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E6EC98C2-2F8D-433D-A8A0-939356C1BBC5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K11" i="1" s="1"/>
  <c r="H19" i="1"/>
  <c r="K9" i="1" s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A2700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G2704" i="5" s="1"/>
  <c r="B2705" i="5"/>
  <c r="C2705" i="5"/>
  <c r="D2705" i="5"/>
  <c r="E2705" i="5"/>
  <c r="F2705" i="5" s="1"/>
  <c r="B2706" i="5"/>
  <c r="C2706" i="5"/>
  <c r="D2706" i="5"/>
  <c r="E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5" i="3"/>
  <c r="D2695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B2696" i="2"/>
  <c r="B2697" i="2"/>
  <c r="B2698" i="2"/>
  <c r="C2698" i="2" s="1"/>
  <c r="B2699" i="2"/>
  <c r="C2699" i="2" s="1"/>
  <c r="B2700" i="2"/>
  <c r="D2704" i="2" s="1"/>
  <c r="B2701" i="2"/>
  <c r="B2702" i="2"/>
  <c r="B2703" i="2"/>
  <c r="C2703" i="2" s="1"/>
  <c r="B2704" i="2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J2705" i="6" l="1"/>
  <c r="J2705" i="7"/>
  <c r="C2695" i="2"/>
  <c r="B2701" i="6"/>
  <c r="J2700" i="7"/>
  <c r="B2698" i="6"/>
  <c r="B2699" i="7"/>
  <c r="B2698" i="7"/>
  <c r="A2704" i="7"/>
  <c r="B2694" i="7"/>
  <c r="C2696" i="3"/>
  <c r="H2700" i="5"/>
  <c r="L2700" i="6" s="1"/>
  <c r="A2703" i="7"/>
  <c r="D2706" i="2"/>
  <c r="F2706" i="6" s="1"/>
  <c r="F2699" i="5"/>
  <c r="J2699" i="6" s="1"/>
  <c r="B2706" i="7"/>
  <c r="A2701" i="6"/>
  <c r="F2706" i="5"/>
  <c r="J2701" i="7"/>
  <c r="G2703" i="5"/>
  <c r="K2700" i="7"/>
  <c r="J2703" i="7"/>
  <c r="J2703" i="6"/>
  <c r="F2706" i="7"/>
  <c r="K2699" i="6"/>
  <c r="K2699" i="7"/>
  <c r="F2704" i="7"/>
  <c r="F2704" i="6"/>
  <c r="K2704" i="7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I2703" i="2" l="1" a="1"/>
  <c r="I2703" i="2" s="1"/>
  <c r="H2706" i="2"/>
  <c r="G2699" i="2"/>
  <c r="H2705" i="2"/>
  <c r="E2694" i="2"/>
  <c r="G2698" i="2"/>
  <c r="H2704" i="2"/>
  <c r="I2700" i="2" a="1"/>
  <c r="I2700" i="2" s="1"/>
  <c r="G2697" i="2"/>
  <c r="H2703" i="2"/>
  <c r="I2703" i="7" s="1"/>
  <c r="I2699" i="2" a="1"/>
  <c r="I2699" i="2" s="1"/>
  <c r="G2696" i="2"/>
  <c r="H2696" i="6" s="1"/>
  <c r="H2702" i="2"/>
  <c r="K2703" i="6"/>
  <c r="K2703" i="7"/>
  <c r="F2701" i="2"/>
  <c r="G2695" i="2"/>
  <c r="F2700" i="2"/>
  <c r="G2706" i="2"/>
  <c r="H2700" i="2"/>
  <c r="I2700" i="7" s="1"/>
  <c r="E2703" i="3"/>
  <c r="J2706" i="7"/>
  <c r="J2706" i="6"/>
  <c r="F2699" i="2"/>
  <c r="G2699" i="7" s="1"/>
  <c r="G2705" i="2"/>
  <c r="H2699" i="2"/>
  <c r="I2695" i="2" a="1"/>
  <c r="I2695" i="2" s="1"/>
  <c r="G2704" i="2"/>
  <c r="H2698" i="2"/>
  <c r="H2698" i="5"/>
  <c r="I2706" i="2" a="1"/>
  <c r="I2706" i="2" s="1"/>
  <c r="F2697" i="2"/>
  <c r="G2697" i="7" s="1"/>
  <c r="G2703" i="2"/>
  <c r="H2697" i="2"/>
  <c r="I2697" i="7" s="1"/>
  <c r="F2696" i="2"/>
  <c r="G2696" i="6" s="1"/>
  <c r="G2702" i="2"/>
  <c r="H2702" i="7" s="1"/>
  <c r="H2696" i="2"/>
  <c r="E2699" i="3"/>
  <c r="E2697" i="2"/>
  <c r="F2695" i="2"/>
  <c r="G2701" i="2"/>
  <c r="H2695" i="2"/>
  <c r="H2697" i="6"/>
  <c r="H2697" i="7"/>
  <c r="I2703" i="6"/>
  <c r="H2696" i="7"/>
  <c r="I2702" i="7"/>
  <c r="I2702" i="6"/>
  <c r="G2701" i="7"/>
  <c r="G2701" i="6"/>
  <c r="H2695" i="7"/>
  <c r="H2695" i="6"/>
  <c r="D2694" i="3"/>
  <c r="E2694" i="3"/>
  <c r="G2700" i="7"/>
  <c r="G2700" i="6"/>
  <c r="H2706" i="7"/>
  <c r="H2706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H2703" i="7"/>
  <c r="H2703" i="6"/>
  <c r="H2702" i="6"/>
  <c r="I2696" i="6"/>
  <c r="I2696" i="7"/>
  <c r="G2695" i="7"/>
  <c r="G2695" i="6"/>
  <c r="H2701" i="7"/>
  <c r="H2701" i="6"/>
  <c r="I2695" i="7"/>
  <c r="I2695" i="6"/>
  <c r="I2706" i="7"/>
  <c r="I2706" i="6"/>
  <c r="H2699" i="7"/>
  <c r="H2699" i="6"/>
  <c r="I2705" i="7"/>
  <c r="I2705" i="6"/>
  <c r="H2698" i="7"/>
  <c r="H2698" i="6"/>
  <c r="I2704" i="7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G2696" i="7" l="1"/>
  <c r="O2697" i="7"/>
  <c r="O2698" i="7"/>
  <c r="I2697" i="6"/>
  <c r="O2700" i="7"/>
  <c r="O2703" i="7"/>
  <c r="P2706" i="7"/>
  <c r="G2699" i="6"/>
  <c r="G2697" i="6"/>
  <c r="I2700" i="6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O493" i="7" s="1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O1130" i="7" s="1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O505" i="7" s="1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O643" i="7" s="1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O1061" i="7" s="1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O657" i="7" s="1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O923" i="7" s="1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O959" i="7" s="1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O517" i="7" s="1"/>
  <c r="G519" i="6"/>
  <c r="G519" i="7"/>
  <c r="H524" i="6"/>
  <c r="H524" i="7"/>
  <c r="I529" i="6"/>
  <c r="I529" i="7"/>
  <c r="G531" i="6"/>
  <c r="G531" i="7"/>
  <c r="H536" i="6"/>
  <c r="H536" i="7"/>
  <c r="I541" i="6"/>
  <c r="I541" i="7"/>
  <c r="O541" i="7" s="1"/>
  <c r="G543" i="6"/>
  <c r="G543" i="7"/>
  <c r="H548" i="6"/>
  <c r="H548" i="7"/>
  <c r="I553" i="6"/>
  <c r="I553" i="7"/>
  <c r="G555" i="6"/>
  <c r="G555" i="7"/>
  <c r="H560" i="6"/>
  <c r="H560" i="7"/>
  <c r="I565" i="6"/>
  <c r="I565" i="7"/>
  <c r="O565" i="7" s="1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O616" i="7" s="1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O664" i="7" s="1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O778" i="7" s="1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O655" i="7" s="1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O1988" i="7" s="1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O2002" i="7" s="1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O2661" i="7" s="1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O2600" i="7" s="1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O1438" i="7" s="1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O1486" i="7" s="1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O1510" i="7" s="1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O2309" i="7" s="1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O2381" i="7" s="1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Q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O2593" i="7" s="1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I352" i="7"/>
  <c r="F368" i="7"/>
  <c r="O368" i="7" s="1"/>
  <c r="I395" i="7"/>
  <c r="F416" i="7"/>
  <c r="O416" i="7" s="1"/>
  <c r="I422" i="7"/>
  <c r="O422" i="7" s="1"/>
  <c r="I444" i="7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66" i="7"/>
  <c r="F387" i="7"/>
  <c r="I393" i="7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F497" i="7"/>
  <c r="F499" i="7"/>
  <c r="O500" i="7"/>
  <c r="F502" i="7"/>
  <c r="F504" i="7"/>
  <c r="F509" i="7"/>
  <c r="F511" i="7"/>
  <c r="F514" i="7"/>
  <c r="F516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F567" i="7"/>
  <c r="O568" i="7"/>
  <c r="F569" i="7"/>
  <c r="O569" i="7" s="1"/>
  <c r="F571" i="7"/>
  <c r="O572" i="7"/>
  <c r="F574" i="7"/>
  <c r="F576" i="7"/>
  <c r="F579" i="7"/>
  <c r="O580" i="7"/>
  <c r="F581" i="7"/>
  <c r="O582" i="7"/>
  <c r="F584" i="7"/>
  <c r="F586" i="7"/>
  <c r="O586" i="7" s="1"/>
  <c r="F588" i="7"/>
  <c r="O589" i="7"/>
  <c r="F591" i="7"/>
  <c r="F593" i="7"/>
  <c r="O593" i="7" s="1"/>
  <c r="O594" i="7"/>
  <c r="F596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F615" i="7"/>
  <c r="O615" i="7" s="1"/>
  <c r="F618" i="7"/>
  <c r="O618" i="7" s="1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F642" i="7"/>
  <c r="F644" i="7"/>
  <c r="F646" i="7"/>
  <c r="O646" i="7" s="1"/>
  <c r="F647" i="7"/>
  <c r="F649" i="7"/>
  <c r="F651" i="7"/>
  <c r="O651" i="7" s="1"/>
  <c r="O652" i="7"/>
  <c r="F654" i="7"/>
  <c r="F656" i="7"/>
  <c r="F658" i="7"/>
  <c r="O658" i="7" s="1"/>
  <c r="F659" i="7"/>
  <c r="O659" i="7" s="1"/>
  <c r="F661" i="7"/>
  <c r="O661" i="7" s="1"/>
  <c r="F663" i="7"/>
  <c r="F666" i="7"/>
  <c r="F668" i="7"/>
  <c r="F670" i="7"/>
  <c r="F671" i="7"/>
  <c r="F673" i="7"/>
  <c r="O674" i="7"/>
  <c r="F675" i="7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F752" i="7"/>
  <c r="O752" i="7" s="1"/>
  <c r="F755" i="7"/>
  <c r="O756" i="7"/>
  <c r="F757" i="7"/>
  <c r="F759" i="7"/>
  <c r="F760" i="7"/>
  <c r="F762" i="7"/>
  <c r="F764" i="7"/>
  <c r="O764" i="7" s="1"/>
  <c r="F767" i="7"/>
  <c r="O768" i="7"/>
  <c r="F769" i="7"/>
  <c r="O771" i="7"/>
  <c r="F772" i="7"/>
  <c r="F774" i="7"/>
  <c r="O774" i="7" s="1"/>
  <c r="F776" i="7"/>
  <c r="O776" i="7" s="1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F902" i="7"/>
  <c r="O902" i="7" s="1"/>
  <c r="F914" i="7"/>
  <c r="O914" i="7" s="1"/>
  <c r="O925" i="7"/>
  <c r="F926" i="7"/>
  <c r="O926" i="7" s="1"/>
  <c r="O933" i="7"/>
  <c r="O935" i="7"/>
  <c r="F938" i="7"/>
  <c r="O938" i="7" s="1"/>
  <c r="F950" i="7"/>
  <c r="O950" i="7" s="1"/>
  <c r="O957" i="7"/>
  <c r="O961" i="7"/>
  <c r="F962" i="7"/>
  <c r="O962" i="7" s="1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58" i="7"/>
  <c r="F1060" i="7"/>
  <c r="O1060" i="7" s="1"/>
  <c r="O107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2181" i="7"/>
  <c r="O2299" i="7"/>
  <c r="O2082" i="7"/>
  <c r="O1809" i="7"/>
  <c r="O2646" i="7"/>
  <c r="O1749" i="7"/>
  <c r="O2612" i="7"/>
  <c r="O2111" i="7"/>
  <c r="O2230" i="7"/>
  <c r="O2398" i="7"/>
  <c r="O1411" i="7"/>
  <c r="O1474" i="7"/>
  <c r="O1785" i="7"/>
  <c r="O2167" i="7"/>
  <c r="O2118" i="7"/>
  <c r="O1879" i="7"/>
  <c r="O1758" i="7"/>
  <c r="O2106" i="7"/>
  <c r="O2456" i="7"/>
  <c r="O1737" i="7"/>
  <c r="O2085" i="7"/>
  <c r="O2193" i="7"/>
  <c r="O2574" i="7"/>
  <c r="O1727" i="7"/>
  <c r="O2075" i="7"/>
  <c r="O1725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G2238" i="7"/>
  <c r="G2262" i="7"/>
  <c r="G2274" i="7"/>
  <c r="O2393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G1938" i="7"/>
  <c r="O1985" i="7"/>
  <c r="O2009" i="7"/>
  <c r="H2035" i="7"/>
  <c r="F2165" i="7"/>
  <c r="F2177" i="7"/>
  <c r="G2250" i="7"/>
  <c r="G2286" i="7"/>
  <c r="G2298" i="7"/>
  <c r="O2333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O1894" i="7" s="1"/>
  <c r="I1906" i="6"/>
  <c r="I1906" i="7"/>
  <c r="I1918" i="6"/>
  <c r="I1918" i="7"/>
  <c r="O1918" i="7" s="1"/>
  <c r="I1930" i="6"/>
  <c r="I1930" i="7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O1986" i="7" s="1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O2095" i="7" s="1"/>
  <c r="I2107" i="6"/>
  <c r="I2107" i="7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G2594" i="7"/>
  <c r="G2606" i="7"/>
  <c r="F2617" i="7"/>
  <c r="G2618" i="7"/>
  <c r="F2629" i="7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107" i="7" l="1"/>
  <c r="O2027" i="7"/>
  <c r="O1962" i="7"/>
  <c r="O1906" i="7"/>
  <c r="O1782" i="7"/>
  <c r="O1284" i="7"/>
  <c r="O1267" i="7"/>
  <c r="O1231" i="7"/>
  <c r="O989" i="7"/>
  <c r="O953" i="7"/>
  <c r="O1582" i="7"/>
  <c r="O421" i="7"/>
  <c r="S5" i="7"/>
  <c r="O444" i="7"/>
  <c r="O2196" i="7"/>
  <c r="O591" i="7"/>
  <c r="O958" i="7"/>
  <c r="O934" i="7"/>
  <c r="O397" i="7"/>
  <c r="T5" i="7"/>
  <c r="O829" i="7"/>
  <c r="O224" i="7"/>
  <c r="O1702" i="7"/>
  <c r="O1247" i="7"/>
  <c r="O2540" i="7"/>
  <c r="O344" i="7"/>
  <c r="O1361" i="7"/>
  <c r="O2629" i="7"/>
  <c r="O1882" i="7"/>
  <c r="O726" i="7"/>
  <c r="O675" i="7"/>
  <c r="O1121" i="7"/>
  <c r="O881" i="7"/>
  <c r="O871" i="7"/>
  <c r="O1558" i="7"/>
  <c r="O862" i="7"/>
  <c r="O410" i="7"/>
  <c r="O2203" i="7"/>
  <c r="O1025" i="7"/>
  <c r="O886" i="7"/>
  <c r="O1701" i="7"/>
  <c r="O1414" i="7"/>
  <c r="O2143" i="7"/>
  <c r="O2071" i="7"/>
  <c r="O1998" i="7"/>
  <c r="O1571" i="7"/>
  <c r="O762" i="7"/>
  <c r="O639" i="7"/>
  <c r="O1619" i="7"/>
  <c r="O429" i="7"/>
  <c r="O349" i="7"/>
  <c r="O525" i="7"/>
  <c r="O1934" i="7"/>
  <c r="O1334" i="7"/>
  <c r="O581" i="7"/>
  <c r="O2179" i="7"/>
  <c r="O1105" i="7"/>
  <c r="O1462" i="7"/>
  <c r="O2237" i="7"/>
  <c r="O907" i="7"/>
  <c r="O277" i="7"/>
  <c r="O1925" i="7"/>
  <c r="O1930" i="7"/>
  <c r="O851" i="7"/>
  <c r="O1963" i="7"/>
  <c r="O1946" i="7"/>
  <c r="O1041" i="7"/>
  <c r="O1015" i="7"/>
  <c r="O2290" i="7"/>
  <c r="O1534" i="7"/>
  <c r="O1380" i="7"/>
  <c r="O798" i="7"/>
  <c r="O1264" i="7"/>
  <c r="O1141" i="7"/>
  <c r="O1069" i="7"/>
  <c r="O982" i="7"/>
  <c r="O267" i="7"/>
  <c r="O373" i="7"/>
  <c r="O910" i="7"/>
  <c r="O2581" i="7"/>
  <c r="O1650" i="7"/>
  <c r="O1614" i="7"/>
  <c r="O2157" i="7"/>
  <c r="O2080" i="7"/>
  <c r="O1325" i="7"/>
  <c r="O761" i="7"/>
  <c r="O232" i="7"/>
  <c r="O212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677" i="7"/>
  <c r="O1390" i="7"/>
  <c r="O1949" i="7"/>
  <c r="O1248" i="7"/>
  <c r="O1300" i="7"/>
  <c r="O451" i="7"/>
  <c r="R5" i="7"/>
  <c r="O83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613" i="7"/>
  <c r="O574" i="7"/>
  <c r="O1283" i="7"/>
  <c r="O995" i="7"/>
  <c r="O887" i="7"/>
  <c r="O393" i="7"/>
  <c r="O943" i="7"/>
  <c r="O241" i="7"/>
  <c r="O320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I829" i="3" s="1"/>
  <c r="G830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I865" i="3" s="1"/>
  <c r="F866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P1060" i="7" l="1"/>
  <c r="L1061" i="6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I1199" i="3" s="1"/>
  <c r="F1200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P1223" i="7" l="1"/>
  <c r="L1224" i="6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I1459" i="3" s="1"/>
  <c r="F1460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P1467" i="7" l="1"/>
  <c r="J1468" i="6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I1638" i="3" s="1"/>
  <c r="F1639" i="3"/>
  <c r="G1639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I1701" i="3" s="1"/>
  <c r="F1702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I1925" i="3" s="1"/>
  <c r="G1926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I2561" i="3" s="1"/>
  <c r="F2562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P2556" i="7" l="1"/>
  <c r="J2557" i="6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I2604" i="3" s="1"/>
  <c r="F2605" i="3"/>
  <c r="G2605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 s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<sst xmlns="http://schemas.openxmlformats.org/spreadsheetml/2006/main" count="60" uniqueCount="57">
  <si>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</si>
  <si>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</si>
  <si>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</si>
  <si>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</si>
  <si>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</si>
  <si>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</si>
  <si>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</si>
  <si>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</si>
  <si>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</si>
  <si>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</si>
  <si>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</si>
  <si>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</si>
  <si>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</si>
  <si>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</si>
  <si>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</si>
  <si>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</si>
  <si>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</si>
  <si>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</si>
  <si>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</si>
  <si>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</si>
  <si>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</si>
  <si>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</si>
  <si>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</si>
  <si>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</si>
  <si>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</si>
  <si>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</si>
  <si>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</si>
  <si>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</si>
  <si>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</si>
  <si>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</si>
  <si>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</si>
  <si>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</si>
  <si>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</si>
  <si>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</si>
  <si>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</si>
  <si>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</si>
  <si>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</si>
  <si>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</si>
  <si>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</si>
  <si>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</si>
  <si>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</si>
  <si>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</si>
  <si>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</si>
  <si>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</si>
  <si>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</si>
  <si>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</si>
  <si>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</si>
  <si>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</si>
  <si>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</si>
  <si>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</si>
  <si>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</si>
  <si>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</si>
  <si>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</si>
  <si>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</si>
  <si>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</si>
  <si>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</si>
  <si>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TELNET HOLDING,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</si>
</sst>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8164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8164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8164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8164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8164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8164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8164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8164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8164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8164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8164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8164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8164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8164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8164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8164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8164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8164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8164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8164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8164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8164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8164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8164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8164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8164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8164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8164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8164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8164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8164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8164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8164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8164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8164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8164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8164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8164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8164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8164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8164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8164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8164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8164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8164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8164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8164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8164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8164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8164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8164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8164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8164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8164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8164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8164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8164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8164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8164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8164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8164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8164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8164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816406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5.08</v>
      </c>
      <c r="D5" s="2">
        <v>2.9796</v>
      </c>
      <c r="E5" s="2">
        <v>1904</v>
      </c>
      <c r="F5" s="2"/>
      <c r="G5" s="2"/>
      <c r="H5" s="12"/>
    </row>
    <row r="6" spans="1:11" ht="13.5" x14ac:dyDescent="0.25">
      <c r="A6" s="12"/>
      <c r="B6" s="11">
        <v>42009</v>
      </c>
      <c r="C6" s="2">
        <v>5.2</v>
      </c>
      <c r="D6" s="2">
        <v>3.05</v>
      </c>
      <c r="E6" s="2">
        <v>1236</v>
      </c>
      <c r="F6" s="2"/>
      <c r="G6" s="2"/>
      <c r="H6" s="17">
        <f>(D6-D5)/D5</f>
        <v>2.362733252785602E-2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5.0999999999999996</v>
      </c>
      <c r="D7" s="2">
        <v>2.9914000000000001</v>
      </c>
      <c r="E7" s="2">
        <v>1095</v>
      </c>
      <c r="F7" s="2"/>
      <c r="G7" s="2"/>
      <c r="H7" s="17">
        <f t="shared" ref="H7:H70" si="0">(D7-D6)/D6</f>
        <v>-1.9213114754098284E-2</v>
      </c>
    </row>
    <row r="8" spans="1:11" ht="13.5" x14ac:dyDescent="0.25">
      <c r="A8" s="12"/>
      <c r="B8" s="11">
        <v>42011</v>
      </c>
      <c r="C8" s="2">
        <v>5.0999999999999996</v>
      </c>
      <c r="D8" s="2">
        <v>2.9914000000000001</v>
      </c>
      <c r="E8" s="2">
        <v>6018</v>
      </c>
      <c r="F8" s="2"/>
      <c r="G8" s="2"/>
      <c r="H8" s="17">
        <f t="shared" si="0"/>
        <v>0</v>
      </c>
      <c r="J8" t="s">
        <v>8</v>
      </c>
      <c r="K8" s="10">
        <f>AVERAGE(H6:H2709)</f>
        <v>4.1694083963833561E-4</v>
      </c>
    </row>
    <row r="9" spans="1:11" ht="13.5" x14ac:dyDescent="0.25">
      <c r="A9" s="12"/>
      <c r="B9" s="11">
        <v>42012</v>
      </c>
      <c r="C9" s="2">
        <v>5.05</v>
      </c>
      <c r="D9" s="2">
        <v>2.9620000000000002</v>
      </c>
      <c r="E9" s="2">
        <v>3090</v>
      </c>
      <c r="F9" s="2"/>
      <c r="G9" s="2"/>
      <c r="H9" s="17">
        <f t="shared" si="0"/>
        <v>-9.8281740990839982E-3</v>
      </c>
      <c r="J9" t="s">
        <v>9</v>
      </c>
      <c r="K9" s="10">
        <f>K8*K6</f>
        <v>0.10506909158886057</v>
      </c>
    </row>
    <row r="10" spans="1:11" ht="13.5" x14ac:dyDescent="0.25">
      <c r="A10" s="12"/>
      <c r="B10" s="11">
        <v>42013</v>
      </c>
      <c r="C10" s="2">
        <v>4.9000000000000004</v>
      </c>
      <c r="D10" s="2">
        <v>2.8740999999999999</v>
      </c>
      <c r="E10" s="2">
        <v>9719</v>
      </c>
      <c r="F10" s="2"/>
      <c r="G10" s="2"/>
      <c r="H10" s="17">
        <f t="shared" si="0"/>
        <v>-2.9675894665766478E-2</v>
      </c>
      <c r="J10" t="s">
        <v>10</v>
      </c>
      <c r="K10" s="10">
        <f>STDEV(H6:H2709)</f>
        <v>1.6069844749706436E-2</v>
      </c>
    </row>
    <row r="11" spans="1:11" ht="13.5" x14ac:dyDescent="0.25">
      <c r="A11" s="12"/>
      <c r="B11" s="11">
        <v>42016</v>
      </c>
      <c r="C11" s="2">
        <v>4.9000000000000004</v>
      </c>
      <c r="D11" s="2">
        <v>2.8740999999999999</v>
      </c>
      <c r="E11" s="2">
        <v>15032</v>
      </c>
      <c r="F11" s="2"/>
      <c r="G11" s="2"/>
      <c r="H11" s="17">
        <f t="shared" si="0"/>
        <v>0</v>
      </c>
      <c r="J11" t="s">
        <v>11</v>
      </c>
      <c r="K11" s="10">
        <f>K10*SQRT(K6)</f>
        <v>0.25510087689084138</v>
      </c>
    </row>
    <row r="12" spans="1:11" ht="13.5" x14ac:dyDescent="0.25">
      <c r="A12" s="12"/>
      <c r="B12" s="11">
        <v>42017</v>
      </c>
      <c r="C12" s="2">
        <v>5</v>
      </c>
      <c r="D12" s="2">
        <v>2.9327000000000001</v>
      </c>
      <c r="E12" s="2">
        <v>9618</v>
      </c>
      <c r="F12" s="2"/>
      <c r="G12" s="2"/>
      <c r="H12" s="17">
        <f t="shared" si="0"/>
        <v>2.038899133641843E-2</v>
      </c>
    </row>
    <row r="13" spans="1:11" ht="13.5" x14ac:dyDescent="0.25">
      <c r="A13" s="12"/>
      <c r="B13" s="11">
        <v>42019</v>
      </c>
      <c r="C13" s="2">
        <v>4.9000000000000004</v>
      </c>
      <c r="D13" s="2">
        <v>2.8740999999999999</v>
      </c>
      <c r="E13" s="2">
        <v>11475</v>
      </c>
      <c r="F13" s="2"/>
      <c r="G13" s="2"/>
      <c r="H13" s="17">
        <f t="shared" si="0"/>
        <v>-1.9981586933542541E-2</v>
      </c>
    </row>
    <row r="14" spans="1:11" ht="13.5" x14ac:dyDescent="0.25">
      <c r="A14" s="12"/>
      <c r="B14" s="11">
        <v>42020</v>
      </c>
      <c r="C14" s="2">
        <v>4.8499999999999996</v>
      </c>
      <c r="D14" s="2">
        <v>2.8447</v>
      </c>
      <c r="E14" s="2">
        <v>11031</v>
      </c>
      <c r="F14" s="2"/>
      <c r="G14" s="2"/>
      <c r="H14" s="17">
        <f t="shared" si="0"/>
        <v>-1.0229289168783226E-2</v>
      </c>
    </row>
    <row r="15" spans="1:11" ht="13.5" x14ac:dyDescent="0.25">
      <c r="A15" s="12"/>
      <c r="B15" s="11">
        <v>42023</v>
      </c>
      <c r="C15" s="2">
        <v>4.8499999999999996</v>
      </c>
      <c r="D15" s="2">
        <v>2.8447</v>
      </c>
      <c r="E15" s="2">
        <v>7135</v>
      </c>
      <c r="F15" s="2"/>
      <c r="G15" s="2"/>
      <c r="H15" s="17">
        <f t="shared" si="0"/>
        <v>0</v>
      </c>
    </row>
    <row r="16" spans="1:11" ht="13.5" x14ac:dyDescent="0.25">
      <c r="A16" s="12"/>
      <c r="B16" s="11">
        <v>42024</v>
      </c>
      <c r="C16" s="2">
        <v>4.7</v>
      </c>
      <c r="D16" s="2">
        <v>2.7568000000000001</v>
      </c>
      <c r="E16" s="2">
        <v>7503</v>
      </c>
      <c r="F16" s="2"/>
      <c r="G16" s="2"/>
      <c r="H16" s="17">
        <f t="shared" si="0"/>
        <v>-3.0899567616971865E-2</v>
      </c>
    </row>
    <row r="17" spans="1:8" ht="13.5" x14ac:dyDescent="0.25">
      <c r="A17" s="12"/>
      <c r="B17" s="11">
        <v>42025</v>
      </c>
      <c r="C17" s="2">
        <v>4.7</v>
      </c>
      <c r="D17" s="2">
        <v>2.7568000000000001</v>
      </c>
      <c r="E17" s="2">
        <v>20293</v>
      </c>
      <c r="F17" s="2"/>
      <c r="G17" s="2"/>
      <c r="H17" s="17">
        <f t="shared" si="0"/>
        <v>0</v>
      </c>
    </row>
    <row r="18" spans="1:8" ht="13.5" x14ac:dyDescent="0.25">
      <c r="A18" s="12"/>
      <c r="B18" s="11">
        <v>42026</v>
      </c>
      <c r="C18" s="2">
        <v>4.68</v>
      </c>
      <c r="D18" s="2">
        <v>2.7450000000000001</v>
      </c>
      <c r="E18" s="2">
        <v>25915</v>
      </c>
      <c r="F18" s="2"/>
      <c r="G18" s="2"/>
      <c r="H18" s="17">
        <f t="shared" si="0"/>
        <v>-4.2803250145095877E-3</v>
      </c>
    </row>
    <row r="19" spans="1:8" ht="13.5" x14ac:dyDescent="0.25">
      <c r="A19" s="12"/>
      <c r="B19" s="11">
        <v>42027</v>
      </c>
      <c r="C19" s="2">
        <v>4.68</v>
      </c>
      <c r="D19" s="2">
        <v>2.7450000000000001</v>
      </c>
      <c r="E19" s="2">
        <v>14206</v>
      </c>
      <c r="F19" s="2"/>
      <c r="G19" s="2"/>
      <c r="H19" s="17">
        <f t="shared" si="0"/>
        <v>0</v>
      </c>
    </row>
    <row r="20" spans="1:8" ht="13.5" x14ac:dyDescent="0.25">
      <c r="A20" s="12"/>
      <c r="B20" s="11">
        <v>42030</v>
      </c>
      <c r="C20" s="2">
        <v>4.75</v>
      </c>
      <c r="D20" s="2">
        <v>2.7860999999999998</v>
      </c>
      <c r="E20" s="2">
        <v>19808</v>
      </c>
      <c r="F20" s="2"/>
      <c r="G20" s="2"/>
      <c r="H20" s="17">
        <f t="shared" si="0"/>
        <v>1.4972677595628302E-2</v>
      </c>
    </row>
    <row r="21" spans="1:8" ht="13.5" x14ac:dyDescent="0.25">
      <c r="A21" s="12"/>
      <c r="B21" s="11">
        <v>42031</v>
      </c>
      <c r="C21" s="2">
        <v>4.95</v>
      </c>
      <c r="D21" s="2">
        <v>2.9034</v>
      </c>
      <c r="E21" s="2">
        <v>12990</v>
      </c>
      <c r="F21" s="2"/>
      <c r="G21" s="2"/>
      <c r="H21" s="17">
        <f t="shared" si="0"/>
        <v>4.2101862818994362E-2</v>
      </c>
    </row>
    <row r="22" spans="1:8" ht="13.5" x14ac:dyDescent="0.25">
      <c r="A22" s="12"/>
      <c r="B22" s="11">
        <v>42032</v>
      </c>
      <c r="C22" s="2">
        <v>4.95</v>
      </c>
      <c r="D22" s="2">
        <v>2.9034</v>
      </c>
      <c r="E22" s="2">
        <v>0</v>
      </c>
      <c r="F22" s="2"/>
      <c r="G22" s="2"/>
      <c r="H22" s="17">
        <f t="shared" si="0"/>
        <v>0</v>
      </c>
    </row>
    <row r="23" spans="1:8" ht="13.5" x14ac:dyDescent="0.25">
      <c r="A23" s="12"/>
      <c r="B23" s="11">
        <v>42033</v>
      </c>
      <c r="C23" s="2">
        <v>4.9000000000000004</v>
      </c>
      <c r="D23" s="2">
        <v>2.8740999999999999</v>
      </c>
      <c r="E23" s="2">
        <v>28024</v>
      </c>
      <c r="F23" s="2"/>
      <c r="G23" s="2"/>
      <c r="H23" s="17">
        <f t="shared" si="0"/>
        <v>-1.0091616725218746E-2</v>
      </c>
    </row>
    <row r="24" spans="1:8" ht="13.5" x14ac:dyDescent="0.25">
      <c r="A24" s="12"/>
      <c r="B24" s="11">
        <v>42034</v>
      </c>
      <c r="C24" s="2">
        <v>4.9000000000000004</v>
      </c>
      <c r="D24" s="2">
        <v>2.8740999999999999</v>
      </c>
      <c r="E24" s="2">
        <v>3530</v>
      </c>
      <c r="F24" s="2"/>
      <c r="G24" s="2"/>
      <c r="H24" s="17">
        <f t="shared" si="0"/>
        <v>0</v>
      </c>
    </row>
    <row r="25" spans="1:8" ht="13.5" x14ac:dyDescent="0.25">
      <c r="A25" s="12"/>
      <c r="B25" s="11">
        <v>42037</v>
      </c>
      <c r="C25" s="2">
        <v>4.8499999999999996</v>
      </c>
      <c r="D25" s="2">
        <v>2.8447</v>
      </c>
      <c r="E25" s="2">
        <v>4300</v>
      </c>
      <c r="F25" s="2"/>
      <c r="G25" s="2"/>
      <c r="H25" s="17">
        <f t="shared" si="0"/>
        <v>-1.0229289168783226E-2</v>
      </c>
    </row>
    <row r="26" spans="1:8" ht="13.5" x14ac:dyDescent="0.25">
      <c r="A26" s="12"/>
      <c r="B26" s="11">
        <v>42038</v>
      </c>
      <c r="C26" s="2">
        <v>4.74</v>
      </c>
      <c r="D26" s="2">
        <v>2.7801999999999998</v>
      </c>
      <c r="E26" s="2">
        <v>32417</v>
      </c>
      <c r="F26" s="2"/>
      <c r="G26" s="2"/>
      <c r="H26" s="17">
        <f t="shared" si="0"/>
        <v>-2.2673744155798582E-2</v>
      </c>
    </row>
    <row r="27" spans="1:8" ht="13.5" x14ac:dyDescent="0.25">
      <c r="A27" s="12"/>
      <c r="B27" s="11">
        <v>42039</v>
      </c>
      <c r="C27" s="2">
        <v>4.8</v>
      </c>
      <c r="D27" s="2">
        <v>2.8153999999999999</v>
      </c>
      <c r="E27" s="2">
        <v>7640</v>
      </c>
      <c r="F27" s="2"/>
      <c r="G27" s="2"/>
      <c r="H27" s="17">
        <f t="shared" si="0"/>
        <v>1.2660959643191182E-2</v>
      </c>
    </row>
    <row r="28" spans="1:8" ht="13.5" x14ac:dyDescent="0.25">
      <c r="A28" s="12"/>
      <c r="B28" s="11">
        <v>42040</v>
      </c>
      <c r="C28" s="2">
        <v>4.8</v>
      </c>
      <c r="D28" s="2">
        <v>2.8153999999999999</v>
      </c>
      <c r="E28" s="2">
        <v>1751</v>
      </c>
      <c r="F28" s="2"/>
      <c r="G28" s="2"/>
      <c r="H28" s="17">
        <f t="shared" si="0"/>
        <v>0</v>
      </c>
    </row>
    <row r="29" spans="1:8" ht="13.5" x14ac:dyDescent="0.25">
      <c r="A29" s="12"/>
      <c r="B29" s="11">
        <v>42041</v>
      </c>
      <c r="C29" s="2">
        <v>4.67</v>
      </c>
      <c r="D29" s="2">
        <v>2.7391999999999999</v>
      </c>
      <c r="E29" s="2">
        <v>18300</v>
      </c>
      <c r="F29" s="2"/>
      <c r="G29" s="2"/>
      <c r="H29" s="17">
        <f t="shared" si="0"/>
        <v>-2.7065425871989787E-2</v>
      </c>
    </row>
    <row r="30" spans="1:8" ht="13.5" x14ac:dyDescent="0.25">
      <c r="A30" s="12"/>
      <c r="B30" s="11">
        <v>42044</v>
      </c>
      <c r="C30" s="2">
        <v>4.6500000000000004</v>
      </c>
      <c r="D30" s="2">
        <v>2.7273999999999998</v>
      </c>
      <c r="E30" s="2">
        <v>9540</v>
      </c>
      <c r="F30" s="2"/>
      <c r="G30" s="2"/>
      <c r="H30" s="17">
        <f t="shared" si="0"/>
        <v>-4.3078271028037501E-3</v>
      </c>
    </row>
    <row r="31" spans="1:8" ht="13.5" x14ac:dyDescent="0.25">
      <c r="A31" s="12"/>
      <c r="B31" s="11">
        <v>42045</v>
      </c>
      <c r="C31" s="2">
        <v>4.5999999999999996</v>
      </c>
      <c r="D31" s="2">
        <v>2.6981000000000002</v>
      </c>
      <c r="E31" s="2">
        <v>3677</v>
      </c>
      <c r="F31" s="2"/>
      <c r="G31" s="2"/>
      <c r="H31" s="17">
        <f t="shared" si="0"/>
        <v>-1.0742832001173154E-2</v>
      </c>
    </row>
    <row r="32" spans="1:8" ht="13.5" x14ac:dyDescent="0.25">
      <c r="A32" s="12"/>
      <c r="B32" s="11">
        <v>42046</v>
      </c>
      <c r="C32" s="2">
        <v>4.7300000000000004</v>
      </c>
      <c r="D32" s="2">
        <v>2.7744</v>
      </c>
      <c r="E32" s="2">
        <v>71481</v>
      </c>
      <c r="F32" s="2"/>
      <c r="G32" s="2"/>
      <c r="H32" s="17">
        <f t="shared" si="0"/>
        <v>2.8279159408472556E-2</v>
      </c>
    </row>
    <row r="33" spans="1:8" ht="13.5" x14ac:dyDescent="0.25">
      <c r="A33" s="12"/>
      <c r="B33" s="11">
        <v>42047</v>
      </c>
      <c r="C33" s="2">
        <v>4.8499999999999996</v>
      </c>
      <c r="D33" s="2">
        <v>2.8447</v>
      </c>
      <c r="E33" s="2">
        <v>51035</v>
      </c>
      <c r="F33" s="2"/>
      <c r="G33" s="2"/>
      <c r="H33" s="17">
        <f t="shared" si="0"/>
        <v>2.5338811995386401E-2</v>
      </c>
    </row>
    <row r="34" spans="1:8" ht="13.5" x14ac:dyDescent="0.25">
      <c r="A34" s="12"/>
      <c r="B34" s="11">
        <v>42048</v>
      </c>
      <c r="C34" s="2">
        <v>5.0599999999999996</v>
      </c>
      <c r="D34" s="2">
        <v>2.9679000000000002</v>
      </c>
      <c r="E34" s="2">
        <v>231758</v>
      </c>
      <c r="F34" s="2"/>
      <c r="G34" s="2"/>
      <c r="H34" s="17">
        <f t="shared" si="0"/>
        <v>4.3308608992160928E-2</v>
      </c>
    </row>
    <row r="35" spans="1:8" ht="13.5" x14ac:dyDescent="0.25">
      <c r="A35" s="12"/>
      <c r="B35" s="11">
        <v>42051</v>
      </c>
      <c r="C35" s="2">
        <v>5.03</v>
      </c>
      <c r="D35" s="2">
        <v>2.9502999999999999</v>
      </c>
      <c r="E35" s="2">
        <v>70769</v>
      </c>
      <c r="F35" s="2"/>
      <c r="G35" s="2"/>
      <c r="H35" s="17">
        <f t="shared" si="0"/>
        <v>-5.930118939317457E-3</v>
      </c>
    </row>
    <row r="36" spans="1:8" ht="13.5" x14ac:dyDescent="0.25">
      <c r="A36" s="12"/>
      <c r="B36" s="11">
        <v>42052</v>
      </c>
      <c r="C36" s="2">
        <v>5.27</v>
      </c>
      <c r="D36" s="2">
        <v>3.0911</v>
      </c>
      <c r="E36" s="2">
        <v>132420</v>
      </c>
      <c r="F36" s="2"/>
      <c r="G36" s="2"/>
      <c r="H36" s="17">
        <f t="shared" si="0"/>
        <v>4.7723960275226261E-2</v>
      </c>
    </row>
    <row r="37" spans="1:8" ht="13.5" x14ac:dyDescent="0.25">
      <c r="A37" s="12"/>
      <c r="B37" s="11">
        <v>42053</v>
      </c>
      <c r="C37" s="2">
        <v>5.27</v>
      </c>
      <c r="D37" s="2">
        <v>3.0911</v>
      </c>
      <c r="E37" s="2">
        <v>73093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5.34</v>
      </c>
      <c r="D38" s="2">
        <v>3.1320999999999999</v>
      </c>
      <c r="E38" s="2">
        <v>58086</v>
      </c>
      <c r="F38" s="2"/>
      <c r="G38" s="2"/>
      <c r="H38" s="17">
        <f t="shared" si="0"/>
        <v>1.3263886642295599E-2</v>
      </c>
    </row>
    <row r="39" spans="1:8" ht="13.5" x14ac:dyDescent="0.25">
      <c r="A39" s="12"/>
      <c r="B39" s="11">
        <v>42055</v>
      </c>
      <c r="C39" s="2">
        <v>5.33</v>
      </c>
      <c r="D39" s="2">
        <v>3.1263000000000001</v>
      </c>
      <c r="E39" s="2">
        <v>30181</v>
      </c>
      <c r="F39" s="2"/>
      <c r="G39" s="2"/>
      <c r="H39" s="17">
        <f t="shared" si="0"/>
        <v>-1.8517927269243656E-3</v>
      </c>
    </row>
    <row r="40" spans="1:8" ht="13.5" x14ac:dyDescent="0.25">
      <c r="A40" s="12"/>
      <c r="B40" s="11">
        <v>42058</v>
      </c>
      <c r="C40" s="2">
        <v>5.24</v>
      </c>
      <c r="D40" s="2">
        <v>3.0735000000000001</v>
      </c>
      <c r="E40" s="2">
        <v>14812</v>
      </c>
      <c r="F40" s="2"/>
      <c r="G40" s="2"/>
      <c r="H40" s="17">
        <f t="shared" si="0"/>
        <v>-1.6888974186738303E-2</v>
      </c>
    </row>
    <row r="41" spans="1:8" ht="13.5" x14ac:dyDescent="0.25">
      <c r="A41" s="12"/>
      <c r="B41" s="11">
        <v>42059</v>
      </c>
      <c r="C41" s="2">
        <v>5.18</v>
      </c>
      <c r="D41" s="2">
        <v>3.0383</v>
      </c>
      <c r="E41" s="2">
        <v>188613</v>
      </c>
      <c r="F41" s="2"/>
      <c r="G41" s="2"/>
      <c r="H41" s="17">
        <f t="shared" si="0"/>
        <v>-1.1452741174556733E-2</v>
      </c>
    </row>
    <row r="42" spans="1:8" ht="13.5" x14ac:dyDescent="0.25">
      <c r="A42" s="12"/>
      <c r="B42" s="11">
        <v>42060</v>
      </c>
      <c r="C42" s="2">
        <v>5.14</v>
      </c>
      <c r="D42" s="2">
        <v>3.0148000000000001</v>
      </c>
      <c r="E42" s="2">
        <v>66521</v>
      </c>
      <c r="F42" s="2"/>
      <c r="G42" s="2"/>
      <c r="H42" s="17">
        <f t="shared" si="0"/>
        <v>-7.73458842115652E-3</v>
      </c>
    </row>
    <row r="43" spans="1:8" ht="13.5" x14ac:dyDescent="0.25">
      <c r="A43" s="12"/>
      <c r="B43" s="11">
        <v>42061</v>
      </c>
      <c r="C43" s="2">
        <v>5.25</v>
      </c>
      <c r="D43" s="2">
        <v>3.0794000000000001</v>
      </c>
      <c r="E43" s="2">
        <v>26838</v>
      </c>
      <c r="F43" s="2"/>
      <c r="G43" s="2"/>
      <c r="H43" s="17">
        <f t="shared" si="0"/>
        <v>2.1427623722966693E-2</v>
      </c>
    </row>
    <row r="44" spans="1:8" ht="13.5" x14ac:dyDescent="0.25">
      <c r="A44" s="12"/>
      <c r="B44" s="11">
        <v>42062</v>
      </c>
      <c r="C44" s="2">
        <v>5.24</v>
      </c>
      <c r="D44" s="2">
        <v>3.0735000000000001</v>
      </c>
      <c r="E44" s="2">
        <v>24268</v>
      </c>
      <c r="F44" s="2"/>
      <c r="G44" s="2"/>
      <c r="H44" s="17">
        <f t="shared" si="0"/>
        <v>-1.915957654088464E-3</v>
      </c>
    </row>
    <row r="45" spans="1:8" ht="13.5" x14ac:dyDescent="0.25">
      <c r="A45" s="12"/>
      <c r="B45" s="11">
        <v>42065</v>
      </c>
      <c r="C45" s="2">
        <v>5.17</v>
      </c>
      <c r="D45" s="2">
        <v>3.0324</v>
      </c>
      <c r="E45" s="2">
        <v>580</v>
      </c>
      <c r="F45" s="2"/>
      <c r="G45" s="2"/>
      <c r="H45" s="17">
        <f t="shared" si="0"/>
        <v>-1.3372376769155729E-2</v>
      </c>
    </row>
    <row r="46" spans="1:8" ht="13.5" x14ac:dyDescent="0.25">
      <c r="A46" s="12"/>
      <c r="B46" s="11">
        <v>42066</v>
      </c>
      <c r="C46" s="2">
        <v>5.0999999999999996</v>
      </c>
      <c r="D46" s="2">
        <v>2.9914000000000001</v>
      </c>
      <c r="E46" s="2">
        <v>6646</v>
      </c>
      <c r="F46" s="2"/>
      <c r="G46" s="2"/>
      <c r="H46" s="17">
        <f t="shared" si="0"/>
        <v>-1.3520643714549507E-2</v>
      </c>
    </row>
    <row r="47" spans="1:8" ht="13.5" x14ac:dyDescent="0.25">
      <c r="A47" s="12"/>
      <c r="B47" s="11">
        <v>42067</v>
      </c>
      <c r="C47" s="2">
        <v>5.15</v>
      </c>
      <c r="D47" s="2">
        <v>3.0207000000000002</v>
      </c>
      <c r="E47" s="2">
        <v>12439</v>
      </c>
      <c r="F47" s="2"/>
      <c r="G47" s="2"/>
      <c r="H47" s="17">
        <f t="shared" si="0"/>
        <v>9.7947449354817487E-3</v>
      </c>
    </row>
    <row r="48" spans="1:8" ht="13.5" x14ac:dyDescent="0.25">
      <c r="A48" s="12"/>
      <c r="B48" s="11">
        <v>42068</v>
      </c>
      <c r="C48" s="2">
        <v>5</v>
      </c>
      <c r="D48" s="2">
        <v>2.9327000000000001</v>
      </c>
      <c r="E48" s="2">
        <v>21905</v>
      </c>
      <c r="F48" s="2"/>
      <c r="G48" s="2"/>
      <c r="H48" s="17">
        <f t="shared" si="0"/>
        <v>-2.9132320323103939E-2</v>
      </c>
    </row>
    <row r="49" spans="1:8" ht="13.5" x14ac:dyDescent="0.25">
      <c r="A49" s="12"/>
      <c r="B49" s="11">
        <v>42069</v>
      </c>
      <c r="C49" s="2">
        <v>5.15</v>
      </c>
      <c r="D49" s="2">
        <v>3.0207000000000002</v>
      </c>
      <c r="E49" s="2">
        <v>35513</v>
      </c>
      <c r="F49" s="2"/>
      <c r="G49" s="2"/>
      <c r="H49" s="17">
        <f t="shared" si="0"/>
        <v>3.0006478671531379E-2</v>
      </c>
    </row>
    <row r="50" spans="1:8" ht="13.5" x14ac:dyDescent="0.25">
      <c r="A50" s="12"/>
      <c r="B50" s="11">
        <v>42072</v>
      </c>
      <c r="C50" s="2">
        <v>5.17</v>
      </c>
      <c r="D50" s="2">
        <v>3.0324</v>
      </c>
      <c r="E50" s="2">
        <v>3276</v>
      </c>
      <c r="F50" s="2"/>
      <c r="G50" s="2"/>
      <c r="H50" s="17">
        <f t="shared" si="0"/>
        <v>3.8732744065944386E-3</v>
      </c>
    </row>
    <row r="51" spans="1:8" ht="13.5" x14ac:dyDescent="0.25">
      <c r="A51" s="12"/>
      <c r="B51" s="11">
        <v>42073</v>
      </c>
      <c r="C51" s="2">
        <v>5.0199999999999996</v>
      </c>
      <c r="D51" s="2">
        <v>2.9443999999999999</v>
      </c>
      <c r="E51" s="2">
        <v>5100</v>
      </c>
      <c r="F51" s="2"/>
      <c r="G51" s="2"/>
      <c r="H51" s="17">
        <f t="shared" si="0"/>
        <v>-2.9019918216594144E-2</v>
      </c>
    </row>
    <row r="52" spans="1:8" ht="13.5" x14ac:dyDescent="0.25">
      <c r="A52" s="12"/>
      <c r="B52" s="11">
        <v>42074</v>
      </c>
      <c r="C52" s="2">
        <v>5.04</v>
      </c>
      <c r="D52" s="2">
        <v>2.9561999999999999</v>
      </c>
      <c r="E52" s="2">
        <v>2806</v>
      </c>
      <c r="F52" s="2"/>
      <c r="G52" s="2"/>
      <c r="H52" s="17">
        <f t="shared" si="0"/>
        <v>4.0076076620024562E-3</v>
      </c>
    </row>
    <row r="53" spans="1:8" ht="13.5" x14ac:dyDescent="0.25">
      <c r="A53" s="12"/>
      <c r="B53" s="11">
        <v>42075</v>
      </c>
      <c r="C53" s="2">
        <v>5</v>
      </c>
      <c r="D53" s="2">
        <v>2.9327000000000001</v>
      </c>
      <c r="E53" s="2">
        <v>3472</v>
      </c>
      <c r="F53" s="2"/>
      <c r="G53" s="2"/>
      <c r="H53" s="17">
        <f t="shared" si="0"/>
        <v>-7.9493944929300633E-3</v>
      </c>
    </row>
    <row r="54" spans="1:8" ht="13.5" x14ac:dyDescent="0.25">
      <c r="A54" s="12"/>
      <c r="B54" s="11">
        <v>42076</v>
      </c>
      <c r="C54" s="2">
        <v>5</v>
      </c>
      <c r="D54" s="2">
        <v>2.9327000000000001</v>
      </c>
      <c r="E54" s="2">
        <v>7983</v>
      </c>
      <c r="F54" s="2"/>
      <c r="G54" s="2"/>
      <c r="H54" s="17">
        <f t="shared" si="0"/>
        <v>0</v>
      </c>
    </row>
    <row r="55" spans="1:8" ht="13.5" x14ac:dyDescent="0.25">
      <c r="A55" s="12"/>
      <c r="B55" s="11">
        <v>42079</v>
      </c>
      <c r="C55" s="2">
        <v>5</v>
      </c>
      <c r="D55" s="2">
        <v>2.9327000000000001</v>
      </c>
      <c r="E55" s="2">
        <v>4130</v>
      </c>
      <c r="F55" s="2"/>
      <c r="G55" s="2"/>
      <c r="H55" s="17">
        <f t="shared" si="0"/>
        <v>0</v>
      </c>
    </row>
    <row r="56" spans="1:8" ht="13.5" x14ac:dyDescent="0.25">
      <c r="A56" s="12"/>
      <c r="B56" s="11">
        <v>42080</v>
      </c>
      <c r="C56" s="2">
        <v>4.99</v>
      </c>
      <c r="D56" s="2">
        <v>2.9268999999999998</v>
      </c>
      <c r="E56" s="2">
        <v>2051</v>
      </c>
      <c r="F56" s="2"/>
      <c r="G56" s="2"/>
      <c r="H56" s="17">
        <f t="shared" si="0"/>
        <v>-1.9776997306237424E-3</v>
      </c>
    </row>
    <row r="57" spans="1:8" ht="13.5" x14ac:dyDescent="0.25">
      <c r="A57" s="12"/>
      <c r="B57" s="11">
        <v>42081</v>
      </c>
      <c r="C57" s="2">
        <v>4.8499999999999996</v>
      </c>
      <c r="D57" s="2">
        <v>2.8447</v>
      </c>
      <c r="E57" s="2">
        <v>8749</v>
      </c>
      <c r="F57" s="2"/>
      <c r="G57" s="2"/>
      <c r="H57" s="17">
        <f t="shared" si="0"/>
        <v>-2.8084321295568634E-2</v>
      </c>
    </row>
    <row r="58" spans="1:8" ht="13.5" x14ac:dyDescent="0.25">
      <c r="A58" s="12"/>
      <c r="B58" s="11">
        <v>42082</v>
      </c>
      <c r="C58" s="2">
        <v>4.96</v>
      </c>
      <c r="D58" s="2">
        <v>2.9093</v>
      </c>
      <c r="E58" s="2">
        <v>10832</v>
      </c>
      <c r="F58" s="2"/>
      <c r="G58" s="2"/>
      <c r="H58" s="17">
        <f t="shared" si="0"/>
        <v>2.2708897247512915E-2</v>
      </c>
    </row>
    <row r="59" spans="1:8" ht="13.5" x14ac:dyDescent="0.25">
      <c r="A59" s="12"/>
      <c r="B59" s="11">
        <v>42086</v>
      </c>
      <c r="C59" s="2">
        <v>4.82</v>
      </c>
      <c r="D59" s="2">
        <v>2.8271000000000002</v>
      </c>
      <c r="E59" s="2">
        <v>672</v>
      </c>
      <c r="F59" s="2"/>
      <c r="G59" s="2"/>
      <c r="H59" s="17">
        <f t="shared" si="0"/>
        <v>-2.8254219227992931E-2</v>
      </c>
    </row>
    <row r="60" spans="1:8" ht="13.5" x14ac:dyDescent="0.25">
      <c r="A60" s="12"/>
      <c r="B60" s="11">
        <v>42087</v>
      </c>
      <c r="C60" s="2">
        <v>4.83</v>
      </c>
      <c r="D60" s="2">
        <v>2.8330000000000002</v>
      </c>
      <c r="E60" s="2">
        <v>2903</v>
      </c>
      <c r="F60" s="2"/>
      <c r="G60" s="2"/>
      <c r="H60" s="17">
        <f t="shared" si="0"/>
        <v>2.0869442184570817E-3</v>
      </c>
    </row>
    <row r="61" spans="1:8" ht="13.5" x14ac:dyDescent="0.25">
      <c r="A61" s="12"/>
      <c r="B61" s="11">
        <v>42088</v>
      </c>
      <c r="C61" s="2">
        <v>4.95</v>
      </c>
      <c r="D61" s="2">
        <v>2.9034</v>
      </c>
      <c r="E61" s="2">
        <v>5715</v>
      </c>
      <c r="F61" s="2"/>
      <c r="G61" s="2"/>
      <c r="H61" s="17">
        <f t="shared" si="0"/>
        <v>2.4849982350864733E-2</v>
      </c>
    </row>
    <row r="62" spans="1:8" ht="13.5" x14ac:dyDescent="0.25">
      <c r="A62" s="12"/>
      <c r="B62" s="11">
        <v>42089</v>
      </c>
      <c r="C62" s="2">
        <v>4.9000000000000004</v>
      </c>
      <c r="D62" s="2">
        <v>2.8740999999999999</v>
      </c>
      <c r="E62" s="2">
        <v>29234</v>
      </c>
      <c r="F62" s="2"/>
      <c r="G62" s="2"/>
      <c r="H62" s="17">
        <f t="shared" si="0"/>
        <v>-1.0091616725218746E-2</v>
      </c>
    </row>
    <row r="63" spans="1:8" ht="13.5" x14ac:dyDescent="0.25">
      <c r="A63" s="12"/>
      <c r="B63" s="11">
        <v>42090</v>
      </c>
      <c r="C63" s="2">
        <v>4.9400000000000004</v>
      </c>
      <c r="D63" s="2">
        <v>2.8975</v>
      </c>
      <c r="E63" s="2">
        <v>1501</v>
      </c>
      <c r="F63" s="2"/>
      <c r="G63" s="2"/>
      <c r="H63" s="17">
        <f t="shared" si="0"/>
        <v>8.141679134337736E-3</v>
      </c>
    </row>
    <row r="64" spans="1:8" ht="13.5" x14ac:dyDescent="0.25">
      <c r="A64" s="12"/>
      <c r="B64" s="11">
        <v>42093</v>
      </c>
      <c r="C64" s="2">
        <v>4.8</v>
      </c>
      <c r="D64" s="2">
        <v>2.8153999999999999</v>
      </c>
      <c r="E64" s="2">
        <v>2980</v>
      </c>
      <c r="F64" s="2"/>
      <c r="G64" s="2"/>
      <c r="H64" s="17">
        <f t="shared" si="0"/>
        <v>-2.8334771354616071E-2</v>
      </c>
    </row>
    <row r="65" spans="1:8" ht="13.5" x14ac:dyDescent="0.25">
      <c r="A65" s="12"/>
      <c r="B65" s="11">
        <v>42094</v>
      </c>
      <c r="C65" s="2">
        <v>4.9000000000000004</v>
      </c>
      <c r="D65" s="2">
        <v>2.8740999999999999</v>
      </c>
      <c r="E65" s="2">
        <v>16103</v>
      </c>
      <c r="F65" s="2"/>
      <c r="G65" s="2"/>
      <c r="H65" s="17">
        <f t="shared" si="0"/>
        <v>2.0849612843645653E-2</v>
      </c>
    </row>
    <row r="66" spans="1:8" ht="13.5" x14ac:dyDescent="0.25">
      <c r="A66" s="12"/>
      <c r="B66" s="11">
        <v>42095</v>
      </c>
      <c r="C66" s="2">
        <v>4.9000000000000004</v>
      </c>
      <c r="D66" s="2">
        <v>2.8740999999999999</v>
      </c>
      <c r="E66" s="2">
        <v>8126</v>
      </c>
      <c r="F66" s="2"/>
      <c r="G66" s="2"/>
      <c r="H66" s="17">
        <f t="shared" si="0"/>
        <v>0</v>
      </c>
    </row>
    <row r="67" spans="1:8" ht="13.5" x14ac:dyDescent="0.25">
      <c r="A67" s="12"/>
      <c r="B67" s="11">
        <v>42096</v>
      </c>
      <c r="C67" s="2">
        <v>4.9000000000000004</v>
      </c>
      <c r="D67" s="2">
        <v>2.8740999999999999</v>
      </c>
      <c r="E67" s="2">
        <v>15855</v>
      </c>
      <c r="F67" s="2"/>
      <c r="G67" s="2"/>
      <c r="H67" s="17">
        <f t="shared" si="0"/>
        <v>0</v>
      </c>
    </row>
    <row r="68" spans="1:8" ht="13.5" x14ac:dyDescent="0.25">
      <c r="A68" s="12"/>
      <c r="B68" s="11">
        <v>42097</v>
      </c>
      <c r="C68" s="2">
        <v>4.8899999999999997</v>
      </c>
      <c r="D68" s="2">
        <v>2.8681999999999999</v>
      </c>
      <c r="E68" s="2">
        <v>1511</v>
      </c>
      <c r="F68" s="2"/>
      <c r="G68" s="2"/>
      <c r="H68" s="17">
        <f t="shared" si="0"/>
        <v>-2.0528165338714786E-3</v>
      </c>
    </row>
    <row r="69" spans="1:8" ht="13.5" x14ac:dyDescent="0.25">
      <c r="A69" s="12"/>
      <c r="B69" s="11">
        <v>42100</v>
      </c>
      <c r="C69" s="2">
        <v>4.8</v>
      </c>
      <c r="D69" s="2">
        <v>2.8153999999999999</v>
      </c>
      <c r="E69" s="2">
        <v>8940</v>
      </c>
      <c r="F69" s="2"/>
      <c r="G69" s="2"/>
      <c r="H69" s="17">
        <f t="shared" si="0"/>
        <v>-1.8408758106129266E-2</v>
      </c>
    </row>
    <row r="70" spans="1:8" ht="13.5" x14ac:dyDescent="0.25">
      <c r="A70" s="12"/>
      <c r="B70" s="11">
        <v>42101</v>
      </c>
      <c r="C70" s="2">
        <v>5.03</v>
      </c>
      <c r="D70" s="2">
        <v>2.9502999999999999</v>
      </c>
      <c r="E70" s="2">
        <v>284511</v>
      </c>
      <c r="F70" s="2"/>
      <c r="G70" s="2"/>
      <c r="H70" s="17">
        <f t="shared" si="0"/>
        <v>4.791503871563544E-2</v>
      </c>
    </row>
    <row r="71" spans="1:8" ht="13.5" x14ac:dyDescent="0.25">
      <c r="A71" s="12"/>
      <c r="B71" s="11">
        <v>42102</v>
      </c>
      <c r="C71" s="2">
        <v>4.93</v>
      </c>
      <c r="D71" s="2">
        <v>2.8917000000000002</v>
      </c>
      <c r="E71" s="2">
        <v>318055</v>
      </c>
      <c r="F71" s="2"/>
      <c r="G71" s="2"/>
      <c r="H71" s="17">
        <f t="shared" ref="H71:H134" si="1">(D71-D70)/D70</f>
        <v>-1.9862386875910843E-2</v>
      </c>
    </row>
    <row r="72" spans="1:8" ht="13.5" x14ac:dyDescent="0.25">
      <c r="A72" s="12"/>
      <c r="B72" s="11">
        <v>42104</v>
      </c>
      <c r="C72" s="2">
        <v>4.9000000000000004</v>
      </c>
      <c r="D72" s="2">
        <v>2.8740999999999999</v>
      </c>
      <c r="E72" s="2">
        <v>7624</v>
      </c>
      <c r="F72" s="2"/>
      <c r="G72" s="2"/>
      <c r="H72" s="17">
        <f t="shared" si="1"/>
        <v>-6.0863851713525889E-3</v>
      </c>
    </row>
    <row r="73" spans="1:8" ht="13.5" x14ac:dyDescent="0.25">
      <c r="A73" s="12"/>
      <c r="B73" s="11">
        <v>42107</v>
      </c>
      <c r="C73" s="2">
        <v>4.66</v>
      </c>
      <c r="D73" s="2">
        <v>2.7332999999999998</v>
      </c>
      <c r="E73" s="2">
        <v>15549</v>
      </c>
      <c r="F73" s="2"/>
      <c r="G73" s="2"/>
      <c r="H73" s="17">
        <f t="shared" si="1"/>
        <v>-4.8989248808322623E-2</v>
      </c>
    </row>
    <row r="74" spans="1:8" ht="13.5" x14ac:dyDescent="0.25">
      <c r="A74" s="12"/>
      <c r="B74" s="11">
        <v>42108</v>
      </c>
      <c r="C74" s="2">
        <v>4.62</v>
      </c>
      <c r="D74" s="2">
        <v>2.7098</v>
      </c>
      <c r="E74" s="2">
        <v>12505</v>
      </c>
      <c r="F74" s="2"/>
      <c r="G74" s="2"/>
      <c r="H74" s="17">
        <f t="shared" si="1"/>
        <v>-8.5976658251929374E-3</v>
      </c>
    </row>
    <row r="75" spans="1:8" ht="13.5" x14ac:dyDescent="0.25">
      <c r="A75" s="12"/>
      <c r="B75" s="11">
        <v>42109</v>
      </c>
      <c r="C75" s="2">
        <v>4.68</v>
      </c>
      <c r="D75" s="2">
        <v>2.7450000000000001</v>
      </c>
      <c r="E75" s="2">
        <v>9405</v>
      </c>
      <c r="F75" s="2"/>
      <c r="G75" s="2"/>
      <c r="H75" s="17">
        <f t="shared" si="1"/>
        <v>1.2989888552660757E-2</v>
      </c>
    </row>
    <row r="76" spans="1:8" ht="13.5" x14ac:dyDescent="0.25">
      <c r="A76" s="12"/>
      <c r="B76" s="11">
        <v>42110</v>
      </c>
      <c r="C76" s="2">
        <v>4.75</v>
      </c>
      <c r="D76" s="2">
        <v>2.7860999999999998</v>
      </c>
      <c r="E76" s="2">
        <v>44841</v>
      </c>
      <c r="F76" s="2"/>
      <c r="G76" s="2"/>
      <c r="H76" s="17">
        <f t="shared" si="1"/>
        <v>1.4972677595628302E-2</v>
      </c>
    </row>
    <row r="77" spans="1:8" ht="13.5" x14ac:dyDescent="0.25">
      <c r="A77" s="12"/>
      <c r="B77" s="11">
        <v>42111</v>
      </c>
      <c r="C77" s="2">
        <v>4.82</v>
      </c>
      <c r="D77" s="2">
        <v>2.8271000000000002</v>
      </c>
      <c r="E77" s="2">
        <v>2501</v>
      </c>
      <c r="F77" s="2"/>
      <c r="G77" s="2"/>
      <c r="H77" s="17">
        <f t="shared" si="1"/>
        <v>1.4715911130253893E-2</v>
      </c>
    </row>
    <row r="78" spans="1:8" ht="13.5" x14ac:dyDescent="0.25">
      <c r="A78" s="12"/>
      <c r="B78" s="11">
        <v>42114</v>
      </c>
      <c r="C78" s="2">
        <v>4.82</v>
      </c>
      <c r="D78" s="2">
        <v>2.8271000000000002</v>
      </c>
      <c r="E78" s="2">
        <v>5843</v>
      </c>
      <c r="F78" s="2"/>
      <c r="G78" s="2"/>
      <c r="H78" s="17">
        <f t="shared" si="1"/>
        <v>0</v>
      </c>
    </row>
    <row r="79" spans="1:8" ht="13.5" x14ac:dyDescent="0.25">
      <c r="A79" s="12"/>
      <c r="B79" s="11">
        <v>42115</v>
      </c>
      <c r="C79" s="2">
        <v>4.82</v>
      </c>
      <c r="D79" s="2">
        <v>2.8271000000000002</v>
      </c>
      <c r="E79" s="2">
        <v>17239</v>
      </c>
      <c r="F79" s="2"/>
      <c r="G79" s="2"/>
      <c r="H79" s="17">
        <f t="shared" si="1"/>
        <v>0</v>
      </c>
    </row>
    <row r="80" spans="1:8" ht="13.5" x14ac:dyDescent="0.25">
      <c r="A80" s="12"/>
      <c r="B80" s="11">
        <v>42116</v>
      </c>
      <c r="C80" s="2">
        <v>4.76</v>
      </c>
      <c r="D80" s="2">
        <v>2.7919</v>
      </c>
      <c r="E80" s="2">
        <v>5807</v>
      </c>
      <c r="F80" s="2"/>
      <c r="G80" s="2"/>
      <c r="H80" s="17">
        <f t="shared" si="1"/>
        <v>-1.2450921438930394E-2</v>
      </c>
    </row>
    <row r="81" spans="1:8" ht="13.5" x14ac:dyDescent="0.25">
      <c r="A81" s="12"/>
      <c r="B81" s="11">
        <v>42117</v>
      </c>
      <c r="C81" s="2">
        <v>4.75</v>
      </c>
      <c r="D81" s="2">
        <v>2.7860999999999998</v>
      </c>
      <c r="E81" s="2">
        <v>5205</v>
      </c>
      <c r="F81" s="2"/>
      <c r="G81" s="2"/>
      <c r="H81" s="17">
        <f t="shared" si="1"/>
        <v>-2.0774383036642604E-3</v>
      </c>
    </row>
    <row r="82" spans="1:8" ht="13.5" x14ac:dyDescent="0.25">
      <c r="A82" s="12"/>
      <c r="B82" s="11">
        <v>42118</v>
      </c>
      <c r="C82" s="2">
        <v>4.83</v>
      </c>
      <c r="D82" s="2">
        <v>2.8330000000000002</v>
      </c>
      <c r="E82" s="2">
        <v>14230</v>
      </c>
      <c r="F82" s="2"/>
      <c r="G82" s="2"/>
      <c r="H82" s="17">
        <f t="shared" si="1"/>
        <v>1.6833566634363587E-2</v>
      </c>
    </row>
    <row r="83" spans="1:8" ht="13.5" x14ac:dyDescent="0.25">
      <c r="A83" s="12"/>
      <c r="B83" s="11">
        <v>42121</v>
      </c>
      <c r="C83" s="2">
        <v>4.82</v>
      </c>
      <c r="D83" s="2">
        <v>2.8271000000000002</v>
      </c>
      <c r="E83" s="2">
        <v>6618</v>
      </c>
      <c r="F83" s="2"/>
      <c r="G83" s="2"/>
      <c r="H83" s="17">
        <f t="shared" si="1"/>
        <v>-2.0825979527003234E-3</v>
      </c>
    </row>
    <row r="84" spans="1:8" ht="13.5" x14ac:dyDescent="0.25">
      <c r="A84" s="12"/>
      <c r="B84" s="11">
        <v>42122</v>
      </c>
      <c r="C84" s="2">
        <v>4.87</v>
      </c>
      <c r="D84" s="2">
        <v>2.8565</v>
      </c>
      <c r="E84" s="2">
        <v>18812</v>
      </c>
      <c r="F84" s="2"/>
      <c r="G84" s="2"/>
      <c r="H84" s="17">
        <f t="shared" si="1"/>
        <v>1.0399349156379281E-2</v>
      </c>
    </row>
    <row r="85" spans="1:8" ht="13.5" x14ac:dyDescent="0.25">
      <c r="A85" s="12"/>
      <c r="B85" s="11">
        <v>42123</v>
      </c>
      <c r="C85" s="2">
        <v>4.88</v>
      </c>
      <c r="D85" s="2">
        <v>2.8622999999999998</v>
      </c>
      <c r="E85" s="2">
        <v>3545</v>
      </c>
      <c r="F85" s="2"/>
      <c r="G85" s="2"/>
      <c r="H85" s="17">
        <f t="shared" si="1"/>
        <v>2.0304568527918102E-3</v>
      </c>
    </row>
    <row r="86" spans="1:8" ht="13.5" x14ac:dyDescent="0.25">
      <c r="A86" s="12"/>
      <c r="B86" s="11">
        <v>42124</v>
      </c>
      <c r="C86" s="2">
        <v>4.84</v>
      </c>
      <c r="D86" s="2">
        <v>2.8389000000000002</v>
      </c>
      <c r="E86" s="2">
        <v>20584</v>
      </c>
      <c r="F86" s="2"/>
      <c r="G86" s="2"/>
      <c r="H86" s="17">
        <f t="shared" si="1"/>
        <v>-8.1752436851481834E-3</v>
      </c>
    </row>
    <row r="87" spans="1:8" ht="13.5" x14ac:dyDescent="0.25">
      <c r="A87" s="12"/>
      <c r="B87" s="11">
        <v>42128</v>
      </c>
      <c r="C87" s="2">
        <v>4.7300000000000004</v>
      </c>
      <c r="D87" s="2">
        <v>2.7744</v>
      </c>
      <c r="E87" s="2">
        <v>6359</v>
      </c>
      <c r="F87" s="2"/>
      <c r="G87" s="2"/>
      <c r="H87" s="17">
        <f t="shared" si="1"/>
        <v>-2.2720067631829308E-2</v>
      </c>
    </row>
    <row r="88" spans="1:8" ht="13.5" x14ac:dyDescent="0.25">
      <c r="A88" s="12"/>
      <c r="B88" s="11">
        <v>42129</v>
      </c>
      <c r="C88" s="2">
        <v>4.68</v>
      </c>
      <c r="D88" s="2">
        <v>2.7450000000000001</v>
      </c>
      <c r="E88" s="2">
        <v>3634</v>
      </c>
      <c r="F88" s="2"/>
      <c r="G88" s="2"/>
      <c r="H88" s="17">
        <f t="shared" si="1"/>
        <v>-1.0596885813148743E-2</v>
      </c>
    </row>
    <row r="89" spans="1:8" ht="13.5" x14ac:dyDescent="0.25">
      <c r="A89" s="12"/>
      <c r="B89" s="11">
        <v>42130</v>
      </c>
      <c r="C89" s="2">
        <v>4.75</v>
      </c>
      <c r="D89" s="2">
        <v>2.7860999999999998</v>
      </c>
      <c r="E89" s="2">
        <v>3849</v>
      </c>
      <c r="F89" s="2"/>
      <c r="G89" s="2"/>
      <c r="H89" s="17">
        <f t="shared" si="1"/>
        <v>1.4972677595628302E-2</v>
      </c>
    </row>
    <row r="90" spans="1:8" ht="13.5" x14ac:dyDescent="0.25">
      <c r="A90" s="12"/>
      <c r="B90" s="11">
        <v>42131</v>
      </c>
      <c r="C90" s="2">
        <v>4.63</v>
      </c>
      <c r="D90" s="2">
        <v>2.7157</v>
      </c>
      <c r="E90" s="2">
        <v>7949</v>
      </c>
      <c r="F90" s="2"/>
      <c r="G90" s="2"/>
      <c r="H90" s="17">
        <f t="shared" si="1"/>
        <v>-2.5268296184630775E-2</v>
      </c>
    </row>
    <row r="91" spans="1:8" ht="13.5" x14ac:dyDescent="0.25">
      <c r="A91" s="12"/>
      <c r="B91" s="11">
        <v>42132</v>
      </c>
      <c r="C91" s="2">
        <v>4.8</v>
      </c>
      <c r="D91" s="2">
        <v>2.8153999999999999</v>
      </c>
      <c r="E91" s="2">
        <v>20949</v>
      </c>
      <c r="F91" s="2"/>
      <c r="G91" s="2"/>
      <c r="H91" s="17">
        <f t="shared" si="1"/>
        <v>3.6712449828773391E-2</v>
      </c>
    </row>
    <row r="92" spans="1:8" ht="13.5" x14ac:dyDescent="0.25">
      <c r="A92" s="12"/>
      <c r="B92" s="11">
        <v>42135</v>
      </c>
      <c r="C92" s="2">
        <v>4.8099999999999996</v>
      </c>
      <c r="D92" s="2">
        <v>2.8212999999999999</v>
      </c>
      <c r="E92" s="2">
        <v>10182</v>
      </c>
      <c r="F92" s="2"/>
      <c r="G92" s="2"/>
      <c r="H92" s="17">
        <f t="shared" si="1"/>
        <v>2.0956169638417337E-3</v>
      </c>
    </row>
    <row r="93" spans="1:8" ht="13.5" x14ac:dyDescent="0.25">
      <c r="A93" s="12"/>
      <c r="B93" s="11">
        <v>42136</v>
      </c>
      <c r="C93" s="2">
        <v>4.74</v>
      </c>
      <c r="D93" s="2">
        <v>2.7801999999999998</v>
      </c>
      <c r="E93" s="2">
        <v>4865</v>
      </c>
      <c r="F93" s="2"/>
      <c r="G93" s="2"/>
      <c r="H93" s="17">
        <f t="shared" si="1"/>
        <v>-1.456775245454228E-2</v>
      </c>
    </row>
    <row r="94" spans="1:8" ht="13.5" x14ac:dyDescent="0.25">
      <c r="A94" s="12"/>
      <c r="B94" s="11">
        <v>42137</v>
      </c>
      <c r="C94" s="2">
        <v>4.6100000000000003</v>
      </c>
      <c r="D94" s="2">
        <v>2.7040000000000002</v>
      </c>
      <c r="E94" s="2">
        <v>34790</v>
      </c>
      <c r="F94" s="2"/>
      <c r="G94" s="2"/>
      <c r="H94" s="17">
        <f t="shared" si="1"/>
        <v>-2.7408100136680671E-2</v>
      </c>
    </row>
    <row r="95" spans="1:8" ht="13.5" x14ac:dyDescent="0.25">
      <c r="A95" s="12"/>
      <c r="B95" s="11">
        <v>42138</v>
      </c>
      <c r="C95" s="2">
        <v>4.4800000000000004</v>
      </c>
      <c r="D95" s="2">
        <v>2.6276999999999999</v>
      </c>
      <c r="E95" s="2">
        <v>34080</v>
      </c>
      <c r="F95" s="2"/>
      <c r="G95" s="2"/>
      <c r="H95" s="17">
        <f t="shared" si="1"/>
        <v>-2.8217455621301867E-2</v>
      </c>
    </row>
    <row r="96" spans="1:8" ht="13.5" x14ac:dyDescent="0.25">
      <c r="A96" s="12"/>
      <c r="B96" s="11">
        <v>42139</v>
      </c>
      <c r="C96" s="2">
        <v>4.5999999999999996</v>
      </c>
      <c r="D96" s="2">
        <v>2.6981000000000002</v>
      </c>
      <c r="E96" s="2">
        <v>24046</v>
      </c>
      <c r="F96" s="2"/>
      <c r="G96" s="2"/>
      <c r="H96" s="17">
        <f t="shared" si="1"/>
        <v>2.6791490657228849E-2</v>
      </c>
    </row>
    <row r="97" spans="1:8" ht="13.5" x14ac:dyDescent="0.25">
      <c r="A97" s="12"/>
      <c r="B97" s="11">
        <v>42142</v>
      </c>
      <c r="C97" s="2">
        <v>4.59</v>
      </c>
      <c r="D97" s="2">
        <v>2.6922000000000001</v>
      </c>
      <c r="E97" s="2">
        <v>5686</v>
      </c>
      <c r="F97" s="2"/>
      <c r="G97" s="2"/>
      <c r="H97" s="17">
        <f t="shared" si="1"/>
        <v>-2.1867239909566052E-3</v>
      </c>
    </row>
    <row r="98" spans="1:8" ht="13.5" x14ac:dyDescent="0.25">
      <c r="A98" s="12"/>
      <c r="B98" s="11">
        <v>42143</v>
      </c>
      <c r="C98" s="2">
        <v>4.6100000000000003</v>
      </c>
      <c r="D98" s="2">
        <v>2.7040000000000002</v>
      </c>
      <c r="E98" s="2">
        <v>9311</v>
      </c>
      <c r="F98" s="2"/>
      <c r="G98" s="2"/>
      <c r="H98" s="17">
        <f t="shared" si="1"/>
        <v>4.3830324641557211E-3</v>
      </c>
    </row>
    <row r="99" spans="1:8" ht="13.5" x14ac:dyDescent="0.25">
      <c r="A99" s="12"/>
      <c r="B99" s="11">
        <v>42144</v>
      </c>
      <c r="C99" s="2">
        <v>4.59</v>
      </c>
      <c r="D99" s="2">
        <v>2.6922000000000001</v>
      </c>
      <c r="E99" s="2">
        <v>31533</v>
      </c>
      <c r="F99" s="2"/>
      <c r="G99" s="2"/>
      <c r="H99" s="17">
        <f t="shared" si="1"/>
        <v>-4.363905325443799E-3</v>
      </c>
    </row>
    <row r="100" spans="1:8" ht="13.5" x14ac:dyDescent="0.25">
      <c r="A100" s="12"/>
      <c r="B100" s="11">
        <v>42145</v>
      </c>
      <c r="C100" s="2">
        <v>4.5599999999999996</v>
      </c>
      <c r="D100" s="2">
        <v>2.6745999999999999</v>
      </c>
      <c r="E100" s="2">
        <v>2833</v>
      </c>
      <c r="F100" s="2"/>
      <c r="G100" s="2"/>
      <c r="H100" s="17">
        <f t="shared" si="1"/>
        <v>-6.5374043533170945E-3</v>
      </c>
    </row>
    <row r="101" spans="1:8" ht="13.5" x14ac:dyDescent="0.25">
      <c r="A101" s="12"/>
      <c r="B101" s="11">
        <v>42146</v>
      </c>
      <c r="C101" s="2">
        <v>4.4800000000000004</v>
      </c>
      <c r="D101" s="2">
        <v>2.6276999999999999</v>
      </c>
      <c r="E101" s="2">
        <v>10164</v>
      </c>
      <c r="F101" s="2"/>
      <c r="G101" s="2"/>
      <c r="H101" s="17">
        <f t="shared" si="1"/>
        <v>-1.7535332386151178E-2</v>
      </c>
    </row>
    <row r="102" spans="1:8" ht="13.5" x14ac:dyDescent="0.25">
      <c r="A102" s="12"/>
      <c r="B102" s="11">
        <v>42149</v>
      </c>
      <c r="C102" s="2">
        <v>4.54</v>
      </c>
      <c r="D102" s="2">
        <v>2.6629</v>
      </c>
      <c r="E102" s="2">
        <v>2523</v>
      </c>
      <c r="F102" s="2"/>
      <c r="G102" s="2"/>
      <c r="H102" s="17">
        <f t="shared" si="1"/>
        <v>1.3395745328614424E-2</v>
      </c>
    </row>
    <row r="103" spans="1:8" ht="13.5" x14ac:dyDescent="0.25">
      <c r="A103" s="12"/>
      <c r="B103" s="11">
        <v>42150</v>
      </c>
      <c r="C103" s="2">
        <v>4.67</v>
      </c>
      <c r="D103" s="2">
        <v>2.7391999999999999</v>
      </c>
      <c r="E103" s="2">
        <v>17403</v>
      </c>
      <c r="F103" s="2"/>
      <c r="G103" s="2"/>
      <c r="H103" s="17">
        <f t="shared" si="1"/>
        <v>2.8652972323406741E-2</v>
      </c>
    </row>
    <row r="104" spans="1:8" ht="13.5" x14ac:dyDescent="0.25">
      <c r="A104" s="12"/>
      <c r="B104" s="11">
        <v>42151</v>
      </c>
      <c r="C104" s="2">
        <v>4.66</v>
      </c>
      <c r="D104" s="2">
        <v>2.7332999999999998</v>
      </c>
      <c r="E104" s="2">
        <v>2821</v>
      </c>
      <c r="F104" s="2"/>
      <c r="G104" s="2"/>
      <c r="H104" s="17">
        <f t="shared" si="1"/>
        <v>-2.153913551401875E-3</v>
      </c>
    </row>
    <row r="105" spans="1:8" ht="13.5" x14ac:dyDescent="0.25">
      <c r="A105" s="12"/>
      <c r="B105" s="11">
        <v>42152</v>
      </c>
      <c r="C105" s="2">
        <v>4.79</v>
      </c>
      <c r="D105" s="2">
        <v>2.8094999999999999</v>
      </c>
      <c r="E105" s="2">
        <v>31538</v>
      </c>
      <c r="F105" s="2"/>
      <c r="G105" s="2"/>
      <c r="H105" s="17">
        <f t="shared" si="1"/>
        <v>2.7878388760838566E-2</v>
      </c>
    </row>
    <row r="106" spans="1:8" ht="13.5" x14ac:dyDescent="0.25">
      <c r="A106" s="12"/>
      <c r="B106" s="11">
        <v>42153</v>
      </c>
      <c r="C106" s="2">
        <v>4.75</v>
      </c>
      <c r="D106" s="2">
        <v>2.7860999999999998</v>
      </c>
      <c r="E106" s="2">
        <v>286</v>
      </c>
      <c r="F106" s="2"/>
      <c r="G106" s="2"/>
      <c r="H106" s="17">
        <f t="shared" si="1"/>
        <v>-8.3288841430859892E-3</v>
      </c>
    </row>
    <row r="107" spans="1:8" ht="13.5" x14ac:dyDescent="0.25">
      <c r="A107" s="12"/>
      <c r="B107" s="11">
        <v>42156</v>
      </c>
      <c r="C107" s="2">
        <v>4.6100000000000003</v>
      </c>
      <c r="D107" s="2">
        <v>2.7040000000000002</v>
      </c>
      <c r="E107" s="2">
        <v>7561</v>
      </c>
      <c r="F107" s="2"/>
      <c r="G107" s="2"/>
      <c r="H107" s="17">
        <f t="shared" si="1"/>
        <v>-2.9467714726678734E-2</v>
      </c>
    </row>
    <row r="108" spans="1:8" ht="13.5" x14ac:dyDescent="0.25">
      <c r="A108" s="12"/>
      <c r="B108" s="11">
        <v>42157</v>
      </c>
      <c r="C108" s="2">
        <v>4.5199999999999996</v>
      </c>
      <c r="D108" s="2">
        <v>2.6511999999999998</v>
      </c>
      <c r="E108" s="2">
        <v>6419</v>
      </c>
      <c r="F108" s="2"/>
      <c r="G108" s="2"/>
      <c r="H108" s="17">
        <f t="shared" si="1"/>
        <v>-1.9526627218935059E-2</v>
      </c>
    </row>
    <row r="109" spans="1:8" ht="13.5" x14ac:dyDescent="0.25">
      <c r="A109" s="12"/>
      <c r="B109" s="11">
        <v>42158</v>
      </c>
      <c r="C109" s="2">
        <v>4.5</v>
      </c>
      <c r="D109" s="2">
        <v>2.6394000000000002</v>
      </c>
      <c r="E109" s="2">
        <v>6931</v>
      </c>
      <c r="F109" s="2"/>
      <c r="G109" s="2"/>
      <c r="H109" s="17">
        <f t="shared" si="1"/>
        <v>-4.4508147254072082E-3</v>
      </c>
    </row>
    <row r="110" spans="1:8" ht="13.5" x14ac:dyDescent="0.25">
      <c r="A110" s="12"/>
      <c r="B110" s="11">
        <v>42159</v>
      </c>
      <c r="C110" s="2">
        <v>4.7699999999999996</v>
      </c>
      <c r="D110" s="2">
        <v>2.7978000000000001</v>
      </c>
      <c r="E110" s="2">
        <v>12808</v>
      </c>
      <c r="F110" s="2"/>
      <c r="G110" s="2"/>
      <c r="H110" s="17">
        <f t="shared" si="1"/>
        <v>6.001363946351438E-2</v>
      </c>
    </row>
    <row r="111" spans="1:8" ht="13.5" x14ac:dyDescent="0.25">
      <c r="A111" s="12"/>
      <c r="B111" s="11">
        <v>42160</v>
      </c>
      <c r="C111" s="2">
        <v>4.71</v>
      </c>
      <c r="D111" s="2">
        <v>2.7625999999999999</v>
      </c>
      <c r="E111" s="2">
        <v>21648</v>
      </c>
      <c r="F111" s="2"/>
      <c r="G111" s="2"/>
      <c r="H111" s="17">
        <f t="shared" si="1"/>
        <v>-1.2581313889484637E-2</v>
      </c>
    </row>
    <row r="112" spans="1:8" ht="13.5" x14ac:dyDescent="0.25">
      <c r="A112" s="12"/>
      <c r="B112" s="11">
        <v>42163</v>
      </c>
      <c r="C112" s="2">
        <v>4.6900000000000004</v>
      </c>
      <c r="D112" s="2">
        <v>2.7509000000000001</v>
      </c>
      <c r="E112" s="2">
        <v>4970</v>
      </c>
      <c r="F112" s="2"/>
      <c r="G112" s="2"/>
      <c r="H112" s="17">
        <f t="shared" si="1"/>
        <v>-4.2351408093824015E-3</v>
      </c>
    </row>
    <row r="113" spans="1:8" ht="13.5" x14ac:dyDescent="0.25">
      <c r="A113" s="12"/>
      <c r="B113" s="11">
        <v>42164</v>
      </c>
      <c r="C113" s="2">
        <v>4.5599999999999996</v>
      </c>
      <c r="D113" s="2">
        <v>2.6745999999999999</v>
      </c>
      <c r="E113" s="2">
        <v>5806</v>
      </c>
      <c r="F113" s="2"/>
      <c r="G113" s="2"/>
      <c r="H113" s="17">
        <f t="shared" si="1"/>
        <v>-2.7736377185648427E-2</v>
      </c>
    </row>
    <row r="114" spans="1:8" ht="13.5" x14ac:dyDescent="0.25">
      <c r="A114" s="12"/>
      <c r="B114" s="11">
        <v>42165</v>
      </c>
      <c r="C114" s="2">
        <v>4.54</v>
      </c>
      <c r="D114" s="2">
        <v>2.6629</v>
      </c>
      <c r="E114" s="2">
        <v>8403</v>
      </c>
      <c r="F114" s="2"/>
      <c r="G114" s="2"/>
      <c r="H114" s="17">
        <f t="shared" si="1"/>
        <v>-4.374485904434241E-3</v>
      </c>
    </row>
    <row r="115" spans="1:8" ht="13.5" x14ac:dyDescent="0.25">
      <c r="A115" s="12"/>
      <c r="B115" s="11">
        <v>42166</v>
      </c>
      <c r="C115" s="2">
        <v>4.51</v>
      </c>
      <c r="D115" s="2">
        <v>2.6453000000000002</v>
      </c>
      <c r="E115" s="2">
        <v>6156</v>
      </c>
      <c r="F115" s="2"/>
      <c r="G115" s="2"/>
      <c r="H115" s="17">
        <f t="shared" si="1"/>
        <v>-6.609335686657343E-3</v>
      </c>
    </row>
    <row r="116" spans="1:8" ht="13.5" x14ac:dyDescent="0.25">
      <c r="A116" s="12"/>
      <c r="B116" s="11">
        <v>42167</v>
      </c>
      <c r="C116" s="2">
        <v>4.45</v>
      </c>
      <c r="D116" s="2">
        <v>2.6101000000000001</v>
      </c>
      <c r="E116" s="2">
        <v>5080</v>
      </c>
      <c r="F116" s="2"/>
      <c r="G116" s="2"/>
      <c r="H116" s="17">
        <f t="shared" si="1"/>
        <v>-1.3306619287037431E-2</v>
      </c>
    </row>
    <row r="117" spans="1:8" ht="13.5" x14ac:dyDescent="0.25">
      <c r="A117" s="12"/>
      <c r="B117" s="11">
        <v>42170</v>
      </c>
      <c r="C117" s="2">
        <v>4.55</v>
      </c>
      <c r="D117" s="2">
        <v>2.6688000000000001</v>
      </c>
      <c r="E117" s="2">
        <v>13384</v>
      </c>
      <c r="F117" s="2"/>
      <c r="G117" s="2"/>
      <c r="H117" s="17">
        <f t="shared" si="1"/>
        <v>2.248955978698133E-2</v>
      </c>
    </row>
    <row r="118" spans="1:8" ht="13.5" x14ac:dyDescent="0.25">
      <c r="A118" s="12"/>
      <c r="B118" s="11">
        <v>42171</v>
      </c>
      <c r="C118" s="2">
        <v>4.47</v>
      </c>
      <c r="D118" s="2">
        <v>2.6219000000000001</v>
      </c>
      <c r="E118" s="2">
        <v>12065</v>
      </c>
      <c r="F118" s="2"/>
      <c r="G118" s="2"/>
      <c r="H118" s="17">
        <f t="shared" si="1"/>
        <v>-1.7573441247002376E-2</v>
      </c>
    </row>
    <row r="119" spans="1:8" ht="13.5" x14ac:dyDescent="0.25">
      <c r="A119" s="12"/>
      <c r="B119" s="11">
        <v>42172</v>
      </c>
      <c r="C119" s="2">
        <v>4.66</v>
      </c>
      <c r="D119" s="2">
        <v>2.7332999999999998</v>
      </c>
      <c r="E119" s="2">
        <v>11268</v>
      </c>
      <c r="F119" s="2"/>
      <c r="G119" s="2"/>
      <c r="H119" s="17">
        <f t="shared" si="1"/>
        <v>4.2488271863915371E-2</v>
      </c>
    </row>
    <row r="120" spans="1:8" ht="13.5" x14ac:dyDescent="0.25">
      <c r="A120" s="12"/>
      <c r="B120" s="11">
        <v>42173</v>
      </c>
      <c r="C120" s="2">
        <v>4.5999999999999996</v>
      </c>
      <c r="D120" s="2">
        <v>2.6981000000000002</v>
      </c>
      <c r="E120" s="2">
        <v>4051</v>
      </c>
      <c r="F120" s="2"/>
      <c r="G120" s="2"/>
      <c r="H120" s="17">
        <f t="shared" si="1"/>
        <v>-1.2878205831778318E-2</v>
      </c>
    </row>
    <row r="121" spans="1:8" ht="13.5" x14ac:dyDescent="0.25">
      <c r="A121" s="12"/>
      <c r="B121" s="11">
        <v>42174</v>
      </c>
      <c r="C121" s="2">
        <v>4.5999999999999996</v>
      </c>
      <c r="D121" s="2">
        <v>2.6981000000000002</v>
      </c>
      <c r="E121" s="2">
        <v>6108</v>
      </c>
      <c r="F121" s="2"/>
      <c r="G121" s="2"/>
      <c r="H121" s="17">
        <f t="shared" si="1"/>
        <v>0</v>
      </c>
    </row>
    <row r="122" spans="1:8" ht="13.5" x14ac:dyDescent="0.25">
      <c r="A122" s="12"/>
      <c r="B122" s="11">
        <v>42177</v>
      </c>
      <c r="C122" s="2">
        <v>4.55</v>
      </c>
      <c r="D122" s="2">
        <v>2.6688000000000001</v>
      </c>
      <c r="E122" s="2">
        <v>2021</v>
      </c>
      <c r="F122" s="2"/>
      <c r="G122" s="2"/>
      <c r="H122" s="17">
        <f t="shared" si="1"/>
        <v>-1.0859493717801453E-2</v>
      </c>
    </row>
    <row r="123" spans="1:8" ht="13.5" x14ac:dyDescent="0.25">
      <c r="A123" s="12"/>
      <c r="B123" s="11">
        <v>42178</v>
      </c>
      <c r="C123" s="2">
        <v>4.5</v>
      </c>
      <c r="D123" s="2">
        <v>2.6394000000000002</v>
      </c>
      <c r="E123" s="2">
        <v>1237</v>
      </c>
      <c r="F123" s="2"/>
      <c r="G123" s="2"/>
      <c r="H123" s="17">
        <f t="shared" si="1"/>
        <v>-1.1016187050359663E-2</v>
      </c>
    </row>
    <row r="124" spans="1:8" ht="13.5" x14ac:dyDescent="0.25">
      <c r="A124" s="12"/>
      <c r="B124" s="11">
        <v>42179</v>
      </c>
      <c r="C124" s="2">
        <v>4.5</v>
      </c>
      <c r="D124" s="2">
        <v>2.6394000000000002</v>
      </c>
      <c r="E124" s="2">
        <v>6899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4.4000000000000004</v>
      </c>
      <c r="D125" s="2">
        <v>2.5808</v>
      </c>
      <c r="E125" s="2">
        <v>7768</v>
      </c>
      <c r="F125" s="2"/>
      <c r="G125" s="2"/>
      <c r="H125" s="17">
        <f t="shared" si="1"/>
        <v>-2.2202015609608321E-2</v>
      </c>
    </row>
    <row r="126" spans="1:8" ht="13.5" x14ac:dyDescent="0.25">
      <c r="A126" s="12"/>
      <c r="B126" s="11">
        <v>42181</v>
      </c>
      <c r="C126" s="2">
        <v>4.4000000000000004</v>
      </c>
      <c r="D126" s="2">
        <v>2.5808</v>
      </c>
      <c r="E126" s="2">
        <v>256</v>
      </c>
      <c r="F126" s="2"/>
      <c r="G126" s="2"/>
      <c r="H126" s="17">
        <f t="shared" si="1"/>
        <v>0</v>
      </c>
    </row>
    <row r="127" spans="1:8" ht="13.5" x14ac:dyDescent="0.25">
      <c r="A127" s="12"/>
      <c r="B127" s="11">
        <v>42184</v>
      </c>
      <c r="C127" s="2">
        <v>4.3</v>
      </c>
      <c r="D127" s="2">
        <v>2.5221</v>
      </c>
      <c r="E127" s="2">
        <v>3873</v>
      </c>
      <c r="F127" s="2"/>
      <c r="G127" s="2"/>
      <c r="H127" s="17">
        <f t="shared" si="1"/>
        <v>-2.2744885306881579E-2</v>
      </c>
    </row>
    <row r="128" spans="1:8" ht="13.5" x14ac:dyDescent="0.25">
      <c r="A128" s="12"/>
      <c r="B128" s="11">
        <v>42185</v>
      </c>
      <c r="C128" s="2">
        <v>4.38</v>
      </c>
      <c r="D128" s="2">
        <v>2.5691000000000002</v>
      </c>
      <c r="E128" s="2">
        <v>2601</v>
      </c>
      <c r="F128" s="2"/>
      <c r="G128" s="2"/>
      <c r="H128" s="17">
        <f t="shared" si="1"/>
        <v>1.863526426390712E-2</v>
      </c>
    </row>
    <row r="129" spans="1:8" ht="13.5" x14ac:dyDescent="0.25">
      <c r="A129" s="12"/>
      <c r="B129" s="11">
        <v>42186</v>
      </c>
      <c r="C129" s="2">
        <v>4.53</v>
      </c>
      <c r="D129" s="2">
        <v>2.657</v>
      </c>
      <c r="E129" s="2">
        <v>17902</v>
      </c>
      <c r="F129" s="2"/>
      <c r="G129" s="2"/>
      <c r="H129" s="17">
        <f t="shared" si="1"/>
        <v>3.4214316297536046E-2</v>
      </c>
    </row>
    <row r="130" spans="1:8" ht="13.5" x14ac:dyDescent="0.25">
      <c r="A130" s="12"/>
      <c r="B130" s="11">
        <v>42187</v>
      </c>
      <c r="C130" s="2">
        <v>4.46</v>
      </c>
      <c r="D130" s="2">
        <v>2.6160000000000001</v>
      </c>
      <c r="E130" s="2">
        <v>5279</v>
      </c>
      <c r="F130" s="2"/>
      <c r="G130" s="2"/>
      <c r="H130" s="17">
        <f t="shared" si="1"/>
        <v>-1.5430937147158421E-2</v>
      </c>
    </row>
    <row r="131" spans="1:8" ht="13.5" x14ac:dyDescent="0.25">
      <c r="A131" s="12"/>
      <c r="B131" s="11">
        <v>42188</v>
      </c>
      <c r="C131" s="2">
        <v>4.46</v>
      </c>
      <c r="D131" s="2">
        <v>2.6160000000000001</v>
      </c>
      <c r="E131" s="2">
        <v>12792</v>
      </c>
      <c r="F131" s="2"/>
      <c r="G131" s="2"/>
      <c r="H131" s="17">
        <f t="shared" si="1"/>
        <v>0</v>
      </c>
    </row>
    <row r="132" spans="1:8" ht="13.5" x14ac:dyDescent="0.25">
      <c r="A132" s="12"/>
      <c r="B132" s="11">
        <v>42191</v>
      </c>
      <c r="C132" s="2">
        <v>4.37</v>
      </c>
      <c r="D132" s="2">
        <v>2.5632000000000001</v>
      </c>
      <c r="E132" s="2">
        <v>4143</v>
      </c>
      <c r="F132" s="2"/>
      <c r="G132" s="2"/>
      <c r="H132" s="17">
        <f t="shared" si="1"/>
        <v>-2.0183486238532094E-2</v>
      </c>
    </row>
    <row r="133" spans="1:8" ht="13.5" x14ac:dyDescent="0.25">
      <c r="A133" s="12"/>
      <c r="B133" s="11">
        <v>42192</v>
      </c>
      <c r="C133" s="2">
        <v>4.34</v>
      </c>
      <c r="D133" s="2">
        <v>2.5455999999999999</v>
      </c>
      <c r="E133" s="2">
        <v>371</v>
      </c>
      <c r="F133" s="2"/>
      <c r="G133" s="2"/>
      <c r="H133" s="17">
        <f t="shared" si="1"/>
        <v>-6.8664169787766389E-3</v>
      </c>
    </row>
    <row r="134" spans="1:8" ht="13.5" x14ac:dyDescent="0.25">
      <c r="A134" s="12"/>
      <c r="B134" s="11">
        <v>42193</v>
      </c>
      <c r="C134" s="2">
        <v>4.2699999999999996</v>
      </c>
      <c r="D134" s="2">
        <v>2.5045000000000002</v>
      </c>
      <c r="E134" s="2">
        <v>27222</v>
      </c>
      <c r="F134" s="2"/>
      <c r="G134" s="2"/>
      <c r="H134" s="17">
        <f t="shared" si="1"/>
        <v>-1.6145505971087246E-2</v>
      </c>
    </row>
    <row r="135" spans="1:8" ht="13.5" x14ac:dyDescent="0.25">
      <c r="A135" s="12"/>
      <c r="B135" s="11">
        <v>42194</v>
      </c>
      <c r="C135" s="2">
        <v>4.25</v>
      </c>
      <c r="D135" s="2">
        <v>2.4927999999999999</v>
      </c>
      <c r="E135" s="2">
        <v>9330</v>
      </c>
      <c r="F135" s="2"/>
      <c r="G135" s="2"/>
      <c r="H135" s="17">
        <f t="shared" ref="H135:H198" si="2">(D135-D134)/D134</f>
        <v>-4.6715911359553859E-3</v>
      </c>
    </row>
    <row r="136" spans="1:8" ht="13.5" x14ac:dyDescent="0.25">
      <c r="A136" s="12"/>
      <c r="B136" s="11">
        <v>42195</v>
      </c>
      <c r="C136" s="2">
        <v>4.2300000000000004</v>
      </c>
      <c r="D136" s="2">
        <v>2.4811000000000001</v>
      </c>
      <c r="E136" s="2">
        <v>6570</v>
      </c>
      <c r="F136" s="2"/>
      <c r="G136" s="2"/>
      <c r="H136" s="17">
        <f t="shared" si="2"/>
        <v>-4.6935173299100701E-3</v>
      </c>
    </row>
    <row r="137" spans="1:8" ht="13.5" x14ac:dyDescent="0.25">
      <c r="A137" s="12"/>
      <c r="B137" s="11">
        <v>42198</v>
      </c>
      <c r="C137" s="2">
        <v>4.1500000000000004</v>
      </c>
      <c r="D137" s="2">
        <v>2.4342000000000001</v>
      </c>
      <c r="E137" s="2">
        <v>7663</v>
      </c>
      <c r="F137" s="2"/>
      <c r="G137" s="2"/>
      <c r="H137" s="17">
        <f t="shared" si="2"/>
        <v>-1.8902905969126572E-2</v>
      </c>
    </row>
    <row r="138" spans="1:8" ht="13.5" x14ac:dyDescent="0.25">
      <c r="A138" s="12"/>
      <c r="B138" s="11">
        <v>42199</v>
      </c>
      <c r="C138" s="2">
        <v>4.32</v>
      </c>
      <c r="D138" s="2">
        <v>2.5339</v>
      </c>
      <c r="E138" s="2">
        <v>13707</v>
      </c>
      <c r="F138" s="2"/>
      <c r="G138" s="2"/>
      <c r="H138" s="17">
        <f t="shared" si="2"/>
        <v>4.0958014953578134E-2</v>
      </c>
    </row>
    <row r="139" spans="1:8" ht="13.5" x14ac:dyDescent="0.25">
      <c r="A139" s="12"/>
      <c r="B139" s="11">
        <v>42200</v>
      </c>
      <c r="C139" s="2">
        <v>4.3</v>
      </c>
      <c r="D139" s="2">
        <v>2.5221</v>
      </c>
      <c r="E139" s="2">
        <v>5997</v>
      </c>
      <c r="F139" s="2"/>
      <c r="G139" s="2"/>
      <c r="H139" s="17">
        <f t="shared" si="2"/>
        <v>-4.6568530723390946E-3</v>
      </c>
    </row>
    <row r="140" spans="1:8" ht="13.5" x14ac:dyDescent="0.25">
      <c r="A140" s="12"/>
      <c r="B140" s="11">
        <v>42201</v>
      </c>
      <c r="C140" s="2">
        <v>4.2</v>
      </c>
      <c r="D140" s="2">
        <v>2.4634999999999998</v>
      </c>
      <c r="E140" s="2">
        <v>24388</v>
      </c>
      <c r="F140" s="2"/>
      <c r="G140" s="2"/>
      <c r="H140" s="17">
        <f t="shared" si="2"/>
        <v>-2.3234606082233142E-2</v>
      </c>
    </row>
    <row r="141" spans="1:8" ht="13.5" x14ac:dyDescent="0.25">
      <c r="A141" s="12"/>
      <c r="B141" s="11">
        <v>42205</v>
      </c>
      <c r="C141" s="2">
        <v>4.21</v>
      </c>
      <c r="D141" s="2">
        <v>2.4693000000000001</v>
      </c>
      <c r="E141" s="2">
        <v>5051</v>
      </c>
      <c r="F141" s="2"/>
      <c r="G141" s="2"/>
      <c r="H141" s="17">
        <f t="shared" si="2"/>
        <v>2.3543738583317432E-3</v>
      </c>
    </row>
    <row r="142" spans="1:8" ht="13.5" x14ac:dyDescent="0.25">
      <c r="A142" s="12"/>
      <c r="B142" s="11">
        <v>42206</v>
      </c>
      <c r="C142" s="2">
        <v>4.41</v>
      </c>
      <c r="D142" s="2">
        <v>2.5867</v>
      </c>
      <c r="E142" s="2">
        <v>110481</v>
      </c>
      <c r="F142" s="2"/>
      <c r="G142" s="2"/>
      <c r="H142" s="17">
        <f t="shared" si="2"/>
        <v>4.7543838334750718E-2</v>
      </c>
    </row>
    <row r="143" spans="1:8" ht="13.5" x14ac:dyDescent="0.25">
      <c r="A143" s="12"/>
      <c r="B143" s="11">
        <v>42207</v>
      </c>
      <c r="C143" s="2">
        <v>4.5</v>
      </c>
      <c r="D143" s="2">
        <v>2.6394000000000002</v>
      </c>
      <c r="E143" s="2">
        <v>43641</v>
      </c>
      <c r="F143" s="2"/>
      <c r="G143" s="2"/>
      <c r="H143" s="17">
        <f t="shared" si="2"/>
        <v>2.0373448795763013E-2</v>
      </c>
    </row>
    <row r="144" spans="1:8" ht="13.5" x14ac:dyDescent="0.25">
      <c r="A144" s="12"/>
      <c r="B144" s="11">
        <v>42208</v>
      </c>
      <c r="C144" s="2">
        <v>4.37</v>
      </c>
      <c r="D144" s="2">
        <v>2.5632000000000001</v>
      </c>
      <c r="E144" s="2">
        <v>4480</v>
      </c>
      <c r="F144" s="2"/>
      <c r="G144" s="2"/>
      <c r="H144" s="17">
        <f t="shared" si="2"/>
        <v>-2.8870197772220975E-2</v>
      </c>
    </row>
    <row r="145" spans="1:8" ht="13.5" x14ac:dyDescent="0.25">
      <c r="A145" s="12"/>
      <c r="B145" s="11">
        <v>42209</v>
      </c>
      <c r="C145" s="2">
        <v>4.4000000000000004</v>
      </c>
      <c r="D145" s="2">
        <v>2.5808</v>
      </c>
      <c r="E145" s="2">
        <v>17030</v>
      </c>
      <c r="F145" s="2"/>
      <c r="G145" s="2"/>
      <c r="H145" s="17">
        <f t="shared" si="2"/>
        <v>6.8664169787764654E-3</v>
      </c>
    </row>
    <row r="146" spans="1:8" ht="13.5" x14ac:dyDescent="0.25">
      <c r="A146" s="12"/>
      <c r="B146" s="11">
        <v>42212</v>
      </c>
      <c r="C146" s="2">
        <v>4.3499999999999996</v>
      </c>
      <c r="D146" s="2">
        <v>2.5514999999999999</v>
      </c>
      <c r="E146" s="2">
        <v>5719</v>
      </c>
      <c r="F146" s="2"/>
      <c r="G146" s="2"/>
      <c r="H146" s="17">
        <f t="shared" si="2"/>
        <v>-1.1353068815871089E-2</v>
      </c>
    </row>
    <row r="147" spans="1:8" ht="13.5" x14ac:dyDescent="0.25">
      <c r="A147" s="12"/>
      <c r="B147" s="11">
        <v>42213</v>
      </c>
      <c r="C147" s="2">
        <v>4.5</v>
      </c>
      <c r="D147" s="2">
        <v>2.6394000000000002</v>
      </c>
      <c r="E147" s="2">
        <v>10150</v>
      </c>
      <c r="F147" s="2"/>
      <c r="G147" s="2"/>
      <c r="H147" s="17">
        <f t="shared" si="2"/>
        <v>3.4450323339212351E-2</v>
      </c>
    </row>
    <row r="148" spans="1:8" ht="13.5" x14ac:dyDescent="0.25">
      <c r="A148" s="12"/>
      <c r="B148" s="11">
        <v>42214</v>
      </c>
      <c r="C148" s="2">
        <v>4.4000000000000004</v>
      </c>
      <c r="D148" s="2">
        <v>2.5808</v>
      </c>
      <c r="E148" s="2">
        <v>1990</v>
      </c>
      <c r="F148" s="2"/>
      <c r="G148" s="2"/>
      <c r="H148" s="17">
        <f t="shared" si="2"/>
        <v>-2.2202015609608321E-2</v>
      </c>
    </row>
    <row r="149" spans="1:8" ht="13.5" x14ac:dyDescent="0.25">
      <c r="A149" s="12"/>
      <c r="B149" s="11">
        <v>42215</v>
      </c>
      <c r="C149" s="2">
        <v>4.55</v>
      </c>
      <c r="D149" s="2">
        <v>2.6688000000000001</v>
      </c>
      <c r="E149" s="2">
        <v>114561</v>
      </c>
      <c r="F149" s="2"/>
      <c r="G149" s="2"/>
      <c r="H149" s="17">
        <f t="shared" si="2"/>
        <v>3.4097954122752662E-2</v>
      </c>
    </row>
    <row r="150" spans="1:8" ht="13.5" x14ac:dyDescent="0.25">
      <c r="A150" s="12"/>
      <c r="B150" s="11">
        <v>42216</v>
      </c>
      <c r="C150" s="2">
        <v>4.42</v>
      </c>
      <c r="D150" s="2">
        <v>2.5924999999999998</v>
      </c>
      <c r="E150" s="2">
        <v>8315</v>
      </c>
      <c r="F150" s="2"/>
      <c r="G150" s="2"/>
      <c r="H150" s="17">
        <f t="shared" si="2"/>
        <v>-2.8589628297362207E-2</v>
      </c>
    </row>
    <row r="151" spans="1:8" ht="13.5" x14ac:dyDescent="0.25">
      <c r="A151" s="12"/>
      <c r="B151" s="11">
        <v>42219</v>
      </c>
      <c r="C151" s="2">
        <v>4.3600000000000003</v>
      </c>
      <c r="D151" s="2">
        <v>2.5573000000000001</v>
      </c>
      <c r="E151" s="2">
        <v>696</v>
      </c>
      <c r="F151" s="2"/>
      <c r="G151" s="2"/>
      <c r="H151" s="17">
        <f t="shared" si="2"/>
        <v>-1.3577627772420319E-2</v>
      </c>
    </row>
    <row r="152" spans="1:8" ht="13.5" x14ac:dyDescent="0.25">
      <c r="A152" s="12"/>
      <c r="B152" s="11">
        <v>42220</v>
      </c>
      <c r="C152" s="2">
        <v>4.38</v>
      </c>
      <c r="D152" s="2">
        <v>2.5691000000000002</v>
      </c>
      <c r="E152" s="2">
        <v>10333</v>
      </c>
      <c r="F152" s="2"/>
      <c r="G152" s="2"/>
      <c r="H152" s="17">
        <f t="shared" si="2"/>
        <v>4.6142415829194981E-3</v>
      </c>
    </row>
    <row r="153" spans="1:8" ht="13.5" x14ac:dyDescent="0.25">
      <c r="A153" s="12"/>
      <c r="B153" s="11">
        <v>42221</v>
      </c>
      <c r="C153" s="2">
        <v>4.28</v>
      </c>
      <c r="D153" s="2">
        <v>2.5104000000000002</v>
      </c>
      <c r="E153" s="2">
        <v>5479</v>
      </c>
      <c r="F153" s="2"/>
      <c r="G153" s="2"/>
      <c r="H153" s="17">
        <f t="shared" si="2"/>
        <v>-2.2848468335214655E-2</v>
      </c>
    </row>
    <row r="154" spans="1:8" ht="13.5" x14ac:dyDescent="0.25">
      <c r="A154" s="12"/>
      <c r="B154" s="11">
        <v>42222</v>
      </c>
      <c r="C154" s="2">
        <v>4.28</v>
      </c>
      <c r="D154" s="2">
        <v>2.5104000000000002</v>
      </c>
      <c r="E154" s="2">
        <v>4877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42223</v>
      </c>
      <c r="C155" s="2">
        <v>4.2</v>
      </c>
      <c r="D155" s="2">
        <v>2.4634999999999998</v>
      </c>
      <c r="E155" s="2">
        <v>9188</v>
      </c>
      <c r="F155" s="2"/>
      <c r="G155" s="2"/>
      <c r="H155" s="17">
        <f t="shared" si="2"/>
        <v>-1.8682281708094481E-2</v>
      </c>
    </row>
    <row r="156" spans="1:8" ht="13.5" x14ac:dyDescent="0.25">
      <c r="A156" s="12"/>
      <c r="B156" s="11">
        <v>42226</v>
      </c>
      <c r="C156" s="2">
        <v>4.32</v>
      </c>
      <c r="D156" s="2">
        <v>2.5339</v>
      </c>
      <c r="E156" s="2">
        <v>35472</v>
      </c>
      <c r="F156" s="2"/>
      <c r="G156" s="2"/>
      <c r="H156" s="17">
        <f t="shared" si="2"/>
        <v>2.8577227521818651E-2</v>
      </c>
    </row>
    <row r="157" spans="1:8" ht="13.5" x14ac:dyDescent="0.25">
      <c r="A157" s="12"/>
      <c r="B157" s="11">
        <v>42227</v>
      </c>
      <c r="C157" s="2">
        <v>4.2699999999999996</v>
      </c>
      <c r="D157" s="2">
        <v>2.5045000000000002</v>
      </c>
      <c r="E157" s="2">
        <v>22349</v>
      </c>
      <c r="F157" s="2"/>
      <c r="G157" s="2"/>
      <c r="H157" s="17">
        <f t="shared" si="2"/>
        <v>-1.1602667824302408E-2</v>
      </c>
    </row>
    <row r="158" spans="1:8" ht="13.5" x14ac:dyDescent="0.25">
      <c r="A158" s="12"/>
      <c r="B158" s="11">
        <v>42228</v>
      </c>
      <c r="C158" s="2">
        <v>4.38</v>
      </c>
      <c r="D158" s="2">
        <v>2.5691000000000002</v>
      </c>
      <c r="E158" s="2">
        <v>24497</v>
      </c>
      <c r="F158" s="2"/>
      <c r="G158" s="2"/>
      <c r="H158" s="17">
        <f t="shared" si="2"/>
        <v>2.5793571571171885E-2</v>
      </c>
    </row>
    <row r="159" spans="1:8" ht="13.5" x14ac:dyDescent="0.25">
      <c r="A159" s="12"/>
      <c r="B159" s="11">
        <v>42230</v>
      </c>
      <c r="C159" s="2">
        <v>4.49</v>
      </c>
      <c r="D159" s="2">
        <v>2.6335999999999999</v>
      </c>
      <c r="E159" s="2">
        <v>30793</v>
      </c>
      <c r="F159" s="2"/>
      <c r="G159" s="2"/>
      <c r="H159" s="17">
        <f t="shared" si="2"/>
        <v>2.5106068272935961E-2</v>
      </c>
    </row>
    <row r="160" spans="1:8" ht="13.5" x14ac:dyDescent="0.25">
      <c r="A160" s="12"/>
      <c r="B160" s="11">
        <v>42233</v>
      </c>
      <c r="C160" s="2">
        <v>4.58</v>
      </c>
      <c r="D160" s="2">
        <v>2.6863999999999999</v>
      </c>
      <c r="E160" s="2">
        <v>19201</v>
      </c>
      <c r="F160" s="2"/>
      <c r="G160" s="2"/>
      <c r="H160" s="17">
        <f t="shared" si="2"/>
        <v>2.0048602673147009E-2</v>
      </c>
    </row>
    <row r="161" spans="1:8" ht="13.5" x14ac:dyDescent="0.25">
      <c r="A161" s="12"/>
      <c r="B161" s="11">
        <v>42234</v>
      </c>
      <c r="C161" s="2">
        <v>4.45</v>
      </c>
      <c r="D161" s="2">
        <v>2.6101000000000001</v>
      </c>
      <c r="E161" s="2">
        <v>1895</v>
      </c>
      <c r="F161" s="2"/>
      <c r="G161" s="2"/>
      <c r="H161" s="17">
        <f t="shared" si="2"/>
        <v>-2.8402322811197072E-2</v>
      </c>
    </row>
    <row r="162" spans="1:8" ht="13.5" x14ac:dyDescent="0.25">
      <c r="A162" s="12"/>
      <c r="B162" s="11">
        <v>42235</v>
      </c>
      <c r="C162" s="2">
        <v>4.58</v>
      </c>
      <c r="D162" s="2">
        <v>2.6863999999999999</v>
      </c>
      <c r="E162" s="2">
        <v>25409</v>
      </c>
      <c r="F162" s="2"/>
      <c r="G162" s="2"/>
      <c r="H162" s="17">
        <f t="shared" si="2"/>
        <v>2.9232596452243135E-2</v>
      </c>
    </row>
    <row r="163" spans="1:8" ht="13.5" x14ac:dyDescent="0.25">
      <c r="A163" s="12"/>
      <c r="B163" s="11">
        <v>42236</v>
      </c>
      <c r="C163" s="2">
        <v>4.59</v>
      </c>
      <c r="D163" s="2">
        <v>2.6922000000000001</v>
      </c>
      <c r="E163" s="2">
        <v>6964</v>
      </c>
      <c r="F163" s="2"/>
      <c r="G163" s="2"/>
      <c r="H163" s="17">
        <f t="shared" si="2"/>
        <v>2.1590232281120643E-3</v>
      </c>
    </row>
    <row r="164" spans="1:8" ht="13.5" x14ac:dyDescent="0.25">
      <c r="A164" s="12"/>
      <c r="B164" s="11">
        <v>42237</v>
      </c>
      <c r="C164" s="2">
        <v>4.54</v>
      </c>
      <c r="D164" s="2">
        <v>2.6629</v>
      </c>
      <c r="E164" s="2">
        <v>2524</v>
      </c>
      <c r="F164" s="2"/>
      <c r="G164" s="2"/>
      <c r="H164" s="17">
        <f t="shared" si="2"/>
        <v>-1.0883292474556163E-2</v>
      </c>
    </row>
    <row r="165" spans="1:8" ht="13.5" x14ac:dyDescent="0.25">
      <c r="A165" s="12"/>
      <c r="B165" s="11">
        <v>42240</v>
      </c>
      <c r="C165" s="2">
        <v>4.5999999999999996</v>
      </c>
      <c r="D165" s="2">
        <v>2.6981000000000002</v>
      </c>
      <c r="E165" s="2">
        <v>41324</v>
      </c>
      <c r="F165" s="2"/>
      <c r="G165" s="2"/>
      <c r="H165" s="17">
        <f t="shared" si="2"/>
        <v>1.3218671373314853E-2</v>
      </c>
    </row>
    <row r="166" spans="1:8" ht="13.5" x14ac:dyDescent="0.25">
      <c r="A166" s="12"/>
      <c r="B166" s="11">
        <v>42241</v>
      </c>
      <c r="C166" s="2">
        <v>4.59</v>
      </c>
      <c r="D166" s="2">
        <v>2.6922000000000001</v>
      </c>
      <c r="E166" s="2">
        <v>13183</v>
      </c>
      <c r="F166" s="2"/>
      <c r="G166" s="2"/>
      <c r="H166" s="17">
        <f t="shared" si="2"/>
        <v>-2.1867239909566052E-3</v>
      </c>
    </row>
    <row r="167" spans="1:8" ht="13.5" x14ac:dyDescent="0.25">
      <c r="A167" s="12"/>
      <c r="B167" s="11">
        <v>42242</v>
      </c>
      <c r="C167" s="2">
        <v>4.59</v>
      </c>
      <c r="D167" s="2">
        <v>2.6922000000000001</v>
      </c>
      <c r="E167" s="2">
        <v>6120</v>
      </c>
      <c r="F167" s="2"/>
      <c r="G167" s="2"/>
      <c r="H167" s="17">
        <f t="shared" si="2"/>
        <v>0</v>
      </c>
    </row>
    <row r="168" spans="1:8" ht="13.5" x14ac:dyDescent="0.25">
      <c r="A168" s="12"/>
      <c r="B168" s="11">
        <v>42243</v>
      </c>
      <c r="C168" s="2">
        <v>4.5199999999999996</v>
      </c>
      <c r="D168" s="2">
        <v>2.6511999999999998</v>
      </c>
      <c r="E168" s="2">
        <v>4155</v>
      </c>
      <c r="F168" s="2"/>
      <c r="G168" s="2"/>
      <c r="H168" s="17">
        <f t="shared" si="2"/>
        <v>-1.5229180595795398E-2</v>
      </c>
    </row>
    <row r="169" spans="1:8" ht="13.5" x14ac:dyDescent="0.25">
      <c r="A169" s="12"/>
      <c r="B169" s="11">
        <v>42244</v>
      </c>
      <c r="C169" s="2">
        <v>4.3899999999999997</v>
      </c>
      <c r="D169" s="2">
        <v>2.5749</v>
      </c>
      <c r="E169" s="2">
        <v>6751</v>
      </c>
      <c r="F169" s="2"/>
      <c r="G169" s="2"/>
      <c r="H169" s="17">
        <f t="shared" si="2"/>
        <v>-2.877942063971025E-2</v>
      </c>
    </row>
    <row r="170" spans="1:8" ht="13.5" x14ac:dyDescent="0.25">
      <c r="A170" s="12"/>
      <c r="B170" s="11">
        <v>42247</v>
      </c>
      <c r="C170" s="2">
        <v>4.3600000000000003</v>
      </c>
      <c r="D170" s="2">
        <v>2.5573000000000001</v>
      </c>
      <c r="E170" s="2">
        <v>3762</v>
      </c>
      <c r="F170" s="2"/>
      <c r="G170" s="2"/>
      <c r="H170" s="17">
        <f t="shared" si="2"/>
        <v>-6.8352169016271851E-3</v>
      </c>
    </row>
    <row r="171" spans="1:8" ht="13.5" x14ac:dyDescent="0.25">
      <c r="A171" s="12"/>
      <c r="B171" s="11">
        <v>42248</v>
      </c>
      <c r="C171" s="2">
        <v>4.4000000000000004</v>
      </c>
      <c r="D171" s="2">
        <v>2.5808</v>
      </c>
      <c r="E171" s="2">
        <v>9178</v>
      </c>
      <c r="F171" s="2"/>
      <c r="G171" s="2"/>
      <c r="H171" s="17">
        <f t="shared" si="2"/>
        <v>9.1893794236107829E-3</v>
      </c>
    </row>
    <row r="172" spans="1:8" ht="13.5" x14ac:dyDescent="0.25">
      <c r="A172" s="12"/>
      <c r="B172" s="11">
        <v>42249</v>
      </c>
      <c r="C172" s="2">
        <v>4.3899999999999997</v>
      </c>
      <c r="D172" s="2">
        <v>2.5749</v>
      </c>
      <c r="E172" s="2">
        <v>1676</v>
      </c>
      <c r="F172" s="2"/>
      <c r="G172" s="2"/>
      <c r="H172" s="17">
        <f t="shared" si="2"/>
        <v>-2.2861128332300126E-3</v>
      </c>
    </row>
    <row r="173" spans="1:8" ht="13.5" x14ac:dyDescent="0.25">
      <c r="A173" s="12"/>
      <c r="B173" s="11">
        <v>42250</v>
      </c>
      <c r="C173" s="2">
        <v>4.33</v>
      </c>
      <c r="D173" s="2">
        <v>2.5396999999999998</v>
      </c>
      <c r="E173" s="2">
        <v>3726</v>
      </c>
      <c r="F173" s="2"/>
      <c r="G173" s="2"/>
      <c r="H173" s="17">
        <f t="shared" si="2"/>
        <v>-1.3670433803254542E-2</v>
      </c>
    </row>
    <row r="174" spans="1:8" ht="13.5" x14ac:dyDescent="0.25">
      <c r="A174" s="12"/>
      <c r="B174" s="11">
        <v>42251</v>
      </c>
      <c r="C174" s="2">
        <v>4.21</v>
      </c>
      <c r="D174" s="2">
        <v>2.4693000000000001</v>
      </c>
      <c r="E174" s="2">
        <v>4518</v>
      </c>
      <c r="F174" s="2"/>
      <c r="G174" s="2"/>
      <c r="H174" s="17">
        <f t="shared" si="2"/>
        <v>-2.7719809426310117E-2</v>
      </c>
    </row>
    <row r="175" spans="1:8" ht="13.5" x14ac:dyDescent="0.25">
      <c r="A175" s="12"/>
      <c r="B175" s="11">
        <v>42254</v>
      </c>
      <c r="C175" s="2">
        <v>4.3</v>
      </c>
      <c r="D175" s="2">
        <v>2.5221</v>
      </c>
      <c r="E175" s="2">
        <v>1018</v>
      </c>
      <c r="F175" s="2"/>
      <c r="G175" s="2"/>
      <c r="H175" s="17">
        <f t="shared" si="2"/>
        <v>2.1382578058559087E-2</v>
      </c>
    </row>
    <row r="176" spans="1:8" ht="13.5" x14ac:dyDescent="0.25">
      <c r="A176" s="12"/>
      <c r="B176" s="11">
        <v>42255</v>
      </c>
      <c r="C176" s="2">
        <v>4.18</v>
      </c>
      <c r="D176" s="2">
        <v>2.4518</v>
      </c>
      <c r="E176" s="2">
        <v>14826</v>
      </c>
      <c r="F176" s="2"/>
      <c r="G176" s="2"/>
      <c r="H176" s="17">
        <f t="shared" si="2"/>
        <v>-2.7873597398992915E-2</v>
      </c>
    </row>
    <row r="177" spans="1:8" ht="13.5" x14ac:dyDescent="0.25">
      <c r="A177" s="12"/>
      <c r="B177" s="11">
        <v>42256</v>
      </c>
      <c r="C177" s="2">
        <v>4.05</v>
      </c>
      <c r="D177" s="2">
        <v>2.3755000000000002</v>
      </c>
      <c r="E177" s="2">
        <v>24082</v>
      </c>
      <c r="F177" s="2"/>
      <c r="G177" s="2"/>
      <c r="H177" s="17">
        <f t="shared" si="2"/>
        <v>-3.1119993474182157E-2</v>
      </c>
    </row>
    <row r="178" spans="1:8" ht="13.5" x14ac:dyDescent="0.25">
      <c r="A178" s="12"/>
      <c r="B178" s="11">
        <v>42257</v>
      </c>
      <c r="C178" s="2">
        <v>4.16</v>
      </c>
      <c r="D178" s="2">
        <v>2.44</v>
      </c>
      <c r="E178" s="2">
        <v>10973</v>
      </c>
      <c r="F178" s="2"/>
      <c r="G178" s="2"/>
      <c r="H178" s="17">
        <f t="shared" si="2"/>
        <v>2.7152178488739118E-2</v>
      </c>
    </row>
    <row r="179" spans="1:8" ht="13.5" x14ac:dyDescent="0.25">
      <c r="A179" s="12"/>
      <c r="B179" s="11">
        <v>42258</v>
      </c>
      <c r="C179" s="2">
        <v>4.0999999999999996</v>
      </c>
      <c r="D179" s="2">
        <v>2.4047999999999998</v>
      </c>
      <c r="E179" s="2">
        <v>12743</v>
      </c>
      <c r="F179" s="2"/>
      <c r="G179" s="2"/>
      <c r="H179" s="17">
        <f t="shared" si="2"/>
        <v>-1.4426229508196772E-2</v>
      </c>
    </row>
    <row r="180" spans="1:8" ht="13.5" x14ac:dyDescent="0.25">
      <c r="A180" s="12"/>
      <c r="B180" s="11">
        <v>42261</v>
      </c>
      <c r="C180" s="2">
        <v>4.0599999999999996</v>
      </c>
      <c r="D180" s="2">
        <v>2.3814000000000002</v>
      </c>
      <c r="E180" s="2">
        <v>35</v>
      </c>
      <c r="F180" s="2"/>
      <c r="G180" s="2"/>
      <c r="H180" s="17">
        <f t="shared" si="2"/>
        <v>-9.7305389221555415E-3</v>
      </c>
    </row>
    <row r="181" spans="1:8" ht="13.5" x14ac:dyDescent="0.25">
      <c r="A181" s="12"/>
      <c r="B181" s="11">
        <v>42262</v>
      </c>
      <c r="C181" s="2">
        <v>4.03</v>
      </c>
      <c r="D181" s="2">
        <v>2.3637999999999999</v>
      </c>
      <c r="E181" s="2">
        <v>2089</v>
      </c>
      <c r="F181" s="2"/>
      <c r="G181" s="2"/>
      <c r="H181" s="17">
        <f t="shared" si="2"/>
        <v>-7.3906105652138581E-3</v>
      </c>
    </row>
    <row r="182" spans="1:8" ht="13.5" x14ac:dyDescent="0.25">
      <c r="A182" s="12"/>
      <c r="B182" s="11">
        <v>42263</v>
      </c>
      <c r="C182" s="2">
        <v>4</v>
      </c>
      <c r="D182" s="2">
        <v>2.3462000000000001</v>
      </c>
      <c r="E182" s="2">
        <v>1038</v>
      </c>
      <c r="F182" s="2"/>
      <c r="G182" s="2"/>
      <c r="H182" s="17">
        <f t="shared" si="2"/>
        <v>-7.4456383788813942E-3</v>
      </c>
    </row>
    <row r="183" spans="1:8" ht="13.5" x14ac:dyDescent="0.25">
      <c r="A183" s="12"/>
      <c r="B183" s="11">
        <v>42264</v>
      </c>
      <c r="C183" s="2">
        <v>3.95</v>
      </c>
      <c r="D183" s="2">
        <v>2.3168000000000002</v>
      </c>
      <c r="E183" s="2">
        <v>7204</v>
      </c>
      <c r="F183" s="2"/>
      <c r="G183" s="2"/>
      <c r="H183" s="17">
        <f t="shared" si="2"/>
        <v>-1.2530901031455063E-2</v>
      </c>
    </row>
    <row r="184" spans="1:8" ht="13.5" x14ac:dyDescent="0.25">
      <c r="A184" s="12"/>
      <c r="B184" s="11">
        <v>42265</v>
      </c>
      <c r="C184" s="2">
        <v>3.97</v>
      </c>
      <c r="D184" s="2">
        <v>2.3285999999999998</v>
      </c>
      <c r="E184" s="2">
        <v>110</v>
      </c>
      <c r="F184" s="2"/>
      <c r="G184" s="2"/>
      <c r="H184" s="17">
        <f t="shared" si="2"/>
        <v>5.0932320441987172E-3</v>
      </c>
    </row>
    <row r="185" spans="1:8" ht="13.5" x14ac:dyDescent="0.25">
      <c r="A185" s="12"/>
      <c r="B185" s="11">
        <v>42268</v>
      </c>
      <c r="C185" s="2">
        <v>3.9</v>
      </c>
      <c r="D185" s="2">
        <v>2.2875000000000001</v>
      </c>
      <c r="E185" s="2">
        <v>2758</v>
      </c>
      <c r="F185" s="2"/>
      <c r="G185" s="2"/>
      <c r="H185" s="17">
        <f t="shared" si="2"/>
        <v>-1.7650090182942411E-2</v>
      </c>
    </row>
    <row r="186" spans="1:8" ht="13.5" x14ac:dyDescent="0.25">
      <c r="A186" s="12"/>
      <c r="B186" s="11">
        <v>42269</v>
      </c>
      <c r="C186" s="2">
        <v>3.85</v>
      </c>
      <c r="D186" s="2">
        <v>2.2582</v>
      </c>
      <c r="E186" s="2">
        <v>3106</v>
      </c>
      <c r="F186" s="2"/>
      <c r="G186" s="2"/>
      <c r="H186" s="17">
        <f t="shared" si="2"/>
        <v>-1.2808743169398952E-2</v>
      </c>
    </row>
    <row r="187" spans="1:8" ht="13.5" x14ac:dyDescent="0.25">
      <c r="A187" s="12"/>
      <c r="B187" s="11">
        <v>42270</v>
      </c>
      <c r="C187" s="2">
        <v>3.84</v>
      </c>
      <c r="D187" s="2">
        <v>2.2523</v>
      </c>
      <c r="E187" s="2">
        <v>3206</v>
      </c>
      <c r="F187" s="2"/>
      <c r="G187" s="2"/>
      <c r="H187" s="17">
        <f t="shared" si="2"/>
        <v>-2.6127003808343002E-3</v>
      </c>
    </row>
    <row r="188" spans="1:8" ht="13.5" x14ac:dyDescent="0.25">
      <c r="A188" s="12"/>
      <c r="B188" s="11">
        <v>42275</v>
      </c>
      <c r="C188" s="2">
        <v>3.85</v>
      </c>
      <c r="D188" s="2">
        <v>2.2582</v>
      </c>
      <c r="E188" s="2">
        <v>1356</v>
      </c>
      <c r="F188" s="2"/>
      <c r="G188" s="2"/>
      <c r="H188" s="17">
        <f t="shared" si="2"/>
        <v>2.6195444656573353E-3</v>
      </c>
    </row>
    <row r="189" spans="1:8" ht="13.5" x14ac:dyDescent="0.25">
      <c r="A189" s="12"/>
      <c r="B189" s="11">
        <v>42276</v>
      </c>
      <c r="C189" s="2">
        <v>3.74</v>
      </c>
      <c r="D189" s="2">
        <v>2.1937000000000002</v>
      </c>
      <c r="E189" s="2">
        <v>449</v>
      </c>
      <c r="F189" s="2"/>
      <c r="G189" s="2"/>
      <c r="H189" s="17">
        <f t="shared" si="2"/>
        <v>-2.856257195996802E-2</v>
      </c>
    </row>
    <row r="190" spans="1:8" ht="13.5" x14ac:dyDescent="0.25">
      <c r="A190" s="12"/>
      <c r="B190" s="11">
        <v>42277</v>
      </c>
      <c r="C190" s="2">
        <v>3.73</v>
      </c>
      <c r="D190" s="2">
        <v>2.1878000000000002</v>
      </c>
      <c r="E190" s="2">
        <v>787</v>
      </c>
      <c r="F190" s="2"/>
      <c r="G190" s="2"/>
      <c r="H190" s="17">
        <f t="shared" si="2"/>
        <v>-2.6895199890595869E-3</v>
      </c>
    </row>
    <row r="191" spans="1:8" ht="13.5" x14ac:dyDescent="0.25">
      <c r="A191" s="12"/>
      <c r="B191" s="11">
        <v>42278</v>
      </c>
      <c r="C191" s="2">
        <v>3.73</v>
      </c>
      <c r="D191" s="2">
        <v>2.1878000000000002</v>
      </c>
      <c r="E191" s="2">
        <v>0</v>
      </c>
      <c r="F191" s="2"/>
      <c r="G191" s="2"/>
      <c r="H191" s="17">
        <f t="shared" si="2"/>
        <v>0</v>
      </c>
    </row>
    <row r="192" spans="1:8" ht="13.5" x14ac:dyDescent="0.25">
      <c r="A192" s="12"/>
      <c r="B192" s="11">
        <v>42279</v>
      </c>
      <c r="C192" s="2">
        <v>3.71</v>
      </c>
      <c r="D192" s="2">
        <v>2.1760999999999999</v>
      </c>
      <c r="E192" s="2">
        <v>6638</v>
      </c>
      <c r="F192" s="2"/>
      <c r="G192" s="2"/>
      <c r="H192" s="17">
        <f t="shared" si="2"/>
        <v>-5.3478380107872129E-3</v>
      </c>
    </row>
    <row r="193" spans="1:8" ht="13.5" x14ac:dyDescent="0.25">
      <c r="A193" s="12"/>
      <c r="B193" s="11">
        <v>42282</v>
      </c>
      <c r="C193" s="2">
        <v>3.72</v>
      </c>
      <c r="D193" s="2">
        <v>2.1819000000000002</v>
      </c>
      <c r="E193" s="2">
        <v>3222</v>
      </c>
      <c r="F193" s="2"/>
      <c r="G193" s="2"/>
      <c r="H193" s="17">
        <f t="shared" si="2"/>
        <v>2.6653186893985797E-3</v>
      </c>
    </row>
    <row r="194" spans="1:8" ht="13.5" x14ac:dyDescent="0.25">
      <c r="A194" s="12"/>
      <c r="B194" s="11">
        <v>42283</v>
      </c>
      <c r="C194" s="2">
        <v>3.7</v>
      </c>
      <c r="D194" s="2">
        <v>2.1701999999999999</v>
      </c>
      <c r="E194" s="2">
        <v>1366</v>
      </c>
      <c r="F194" s="2"/>
      <c r="G194" s="2"/>
      <c r="H194" s="17">
        <f t="shared" si="2"/>
        <v>-5.3622989137908543E-3</v>
      </c>
    </row>
    <row r="195" spans="1:8" ht="13.5" x14ac:dyDescent="0.25">
      <c r="A195" s="12"/>
      <c r="B195" s="11">
        <v>42284</v>
      </c>
      <c r="C195" s="2">
        <v>3.67</v>
      </c>
      <c r="D195" s="2">
        <v>2.1526000000000001</v>
      </c>
      <c r="E195" s="2">
        <v>1674</v>
      </c>
      <c r="F195" s="2"/>
      <c r="G195" s="2"/>
      <c r="H195" s="17">
        <f t="shared" si="2"/>
        <v>-8.1098516265781205E-3</v>
      </c>
    </row>
    <row r="196" spans="1:8" ht="13.5" x14ac:dyDescent="0.25">
      <c r="A196" s="12"/>
      <c r="B196" s="11">
        <v>42285</v>
      </c>
      <c r="C196" s="2">
        <v>3.66</v>
      </c>
      <c r="D196" s="2">
        <v>2.1467999999999998</v>
      </c>
      <c r="E196" s="2">
        <v>10624</v>
      </c>
      <c r="F196" s="2"/>
      <c r="G196" s="2"/>
      <c r="H196" s="17">
        <f t="shared" si="2"/>
        <v>-2.6944160550033676E-3</v>
      </c>
    </row>
    <row r="197" spans="1:8" ht="13.5" x14ac:dyDescent="0.25">
      <c r="A197" s="12"/>
      <c r="B197" s="11">
        <v>42286</v>
      </c>
      <c r="C197" s="2">
        <v>3.75</v>
      </c>
      <c r="D197" s="2">
        <v>2.1995</v>
      </c>
      <c r="E197" s="2">
        <v>6371</v>
      </c>
      <c r="F197" s="2"/>
      <c r="G197" s="2"/>
      <c r="H197" s="17">
        <f t="shared" si="2"/>
        <v>2.4548164710266534E-2</v>
      </c>
    </row>
    <row r="198" spans="1:8" ht="13.5" x14ac:dyDescent="0.25">
      <c r="A198" s="12"/>
      <c r="B198" s="11">
        <v>42289</v>
      </c>
      <c r="C198" s="2">
        <v>3.74</v>
      </c>
      <c r="D198" s="2">
        <v>2.1937000000000002</v>
      </c>
      <c r="E198" s="2">
        <v>10822</v>
      </c>
      <c r="F198" s="2"/>
      <c r="G198" s="2"/>
      <c r="H198" s="17">
        <f t="shared" si="2"/>
        <v>-2.6369629461240308E-3</v>
      </c>
    </row>
    <row r="199" spans="1:8" ht="13.5" x14ac:dyDescent="0.25">
      <c r="A199" s="12"/>
      <c r="B199" s="11">
        <v>42290</v>
      </c>
      <c r="C199" s="2">
        <v>3.88</v>
      </c>
      <c r="D199" s="2">
        <v>2.2757999999999998</v>
      </c>
      <c r="E199" s="2">
        <v>9925</v>
      </c>
      <c r="F199" s="2"/>
      <c r="G199" s="2"/>
      <c r="H199" s="17">
        <f t="shared" ref="H199:H262" si="3">(D199-D198)/D198</f>
        <v>3.7425354424032276E-2</v>
      </c>
    </row>
    <row r="200" spans="1:8" ht="13.5" x14ac:dyDescent="0.25">
      <c r="A200" s="12"/>
      <c r="B200" s="11">
        <v>42293</v>
      </c>
      <c r="C200" s="2">
        <v>3.98</v>
      </c>
      <c r="D200" s="2">
        <v>2.3344</v>
      </c>
      <c r="E200" s="2">
        <v>1820</v>
      </c>
      <c r="F200" s="2"/>
      <c r="G200" s="2"/>
      <c r="H200" s="17">
        <f t="shared" si="3"/>
        <v>2.5749187099042187E-2</v>
      </c>
    </row>
    <row r="201" spans="1:8" ht="13.5" x14ac:dyDescent="0.25">
      <c r="A201" s="12"/>
      <c r="B201" s="11">
        <v>42296</v>
      </c>
      <c r="C201" s="2">
        <v>3.88</v>
      </c>
      <c r="D201" s="2">
        <v>2.2757999999999998</v>
      </c>
      <c r="E201" s="2">
        <v>323</v>
      </c>
      <c r="F201" s="2"/>
      <c r="G201" s="2"/>
      <c r="H201" s="17">
        <f t="shared" si="3"/>
        <v>-2.5102810143934291E-2</v>
      </c>
    </row>
    <row r="202" spans="1:8" ht="13.5" x14ac:dyDescent="0.25">
      <c r="A202" s="12"/>
      <c r="B202" s="11">
        <v>42297</v>
      </c>
      <c r="C202" s="2">
        <v>3.86</v>
      </c>
      <c r="D202" s="2">
        <v>2.2641</v>
      </c>
      <c r="E202" s="2">
        <v>370</v>
      </c>
      <c r="F202" s="2"/>
      <c r="G202" s="2"/>
      <c r="H202" s="17">
        <f t="shared" si="3"/>
        <v>-5.141049301344504E-3</v>
      </c>
    </row>
    <row r="203" spans="1:8" ht="13.5" x14ac:dyDescent="0.25">
      <c r="A203" s="12"/>
      <c r="B203" s="11">
        <v>42298</v>
      </c>
      <c r="C203" s="2">
        <v>3.84</v>
      </c>
      <c r="D203" s="2">
        <v>2.2523</v>
      </c>
      <c r="E203" s="2">
        <v>5851</v>
      </c>
      <c r="F203" s="2"/>
      <c r="G203" s="2"/>
      <c r="H203" s="17">
        <f t="shared" si="3"/>
        <v>-5.2117839318051471E-3</v>
      </c>
    </row>
    <row r="204" spans="1:8" ht="13.5" x14ac:dyDescent="0.25">
      <c r="A204" s="12"/>
      <c r="B204" s="11">
        <v>42299</v>
      </c>
      <c r="C204" s="2">
        <v>3.8</v>
      </c>
      <c r="D204" s="2">
        <v>2.2288999999999999</v>
      </c>
      <c r="E204" s="2">
        <v>1661</v>
      </c>
      <c r="F204" s="2"/>
      <c r="G204" s="2"/>
      <c r="H204" s="17">
        <f t="shared" si="3"/>
        <v>-1.0389379745149441E-2</v>
      </c>
    </row>
    <row r="205" spans="1:8" ht="13.5" x14ac:dyDescent="0.25">
      <c r="A205" s="12"/>
      <c r="B205" s="11">
        <v>42300</v>
      </c>
      <c r="C205" s="2">
        <v>3.83</v>
      </c>
      <c r="D205" s="2">
        <v>2.2465000000000002</v>
      </c>
      <c r="E205" s="2">
        <v>3259</v>
      </c>
      <c r="F205" s="2"/>
      <c r="G205" s="2"/>
      <c r="H205" s="17">
        <f t="shared" si="3"/>
        <v>7.8962717035310163E-3</v>
      </c>
    </row>
    <row r="206" spans="1:8" ht="13.5" x14ac:dyDescent="0.25">
      <c r="A206" s="12"/>
      <c r="B206" s="11">
        <v>42303</v>
      </c>
      <c r="C206" s="2">
        <v>3.8</v>
      </c>
      <c r="D206" s="2">
        <v>2.2288999999999999</v>
      </c>
      <c r="E206" s="2">
        <v>1418</v>
      </c>
      <c r="F206" s="2"/>
      <c r="G206" s="2"/>
      <c r="H206" s="17">
        <f t="shared" si="3"/>
        <v>-7.8344090807924687E-3</v>
      </c>
    </row>
    <row r="207" spans="1:8" ht="13.5" x14ac:dyDescent="0.25">
      <c r="A207" s="12"/>
      <c r="B207" s="11">
        <v>42304</v>
      </c>
      <c r="C207" s="2">
        <v>3.75</v>
      </c>
      <c r="D207" s="2">
        <v>2.1995</v>
      </c>
      <c r="E207" s="2">
        <v>4637</v>
      </c>
      <c r="F207" s="2"/>
      <c r="G207" s="2"/>
      <c r="H207" s="17">
        <f t="shared" si="3"/>
        <v>-1.3190362959307225E-2</v>
      </c>
    </row>
    <row r="208" spans="1:8" ht="13.5" x14ac:dyDescent="0.25">
      <c r="A208" s="12"/>
      <c r="B208" s="11">
        <v>42305</v>
      </c>
      <c r="C208" s="2">
        <v>3.69</v>
      </c>
      <c r="D208" s="2">
        <v>2.1642999999999999</v>
      </c>
      <c r="E208" s="2">
        <v>2089</v>
      </c>
      <c r="F208" s="2"/>
      <c r="G208" s="2"/>
      <c r="H208" s="17">
        <f t="shared" si="3"/>
        <v>-1.6003637190270571E-2</v>
      </c>
    </row>
    <row r="209" spans="1:8" ht="13.5" x14ac:dyDescent="0.25">
      <c r="A209" s="12"/>
      <c r="B209" s="11">
        <v>42306</v>
      </c>
      <c r="C209" s="2">
        <v>3.79</v>
      </c>
      <c r="D209" s="2">
        <v>2.2229999999999999</v>
      </c>
      <c r="E209" s="2">
        <v>1295</v>
      </c>
      <c r="F209" s="2"/>
      <c r="G209" s="2"/>
      <c r="H209" s="17">
        <f t="shared" si="3"/>
        <v>2.7121933188559801E-2</v>
      </c>
    </row>
    <row r="210" spans="1:8" ht="13.5" x14ac:dyDescent="0.25">
      <c r="A210" s="12"/>
      <c r="B210" s="11">
        <v>42307</v>
      </c>
      <c r="C210" s="2">
        <v>3.78</v>
      </c>
      <c r="D210" s="2">
        <v>2.2170999999999998</v>
      </c>
      <c r="E210" s="2">
        <v>378</v>
      </c>
      <c r="F210" s="2"/>
      <c r="G210" s="2"/>
      <c r="H210" s="17">
        <f t="shared" si="3"/>
        <v>-2.6540710751237141E-3</v>
      </c>
    </row>
    <row r="211" spans="1:8" ht="13.5" x14ac:dyDescent="0.25">
      <c r="A211" s="12"/>
      <c r="B211" s="11">
        <v>42310</v>
      </c>
      <c r="C211" s="2">
        <v>3.73</v>
      </c>
      <c r="D211" s="2">
        <v>2.1878000000000002</v>
      </c>
      <c r="E211" s="2">
        <v>4501</v>
      </c>
      <c r="F211" s="2"/>
      <c r="G211" s="2"/>
      <c r="H211" s="17">
        <f t="shared" si="3"/>
        <v>-1.3215461639077922E-2</v>
      </c>
    </row>
    <row r="212" spans="1:8" ht="13.5" x14ac:dyDescent="0.25">
      <c r="A212" s="12"/>
      <c r="B212" s="11">
        <v>42311</v>
      </c>
      <c r="C212" s="2">
        <v>3.73</v>
      </c>
      <c r="D212" s="2">
        <v>2.1878000000000002</v>
      </c>
      <c r="E212" s="2">
        <v>0</v>
      </c>
      <c r="F212" s="2"/>
      <c r="G212" s="2"/>
      <c r="H212" s="17">
        <f t="shared" si="3"/>
        <v>0</v>
      </c>
    </row>
    <row r="213" spans="1:8" ht="13.5" x14ac:dyDescent="0.25">
      <c r="A213" s="12"/>
      <c r="B213" s="11">
        <v>42312</v>
      </c>
      <c r="C213" s="2">
        <v>3.66</v>
      </c>
      <c r="D213" s="2">
        <v>2.1467999999999998</v>
      </c>
      <c r="E213" s="2">
        <v>800</v>
      </c>
      <c r="F213" s="2"/>
      <c r="G213" s="2"/>
      <c r="H213" s="17">
        <f t="shared" si="3"/>
        <v>-1.8740287046348097E-2</v>
      </c>
    </row>
    <row r="214" spans="1:8" ht="13.5" x14ac:dyDescent="0.25">
      <c r="A214" s="12"/>
      <c r="B214" s="11">
        <v>42313</v>
      </c>
      <c r="C214" s="2">
        <v>3.66</v>
      </c>
      <c r="D214" s="2">
        <v>2.1467999999999998</v>
      </c>
      <c r="E214" s="2">
        <v>0</v>
      </c>
      <c r="F214" s="2"/>
      <c r="G214" s="2"/>
      <c r="H214" s="17">
        <f t="shared" si="3"/>
        <v>0</v>
      </c>
    </row>
    <row r="215" spans="1:8" ht="13.5" x14ac:dyDescent="0.25">
      <c r="A215" s="12"/>
      <c r="B215" s="11">
        <v>42314</v>
      </c>
      <c r="C215" s="2">
        <v>3.45</v>
      </c>
      <c r="D215" s="2">
        <v>2.0236000000000001</v>
      </c>
      <c r="E215" s="2">
        <v>5292</v>
      </c>
      <c r="F215" s="2"/>
      <c r="G215" s="2"/>
      <c r="H215" s="17">
        <f t="shared" si="3"/>
        <v>-5.738773989193207E-2</v>
      </c>
    </row>
    <row r="216" spans="1:8" ht="13.5" x14ac:dyDescent="0.25">
      <c r="A216" s="12"/>
      <c r="B216" s="11">
        <v>42317</v>
      </c>
      <c r="C216" s="2">
        <v>3.25</v>
      </c>
      <c r="D216" s="2">
        <v>1.9063000000000001</v>
      </c>
      <c r="E216" s="2">
        <v>7740</v>
      </c>
      <c r="F216" s="2"/>
      <c r="G216" s="2"/>
      <c r="H216" s="17">
        <f t="shared" si="3"/>
        <v>-5.7966001186005117E-2</v>
      </c>
    </row>
    <row r="217" spans="1:8" ht="13.5" x14ac:dyDescent="0.25">
      <c r="A217" s="12"/>
      <c r="B217" s="11">
        <v>42318</v>
      </c>
      <c r="C217" s="2">
        <v>3.07</v>
      </c>
      <c r="D217" s="2">
        <v>1.8007</v>
      </c>
      <c r="E217" s="2">
        <v>110326</v>
      </c>
      <c r="F217" s="2"/>
      <c r="G217" s="2"/>
      <c r="H217" s="17">
        <f t="shared" si="3"/>
        <v>-5.5395268320830998E-2</v>
      </c>
    </row>
    <row r="218" spans="1:8" ht="13.5" x14ac:dyDescent="0.25">
      <c r="A218" s="12"/>
      <c r="B218" s="11">
        <v>42319</v>
      </c>
      <c r="C218" s="2">
        <v>2.95</v>
      </c>
      <c r="D218" s="2">
        <v>1.7302999999999999</v>
      </c>
      <c r="E218" s="2">
        <v>29667</v>
      </c>
      <c r="F218" s="2"/>
      <c r="G218" s="2"/>
      <c r="H218" s="17">
        <f t="shared" si="3"/>
        <v>-3.9095907147220534E-2</v>
      </c>
    </row>
    <row r="219" spans="1:8" ht="13.5" x14ac:dyDescent="0.25">
      <c r="A219" s="12"/>
      <c r="B219" s="11">
        <v>42320</v>
      </c>
      <c r="C219" s="2">
        <v>2.88</v>
      </c>
      <c r="D219" s="2">
        <v>1.6892</v>
      </c>
      <c r="E219" s="2">
        <v>126488</v>
      </c>
      <c r="F219" s="2"/>
      <c r="G219" s="2"/>
      <c r="H219" s="17">
        <f t="shared" si="3"/>
        <v>-2.3753106397734449E-2</v>
      </c>
    </row>
    <row r="220" spans="1:8" ht="13.5" x14ac:dyDescent="0.25">
      <c r="A220" s="12"/>
      <c r="B220" s="11">
        <v>42321</v>
      </c>
      <c r="C220" s="2">
        <v>3.05</v>
      </c>
      <c r="D220" s="2">
        <v>1.7889999999999999</v>
      </c>
      <c r="E220" s="2">
        <v>29355</v>
      </c>
      <c r="F220" s="2"/>
      <c r="G220" s="2"/>
      <c r="H220" s="17">
        <f t="shared" si="3"/>
        <v>5.9081221880179897E-2</v>
      </c>
    </row>
    <row r="221" spans="1:8" ht="13.5" x14ac:dyDescent="0.25">
      <c r="A221" s="12"/>
      <c r="B221" s="11">
        <v>42324</v>
      </c>
      <c r="C221" s="2">
        <v>3.23</v>
      </c>
      <c r="D221" s="2">
        <v>1.8945000000000001</v>
      </c>
      <c r="E221" s="2">
        <v>86374</v>
      </c>
      <c r="F221" s="2"/>
      <c r="G221" s="2"/>
      <c r="H221" s="17">
        <f t="shared" si="3"/>
        <v>5.8971492453884937E-2</v>
      </c>
    </row>
    <row r="222" spans="1:8" ht="13.5" x14ac:dyDescent="0.25">
      <c r="A222" s="12"/>
      <c r="B222" s="11">
        <v>42325</v>
      </c>
      <c r="C222" s="2">
        <v>3.41</v>
      </c>
      <c r="D222" s="2">
        <v>2.0001000000000002</v>
      </c>
      <c r="E222" s="2">
        <v>58408</v>
      </c>
      <c r="F222" s="2"/>
      <c r="G222" s="2"/>
      <c r="H222" s="17">
        <f t="shared" si="3"/>
        <v>5.5740300870942269E-2</v>
      </c>
    </row>
    <row r="223" spans="1:8" ht="13.5" x14ac:dyDescent="0.25">
      <c r="A223" s="12"/>
      <c r="B223" s="11">
        <v>42326</v>
      </c>
      <c r="C223" s="2">
        <v>3.42</v>
      </c>
      <c r="D223" s="2">
        <v>2.0059999999999998</v>
      </c>
      <c r="E223" s="2">
        <v>13082</v>
      </c>
      <c r="F223" s="2"/>
      <c r="G223" s="2"/>
      <c r="H223" s="17">
        <f t="shared" si="3"/>
        <v>2.949852507374417E-3</v>
      </c>
    </row>
    <row r="224" spans="1:8" ht="13.5" x14ac:dyDescent="0.25">
      <c r="A224" s="12"/>
      <c r="B224" s="11">
        <v>42327</v>
      </c>
      <c r="C224" s="2">
        <v>3.5</v>
      </c>
      <c r="D224" s="2">
        <v>2.0529000000000002</v>
      </c>
      <c r="E224" s="2">
        <v>16616</v>
      </c>
      <c r="F224" s="2"/>
      <c r="G224" s="2"/>
      <c r="H224" s="17">
        <f t="shared" si="3"/>
        <v>2.3379860418743962E-2</v>
      </c>
    </row>
    <row r="225" spans="1:8" ht="13.5" x14ac:dyDescent="0.25">
      <c r="A225" s="12"/>
      <c r="B225" s="11">
        <v>42328</v>
      </c>
      <c r="C225" s="2">
        <v>3.53</v>
      </c>
      <c r="D225" s="2">
        <v>2.0705</v>
      </c>
      <c r="E225" s="2">
        <v>26423</v>
      </c>
      <c r="F225" s="2"/>
      <c r="G225" s="2"/>
      <c r="H225" s="17">
        <f t="shared" si="3"/>
        <v>8.5732378586389196E-3</v>
      </c>
    </row>
    <row r="226" spans="1:8" ht="13.5" x14ac:dyDescent="0.25">
      <c r="A226" s="12"/>
      <c r="B226" s="11">
        <v>42331</v>
      </c>
      <c r="C226" s="2">
        <v>3.68</v>
      </c>
      <c r="D226" s="2">
        <v>2.1585000000000001</v>
      </c>
      <c r="E226" s="2">
        <v>4402</v>
      </c>
      <c r="F226" s="2"/>
      <c r="G226" s="2"/>
      <c r="H226" s="17">
        <f t="shared" si="3"/>
        <v>4.2501811156725466E-2</v>
      </c>
    </row>
    <row r="227" spans="1:8" ht="13.5" x14ac:dyDescent="0.25">
      <c r="A227" s="12"/>
      <c r="B227" s="11">
        <v>42332</v>
      </c>
      <c r="C227" s="2">
        <v>3.65</v>
      </c>
      <c r="D227" s="2">
        <v>2.1408999999999998</v>
      </c>
      <c r="E227" s="2">
        <v>4771</v>
      </c>
      <c r="F227" s="2"/>
      <c r="G227" s="2"/>
      <c r="H227" s="17">
        <f t="shared" si="3"/>
        <v>-8.1538105165625575E-3</v>
      </c>
    </row>
    <row r="228" spans="1:8" ht="13.5" x14ac:dyDescent="0.25">
      <c r="A228" s="12"/>
      <c r="B228" s="11">
        <v>42333</v>
      </c>
      <c r="C228" s="2">
        <v>3.57</v>
      </c>
      <c r="D228" s="2">
        <v>2.0939999999999999</v>
      </c>
      <c r="E228" s="2">
        <v>4170</v>
      </c>
      <c r="F228" s="2"/>
      <c r="G228" s="2"/>
      <c r="H228" s="17">
        <f t="shared" si="3"/>
        <v>-2.1906674762950135E-2</v>
      </c>
    </row>
    <row r="229" spans="1:8" ht="13.5" x14ac:dyDescent="0.25">
      <c r="A229" s="12"/>
      <c r="B229" s="11">
        <v>42334</v>
      </c>
      <c r="C229" s="2">
        <v>3.6</v>
      </c>
      <c r="D229" s="2">
        <v>2.1116000000000001</v>
      </c>
      <c r="E229" s="2">
        <v>8979</v>
      </c>
      <c r="F229" s="2"/>
      <c r="G229" s="2"/>
      <c r="H229" s="17">
        <f t="shared" si="3"/>
        <v>8.4049665711558186E-3</v>
      </c>
    </row>
    <row r="230" spans="1:8" ht="13.5" x14ac:dyDescent="0.25">
      <c r="A230" s="12"/>
      <c r="B230" s="11">
        <v>42335</v>
      </c>
      <c r="C230" s="2">
        <v>3.65</v>
      </c>
      <c r="D230" s="2">
        <v>2.1408999999999998</v>
      </c>
      <c r="E230" s="2">
        <v>3351</v>
      </c>
      <c r="F230" s="2"/>
      <c r="G230" s="2"/>
      <c r="H230" s="17">
        <f t="shared" si="3"/>
        <v>1.3875734040537819E-2</v>
      </c>
    </row>
    <row r="231" spans="1:8" ht="13.5" x14ac:dyDescent="0.25">
      <c r="A231" s="12"/>
      <c r="B231" s="11">
        <v>42338</v>
      </c>
      <c r="C231" s="2">
        <v>3.64</v>
      </c>
      <c r="D231" s="2">
        <v>2.1349999999999998</v>
      </c>
      <c r="E231" s="2">
        <v>816</v>
      </c>
      <c r="F231" s="2"/>
      <c r="G231" s="2"/>
      <c r="H231" s="17">
        <f t="shared" si="3"/>
        <v>-2.7558503433135675E-3</v>
      </c>
    </row>
    <row r="232" spans="1:8" ht="13.5" x14ac:dyDescent="0.25">
      <c r="A232" s="12"/>
      <c r="B232" s="11">
        <v>42339</v>
      </c>
      <c r="C232" s="2">
        <v>3.6</v>
      </c>
      <c r="D232" s="2">
        <v>2.1116000000000001</v>
      </c>
      <c r="E232" s="2">
        <v>1980</v>
      </c>
      <c r="F232" s="2"/>
      <c r="G232" s="2"/>
      <c r="H232" s="17">
        <f t="shared" si="3"/>
        <v>-1.0960187353629811E-2</v>
      </c>
    </row>
    <row r="233" spans="1:8" ht="13.5" x14ac:dyDescent="0.25">
      <c r="A233" s="12"/>
      <c r="B233" s="11">
        <v>42340</v>
      </c>
      <c r="C233" s="2">
        <v>3.6</v>
      </c>
      <c r="D233" s="2">
        <v>2.1116000000000001</v>
      </c>
      <c r="E233" s="2">
        <v>94</v>
      </c>
      <c r="F233" s="2"/>
      <c r="G233" s="2"/>
      <c r="H233" s="17">
        <f t="shared" si="3"/>
        <v>0</v>
      </c>
    </row>
    <row r="234" spans="1:8" ht="13.5" x14ac:dyDescent="0.25">
      <c r="A234" s="12"/>
      <c r="B234" s="11">
        <v>42341</v>
      </c>
      <c r="C234" s="2">
        <v>3.65</v>
      </c>
      <c r="D234" s="2">
        <v>2.1408999999999998</v>
      </c>
      <c r="E234" s="2">
        <v>13743</v>
      </c>
      <c r="F234" s="2"/>
      <c r="G234" s="2"/>
      <c r="H234" s="17">
        <f t="shared" si="3"/>
        <v>1.3875734040537819E-2</v>
      </c>
    </row>
    <row r="235" spans="1:8" ht="13.5" x14ac:dyDescent="0.25">
      <c r="A235" s="12"/>
      <c r="B235" s="11">
        <v>42342</v>
      </c>
      <c r="C235" s="2">
        <v>3.65</v>
      </c>
      <c r="D235" s="2">
        <v>2.1408999999999998</v>
      </c>
      <c r="E235" s="2">
        <v>551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3.65</v>
      </c>
      <c r="D236" s="2">
        <v>2.1408999999999998</v>
      </c>
      <c r="E236" s="2">
        <v>0</v>
      </c>
      <c r="F236" s="2"/>
      <c r="G236" s="2"/>
      <c r="H236" s="17">
        <f t="shared" si="3"/>
        <v>0</v>
      </c>
    </row>
    <row r="237" spans="1:8" ht="13.5" x14ac:dyDescent="0.25">
      <c r="A237" s="12"/>
      <c r="B237" s="11">
        <v>42346</v>
      </c>
      <c r="C237" s="2">
        <v>3.55</v>
      </c>
      <c r="D237" s="2">
        <v>2.0821999999999998</v>
      </c>
      <c r="E237" s="2">
        <v>11265</v>
      </c>
      <c r="F237" s="2"/>
      <c r="G237" s="2"/>
      <c r="H237" s="17">
        <f t="shared" si="3"/>
        <v>-2.741837544957727E-2</v>
      </c>
    </row>
    <row r="238" spans="1:8" ht="13.5" x14ac:dyDescent="0.25">
      <c r="A238" s="12"/>
      <c r="B238" s="11">
        <v>42347</v>
      </c>
      <c r="C238" s="2">
        <v>3.5</v>
      </c>
      <c r="D238" s="2">
        <v>2.0529000000000002</v>
      </c>
      <c r="E238" s="2">
        <v>5701</v>
      </c>
      <c r="F238" s="2"/>
      <c r="G238" s="2"/>
      <c r="H238" s="17">
        <f t="shared" si="3"/>
        <v>-1.4071654980309127E-2</v>
      </c>
    </row>
    <row r="239" spans="1:8" ht="13.5" x14ac:dyDescent="0.25">
      <c r="A239" s="12"/>
      <c r="B239" s="11">
        <v>42348</v>
      </c>
      <c r="C239" s="2">
        <v>3.59</v>
      </c>
      <c r="D239" s="2">
        <v>2.1057000000000001</v>
      </c>
      <c r="E239" s="2">
        <v>22903</v>
      </c>
      <c r="F239" s="2"/>
      <c r="G239" s="2"/>
      <c r="H239" s="17">
        <f t="shared" si="3"/>
        <v>2.5719713575916972E-2</v>
      </c>
    </row>
    <row r="240" spans="1:8" ht="13.5" x14ac:dyDescent="0.25">
      <c r="A240" s="12"/>
      <c r="B240" s="11">
        <v>42349</v>
      </c>
      <c r="C240" s="2">
        <v>3.59</v>
      </c>
      <c r="D240" s="2">
        <v>2.1057000000000001</v>
      </c>
      <c r="E240" s="2">
        <v>1261</v>
      </c>
      <c r="F240" s="2"/>
      <c r="G240" s="2"/>
      <c r="H240" s="17">
        <f t="shared" si="3"/>
        <v>0</v>
      </c>
    </row>
    <row r="241" spans="1:8" ht="13.5" x14ac:dyDescent="0.25">
      <c r="A241" s="12"/>
      <c r="B241" s="11">
        <v>42352</v>
      </c>
      <c r="C241" s="2">
        <v>3.6</v>
      </c>
      <c r="D241" s="2">
        <v>2.1116000000000001</v>
      </c>
      <c r="E241" s="2">
        <v>5430</v>
      </c>
      <c r="F241" s="2"/>
      <c r="G241" s="2"/>
      <c r="H241" s="17">
        <f t="shared" si="3"/>
        <v>2.8019186018901155E-3</v>
      </c>
    </row>
    <row r="242" spans="1:8" ht="13.5" x14ac:dyDescent="0.25">
      <c r="A242" s="12"/>
      <c r="B242" s="11">
        <v>42353</v>
      </c>
      <c r="C242" s="2">
        <v>3.61</v>
      </c>
      <c r="D242" s="2">
        <v>2.1173999999999999</v>
      </c>
      <c r="E242" s="2">
        <v>21860</v>
      </c>
      <c r="F242" s="2"/>
      <c r="G242" s="2"/>
      <c r="H242" s="17">
        <f t="shared" si="3"/>
        <v>2.7467323356695421E-3</v>
      </c>
    </row>
    <row r="243" spans="1:8" ht="13.5" x14ac:dyDescent="0.25">
      <c r="A243" s="12"/>
      <c r="B243" s="11">
        <v>42354</v>
      </c>
      <c r="C243" s="2">
        <v>3.65</v>
      </c>
      <c r="D243" s="2">
        <v>2.1408999999999998</v>
      </c>
      <c r="E243" s="2">
        <v>10</v>
      </c>
      <c r="F243" s="2"/>
      <c r="G243" s="2"/>
      <c r="H243" s="17">
        <f t="shared" si="3"/>
        <v>1.1098517049211228E-2</v>
      </c>
    </row>
    <row r="244" spans="1:8" ht="13.5" x14ac:dyDescent="0.25">
      <c r="A244" s="12"/>
      <c r="B244" s="11">
        <v>42355</v>
      </c>
      <c r="C244" s="2">
        <v>3.55</v>
      </c>
      <c r="D244" s="2">
        <v>2.0821999999999998</v>
      </c>
      <c r="E244" s="2">
        <v>7028</v>
      </c>
      <c r="F244" s="2"/>
      <c r="G244" s="2"/>
      <c r="H244" s="17">
        <f t="shared" si="3"/>
        <v>-2.741837544957727E-2</v>
      </c>
    </row>
    <row r="245" spans="1:8" ht="13.5" x14ac:dyDescent="0.25">
      <c r="A245" s="12"/>
      <c r="B245" s="11">
        <v>42356</v>
      </c>
      <c r="C245" s="2">
        <v>3.59</v>
      </c>
      <c r="D245" s="2">
        <v>2.1057000000000001</v>
      </c>
      <c r="E245" s="2">
        <v>2210</v>
      </c>
      <c r="F245" s="2"/>
      <c r="G245" s="2"/>
      <c r="H245" s="17">
        <f t="shared" si="3"/>
        <v>1.1286139659975171E-2</v>
      </c>
    </row>
    <row r="246" spans="1:8" ht="13.5" x14ac:dyDescent="0.25">
      <c r="A246" s="12"/>
      <c r="B246" s="11">
        <v>42359</v>
      </c>
      <c r="C246" s="2">
        <v>3.49</v>
      </c>
      <c r="D246" s="2">
        <v>2.0470000000000002</v>
      </c>
      <c r="E246" s="2">
        <v>695</v>
      </c>
      <c r="F246" s="2"/>
      <c r="G246" s="2"/>
      <c r="H246" s="17">
        <f t="shared" si="3"/>
        <v>-2.7876715581516821E-2</v>
      </c>
    </row>
    <row r="247" spans="1:8" ht="13.5" x14ac:dyDescent="0.25">
      <c r="A247" s="12"/>
      <c r="B247" s="11">
        <v>42360</v>
      </c>
      <c r="C247" s="2">
        <v>3.59</v>
      </c>
      <c r="D247" s="2">
        <v>2.1057000000000001</v>
      </c>
      <c r="E247" s="2">
        <v>2912</v>
      </c>
      <c r="F247" s="2"/>
      <c r="G247" s="2"/>
      <c r="H247" s="17">
        <f t="shared" si="3"/>
        <v>2.8676111382510978E-2</v>
      </c>
    </row>
    <row r="248" spans="1:8" ht="13.5" x14ac:dyDescent="0.25">
      <c r="A248" s="12"/>
      <c r="B248" s="11">
        <v>42361</v>
      </c>
      <c r="C248" s="2">
        <v>3.49</v>
      </c>
      <c r="D248" s="2">
        <v>2.0470000000000002</v>
      </c>
      <c r="E248" s="2">
        <v>212</v>
      </c>
      <c r="F248" s="2"/>
      <c r="G248" s="2"/>
      <c r="H248" s="17">
        <f t="shared" si="3"/>
        <v>-2.7876715581516821E-2</v>
      </c>
    </row>
    <row r="249" spans="1:8" ht="13.5" x14ac:dyDescent="0.25">
      <c r="A249" s="12"/>
      <c r="B249" s="11">
        <v>42363</v>
      </c>
      <c r="C249" s="2">
        <v>3.57</v>
      </c>
      <c r="D249" s="2">
        <v>2.0939999999999999</v>
      </c>
      <c r="E249" s="2">
        <v>1</v>
      </c>
      <c r="F249" s="2"/>
      <c r="G249" s="2"/>
      <c r="H249" s="17">
        <f t="shared" si="3"/>
        <v>2.2960429897410702E-2</v>
      </c>
    </row>
    <row r="250" spans="1:8" ht="13.5" x14ac:dyDescent="0.25">
      <c r="A250" s="12"/>
      <c r="B250" s="11">
        <v>42366</v>
      </c>
      <c r="C250" s="2">
        <v>3.56</v>
      </c>
      <c r="D250" s="2">
        <v>2.0880999999999998</v>
      </c>
      <c r="E250" s="2">
        <v>588</v>
      </c>
      <c r="F250" s="2"/>
      <c r="G250" s="2"/>
      <c r="H250" s="17">
        <f t="shared" si="3"/>
        <v>-2.8175740210124242E-3</v>
      </c>
    </row>
    <row r="251" spans="1:8" ht="13.5" x14ac:dyDescent="0.25">
      <c r="A251" s="12"/>
      <c r="B251" s="11">
        <v>42367</v>
      </c>
      <c r="C251" s="2">
        <v>3.45</v>
      </c>
      <c r="D251" s="2">
        <v>2.0236000000000001</v>
      </c>
      <c r="E251" s="2">
        <v>251</v>
      </c>
      <c r="F251" s="2"/>
      <c r="G251" s="2"/>
      <c r="H251" s="17">
        <f t="shared" si="3"/>
        <v>-3.0889325223887643E-2</v>
      </c>
    </row>
    <row r="252" spans="1:8" ht="13.5" x14ac:dyDescent="0.25">
      <c r="A252" s="12"/>
      <c r="B252" s="11">
        <v>42368</v>
      </c>
      <c r="C252" s="2">
        <v>3.43</v>
      </c>
      <c r="D252" s="2">
        <v>2.0118</v>
      </c>
      <c r="E252" s="2">
        <v>796</v>
      </c>
      <c r="F252" s="2"/>
      <c r="G252" s="2"/>
      <c r="H252" s="17">
        <f t="shared" si="3"/>
        <v>-5.8311919351650681E-3</v>
      </c>
    </row>
    <row r="253" spans="1:8" ht="13.5" x14ac:dyDescent="0.25">
      <c r="A253" s="12"/>
      <c r="B253" s="11">
        <v>42369</v>
      </c>
      <c r="C253" s="2">
        <v>3.44</v>
      </c>
      <c r="D253" s="2">
        <v>2.0177</v>
      </c>
      <c r="E253" s="2">
        <v>1032</v>
      </c>
      <c r="F253" s="2"/>
      <c r="G253" s="2"/>
      <c r="H253" s="17">
        <f t="shared" si="3"/>
        <v>2.9326970871856131E-3</v>
      </c>
    </row>
    <row r="254" spans="1:8" ht="13.5" x14ac:dyDescent="0.25">
      <c r="A254" s="12"/>
      <c r="B254" s="11">
        <v>42373</v>
      </c>
      <c r="C254" s="2">
        <v>3.43</v>
      </c>
      <c r="D254" s="2">
        <v>2.0118</v>
      </c>
      <c r="E254" s="2">
        <v>84</v>
      </c>
      <c r="F254" s="2"/>
      <c r="G254" s="2"/>
      <c r="H254" s="17">
        <f t="shared" si="3"/>
        <v>-2.9241215245081114E-3</v>
      </c>
    </row>
    <row r="255" spans="1:8" ht="13.5" x14ac:dyDescent="0.25">
      <c r="A255" s="12"/>
      <c r="B255" s="11">
        <v>42374</v>
      </c>
      <c r="C255" s="2">
        <v>3.58</v>
      </c>
      <c r="D255" s="2">
        <v>2.0998000000000001</v>
      </c>
      <c r="E255" s="2">
        <v>22196</v>
      </c>
      <c r="F255" s="2"/>
      <c r="G255" s="2"/>
      <c r="H255" s="17">
        <f t="shared" si="3"/>
        <v>4.3741922656327703E-2</v>
      </c>
    </row>
    <row r="256" spans="1:8" ht="13.5" x14ac:dyDescent="0.25">
      <c r="A256" s="12"/>
      <c r="B256" s="11">
        <v>42375</v>
      </c>
      <c r="C256" s="2">
        <v>3.6</v>
      </c>
      <c r="D256" s="2">
        <v>2.1116000000000001</v>
      </c>
      <c r="E256" s="2">
        <v>3243</v>
      </c>
      <c r="F256" s="2"/>
      <c r="G256" s="2"/>
      <c r="H256" s="17">
        <f t="shared" si="3"/>
        <v>5.6195828174111975E-3</v>
      </c>
    </row>
    <row r="257" spans="1:8" ht="13.5" x14ac:dyDescent="0.25">
      <c r="A257" s="12"/>
      <c r="B257" s="11">
        <v>42376</v>
      </c>
      <c r="C257" s="2">
        <v>3.58</v>
      </c>
      <c r="D257" s="2">
        <v>2.0998000000000001</v>
      </c>
      <c r="E257" s="2">
        <v>597</v>
      </c>
      <c r="F257" s="2"/>
      <c r="G257" s="2"/>
      <c r="H257" s="17">
        <f t="shared" si="3"/>
        <v>-5.588179579465823E-3</v>
      </c>
    </row>
    <row r="258" spans="1:8" ht="13.5" x14ac:dyDescent="0.25">
      <c r="A258" s="12"/>
      <c r="B258" s="11">
        <v>42377</v>
      </c>
      <c r="C258" s="2">
        <v>3.58</v>
      </c>
      <c r="D258" s="2">
        <v>2.0998000000000001</v>
      </c>
      <c r="E258" s="2">
        <v>100</v>
      </c>
      <c r="F258" s="2"/>
      <c r="G258" s="2"/>
      <c r="H258" s="17">
        <f t="shared" si="3"/>
        <v>0</v>
      </c>
    </row>
    <row r="259" spans="1:8" ht="13.5" x14ac:dyDescent="0.25">
      <c r="A259" s="12"/>
      <c r="B259" s="11">
        <v>42380</v>
      </c>
      <c r="C259" s="2">
        <v>3.58</v>
      </c>
      <c r="D259" s="2">
        <v>2.0998000000000001</v>
      </c>
      <c r="E259" s="2">
        <v>1401</v>
      </c>
      <c r="F259" s="2"/>
      <c r="G259" s="2"/>
      <c r="H259" s="17">
        <f t="shared" si="3"/>
        <v>0</v>
      </c>
    </row>
    <row r="260" spans="1:8" ht="13.5" x14ac:dyDescent="0.25">
      <c r="A260" s="12"/>
      <c r="B260" s="11">
        <v>42381</v>
      </c>
      <c r="C260" s="2">
        <v>3.56</v>
      </c>
      <c r="D260" s="2">
        <v>2.0880999999999998</v>
      </c>
      <c r="E260" s="2">
        <v>2287</v>
      </c>
      <c r="F260" s="2"/>
      <c r="G260" s="2"/>
      <c r="H260" s="17">
        <f t="shared" si="3"/>
        <v>-5.5719592342129082E-3</v>
      </c>
    </row>
    <row r="261" spans="1:8" ht="13.5" x14ac:dyDescent="0.25">
      <c r="A261" s="12"/>
      <c r="B261" s="11">
        <v>42382</v>
      </c>
      <c r="C261" s="2">
        <v>3.5</v>
      </c>
      <c r="D261" s="2">
        <v>2.0529000000000002</v>
      </c>
      <c r="E261" s="2">
        <v>15049</v>
      </c>
      <c r="F261" s="2"/>
      <c r="G261" s="2"/>
      <c r="H261" s="17">
        <f t="shared" si="3"/>
        <v>-1.6857430199702924E-2</v>
      </c>
    </row>
    <row r="262" spans="1:8" ht="13.5" x14ac:dyDescent="0.25">
      <c r="A262" s="12"/>
      <c r="B262" s="11">
        <v>42384</v>
      </c>
      <c r="C262" s="2">
        <v>3.4</v>
      </c>
      <c r="D262" s="2">
        <v>1.9942</v>
      </c>
      <c r="E262" s="2">
        <v>4757</v>
      </c>
      <c r="F262" s="2"/>
      <c r="G262" s="2"/>
      <c r="H262" s="17">
        <f t="shared" si="3"/>
        <v>-2.8593696721710846E-2</v>
      </c>
    </row>
    <row r="263" spans="1:8" ht="13.5" x14ac:dyDescent="0.25">
      <c r="A263" s="12"/>
      <c r="B263" s="11">
        <v>42387</v>
      </c>
      <c r="C263" s="2">
        <v>3.46</v>
      </c>
      <c r="D263" s="2">
        <v>2.0293999999999999</v>
      </c>
      <c r="E263" s="2">
        <v>729</v>
      </c>
      <c r="F263" s="2"/>
      <c r="G263" s="2"/>
      <c r="H263" s="17">
        <f t="shared" ref="H263:H326" si="4">(D263-D262)/D262</f>
        <v>1.7651188446494784E-2</v>
      </c>
    </row>
    <row r="264" spans="1:8" ht="13.5" x14ac:dyDescent="0.25">
      <c r="A264" s="12"/>
      <c r="B264" s="11">
        <v>42388</v>
      </c>
      <c r="C264" s="2">
        <v>3.36</v>
      </c>
      <c r="D264" s="2">
        <v>1.9708000000000001</v>
      </c>
      <c r="E264" s="2">
        <v>1856</v>
      </c>
      <c r="F264" s="2"/>
      <c r="G264" s="2"/>
      <c r="H264" s="17">
        <f t="shared" si="4"/>
        <v>-2.8875529713215616E-2</v>
      </c>
    </row>
    <row r="265" spans="1:8" ht="13.5" x14ac:dyDescent="0.25">
      <c r="A265" s="12"/>
      <c r="B265" s="11">
        <v>42389</v>
      </c>
      <c r="C265" s="2">
        <v>3.21</v>
      </c>
      <c r="D265" s="2">
        <v>1.8828</v>
      </c>
      <c r="E265" s="2">
        <v>4019</v>
      </c>
      <c r="F265" s="2"/>
      <c r="G265" s="2"/>
      <c r="H265" s="17">
        <f t="shared" si="4"/>
        <v>-4.4651918002841524E-2</v>
      </c>
    </row>
    <row r="266" spans="1:8" ht="13.5" x14ac:dyDescent="0.25">
      <c r="A266" s="12"/>
      <c r="B266" s="11">
        <v>42390</v>
      </c>
      <c r="C266" s="2">
        <v>3.23</v>
      </c>
      <c r="D266" s="2">
        <v>1.8945000000000001</v>
      </c>
      <c r="E266" s="2">
        <v>17854</v>
      </c>
      <c r="F266" s="2"/>
      <c r="G266" s="2"/>
      <c r="H266" s="17">
        <f t="shared" si="4"/>
        <v>6.2141491395793728E-3</v>
      </c>
    </row>
    <row r="267" spans="1:8" ht="13.5" x14ac:dyDescent="0.25">
      <c r="A267" s="12"/>
      <c r="B267" s="11">
        <v>42391</v>
      </c>
      <c r="C267" s="2">
        <v>3.09</v>
      </c>
      <c r="D267" s="2">
        <v>1.8124</v>
      </c>
      <c r="E267" s="2">
        <v>27231</v>
      </c>
      <c r="F267" s="2"/>
      <c r="G267" s="2"/>
      <c r="H267" s="17">
        <f t="shared" si="4"/>
        <v>-4.3335972552124603E-2</v>
      </c>
    </row>
    <row r="268" spans="1:8" ht="13.5" x14ac:dyDescent="0.25">
      <c r="A268" s="12"/>
      <c r="B268" s="11">
        <v>42394</v>
      </c>
      <c r="C268" s="2">
        <v>3.09</v>
      </c>
      <c r="D268" s="2">
        <v>1.8124</v>
      </c>
      <c r="E268" s="2">
        <v>24450</v>
      </c>
      <c r="F268" s="2"/>
      <c r="G268" s="2"/>
      <c r="H268" s="17">
        <f t="shared" si="4"/>
        <v>0</v>
      </c>
    </row>
    <row r="269" spans="1:8" ht="13.5" x14ac:dyDescent="0.25">
      <c r="A269" s="12"/>
      <c r="B269" s="11">
        <v>42395</v>
      </c>
      <c r="C269" s="2">
        <v>3</v>
      </c>
      <c r="D269" s="2">
        <v>1.7596000000000001</v>
      </c>
      <c r="E269" s="2">
        <v>26723</v>
      </c>
      <c r="F269" s="2"/>
      <c r="G269" s="2"/>
      <c r="H269" s="17">
        <f t="shared" si="4"/>
        <v>-2.9132641800926923E-2</v>
      </c>
    </row>
    <row r="270" spans="1:8" ht="13.5" x14ac:dyDescent="0.25">
      <c r="A270" s="12"/>
      <c r="B270" s="11">
        <v>42396</v>
      </c>
      <c r="C270" s="2">
        <v>3</v>
      </c>
      <c r="D270" s="2">
        <v>1.7596000000000001</v>
      </c>
      <c r="E270" s="2">
        <v>16636</v>
      </c>
      <c r="F270" s="2"/>
      <c r="G270" s="2"/>
      <c r="H270" s="17">
        <f t="shared" si="4"/>
        <v>0</v>
      </c>
    </row>
    <row r="271" spans="1:8" ht="13.5" x14ac:dyDescent="0.25">
      <c r="A271" s="12"/>
      <c r="B271" s="11">
        <v>42397</v>
      </c>
      <c r="C271" s="2">
        <v>3</v>
      </c>
      <c r="D271" s="2">
        <v>1.7596000000000001</v>
      </c>
      <c r="E271" s="2">
        <v>35389</v>
      </c>
      <c r="F271" s="2"/>
      <c r="G271" s="2"/>
      <c r="H271" s="17">
        <f t="shared" si="4"/>
        <v>0</v>
      </c>
    </row>
    <row r="272" spans="1:8" ht="13.5" x14ac:dyDescent="0.25">
      <c r="A272" s="12"/>
      <c r="B272" s="11">
        <v>42398</v>
      </c>
      <c r="C272" s="2">
        <v>2.95</v>
      </c>
      <c r="D272" s="2">
        <v>1.7302999999999999</v>
      </c>
      <c r="E272" s="2">
        <v>15885</v>
      </c>
      <c r="F272" s="2"/>
      <c r="G272" s="2"/>
      <c r="H272" s="17">
        <f t="shared" si="4"/>
        <v>-1.6651511707206242E-2</v>
      </c>
    </row>
    <row r="273" spans="1:8" ht="13.5" x14ac:dyDescent="0.25">
      <c r="A273" s="12"/>
      <c r="B273" s="11">
        <v>42401</v>
      </c>
      <c r="C273" s="2">
        <v>3.12</v>
      </c>
      <c r="D273" s="2">
        <v>1.83</v>
      </c>
      <c r="E273" s="2">
        <v>23450</v>
      </c>
      <c r="F273" s="2"/>
      <c r="G273" s="2"/>
      <c r="H273" s="17">
        <f t="shared" si="4"/>
        <v>5.7620065884528768E-2</v>
      </c>
    </row>
    <row r="274" spans="1:8" ht="13.5" x14ac:dyDescent="0.25">
      <c r="A274" s="12"/>
      <c r="B274" s="11">
        <v>42402</v>
      </c>
      <c r="C274" s="2">
        <v>3.31</v>
      </c>
      <c r="D274" s="2">
        <v>1.9415</v>
      </c>
      <c r="E274" s="2">
        <v>83782</v>
      </c>
      <c r="F274" s="2"/>
      <c r="G274" s="2"/>
      <c r="H274" s="17">
        <f t="shared" si="4"/>
        <v>6.0928961748633839E-2</v>
      </c>
    </row>
    <row r="275" spans="1:8" ht="13.5" x14ac:dyDescent="0.25">
      <c r="A275" s="12"/>
      <c r="B275" s="11">
        <v>42403</v>
      </c>
      <c r="C275" s="2">
        <v>3.5</v>
      </c>
      <c r="D275" s="2">
        <v>2.0529000000000002</v>
      </c>
      <c r="E275" s="2">
        <v>38468</v>
      </c>
      <c r="F275" s="2"/>
      <c r="G275" s="2"/>
      <c r="H275" s="17">
        <f t="shared" si="4"/>
        <v>5.7378315735256327E-2</v>
      </c>
    </row>
    <row r="276" spans="1:8" ht="13.5" x14ac:dyDescent="0.25">
      <c r="A276" s="12"/>
      <c r="B276" s="11">
        <v>42404</v>
      </c>
      <c r="C276" s="2">
        <v>3.6</v>
      </c>
      <c r="D276" s="2">
        <v>2.1116000000000001</v>
      </c>
      <c r="E276" s="2">
        <v>50347</v>
      </c>
      <c r="F276" s="2"/>
      <c r="G276" s="2"/>
      <c r="H276" s="17">
        <f t="shared" si="4"/>
        <v>2.8593696721710735E-2</v>
      </c>
    </row>
    <row r="277" spans="1:8" ht="13.5" x14ac:dyDescent="0.25">
      <c r="A277" s="12"/>
      <c r="B277" s="11">
        <v>42405</v>
      </c>
      <c r="C277" s="2">
        <v>3.7</v>
      </c>
      <c r="D277" s="2">
        <v>2.1701999999999999</v>
      </c>
      <c r="E277" s="2">
        <v>38016</v>
      </c>
      <c r="F277" s="2"/>
      <c r="G277" s="2"/>
      <c r="H277" s="17">
        <f t="shared" si="4"/>
        <v>2.7751468081075849E-2</v>
      </c>
    </row>
    <row r="278" spans="1:8" ht="13.5" x14ac:dyDescent="0.25">
      <c r="A278" s="12"/>
      <c r="B278" s="11">
        <v>42408</v>
      </c>
      <c r="C278" s="2">
        <v>3.81</v>
      </c>
      <c r="D278" s="2">
        <v>2.2347000000000001</v>
      </c>
      <c r="E278" s="2">
        <v>75316</v>
      </c>
      <c r="F278" s="2"/>
      <c r="G278" s="2"/>
      <c r="H278" s="17">
        <f t="shared" si="4"/>
        <v>2.9720763063312242E-2</v>
      </c>
    </row>
    <row r="279" spans="1:8" ht="13.5" x14ac:dyDescent="0.25">
      <c r="A279" s="12"/>
      <c r="B279" s="11">
        <v>42409</v>
      </c>
      <c r="C279" s="2">
        <v>3.92</v>
      </c>
      <c r="D279" s="2">
        <v>2.2993000000000001</v>
      </c>
      <c r="E279" s="2">
        <v>71066</v>
      </c>
      <c r="F279" s="2"/>
      <c r="G279" s="2"/>
      <c r="H279" s="17">
        <f t="shared" si="4"/>
        <v>2.8907683357945132E-2</v>
      </c>
    </row>
    <row r="280" spans="1:8" ht="13.5" x14ac:dyDescent="0.25">
      <c r="A280" s="12"/>
      <c r="B280" s="11">
        <v>42410</v>
      </c>
      <c r="C280" s="2">
        <v>3.83</v>
      </c>
      <c r="D280" s="2">
        <v>2.2465000000000002</v>
      </c>
      <c r="E280" s="2">
        <v>5491</v>
      </c>
      <c r="F280" s="2"/>
      <c r="G280" s="2"/>
      <c r="H280" s="17">
        <f t="shared" si="4"/>
        <v>-2.2963510633671098E-2</v>
      </c>
    </row>
    <row r="281" spans="1:8" ht="13.5" x14ac:dyDescent="0.25">
      <c r="A281" s="12"/>
      <c r="B281" s="11">
        <v>42411</v>
      </c>
      <c r="C281" s="2">
        <v>3.67</v>
      </c>
      <c r="D281" s="2">
        <v>2.1526000000000001</v>
      </c>
      <c r="E281" s="2">
        <v>25913</v>
      </c>
      <c r="F281" s="2"/>
      <c r="G281" s="2"/>
      <c r="H281" s="17">
        <f t="shared" si="4"/>
        <v>-4.1798352993545555E-2</v>
      </c>
    </row>
    <row r="282" spans="1:8" ht="13.5" x14ac:dyDescent="0.25">
      <c r="A282" s="12"/>
      <c r="B282" s="11">
        <v>42412</v>
      </c>
      <c r="C282" s="2">
        <v>3.6</v>
      </c>
      <c r="D282" s="2">
        <v>2.1116000000000001</v>
      </c>
      <c r="E282" s="2">
        <v>1494</v>
      </c>
      <c r="F282" s="2"/>
      <c r="G282" s="2"/>
      <c r="H282" s="17">
        <f t="shared" si="4"/>
        <v>-1.9046734181919503E-2</v>
      </c>
    </row>
    <row r="283" spans="1:8" ht="13.5" x14ac:dyDescent="0.25">
      <c r="A283" s="12"/>
      <c r="B283" s="11">
        <v>42415</v>
      </c>
      <c r="C283" s="2">
        <v>3.58</v>
      </c>
      <c r="D283" s="2">
        <v>2.0998000000000001</v>
      </c>
      <c r="E283" s="2">
        <v>29167</v>
      </c>
      <c r="F283" s="2"/>
      <c r="G283" s="2"/>
      <c r="H283" s="17">
        <f t="shared" si="4"/>
        <v>-5.588179579465823E-3</v>
      </c>
    </row>
    <row r="284" spans="1:8" ht="13.5" x14ac:dyDescent="0.25">
      <c r="A284" s="12"/>
      <c r="B284" s="11">
        <v>42416</v>
      </c>
      <c r="C284" s="2">
        <v>3.57</v>
      </c>
      <c r="D284" s="2">
        <v>2.0939999999999999</v>
      </c>
      <c r="E284" s="2">
        <v>6762</v>
      </c>
      <c r="F284" s="2"/>
      <c r="G284" s="2"/>
      <c r="H284" s="17">
        <f t="shared" si="4"/>
        <v>-2.7621678255073099E-3</v>
      </c>
    </row>
    <row r="285" spans="1:8" ht="13.5" x14ac:dyDescent="0.25">
      <c r="A285" s="12"/>
      <c r="B285" s="11">
        <v>42417</v>
      </c>
      <c r="C285" s="2">
        <v>3.47</v>
      </c>
      <c r="D285" s="2">
        <v>2.0352999999999999</v>
      </c>
      <c r="E285" s="2">
        <v>282</v>
      </c>
      <c r="F285" s="2"/>
      <c r="G285" s="2"/>
      <c r="H285" s="17">
        <f t="shared" si="4"/>
        <v>-2.8032473734479455E-2</v>
      </c>
    </row>
    <row r="286" spans="1:8" ht="13.5" x14ac:dyDescent="0.25">
      <c r="A286" s="12"/>
      <c r="B286" s="11">
        <v>42418</v>
      </c>
      <c r="C286" s="2">
        <v>3.45</v>
      </c>
      <c r="D286" s="2">
        <v>2.0236000000000001</v>
      </c>
      <c r="E286" s="2">
        <v>7589</v>
      </c>
      <c r="F286" s="2"/>
      <c r="G286" s="2"/>
      <c r="H286" s="17">
        <f t="shared" si="4"/>
        <v>-5.74853829902217E-3</v>
      </c>
    </row>
    <row r="287" spans="1:8" ht="13.5" x14ac:dyDescent="0.25">
      <c r="A287" s="12"/>
      <c r="B287" s="11">
        <v>42419</v>
      </c>
      <c r="C287" s="2">
        <v>3.45</v>
      </c>
      <c r="D287" s="2">
        <v>2.0236000000000001</v>
      </c>
      <c r="E287" s="2">
        <v>8760</v>
      </c>
      <c r="F287" s="2"/>
      <c r="G287" s="2"/>
      <c r="H287" s="17">
        <f t="shared" si="4"/>
        <v>0</v>
      </c>
    </row>
    <row r="288" spans="1:8" ht="13.5" x14ac:dyDescent="0.25">
      <c r="A288" s="12"/>
      <c r="B288" s="11">
        <v>42422</v>
      </c>
      <c r="C288" s="2">
        <v>3.4</v>
      </c>
      <c r="D288" s="2">
        <v>1.9942</v>
      </c>
      <c r="E288" s="2">
        <v>1863</v>
      </c>
      <c r="F288" s="2"/>
      <c r="G288" s="2"/>
      <c r="H288" s="17">
        <f t="shared" si="4"/>
        <v>-1.4528562957106193E-2</v>
      </c>
    </row>
    <row r="289" spans="1:8" ht="13.5" x14ac:dyDescent="0.25">
      <c r="A289" s="12"/>
      <c r="B289" s="11">
        <v>42423</v>
      </c>
      <c r="C289" s="2">
        <v>3.3</v>
      </c>
      <c r="D289" s="2">
        <v>1.9356</v>
      </c>
      <c r="E289" s="2">
        <v>171</v>
      </c>
      <c r="F289" s="2"/>
      <c r="G289" s="2"/>
      <c r="H289" s="17">
        <f t="shared" si="4"/>
        <v>-2.9385217129676053E-2</v>
      </c>
    </row>
    <row r="290" spans="1:8" ht="13.5" x14ac:dyDescent="0.25">
      <c r="A290" s="12"/>
      <c r="B290" s="11">
        <v>42424</v>
      </c>
      <c r="C290" s="2">
        <v>3.37</v>
      </c>
      <c r="D290" s="2">
        <v>1.9766999999999999</v>
      </c>
      <c r="E290" s="2">
        <v>34038</v>
      </c>
      <c r="F290" s="2"/>
      <c r="G290" s="2"/>
      <c r="H290" s="17">
        <f t="shared" si="4"/>
        <v>2.1233725976441371E-2</v>
      </c>
    </row>
    <row r="291" spans="1:8" ht="13.5" x14ac:dyDescent="0.25">
      <c r="A291" s="12"/>
      <c r="B291" s="11">
        <v>42425</v>
      </c>
      <c r="C291" s="2">
        <v>3.4</v>
      </c>
      <c r="D291" s="2">
        <v>1.9942</v>
      </c>
      <c r="E291" s="2">
        <v>15</v>
      </c>
      <c r="F291" s="2"/>
      <c r="G291" s="2"/>
      <c r="H291" s="17">
        <f t="shared" si="4"/>
        <v>8.8531390701674876E-3</v>
      </c>
    </row>
    <row r="292" spans="1:8" ht="13.5" x14ac:dyDescent="0.25">
      <c r="A292" s="12"/>
      <c r="B292" s="11">
        <v>42426</v>
      </c>
      <c r="C292" s="2">
        <v>3.3</v>
      </c>
      <c r="D292" s="2">
        <v>1.9356</v>
      </c>
      <c r="E292" s="2">
        <v>3787</v>
      </c>
      <c r="F292" s="2"/>
      <c r="G292" s="2"/>
      <c r="H292" s="17">
        <f t="shared" si="4"/>
        <v>-2.9385217129676053E-2</v>
      </c>
    </row>
    <row r="293" spans="1:8" ht="13.5" x14ac:dyDescent="0.25">
      <c r="A293" s="12"/>
      <c r="B293" s="11">
        <v>42429</v>
      </c>
      <c r="C293" s="2">
        <v>3.3</v>
      </c>
      <c r="D293" s="2">
        <v>1.9356</v>
      </c>
      <c r="E293" s="2">
        <v>5824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42430</v>
      </c>
      <c r="C294" s="2">
        <v>3.3</v>
      </c>
      <c r="D294" s="2">
        <v>1.9356</v>
      </c>
      <c r="E294" s="2">
        <v>24443</v>
      </c>
      <c r="F294" s="2"/>
      <c r="G294" s="2"/>
      <c r="H294" s="17">
        <f t="shared" si="4"/>
        <v>0</v>
      </c>
    </row>
    <row r="295" spans="1:8" ht="13.5" x14ac:dyDescent="0.25">
      <c r="A295" s="12"/>
      <c r="B295" s="11">
        <v>42431</v>
      </c>
      <c r="C295" s="2">
        <v>3.39</v>
      </c>
      <c r="D295" s="2">
        <v>1.9883999999999999</v>
      </c>
      <c r="E295" s="2">
        <v>9382</v>
      </c>
      <c r="F295" s="2"/>
      <c r="G295" s="2"/>
      <c r="H295" s="17">
        <f t="shared" si="4"/>
        <v>2.7278363298202088E-2</v>
      </c>
    </row>
    <row r="296" spans="1:8" ht="13.5" x14ac:dyDescent="0.25">
      <c r="A296" s="12"/>
      <c r="B296" s="11">
        <v>42432</v>
      </c>
      <c r="C296" s="2">
        <v>3.39</v>
      </c>
      <c r="D296" s="2">
        <v>1.9883999999999999</v>
      </c>
      <c r="E296" s="2">
        <v>6241</v>
      </c>
      <c r="F296" s="2"/>
      <c r="G296" s="2"/>
      <c r="H296" s="17">
        <f t="shared" si="4"/>
        <v>0</v>
      </c>
    </row>
    <row r="297" spans="1:8" ht="13.5" x14ac:dyDescent="0.25">
      <c r="A297" s="12"/>
      <c r="B297" s="11">
        <v>42433</v>
      </c>
      <c r="C297" s="2">
        <v>3.4</v>
      </c>
      <c r="D297" s="2">
        <v>1.9942</v>
      </c>
      <c r="E297" s="2">
        <v>15260</v>
      </c>
      <c r="F297" s="2"/>
      <c r="G297" s="2"/>
      <c r="H297" s="17">
        <f t="shared" si="4"/>
        <v>2.9169181251257432E-3</v>
      </c>
    </row>
    <row r="298" spans="1:8" ht="13.5" x14ac:dyDescent="0.25">
      <c r="A298" s="12"/>
      <c r="B298" s="11">
        <v>42436</v>
      </c>
      <c r="C298" s="2">
        <v>3.39</v>
      </c>
      <c r="D298" s="2">
        <v>1.9883999999999999</v>
      </c>
      <c r="E298" s="2">
        <v>4430</v>
      </c>
      <c r="F298" s="2"/>
      <c r="G298" s="2"/>
      <c r="H298" s="17">
        <f t="shared" si="4"/>
        <v>-2.9084344599338216E-3</v>
      </c>
    </row>
    <row r="299" spans="1:8" ht="13.5" x14ac:dyDescent="0.25">
      <c r="A299" s="12"/>
      <c r="B299" s="11">
        <v>42437</v>
      </c>
      <c r="C299" s="2">
        <v>3.38</v>
      </c>
      <c r="D299" s="2">
        <v>1.9824999999999999</v>
      </c>
      <c r="E299" s="2">
        <v>101</v>
      </c>
      <c r="F299" s="2"/>
      <c r="G299" s="2"/>
      <c r="H299" s="17">
        <f t="shared" si="4"/>
        <v>-2.9672098169382503E-3</v>
      </c>
    </row>
    <row r="300" spans="1:8" ht="13.5" x14ac:dyDescent="0.25">
      <c r="A300" s="12"/>
      <c r="B300" s="11">
        <v>42438</v>
      </c>
      <c r="C300" s="2">
        <v>3.38</v>
      </c>
      <c r="D300" s="2">
        <v>1.9824999999999999</v>
      </c>
      <c r="E300" s="2">
        <v>22522</v>
      </c>
      <c r="F300" s="2"/>
      <c r="G300" s="2"/>
      <c r="H300" s="17">
        <f t="shared" si="4"/>
        <v>0</v>
      </c>
    </row>
    <row r="301" spans="1:8" ht="13.5" x14ac:dyDescent="0.25">
      <c r="A301" s="12"/>
      <c r="B301" s="11">
        <v>42439</v>
      </c>
      <c r="C301" s="2">
        <v>3.3</v>
      </c>
      <c r="D301" s="2">
        <v>1.9356</v>
      </c>
      <c r="E301" s="2">
        <v>30439</v>
      </c>
      <c r="F301" s="2"/>
      <c r="G301" s="2"/>
      <c r="H301" s="17">
        <f t="shared" si="4"/>
        <v>-2.3656998738965925E-2</v>
      </c>
    </row>
    <row r="302" spans="1:8" ht="13.5" x14ac:dyDescent="0.25">
      <c r="A302" s="12"/>
      <c r="B302" s="11">
        <v>42440</v>
      </c>
      <c r="C302" s="2">
        <v>3.3</v>
      </c>
      <c r="D302" s="2">
        <v>1.9356</v>
      </c>
      <c r="E302" s="2">
        <v>29433</v>
      </c>
      <c r="F302" s="2"/>
      <c r="G302" s="2"/>
      <c r="H302" s="17">
        <f t="shared" si="4"/>
        <v>0</v>
      </c>
    </row>
    <row r="303" spans="1:8" ht="13.5" x14ac:dyDescent="0.25">
      <c r="A303" s="12"/>
      <c r="B303" s="11">
        <v>42443</v>
      </c>
      <c r="C303" s="2">
        <v>3.3</v>
      </c>
      <c r="D303" s="2">
        <v>1.9356</v>
      </c>
      <c r="E303" s="2">
        <v>5500</v>
      </c>
      <c r="F303" s="2"/>
      <c r="G303" s="2"/>
      <c r="H303" s="17">
        <f t="shared" si="4"/>
        <v>0</v>
      </c>
    </row>
    <row r="304" spans="1:8" ht="13.5" x14ac:dyDescent="0.25">
      <c r="A304" s="12"/>
      <c r="B304" s="11">
        <v>42444</v>
      </c>
      <c r="C304" s="2">
        <v>3.21</v>
      </c>
      <c r="D304" s="2">
        <v>1.8828</v>
      </c>
      <c r="E304" s="2">
        <v>2256</v>
      </c>
      <c r="F304" s="2"/>
      <c r="G304" s="2"/>
      <c r="H304" s="17">
        <f t="shared" si="4"/>
        <v>-2.7278363298202088E-2</v>
      </c>
    </row>
    <row r="305" spans="1:8" ht="13.5" x14ac:dyDescent="0.25">
      <c r="A305" s="12"/>
      <c r="B305" s="11">
        <v>42445</v>
      </c>
      <c r="C305" s="2">
        <v>3.35</v>
      </c>
      <c r="D305" s="2">
        <v>1.9649000000000001</v>
      </c>
      <c r="E305" s="2">
        <v>14942</v>
      </c>
      <c r="F305" s="2"/>
      <c r="G305" s="2"/>
      <c r="H305" s="17">
        <f t="shared" si="4"/>
        <v>4.3605268748672224E-2</v>
      </c>
    </row>
    <row r="306" spans="1:8" ht="13.5" x14ac:dyDescent="0.25">
      <c r="A306" s="12"/>
      <c r="B306" s="11">
        <v>42446</v>
      </c>
      <c r="C306" s="2">
        <v>3.39</v>
      </c>
      <c r="D306" s="2">
        <v>1.9883999999999999</v>
      </c>
      <c r="E306" s="2">
        <v>24641</v>
      </c>
      <c r="F306" s="2"/>
      <c r="G306" s="2"/>
      <c r="H306" s="17">
        <f t="shared" si="4"/>
        <v>1.1959896177922466E-2</v>
      </c>
    </row>
    <row r="307" spans="1:8" ht="13.5" x14ac:dyDescent="0.25">
      <c r="A307" s="12"/>
      <c r="B307" s="11">
        <v>42447</v>
      </c>
      <c r="C307" s="2">
        <v>3.39</v>
      </c>
      <c r="D307" s="2">
        <v>1.9883999999999999</v>
      </c>
      <c r="E307" s="2">
        <v>1142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42450</v>
      </c>
      <c r="C308" s="2">
        <v>3.3</v>
      </c>
      <c r="D308" s="2">
        <v>1.9356</v>
      </c>
      <c r="E308" s="2">
        <v>1382</v>
      </c>
      <c r="F308" s="2"/>
      <c r="G308" s="2"/>
      <c r="H308" s="17">
        <f t="shared" si="4"/>
        <v>-2.6554013277006617E-2</v>
      </c>
    </row>
    <row r="309" spans="1:8" ht="13.5" x14ac:dyDescent="0.25">
      <c r="A309" s="12"/>
      <c r="B309" s="11">
        <v>42451</v>
      </c>
      <c r="C309" s="2">
        <v>3.28</v>
      </c>
      <c r="D309" s="2">
        <v>1.9238999999999999</v>
      </c>
      <c r="E309" s="2">
        <v>5518</v>
      </c>
      <c r="F309" s="2"/>
      <c r="G309" s="2"/>
      <c r="H309" s="17">
        <f t="shared" si="4"/>
        <v>-6.0446373217607173E-3</v>
      </c>
    </row>
    <row r="310" spans="1:8" ht="13.5" x14ac:dyDescent="0.25">
      <c r="A310" s="12"/>
      <c r="B310" s="11">
        <v>42452</v>
      </c>
      <c r="C310" s="2">
        <v>3.3</v>
      </c>
      <c r="D310" s="2">
        <v>1.9356</v>
      </c>
      <c r="E310" s="2">
        <v>4145</v>
      </c>
      <c r="F310" s="2"/>
      <c r="G310" s="2"/>
      <c r="H310" s="17">
        <f t="shared" si="4"/>
        <v>6.0813971620146809E-3</v>
      </c>
    </row>
    <row r="311" spans="1:8" ht="13.5" x14ac:dyDescent="0.25">
      <c r="A311" s="12"/>
      <c r="B311" s="11">
        <v>42453</v>
      </c>
      <c r="C311" s="2">
        <v>3.3</v>
      </c>
      <c r="D311" s="2">
        <v>1.9356</v>
      </c>
      <c r="E311" s="2">
        <v>190</v>
      </c>
      <c r="F311" s="2"/>
      <c r="G311" s="2"/>
      <c r="H311" s="17">
        <f t="shared" si="4"/>
        <v>0</v>
      </c>
    </row>
    <row r="312" spans="1:8" ht="13.5" x14ac:dyDescent="0.25">
      <c r="A312" s="12"/>
      <c r="B312" s="11">
        <v>42454</v>
      </c>
      <c r="C312" s="2">
        <v>3.29</v>
      </c>
      <c r="D312" s="2">
        <v>1.9297</v>
      </c>
      <c r="E312" s="2">
        <v>770</v>
      </c>
      <c r="F312" s="2"/>
      <c r="G312" s="2"/>
      <c r="H312" s="17">
        <f t="shared" si="4"/>
        <v>-3.0481504443066834E-3</v>
      </c>
    </row>
    <row r="313" spans="1:8" ht="13.5" x14ac:dyDescent="0.25">
      <c r="A313" s="12"/>
      <c r="B313" s="11">
        <v>42457</v>
      </c>
      <c r="C313" s="2">
        <v>3.3</v>
      </c>
      <c r="D313" s="2">
        <v>1.9356</v>
      </c>
      <c r="E313" s="2">
        <v>11146</v>
      </c>
      <c r="F313" s="2"/>
      <c r="G313" s="2"/>
      <c r="H313" s="17">
        <f t="shared" si="4"/>
        <v>3.0574700730683613E-3</v>
      </c>
    </row>
    <row r="314" spans="1:8" ht="13.5" x14ac:dyDescent="0.25">
      <c r="A314" s="12"/>
      <c r="B314" s="11">
        <v>42458</v>
      </c>
      <c r="C314" s="2">
        <v>3.3</v>
      </c>
      <c r="D314" s="2">
        <v>1.9356</v>
      </c>
      <c r="E314" s="2">
        <v>11250</v>
      </c>
      <c r="F314" s="2"/>
      <c r="G314" s="2"/>
      <c r="H314" s="17">
        <f t="shared" si="4"/>
        <v>0</v>
      </c>
    </row>
    <row r="315" spans="1:8" ht="13.5" x14ac:dyDescent="0.25">
      <c r="A315" s="12"/>
      <c r="B315" s="11">
        <v>42459</v>
      </c>
      <c r="C315" s="2">
        <v>3.27</v>
      </c>
      <c r="D315" s="2">
        <v>1.9179999999999999</v>
      </c>
      <c r="E315" s="2">
        <v>1808</v>
      </c>
      <c r="F315" s="2"/>
      <c r="G315" s="2"/>
      <c r="H315" s="17">
        <f t="shared" si="4"/>
        <v>-9.0927877660674002E-3</v>
      </c>
    </row>
    <row r="316" spans="1:8" ht="13.5" x14ac:dyDescent="0.25">
      <c r="A316" s="12"/>
      <c r="B316" s="11">
        <v>42460</v>
      </c>
      <c r="C316" s="2">
        <v>3.18</v>
      </c>
      <c r="D316" s="2">
        <v>1.8652</v>
      </c>
      <c r="E316" s="2">
        <v>12610</v>
      </c>
      <c r="F316" s="2"/>
      <c r="G316" s="2"/>
      <c r="H316" s="17">
        <f t="shared" si="4"/>
        <v>-2.7528675703858165E-2</v>
      </c>
    </row>
    <row r="317" spans="1:8" ht="13.5" x14ac:dyDescent="0.25">
      <c r="A317" s="12"/>
      <c r="B317" s="11">
        <v>42461</v>
      </c>
      <c r="C317" s="2">
        <v>3.01</v>
      </c>
      <c r="D317" s="2">
        <v>1.7655000000000001</v>
      </c>
      <c r="E317" s="2">
        <v>39530</v>
      </c>
      <c r="F317" s="2"/>
      <c r="G317" s="2"/>
      <c r="H317" s="17">
        <f t="shared" si="4"/>
        <v>-5.3452712845807368E-2</v>
      </c>
    </row>
    <row r="318" spans="1:8" ht="13.5" x14ac:dyDescent="0.25">
      <c r="A318" s="12"/>
      <c r="B318" s="11">
        <v>42464</v>
      </c>
      <c r="C318" s="2">
        <v>3.07</v>
      </c>
      <c r="D318" s="2">
        <v>1.8007</v>
      </c>
      <c r="E318" s="2">
        <v>28540</v>
      </c>
      <c r="F318" s="2"/>
      <c r="G318" s="2"/>
      <c r="H318" s="17">
        <f t="shared" si="4"/>
        <v>1.9937694704049786E-2</v>
      </c>
    </row>
    <row r="319" spans="1:8" ht="13.5" x14ac:dyDescent="0.25">
      <c r="A319" s="12"/>
      <c r="B319" s="11">
        <v>42465</v>
      </c>
      <c r="C319" s="2">
        <v>3</v>
      </c>
      <c r="D319" s="2">
        <v>1.7596000000000001</v>
      </c>
      <c r="E319" s="2">
        <v>4872</v>
      </c>
      <c r="F319" s="2"/>
      <c r="G319" s="2"/>
      <c r="H319" s="17">
        <f t="shared" si="4"/>
        <v>-2.2824457155550572E-2</v>
      </c>
    </row>
    <row r="320" spans="1:8" ht="13.5" x14ac:dyDescent="0.25">
      <c r="A320" s="12"/>
      <c r="B320" s="11">
        <v>42466</v>
      </c>
      <c r="C320" s="2">
        <v>3</v>
      </c>
      <c r="D320" s="2">
        <v>1.7596000000000001</v>
      </c>
      <c r="E320" s="2">
        <v>10203</v>
      </c>
      <c r="F320" s="2"/>
      <c r="G320" s="2"/>
      <c r="H320" s="17">
        <f t="shared" si="4"/>
        <v>0</v>
      </c>
    </row>
    <row r="321" spans="1:8" ht="13.5" x14ac:dyDescent="0.25">
      <c r="A321" s="12"/>
      <c r="B321" s="11">
        <v>42467</v>
      </c>
      <c r="C321" s="2">
        <v>3</v>
      </c>
      <c r="D321" s="2">
        <v>1.7596000000000001</v>
      </c>
      <c r="E321" s="2">
        <v>3038</v>
      </c>
      <c r="F321" s="2"/>
      <c r="G321" s="2"/>
      <c r="H321" s="17">
        <f t="shared" si="4"/>
        <v>0</v>
      </c>
    </row>
    <row r="322" spans="1:8" ht="13.5" x14ac:dyDescent="0.25">
      <c r="A322" s="12"/>
      <c r="B322" s="11">
        <v>42468</v>
      </c>
      <c r="C322" s="2">
        <v>3.07</v>
      </c>
      <c r="D322" s="2">
        <v>1.8007</v>
      </c>
      <c r="E322" s="2">
        <v>9929</v>
      </c>
      <c r="F322" s="2"/>
      <c r="G322" s="2"/>
      <c r="H322" s="17">
        <f t="shared" si="4"/>
        <v>2.3357581268470057E-2</v>
      </c>
    </row>
    <row r="323" spans="1:8" ht="13.5" x14ac:dyDescent="0.25">
      <c r="A323" s="12"/>
      <c r="B323" s="11">
        <v>42471</v>
      </c>
      <c r="C323" s="2">
        <v>3.14</v>
      </c>
      <c r="D323" s="2">
        <v>1.8416999999999999</v>
      </c>
      <c r="E323" s="2">
        <v>4927</v>
      </c>
      <c r="F323" s="2"/>
      <c r="G323" s="2"/>
      <c r="H323" s="17">
        <f t="shared" si="4"/>
        <v>2.2768923196534639E-2</v>
      </c>
    </row>
    <row r="324" spans="1:8" ht="13.5" x14ac:dyDescent="0.25">
      <c r="A324" s="12"/>
      <c r="B324" s="11">
        <v>42472</v>
      </c>
      <c r="C324" s="2">
        <v>3.14</v>
      </c>
      <c r="D324" s="2">
        <v>1.8416999999999999</v>
      </c>
      <c r="E324" s="2">
        <v>6697</v>
      </c>
      <c r="F324" s="2"/>
      <c r="G324" s="2"/>
      <c r="H324" s="17">
        <f t="shared" si="4"/>
        <v>0</v>
      </c>
    </row>
    <row r="325" spans="1:8" ht="13.5" x14ac:dyDescent="0.25">
      <c r="A325" s="12"/>
      <c r="B325" s="11">
        <v>42473</v>
      </c>
      <c r="C325" s="2">
        <v>3.14</v>
      </c>
      <c r="D325" s="2">
        <v>1.8416999999999999</v>
      </c>
      <c r="E325" s="2">
        <v>35</v>
      </c>
      <c r="F325" s="2"/>
      <c r="G325" s="2"/>
      <c r="H325" s="17">
        <f t="shared" si="4"/>
        <v>0</v>
      </c>
    </row>
    <row r="326" spans="1:8" ht="13.5" x14ac:dyDescent="0.25">
      <c r="A326" s="12"/>
      <c r="B326" s="11">
        <v>42474</v>
      </c>
      <c r="C326" s="2">
        <v>3.14</v>
      </c>
      <c r="D326" s="2">
        <v>1.8416999999999999</v>
      </c>
      <c r="E326" s="2">
        <v>5790</v>
      </c>
      <c r="F326" s="2"/>
      <c r="G326" s="2"/>
      <c r="H326" s="17">
        <f t="shared" si="4"/>
        <v>0</v>
      </c>
    </row>
    <row r="327" spans="1:8" ht="13.5" x14ac:dyDescent="0.25">
      <c r="A327" s="12"/>
      <c r="B327" s="11">
        <v>42475</v>
      </c>
      <c r="C327" s="2">
        <v>3.05</v>
      </c>
      <c r="D327" s="2">
        <v>1.7889999999999999</v>
      </c>
      <c r="E327" s="2">
        <v>4260</v>
      </c>
      <c r="F327" s="2"/>
      <c r="G327" s="2"/>
      <c r="H327" s="17">
        <f t="shared" ref="H327:H390" si="5">(D327-D326)/D326</f>
        <v>-2.8614866699245248E-2</v>
      </c>
    </row>
    <row r="328" spans="1:8" ht="13.5" x14ac:dyDescent="0.25">
      <c r="A328" s="12"/>
      <c r="B328" s="11">
        <v>42478</v>
      </c>
      <c r="C328" s="2">
        <v>3.13</v>
      </c>
      <c r="D328" s="2">
        <v>1.8359000000000001</v>
      </c>
      <c r="E328" s="2">
        <v>23545</v>
      </c>
      <c r="F328" s="2"/>
      <c r="G328" s="2"/>
      <c r="H328" s="17">
        <f t="shared" si="5"/>
        <v>2.6215762996087293E-2</v>
      </c>
    </row>
    <row r="329" spans="1:8" ht="13.5" x14ac:dyDescent="0.25">
      <c r="A329" s="12"/>
      <c r="B329" s="11">
        <v>42479</v>
      </c>
      <c r="C329" s="2">
        <v>3.04</v>
      </c>
      <c r="D329" s="2">
        <v>1.7830999999999999</v>
      </c>
      <c r="E329" s="2">
        <v>6211</v>
      </c>
      <c r="F329" s="2"/>
      <c r="G329" s="2"/>
      <c r="H329" s="17">
        <f t="shared" si="5"/>
        <v>-2.8759736369083379E-2</v>
      </c>
    </row>
    <row r="330" spans="1:8" ht="13.5" x14ac:dyDescent="0.25">
      <c r="A330" s="12"/>
      <c r="B330" s="11">
        <v>42480</v>
      </c>
      <c r="C330" s="2">
        <v>3.04</v>
      </c>
      <c r="D330" s="2">
        <v>1.7830999999999999</v>
      </c>
      <c r="E330" s="2">
        <v>5730</v>
      </c>
      <c r="F330" s="2"/>
      <c r="G330" s="2"/>
      <c r="H330" s="17">
        <f t="shared" si="5"/>
        <v>0</v>
      </c>
    </row>
    <row r="331" spans="1:8" ht="13.5" x14ac:dyDescent="0.25">
      <c r="A331" s="12"/>
      <c r="B331" s="11">
        <v>42481</v>
      </c>
      <c r="C331" s="2">
        <v>3.04</v>
      </c>
      <c r="D331" s="2">
        <v>1.7830999999999999</v>
      </c>
      <c r="E331" s="2">
        <v>1147</v>
      </c>
      <c r="F331" s="2"/>
      <c r="G331" s="2"/>
      <c r="H331" s="17">
        <f t="shared" si="5"/>
        <v>0</v>
      </c>
    </row>
    <row r="332" spans="1:8" ht="13.5" x14ac:dyDescent="0.25">
      <c r="A332" s="12"/>
      <c r="B332" s="11">
        <v>42482</v>
      </c>
      <c r="C332" s="2">
        <v>3.03</v>
      </c>
      <c r="D332" s="2">
        <v>1.7771999999999999</v>
      </c>
      <c r="E332" s="2">
        <v>523</v>
      </c>
      <c r="F332" s="2"/>
      <c r="G332" s="2"/>
      <c r="H332" s="17">
        <f t="shared" si="5"/>
        <v>-3.308844147832436E-3</v>
      </c>
    </row>
    <row r="333" spans="1:8" ht="13.5" x14ac:dyDescent="0.25">
      <c r="A333" s="12"/>
      <c r="B333" s="11">
        <v>42485</v>
      </c>
      <c r="C333" s="2">
        <v>3</v>
      </c>
      <c r="D333" s="2">
        <v>1.7596000000000001</v>
      </c>
      <c r="E333" s="2">
        <v>1816</v>
      </c>
      <c r="F333" s="2"/>
      <c r="G333" s="2"/>
      <c r="H333" s="17">
        <f t="shared" si="5"/>
        <v>-9.9032185460273675E-3</v>
      </c>
    </row>
    <row r="334" spans="1:8" ht="13.5" x14ac:dyDescent="0.25">
      <c r="A334" s="12"/>
      <c r="B334" s="11">
        <v>42486</v>
      </c>
      <c r="C334" s="2">
        <v>3.01</v>
      </c>
      <c r="D334" s="2">
        <v>1.7655000000000001</v>
      </c>
      <c r="E334" s="2">
        <v>11131</v>
      </c>
      <c r="F334" s="2"/>
      <c r="G334" s="2"/>
      <c r="H334" s="17">
        <f t="shared" si="5"/>
        <v>3.3530347806319709E-3</v>
      </c>
    </row>
    <row r="335" spans="1:8" ht="13.5" x14ac:dyDescent="0.25">
      <c r="A335" s="12"/>
      <c r="B335" s="11">
        <v>42487</v>
      </c>
      <c r="C335" s="2">
        <v>2.92</v>
      </c>
      <c r="D335" s="2">
        <v>1.7126999999999999</v>
      </c>
      <c r="E335" s="2">
        <v>1866</v>
      </c>
      <c r="F335" s="2"/>
      <c r="G335" s="2"/>
      <c r="H335" s="17">
        <f t="shared" si="5"/>
        <v>-2.9906542056074868E-2</v>
      </c>
    </row>
    <row r="336" spans="1:8" ht="13.5" x14ac:dyDescent="0.25">
      <c r="A336" s="12"/>
      <c r="B336" s="11">
        <v>42488</v>
      </c>
      <c r="C336" s="2">
        <v>2.97</v>
      </c>
      <c r="D336" s="2">
        <v>1.742</v>
      </c>
      <c r="E336" s="2">
        <v>20602</v>
      </c>
      <c r="F336" s="2"/>
      <c r="G336" s="2"/>
      <c r="H336" s="17">
        <f t="shared" si="5"/>
        <v>1.7107491095930464E-2</v>
      </c>
    </row>
    <row r="337" spans="1:8" ht="13.5" x14ac:dyDescent="0.25">
      <c r="A337" s="12"/>
      <c r="B337" s="11">
        <v>42489</v>
      </c>
      <c r="C337" s="2">
        <v>2.95</v>
      </c>
      <c r="D337" s="2">
        <v>1.7302999999999999</v>
      </c>
      <c r="E337" s="2">
        <v>73992</v>
      </c>
      <c r="F337" s="2"/>
      <c r="G337" s="2"/>
      <c r="H337" s="17">
        <f t="shared" si="5"/>
        <v>-6.7164179104477863E-3</v>
      </c>
    </row>
    <row r="338" spans="1:8" ht="13.5" x14ac:dyDescent="0.25">
      <c r="A338" s="12"/>
      <c r="B338" s="11">
        <v>42492</v>
      </c>
      <c r="C338" s="2">
        <v>2.84</v>
      </c>
      <c r="D338" s="2">
        <v>1.6657999999999999</v>
      </c>
      <c r="E338" s="2">
        <v>27845</v>
      </c>
      <c r="F338" s="2"/>
      <c r="G338" s="2"/>
      <c r="H338" s="17">
        <f t="shared" si="5"/>
        <v>-3.7276772813962897E-2</v>
      </c>
    </row>
    <row r="339" spans="1:8" ht="13.5" x14ac:dyDescent="0.25">
      <c r="A339" s="12"/>
      <c r="B339" s="11">
        <v>42493</v>
      </c>
      <c r="C339" s="2">
        <v>2.85</v>
      </c>
      <c r="D339" s="2">
        <v>1.6716</v>
      </c>
      <c r="E339" s="2">
        <v>9647</v>
      </c>
      <c r="F339" s="2"/>
      <c r="G339" s="2"/>
      <c r="H339" s="17">
        <f t="shared" si="5"/>
        <v>3.4818105414815871E-3</v>
      </c>
    </row>
    <row r="340" spans="1:8" ht="13.5" x14ac:dyDescent="0.25">
      <c r="A340" s="12"/>
      <c r="B340" s="11">
        <v>42494</v>
      </c>
      <c r="C340" s="2">
        <v>2.85</v>
      </c>
      <c r="D340" s="2">
        <v>1.6716</v>
      </c>
      <c r="E340" s="2">
        <v>85</v>
      </c>
      <c r="F340" s="2"/>
      <c r="G340" s="2"/>
      <c r="H340" s="17">
        <f t="shared" si="5"/>
        <v>0</v>
      </c>
    </row>
    <row r="341" spans="1:8" ht="13.5" x14ac:dyDescent="0.25">
      <c r="A341" s="12"/>
      <c r="B341" s="11">
        <v>42495</v>
      </c>
      <c r="C341" s="2">
        <v>2.91</v>
      </c>
      <c r="D341" s="2">
        <v>1.7068000000000001</v>
      </c>
      <c r="E341" s="2">
        <v>15553</v>
      </c>
      <c r="F341" s="2"/>
      <c r="G341" s="2"/>
      <c r="H341" s="17">
        <f t="shared" si="5"/>
        <v>2.1057669298875401E-2</v>
      </c>
    </row>
    <row r="342" spans="1:8" ht="13.5" x14ac:dyDescent="0.25">
      <c r="A342" s="12"/>
      <c r="B342" s="11">
        <v>42496</v>
      </c>
      <c r="C342" s="2">
        <v>2.9</v>
      </c>
      <c r="D342" s="2">
        <v>1.7010000000000001</v>
      </c>
      <c r="E342" s="2">
        <v>100</v>
      </c>
      <c r="F342" s="2"/>
      <c r="G342" s="2"/>
      <c r="H342" s="17">
        <f t="shared" si="5"/>
        <v>-3.3981720178111242E-3</v>
      </c>
    </row>
    <row r="343" spans="1:8" ht="13.5" x14ac:dyDescent="0.25">
      <c r="A343" s="12"/>
      <c r="B343" s="11">
        <v>42499</v>
      </c>
      <c r="C343" s="2">
        <v>2.95</v>
      </c>
      <c r="D343" s="2">
        <v>1.7302999999999999</v>
      </c>
      <c r="E343" s="2">
        <v>2040</v>
      </c>
      <c r="F343" s="2"/>
      <c r="G343" s="2"/>
      <c r="H343" s="17">
        <f t="shared" si="5"/>
        <v>1.7225161669606043E-2</v>
      </c>
    </row>
    <row r="344" spans="1:8" ht="13.5" x14ac:dyDescent="0.25">
      <c r="A344" s="12"/>
      <c r="B344" s="11">
        <v>42500</v>
      </c>
      <c r="C344" s="2">
        <v>2.93</v>
      </c>
      <c r="D344" s="2">
        <v>1.7185999999999999</v>
      </c>
      <c r="E344" s="2">
        <v>501</v>
      </c>
      <c r="F344" s="2"/>
      <c r="G344" s="2"/>
      <c r="H344" s="17">
        <f t="shared" si="5"/>
        <v>-6.7618332081142256E-3</v>
      </c>
    </row>
    <row r="345" spans="1:8" ht="13.5" x14ac:dyDescent="0.25">
      <c r="A345" s="12"/>
      <c r="B345" s="11">
        <v>42501</v>
      </c>
      <c r="C345" s="2">
        <v>2.9</v>
      </c>
      <c r="D345" s="2">
        <v>1.7010000000000001</v>
      </c>
      <c r="E345" s="2">
        <v>168</v>
      </c>
      <c r="F345" s="2"/>
      <c r="G345" s="2"/>
      <c r="H345" s="17">
        <f t="shared" si="5"/>
        <v>-1.0240893750727242E-2</v>
      </c>
    </row>
    <row r="346" spans="1:8" ht="13.5" x14ac:dyDescent="0.25">
      <c r="A346" s="12"/>
      <c r="B346" s="11">
        <v>42502</v>
      </c>
      <c r="C346" s="2">
        <v>2.82</v>
      </c>
      <c r="D346" s="2">
        <v>1.6540999999999999</v>
      </c>
      <c r="E346" s="2">
        <v>5349</v>
      </c>
      <c r="F346" s="2"/>
      <c r="G346" s="2"/>
      <c r="H346" s="17">
        <f t="shared" si="5"/>
        <v>-2.7572016460905444E-2</v>
      </c>
    </row>
    <row r="347" spans="1:8" ht="13.5" x14ac:dyDescent="0.25">
      <c r="A347" s="12"/>
      <c r="B347" s="11">
        <v>42503</v>
      </c>
      <c r="C347" s="2">
        <v>2.85</v>
      </c>
      <c r="D347" s="2">
        <v>1.6716</v>
      </c>
      <c r="E347" s="2">
        <v>19563</v>
      </c>
      <c r="F347" s="2"/>
      <c r="G347" s="2"/>
      <c r="H347" s="17">
        <f t="shared" si="5"/>
        <v>1.0579771476936142E-2</v>
      </c>
    </row>
    <row r="348" spans="1:8" ht="13.5" x14ac:dyDescent="0.25">
      <c r="A348" s="12"/>
      <c r="B348" s="11">
        <v>42506</v>
      </c>
      <c r="C348" s="2">
        <v>2.81</v>
      </c>
      <c r="D348" s="2">
        <v>1.6482000000000001</v>
      </c>
      <c r="E348" s="2">
        <v>53083</v>
      </c>
      <c r="F348" s="2"/>
      <c r="G348" s="2"/>
      <c r="H348" s="17">
        <f t="shared" si="5"/>
        <v>-1.3998564249820451E-2</v>
      </c>
    </row>
    <row r="349" spans="1:8" ht="13.5" x14ac:dyDescent="0.25">
      <c r="A349" s="12"/>
      <c r="B349" s="11">
        <v>42507</v>
      </c>
      <c r="C349" s="2">
        <v>2.77</v>
      </c>
      <c r="D349" s="2">
        <v>1.6247</v>
      </c>
      <c r="E349" s="2">
        <v>24316</v>
      </c>
      <c r="F349" s="2"/>
      <c r="G349" s="2"/>
      <c r="H349" s="17">
        <f t="shared" si="5"/>
        <v>-1.4257978400679574E-2</v>
      </c>
    </row>
    <row r="350" spans="1:8" ht="13.5" x14ac:dyDescent="0.25">
      <c r="A350" s="12"/>
      <c r="B350" s="11">
        <v>42508</v>
      </c>
      <c r="C350" s="2">
        <v>2.74</v>
      </c>
      <c r="D350" s="2">
        <v>1.6071</v>
      </c>
      <c r="E350" s="2">
        <v>19381</v>
      </c>
      <c r="F350" s="2"/>
      <c r="G350" s="2"/>
      <c r="H350" s="17">
        <f t="shared" si="5"/>
        <v>-1.0832769126608025E-2</v>
      </c>
    </row>
    <row r="351" spans="1:8" ht="13.5" x14ac:dyDescent="0.25">
      <c r="A351" s="12"/>
      <c r="B351" s="11">
        <v>42509</v>
      </c>
      <c r="C351" s="2">
        <v>2.73</v>
      </c>
      <c r="D351" s="2">
        <v>1.6012999999999999</v>
      </c>
      <c r="E351" s="2">
        <v>14243</v>
      </c>
      <c r="F351" s="2"/>
      <c r="G351" s="2"/>
      <c r="H351" s="17">
        <f t="shared" si="5"/>
        <v>-3.6089851284923325E-3</v>
      </c>
    </row>
    <row r="352" spans="1:8" ht="13.5" x14ac:dyDescent="0.25">
      <c r="A352" s="12"/>
      <c r="B352" s="11">
        <v>42510</v>
      </c>
      <c r="C352" s="2">
        <v>2.72</v>
      </c>
      <c r="D352" s="2">
        <v>1.5953999999999999</v>
      </c>
      <c r="E352" s="2">
        <v>307</v>
      </c>
      <c r="F352" s="2"/>
      <c r="G352" s="2"/>
      <c r="H352" s="17">
        <f t="shared" si="5"/>
        <v>-3.6845063385998978E-3</v>
      </c>
    </row>
    <row r="353" spans="1:8" ht="13.5" x14ac:dyDescent="0.25">
      <c r="A353" s="12"/>
      <c r="B353" s="11">
        <v>42513</v>
      </c>
      <c r="C353" s="2">
        <v>2.84</v>
      </c>
      <c r="D353" s="2">
        <v>1.6657999999999999</v>
      </c>
      <c r="E353" s="2">
        <v>16394</v>
      </c>
      <c r="F353" s="2"/>
      <c r="G353" s="2"/>
      <c r="H353" s="17">
        <f t="shared" si="5"/>
        <v>4.412686473611635E-2</v>
      </c>
    </row>
    <row r="354" spans="1:8" ht="13.5" x14ac:dyDescent="0.25">
      <c r="A354" s="12"/>
      <c r="B354" s="11">
        <v>42514</v>
      </c>
      <c r="C354" s="2">
        <v>2.83</v>
      </c>
      <c r="D354" s="2">
        <v>1.6598999999999999</v>
      </c>
      <c r="E354" s="2">
        <v>12625</v>
      </c>
      <c r="F354" s="2"/>
      <c r="G354" s="2"/>
      <c r="H354" s="17">
        <f t="shared" si="5"/>
        <v>-3.5418417577140213E-3</v>
      </c>
    </row>
    <row r="355" spans="1:8" ht="13.5" x14ac:dyDescent="0.25">
      <c r="A355" s="12"/>
      <c r="B355" s="11">
        <v>42515</v>
      </c>
      <c r="C355" s="2">
        <v>2.8</v>
      </c>
      <c r="D355" s="2">
        <v>1.6423000000000001</v>
      </c>
      <c r="E355" s="2">
        <v>16833</v>
      </c>
      <c r="F355" s="2"/>
      <c r="G355" s="2"/>
      <c r="H355" s="17">
        <f t="shared" si="5"/>
        <v>-1.060304837640812E-2</v>
      </c>
    </row>
    <row r="356" spans="1:8" ht="13.5" x14ac:dyDescent="0.25">
      <c r="A356" s="12"/>
      <c r="B356" s="11">
        <v>42516</v>
      </c>
      <c r="C356" s="2">
        <v>2.72</v>
      </c>
      <c r="D356" s="2">
        <v>1.5953999999999999</v>
      </c>
      <c r="E356" s="2">
        <v>15027</v>
      </c>
      <c r="F356" s="2"/>
      <c r="G356" s="2"/>
      <c r="H356" s="17">
        <f t="shared" si="5"/>
        <v>-2.8557510808013251E-2</v>
      </c>
    </row>
    <row r="357" spans="1:8" ht="13.5" x14ac:dyDescent="0.25">
      <c r="A357" s="12"/>
      <c r="B357" s="11">
        <v>42517</v>
      </c>
      <c r="C357" s="2">
        <v>2.74</v>
      </c>
      <c r="D357" s="2">
        <v>1.6071</v>
      </c>
      <c r="E357" s="2">
        <v>25895</v>
      </c>
      <c r="F357" s="2"/>
      <c r="G357" s="2"/>
      <c r="H357" s="17">
        <f t="shared" si="5"/>
        <v>7.3335840541557257E-3</v>
      </c>
    </row>
    <row r="358" spans="1:8" ht="13.5" x14ac:dyDescent="0.25">
      <c r="A358" s="12"/>
      <c r="B358" s="11">
        <v>42520</v>
      </c>
      <c r="C358" s="2">
        <v>2.75</v>
      </c>
      <c r="D358" s="2">
        <v>1.613</v>
      </c>
      <c r="E358" s="2">
        <v>8803</v>
      </c>
      <c r="F358" s="2"/>
      <c r="G358" s="2"/>
      <c r="H358" s="17">
        <f t="shared" si="5"/>
        <v>3.6712090100180553E-3</v>
      </c>
    </row>
    <row r="359" spans="1:8" ht="13.5" x14ac:dyDescent="0.25">
      <c r="A359" s="12"/>
      <c r="B359" s="11">
        <v>42521</v>
      </c>
      <c r="C359" s="2">
        <v>2.75</v>
      </c>
      <c r="D359" s="2">
        <v>1.613</v>
      </c>
      <c r="E359" s="2">
        <v>6155</v>
      </c>
      <c r="F359" s="2"/>
      <c r="G359" s="2"/>
      <c r="H359" s="17">
        <f t="shared" si="5"/>
        <v>0</v>
      </c>
    </row>
    <row r="360" spans="1:8" ht="13.5" x14ac:dyDescent="0.25">
      <c r="A360" s="12"/>
      <c r="B360" s="11">
        <v>42522</v>
      </c>
      <c r="C360" s="2">
        <v>2.75</v>
      </c>
      <c r="D360" s="2">
        <v>1.613</v>
      </c>
      <c r="E360" s="2">
        <v>1255</v>
      </c>
      <c r="F360" s="2"/>
      <c r="G360" s="2"/>
      <c r="H360" s="17">
        <f t="shared" si="5"/>
        <v>0</v>
      </c>
    </row>
    <row r="361" spans="1:8" ht="13.5" x14ac:dyDescent="0.25">
      <c r="A361" s="12"/>
      <c r="B361" s="11">
        <v>42523</v>
      </c>
      <c r="C361" s="2">
        <v>2.79</v>
      </c>
      <c r="D361" s="2">
        <v>1.6365000000000001</v>
      </c>
      <c r="E361" s="2">
        <v>20241</v>
      </c>
      <c r="F361" s="2"/>
      <c r="G361" s="2"/>
      <c r="H361" s="17">
        <f t="shared" si="5"/>
        <v>1.45691258524489E-2</v>
      </c>
    </row>
    <row r="362" spans="1:8" ht="13.5" x14ac:dyDescent="0.25">
      <c r="A362" s="12"/>
      <c r="B362" s="11">
        <v>42524</v>
      </c>
      <c r="C362" s="2">
        <v>2.79</v>
      </c>
      <c r="D362" s="2">
        <v>1.6365000000000001</v>
      </c>
      <c r="E362" s="2">
        <v>9266</v>
      </c>
      <c r="F362" s="2"/>
      <c r="G362" s="2"/>
      <c r="H362" s="17">
        <f t="shared" si="5"/>
        <v>0</v>
      </c>
    </row>
    <row r="363" spans="1:8" ht="13.5" x14ac:dyDescent="0.25">
      <c r="A363" s="12"/>
      <c r="B363" s="11">
        <v>42527</v>
      </c>
      <c r="C363" s="2">
        <v>2.81</v>
      </c>
      <c r="D363" s="2">
        <v>1.6482000000000001</v>
      </c>
      <c r="E363" s="2">
        <v>150</v>
      </c>
      <c r="F363" s="2"/>
      <c r="G363" s="2"/>
      <c r="H363" s="17">
        <f t="shared" si="5"/>
        <v>7.1494042163153335E-3</v>
      </c>
    </row>
    <row r="364" spans="1:8" ht="13.5" x14ac:dyDescent="0.25">
      <c r="A364" s="12"/>
      <c r="B364" s="11">
        <v>42528</v>
      </c>
      <c r="C364" s="2">
        <v>2.82</v>
      </c>
      <c r="D364" s="2">
        <v>1.6540999999999999</v>
      </c>
      <c r="E364" s="2">
        <v>118</v>
      </c>
      <c r="F364" s="2"/>
      <c r="G364" s="2"/>
      <c r="H364" s="17">
        <f t="shared" si="5"/>
        <v>3.5796626622981399E-3</v>
      </c>
    </row>
    <row r="365" spans="1:8" ht="13.5" x14ac:dyDescent="0.25">
      <c r="A365" s="12"/>
      <c r="B365" s="11">
        <v>42529</v>
      </c>
      <c r="C365" s="2">
        <v>2.74</v>
      </c>
      <c r="D365" s="2">
        <v>1.6071</v>
      </c>
      <c r="E365" s="2">
        <v>1816</v>
      </c>
      <c r="F365" s="2"/>
      <c r="G365" s="2"/>
      <c r="H365" s="17">
        <f t="shared" si="5"/>
        <v>-2.8414243395199767E-2</v>
      </c>
    </row>
    <row r="366" spans="1:8" ht="13.5" x14ac:dyDescent="0.25">
      <c r="A366" s="12"/>
      <c r="B366" s="11">
        <v>42530</v>
      </c>
      <c r="C366" s="2">
        <v>2.8</v>
      </c>
      <c r="D366" s="2">
        <v>1.6423000000000001</v>
      </c>
      <c r="E366" s="2">
        <v>6010</v>
      </c>
      <c r="F366" s="2"/>
      <c r="G366" s="2"/>
      <c r="H366" s="17">
        <f t="shared" si="5"/>
        <v>2.1902806297056886E-2</v>
      </c>
    </row>
    <row r="367" spans="1:8" ht="13.5" x14ac:dyDescent="0.25">
      <c r="A367" s="12"/>
      <c r="B367" s="11">
        <v>42531</v>
      </c>
      <c r="C367" s="2">
        <v>2.81</v>
      </c>
      <c r="D367" s="2">
        <v>1.6482000000000001</v>
      </c>
      <c r="E367" s="2">
        <v>20230</v>
      </c>
      <c r="F367" s="2"/>
      <c r="G367" s="2"/>
      <c r="H367" s="17">
        <f t="shared" si="5"/>
        <v>3.5925226816050757E-3</v>
      </c>
    </row>
    <row r="368" spans="1:8" ht="13.5" x14ac:dyDescent="0.25">
      <c r="A368" s="12"/>
      <c r="B368" s="11">
        <v>42534</v>
      </c>
      <c r="C368" s="2">
        <v>2.83</v>
      </c>
      <c r="D368" s="2">
        <v>1.6598999999999999</v>
      </c>
      <c r="E368" s="2">
        <v>4422</v>
      </c>
      <c r="F368" s="2"/>
      <c r="G368" s="2"/>
      <c r="H368" s="17">
        <f t="shared" si="5"/>
        <v>7.0986530760828908E-3</v>
      </c>
    </row>
    <row r="369" spans="1:8" ht="13.5" x14ac:dyDescent="0.25">
      <c r="A369" s="12"/>
      <c r="B369" s="11">
        <v>42535</v>
      </c>
      <c r="C369" s="2">
        <v>2.82</v>
      </c>
      <c r="D369" s="2">
        <v>1.6540999999999999</v>
      </c>
      <c r="E369" s="2">
        <v>29904</v>
      </c>
      <c r="F369" s="2"/>
      <c r="G369" s="2"/>
      <c r="H369" s="17">
        <f t="shared" si="5"/>
        <v>-3.4941863967709063E-3</v>
      </c>
    </row>
    <row r="370" spans="1:8" ht="13.5" x14ac:dyDescent="0.25">
      <c r="A370" s="12"/>
      <c r="B370" s="11">
        <v>42536</v>
      </c>
      <c r="C370" s="2">
        <v>2.8</v>
      </c>
      <c r="D370" s="2">
        <v>1.6423000000000001</v>
      </c>
      <c r="E370" s="2">
        <v>19366</v>
      </c>
      <c r="F370" s="2"/>
      <c r="G370" s="2"/>
      <c r="H370" s="17">
        <f t="shared" si="5"/>
        <v>-7.1337887673053697E-3</v>
      </c>
    </row>
    <row r="371" spans="1:8" ht="13.5" x14ac:dyDescent="0.25">
      <c r="A371" s="12"/>
      <c r="B371" s="11">
        <v>42537</v>
      </c>
      <c r="C371" s="2">
        <v>2.82</v>
      </c>
      <c r="D371" s="2">
        <v>1.6540999999999999</v>
      </c>
      <c r="E371" s="2">
        <v>4757</v>
      </c>
      <c r="F371" s="2"/>
      <c r="G371" s="2"/>
      <c r="H371" s="17">
        <f t="shared" si="5"/>
        <v>7.185045363210016E-3</v>
      </c>
    </row>
    <row r="372" spans="1:8" ht="13.5" x14ac:dyDescent="0.25">
      <c r="A372" s="12"/>
      <c r="B372" s="11">
        <v>42538</v>
      </c>
      <c r="C372" s="2">
        <v>2.8</v>
      </c>
      <c r="D372" s="2">
        <v>1.6423000000000001</v>
      </c>
      <c r="E372" s="2">
        <v>200</v>
      </c>
      <c r="F372" s="2"/>
      <c r="G372" s="2"/>
      <c r="H372" s="17">
        <f t="shared" si="5"/>
        <v>-7.1337887673053697E-3</v>
      </c>
    </row>
    <row r="373" spans="1:8" ht="13.5" x14ac:dyDescent="0.25">
      <c r="A373" s="12"/>
      <c r="B373" s="11">
        <v>42541</v>
      </c>
      <c r="C373" s="2">
        <v>2.78</v>
      </c>
      <c r="D373" s="2">
        <v>1.6306</v>
      </c>
      <c r="E373" s="2">
        <v>42704</v>
      </c>
      <c r="F373" s="2"/>
      <c r="G373" s="2"/>
      <c r="H373" s="17">
        <f t="shared" si="5"/>
        <v>-7.1241551482676994E-3</v>
      </c>
    </row>
    <row r="374" spans="1:8" ht="13.5" x14ac:dyDescent="0.25">
      <c r="A374" s="12"/>
      <c r="B374" s="11">
        <v>42542</v>
      </c>
      <c r="C374" s="2">
        <v>2.74</v>
      </c>
      <c r="D374" s="2">
        <v>1.6071</v>
      </c>
      <c r="E374" s="2">
        <v>21760</v>
      </c>
      <c r="F374" s="2"/>
      <c r="G374" s="2"/>
      <c r="H374" s="17">
        <f t="shared" si="5"/>
        <v>-1.4411872930209785E-2</v>
      </c>
    </row>
    <row r="375" spans="1:8" ht="13.5" x14ac:dyDescent="0.25">
      <c r="A375" s="12"/>
      <c r="B375" s="11">
        <v>42543</v>
      </c>
      <c r="C375" s="2">
        <v>2.78</v>
      </c>
      <c r="D375" s="2">
        <v>1.6306</v>
      </c>
      <c r="E375" s="2">
        <v>11925</v>
      </c>
      <c r="F375" s="2"/>
      <c r="G375" s="2"/>
      <c r="H375" s="17">
        <f t="shared" si="5"/>
        <v>1.4622612158546497E-2</v>
      </c>
    </row>
    <row r="376" spans="1:8" ht="13.5" x14ac:dyDescent="0.25">
      <c r="A376" s="12"/>
      <c r="B376" s="11">
        <v>42544</v>
      </c>
      <c r="C376" s="2">
        <v>2.84</v>
      </c>
      <c r="D376" s="2">
        <v>1.6657999999999999</v>
      </c>
      <c r="E376" s="2">
        <v>17815</v>
      </c>
      <c r="F376" s="2"/>
      <c r="G376" s="2"/>
      <c r="H376" s="17">
        <f t="shared" si="5"/>
        <v>2.1587145835888565E-2</v>
      </c>
    </row>
    <row r="377" spans="1:8" ht="13.5" x14ac:dyDescent="0.25">
      <c r="A377" s="12"/>
      <c r="B377" s="11">
        <v>42545</v>
      </c>
      <c r="C377" s="2">
        <v>2.82</v>
      </c>
      <c r="D377" s="2">
        <v>1.6540999999999999</v>
      </c>
      <c r="E377" s="2">
        <v>2248</v>
      </c>
      <c r="F377" s="2"/>
      <c r="G377" s="2"/>
      <c r="H377" s="17">
        <f t="shared" si="5"/>
        <v>-7.0236522991956084E-3</v>
      </c>
    </row>
    <row r="378" spans="1:8" ht="13.5" x14ac:dyDescent="0.25">
      <c r="A378" s="12"/>
      <c r="B378" s="11">
        <v>42548</v>
      </c>
      <c r="C378" s="2">
        <v>2.82</v>
      </c>
      <c r="D378" s="2">
        <v>1.6540999999999999</v>
      </c>
      <c r="E378" s="2">
        <v>4417</v>
      </c>
      <c r="F378" s="2"/>
      <c r="G378" s="2"/>
      <c r="H378" s="17">
        <f t="shared" si="5"/>
        <v>0</v>
      </c>
    </row>
    <row r="379" spans="1:8" ht="13.5" x14ac:dyDescent="0.25">
      <c r="A379" s="12"/>
      <c r="B379" s="11">
        <v>42549</v>
      </c>
      <c r="C379" s="2">
        <v>2.82</v>
      </c>
      <c r="D379" s="2">
        <v>1.6540999999999999</v>
      </c>
      <c r="E379" s="2">
        <v>0</v>
      </c>
      <c r="F379" s="2"/>
      <c r="G379" s="2"/>
      <c r="H379" s="17">
        <f t="shared" si="5"/>
        <v>0</v>
      </c>
    </row>
    <row r="380" spans="1:8" ht="13.5" x14ac:dyDescent="0.25">
      <c r="A380" s="12"/>
      <c r="B380" s="11">
        <v>42550</v>
      </c>
      <c r="C380" s="2">
        <v>2.81</v>
      </c>
      <c r="D380" s="2">
        <v>1.6482000000000001</v>
      </c>
      <c r="E380" s="2">
        <v>1151</v>
      </c>
      <c r="F380" s="2"/>
      <c r="G380" s="2"/>
      <c r="H380" s="17">
        <f t="shared" si="5"/>
        <v>-3.5668943836526176E-3</v>
      </c>
    </row>
    <row r="381" spans="1:8" ht="13.5" x14ac:dyDescent="0.25">
      <c r="A381" s="12"/>
      <c r="B381" s="11">
        <v>42551</v>
      </c>
      <c r="C381" s="2">
        <v>2.73</v>
      </c>
      <c r="D381" s="2">
        <v>1.6012999999999999</v>
      </c>
      <c r="E381" s="2">
        <v>0</v>
      </c>
      <c r="F381" s="2"/>
      <c r="G381" s="2"/>
      <c r="H381" s="17">
        <f t="shared" si="5"/>
        <v>-2.8455284552845624E-2</v>
      </c>
    </row>
    <row r="382" spans="1:8" ht="13.5" x14ac:dyDescent="0.25">
      <c r="A382" s="12"/>
      <c r="B382" s="11">
        <v>42552</v>
      </c>
      <c r="C382" s="2">
        <v>2.78</v>
      </c>
      <c r="D382" s="2">
        <v>1.6306</v>
      </c>
      <c r="E382" s="2">
        <v>178</v>
      </c>
      <c r="F382" s="2"/>
      <c r="G382" s="2"/>
      <c r="H382" s="17">
        <f t="shared" si="5"/>
        <v>1.8297633173046966E-2</v>
      </c>
    </row>
    <row r="383" spans="1:8" ht="13.5" x14ac:dyDescent="0.25">
      <c r="A383" s="12"/>
      <c r="B383" s="11">
        <v>42555</v>
      </c>
      <c r="C383" s="2">
        <v>2.82</v>
      </c>
      <c r="D383" s="2">
        <v>1.6540999999999999</v>
      </c>
      <c r="E383" s="2">
        <v>6045</v>
      </c>
      <c r="F383" s="2"/>
      <c r="G383" s="2"/>
      <c r="H383" s="17">
        <f t="shared" si="5"/>
        <v>1.441187293020965E-2</v>
      </c>
    </row>
    <row r="384" spans="1:8" ht="13.5" x14ac:dyDescent="0.25">
      <c r="A384" s="12"/>
      <c r="B384" s="11">
        <v>42559</v>
      </c>
      <c r="C384" s="2">
        <v>2.8</v>
      </c>
      <c r="D384" s="2">
        <v>1.6423000000000001</v>
      </c>
      <c r="E384" s="2">
        <v>1325</v>
      </c>
      <c r="F384" s="2"/>
      <c r="G384" s="2"/>
      <c r="H384" s="17">
        <f t="shared" si="5"/>
        <v>-7.1337887673053697E-3</v>
      </c>
    </row>
    <row r="385" spans="1:8" ht="13.5" x14ac:dyDescent="0.25">
      <c r="A385" s="12"/>
      <c r="B385" s="11">
        <v>42562</v>
      </c>
      <c r="C385" s="2">
        <v>2.72</v>
      </c>
      <c r="D385" s="2">
        <v>1.5953999999999999</v>
      </c>
      <c r="E385" s="2">
        <v>1005</v>
      </c>
      <c r="F385" s="2"/>
      <c r="G385" s="2"/>
      <c r="H385" s="17">
        <f t="shared" si="5"/>
        <v>-2.8557510808013251E-2</v>
      </c>
    </row>
    <row r="386" spans="1:8" ht="13.5" x14ac:dyDescent="0.25">
      <c r="A386" s="12"/>
      <c r="B386" s="11">
        <v>42563</v>
      </c>
      <c r="C386" s="2">
        <v>2.64</v>
      </c>
      <c r="D386" s="2">
        <v>1.5485</v>
      </c>
      <c r="E386" s="2">
        <v>16130</v>
      </c>
      <c r="F386" s="2"/>
      <c r="G386" s="2"/>
      <c r="H386" s="17">
        <f t="shared" si="5"/>
        <v>-2.9397016422213831E-2</v>
      </c>
    </row>
    <row r="387" spans="1:8" ht="13.5" x14ac:dyDescent="0.25">
      <c r="A387" s="12"/>
      <c r="B387" s="11">
        <v>42564</v>
      </c>
      <c r="C387" s="2">
        <v>2.65</v>
      </c>
      <c r="D387" s="2">
        <v>1.5543</v>
      </c>
      <c r="E387" s="2">
        <v>5061</v>
      </c>
      <c r="F387" s="2"/>
      <c r="G387" s="2"/>
      <c r="H387" s="17">
        <f t="shared" si="5"/>
        <v>3.7455602195673411E-3</v>
      </c>
    </row>
    <row r="388" spans="1:8" ht="13.5" x14ac:dyDescent="0.25">
      <c r="A388" s="12"/>
      <c r="B388" s="11">
        <v>42565</v>
      </c>
      <c r="C388" s="2">
        <v>2.7</v>
      </c>
      <c r="D388" s="2">
        <v>1.5837000000000001</v>
      </c>
      <c r="E388" s="2">
        <v>14479</v>
      </c>
      <c r="F388" s="2"/>
      <c r="G388" s="2"/>
      <c r="H388" s="17">
        <f t="shared" si="5"/>
        <v>1.8915267322910694E-2</v>
      </c>
    </row>
    <row r="389" spans="1:8" ht="13.5" x14ac:dyDescent="0.25">
      <c r="A389" s="12"/>
      <c r="B389" s="11">
        <v>42566</v>
      </c>
      <c r="C389" s="2">
        <v>2.78</v>
      </c>
      <c r="D389" s="2">
        <v>1.6306</v>
      </c>
      <c r="E389" s="2">
        <v>200</v>
      </c>
      <c r="F389" s="2"/>
      <c r="G389" s="2"/>
      <c r="H389" s="17">
        <f t="shared" si="5"/>
        <v>2.9614194607564526E-2</v>
      </c>
    </row>
    <row r="390" spans="1:8" ht="13.5" x14ac:dyDescent="0.25">
      <c r="A390" s="12"/>
      <c r="B390" s="11">
        <v>42569</v>
      </c>
      <c r="C390" s="2">
        <v>2.77</v>
      </c>
      <c r="D390" s="2">
        <v>1.6247</v>
      </c>
      <c r="E390" s="2">
        <v>1903</v>
      </c>
      <c r="F390" s="2"/>
      <c r="G390" s="2"/>
      <c r="H390" s="17">
        <f t="shared" si="5"/>
        <v>-3.6183000122654335E-3</v>
      </c>
    </row>
    <row r="391" spans="1:8" ht="13.5" x14ac:dyDescent="0.25">
      <c r="A391" s="12"/>
      <c r="B391" s="11">
        <v>42570</v>
      </c>
      <c r="C391" s="2">
        <v>2.8</v>
      </c>
      <c r="D391" s="2">
        <v>1.6423000000000001</v>
      </c>
      <c r="E391" s="2">
        <v>350</v>
      </c>
      <c r="F391" s="2"/>
      <c r="G391" s="2"/>
      <c r="H391" s="17">
        <f t="shared" ref="H391:H454" si="6">(D391-D390)/D390</f>
        <v>1.0832769126608025E-2</v>
      </c>
    </row>
    <row r="392" spans="1:8" ht="13.5" x14ac:dyDescent="0.25">
      <c r="A392" s="12"/>
      <c r="B392" s="11">
        <v>42571</v>
      </c>
      <c r="C392" s="2">
        <v>2.8</v>
      </c>
      <c r="D392" s="2">
        <v>1.6423000000000001</v>
      </c>
      <c r="E392" s="2">
        <v>581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2.8</v>
      </c>
      <c r="D393" s="2">
        <v>1.6423000000000001</v>
      </c>
      <c r="E393" s="2">
        <v>118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42573</v>
      </c>
      <c r="C394" s="2">
        <v>2.79</v>
      </c>
      <c r="D394" s="2">
        <v>1.6365000000000001</v>
      </c>
      <c r="E394" s="2">
        <v>288</v>
      </c>
      <c r="F394" s="2"/>
      <c r="G394" s="2"/>
      <c r="H394" s="17">
        <f t="shared" si="6"/>
        <v>-3.5316324666626237E-3</v>
      </c>
    </row>
    <row r="395" spans="1:8" ht="13.5" x14ac:dyDescent="0.25">
      <c r="A395" s="12"/>
      <c r="B395" s="11">
        <v>42577</v>
      </c>
      <c r="C395" s="2">
        <v>2.79</v>
      </c>
      <c r="D395" s="2">
        <v>1.6365000000000001</v>
      </c>
      <c r="E395" s="2">
        <v>0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42578</v>
      </c>
      <c r="C396" s="2">
        <v>2.79</v>
      </c>
      <c r="D396" s="2">
        <v>1.6365000000000001</v>
      </c>
      <c r="E396" s="2">
        <v>1001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42579</v>
      </c>
      <c r="C397" s="2">
        <v>2.74</v>
      </c>
      <c r="D397" s="2">
        <v>1.6071</v>
      </c>
      <c r="E397" s="2">
        <v>2295</v>
      </c>
      <c r="F397" s="2"/>
      <c r="G397" s="2"/>
      <c r="H397" s="17">
        <f t="shared" si="6"/>
        <v>-1.7965169569202622E-2</v>
      </c>
    </row>
    <row r="398" spans="1:8" ht="13.5" x14ac:dyDescent="0.25">
      <c r="A398" s="12"/>
      <c r="B398" s="11">
        <v>42580</v>
      </c>
      <c r="C398" s="2">
        <v>2.79</v>
      </c>
      <c r="D398" s="2">
        <v>1.6365000000000001</v>
      </c>
      <c r="E398" s="2">
        <v>1</v>
      </c>
      <c r="F398" s="2"/>
      <c r="G398" s="2"/>
      <c r="H398" s="17">
        <f t="shared" si="6"/>
        <v>1.8293821168564553E-2</v>
      </c>
    </row>
    <row r="399" spans="1:8" ht="13.5" x14ac:dyDescent="0.25">
      <c r="A399" s="12"/>
      <c r="B399" s="11">
        <v>42583</v>
      </c>
      <c r="C399" s="2">
        <v>2.79</v>
      </c>
      <c r="D399" s="2">
        <v>1.6365000000000001</v>
      </c>
      <c r="E399" s="2">
        <v>0</v>
      </c>
      <c r="F399" s="2"/>
      <c r="G399" s="2"/>
      <c r="H399" s="17">
        <f t="shared" si="6"/>
        <v>0</v>
      </c>
    </row>
    <row r="400" spans="1:8" ht="13.5" x14ac:dyDescent="0.25">
      <c r="A400" s="12"/>
      <c r="B400" s="11">
        <v>42584</v>
      </c>
      <c r="C400" s="2">
        <v>2.77</v>
      </c>
      <c r="D400" s="2">
        <v>1.6247</v>
      </c>
      <c r="E400" s="2">
        <v>501</v>
      </c>
      <c r="F400" s="2"/>
      <c r="G400" s="2"/>
      <c r="H400" s="17">
        <f t="shared" si="6"/>
        <v>-7.210510235258193E-3</v>
      </c>
    </row>
    <row r="401" spans="1:8" ht="13.5" x14ac:dyDescent="0.25">
      <c r="A401" s="12"/>
      <c r="B401" s="11">
        <v>42585</v>
      </c>
      <c r="C401" s="2">
        <v>2.77</v>
      </c>
      <c r="D401" s="2">
        <v>1.6247</v>
      </c>
      <c r="E401" s="2">
        <v>493</v>
      </c>
      <c r="F401" s="2"/>
      <c r="G401" s="2"/>
      <c r="H401" s="17">
        <f t="shared" si="6"/>
        <v>0</v>
      </c>
    </row>
    <row r="402" spans="1:8" ht="13.5" x14ac:dyDescent="0.25">
      <c r="A402" s="12"/>
      <c r="B402" s="11">
        <v>42586</v>
      </c>
      <c r="C402" s="2">
        <v>2.8</v>
      </c>
      <c r="D402" s="2">
        <v>1.6423000000000001</v>
      </c>
      <c r="E402" s="2">
        <v>1773</v>
      </c>
      <c r="F402" s="2"/>
      <c r="G402" s="2"/>
      <c r="H402" s="17">
        <f t="shared" si="6"/>
        <v>1.0832769126608025E-2</v>
      </c>
    </row>
    <row r="403" spans="1:8" ht="13.5" x14ac:dyDescent="0.25">
      <c r="A403" s="12"/>
      <c r="B403" s="11">
        <v>42587</v>
      </c>
      <c r="C403" s="2">
        <v>2.8</v>
      </c>
      <c r="D403" s="2">
        <v>1.6423000000000001</v>
      </c>
      <c r="E403" s="2">
        <v>8600</v>
      </c>
      <c r="F403" s="2"/>
      <c r="G403" s="2"/>
      <c r="H403" s="17">
        <f t="shared" si="6"/>
        <v>0</v>
      </c>
    </row>
    <row r="404" spans="1:8" ht="13.5" x14ac:dyDescent="0.25">
      <c r="A404" s="12"/>
      <c r="B404" s="11">
        <v>42590</v>
      </c>
      <c r="C404" s="2">
        <v>2.8</v>
      </c>
      <c r="D404" s="2">
        <v>1.6423000000000001</v>
      </c>
      <c r="E404" s="2">
        <v>1346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42591</v>
      </c>
      <c r="C405" s="2">
        <v>2.8</v>
      </c>
      <c r="D405" s="2">
        <v>1.6423000000000001</v>
      </c>
      <c r="E405" s="2">
        <v>17888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42592</v>
      </c>
      <c r="C406" s="2">
        <v>2.72</v>
      </c>
      <c r="D406" s="2">
        <v>1.5953999999999999</v>
      </c>
      <c r="E406" s="2">
        <v>1201</v>
      </c>
      <c r="F406" s="2"/>
      <c r="G406" s="2"/>
      <c r="H406" s="17">
        <f t="shared" si="6"/>
        <v>-2.8557510808013251E-2</v>
      </c>
    </row>
    <row r="407" spans="1:8" ht="13.5" x14ac:dyDescent="0.25">
      <c r="A407" s="12"/>
      <c r="B407" s="11">
        <v>42593</v>
      </c>
      <c r="C407" s="2">
        <v>2.79</v>
      </c>
      <c r="D407" s="2">
        <v>1.6365000000000001</v>
      </c>
      <c r="E407" s="2">
        <v>120</v>
      </c>
      <c r="F407" s="2"/>
      <c r="G407" s="2"/>
      <c r="H407" s="17">
        <f t="shared" si="6"/>
        <v>2.5761564497931641E-2</v>
      </c>
    </row>
    <row r="408" spans="1:8" ht="13.5" x14ac:dyDescent="0.25">
      <c r="A408" s="12"/>
      <c r="B408" s="11">
        <v>42594</v>
      </c>
      <c r="C408" s="2">
        <v>2.79</v>
      </c>
      <c r="D408" s="2">
        <v>1.6365000000000001</v>
      </c>
      <c r="E408" s="2">
        <v>355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2.79</v>
      </c>
      <c r="D409" s="2">
        <v>1.6365000000000001</v>
      </c>
      <c r="E409" s="2">
        <v>0</v>
      </c>
      <c r="F409" s="2"/>
      <c r="G409" s="2"/>
      <c r="H409" s="17">
        <f t="shared" si="6"/>
        <v>0</v>
      </c>
    </row>
    <row r="410" spans="1:8" ht="13.5" x14ac:dyDescent="0.25">
      <c r="A410" s="12"/>
      <c r="B410" s="11">
        <v>42598</v>
      </c>
      <c r="C410" s="2">
        <v>2.78</v>
      </c>
      <c r="D410" s="2">
        <v>1.6306</v>
      </c>
      <c r="E410" s="2">
        <v>17533</v>
      </c>
      <c r="F410" s="2"/>
      <c r="G410" s="2"/>
      <c r="H410" s="17">
        <f t="shared" si="6"/>
        <v>-3.6052551176290965E-3</v>
      </c>
    </row>
    <row r="411" spans="1:8" ht="13.5" x14ac:dyDescent="0.25">
      <c r="A411" s="12"/>
      <c r="B411" s="11">
        <v>42599</v>
      </c>
      <c r="C411" s="2">
        <v>2.78</v>
      </c>
      <c r="D411" s="2">
        <v>1.6306</v>
      </c>
      <c r="E411" s="2">
        <v>61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42600</v>
      </c>
      <c r="C412" s="2">
        <v>2.78</v>
      </c>
      <c r="D412" s="2">
        <v>1.6306</v>
      </c>
      <c r="E412" s="2">
        <v>5012</v>
      </c>
      <c r="F412" s="2"/>
      <c r="G412" s="2"/>
      <c r="H412" s="17">
        <f t="shared" si="6"/>
        <v>0</v>
      </c>
    </row>
    <row r="413" spans="1:8" ht="13.5" x14ac:dyDescent="0.25">
      <c r="A413" s="12"/>
      <c r="B413" s="11">
        <v>42601</v>
      </c>
      <c r="C413" s="2">
        <v>2.78</v>
      </c>
      <c r="D413" s="2">
        <v>1.6306</v>
      </c>
      <c r="E413" s="2">
        <v>1000</v>
      </c>
      <c r="F413" s="2"/>
      <c r="G413" s="2"/>
      <c r="H413" s="17">
        <f t="shared" si="6"/>
        <v>0</v>
      </c>
    </row>
    <row r="414" spans="1:8" ht="13.5" x14ac:dyDescent="0.25">
      <c r="A414" s="12"/>
      <c r="B414" s="11">
        <v>42604</v>
      </c>
      <c r="C414" s="2">
        <v>2.8</v>
      </c>
      <c r="D414" s="2">
        <v>1.6423000000000001</v>
      </c>
      <c r="E414" s="2">
        <v>1</v>
      </c>
      <c r="F414" s="2"/>
      <c r="G414" s="2"/>
      <c r="H414" s="17">
        <f t="shared" si="6"/>
        <v>7.175272905678918E-3</v>
      </c>
    </row>
    <row r="415" spans="1:8" ht="13.5" x14ac:dyDescent="0.25">
      <c r="A415" s="12"/>
      <c r="B415" s="11">
        <v>42605</v>
      </c>
      <c r="C415" s="2">
        <v>2.72</v>
      </c>
      <c r="D415" s="2">
        <v>1.5953999999999999</v>
      </c>
      <c r="E415" s="2">
        <v>4051</v>
      </c>
      <c r="F415" s="2"/>
      <c r="G415" s="2"/>
      <c r="H415" s="17">
        <f t="shared" si="6"/>
        <v>-2.8557510808013251E-2</v>
      </c>
    </row>
    <row r="416" spans="1:8" ht="13.5" x14ac:dyDescent="0.25">
      <c r="A416" s="12"/>
      <c r="B416" s="11">
        <v>42606</v>
      </c>
      <c r="C416" s="2">
        <v>2.77</v>
      </c>
      <c r="D416" s="2">
        <v>1.6247</v>
      </c>
      <c r="E416" s="2">
        <v>1003</v>
      </c>
      <c r="F416" s="2"/>
      <c r="G416" s="2"/>
      <c r="H416" s="17">
        <f t="shared" si="6"/>
        <v>1.8365300238184848E-2</v>
      </c>
    </row>
    <row r="417" spans="1:8" ht="13.5" x14ac:dyDescent="0.25">
      <c r="A417" s="12"/>
      <c r="B417" s="11">
        <v>42607</v>
      </c>
      <c r="C417" s="2">
        <v>2.8</v>
      </c>
      <c r="D417" s="2">
        <v>1.6423000000000001</v>
      </c>
      <c r="E417" s="2">
        <v>1</v>
      </c>
      <c r="F417" s="2"/>
      <c r="G417" s="2"/>
      <c r="H417" s="17">
        <f t="shared" si="6"/>
        <v>1.0832769126608025E-2</v>
      </c>
    </row>
    <row r="418" spans="1:8" ht="13.5" x14ac:dyDescent="0.25">
      <c r="A418" s="12"/>
      <c r="B418" s="11">
        <v>42608</v>
      </c>
      <c r="C418" s="2">
        <v>2.72</v>
      </c>
      <c r="D418" s="2">
        <v>1.5953999999999999</v>
      </c>
      <c r="E418" s="2">
        <v>4755</v>
      </c>
      <c r="F418" s="2"/>
      <c r="G418" s="2"/>
      <c r="H418" s="17">
        <f t="shared" si="6"/>
        <v>-2.8557510808013251E-2</v>
      </c>
    </row>
    <row r="419" spans="1:8" ht="13.5" x14ac:dyDescent="0.25">
      <c r="A419" s="12"/>
      <c r="B419" s="11">
        <v>42611</v>
      </c>
      <c r="C419" s="2">
        <v>2.75</v>
      </c>
      <c r="D419" s="2">
        <v>1.613</v>
      </c>
      <c r="E419" s="2">
        <v>10003</v>
      </c>
      <c r="F419" s="2"/>
      <c r="G419" s="2"/>
      <c r="H419" s="17">
        <f t="shared" si="6"/>
        <v>1.1031716184029122E-2</v>
      </c>
    </row>
    <row r="420" spans="1:8" ht="13.5" x14ac:dyDescent="0.25">
      <c r="A420" s="12"/>
      <c r="B420" s="11">
        <v>42612</v>
      </c>
      <c r="C420" s="2">
        <v>2.8</v>
      </c>
      <c r="D420" s="2">
        <v>1.6423000000000001</v>
      </c>
      <c r="E420" s="2">
        <v>496</v>
      </c>
      <c r="F420" s="2"/>
      <c r="G420" s="2"/>
      <c r="H420" s="17">
        <f t="shared" si="6"/>
        <v>1.8164910105393742E-2</v>
      </c>
    </row>
    <row r="421" spans="1:8" ht="13.5" x14ac:dyDescent="0.25">
      <c r="A421" s="12"/>
      <c r="B421" s="11">
        <v>42613</v>
      </c>
      <c r="C421" s="2">
        <v>2.83</v>
      </c>
      <c r="D421" s="2">
        <v>1.6598999999999999</v>
      </c>
      <c r="E421" s="2">
        <v>1</v>
      </c>
      <c r="F421" s="2"/>
      <c r="G421" s="2"/>
      <c r="H421" s="17">
        <f t="shared" si="6"/>
        <v>1.071667782987264E-2</v>
      </c>
    </row>
    <row r="422" spans="1:8" ht="13.5" x14ac:dyDescent="0.25">
      <c r="A422" s="12"/>
      <c r="B422" s="11">
        <v>42614</v>
      </c>
      <c r="C422" s="2">
        <v>2.83</v>
      </c>
      <c r="D422" s="2">
        <v>1.6598999999999999</v>
      </c>
      <c r="E422" s="2">
        <v>0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42615</v>
      </c>
      <c r="C423" s="2">
        <v>2.8</v>
      </c>
      <c r="D423" s="2">
        <v>1.6423000000000001</v>
      </c>
      <c r="E423" s="2">
        <v>2702</v>
      </c>
      <c r="F423" s="2"/>
      <c r="G423" s="2"/>
      <c r="H423" s="17">
        <f t="shared" si="6"/>
        <v>-1.060304837640812E-2</v>
      </c>
    </row>
    <row r="424" spans="1:8" ht="13.5" x14ac:dyDescent="0.25">
      <c r="A424" s="12"/>
      <c r="B424" s="11">
        <v>42618</v>
      </c>
      <c r="C424" s="2">
        <v>2.84</v>
      </c>
      <c r="D424" s="2">
        <v>1.6657999999999999</v>
      </c>
      <c r="E424" s="2">
        <v>6594</v>
      </c>
      <c r="F424" s="2"/>
      <c r="G424" s="2"/>
      <c r="H424" s="17">
        <f t="shared" si="6"/>
        <v>1.4309200511477715E-2</v>
      </c>
    </row>
    <row r="425" spans="1:8" ht="13.5" x14ac:dyDescent="0.25">
      <c r="A425" s="12"/>
      <c r="B425" s="11">
        <v>42619</v>
      </c>
      <c r="C425" s="2">
        <v>2.76</v>
      </c>
      <c r="D425" s="2">
        <v>1.6189</v>
      </c>
      <c r="E425" s="2">
        <v>39883</v>
      </c>
      <c r="F425" s="2"/>
      <c r="G425" s="2"/>
      <c r="H425" s="17">
        <f t="shared" si="6"/>
        <v>-2.8154640413014735E-2</v>
      </c>
    </row>
    <row r="426" spans="1:8" ht="13.5" x14ac:dyDescent="0.25">
      <c r="A426" s="12"/>
      <c r="B426" s="11">
        <v>42620</v>
      </c>
      <c r="C426" s="2">
        <v>2.84</v>
      </c>
      <c r="D426" s="2">
        <v>1.6657999999999999</v>
      </c>
      <c r="E426" s="2">
        <v>31720</v>
      </c>
      <c r="F426" s="2"/>
      <c r="G426" s="2"/>
      <c r="H426" s="17">
        <f t="shared" si="6"/>
        <v>2.897028846747788E-2</v>
      </c>
    </row>
    <row r="427" spans="1:8" ht="13.5" x14ac:dyDescent="0.25">
      <c r="A427" s="12"/>
      <c r="B427" s="11">
        <v>42621</v>
      </c>
      <c r="C427" s="2">
        <v>2.96</v>
      </c>
      <c r="D427" s="2">
        <v>1.7362</v>
      </c>
      <c r="E427" s="2">
        <v>32832</v>
      </c>
      <c r="F427" s="2"/>
      <c r="G427" s="2"/>
      <c r="H427" s="17">
        <f t="shared" si="6"/>
        <v>4.2261976227638387E-2</v>
      </c>
    </row>
    <row r="428" spans="1:8" ht="13.5" x14ac:dyDescent="0.25">
      <c r="A428" s="12"/>
      <c r="B428" s="11">
        <v>42622</v>
      </c>
      <c r="C428" s="2">
        <v>2.96</v>
      </c>
      <c r="D428" s="2">
        <v>1.7362</v>
      </c>
      <c r="E428" s="2">
        <v>8618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42627</v>
      </c>
      <c r="C429" s="2">
        <v>2.96</v>
      </c>
      <c r="D429" s="2">
        <v>1.7362</v>
      </c>
      <c r="E429" s="2">
        <v>8618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2.94</v>
      </c>
      <c r="D430" s="2">
        <v>1.7243999999999999</v>
      </c>
      <c r="E430" s="2">
        <v>5702</v>
      </c>
      <c r="F430" s="2"/>
      <c r="G430" s="2"/>
      <c r="H430" s="17">
        <f t="shared" si="6"/>
        <v>-6.7964520216565105E-3</v>
      </c>
    </row>
    <row r="431" spans="1:8" ht="13.5" x14ac:dyDescent="0.25">
      <c r="A431" s="12"/>
      <c r="B431" s="11">
        <v>42629</v>
      </c>
      <c r="C431" s="2">
        <v>2.9</v>
      </c>
      <c r="D431" s="2">
        <v>1.7010000000000001</v>
      </c>
      <c r="E431" s="2">
        <v>9949</v>
      </c>
      <c r="F431" s="2"/>
      <c r="G431" s="2"/>
      <c r="H431" s="17">
        <f t="shared" si="6"/>
        <v>-1.3569937369519756E-2</v>
      </c>
    </row>
    <row r="432" spans="1:8" ht="13.5" x14ac:dyDescent="0.25">
      <c r="A432" s="12"/>
      <c r="B432" s="11">
        <v>42632</v>
      </c>
      <c r="C432" s="2">
        <v>2.94</v>
      </c>
      <c r="D432" s="2">
        <v>1.7243999999999999</v>
      </c>
      <c r="E432" s="2">
        <v>28033</v>
      </c>
      <c r="F432" s="2"/>
      <c r="G432" s="2"/>
      <c r="H432" s="17">
        <f t="shared" si="6"/>
        <v>1.3756613756613677E-2</v>
      </c>
    </row>
    <row r="433" spans="1:8" ht="13.5" x14ac:dyDescent="0.25">
      <c r="A433" s="12"/>
      <c r="B433" s="11">
        <v>42633</v>
      </c>
      <c r="C433" s="2">
        <v>3</v>
      </c>
      <c r="D433" s="2">
        <v>1.7596000000000001</v>
      </c>
      <c r="E433" s="2">
        <v>19093</v>
      </c>
      <c r="F433" s="2"/>
      <c r="G433" s="2"/>
      <c r="H433" s="17">
        <f t="shared" si="6"/>
        <v>2.041289723961965E-2</v>
      </c>
    </row>
    <row r="434" spans="1:8" ht="13.5" x14ac:dyDescent="0.25">
      <c r="A434" s="12"/>
      <c r="B434" s="11">
        <v>42634</v>
      </c>
      <c r="C434" s="2">
        <v>2.98</v>
      </c>
      <c r="D434" s="2">
        <v>1.7479</v>
      </c>
      <c r="E434" s="2">
        <v>3188</v>
      </c>
      <c r="F434" s="2"/>
      <c r="G434" s="2"/>
      <c r="H434" s="17">
        <f t="shared" si="6"/>
        <v>-6.6492384632871352E-3</v>
      </c>
    </row>
    <row r="435" spans="1:8" ht="13.5" x14ac:dyDescent="0.25">
      <c r="A435" s="12"/>
      <c r="B435" s="11">
        <v>42635</v>
      </c>
      <c r="C435" s="2">
        <v>2.98</v>
      </c>
      <c r="D435" s="2">
        <v>1.7479</v>
      </c>
      <c r="E435" s="2">
        <v>866</v>
      </c>
      <c r="F435" s="2"/>
      <c r="G435" s="2"/>
      <c r="H435" s="17">
        <f t="shared" si="6"/>
        <v>0</v>
      </c>
    </row>
    <row r="436" spans="1:8" ht="13.5" x14ac:dyDescent="0.25">
      <c r="A436" s="12"/>
      <c r="B436" s="11">
        <v>42636</v>
      </c>
      <c r="C436" s="2">
        <v>2.98</v>
      </c>
      <c r="D436" s="2">
        <v>1.7479</v>
      </c>
      <c r="E436" s="2">
        <v>108</v>
      </c>
      <c r="F436" s="2"/>
      <c r="G436" s="2"/>
      <c r="H436" s="17">
        <f t="shared" si="6"/>
        <v>0</v>
      </c>
    </row>
    <row r="437" spans="1:8" ht="13.5" x14ac:dyDescent="0.25">
      <c r="A437" s="12"/>
      <c r="B437" s="11">
        <v>42639</v>
      </c>
      <c r="C437" s="2">
        <v>2.99</v>
      </c>
      <c r="D437" s="2">
        <v>1.7538</v>
      </c>
      <c r="E437" s="2">
        <v>1</v>
      </c>
      <c r="F437" s="2"/>
      <c r="G437" s="2"/>
      <c r="H437" s="17">
        <f t="shared" si="6"/>
        <v>3.3754791464042657E-3</v>
      </c>
    </row>
    <row r="438" spans="1:8" ht="13.5" x14ac:dyDescent="0.25">
      <c r="A438" s="12"/>
      <c r="B438" s="11">
        <v>42640</v>
      </c>
      <c r="C438" s="2">
        <v>2.99</v>
      </c>
      <c r="D438" s="2">
        <v>1.7538</v>
      </c>
      <c r="E438" s="2">
        <v>1</v>
      </c>
      <c r="F438" s="2"/>
      <c r="G438" s="2"/>
      <c r="H438" s="17">
        <f t="shared" si="6"/>
        <v>0</v>
      </c>
    </row>
    <row r="439" spans="1:8" ht="13.5" x14ac:dyDescent="0.25">
      <c r="A439" s="12"/>
      <c r="B439" s="11">
        <v>42641</v>
      </c>
      <c r="C439" s="2">
        <v>2.96</v>
      </c>
      <c r="D439" s="2">
        <v>1.7362</v>
      </c>
      <c r="E439" s="2">
        <v>1493</v>
      </c>
      <c r="F439" s="2"/>
      <c r="G439" s="2"/>
      <c r="H439" s="17">
        <f t="shared" si="6"/>
        <v>-1.0035351807503741E-2</v>
      </c>
    </row>
    <row r="440" spans="1:8" ht="13.5" x14ac:dyDescent="0.25">
      <c r="A440" s="12"/>
      <c r="B440" s="11">
        <v>42642</v>
      </c>
      <c r="C440" s="2">
        <v>2.97</v>
      </c>
      <c r="D440" s="2">
        <v>1.742</v>
      </c>
      <c r="E440" s="2">
        <v>3121</v>
      </c>
      <c r="F440" s="2"/>
      <c r="G440" s="2"/>
      <c r="H440" s="17">
        <f t="shared" si="6"/>
        <v>3.3406289597972742E-3</v>
      </c>
    </row>
    <row r="441" spans="1:8" ht="13.5" x14ac:dyDescent="0.25">
      <c r="A441" s="12"/>
      <c r="B441" s="11">
        <v>42643</v>
      </c>
      <c r="C441" s="2">
        <v>2.89</v>
      </c>
      <c r="D441" s="2">
        <v>1.6951000000000001</v>
      </c>
      <c r="E441" s="2">
        <v>3226</v>
      </c>
      <c r="F441" s="2"/>
      <c r="G441" s="2"/>
      <c r="H441" s="17">
        <f t="shared" si="6"/>
        <v>-2.692307692307689E-2</v>
      </c>
    </row>
    <row r="442" spans="1:8" ht="13.5" x14ac:dyDescent="0.25">
      <c r="A442" s="12"/>
      <c r="B442" s="11">
        <v>42647</v>
      </c>
      <c r="C442" s="2">
        <v>2.92</v>
      </c>
      <c r="D442" s="2">
        <v>1.7126999999999999</v>
      </c>
      <c r="E442" s="2">
        <v>5167</v>
      </c>
      <c r="F442" s="2"/>
      <c r="G442" s="2"/>
      <c r="H442" s="17">
        <f t="shared" si="6"/>
        <v>1.0382868267358762E-2</v>
      </c>
    </row>
    <row r="443" spans="1:8" ht="13.5" x14ac:dyDescent="0.25">
      <c r="A443" s="12"/>
      <c r="B443" s="11">
        <v>42648</v>
      </c>
      <c r="C443" s="2">
        <v>2.9</v>
      </c>
      <c r="D443" s="2">
        <v>1.7010000000000001</v>
      </c>
      <c r="E443" s="2">
        <v>1104</v>
      </c>
      <c r="F443" s="2"/>
      <c r="G443" s="2"/>
      <c r="H443" s="17">
        <f t="shared" si="6"/>
        <v>-6.8313189700471904E-3</v>
      </c>
    </row>
    <row r="444" spans="1:8" ht="13.5" x14ac:dyDescent="0.25">
      <c r="A444" s="12"/>
      <c r="B444" s="11">
        <v>42649</v>
      </c>
      <c r="C444" s="2">
        <v>2.96</v>
      </c>
      <c r="D444" s="2">
        <v>1.7362</v>
      </c>
      <c r="E444" s="2">
        <v>3131</v>
      </c>
      <c r="F444" s="2"/>
      <c r="G444" s="2"/>
      <c r="H444" s="17">
        <f t="shared" si="6"/>
        <v>2.0693709582598412E-2</v>
      </c>
    </row>
    <row r="445" spans="1:8" ht="13.5" x14ac:dyDescent="0.25">
      <c r="A445" s="12"/>
      <c r="B445" s="11">
        <v>42650</v>
      </c>
      <c r="C445" s="2">
        <v>2.9</v>
      </c>
      <c r="D445" s="2">
        <v>1.7010000000000001</v>
      </c>
      <c r="E445" s="2">
        <v>5678</v>
      </c>
      <c r="F445" s="2"/>
      <c r="G445" s="2"/>
      <c r="H445" s="17">
        <f t="shared" si="6"/>
        <v>-2.027416196290744E-2</v>
      </c>
    </row>
    <row r="446" spans="1:8" ht="13.5" x14ac:dyDescent="0.25">
      <c r="A446" s="12"/>
      <c r="B446" s="11">
        <v>42653</v>
      </c>
      <c r="C446" s="2">
        <v>2.95</v>
      </c>
      <c r="D446" s="2">
        <v>1.7302999999999999</v>
      </c>
      <c r="E446" s="2">
        <v>18548</v>
      </c>
      <c r="F446" s="2"/>
      <c r="G446" s="2"/>
      <c r="H446" s="17">
        <f t="shared" si="6"/>
        <v>1.7225161669606043E-2</v>
      </c>
    </row>
    <row r="447" spans="1:8" ht="13.5" x14ac:dyDescent="0.25">
      <c r="A447" s="12"/>
      <c r="B447" s="11">
        <v>42654</v>
      </c>
      <c r="C447" s="2">
        <v>3.02</v>
      </c>
      <c r="D447" s="2">
        <v>1.7714000000000001</v>
      </c>
      <c r="E447" s="2">
        <v>84747</v>
      </c>
      <c r="F447" s="2"/>
      <c r="G447" s="2"/>
      <c r="H447" s="17">
        <f t="shared" si="6"/>
        <v>2.3753106397734577E-2</v>
      </c>
    </row>
    <row r="448" spans="1:8" ht="13.5" x14ac:dyDescent="0.25">
      <c r="A448" s="12"/>
      <c r="B448" s="11">
        <v>42655</v>
      </c>
      <c r="C448" s="2">
        <v>3.01</v>
      </c>
      <c r="D448" s="2">
        <v>1.7655000000000001</v>
      </c>
      <c r="E448" s="2">
        <v>14860</v>
      </c>
      <c r="F448" s="2"/>
      <c r="G448" s="2"/>
      <c r="H448" s="17">
        <f t="shared" si="6"/>
        <v>-3.3306988822400453E-3</v>
      </c>
    </row>
    <row r="449" spans="1:8" ht="13.5" x14ac:dyDescent="0.25">
      <c r="A449" s="12"/>
      <c r="B449" s="11">
        <v>42656</v>
      </c>
      <c r="C449" s="2">
        <v>3</v>
      </c>
      <c r="D449" s="2">
        <v>1.7596000000000001</v>
      </c>
      <c r="E449" s="2">
        <v>628</v>
      </c>
      <c r="F449" s="2"/>
      <c r="G449" s="2"/>
      <c r="H449" s="17">
        <f t="shared" si="6"/>
        <v>-3.3418295100538183E-3</v>
      </c>
    </row>
    <row r="450" spans="1:8" ht="13.5" x14ac:dyDescent="0.25">
      <c r="A450" s="12"/>
      <c r="B450" s="11">
        <v>42657</v>
      </c>
      <c r="C450" s="2">
        <v>3.06</v>
      </c>
      <c r="D450" s="2">
        <v>1.7948</v>
      </c>
      <c r="E450" s="2">
        <v>13646</v>
      </c>
      <c r="F450" s="2"/>
      <c r="G450" s="2"/>
      <c r="H450" s="17">
        <f t="shared" si="6"/>
        <v>2.0004546487838087E-2</v>
      </c>
    </row>
    <row r="451" spans="1:8" ht="13.5" x14ac:dyDescent="0.25">
      <c r="A451" s="12"/>
      <c r="B451" s="11">
        <v>42660</v>
      </c>
      <c r="C451" s="2">
        <v>3.01</v>
      </c>
      <c r="D451" s="2">
        <v>1.7655000000000001</v>
      </c>
      <c r="E451" s="2">
        <v>5598</v>
      </c>
      <c r="F451" s="2"/>
      <c r="G451" s="2"/>
      <c r="H451" s="17">
        <f t="shared" si="6"/>
        <v>-1.6324938711834124E-2</v>
      </c>
    </row>
    <row r="452" spans="1:8" ht="13.5" x14ac:dyDescent="0.25">
      <c r="A452" s="12"/>
      <c r="B452" s="11">
        <v>42661</v>
      </c>
      <c r="C452" s="2">
        <v>2.98</v>
      </c>
      <c r="D452" s="2">
        <v>1.7479</v>
      </c>
      <c r="E452" s="2">
        <v>4056</v>
      </c>
      <c r="F452" s="2"/>
      <c r="G452" s="2"/>
      <c r="H452" s="17">
        <f t="shared" si="6"/>
        <v>-9.9688473520249555E-3</v>
      </c>
    </row>
    <row r="453" spans="1:8" ht="13.5" x14ac:dyDescent="0.25">
      <c r="A453" s="12"/>
      <c r="B453" s="11">
        <v>42662</v>
      </c>
      <c r="C453" s="2">
        <v>3.03</v>
      </c>
      <c r="D453" s="2">
        <v>1.7771999999999999</v>
      </c>
      <c r="E453" s="2">
        <v>43534</v>
      </c>
      <c r="F453" s="2"/>
      <c r="G453" s="2"/>
      <c r="H453" s="17">
        <f t="shared" si="6"/>
        <v>1.6762972710109205E-2</v>
      </c>
    </row>
    <row r="454" spans="1:8" ht="13.5" x14ac:dyDescent="0.25">
      <c r="A454" s="12"/>
      <c r="B454" s="11">
        <v>42663</v>
      </c>
      <c r="C454" s="2">
        <v>3</v>
      </c>
      <c r="D454" s="2">
        <v>1.7596000000000001</v>
      </c>
      <c r="E454" s="2">
        <v>1190</v>
      </c>
      <c r="F454" s="2"/>
      <c r="G454" s="2"/>
      <c r="H454" s="17">
        <f t="shared" si="6"/>
        <v>-9.9032185460273675E-3</v>
      </c>
    </row>
    <row r="455" spans="1:8" ht="13.5" x14ac:dyDescent="0.25">
      <c r="A455" s="12"/>
      <c r="B455" s="11">
        <v>42664</v>
      </c>
      <c r="C455" s="2">
        <v>3</v>
      </c>
      <c r="D455" s="2">
        <v>1.7596000000000001</v>
      </c>
      <c r="E455" s="2">
        <v>249</v>
      </c>
      <c r="F455" s="2"/>
      <c r="G455" s="2"/>
      <c r="H455" s="17">
        <f t="shared" ref="H455:H518" si="7">(D455-D454)/D454</f>
        <v>0</v>
      </c>
    </row>
    <row r="456" spans="1:8" ht="13.5" x14ac:dyDescent="0.25">
      <c r="A456" s="12"/>
      <c r="B456" s="11">
        <v>42667</v>
      </c>
      <c r="C456" s="2">
        <v>3.02</v>
      </c>
      <c r="D456" s="2">
        <v>1.7714000000000001</v>
      </c>
      <c r="E456" s="2">
        <v>6009</v>
      </c>
      <c r="F456" s="2"/>
      <c r="G456" s="2"/>
      <c r="H456" s="17">
        <f t="shared" si="7"/>
        <v>6.7060695612639418E-3</v>
      </c>
    </row>
    <row r="457" spans="1:8" ht="13.5" x14ac:dyDescent="0.25">
      <c r="A457" s="12"/>
      <c r="B457" s="11">
        <v>42668</v>
      </c>
      <c r="C457" s="2">
        <v>2.98</v>
      </c>
      <c r="D457" s="2">
        <v>1.7479</v>
      </c>
      <c r="E457" s="2">
        <v>4001</v>
      </c>
      <c r="F457" s="2"/>
      <c r="G457" s="2"/>
      <c r="H457" s="17">
        <f t="shared" si="7"/>
        <v>-1.326634300553239E-2</v>
      </c>
    </row>
    <row r="458" spans="1:8" ht="13.5" x14ac:dyDescent="0.25">
      <c r="A458" s="12"/>
      <c r="B458" s="11">
        <v>42669</v>
      </c>
      <c r="C458" s="2">
        <v>2.98</v>
      </c>
      <c r="D458" s="2">
        <v>1.7479</v>
      </c>
      <c r="E458" s="2">
        <v>7035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42670</v>
      </c>
      <c r="C459" s="2">
        <v>2.94</v>
      </c>
      <c r="D459" s="2">
        <v>1.7243999999999999</v>
      </c>
      <c r="E459" s="2">
        <v>2033</v>
      </c>
      <c r="F459" s="2"/>
      <c r="G459" s="2"/>
      <c r="H459" s="17">
        <f t="shared" si="7"/>
        <v>-1.3444705074661065E-2</v>
      </c>
    </row>
    <row r="460" spans="1:8" ht="13.5" x14ac:dyDescent="0.25">
      <c r="A460" s="12"/>
      <c r="B460" s="11">
        <v>42671</v>
      </c>
      <c r="C460" s="2">
        <v>2.98</v>
      </c>
      <c r="D460" s="2">
        <v>1.7479</v>
      </c>
      <c r="E460" s="2">
        <v>14974</v>
      </c>
      <c r="F460" s="2"/>
      <c r="G460" s="2"/>
      <c r="H460" s="17">
        <f t="shared" si="7"/>
        <v>1.3627928554859706E-2</v>
      </c>
    </row>
    <row r="461" spans="1:8" ht="13.5" x14ac:dyDescent="0.25">
      <c r="A461" s="12"/>
      <c r="B461" s="11">
        <v>42674</v>
      </c>
      <c r="C461" s="2">
        <v>2.98</v>
      </c>
      <c r="D461" s="2">
        <v>1.7479</v>
      </c>
      <c r="E461" s="2">
        <v>1263</v>
      </c>
      <c r="F461" s="2"/>
      <c r="G461" s="2"/>
      <c r="H461" s="17">
        <f t="shared" si="7"/>
        <v>0</v>
      </c>
    </row>
    <row r="462" spans="1:8" ht="13.5" x14ac:dyDescent="0.25">
      <c r="A462" s="12"/>
      <c r="B462" s="11">
        <v>42675</v>
      </c>
      <c r="C462" s="2">
        <v>3.01</v>
      </c>
      <c r="D462" s="2">
        <v>1.7655000000000001</v>
      </c>
      <c r="E462" s="2">
        <v>211</v>
      </c>
      <c r="F462" s="2"/>
      <c r="G462" s="2"/>
      <c r="H462" s="17">
        <f t="shared" si="7"/>
        <v>1.0069225928256799E-2</v>
      </c>
    </row>
    <row r="463" spans="1:8" ht="13.5" x14ac:dyDescent="0.25">
      <c r="A463" s="12"/>
      <c r="B463" s="11">
        <v>42676</v>
      </c>
      <c r="C463" s="2">
        <v>3.04</v>
      </c>
      <c r="D463" s="2">
        <v>1.7830999999999999</v>
      </c>
      <c r="E463" s="2">
        <v>2562</v>
      </c>
      <c r="F463" s="2"/>
      <c r="G463" s="2"/>
      <c r="H463" s="17">
        <f t="shared" si="7"/>
        <v>9.9688473520248306E-3</v>
      </c>
    </row>
    <row r="464" spans="1:8" ht="13.5" x14ac:dyDescent="0.25">
      <c r="A464" s="12"/>
      <c r="B464" s="11">
        <v>42677</v>
      </c>
      <c r="C464" s="2">
        <v>3.11</v>
      </c>
      <c r="D464" s="2">
        <v>1.8242</v>
      </c>
      <c r="E464" s="2">
        <v>63164</v>
      </c>
      <c r="F464" s="2"/>
      <c r="G464" s="2"/>
      <c r="H464" s="17">
        <f t="shared" si="7"/>
        <v>2.3049744826425966E-2</v>
      </c>
    </row>
    <row r="465" spans="1:8" ht="13.5" x14ac:dyDescent="0.25">
      <c r="A465" s="12"/>
      <c r="B465" s="11">
        <v>42678</v>
      </c>
      <c r="C465" s="2">
        <v>3.12</v>
      </c>
      <c r="D465" s="2">
        <v>1.83</v>
      </c>
      <c r="E465" s="2">
        <v>11658</v>
      </c>
      <c r="F465" s="2"/>
      <c r="G465" s="2"/>
      <c r="H465" s="17">
        <f t="shared" si="7"/>
        <v>3.1794759346563026E-3</v>
      </c>
    </row>
    <row r="466" spans="1:8" ht="13.5" x14ac:dyDescent="0.25">
      <c r="A466" s="12"/>
      <c r="B466" s="11">
        <v>42681</v>
      </c>
      <c r="C466" s="2">
        <v>3.12</v>
      </c>
      <c r="D466" s="2">
        <v>1.83</v>
      </c>
      <c r="E466" s="2">
        <v>7660</v>
      </c>
      <c r="F466" s="2"/>
      <c r="G466" s="2"/>
      <c r="H466" s="17">
        <f t="shared" si="7"/>
        <v>0</v>
      </c>
    </row>
    <row r="467" spans="1:8" ht="13.5" x14ac:dyDescent="0.25">
      <c r="A467" s="12"/>
      <c r="B467" s="11">
        <v>42682</v>
      </c>
      <c r="C467" s="2">
        <v>3.23</v>
      </c>
      <c r="D467" s="2">
        <v>1.8945000000000001</v>
      </c>
      <c r="E467" s="2">
        <v>26659</v>
      </c>
      <c r="F467" s="2"/>
      <c r="G467" s="2"/>
      <c r="H467" s="17">
        <f t="shared" si="7"/>
        <v>3.5245901639344261E-2</v>
      </c>
    </row>
    <row r="468" spans="1:8" ht="13.5" x14ac:dyDescent="0.25">
      <c r="A468" s="12"/>
      <c r="B468" s="11">
        <v>42683</v>
      </c>
      <c r="C468" s="2">
        <v>3.39</v>
      </c>
      <c r="D468" s="2">
        <v>1.9883999999999999</v>
      </c>
      <c r="E468" s="2">
        <v>197470</v>
      </c>
      <c r="F468" s="2"/>
      <c r="G468" s="2"/>
      <c r="H468" s="17">
        <f t="shared" si="7"/>
        <v>4.9564528899445695E-2</v>
      </c>
    </row>
    <row r="469" spans="1:8" ht="13.5" x14ac:dyDescent="0.25">
      <c r="A469" s="12"/>
      <c r="B469" s="11">
        <v>42684</v>
      </c>
      <c r="C469" s="2">
        <v>3.42</v>
      </c>
      <c r="D469" s="2">
        <v>2.0059999999999998</v>
      </c>
      <c r="E469" s="2">
        <v>81270</v>
      </c>
      <c r="F469" s="2"/>
      <c r="G469" s="2"/>
      <c r="H469" s="17">
        <f t="shared" si="7"/>
        <v>8.851337759002131E-3</v>
      </c>
    </row>
    <row r="470" spans="1:8" ht="13.5" x14ac:dyDescent="0.25">
      <c r="A470" s="12"/>
      <c r="B470" s="11">
        <v>42685</v>
      </c>
      <c r="C470" s="2">
        <v>3.6</v>
      </c>
      <c r="D470" s="2">
        <v>2.1116000000000001</v>
      </c>
      <c r="E470" s="2">
        <v>219478</v>
      </c>
      <c r="F470" s="2"/>
      <c r="G470" s="2"/>
      <c r="H470" s="17">
        <f t="shared" si="7"/>
        <v>5.2642073778664193E-2</v>
      </c>
    </row>
    <row r="471" spans="1:8" ht="13.5" x14ac:dyDescent="0.25">
      <c r="A471" s="12"/>
      <c r="B471" s="11">
        <v>42688</v>
      </c>
      <c r="C471" s="2">
        <v>3.59</v>
      </c>
      <c r="D471" s="2">
        <v>2.1057000000000001</v>
      </c>
      <c r="E471" s="2">
        <v>88960</v>
      </c>
      <c r="F471" s="2"/>
      <c r="G471" s="2"/>
      <c r="H471" s="17">
        <f t="shared" si="7"/>
        <v>-2.7940897897329115E-3</v>
      </c>
    </row>
    <row r="472" spans="1:8" ht="13.5" x14ac:dyDescent="0.25">
      <c r="A472" s="12"/>
      <c r="B472" s="11">
        <v>42689</v>
      </c>
      <c r="C472" s="2">
        <v>3.53</v>
      </c>
      <c r="D472" s="2">
        <v>2.0705</v>
      </c>
      <c r="E472" s="2">
        <v>36222</v>
      </c>
      <c r="F472" s="2"/>
      <c r="G472" s="2"/>
      <c r="H472" s="17">
        <f t="shared" si="7"/>
        <v>-1.6716531319751208E-2</v>
      </c>
    </row>
    <row r="473" spans="1:8" ht="13.5" x14ac:dyDescent="0.25">
      <c r="A473" s="12"/>
      <c r="B473" s="11">
        <v>42690</v>
      </c>
      <c r="C473" s="2">
        <v>3.46</v>
      </c>
      <c r="D473" s="2">
        <v>2.0293999999999999</v>
      </c>
      <c r="E473" s="2">
        <v>32927</v>
      </c>
      <c r="F473" s="2"/>
      <c r="G473" s="2"/>
      <c r="H473" s="17">
        <f t="shared" si="7"/>
        <v>-1.9850277710697965E-2</v>
      </c>
    </row>
    <row r="474" spans="1:8" ht="13.5" x14ac:dyDescent="0.25">
      <c r="A474" s="12"/>
      <c r="B474" s="11">
        <v>42691</v>
      </c>
      <c r="C474" s="2">
        <v>3.55</v>
      </c>
      <c r="D474" s="2">
        <v>2.0821999999999998</v>
      </c>
      <c r="E474" s="2">
        <v>55840</v>
      </c>
      <c r="F474" s="2"/>
      <c r="G474" s="2"/>
      <c r="H474" s="17">
        <f t="shared" si="7"/>
        <v>2.6017542130679E-2</v>
      </c>
    </row>
    <row r="475" spans="1:8" ht="13.5" x14ac:dyDescent="0.25">
      <c r="A475" s="12"/>
      <c r="B475" s="11">
        <v>42692</v>
      </c>
      <c r="C475" s="2">
        <v>3.38</v>
      </c>
      <c r="D475" s="2">
        <v>1.9824999999999999</v>
      </c>
      <c r="E475" s="2">
        <v>32982</v>
      </c>
      <c r="F475" s="2"/>
      <c r="G475" s="2"/>
      <c r="H475" s="17">
        <f t="shared" si="7"/>
        <v>-4.7882047834021661E-2</v>
      </c>
    </row>
    <row r="476" spans="1:8" ht="13.5" x14ac:dyDescent="0.25">
      <c r="A476" s="12"/>
      <c r="B476" s="11">
        <v>42695</v>
      </c>
      <c r="C476" s="2">
        <v>3.44</v>
      </c>
      <c r="D476" s="2">
        <v>2.0177</v>
      </c>
      <c r="E476" s="2">
        <v>19970</v>
      </c>
      <c r="F476" s="2"/>
      <c r="G476" s="2"/>
      <c r="H476" s="17">
        <f t="shared" si="7"/>
        <v>1.7755359394703719E-2</v>
      </c>
    </row>
    <row r="477" spans="1:8" ht="13.5" x14ac:dyDescent="0.25">
      <c r="A477" s="12"/>
      <c r="B477" s="11">
        <v>42696</v>
      </c>
      <c r="C477" s="2">
        <v>3.52</v>
      </c>
      <c r="D477" s="2">
        <v>2.0646</v>
      </c>
      <c r="E477" s="2">
        <v>46870</v>
      </c>
      <c r="F477" s="2"/>
      <c r="G477" s="2"/>
      <c r="H477" s="17">
        <f t="shared" si="7"/>
        <v>2.3244288050750826E-2</v>
      </c>
    </row>
    <row r="478" spans="1:8" ht="13.5" x14ac:dyDescent="0.25">
      <c r="A478" s="12"/>
      <c r="B478" s="11">
        <v>42697</v>
      </c>
      <c r="C478" s="2">
        <v>3.5</v>
      </c>
      <c r="D478" s="2">
        <v>2.0529000000000002</v>
      </c>
      <c r="E478" s="2">
        <v>28702</v>
      </c>
      <c r="F478" s="2"/>
      <c r="G478" s="2"/>
      <c r="H478" s="17">
        <f t="shared" si="7"/>
        <v>-5.6669572798604189E-3</v>
      </c>
    </row>
    <row r="479" spans="1:8" ht="13.5" x14ac:dyDescent="0.25">
      <c r="A479" s="12"/>
      <c r="B479" s="11">
        <v>42698</v>
      </c>
      <c r="C479" s="2">
        <v>3.5</v>
      </c>
      <c r="D479" s="2">
        <v>2.0529000000000002</v>
      </c>
      <c r="E479" s="2">
        <v>47643</v>
      </c>
      <c r="F479" s="2"/>
      <c r="G479" s="2"/>
      <c r="H479" s="17">
        <f t="shared" si="7"/>
        <v>0</v>
      </c>
    </row>
    <row r="480" spans="1:8" ht="13.5" x14ac:dyDescent="0.25">
      <c r="A480" s="12"/>
      <c r="B480" s="11">
        <v>42699</v>
      </c>
      <c r="C480" s="2">
        <v>3.45</v>
      </c>
      <c r="D480" s="2">
        <v>2.0236000000000001</v>
      </c>
      <c r="E480" s="2">
        <v>31303</v>
      </c>
      <c r="F480" s="2"/>
      <c r="G480" s="2"/>
      <c r="H480" s="17">
        <f t="shared" si="7"/>
        <v>-1.4272492571484292E-2</v>
      </c>
    </row>
    <row r="481" spans="1:8" ht="13.5" x14ac:dyDescent="0.25">
      <c r="A481" s="12"/>
      <c r="B481" s="11">
        <v>42702</v>
      </c>
      <c r="C481" s="2">
        <v>3.59</v>
      </c>
      <c r="D481" s="2">
        <v>2.1057000000000001</v>
      </c>
      <c r="E481" s="2">
        <v>62431</v>
      </c>
      <c r="F481" s="2"/>
      <c r="G481" s="2"/>
      <c r="H481" s="17">
        <f t="shared" si="7"/>
        <v>4.0571259142122978E-2</v>
      </c>
    </row>
    <row r="482" spans="1:8" ht="13.5" x14ac:dyDescent="0.25">
      <c r="A482" s="12"/>
      <c r="B482" s="11">
        <v>42703</v>
      </c>
      <c r="C482" s="2">
        <v>3.6</v>
      </c>
      <c r="D482" s="2">
        <v>2.1116000000000001</v>
      </c>
      <c r="E482" s="2">
        <v>92986</v>
      </c>
      <c r="F482" s="2"/>
      <c r="G482" s="2"/>
      <c r="H482" s="17">
        <f t="shared" si="7"/>
        <v>2.8019186018901155E-3</v>
      </c>
    </row>
    <row r="483" spans="1:8" ht="13.5" x14ac:dyDescent="0.25">
      <c r="A483" s="12"/>
      <c r="B483" s="11">
        <v>42704</v>
      </c>
      <c r="C483" s="2">
        <v>3.6</v>
      </c>
      <c r="D483" s="2">
        <v>2.1116000000000001</v>
      </c>
      <c r="E483" s="2">
        <v>0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3.69</v>
      </c>
      <c r="D484" s="2">
        <v>2.1642999999999999</v>
      </c>
      <c r="E484" s="2">
        <v>125054</v>
      </c>
      <c r="F484" s="2"/>
      <c r="G484" s="2"/>
      <c r="H484" s="17">
        <f t="shared" si="7"/>
        <v>2.4957378291342935E-2</v>
      </c>
    </row>
    <row r="485" spans="1:8" ht="13.5" x14ac:dyDescent="0.25">
      <c r="A485" s="12"/>
      <c r="B485" s="11">
        <v>42706</v>
      </c>
      <c r="C485" s="2">
        <v>3.59</v>
      </c>
      <c r="D485" s="2">
        <v>2.1057000000000001</v>
      </c>
      <c r="E485" s="2">
        <v>28315</v>
      </c>
      <c r="F485" s="2"/>
      <c r="G485" s="2"/>
      <c r="H485" s="17">
        <f t="shared" si="7"/>
        <v>-2.7075728873076639E-2</v>
      </c>
    </row>
    <row r="486" spans="1:8" ht="13.5" x14ac:dyDescent="0.25">
      <c r="A486" s="12"/>
      <c r="B486" s="11">
        <v>42709</v>
      </c>
      <c r="C486" s="2">
        <v>3.49</v>
      </c>
      <c r="D486" s="2">
        <v>2.0470000000000002</v>
      </c>
      <c r="E486" s="2">
        <v>8693</v>
      </c>
      <c r="F486" s="2"/>
      <c r="G486" s="2"/>
      <c r="H486" s="17">
        <f t="shared" si="7"/>
        <v>-2.7876715581516821E-2</v>
      </c>
    </row>
    <row r="487" spans="1:8" ht="13.5" x14ac:dyDescent="0.25">
      <c r="A487" s="12"/>
      <c r="B487" s="11">
        <v>42710</v>
      </c>
      <c r="C487" s="2">
        <v>3.46</v>
      </c>
      <c r="D487" s="2">
        <v>2.0293999999999999</v>
      </c>
      <c r="E487" s="2">
        <v>21477</v>
      </c>
      <c r="F487" s="2"/>
      <c r="G487" s="2"/>
      <c r="H487" s="17">
        <f t="shared" si="7"/>
        <v>-8.5979482169029221E-3</v>
      </c>
    </row>
    <row r="488" spans="1:8" ht="13.5" x14ac:dyDescent="0.25">
      <c r="A488" s="12"/>
      <c r="B488" s="11">
        <v>42711</v>
      </c>
      <c r="C488" s="2">
        <v>3.5</v>
      </c>
      <c r="D488" s="2">
        <v>2.0529000000000002</v>
      </c>
      <c r="E488" s="2">
        <v>20136</v>
      </c>
      <c r="F488" s="2"/>
      <c r="G488" s="2"/>
      <c r="H488" s="17">
        <f t="shared" si="7"/>
        <v>1.1579777274071302E-2</v>
      </c>
    </row>
    <row r="489" spans="1:8" ht="13.5" x14ac:dyDescent="0.25">
      <c r="A489" s="12"/>
      <c r="B489" s="11">
        <v>42712</v>
      </c>
      <c r="C489" s="2">
        <v>3.5</v>
      </c>
      <c r="D489" s="2">
        <v>2.0529000000000002</v>
      </c>
      <c r="E489" s="2">
        <v>16531</v>
      </c>
      <c r="F489" s="2"/>
      <c r="G489" s="2"/>
      <c r="H489" s="17">
        <f t="shared" si="7"/>
        <v>0</v>
      </c>
    </row>
    <row r="490" spans="1:8" ht="13.5" x14ac:dyDescent="0.25">
      <c r="A490" s="12"/>
      <c r="B490" s="11">
        <v>42713</v>
      </c>
      <c r="C490" s="2">
        <v>3.54</v>
      </c>
      <c r="D490" s="2">
        <v>2.0764</v>
      </c>
      <c r="E490" s="2">
        <v>4600</v>
      </c>
      <c r="F490" s="2"/>
      <c r="G490" s="2"/>
      <c r="H490" s="17">
        <f t="shared" si="7"/>
        <v>1.1447221004432682E-2</v>
      </c>
    </row>
    <row r="491" spans="1:8" ht="13.5" x14ac:dyDescent="0.25">
      <c r="A491" s="12"/>
      <c r="B491" s="11">
        <v>42717</v>
      </c>
      <c r="C491" s="2">
        <v>3.61</v>
      </c>
      <c r="D491" s="2">
        <v>2.1173999999999999</v>
      </c>
      <c r="E491" s="2">
        <v>62519</v>
      </c>
      <c r="F491" s="2"/>
      <c r="G491" s="2"/>
      <c r="H491" s="17">
        <f t="shared" si="7"/>
        <v>1.9745713735311081E-2</v>
      </c>
    </row>
    <row r="492" spans="1:8" ht="13.5" x14ac:dyDescent="0.25">
      <c r="A492" s="12"/>
      <c r="B492" s="11">
        <v>42718</v>
      </c>
      <c r="C492" s="2">
        <v>3.64</v>
      </c>
      <c r="D492" s="2">
        <v>2.1349999999999998</v>
      </c>
      <c r="E492" s="2">
        <v>8495</v>
      </c>
      <c r="F492" s="2"/>
      <c r="G492" s="2"/>
      <c r="H492" s="17">
        <f t="shared" si="7"/>
        <v>8.3120808538773207E-3</v>
      </c>
    </row>
    <row r="493" spans="1:8" ht="13.5" x14ac:dyDescent="0.25">
      <c r="A493" s="12"/>
      <c r="B493" s="11">
        <v>42719</v>
      </c>
      <c r="C493" s="2">
        <v>3.61</v>
      </c>
      <c r="D493" s="2">
        <v>2.1173999999999999</v>
      </c>
      <c r="E493" s="2">
        <v>15222</v>
      </c>
      <c r="F493" s="2"/>
      <c r="G493" s="2"/>
      <c r="H493" s="17">
        <f t="shared" si="7"/>
        <v>-8.2435597189694804E-3</v>
      </c>
    </row>
    <row r="494" spans="1:8" ht="13.5" x14ac:dyDescent="0.25">
      <c r="A494" s="12"/>
      <c r="B494" s="11">
        <v>42720</v>
      </c>
      <c r="C494" s="2">
        <v>3.61</v>
      </c>
      <c r="D494" s="2">
        <v>2.1173999999999999</v>
      </c>
      <c r="E494" s="2">
        <v>4241</v>
      </c>
      <c r="F494" s="2"/>
      <c r="G494" s="2"/>
      <c r="H494" s="17">
        <f t="shared" si="7"/>
        <v>0</v>
      </c>
    </row>
    <row r="495" spans="1:8" ht="13.5" x14ac:dyDescent="0.25">
      <c r="A495" s="12"/>
      <c r="B495" s="11">
        <v>42723</v>
      </c>
      <c r="C495" s="2">
        <v>3.56</v>
      </c>
      <c r="D495" s="2">
        <v>2.0880999999999998</v>
      </c>
      <c r="E495" s="2">
        <v>5402</v>
      </c>
      <c r="F495" s="2"/>
      <c r="G495" s="2"/>
      <c r="H495" s="17">
        <f t="shared" si="7"/>
        <v>-1.3837725512420943E-2</v>
      </c>
    </row>
    <row r="496" spans="1:8" ht="13.5" x14ac:dyDescent="0.25">
      <c r="A496" s="12"/>
      <c r="B496" s="11">
        <v>42724</v>
      </c>
      <c r="C496" s="2">
        <v>3.54</v>
      </c>
      <c r="D496" s="2">
        <v>2.0764</v>
      </c>
      <c r="E496" s="2">
        <v>7700</v>
      </c>
      <c r="F496" s="2"/>
      <c r="G496" s="2"/>
      <c r="H496" s="17">
        <f t="shared" si="7"/>
        <v>-5.6031799243330405E-3</v>
      </c>
    </row>
    <row r="497" spans="1:8" ht="13.5" x14ac:dyDescent="0.25">
      <c r="A497" s="12"/>
      <c r="B497" s="11">
        <v>42725</v>
      </c>
      <c r="C497" s="2">
        <v>3.53</v>
      </c>
      <c r="D497" s="2">
        <v>2.0705</v>
      </c>
      <c r="E497" s="2">
        <v>2881</v>
      </c>
      <c r="F497" s="2"/>
      <c r="G497" s="2"/>
      <c r="H497" s="17">
        <f t="shared" si="7"/>
        <v>-2.8414563667886806E-3</v>
      </c>
    </row>
    <row r="498" spans="1:8" ht="13.5" x14ac:dyDescent="0.25">
      <c r="A498" s="12"/>
      <c r="B498" s="11">
        <v>42726</v>
      </c>
      <c r="C498" s="2">
        <v>3.58</v>
      </c>
      <c r="D498" s="2">
        <v>2.0998000000000001</v>
      </c>
      <c r="E498" s="2">
        <v>13971</v>
      </c>
      <c r="F498" s="2"/>
      <c r="G498" s="2"/>
      <c r="H498" s="17">
        <f t="shared" si="7"/>
        <v>1.4151171214682495E-2</v>
      </c>
    </row>
    <row r="499" spans="1:8" ht="13.5" x14ac:dyDescent="0.25">
      <c r="A499" s="12"/>
      <c r="B499" s="11">
        <v>42727</v>
      </c>
      <c r="C499" s="2">
        <v>3.55</v>
      </c>
      <c r="D499" s="2">
        <v>2.0821999999999998</v>
      </c>
      <c r="E499" s="2">
        <v>10884</v>
      </c>
      <c r="F499" s="2"/>
      <c r="G499" s="2"/>
      <c r="H499" s="17">
        <f t="shared" si="7"/>
        <v>-8.3817506429185069E-3</v>
      </c>
    </row>
    <row r="500" spans="1:8" ht="13.5" x14ac:dyDescent="0.25">
      <c r="A500" s="12"/>
      <c r="B500" s="11">
        <v>42730</v>
      </c>
      <c r="C500" s="2">
        <v>3.56</v>
      </c>
      <c r="D500" s="2">
        <v>2.0880999999999998</v>
      </c>
      <c r="E500" s="2">
        <v>6900</v>
      </c>
      <c r="F500" s="2"/>
      <c r="G500" s="2"/>
      <c r="H500" s="17">
        <f t="shared" si="7"/>
        <v>2.8335414465469294E-3</v>
      </c>
    </row>
    <row r="501" spans="1:8" ht="13.5" x14ac:dyDescent="0.25">
      <c r="A501" s="12"/>
      <c r="B501" s="11">
        <v>42731</v>
      </c>
      <c r="C501" s="2">
        <v>3.52</v>
      </c>
      <c r="D501" s="2">
        <v>2.0646</v>
      </c>
      <c r="E501" s="2">
        <v>25529</v>
      </c>
      <c r="F501" s="2"/>
      <c r="G501" s="2"/>
      <c r="H501" s="17">
        <f t="shared" si="7"/>
        <v>-1.1254250275369885E-2</v>
      </c>
    </row>
    <row r="502" spans="1:8" ht="13.5" x14ac:dyDescent="0.25">
      <c r="A502" s="12"/>
      <c r="B502" s="11">
        <v>42732</v>
      </c>
      <c r="C502" s="2">
        <v>3.58</v>
      </c>
      <c r="D502" s="2">
        <v>2.0998000000000001</v>
      </c>
      <c r="E502" s="2">
        <v>11200</v>
      </c>
      <c r="F502" s="2"/>
      <c r="G502" s="2"/>
      <c r="H502" s="17">
        <f t="shared" si="7"/>
        <v>1.7049307371888076E-2</v>
      </c>
    </row>
    <row r="503" spans="1:8" ht="13.5" x14ac:dyDescent="0.25">
      <c r="A503" s="12"/>
      <c r="B503" s="11">
        <v>42733</v>
      </c>
      <c r="C503" s="2">
        <v>3.57</v>
      </c>
      <c r="D503" s="2">
        <v>2.0939999999999999</v>
      </c>
      <c r="E503" s="2">
        <v>10265</v>
      </c>
      <c r="F503" s="2"/>
      <c r="G503" s="2"/>
      <c r="H503" s="17">
        <f t="shared" si="7"/>
        <v>-2.7621678255073099E-3</v>
      </c>
    </row>
    <row r="504" spans="1:8" ht="13.5" x14ac:dyDescent="0.25">
      <c r="A504" s="12"/>
      <c r="B504" s="11">
        <v>42734</v>
      </c>
      <c r="C504" s="2">
        <v>3.57</v>
      </c>
      <c r="D504" s="2">
        <v>2.0939999999999999</v>
      </c>
      <c r="E504" s="2">
        <v>4675</v>
      </c>
      <c r="F504" s="2"/>
      <c r="G504" s="2"/>
      <c r="H504" s="17">
        <f t="shared" si="7"/>
        <v>0</v>
      </c>
    </row>
    <row r="505" spans="1:8" ht="13.5" x14ac:dyDescent="0.25">
      <c r="A505" s="12"/>
      <c r="B505" s="11">
        <v>42737</v>
      </c>
      <c r="C505" s="2">
        <v>3.6</v>
      </c>
      <c r="D505" s="2">
        <v>2.1116000000000001</v>
      </c>
      <c r="E505" s="2">
        <v>17753</v>
      </c>
      <c r="F505" s="2"/>
      <c r="G505" s="2"/>
      <c r="H505" s="17">
        <f t="shared" si="7"/>
        <v>8.4049665711558186E-3</v>
      </c>
    </row>
    <row r="506" spans="1:8" ht="13.5" x14ac:dyDescent="0.25">
      <c r="A506" s="12"/>
      <c r="B506" s="11">
        <v>42738</v>
      </c>
      <c r="C506" s="2">
        <v>3.58</v>
      </c>
      <c r="D506" s="2">
        <v>2.0998000000000001</v>
      </c>
      <c r="E506" s="2">
        <v>4991</v>
      </c>
      <c r="F506" s="2"/>
      <c r="G506" s="2"/>
      <c r="H506" s="17">
        <f t="shared" si="7"/>
        <v>-5.588179579465823E-3</v>
      </c>
    </row>
    <row r="507" spans="1:8" ht="13.5" x14ac:dyDescent="0.25">
      <c r="A507" s="12"/>
      <c r="B507" s="11">
        <v>42739</v>
      </c>
      <c r="C507" s="2">
        <v>3.58</v>
      </c>
      <c r="D507" s="2">
        <v>2.0998000000000001</v>
      </c>
      <c r="E507" s="2">
        <v>16997</v>
      </c>
      <c r="F507" s="2"/>
      <c r="G507" s="2"/>
      <c r="H507" s="17">
        <f t="shared" si="7"/>
        <v>0</v>
      </c>
    </row>
    <row r="508" spans="1:8" ht="13.5" x14ac:dyDescent="0.25">
      <c r="A508" s="12"/>
      <c r="B508" s="11">
        <v>42740</v>
      </c>
      <c r="C508" s="2">
        <v>3.48</v>
      </c>
      <c r="D508" s="2">
        <v>2.0411999999999999</v>
      </c>
      <c r="E508" s="2">
        <v>15942</v>
      </c>
      <c r="F508" s="2"/>
      <c r="G508" s="2"/>
      <c r="H508" s="17">
        <f t="shared" si="7"/>
        <v>-2.7907419754262409E-2</v>
      </c>
    </row>
    <row r="509" spans="1:8" ht="13.5" x14ac:dyDescent="0.25">
      <c r="A509" s="12"/>
      <c r="B509" s="11">
        <v>42741</v>
      </c>
      <c r="C509" s="2">
        <v>3.55</v>
      </c>
      <c r="D509" s="2">
        <v>2.0821999999999998</v>
      </c>
      <c r="E509" s="2">
        <v>15259</v>
      </c>
      <c r="F509" s="2"/>
      <c r="G509" s="2"/>
      <c r="H509" s="17">
        <f t="shared" si="7"/>
        <v>2.0086223789927457E-2</v>
      </c>
    </row>
    <row r="510" spans="1:8" ht="13.5" x14ac:dyDescent="0.25">
      <c r="A510" s="12"/>
      <c r="B510" s="11">
        <v>42744</v>
      </c>
      <c r="C510" s="2">
        <v>3.57</v>
      </c>
      <c r="D510" s="2">
        <v>2.0939999999999999</v>
      </c>
      <c r="E510" s="2">
        <v>2748</v>
      </c>
      <c r="F510" s="2"/>
      <c r="G510" s="2"/>
      <c r="H510" s="17">
        <f t="shared" si="7"/>
        <v>5.6670828930938588E-3</v>
      </c>
    </row>
    <row r="511" spans="1:8" ht="13.5" x14ac:dyDescent="0.25">
      <c r="A511" s="12"/>
      <c r="B511" s="11">
        <v>42745</v>
      </c>
      <c r="C511" s="2">
        <v>3.5</v>
      </c>
      <c r="D511" s="2">
        <v>2.0529000000000002</v>
      </c>
      <c r="E511" s="2">
        <v>9165</v>
      </c>
      <c r="F511" s="2"/>
      <c r="G511" s="2"/>
      <c r="H511" s="17">
        <f t="shared" si="7"/>
        <v>-1.9627507163323638E-2</v>
      </c>
    </row>
    <row r="512" spans="1:8" ht="13.5" x14ac:dyDescent="0.25">
      <c r="A512" s="12"/>
      <c r="B512" s="11">
        <v>42746</v>
      </c>
      <c r="C512" s="2">
        <v>3.47</v>
      </c>
      <c r="D512" s="2">
        <v>2.0352999999999999</v>
      </c>
      <c r="E512" s="2">
        <v>6715</v>
      </c>
      <c r="F512" s="2"/>
      <c r="G512" s="2"/>
      <c r="H512" s="17">
        <f t="shared" si="7"/>
        <v>-8.5732378586391347E-3</v>
      </c>
    </row>
    <row r="513" spans="1:8" ht="13.5" x14ac:dyDescent="0.25">
      <c r="A513" s="12"/>
      <c r="B513" s="11">
        <v>42747</v>
      </c>
      <c r="C513" s="2">
        <v>3.45</v>
      </c>
      <c r="D513" s="2">
        <v>2.0236000000000001</v>
      </c>
      <c r="E513" s="2">
        <v>6700</v>
      </c>
      <c r="F513" s="2"/>
      <c r="G513" s="2"/>
      <c r="H513" s="17">
        <f t="shared" si="7"/>
        <v>-5.74853829902217E-3</v>
      </c>
    </row>
    <row r="514" spans="1:8" ht="13.5" x14ac:dyDescent="0.25">
      <c r="A514" s="12"/>
      <c r="B514" s="11">
        <v>42748</v>
      </c>
      <c r="C514" s="2">
        <v>3.42</v>
      </c>
      <c r="D514" s="2">
        <v>2.0059999999999998</v>
      </c>
      <c r="E514" s="2">
        <v>6468</v>
      </c>
      <c r="F514" s="2"/>
      <c r="G514" s="2"/>
      <c r="H514" s="17">
        <f t="shared" si="7"/>
        <v>-8.6973710219412342E-3</v>
      </c>
    </row>
    <row r="515" spans="1:8" ht="13.5" x14ac:dyDescent="0.25">
      <c r="A515" s="12"/>
      <c r="B515" s="11">
        <v>42751</v>
      </c>
      <c r="C515" s="2">
        <v>3.44</v>
      </c>
      <c r="D515" s="2">
        <v>2.0177</v>
      </c>
      <c r="E515" s="2">
        <v>2212</v>
      </c>
      <c r="F515" s="2"/>
      <c r="G515" s="2"/>
      <c r="H515" s="17">
        <f t="shared" si="7"/>
        <v>5.832502492522566E-3</v>
      </c>
    </row>
    <row r="516" spans="1:8" ht="13.5" x14ac:dyDescent="0.25">
      <c r="A516" s="12"/>
      <c r="B516" s="11">
        <v>42752</v>
      </c>
      <c r="C516" s="2">
        <v>3.43</v>
      </c>
      <c r="D516" s="2">
        <v>2.0118</v>
      </c>
      <c r="E516" s="2">
        <v>6848</v>
      </c>
      <c r="F516" s="2"/>
      <c r="G516" s="2"/>
      <c r="H516" s="17">
        <f t="shared" si="7"/>
        <v>-2.9241215245081114E-3</v>
      </c>
    </row>
    <row r="517" spans="1:8" ht="13.5" x14ac:dyDescent="0.25">
      <c r="A517" s="12"/>
      <c r="B517" s="11">
        <v>42753</v>
      </c>
      <c r="C517" s="2">
        <v>3.5</v>
      </c>
      <c r="D517" s="2">
        <v>2.0529000000000002</v>
      </c>
      <c r="E517" s="2">
        <v>7703</v>
      </c>
      <c r="F517" s="2"/>
      <c r="G517" s="2"/>
      <c r="H517" s="17">
        <f t="shared" si="7"/>
        <v>2.0429466149716739E-2</v>
      </c>
    </row>
    <row r="518" spans="1:8" ht="13.5" x14ac:dyDescent="0.25">
      <c r="A518" s="12"/>
      <c r="B518" s="11">
        <v>42754</v>
      </c>
      <c r="C518" s="2">
        <v>3.43</v>
      </c>
      <c r="D518" s="2">
        <v>2.0118</v>
      </c>
      <c r="E518" s="2">
        <v>2224</v>
      </c>
      <c r="F518" s="2"/>
      <c r="G518" s="2"/>
      <c r="H518" s="17">
        <f t="shared" si="7"/>
        <v>-2.0020458863071817E-2</v>
      </c>
    </row>
    <row r="519" spans="1:8" ht="13.5" x14ac:dyDescent="0.25">
      <c r="A519" s="12"/>
      <c r="B519" s="11">
        <v>42755</v>
      </c>
      <c r="C519" s="2">
        <v>3.41</v>
      </c>
      <c r="D519" s="2">
        <v>2.0001000000000002</v>
      </c>
      <c r="E519" s="2">
        <v>2094</v>
      </c>
      <c r="F519" s="2"/>
      <c r="G519" s="2"/>
      <c r="H519" s="17">
        <f t="shared" ref="H519:H582" si="8">(D519-D518)/D518</f>
        <v>-5.8156874440798397E-3</v>
      </c>
    </row>
    <row r="520" spans="1:8" ht="13.5" x14ac:dyDescent="0.25">
      <c r="A520" s="12"/>
      <c r="B520" s="11">
        <v>42758</v>
      </c>
      <c r="C520" s="2">
        <v>3.48</v>
      </c>
      <c r="D520" s="2">
        <v>2.0411999999999999</v>
      </c>
      <c r="E520" s="2">
        <v>2184</v>
      </c>
      <c r="F520" s="2"/>
      <c r="G520" s="2"/>
      <c r="H520" s="17">
        <f t="shared" si="8"/>
        <v>2.0548972551372276E-2</v>
      </c>
    </row>
    <row r="521" spans="1:8" ht="13.5" x14ac:dyDescent="0.25">
      <c r="A521" s="12"/>
      <c r="B521" s="11">
        <v>42759</v>
      </c>
      <c r="C521" s="2">
        <v>3.46</v>
      </c>
      <c r="D521" s="2">
        <v>2.0293999999999999</v>
      </c>
      <c r="E521" s="2">
        <v>1181</v>
      </c>
      <c r="F521" s="2"/>
      <c r="G521" s="2"/>
      <c r="H521" s="17">
        <f t="shared" si="8"/>
        <v>-5.7809131883206121E-3</v>
      </c>
    </row>
    <row r="522" spans="1:8" ht="13.5" x14ac:dyDescent="0.25">
      <c r="A522" s="12"/>
      <c r="B522" s="11">
        <v>42760</v>
      </c>
      <c r="C522" s="2">
        <v>3.42</v>
      </c>
      <c r="D522" s="2">
        <v>2.0059999999999998</v>
      </c>
      <c r="E522" s="2">
        <v>1190</v>
      </c>
      <c r="F522" s="2"/>
      <c r="G522" s="2"/>
      <c r="H522" s="17">
        <f t="shared" si="8"/>
        <v>-1.1530501626096427E-2</v>
      </c>
    </row>
    <row r="523" spans="1:8" ht="13.5" x14ac:dyDescent="0.25">
      <c r="A523" s="12"/>
      <c r="B523" s="11">
        <v>42761</v>
      </c>
      <c r="C523" s="2">
        <v>3.45</v>
      </c>
      <c r="D523" s="2">
        <v>2.0236000000000001</v>
      </c>
      <c r="E523" s="2">
        <v>1521</v>
      </c>
      <c r="F523" s="2"/>
      <c r="G523" s="2"/>
      <c r="H523" s="17">
        <f t="shared" si="8"/>
        <v>8.7736789631108099E-3</v>
      </c>
    </row>
    <row r="524" spans="1:8" ht="13.5" x14ac:dyDescent="0.25">
      <c r="A524" s="12"/>
      <c r="B524" s="11">
        <v>42762</v>
      </c>
      <c r="C524" s="2">
        <v>3.4</v>
      </c>
      <c r="D524" s="2">
        <v>1.9942</v>
      </c>
      <c r="E524" s="2">
        <v>1100</v>
      </c>
      <c r="F524" s="2"/>
      <c r="G524" s="2"/>
      <c r="H524" s="17">
        <f t="shared" si="8"/>
        <v>-1.4528562957106193E-2</v>
      </c>
    </row>
    <row r="525" spans="1:8" ht="13.5" x14ac:dyDescent="0.25">
      <c r="A525" s="12"/>
      <c r="B525" s="11">
        <v>42765</v>
      </c>
      <c r="C525" s="2">
        <v>3.45</v>
      </c>
      <c r="D525" s="2">
        <v>2.0236000000000001</v>
      </c>
      <c r="E525" s="2">
        <v>1624</v>
      </c>
      <c r="F525" s="2"/>
      <c r="G525" s="2"/>
      <c r="H525" s="17">
        <f t="shared" si="8"/>
        <v>1.4742753986561073E-2</v>
      </c>
    </row>
    <row r="526" spans="1:8" ht="13.5" x14ac:dyDescent="0.25">
      <c r="A526" s="12"/>
      <c r="B526" s="11">
        <v>42766</v>
      </c>
      <c r="C526" s="2">
        <v>3.38</v>
      </c>
      <c r="D526" s="2">
        <v>1.9824999999999999</v>
      </c>
      <c r="E526" s="2">
        <v>9264</v>
      </c>
      <c r="F526" s="2"/>
      <c r="G526" s="2"/>
      <c r="H526" s="17">
        <f t="shared" si="8"/>
        <v>-2.0310338011464785E-2</v>
      </c>
    </row>
    <row r="527" spans="1:8" ht="13.5" x14ac:dyDescent="0.25">
      <c r="A527" s="12"/>
      <c r="B527" s="11">
        <v>42767</v>
      </c>
      <c r="C527" s="2">
        <v>3.41</v>
      </c>
      <c r="D527" s="2">
        <v>2.0001000000000002</v>
      </c>
      <c r="E527" s="2">
        <v>1300</v>
      </c>
      <c r="F527" s="2"/>
      <c r="G527" s="2"/>
      <c r="H527" s="17">
        <f t="shared" si="8"/>
        <v>8.8776796973519707E-3</v>
      </c>
    </row>
    <row r="528" spans="1:8" ht="13.5" x14ac:dyDescent="0.25">
      <c r="A528" s="12"/>
      <c r="B528" s="11">
        <v>42768</v>
      </c>
      <c r="C528" s="2">
        <v>3.4</v>
      </c>
      <c r="D528" s="2">
        <v>1.9942</v>
      </c>
      <c r="E528" s="2">
        <v>770</v>
      </c>
      <c r="F528" s="2"/>
      <c r="G528" s="2"/>
      <c r="H528" s="17">
        <f t="shared" si="8"/>
        <v>-2.9498525073747501E-3</v>
      </c>
    </row>
    <row r="529" spans="1:8" ht="13.5" x14ac:dyDescent="0.25">
      <c r="A529" s="12"/>
      <c r="B529" s="11">
        <v>42769</v>
      </c>
      <c r="C529" s="2">
        <v>3.4</v>
      </c>
      <c r="D529" s="2">
        <v>1.9942</v>
      </c>
      <c r="E529" s="2">
        <v>272</v>
      </c>
      <c r="F529" s="2"/>
      <c r="G529" s="2"/>
      <c r="H529" s="17">
        <f t="shared" si="8"/>
        <v>0</v>
      </c>
    </row>
    <row r="530" spans="1:8" ht="13.5" x14ac:dyDescent="0.25">
      <c r="A530" s="12"/>
      <c r="B530" s="11">
        <v>42772</v>
      </c>
      <c r="C530" s="2">
        <v>3.4</v>
      </c>
      <c r="D530" s="2">
        <v>1.9942</v>
      </c>
      <c r="E530" s="2">
        <v>18424</v>
      </c>
      <c r="F530" s="2"/>
      <c r="G530" s="2"/>
      <c r="H530" s="17">
        <f t="shared" si="8"/>
        <v>0</v>
      </c>
    </row>
    <row r="531" spans="1:8" ht="13.5" x14ac:dyDescent="0.25">
      <c r="A531" s="12"/>
      <c r="B531" s="11">
        <v>42773</v>
      </c>
      <c r="C531" s="2">
        <v>3.4</v>
      </c>
      <c r="D531" s="2">
        <v>1.9942</v>
      </c>
      <c r="E531" s="2">
        <v>1011</v>
      </c>
      <c r="F531" s="2"/>
      <c r="G531" s="2"/>
      <c r="H531" s="17">
        <f t="shared" si="8"/>
        <v>0</v>
      </c>
    </row>
    <row r="532" spans="1:8" ht="13.5" x14ac:dyDescent="0.25">
      <c r="A532" s="12"/>
      <c r="B532" s="11">
        <v>42774</v>
      </c>
      <c r="C532" s="2">
        <v>3.38</v>
      </c>
      <c r="D532" s="2">
        <v>1.9824999999999999</v>
      </c>
      <c r="E532" s="2">
        <v>1956</v>
      </c>
      <c r="F532" s="2"/>
      <c r="G532" s="2"/>
      <c r="H532" s="17">
        <f t="shared" si="8"/>
        <v>-5.8670143415906345E-3</v>
      </c>
    </row>
    <row r="533" spans="1:8" ht="13.5" x14ac:dyDescent="0.25">
      <c r="A533" s="12"/>
      <c r="B533" s="11">
        <v>42775</v>
      </c>
      <c r="C533" s="2">
        <v>3.31</v>
      </c>
      <c r="D533" s="2">
        <v>1.9415</v>
      </c>
      <c r="E533" s="2">
        <v>2922</v>
      </c>
      <c r="F533" s="2"/>
      <c r="G533" s="2"/>
      <c r="H533" s="17">
        <f t="shared" si="8"/>
        <v>-2.0680958385876382E-2</v>
      </c>
    </row>
    <row r="534" spans="1:8" ht="13.5" x14ac:dyDescent="0.25">
      <c r="A534" s="12"/>
      <c r="B534" s="11">
        <v>42776</v>
      </c>
      <c r="C534" s="2">
        <v>3.37</v>
      </c>
      <c r="D534" s="2">
        <v>1.9766999999999999</v>
      </c>
      <c r="E534" s="2">
        <v>1936</v>
      </c>
      <c r="F534" s="2"/>
      <c r="G534" s="2"/>
      <c r="H534" s="17">
        <f t="shared" si="8"/>
        <v>1.8130311614730825E-2</v>
      </c>
    </row>
    <row r="535" spans="1:8" ht="13.5" x14ac:dyDescent="0.25">
      <c r="A535" s="12"/>
      <c r="B535" s="11">
        <v>42779</v>
      </c>
      <c r="C535" s="2">
        <v>3.31</v>
      </c>
      <c r="D535" s="2">
        <v>1.9415</v>
      </c>
      <c r="E535" s="2">
        <v>501</v>
      </c>
      <c r="F535" s="2"/>
      <c r="G535" s="2"/>
      <c r="H535" s="17">
        <f t="shared" si="8"/>
        <v>-1.7807456872565335E-2</v>
      </c>
    </row>
    <row r="536" spans="1:8" ht="13.5" x14ac:dyDescent="0.25">
      <c r="A536" s="12"/>
      <c r="B536" s="11">
        <v>42780</v>
      </c>
      <c r="C536" s="2">
        <v>3.31</v>
      </c>
      <c r="D536" s="2">
        <v>1.9415</v>
      </c>
      <c r="E536" s="2">
        <v>2000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42781</v>
      </c>
      <c r="C537" s="2">
        <v>3.3</v>
      </c>
      <c r="D537" s="2">
        <v>1.9356</v>
      </c>
      <c r="E537" s="2">
        <v>13205</v>
      </c>
      <c r="F537" s="2"/>
      <c r="G537" s="2"/>
      <c r="H537" s="17">
        <f t="shared" si="8"/>
        <v>-3.0388874581509227E-3</v>
      </c>
    </row>
    <row r="538" spans="1:8" ht="13.5" x14ac:dyDescent="0.25">
      <c r="A538" s="12"/>
      <c r="B538" s="11">
        <v>42782</v>
      </c>
      <c r="C538" s="2">
        <v>3.3</v>
      </c>
      <c r="D538" s="2">
        <v>1.9356</v>
      </c>
      <c r="E538" s="2">
        <v>2555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3.28</v>
      </c>
      <c r="D539" s="2">
        <v>1.9238999999999999</v>
      </c>
      <c r="E539" s="2">
        <v>3274</v>
      </c>
      <c r="F539" s="2"/>
      <c r="G539" s="2"/>
      <c r="H539" s="17">
        <f t="shared" si="8"/>
        <v>-6.0446373217607173E-3</v>
      </c>
    </row>
    <row r="540" spans="1:8" ht="13.5" x14ac:dyDescent="0.25">
      <c r="A540" s="12"/>
      <c r="B540" s="11">
        <v>42786</v>
      </c>
      <c r="C540" s="2">
        <v>3.3</v>
      </c>
      <c r="D540" s="2">
        <v>1.9356</v>
      </c>
      <c r="E540" s="2">
        <v>19956</v>
      </c>
      <c r="F540" s="2"/>
      <c r="G540" s="2"/>
      <c r="H540" s="17">
        <f t="shared" si="8"/>
        <v>6.0813971620146809E-3</v>
      </c>
    </row>
    <row r="541" spans="1:8" ht="13.5" x14ac:dyDescent="0.25">
      <c r="A541" s="12"/>
      <c r="B541" s="11">
        <v>42787</v>
      </c>
      <c r="C541" s="2">
        <v>3.3</v>
      </c>
      <c r="D541" s="2">
        <v>1.9356</v>
      </c>
      <c r="E541" s="2">
        <v>5200</v>
      </c>
      <c r="F541" s="2"/>
      <c r="G541" s="2"/>
      <c r="H541" s="17">
        <f t="shared" si="8"/>
        <v>0</v>
      </c>
    </row>
    <row r="542" spans="1:8" ht="13.5" x14ac:dyDescent="0.25">
      <c r="A542" s="12"/>
      <c r="B542" s="11">
        <v>42788</v>
      </c>
      <c r="C542" s="2">
        <v>3.35</v>
      </c>
      <c r="D542" s="2">
        <v>1.9649000000000001</v>
      </c>
      <c r="E542" s="2">
        <v>30081</v>
      </c>
      <c r="F542" s="2"/>
      <c r="G542" s="2"/>
      <c r="H542" s="17">
        <f t="shared" si="8"/>
        <v>1.5137425087828118E-2</v>
      </c>
    </row>
    <row r="543" spans="1:8" ht="13.5" x14ac:dyDescent="0.25">
      <c r="A543" s="12"/>
      <c r="B543" s="11">
        <v>42789</v>
      </c>
      <c r="C543" s="2">
        <v>3.34</v>
      </c>
      <c r="D543" s="2">
        <v>1.9591000000000001</v>
      </c>
      <c r="E543" s="2">
        <v>161</v>
      </c>
      <c r="F543" s="2"/>
      <c r="G543" s="2"/>
      <c r="H543" s="17">
        <f t="shared" si="8"/>
        <v>-2.9518041630617474E-3</v>
      </c>
    </row>
    <row r="544" spans="1:8" ht="13.5" x14ac:dyDescent="0.25">
      <c r="A544" s="12"/>
      <c r="B544" s="11">
        <v>42790</v>
      </c>
      <c r="C544" s="2">
        <v>3.3</v>
      </c>
      <c r="D544" s="2">
        <v>1.9356</v>
      </c>
      <c r="E544" s="2">
        <v>1259</v>
      </c>
      <c r="F544" s="2"/>
      <c r="G544" s="2"/>
      <c r="H544" s="17">
        <f t="shared" si="8"/>
        <v>-1.1995303966106924E-2</v>
      </c>
    </row>
    <row r="545" spans="1:8" ht="13.5" x14ac:dyDescent="0.25">
      <c r="A545" s="12"/>
      <c r="B545" s="11">
        <v>42793</v>
      </c>
      <c r="C545" s="2">
        <v>3.3</v>
      </c>
      <c r="D545" s="2">
        <v>1.9356</v>
      </c>
      <c r="E545" s="2">
        <v>22093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3.3</v>
      </c>
      <c r="D546" s="2">
        <v>1.9356</v>
      </c>
      <c r="E546" s="2">
        <v>12902</v>
      </c>
      <c r="F546" s="2"/>
      <c r="G546" s="2"/>
      <c r="H546" s="17">
        <f t="shared" si="8"/>
        <v>0</v>
      </c>
    </row>
    <row r="547" spans="1:8" ht="13.5" x14ac:dyDescent="0.25">
      <c r="A547" s="12"/>
      <c r="B547" s="11">
        <v>42795</v>
      </c>
      <c r="C547" s="2">
        <v>3.3</v>
      </c>
      <c r="D547" s="2">
        <v>1.9356</v>
      </c>
      <c r="E547" s="2">
        <v>5036</v>
      </c>
      <c r="F547" s="2"/>
      <c r="G547" s="2"/>
      <c r="H547" s="17">
        <f t="shared" si="8"/>
        <v>0</v>
      </c>
    </row>
    <row r="548" spans="1:8" ht="13.5" x14ac:dyDescent="0.25">
      <c r="A548" s="12"/>
      <c r="B548" s="11">
        <v>42796</v>
      </c>
      <c r="C548" s="2">
        <v>3.26</v>
      </c>
      <c r="D548" s="2">
        <v>1.9120999999999999</v>
      </c>
      <c r="E548" s="2">
        <v>1500</v>
      </c>
      <c r="F548" s="2"/>
      <c r="G548" s="2"/>
      <c r="H548" s="17">
        <f t="shared" si="8"/>
        <v>-1.2140938210374083E-2</v>
      </c>
    </row>
    <row r="549" spans="1:8" ht="13.5" x14ac:dyDescent="0.25">
      <c r="A549" s="12"/>
      <c r="B549" s="11">
        <v>42797</v>
      </c>
      <c r="C549" s="2">
        <v>3.31</v>
      </c>
      <c r="D549" s="2">
        <v>1.9415</v>
      </c>
      <c r="E549" s="2">
        <v>2097</v>
      </c>
      <c r="F549" s="2"/>
      <c r="G549" s="2"/>
      <c r="H549" s="17">
        <f t="shared" si="8"/>
        <v>1.5375764865854345E-2</v>
      </c>
    </row>
    <row r="550" spans="1:8" ht="13.5" x14ac:dyDescent="0.25">
      <c r="A550" s="12"/>
      <c r="B550" s="11">
        <v>42800</v>
      </c>
      <c r="C550" s="2">
        <v>3.3</v>
      </c>
      <c r="D550" s="2">
        <v>1.9356</v>
      </c>
      <c r="E550" s="2">
        <v>3305</v>
      </c>
      <c r="F550" s="2"/>
      <c r="G550" s="2"/>
      <c r="H550" s="17">
        <f t="shared" si="8"/>
        <v>-3.0388874581509227E-3</v>
      </c>
    </row>
    <row r="551" spans="1:8" ht="13.5" x14ac:dyDescent="0.25">
      <c r="A551" s="12"/>
      <c r="B551" s="11">
        <v>42801</v>
      </c>
      <c r="C551" s="2">
        <v>3.39</v>
      </c>
      <c r="D551" s="2">
        <v>1.9883999999999999</v>
      </c>
      <c r="E551" s="2">
        <v>35286</v>
      </c>
      <c r="F551" s="2"/>
      <c r="G551" s="2"/>
      <c r="H551" s="17">
        <f t="shared" si="8"/>
        <v>2.7278363298202088E-2</v>
      </c>
    </row>
    <row r="552" spans="1:8" ht="13.5" x14ac:dyDescent="0.25">
      <c r="A552" s="12"/>
      <c r="B552" s="11">
        <v>42802</v>
      </c>
      <c r="C552" s="2">
        <v>3.4</v>
      </c>
      <c r="D552" s="2">
        <v>1.9942</v>
      </c>
      <c r="E552" s="2">
        <v>49823</v>
      </c>
      <c r="F552" s="2"/>
      <c r="G552" s="2"/>
      <c r="H552" s="17">
        <f t="shared" si="8"/>
        <v>2.9169181251257432E-3</v>
      </c>
    </row>
    <row r="553" spans="1:8" ht="13.5" x14ac:dyDescent="0.25">
      <c r="A553" s="12"/>
      <c r="B553" s="11">
        <v>42803</v>
      </c>
      <c r="C553" s="2">
        <v>3.4</v>
      </c>
      <c r="D553" s="2">
        <v>1.9942</v>
      </c>
      <c r="E553" s="2">
        <v>6417</v>
      </c>
      <c r="F553" s="2"/>
      <c r="G553" s="2"/>
      <c r="H553" s="17">
        <f t="shared" si="8"/>
        <v>0</v>
      </c>
    </row>
    <row r="554" spans="1:8" ht="13.5" x14ac:dyDescent="0.25">
      <c r="A554" s="12"/>
      <c r="B554" s="11">
        <v>42804</v>
      </c>
      <c r="C554" s="2">
        <v>3.35</v>
      </c>
      <c r="D554" s="2">
        <v>1.9649000000000001</v>
      </c>
      <c r="E554" s="2">
        <v>36650</v>
      </c>
      <c r="F554" s="2"/>
      <c r="G554" s="2"/>
      <c r="H554" s="17">
        <f t="shared" si="8"/>
        <v>-1.4692608564837971E-2</v>
      </c>
    </row>
    <row r="555" spans="1:8" ht="13.5" x14ac:dyDescent="0.25">
      <c r="A555" s="12"/>
      <c r="B555" s="11">
        <v>42807</v>
      </c>
      <c r="C555" s="2">
        <v>3.44</v>
      </c>
      <c r="D555" s="2">
        <v>2.0177</v>
      </c>
      <c r="E555" s="2">
        <v>750</v>
      </c>
      <c r="F555" s="2"/>
      <c r="G555" s="2"/>
      <c r="H555" s="17">
        <f t="shared" si="8"/>
        <v>2.6871596518906794E-2</v>
      </c>
    </row>
    <row r="556" spans="1:8" ht="13.5" x14ac:dyDescent="0.25">
      <c r="A556" s="12"/>
      <c r="B556" s="11">
        <v>42808</v>
      </c>
      <c r="C556" s="2">
        <v>3.35</v>
      </c>
      <c r="D556" s="2">
        <v>1.9649000000000001</v>
      </c>
      <c r="E556" s="2">
        <v>7565</v>
      </c>
      <c r="F556" s="2"/>
      <c r="G556" s="2"/>
      <c r="H556" s="17">
        <f t="shared" si="8"/>
        <v>-2.6168409575258938E-2</v>
      </c>
    </row>
    <row r="557" spans="1:8" ht="13.5" x14ac:dyDescent="0.25">
      <c r="A557" s="12"/>
      <c r="B557" s="11">
        <v>42809</v>
      </c>
      <c r="C557" s="2">
        <v>3.33</v>
      </c>
      <c r="D557" s="2">
        <v>1.9532</v>
      </c>
      <c r="E557" s="2">
        <v>23161</v>
      </c>
      <c r="F557" s="2"/>
      <c r="G557" s="2"/>
      <c r="H557" s="17">
        <f t="shared" si="8"/>
        <v>-5.9545015013486909E-3</v>
      </c>
    </row>
    <row r="558" spans="1:8" ht="13.5" x14ac:dyDescent="0.25">
      <c r="A558" s="12"/>
      <c r="B558" s="11">
        <v>42810</v>
      </c>
      <c r="C558" s="2">
        <v>3.28</v>
      </c>
      <c r="D558" s="2">
        <v>1.9238999999999999</v>
      </c>
      <c r="E558" s="2">
        <v>2440</v>
      </c>
      <c r="F558" s="2"/>
      <c r="G558" s="2"/>
      <c r="H558" s="17">
        <f t="shared" si="8"/>
        <v>-1.5001023960679963E-2</v>
      </c>
    </row>
    <row r="559" spans="1:8" ht="13.5" x14ac:dyDescent="0.25">
      <c r="A559" s="12"/>
      <c r="B559" s="11">
        <v>42811</v>
      </c>
      <c r="C559" s="2">
        <v>3.32</v>
      </c>
      <c r="D559" s="2">
        <v>1.9473</v>
      </c>
      <c r="E559" s="2">
        <v>6390</v>
      </c>
      <c r="F559" s="2"/>
      <c r="G559" s="2"/>
      <c r="H559" s="17">
        <f t="shared" si="8"/>
        <v>1.2162794324029362E-2</v>
      </c>
    </row>
    <row r="560" spans="1:8" ht="13.5" x14ac:dyDescent="0.25">
      <c r="A560" s="12"/>
      <c r="B560" s="11">
        <v>42815</v>
      </c>
      <c r="C560" s="2">
        <v>3.3</v>
      </c>
      <c r="D560" s="2">
        <v>1.9356</v>
      </c>
      <c r="E560" s="2">
        <v>3007</v>
      </c>
      <c r="F560" s="2"/>
      <c r="G560" s="2"/>
      <c r="H560" s="17">
        <f t="shared" si="8"/>
        <v>-6.0083192112155518E-3</v>
      </c>
    </row>
    <row r="561" spans="1:8" ht="13.5" x14ac:dyDescent="0.25">
      <c r="A561" s="12"/>
      <c r="B561" s="11">
        <v>42816</v>
      </c>
      <c r="C561" s="2">
        <v>3.26</v>
      </c>
      <c r="D561" s="2">
        <v>1.9120999999999999</v>
      </c>
      <c r="E561" s="2">
        <v>15742</v>
      </c>
      <c r="F561" s="2"/>
      <c r="G561" s="2"/>
      <c r="H561" s="17">
        <f t="shared" si="8"/>
        <v>-1.2140938210374083E-2</v>
      </c>
    </row>
    <row r="562" spans="1:8" ht="13.5" x14ac:dyDescent="0.25">
      <c r="A562" s="12"/>
      <c r="B562" s="11">
        <v>42817</v>
      </c>
      <c r="C562" s="2">
        <v>3.26</v>
      </c>
      <c r="D562" s="2">
        <v>1.9120999999999999</v>
      </c>
      <c r="E562" s="2">
        <v>2851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3.3</v>
      </c>
      <c r="D563" s="2">
        <v>1.9356</v>
      </c>
      <c r="E563" s="2">
        <v>15194</v>
      </c>
      <c r="F563" s="2"/>
      <c r="G563" s="2"/>
      <c r="H563" s="17">
        <f t="shared" si="8"/>
        <v>1.22901521886931E-2</v>
      </c>
    </row>
    <row r="564" spans="1:8" ht="13.5" x14ac:dyDescent="0.25">
      <c r="A564" s="12"/>
      <c r="B564" s="11">
        <v>42821</v>
      </c>
      <c r="C564" s="2">
        <v>3.35</v>
      </c>
      <c r="D564" s="2">
        <v>1.9649000000000001</v>
      </c>
      <c r="E564" s="2">
        <v>11496</v>
      </c>
      <c r="F564" s="2"/>
      <c r="G564" s="2"/>
      <c r="H564" s="17">
        <f t="shared" si="8"/>
        <v>1.5137425087828118E-2</v>
      </c>
    </row>
    <row r="565" spans="1:8" ht="13.5" x14ac:dyDescent="0.25">
      <c r="A565" s="12"/>
      <c r="B565" s="11">
        <v>42822</v>
      </c>
      <c r="C565" s="2">
        <v>3.34</v>
      </c>
      <c r="D565" s="2">
        <v>1.9591000000000001</v>
      </c>
      <c r="E565" s="2">
        <v>15132</v>
      </c>
      <c r="F565" s="2"/>
      <c r="G565" s="2"/>
      <c r="H565" s="17">
        <f t="shared" si="8"/>
        <v>-2.9518041630617474E-3</v>
      </c>
    </row>
    <row r="566" spans="1:8" ht="13.5" x14ac:dyDescent="0.25">
      <c r="A566" s="12"/>
      <c r="B566" s="11">
        <v>42823</v>
      </c>
      <c r="C566" s="2">
        <v>3.35</v>
      </c>
      <c r="D566" s="2">
        <v>1.9649000000000001</v>
      </c>
      <c r="E566" s="2">
        <v>23785</v>
      </c>
      <c r="F566" s="2"/>
      <c r="G566" s="2"/>
      <c r="H566" s="17">
        <f t="shared" si="8"/>
        <v>2.9605431065285221E-3</v>
      </c>
    </row>
    <row r="567" spans="1:8" ht="13.5" x14ac:dyDescent="0.25">
      <c r="A567" s="12"/>
      <c r="B567" s="11">
        <v>42824</v>
      </c>
      <c r="C567" s="2">
        <v>3.4</v>
      </c>
      <c r="D567" s="2">
        <v>1.9942</v>
      </c>
      <c r="E567" s="2">
        <v>21891</v>
      </c>
      <c r="F567" s="2"/>
      <c r="G567" s="2"/>
      <c r="H567" s="17">
        <f t="shared" si="8"/>
        <v>1.4911700340984213E-2</v>
      </c>
    </row>
    <row r="568" spans="1:8" ht="13.5" x14ac:dyDescent="0.25">
      <c r="A568" s="12"/>
      <c r="B568" s="11">
        <v>42825</v>
      </c>
      <c r="C568" s="2">
        <v>3.35</v>
      </c>
      <c r="D568" s="2">
        <v>1.9649000000000001</v>
      </c>
      <c r="E568" s="2">
        <v>8378</v>
      </c>
      <c r="F568" s="2"/>
      <c r="G568" s="2"/>
      <c r="H568" s="17">
        <f t="shared" si="8"/>
        <v>-1.4692608564837971E-2</v>
      </c>
    </row>
    <row r="569" spans="1:8" ht="13.5" x14ac:dyDescent="0.25">
      <c r="A569" s="12"/>
      <c r="B569" s="11">
        <v>42828</v>
      </c>
      <c r="C569" s="2">
        <v>3.35</v>
      </c>
      <c r="D569" s="2">
        <v>1.9649000000000001</v>
      </c>
      <c r="E569" s="2">
        <v>4863</v>
      </c>
      <c r="F569" s="2"/>
      <c r="G569" s="2"/>
      <c r="H569" s="17">
        <f t="shared" si="8"/>
        <v>0</v>
      </c>
    </row>
    <row r="570" spans="1:8" ht="13.5" x14ac:dyDescent="0.25">
      <c r="A570" s="12"/>
      <c r="B570" s="11">
        <v>42829</v>
      </c>
      <c r="C570" s="2">
        <v>3.54</v>
      </c>
      <c r="D570" s="2">
        <v>2.0764</v>
      </c>
      <c r="E570" s="2">
        <v>119570</v>
      </c>
      <c r="F570" s="2"/>
      <c r="G570" s="2"/>
      <c r="H570" s="17">
        <f t="shared" si="8"/>
        <v>5.6745890376100526E-2</v>
      </c>
    </row>
    <row r="571" spans="1:8" ht="13.5" x14ac:dyDescent="0.25">
      <c r="A571" s="12"/>
      <c r="B571" s="11">
        <v>42830</v>
      </c>
      <c r="C571" s="2">
        <v>3.65</v>
      </c>
      <c r="D571" s="2">
        <v>2.1408999999999998</v>
      </c>
      <c r="E571" s="2">
        <v>87572</v>
      </c>
      <c r="F571" s="2"/>
      <c r="G571" s="2"/>
      <c r="H571" s="17">
        <f t="shared" si="8"/>
        <v>3.1063378925062501E-2</v>
      </c>
    </row>
    <row r="572" spans="1:8" ht="13.5" x14ac:dyDescent="0.25">
      <c r="A572" s="12"/>
      <c r="B572" s="11">
        <v>42831</v>
      </c>
      <c r="C572" s="2">
        <v>3.87</v>
      </c>
      <c r="D572" s="2">
        <v>2.2698999999999998</v>
      </c>
      <c r="E572" s="2">
        <v>180051</v>
      </c>
      <c r="F572" s="2"/>
      <c r="G572" s="2"/>
      <c r="H572" s="17">
        <f t="shared" si="8"/>
        <v>6.0255032930076141E-2</v>
      </c>
    </row>
    <row r="573" spans="1:8" ht="13.5" x14ac:dyDescent="0.25">
      <c r="A573" s="12"/>
      <c r="B573" s="11">
        <v>42832</v>
      </c>
      <c r="C573" s="2">
        <v>4.01</v>
      </c>
      <c r="D573" s="2">
        <v>2.3519999999999999</v>
      </c>
      <c r="E573" s="2">
        <v>178575</v>
      </c>
      <c r="F573" s="2"/>
      <c r="G573" s="2"/>
      <c r="H573" s="17">
        <f t="shared" si="8"/>
        <v>3.6168994228820681E-2</v>
      </c>
    </row>
    <row r="574" spans="1:8" ht="13.5" x14ac:dyDescent="0.25">
      <c r="A574" s="12"/>
      <c r="B574" s="11">
        <v>42835</v>
      </c>
      <c r="C574" s="2">
        <v>4</v>
      </c>
      <c r="D574" s="2">
        <v>2.3462000000000001</v>
      </c>
      <c r="E574" s="2">
        <v>73263</v>
      </c>
      <c r="F574" s="2"/>
      <c r="G574" s="2"/>
      <c r="H574" s="17">
        <f t="shared" si="8"/>
        <v>-2.4659863945577405E-3</v>
      </c>
    </row>
    <row r="575" spans="1:8" ht="13.5" x14ac:dyDescent="0.25">
      <c r="A575" s="12"/>
      <c r="B575" s="11">
        <v>42836</v>
      </c>
      <c r="C575" s="2">
        <v>3.9</v>
      </c>
      <c r="D575" s="2">
        <v>2.2875000000000001</v>
      </c>
      <c r="E575" s="2">
        <v>88181</v>
      </c>
      <c r="F575" s="2"/>
      <c r="G575" s="2"/>
      <c r="H575" s="17">
        <f t="shared" si="8"/>
        <v>-2.5019179950558339E-2</v>
      </c>
    </row>
    <row r="576" spans="1:8" ht="13.5" x14ac:dyDescent="0.25">
      <c r="A576" s="12"/>
      <c r="B576" s="11">
        <v>42837</v>
      </c>
      <c r="C576" s="2">
        <v>3.78</v>
      </c>
      <c r="D576" s="2">
        <v>2.2170999999999998</v>
      </c>
      <c r="E576" s="2">
        <v>37837</v>
      </c>
      <c r="F576" s="2"/>
      <c r="G576" s="2"/>
      <c r="H576" s="17">
        <f t="shared" si="8"/>
        <v>-3.0775956284153111E-2</v>
      </c>
    </row>
    <row r="577" spans="1:8" ht="13.5" x14ac:dyDescent="0.25">
      <c r="A577" s="12"/>
      <c r="B577" s="11">
        <v>42838</v>
      </c>
      <c r="C577" s="2">
        <v>3.96</v>
      </c>
      <c r="D577" s="2">
        <v>2.3227000000000002</v>
      </c>
      <c r="E577" s="2">
        <v>37289</v>
      </c>
      <c r="F577" s="2"/>
      <c r="G577" s="2"/>
      <c r="H577" s="17">
        <f t="shared" si="8"/>
        <v>4.7629786658247429E-2</v>
      </c>
    </row>
    <row r="578" spans="1:8" ht="13.5" x14ac:dyDescent="0.25">
      <c r="A578" s="12"/>
      <c r="B578" s="11">
        <v>42839</v>
      </c>
      <c r="C578" s="2">
        <v>3.95</v>
      </c>
      <c r="D578" s="2">
        <v>2.3168000000000002</v>
      </c>
      <c r="E578" s="2">
        <v>17063</v>
      </c>
      <c r="F578" s="2"/>
      <c r="G578" s="2"/>
      <c r="H578" s="17">
        <f t="shared" si="8"/>
        <v>-2.5401472424333819E-3</v>
      </c>
    </row>
    <row r="579" spans="1:8" ht="13.5" x14ac:dyDescent="0.25">
      <c r="A579" s="12"/>
      <c r="B579" s="11">
        <v>42842</v>
      </c>
      <c r="C579" s="2">
        <v>3.84</v>
      </c>
      <c r="D579" s="2">
        <v>2.2523</v>
      </c>
      <c r="E579" s="2">
        <v>21202</v>
      </c>
      <c r="F579" s="2"/>
      <c r="G579" s="2"/>
      <c r="H579" s="17">
        <f t="shared" si="8"/>
        <v>-2.784012430939236E-2</v>
      </c>
    </row>
    <row r="580" spans="1:8" ht="13.5" x14ac:dyDescent="0.25">
      <c r="A580" s="12"/>
      <c r="B580" s="11">
        <v>42843</v>
      </c>
      <c r="C580" s="2">
        <v>3.88</v>
      </c>
      <c r="D580" s="2">
        <v>2.2757999999999998</v>
      </c>
      <c r="E580" s="2">
        <v>8311</v>
      </c>
      <c r="F580" s="2"/>
      <c r="G580" s="2"/>
      <c r="H580" s="17">
        <f t="shared" si="8"/>
        <v>1.0433778803889293E-2</v>
      </c>
    </row>
    <row r="581" spans="1:8" ht="13.5" x14ac:dyDescent="0.25">
      <c r="A581" s="12"/>
      <c r="B581" s="11">
        <v>42844</v>
      </c>
      <c r="C581" s="2">
        <v>3.92</v>
      </c>
      <c r="D581" s="2">
        <v>2.2993000000000001</v>
      </c>
      <c r="E581" s="2">
        <v>10995</v>
      </c>
      <c r="F581" s="2"/>
      <c r="G581" s="2"/>
      <c r="H581" s="17">
        <f t="shared" si="8"/>
        <v>1.032603919500848E-2</v>
      </c>
    </row>
    <row r="582" spans="1:8" ht="13.5" x14ac:dyDescent="0.25">
      <c r="A582" s="12"/>
      <c r="B582" s="11">
        <v>42845</v>
      </c>
      <c r="C582" s="2">
        <v>3.98</v>
      </c>
      <c r="D582" s="2">
        <v>2.3344</v>
      </c>
      <c r="E582" s="2">
        <v>62235</v>
      </c>
      <c r="F582" s="2"/>
      <c r="G582" s="2"/>
      <c r="H582" s="17">
        <f t="shared" si="8"/>
        <v>1.5265515591701782E-2</v>
      </c>
    </row>
    <row r="583" spans="1:8" ht="13.5" x14ac:dyDescent="0.25">
      <c r="A583" s="12"/>
      <c r="B583" s="11">
        <v>42846</v>
      </c>
      <c r="C583" s="2">
        <v>4.05</v>
      </c>
      <c r="D583" s="2">
        <v>2.3755000000000002</v>
      </c>
      <c r="E583" s="2">
        <v>24871</v>
      </c>
      <c r="F583" s="2"/>
      <c r="G583" s="2"/>
      <c r="H583" s="17">
        <f t="shared" ref="H583:H646" si="9">(D583-D582)/D582</f>
        <v>1.7606237148732065E-2</v>
      </c>
    </row>
    <row r="584" spans="1:8" ht="13.5" x14ac:dyDescent="0.25">
      <c r="A584" s="12"/>
      <c r="B584" s="11">
        <v>42849</v>
      </c>
      <c r="C584" s="2">
        <v>4.05</v>
      </c>
      <c r="D584" s="2">
        <v>2.3755000000000002</v>
      </c>
      <c r="E584" s="2">
        <v>48480</v>
      </c>
      <c r="F584" s="2"/>
      <c r="G584" s="2"/>
      <c r="H584" s="17">
        <f t="shared" si="9"/>
        <v>0</v>
      </c>
    </row>
    <row r="585" spans="1:8" ht="13.5" x14ac:dyDescent="0.25">
      <c r="A585" s="12"/>
      <c r="B585" s="11">
        <v>42850</v>
      </c>
      <c r="C585" s="2">
        <v>4.07</v>
      </c>
      <c r="D585" s="2">
        <v>2.3872</v>
      </c>
      <c r="E585" s="2">
        <v>14452</v>
      </c>
      <c r="F585" s="2"/>
      <c r="G585" s="2"/>
      <c r="H585" s="17">
        <f t="shared" si="9"/>
        <v>4.9252788886549447E-3</v>
      </c>
    </row>
    <row r="586" spans="1:8" ht="13.5" x14ac:dyDescent="0.25">
      <c r="A586" s="12"/>
      <c r="B586" s="11">
        <v>42851</v>
      </c>
      <c r="C586" s="2">
        <v>4.07</v>
      </c>
      <c r="D586" s="2">
        <v>2.3872</v>
      </c>
      <c r="E586" s="2">
        <v>25047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42852</v>
      </c>
      <c r="C587" s="2">
        <v>4.12</v>
      </c>
      <c r="D587" s="2">
        <v>2.4165999999999999</v>
      </c>
      <c r="E587" s="2">
        <v>85922</v>
      </c>
      <c r="F587" s="2"/>
      <c r="G587" s="2"/>
      <c r="H587" s="17">
        <f t="shared" si="9"/>
        <v>1.2315683646112546E-2</v>
      </c>
    </row>
    <row r="588" spans="1:8" ht="13.5" x14ac:dyDescent="0.25">
      <c r="A588" s="12"/>
      <c r="B588" s="11">
        <v>42853</v>
      </c>
      <c r="C588" s="2">
        <v>4.1500000000000004</v>
      </c>
      <c r="D588" s="2">
        <v>2.4342000000000001</v>
      </c>
      <c r="E588" s="2">
        <v>15580</v>
      </c>
      <c r="F588" s="2"/>
      <c r="G588" s="2"/>
      <c r="H588" s="17">
        <f t="shared" si="9"/>
        <v>7.2829595299181834E-3</v>
      </c>
    </row>
    <row r="589" spans="1:8" ht="13.5" x14ac:dyDescent="0.25">
      <c r="A589" s="12"/>
      <c r="B589" s="11">
        <v>42857</v>
      </c>
      <c r="C589" s="2">
        <v>4.21</v>
      </c>
      <c r="D589" s="2">
        <v>2.4693000000000001</v>
      </c>
      <c r="E589" s="2">
        <v>30301</v>
      </c>
      <c r="F589" s="2"/>
      <c r="G589" s="2"/>
      <c r="H589" s="17">
        <f t="shared" si="9"/>
        <v>1.4419521814148347E-2</v>
      </c>
    </row>
    <row r="590" spans="1:8" ht="13.5" x14ac:dyDescent="0.25">
      <c r="A590" s="12"/>
      <c r="B590" s="11">
        <v>42858</v>
      </c>
      <c r="C590" s="2">
        <v>4.28</v>
      </c>
      <c r="D590" s="2">
        <v>2.5104000000000002</v>
      </c>
      <c r="E590" s="2">
        <v>87634</v>
      </c>
      <c r="F590" s="2"/>
      <c r="G590" s="2"/>
      <c r="H590" s="17">
        <f t="shared" si="9"/>
        <v>1.6644393147855721E-2</v>
      </c>
    </row>
    <row r="591" spans="1:8" ht="13.5" x14ac:dyDescent="0.25">
      <c r="A591" s="12"/>
      <c r="B591" s="11">
        <v>42859</v>
      </c>
      <c r="C591" s="2">
        <v>4.3</v>
      </c>
      <c r="D591" s="2">
        <v>2.5221</v>
      </c>
      <c r="E591" s="2">
        <v>62133</v>
      </c>
      <c r="F591" s="2"/>
      <c r="G591" s="2"/>
      <c r="H591" s="17">
        <f t="shared" si="9"/>
        <v>4.6606118546844407E-3</v>
      </c>
    </row>
    <row r="592" spans="1:8" ht="13.5" x14ac:dyDescent="0.25">
      <c r="A592" s="12"/>
      <c r="B592" s="11">
        <v>42860</v>
      </c>
      <c r="C592" s="2">
        <v>4.4000000000000004</v>
      </c>
      <c r="D592" s="2">
        <v>2.5808</v>
      </c>
      <c r="E592" s="2">
        <v>29398</v>
      </c>
      <c r="F592" s="2"/>
      <c r="G592" s="2"/>
      <c r="H592" s="17">
        <f t="shared" si="9"/>
        <v>2.3274255580666894E-2</v>
      </c>
    </row>
    <row r="593" spans="1:8" ht="13.5" x14ac:dyDescent="0.25">
      <c r="A593" s="12"/>
      <c r="B593" s="11">
        <v>42863</v>
      </c>
      <c r="C593" s="2">
        <v>4.57</v>
      </c>
      <c r="D593" s="2">
        <v>2.6804999999999999</v>
      </c>
      <c r="E593" s="2">
        <v>103191</v>
      </c>
      <c r="F593" s="2"/>
      <c r="G593" s="2"/>
      <c r="H593" s="17">
        <f t="shared" si="9"/>
        <v>3.8631432114073119E-2</v>
      </c>
    </row>
    <row r="594" spans="1:8" ht="13.5" x14ac:dyDescent="0.25">
      <c r="A594" s="12"/>
      <c r="B594" s="11">
        <v>42864</v>
      </c>
      <c r="C594" s="2">
        <v>4.6500000000000004</v>
      </c>
      <c r="D594" s="2">
        <v>2.7273999999999998</v>
      </c>
      <c r="E594" s="2">
        <v>32554</v>
      </c>
      <c r="F594" s="2"/>
      <c r="G594" s="2"/>
      <c r="H594" s="17">
        <f t="shared" si="9"/>
        <v>1.7496735683641091E-2</v>
      </c>
    </row>
    <row r="595" spans="1:8" ht="13.5" x14ac:dyDescent="0.25">
      <c r="A595" s="12"/>
      <c r="B595" s="11">
        <v>42865</v>
      </c>
      <c r="C595" s="2">
        <v>4.5999999999999996</v>
      </c>
      <c r="D595" s="2">
        <v>2.6981000000000002</v>
      </c>
      <c r="E595" s="2">
        <v>92039</v>
      </c>
      <c r="F595" s="2"/>
      <c r="G595" s="2"/>
      <c r="H595" s="17">
        <f t="shared" si="9"/>
        <v>-1.0742832001173154E-2</v>
      </c>
    </row>
    <row r="596" spans="1:8" ht="13.5" x14ac:dyDescent="0.25">
      <c r="A596" s="12"/>
      <c r="B596" s="11">
        <v>42866</v>
      </c>
      <c r="C596" s="2">
        <v>4.5</v>
      </c>
      <c r="D596" s="2">
        <v>2.6394000000000002</v>
      </c>
      <c r="E596" s="2">
        <v>34448</v>
      </c>
      <c r="F596" s="2"/>
      <c r="G596" s="2"/>
      <c r="H596" s="17">
        <f t="shared" si="9"/>
        <v>-2.175605055409361E-2</v>
      </c>
    </row>
    <row r="597" spans="1:8" ht="13.5" x14ac:dyDescent="0.25">
      <c r="A597" s="12"/>
      <c r="B597" s="11">
        <v>42867</v>
      </c>
      <c r="C597" s="2">
        <v>4.5999999999999996</v>
      </c>
      <c r="D597" s="2">
        <v>2.6981000000000002</v>
      </c>
      <c r="E597" s="2">
        <v>30924</v>
      </c>
      <c r="F597" s="2"/>
      <c r="G597" s="2"/>
      <c r="H597" s="17">
        <f t="shared" si="9"/>
        <v>2.223990300825944E-2</v>
      </c>
    </row>
    <row r="598" spans="1:8" ht="13.5" x14ac:dyDescent="0.25">
      <c r="A598" s="12"/>
      <c r="B598" s="11">
        <v>42870</v>
      </c>
      <c r="C598" s="2">
        <v>4.51</v>
      </c>
      <c r="D598" s="2">
        <v>2.6453000000000002</v>
      </c>
      <c r="E598" s="2">
        <v>22595</v>
      </c>
      <c r="F598" s="2"/>
      <c r="G598" s="2"/>
      <c r="H598" s="17">
        <f t="shared" si="9"/>
        <v>-1.9569326563137007E-2</v>
      </c>
    </row>
    <row r="599" spans="1:8" ht="13.5" x14ac:dyDescent="0.25">
      <c r="A599" s="12"/>
      <c r="B599" s="11">
        <v>42871</v>
      </c>
      <c r="C599" s="2">
        <v>4.62</v>
      </c>
      <c r="D599" s="2">
        <v>2.7098</v>
      </c>
      <c r="E599" s="2">
        <v>29575</v>
      </c>
      <c r="F599" s="2"/>
      <c r="G599" s="2"/>
      <c r="H599" s="17">
        <f t="shared" si="9"/>
        <v>2.4382867727667856E-2</v>
      </c>
    </row>
    <row r="600" spans="1:8" ht="13.5" x14ac:dyDescent="0.25">
      <c r="A600" s="12"/>
      <c r="B600" s="11">
        <v>42872</v>
      </c>
      <c r="C600" s="2">
        <v>4.59</v>
      </c>
      <c r="D600" s="2">
        <v>2.6922000000000001</v>
      </c>
      <c r="E600" s="2">
        <v>49912</v>
      </c>
      <c r="F600" s="2"/>
      <c r="G600" s="2"/>
      <c r="H600" s="17">
        <f t="shared" si="9"/>
        <v>-6.4949442763302971E-3</v>
      </c>
    </row>
    <row r="601" spans="1:8" ht="13.5" x14ac:dyDescent="0.25">
      <c r="A601" s="12"/>
      <c r="B601" s="11">
        <v>42873</v>
      </c>
      <c r="C601" s="2">
        <v>4.6500000000000004</v>
      </c>
      <c r="D601" s="2">
        <v>2.7273999999999998</v>
      </c>
      <c r="E601" s="2">
        <v>107486</v>
      </c>
      <c r="F601" s="2"/>
      <c r="G601" s="2"/>
      <c r="H601" s="17">
        <f t="shared" si="9"/>
        <v>1.3074808706633859E-2</v>
      </c>
    </row>
    <row r="602" spans="1:8" ht="13.5" x14ac:dyDescent="0.25">
      <c r="A602" s="12"/>
      <c r="B602" s="11">
        <v>42874</v>
      </c>
      <c r="C602" s="2">
        <v>4.62</v>
      </c>
      <c r="D602" s="2">
        <v>2.7098</v>
      </c>
      <c r="E602" s="2">
        <v>11271</v>
      </c>
      <c r="F602" s="2"/>
      <c r="G602" s="2"/>
      <c r="H602" s="17">
        <f t="shared" si="9"/>
        <v>-6.4530321918309886E-3</v>
      </c>
    </row>
    <row r="603" spans="1:8" ht="13.5" x14ac:dyDescent="0.25">
      <c r="A603" s="12"/>
      <c r="B603" s="11">
        <v>42877</v>
      </c>
      <c r="C603" s="2">
        <v>4.59</v>
      </c>
      <c r="D603" s="2">
        <v>2.6922000000000001</v>
      </c>
      <c r="E603" s="2">
        <v>29469</v>
      </c>
      <c r="F603" s="2"/>
      <c r="G603" s="2"/>
      <c r="H603" s="17">
        <f t="shared" si="9"/>
        <v>-6.4949442763302971E-3</v>
      </c>
    </row>
    <row r="604" spans="1:8" ht="13.5" x14ac:dyDescent="0.25">
      <c r="A604" s="12"/>
      <c r="B604" s="11">
        <v>42878</v>
      </c>
      <c r="C604" s="2">
        <v>4.49</v>
      </c>
      <c r="D604" s="2">
        <v>2.6335999999999999</v>
      </c>
      <c r="E604" s="2">
        <v>14544</v>
      </c>
      <c r="F604" s="2"/>
      <c r="G604" s="2"/>
      <c r="H604" s="17">
        <f t="shared" si="9"/>
        <v>-2.1766584949112325E-2</v>
      </c>
    </row>
    <row r="605" spans="1:8" ht="13.5" x14ac:dyDescent="0.25">
      <c r="A605" s="12"/>
      <c r="B605" s="11">
        <v>42879</v>
      </c>
      <c r="C605" s="2">
        <v>4.4800000000000004</v>
      </c>
      <c r="D605" s="2">
        <v>2.6276999999999999</v>
      </c>
      <c r="E605" s="2">
        <v>8073</v>
      </c>
      <c r="F605" s="2"/>
      <c r="G605" s="2"/>
      <c r="H605" s="17">
        <f t="shared" si="9"/>
        <v>-2.2402794653706018E-3</v>
      </c>
    </row>
    <row r="606" spans="1:8" ht="13.5" x14ac:dyDescent="0.25">
      <c r="A606" s="12"/>
      <c r="B606" s="11">
        <v>42880</v>
      </c>
      <c r="C606" s="2">
        <v>4.57</v>
      </c>
      <c r="D606" s="2">
        <v>2.6804999999999999</v>
      </c>
      <c r="E606" s="2">
        <v>13305</v>
      </c>
      <c r="F606" s="2"/>
      <c r="G606" s="2"/>
      <c r="H606" s="17">
        <f t="shared" si="9"/>
        <v>2.0093617992921552E-2</v>
      </c>
    </row>
    <row r="607" spans="1:8" ht="13.5" x14ac:dyDescent="0.25">
      <c r="A607" s="12"/>
      <c r="B607" s="11">
        <v>42881</v>
      </c>
      <c r="C607" s="2">
        <v>4.5199999999999996</v>
      </c>
      <c r="D607" s="2">
        <v>2.6511999999999998</v>
      </c>
      <c r="E607" s="2">
        <v>29019</v>
      </c>
      <c r="F607" s="2"/>
      <c r="G607" s="2"/>
      <c r="H607" s="17">
        <f t="shared" si="9"/>
        <v>-1.0930796493191609E-2</v>
      </c>
    </row>
    <row r="608" spans="1:8" ht="13.5" x14ac:dyDescent="0.25">
      <c r="A608" s="12"/>
      <c r="B608" s="11">
        <v>42884</v>
      </c>
      <c r="C608" s="2">
        <v>4.5</v>
      </c>
      <c r="D608" s="2">
        <v>2.6394000000000002</v>
      </c>
      <c r="E608" s="2">
        <v>10751</v>
      </c>
      <c r="F608" s="2"/>
      <c r="G608" s="2"/>
      <c r="H608" s="17">
        <f t="shared" si="9"/>
        <v>-4.4508147254072082E-3</v>
      </c>
    </row>
    <row r="609" spans="1:8" ht="13.5" x14ac:dyDescent="0.25">
      <c r="A609" s="12"/>
      <c r="B609" s="11">
        <v>42885</v>
      </c>
      <c r="C609" s="2">
        <v>4.5199999999999996</v>
      </c>
      <c r="D609" s="2">
        <v>2.6511999999999998</v>
      </c>
      <c r="E609" s="2">
        <v>15392</v>
      </c>
      <c r="F609" s="2"/>
      <c r="G609" s="2"/>
      <c r="H609" s="17">
        <f t="shared" si="9"/>
        <v>4.4707130408424599E-3</v>
      </c>
    </row>
    <row r="610" spans="1:8" ht="13.5" x14ac:dyDescent="0.25">
      <c r="A610" s="12"/>
      <c r="B610" s="11">
        <v>42886</v>
      </c>
      <c r="C610" s="2">
        <v>4.55</v>
      </c>
      <c r="D610" s="2">
        <v>2.6688000000000001</v>
      </c>
      <c r="E610" s="2">
        <v>15533</v>
      </c>
      <c r="F610" s="2"/>
      <c r="G610" s="2"/>
      <c r="H610" s="17">
        <f t="shared" si="9"/>
        <v>6.638503319251767E-3</v>
      </c>
    </row>
    <row r="611" spans="1:8" ht="13.5" x14ac:dyDescent="0.25">
      <c r="A611" s="12"/>
      <c r="B611" s="11">
        <v>42887</v>
      </c>
      <c r="C611" s="2">
        <v>4.55</v>
      </c>
      <c r="D611" s="2">
        <v>2.6688000000000001</v>
      </c>
      <c r="E611" s="2">
        <v>7590</v>
      </c>
      <c r="F611" s="2"/>
      <c r="G611" s="2"/>
      <c r="H611" s="17">
        <f t="shared" si="9"/>
        <v>0</v>
      </c>
    </row>
    <row r="612" spans="1:8" ht="13.5" x14ac:dyDescent="0.25">
      <c r="A612" s="12"/>
      <c r="B612" s="11">
        <v>42888</v>
      </c>
      <c r="C612" s="2">
        <v>4.5599999999999996</v>
      </c>
      <c r="D612" s="2">
        <v>2.6745999999999999</v>
      </c>
      <c r="E612" s="2">
        <v>1922</v>
      </c>
      <c r="F612" s="2"/>
      <c r="G612" s="2"/>
      <c r="H612" s="17">
        <f t="shared" si="9"/>
        <v>2.1732613908872172E-3</v>
      </c>
    </row>
    <row r="613" spans="1:8" ht="13.5" x14ac:dyDescent="0.25">
      <c r="A613" s="12"/>
      <c r="B613" s="11">
        <v>42891</v>
      </c>
      <c r="C613" s="2">
        <v>4.54</v>
      </c>
      <c r="D613" s="2">
        <v>2.6629</v>
      </c>
      <c r="E613" s="2">
        <v>422</v>
      </c>
      <c r="F613" s="2"/>
      <c r="G613" s="2"/>
      <c r="H613" s="17">
        <f t="shared" si="9"/>
        <v>-4.374485904434241E-3</v>
      </c>
    </row>
    <row r="614" spans="1:8" ht="13.5" x14ac:dyDescent="0.25">
      <c r="A614" s="12"/>
      <c r="B614" s="11">
        <v>42892</v>
      </c>
      <c r="C614" s="2">
        <v>4.55</v>
      </c>
      <c r="D614" s="2">
        <v>2.6688000000000001</v>
      </c>
      <c r="E614" s="2">
        <v>24067</v>
      </c>
      <c r="F614" s="2"/>
      <c r="G614" s="2"/>
      <c r="H614" s="17">
        <f t="shared" si="9"/>
        <v>2.2156295767772039E-3</v>
      </c>
    </row>
    <row r="615" spans="1:8" ht="13.5" x14ac:dyDescent="0.25">
      <c r="A615" s="12"/>
      <c r="B615" s="11">
        <v>42893</v>
      </c>
      <c r="C615" s="2">
        <v>4.55</v>
      </c>
      <c r="D615" s="2">
        <v>2.6688000000000001</v>
      </c>
      <c r="E615" s="2">
        <v>7850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4.53</v>
      </c>
      <c r="D616" s="2">
        <v>2.657</v>
      </c>
      <c r="E616" s="2">
        <v>5010</v>
      </c>
      <c r="F616" s="2"/>
      <c r="G616" s="2"/>
      <c r="H616" s="17">
        <f t="shared" si="9"/>
        <v>-4.4214628297362234E-3</v>
      </c>
    </row>
    <row r="617" spans="1:8" ht="13.5" x14ac:dyDescent="0.25">
      <c r="A617" s="12"/>
      <c r="B617" s="11">
        <v>42895</v>
      </c>
      <c r="C617" s="2">
        <v>4.5999999999999996</v>
      </c>
      <c r="D617" s="2">
        <v>2.6981000000000002</v>
      </c>
      <c r="E617" s="2">
        <v>26722</v>
      </c>
      <c r="F617" s="2"/>
      <c r="G617" s="2"/>
      <c r="H617" s="17">
        <f t="shared" si="9"/>
        <v>1.546857357922474E-2</v>
      </c>
    </row>
    <row r="618" spans="1:8" ht="13.5" x14ac:dyDescent="0.25">
      <c r="A618" s="12"/>
      <c r="B618" s="11">
        <v>42898</v>
      </c>
      <c r="C618" s="2">
        <v>4.7</v>
      </c>
      <c r="D618" s="2">
        <v>2.7568000000000001</v>
      </c>
      <c r="E618" s="2">
        <v>8459</v>
      </c>
      <c r="F618" s="2"/>
      <c r="G618" s="2"/>
      <c r="H618" s="17">
        <f t="shared" si="9"/>
        <v>2.175605055409361E-2</v>
      </c>
    </row>
    <row r="619" spans="1:8" ht="13.5" x14ac:dyDescent="0.25">
      <c r="A619" s="12"/>
      <c r="B619" s="11">
        <v>42899</v>
      </c>
      <c r="C619" s="2">
        <v>4.68</v>
      </c>
      <c r="D619" s="2">
        <v>2.7450000000000001</v>
      </c>
      <c r="E619" s="2">
        <v>7622</v>
      </c>
      <c r="F619" s="2"/>
      <c r="G619" s="2"/>
      <c r="H619" s="17">
        <f t="shared" si="9"/>
        <v>-4.2803250145095877E-3</v>
      </c>
    </row>
    <row r="620" spans="1:8" ht="13.5" x14ac:dyDescent="0.25">
      <c r="A620" s="12"/>
      <c r="B620" s="11">
        <v>42900</v>
      </c>
      <c r="C620" s="2">
        <v>4.7300000000000004</v>
      </c>
      <c r="D620" s="2">
        <v>2.7744</v>
      </c>
      <c r="E620" s="2">
        <v>17765</v>
      </c>
      <c r="F620" s="2"/>
      <c r="G620" s="2"/>
      <c r="H620" s="17">
        <f t="shared" si="9"/>
        <v>1.0710382513661154E-2</v>
      </c>
    </row>
    <row r="621" spans="1:8" ht="13.5" x14ac:dyDescent="0.25">
      <c r="A621" s="12"/>
      <c r="B621" s="11">
        <v>42901</v>
      </c>
      <c r="C621" s="2">
        <v>4.72</v>
      </c>
      <c r="D621" s="2">
        <v>2.7685</v>
      </c>
      <c r="E621" s="2">
        <v>8875</v>
      </c>
      <c r="F621" s="2"/>
      <c r="G621" s="2"/>
      <c r="H621" s="17">
        <f t="shared" si="9"/>
        <v>-2.1265859284890485E-3</v>
      </c>
    </row>
    <row r="622" spans="1:8" ht="13.5" x14ac:dyDescent="0.25">
      <c r="A622" s="12"/>
      <c r="B622" s="11">
        <v>42902</v>
      </c>
      <c r="C622" s="2">
        <v>4.78</v>
      </c>
      <c r="D622" s="2">
        <v>2.8037000000000001</v>
      </c>
      <c r="E622" s="2">
        <v>29530</v>
      </c>
      <c r="F622" s="2"/>
      <c r="G622" s="2"/>
      <c r="H622" s="17">
        <f t="shared" si="9"/>
        <v>1.2714466317500495E-2</v>
      </c>
    </row>
    <row r="623" spans="1:8" ht="13.5" x14ac:dyDescent="0.25">
      <c r="A623" s="12"/>
      <c r="B623" s="11">
        <v>42905</v>
      </c>
      <c r="C623" s="2">
        <v>4.8499999999999996</v>
      </c>
      <c r="D623" s="2">
        <v>2.8447</v>
      </c>
      <c r="E623" s="2">
        <v>29600</v>
      </c>
      <c r="F623" s="2"/>
      <c r="G623" s="2"/>
      <c r="H623" s="17">
        <f t="shared" si="9"/>
        <v>1.462353318828688E-2</v>
      </c>
    </row>
    <row r="624" spans="1:8" ht="13.5" x14ac:dyDescent="0.25">
      <c r="A624" s="12"/>
      <c r="B624" s="11">
        <v>42906</v>
      </c>
      <c r="C624" s="2">
        <v>5.04</v>
      </c>
      <c r="D624" s="2">
        <v>2.9561999999999999</v>
      </c>
      <c r="E624" s="2">
        <v>83033</v>
      </c>
      <c r="F624" s="2"/>
      <c r="G624" s="2"/>
      <c r="H624" s="17">
        <f t="shared" si="9"/>
        <v>3.9195697261574132E-2</v>
      </c>
    </row>
    <row r="625" spans="1:8" ht="13.5" x14ac:dyDescent="0.25">
      <c r="A625" s="12"/>
      <c r="B625" s="11">
        <v>42907</v>
      </c>
      <c r="C625" s="2">
        <v>5.19</v>
      </c>
      <c r="D625" s="2">
        <v>3.0442</v>
      </c>
      <c r="E625" s="2">
        <v>109489</v>
      </c>
      <c r="F625" s="2"/>
      <c r="G625" s="2"/>
      <c r="H625" s="17">
        <f t="shared" si="9"/>
        <v>2.9767945335227683E-2</v>
      </c>
    </row>
    <row r="626" spans="1:8" ht="13.5" x14ac:dyDescent="0.25">
      <c r="A626" s="12"/>
      <c r="B626" s="11">
        <v>42908</v>
      </c>
      <c r="C626" s="2">
        <v>5.4</v>
      </c>
      <c r="D626" s="2">
        <v>3.1673</v>
      </c>
      <c r="E626" s="2">
        <v>267651</v>
      </c>
      <c r="F626" s="2"/>
      <c r="G626" s="2"/>
      <c r="H626" s="17">
        <f t="shared" si="9"/>
        <v>4.0437553380198409E-2</v>
      </c>
    </row>
    <row r="627" spans="1:8" ht="13.5" x14ac:dyDescent="0.25">
      <c r="A627" s="12"/>
      <c r="B627" s="11">
        <v>42909</v>
      </c>
      <c r="C627" s="2">
        <v>5.45</v>
      </c>
      <c r="D627" s="2">
        <v>3.1966999999999999</v>
      </c>
      <c r="E627" s="2">
        <v>147406</v>
      </c>
      <c r="F627" s="2"/>
      <c r="G627" s="2"/>
      <c r="H627" s="17">
        <f t="shared" si="9"/>
        <v>9.2823540555046474E-3</v>
      </c>
    </row>
    <row r="628" spans="1:8" ht="13.5" x14ac:dyDescent="0.25">
      <c r="A628" s="12"/>
      <c r="B628" s="11">
        <v>42914</v>
      </c>
      <c r="C628" s="2">
        <v>5.31</v>
      </c>
      <c r="D628" s="2">
        <v>3.1145</v>
      </c>
      <c r="E628" s="2">
        <v>111675</v>
      </c>
      <c r="F628" s="2"/>
      <c r="G628" s="2"/>
      <c r="H628" s="17">
        <f t="shared" si="9"/>
        <v>-2.5714017580629973E-2</v>
      </c>
    </row>
    <row r="629" spans="1:8" ht="13.5" x14ac:dyDescent="0.25">
      <c r="A629" s="12"/>
      <c r="B629" s="11">
        <v>42915</v>
      </c>
      <c r="C629" s="2">
        <v>5.38</v>
      </c>
      <c r="D629" s="2">
        <v>3.1556000000000002</v>
      </c>
      <c r="E629" s="2">
        <v>38950</v>
      </c>
      <c r="F629" s="2"/>
      <c r="G629" s="2"/>
      <c r="H629" s="17">
        <f t="shared" si="9"/>
        <v>1.3196339701396737E-2</v>
      </c>
    </row>
    <row r="630" spans="1:8" ht="13.5" x14ac:dyDescent="0.25">
      <c r="A630" s="12"/>
      <c r="B630" s="11">
        <v>42916</v>
      </c>
      <c r="C630" s="2">
        <v>5.37</v>
      </c>
      <c r="D630" s="2">
        <v>3.1497000000000002</v>
      </c>
      <c r="E630" s="2">
        <v>27231</v>
      </c>
      <c r="F630" s="2"/>
      <c r="G630" s="2"/>
      <c r="H630" s="17">
        <f t="shared" si="9"/>
        <v>-1.8696919761693547E-3</v>
      </c>
    </row>
    <row r="631" spans="1:8" ht="13.5" x14ac:dyDescent="0.25">
      <c r="A631" s="12"/>
      <c r="B631" s="11">
        <v>42919</v>
      </c>
      <c r="C631" s="2">
        <v>5.52</v>
      </c>
      <c r="D631" s="2">
        <v>3.2376999999999998</v>
      </c>
      <c r="E631" s="2">
        <v>41880</v>
      </c>
      <c r="F631" s="2"/>
      <c r="G631" s="2"/>
      <c r="H631" s="17">
        <f t="shared" si="9"/>
        <v>2.7939168809727792E-2</v>
      </c>
    </row>
    <row r="632" spans="1:8" ht="13.5" x14ac:dyDescent="0.25">
      <c r="A632" s="12"/>
      <c r="B632" s="11">
        <v>42920</v>
      </c>
      <c r="C632" s="2">
        <v>5.54</v>
      </c>
      <c r="D632" s="2">
        <v>3.2494999999999998</v>
      </c>
      <c r="E632" s="2">
        <v>40111</v>
      </c>
      <c r="F632" s="2"/>
      <c r="G632" s="2"/>
      <c r="H632" s="17">
        <f t="shared" si="9"/>
        <v>3.6445624980696277E-3</v>
      </c>
    </row>
    <row r="633" spans="1:8" ht="13.5" x14ac:dyDescent="0.25">
      <c r="A633" s="12"/>
      <c r="B633" s="11">
        <v>42921</v>
      </c>
      <c r="C633" s="2">
        <v>5.64</v>
      </c>
      <c r="D633" s="2">
        <v>3.3081</v>
      </c>
      <c r="E633" s="2">
        <v>57062</v>
      </c>
      <c r="F633" s="2"/>
      <c r="G633" s="2"/>
      <c r="H633" s="17">
        <f t="shared" si="9"/>
        <v>1.8033543622095773E-2</v>
      </c>
    </row>
    <row r="634" spans="1:8" ht="13.5" x14ac:dyDescent="0.25">
      <c r="A634" s="12"/>
      <c r="B634" s="11">
        <v>42922</v>
      </c>
      <c r="C634" s="2">
        <v>5.98</v>
      </c>
      <c r="D634" s="2">
        <v>3.5074999999999998</v>
      </c>
      <c r="E634" s="2">
        <v>182701</v>
      </c>
      <c r="F634" s="2"/>
      <c r="G634" s="2"/>
      <c r="H634" s="17">
        <f t="shared" si="9"/>
        <v>6.0276291526858254E-2</v>
      </c>
    </row>
    <row r="635" spans="1:8" ht="13.5" x14ac:dyDescent="0.25">
      <c r="A635" s="12"/>
      <c r="B635" s="11">
        <v>42923</v>
      </c>
      <c r="C635" s="2">
        <v>6.08</v>
      </c>
      <c r="D635" s="2">
        <v>3.5661999999999998</v>
      </c>
      <c r="E635" s="2">
        <v>152508</v>
      </c>
      <c r="F635" s="2"/>
      <c r="G635" s="2"/>
      <c r="H635" s="17">
        <f t="shared" si="9"/>
        <v>1.6735566642908047E-2</v>
      </c>
    </row>
    <row r="636" spans="1:8" ht="13.5" x14ac:dyDescent="0.25">
      <c r="A636" s="12"/>
      <c r="B636" s="11">
        <v>42926</v>
      </c>
      <c r="C636" s="2">
        <v>6.12</v>
      </c>
      <c r="D636" s="2">
        <v>3.5895999999999999</v>
      </c>
      <c r="E636" s="2">
        <v>57551</v>
      </c>
      <c r="F636" s="2"/>
      <c r="G636" s="2"/>
      <c r="H636" s="17">
        <f t="shared" si="9"/>
        <v>6.561606191464329E-3</v>
      </c>
    </row>
    <row r="637" spans="1:8" ht="13.5" x14ac:dyDescent="0.25">
      <c r="A637" s="12"/>
      <c r="B637" s="11">
        <v>42927</v>
      </c>
      <c r="C637" s="2">
        <v>6.05</v>
      </c>
      <c r="D637" s="2">
        <v>3.5486</v>
      </c>
      <c r="E637" s="2">
        <v>41005</v>
      </c>
      <c r="F637" s="2"/>
      <c r="G637" s="2"/>
      <c r="H637" s="17">
        <f t="shared" si="9"/>
        <v>-1.1421885446846424E-2</v>
      </c>
    </row>
    <row r="638" spans="1:8" ht="13.5" x14ac:dyDescent="0.25">
      <c r="A638" s="12"/>
      <c r="B638" s="11">
        <v>42928</v>
      </c>
      <c r="C638" s="2">
        <v>6</v>
      </c>
      <c r="D638" s="2">
        <v>3.5192999999999999</v>
      </c>
      <c r="E638" s="2">
        <v>28640</v>
      </c>
      <c r="F638" s="2"/>
      <c r="G638" s="2"/>
      <c r="H638" s="17">
        <f t="shared" si="9"/>
        <v>-8.2567773206335179E-3</v>
      </c>
    </row>
    <row r="639" spans="1:8" ht="13.5" x14ac:dyDescent="0.25">
      <c r="A639" s="12"/>
      <c r="B639" s="11">
        <v>42929</v>
      </c>
      <c r="C639" s="2">
        <v>5.94</v>
      </c>
      <c r="D639" s="2">
        <v>3.4841000000000002</v>
      </c>
      <c r="E639" s="2">
        <v>50647</v>
      </c>
      <c r="F639" s="2"/>
      <c r="G639" s="2"/>
      <c r="H639" s="17">
        <f t="shared" si="9"/>
        <v>-1.0001989031909663E-2</v>
      </c>
    </row>
    <row r="640" spans="1:8" ht="13.5" x14ac:dyDescent="0.25">
      <c r="A640" s="12"/>
      <c r="B640" s="11">
        <v>42930</v>
      </c>
      <c r="C640" s="2">
        <v>5.97</v>
      </c>
      <c r="D640" s="2">
        <v>3.5017</v>
      </c>
      <c r="E640" s="2">
        <v>105669</v>
      </c>
      <c r="F640" s="2"/>
      <c r="G640" s="2"/>
      <c r="H640" s="17">
        <f t="shared" si="9"/>
        <v>5.0515197612008376E-3</v>
      </c>
    </row>
    <row r="641" spans="1:8" ht="13.5" x14ac:dyDescent="0.25">
      <c r="A641" s="12"/>
      <c r="B641" s="11">
        <v>42933</v>
      </c>
      <c r="C641" s="2">
        <v>5.96</v>
      </c>
      <c r="D641" s="2">
        <v>3.4958</v>
      </c>
      <c r="E641" s="2">
        <v>12492</v>
      </c>
      <c r="F641" s="2"/>
      <c r="G641" s="2"/>
      <c r="H641" s="17">
        <f t="shared" si="9"/>
        <v>-1.6848959077019779E-3</v>
      </c>
    </row>
    <row r="642" spans="1:8" ht="13.5" x14ac:dyDescent="0.25">
      <c r="A642" s="12"/>
      <c r="B642" s="11">
        <v>42934</v>
      </c>
      <c r="C642" s="2">
        <v>5.9</v>
      </c>
      <c r="D642" s="2">
        <v>3.4605999999999999</v>
      </c>
      <c r="E642" s="2">
        <v>26166</v>
      </c>
      <c r="F642" s="2"/>
      <c r="G642" s="2"/>
      <c r="H642" s="17">
        <f t="shared" si="9"/>
        <v>-1.0069225928256799E-2</v>
      </c>
    </row>
    <row r="643" spans="1:8" ht="13.5" x14ac:dyDescent="0.25">
      <c r="A643" s="12"/>
      <c r="B643" s="11">
        <v>42935</v>
      </c>
      <c r="C643" s="2">
        <v>5.94</v>
      </c>
      <c r="D643" s="2">
        <v>3.4841000000000002</v>
      </c>
      <c r="E643" s="2">
        <v>46126</v>
      </c>
      <c r="F643" s="2"/>
      <c r="G643" s="2"/>
      <c r="H643" s="17">
        <f t="shared" si="9"/>
        <v>6.7907299312258852E-3</v>
      </c>
    </row>
    <row r="644" spans="1:8" ht="13.5" x14ac:dyDescent="0.25">
      <c r="A644" s="12"/>
      <c r="B644" s="11">
        <v>42936</v>
      </c>
      <c r="C644" s="2">
        <v>5.9</v>
      </c>
      <c r="D644" s="2">
        <v>3.4605999999999999</v>
      </c>
      <c r="E644" s="2">
        <v>7035</v>
      </c>
      <c r="F644" s="2"/>
      <c r="G644" s="2"/>
      <c r="H644" s="17">
        <f t="shared" si="9"/>
        <v>-6.7449269538762653E-3</v>
      </c>
    </row>
    <row r="645" spans="1:8" ht="13.5" x14ac:dyDescent="0.25">
      <c r="A645" s="12"/>
      <c r="B645" s="11">
        <v>42937</v>
      </c>
      <c r="C645" s="2">
        <v>5.75</v>
      </c>
      <c r="D645" s="2">
        <v>3.3725999999999998</v>
      </c>
      <c r="E645" s="2">
        <v>3963</v>
      </c>
      <c r="F645" s="2"/>
      <c r="G645" s="2"/>
      <c r="H645" s="17">
        <f t="shared" si="9"/>
        <v>-2.5429116338207269E-2</v>
      </c>
    </row>
    <row r="646" spans="1:8" ht="13.5" x14ac:dyDescent="0.25">
      <c r="A646" s="12"/>
      <c r="B646" s="11">
        <v>42940</v>
      </c>
      <c r="C646" s="2">
        <v>5.78</v>
      </c>
      <c r="D646" s="2">
        <v>3.3902000000000001</v>
      </c>
      <c r="E646" s="2">
        <v>5192</v>
      </c>
      <c r="F646" s="2"/>
      <c r="G646" s="2"/>
      <c r="H646" s="17">
        <f t="shared" si="9"/>
        <v>5.2185257664710558E-3</v>
      </c>
    </row>
    <row r="647" spans="1:8" ht="13.5" x14ac:dyDescent="0.25">
      <c r="A647" s="12"/>
      <c r="B647" s="11">
        <v>42942</v>
      </c>
      <c r="C647" s="2">
        <v>5.76</v>
      </c>
      <c r="D647" s="2">
        <v>3.3784999999999998</v>
      </c>
      <c r="E647" s="2">
        <v>18146</v>
      </c>
      <c r="F647" s="2"/>
      <c r="G647" s="2"/>
      <c r="H647" s="17">
        <f t="shared" ref="H647:H710" si="10">(D647-D646)/D646</f>
        <v>-3.4511238275028804E-3</v>
      </c>
    </row>
    <row r="648" spans="1:8" ht="13.5" x14ac:dyDescent="0.25">
      <c r="A648" s="12"/>
      <c r="B648" s="11">
        <v>42943</v>
      </c>
      <c r="C648" s="2">
        <v>5.71</v>
      </c>
      <c r="D648" s="2">
        <v>3.3492000000000002</v>
      </c>
      <c r="E648" s="2">
        <v>25392</v>
      </c>
      <c r="F648" s="2"/>
      <c r="G648" s="2"/>
      <c r="H648" s="17">
        <f t="shared" si="10"/>
        <v>-8.6724877904394444E-3</v>
      </c>
    </row>
    <row r="649" spans="1:8" ht="13.5" x14ac:dyDescent="0.25">
      <c r="A649" s="12"/>
      <c r="B649" s="11">
        <v>42944</v>
      </c>
      <c r="C649" s="2">
        <v>5.75</v>
      </c>
      <c r="D649" s="2">
        <v>3.3725999999999998</v>
      </c>
      <c r="E649" s="2">
        <v>9840</v>
      </c>
      <c r="F649" s="2"/>
      <c r="G649" s="2"/>
      <c r="H649" s="17">
        <f t="shared" si="10"/>
        <v>6.9867431028304196E-3</v>
      </c>
    </row>
    <row r="650" spans="1:8" ht="13.5" x14ac:dyDescent="0.25">
      <c r="A650" s="12"/>
      <c r="B650" s="11">
        <v>42947</v>
      </c>
      <c r="C650" s="2">
        <v>5.73</v>
      </c>
      <c r="D650" s="2">
        <v>3.3609</v>
      </c>
      <c r="E650" s="2">
        <v>23916</v>
      </c>
      <c r="F650" s="2"/>
      <c r="G650" s="2"/>
      <c r="H650" s="17">
        <f t="shared" si="10"/>
        <v>-3.4691336061198549E-3</v>
      </c>
    </row>
    <row r="651" spans="1:8" ht="13.5" x14ac:dyDescent="0.25">
      <c r="A651" s="12"/>
      <c r="B651" s="11">
        <v>42948</v>
      </c>
      <c r="C651" s="2">
        <v>5.88</v>
      </c>
      <c r="D651" s="2">
        <v>3.4489000000000001</v>
      </c>
      <c r="E651" s="2">
        <v>40685</v>
      </c>
      <c r="F651" s="2"/>
      <c r="G651" s="2"/>
      <c r="H651" s="17">
        <f t="shared" si="10"/>
        <v>2.6183462762950423E-2</v>
      </c>
    </row>
    <row r="652" spans="1:8" ht="13.5" x14ac:dyDescent="0.25">
      <c r="A652" s="12"/>
      <c r="B652" s="11">
        <v>42949</v>
      </c>
      <c r="C652" s="2">
        <v>5.9</v>
      </c>
      <c r="D652" s="2">
        <v>3.4605999999999999</v>
      </c>
      <c r="E652" s="2">
        <v>6004</v>
      </c>
      <c r="F652" s="2"/>
      <c r="G652" s="2"/>
      <c r="H652" s="17">
        <f t="shared" si="10"/>
        <v>3.3923859781379052E-3</v>
      </c>
    </row>
    <row r="653" spans="1:8" ht="13.5" x14ac:dyDescent="0.25">
      <c r="A653" s="12"/>
      <c r="B653" s="11">
        <v>42950</v>
      </c>
      <c r="C653" s="2">
        <v>5.99</v>
      </c>
      <c r="D653" s="2">
        <v>3.5133999999999999</v>
      </c>
      <c r="E653" s="2">
        <v>17494</v>
      </c>
      <c r="F653" s="2"/>
      <c r="G653" s="2"/>
      <c r="H653" s="17">
        <f t="shared" si="10"/>
        <v>1.5257469802924337E-2</v>
      </c>
    </row>
    <row r="654" spans="1:8" ht="13.5" x14ac:dyDescent="0.25">
      <c r="A654" s="12"/>
      <c r="B654" s="11">
        <v>42951</v>
      </c>
      <c r="C654" s="2">
        <v>5.89</v>
      </c>
      <c r="D654" s="2">
        <v>3.5760000000000001</v>
      </c>
      <c r="E654" s="2">
        <v>19024</v>
      </c>
      <c r="F654" s="2"/>
      <c r="G654" s="2"/>
      <c r="H654" s="17">
        <f t="shared" si="10"/>
        <v>1.7817498719189449E-2</v>
      </c>
    </row>
    <row r="655" spans="1:8" ht="13.5" x14ac:dyDescent="0.25">
      <c r="A655" s="12"/>
      <c r="B655" s="11">
        <v>42954</v>
      </c>
      <c r="C655" s="2">
        <v>5.94</v>
      </c>
      <c r="D655" s="2">
        <v>3.6063000000000001</v>
      </c>
      <c r="E655" s="2">
        <v>14107</v>
      </c>
      <c r="F655" s="2"/>
      <c r="G655" s="2"/>
      <c r="H655" s="17">
        <f t="shared" si="10"/>
        <v>8.4731543624161059E-3</v>
      </c>
    </row>
    <row r="656" spans="1:8" ht="13.5" x14ac:dyDescent="0.25">
      <c r="A656" s="12"/>
      <c r="B656" s="11">
        <v>42955</v>
      </c>
      <c r="C656" s="2">
        <v>5.95</v>
      </c>
      <c r="D656" s="2">
        <v>3.6124000000000001</v>
      </c>
      <c r="E656" s="2">
        <v>63313</v>
      </c>
      <c r="F656" s="2"/>
      <c r="G656" s="2"/>
      <c r="H656" s="17">
        <f t="shared" si="10"/>
        <v>1.6914843468374772E-3</v>
      </c>
    </row>
    <row r="657" spans="1:8" ht="13.5" x14ac:dyDescent="0.25">
      <c r="A657" s="12"/>
      <c r="B657" s="11">
        <v>42956</v>
      </c>
      <c r="C657" s="2">
        <v>5.92</v>
      </c>
      <c r="D657" s="2">
        <v>3.5941999999999998</v>
      </c>
      <c r="E657" s="2">
        <v>5062</v>
      </c>
      <c r="F657" s="2"/>
      <c r="G657" s="2"/>
      <c r="H657" s="17">
        <f t="shared" si="10"/>
        <v>-5.0382017495294584E-3</v>
      </c>
    </row>
    <row r="658" spans="1:8" ht="13.5" x14ac:dyDescent="0.25">
      <c r="A658" s="12"/>
      <c r="B658" s="11">
        <v>42957</v>
      </c>
      <c r="C658" s="2">
        <v>5.9</v>
      </c>
      <c r="D658" s="2">
        <v>3.5819999999999999</v>
      </c>
      <c r="E658" s="2">
        <v>6005</v>
      </c>
      <c r="F658" s="2"/>
      <c r="G658" s="2"/>
      <c r="H658" s="17">
        <f t="shared" si="10"/>
        <v>-3.3943575760948166E-3</v>
      </c>
    </row>
    <row r="659" spans="1:8" ht="13.5" x14ac:dyDescent="0.25">
      <c r="A659" s="12"/>
      <c r="B659" s="11">
        <v>42958</v>
      </c>
      <c r="C659" s="2">
        <v>5.83</v>
      </c>
      <c r="D659" s="2">
        <v>3.5394999999999999</v>
      </c>
      <c r="E659" s="2">
        <v>10495</v>
      </c>
      <c r="F659" s="2"/>
      <c r="G659" s="2"/>
      <c r="H659" s="17">
        <f t="shared" si="10"/>
        <v>-1.1864879955332213E-2</v>
      </c>
    </row>
    <row r="660" spans="1:8" ht="13.5" x14ac:dyDescent="0.25">
      <c r="A660" s="12"/>
      <c r="B660" s="11">
        <v>42961</v>
      </c>
      <c r="C660" s="2">
        <v>5.9</v>
      </c>
      <c r="D660" s="2">
        <v>3.5819999999999999</v>
      </c>
      <c r="E660" s="2">
        <v>5045</v>
      </c>
      <c r="F660" s="2"/>
      <c r="G660" s="2"/>
      <c r="H660" s="17">
        <f t="shared" si="10"/>
        <v>1.2007345670292409E-2</v>
      </c>
    </row>
    <row r="661" spans="1:8" ht="13.5" x14ac:dyDescent="0.25">
      <c r="A661" s="12"/>
      <c r="B661" s="11">
        <v>42962</v>
      </c>
      <c r="C661" s="2">
        <v>5.8</v>
      </c>
      <c r="D661" s="2">
        <v>3.5213000000000001</v>
      </c>
      <c r="E661" s="2">
        <v>9568</v>
      </c>
      <c r="F661" s="2"/>
      <c r="G661" s="2"/>
      <c r="H661" s="17">
        <f t="shared" si="10"/>
        <v>-1.6945840312674414E-2</v>
      </c>
    </row>
    <row r="662" spans="1:8" ht="13.5" x14ac:dyDescent="0.25">
      <c r="A662" s="12"/>
      <c r="B662" s="11">
        <v>42963</v>
      </c>
      <c r="C662" s="2">
        <v>5.8</v>
      </c>
      <c r="D662" s="2">
        <v>3.5213000000000001</v>
      </c>
      <c r="E662" s="2">
        <v>6529</v>
      </c>
      <c r="F662" s="2"/>
      <c r="G662" s="2"/>
      <c r="H662" s="17">
        <f t="shared" si="10"/>
        <v>0</v>
      </c>
    </row>
    <row r="663" spans="1:8" ht="13.5" x14ac:dyDescent="0.25">
      <c r="A663" s="12"/>
      <c r="B663" s="11">
        <v>42964</v>
      </c>
      <c r="C663" s="2">
        <v>5.8</v>
      </c>
      <c r="D663" s="2">
        <v>3.5213000000000001</v>
      </c>
      <c r="E663" s="2">
        <v>4105</v>
      </c>
      <c r="F663" s="2"/>
      <c r="G663" s="2"/>
      <c r="H663" s="17">
        <f t="shared" si="10"/>
        <v>0</v>
      </c>
    </row>
    <row r="664" spans="1:8" ht="13.5" x14ac:dyDescent="0.25">
      <c r="A664" s="12"/>
      <c r="B664" s="11">
        <v>42965</v>
      </c>
      <c r="C664" s="2">
        <v>5.79</v>
      </c>
      <c r="D664" s="2">
        <v>3.5152999999999999</v>
      </c>
      <c r="E664" s="2">
        <v>5820</v>
      </c>
      <c r="F664" s="2"/>
      <c r="G664" s="2"/>
      <c r="H664" s="17">
        <f t="shared" si="10"/>
        <v>-1.7039161673246322E-3</v>
      </c>
    </row>
    <row r="665" spans="1:8" ht="13.5" x14ac:dyDescent="0.25">
      <c r="A665" s="12"/>
      <c r="B665" s="11">
        <v>42968</v>
      </c>
      <c r="C665" s="2">
        <v>5.74</v>
      </c>
      <c r="D665" s="2">
        <v>3.4849000000000001</v>
      </c>
      <c r="E665" s="2">
        <v>3986</v>
      </c>
      <c r="F665" s="2"/>
      <c r="G665" s="2"/>
      <c r="H665" s="17">
        <f t="shared" si="10"/>
        <v>-8.6479105623985895E-3</v>
      </c>
    </row>
    <row r="666" spans="1:8" ht="13.5" x14ac:dyDescent="0.25">
      <c r="A666" s="12"/>
      <c r="B666" s="11">
        <v>42969</v>
      </c>
      <c r="C666" s="2">
        <v>5.77</v>
      </c>
      <c r="D666" s="2">
        <v>3.5030999999999999</v>
      </c>
      <c r="E666" s="2">
        <v>11599</v>
      </c>
      <c r="F666" s="2"/>
      <c r="G666" s="2"/>
      <c r="H666" s="17">
        <f t="shared" si="10"/>
        <v>5.2225314930126462E-3</v>
      </c>
    </row>
    <row r="667" spans="1:8" ht="13.5" x14ac:dyDescent="0.25">
      <c r="A667" s="12"/>
      <c r="B667" s="11">
        <v>42970</v>
      </c>
      <c r="C667" s="2">
        <v>5.7</v>
      </c>
      <c r="D667" s="2">
        <v>3.4605999999999999</v>
      </c>
      <c r="E667" s="2">
        <v>5606</v>
      </c>
      <c r="F667" s="2"/>
      <c r="G667" s="2"/>
      <c r="H667" s="17">
        <f t="shared" si="10"/>
        <v>-1.2132111558334043E-2</v>
      </c>
    </row>
    <row r="668" spans="1:8" ht="13.5" x14ac:dyDescent="0.25">
      <c r="A668" s="12"/>
      <c r="B668" s="11">
        <v>42971</v>
      </c>
      <c r="C668" s="2">
        <v>5.67</v>
      </c>
      <c r="D668" s="2">
        <v>3.4424000000000001</v>
      </c>
      <c r="E668" s="2">
        <v>10598</v>
      </c>
      <c r="F668" s="2"/>
      <c r="G668" s="2"/>
      <c r="H668" s="17">
        <f t="shared" si="10"/>
        <v>-5.2592036063109785E-3</v>
      </c>
    </row>
    <row r="669" spans="1:8" ht="13.5" x14ac:dyDescent="0.25">
      <c r="A669" s="12"/>
      <c r="B669" s="11">
        <v>42972</v>
      </c>
      <c r="C669" s="2">
        <v>5.65</v>
      </c>
      <c r="D669" s="2">
        <v>3.4302999999999999</v>
      </c>
      <c r="E669" s="2">
        <v>8545</v>
      </c>
      <c r="F669" s="2"/>
      <c r="G669" s="2"/>
      <c r="H669" s="17">
        <f t="shared" si="10"/>
        <v>-3.5149895421799386E-3</v>
      </c>
    </row>
    <row r="670" spans="1:8" ht="13.5" x14ac:dyDescent="0.25">
      <c r="A670" s="12"/>
      <c r="B670" s="11">
        <v>42975</v>
      </c>
      <c r="C670" s="2">
        <v>5.67</v>
      </c>
      <c r="D670" s="2">
        <v>3.4424000000000001</v>
      </c>
      <c r="E670" s="2">
        <v>12744</v>
      </c>
      <c r="F670" s="2"/>
      <c r="G670" s="2"/>
      <c r="H670" s="17">
        <f t="shared" si="10"/>
        <v>3.5273882750780461E-3</v>
      </c>
    </row>
    <row r="671" spans="1:8" ht="13.5" x14ac:dyDescent="0.25">
      <c r="A671" s="12"/>
      <c r="B671" s="11">
        <v>42976</v>
      </c>
      <c r="C671" s="2">
        <v>5.78</v>
      </c>
      <c r="D671" s="2">
        <v>3.5091999999999999</v>
      </c>
      <c r="E671" s="2">
        <v>4277</v>
      </c>
      <c r="F671" s="2"/>
      <c r="G671" s="2"/>
      <c r="H671" s="17">
        <f t="shared" si="10"/>
        <v>1.9405066232860722E-2</v>
      </c>
    </row>
    <row r="672" spans="1:8" ht="13.5" x14ac:dyDescent="0.25">
      <c r="A672" s="12"/>
      <c r="B672" s="11">
        <v>42977</v>
      </c>
      <c r="C672" s="2">
        <v>5.75</v>
      </c>
      <c r="D672" s="2">
        <v>3.4910000000000001</v>
      </c>
      <c r="E672" s="2">
        <v>901</v>
      </c>
      <c r="F672" s="2"/>
      <c r="G672" s="2"/>
      <c r="H672" s="17">
        <f t="shared" si="10"/>
        <v>-5.1863672631938251E-3</v>
      </c>
    </row>
    <row r="673" spans="1:8" ht="13.5" x14ac:dyDescent="0.25">
      <c r="A673" s="12"/>
      <c r="B673" s="11">
        <v>42978</v>
      </c>
      <c r="C673" s="2">
        <v>5.7</v>
      </c>
      <c r="D673" s="2">
        <v>3.4605999999999999</v>
      </c>
      <c r="E673" s="2">
        <v>6984</v>
      </c>
      <c r="F673" s="2"/>
      <c r="G673" s="2"/>
      <c r="H673" s="17">
        <f t="shared" si="10"/>
        <v>-8.7081065597250651E-3</v>
      </c>
    </row>
    <row r="674" spans="1:8" ht="13.5" x14ac:dyDescent="0.25">
      <c r="A674" s="12"/>
      <c r="B674" s="11">
        <v>42982</v>
      </c>
      <c r="C674" s="2">
        <v>5.7</v>
      </c>
      <c r="D674" s="2">
        <v>3.4605999999999999</v>
      </c>
      <c r="E674" s="2">
        <v>5638</v>
      </c>
      <c r="F674" s="2"/>
      <c r="G674" s="2"/>
      <c r="H674" s="17">
        <f t="shared" si="10"/>
        <v>0</v>
      </c>
    </row>
    <row r="675" spans="1:8" ht="13.5" x14ac:dyDescent="0.25">
      <c r="A675" s="12"/>
      <c r="B675" s="11">
        <v>42983</v>
      </c>
      <c r="C675" s="2">
        <v>5.78</v>
      </c>
      <c r="D675" s="2">
        <v>3.5091999999999999</v>
      </c>
      <c r="E675" s="2">
        <v>18605</v>
      </c>
      <c r="F675" s="2"/>
      <c r="G675" s="2"/>
      <c r="H675" s="17">
        <f t="shared" si="10"/>
        <v>1.4043807432237179E-2</v>
      </c>
    </row>
    <row r="676" spans="1:8" ht="13.5" x14ac:dyDescent="0.25">
      <c r="A676" s="12"/>
      <c r="B676" s="11">
        <v>42984</v>
      </c>
      <c r="C676" s="2">
        <v>5.85</v>
      </c>
      <c r="D676" s="2">
        <v>3.5516999999999999</v>
      </c>
      <c r="E676" s="2">
        <v>95561</v>
      </c>
      <c r="F676" s="2"/>
      <c r="G676" s="2"/>
      <c r="H676" s="17">
        <f t="shared" si="10"/>
        <v>1.2111022455260453E-2</v>
      </c>
    </row>
    <row r="677" spans="1:8" ht="13.5" x14ac:dyDescent="0.25">
      <c r="A677" s="12"/>
      <c r="B677" s="11">
        <v>42985</v>
      </c>
      <c r="C677" s="2">
        <v>5.8</v>
      </c>
      <c r="D677" s="2">
        <v>3.5213000000000001</v>
      </c>
      <c r="E677" s="2">
        <v>10743</v>
      </c>
      <c r="F677" s="2"/>
      <c r="G677" s="2"/>
      <c r="H677" s="17">
        <f t="shared" si="10"/>
        <v>-8.5592814708448806E-3</v>
      </c>
    </row>
    <row r="678" spans="1:8" ht="13.5" x14ac:dyDescent="0.25">
      <c r="A678" s="12"/>
      <c r="B678" s="11">
        <v>42986</v>
      </c>
      <c r="C678" s="2">
        <v>5.74</v>
      </c>
      <c r="D678" s="2">
        <v>3.4849000000000001</v>
      </c>
      <c r="E678" s="2">
        <v>12180</v>
      </c>
      <c r="F678" s="2"/>
      <c r="G678" s="2"/>
      <c r="H678" s="17">
        <f t="shared" si="10"/>
        <v>-1.0337091415102374E-2</v>
      </c>
    </row>
    <row r="679" spans="1:8" ht="13.5" x14ac:dyDescent="0.25">
      <c r="A679" s="12"/>
      <c r="B679" s="11">
        <v>42989</v>
      </c>
      <c r="C679" s="2">
        <v>5.84</v>
      </c>
      <c r="D679" s="2">
        <v>3.5455999999999999</v>
      </c>
      <c r="E679" s="2">
        <v>8653</v>
      </c>
      <c r="F679" s="2"/>
      <c r="G679" s="2"/>
      <c r="H679" s="17">
        <f t="shared" si="10"/>
        <v>1.7418003386036832E-2</v>
      </c>
    </row>
    <row r="680" spans="1:8" ht="13.5" x14ac:dyDescent="0.25">
      <c r="A680" s="12"/>
      <c r="B680" s="11">
        <v>42990</v>
      </c>
      <c r="C680" s="2">
        <v>5.88</v>
      </c>
      <c r="D680" s="2">
        <v>3.5699000000000001</v>
      </c>
      <c r="E680" s="2">
        <v>2144</v>
      </c>
      <c r="F680" s="2"/>
      <c r="G680" s="2"/>
      <c r="H680" s="17">
        <f t="shared" si="10"/>
        <v>6.8535649819495177E-3</v>
      </c>
    </row>
    <row r="681" spans="1:8" ht="13.5" x14ac:dyDescent="0.25">
      <c r="A681" s="12"/>
      <c r="B681" s="11">
        <v>42991</v>
      </c>
      <c r="C681" s="2">
        <v>5.84</v>
      </c>
      <c r="D681" s="2">
        <v>3.5455999999999999</v>
      </c>
      <c r="E681" s="2">
        <v>2485</v>
      </c>
      <c r="F681" s="2"/>
      <c r="G681" s="2"/>
      <c r="H681" s="17">
        <f t="shared" si="10"/>
        <v>-6.8069133589176755E-3</v>
      </c>
    </row>
    <row r="682" spans="1:8" ht="13.5" x14ac:dyDescent="0.25">
      <c r="A682" s="12"/>
      <c r="B682" s="11">
        <v>42992</v>
      </c>
      <c r="C682" s="2">
        <v>5.72</v>
      </c>
      <c r="D682" s="2">
        <v>3.4727999999999999</v>
      </c>
      <c r="E682" s="2">
        <v>23942</v>
      </c>
      <c r="F682" s="2"/>
      <c r="G682" s="2"/>
      <c r="H682" s="17">
        <f t="shared" si="10"/>
        <v>-2.0532490974729235E-2</v>
      </c>
    </row>
    <row r="683" spans="1:8" ht="13.5" x14ac:dyDescent="0.25">
      <c r="A683" s="12"/>
      <c r="B683" s="11">
        <v>42993</v>
      </c>
      <c r="C683" s="2">
        <v>5.58</v>
      </c>
      <c r="D683" s="2">
        <v>3.3877999999999999</v>
      </c>
      <c r="E683" s="2">
        <v>53570</v>
      </c>
      <c r="F683" s="2"/>
      <c r="G683" s="2"/>
      <c r="H683" s="17">
        <f t="shared" si="10"/>
        <v>-2.4475927205712959E-2</v>
      </c>
    </row>
    <row r="684" spans="1:8" ht="13.5" x14ac:dyDescent="0.25">
      <c r="A684" s="12"/>
      <c r="B684" s="11">
        <v>42996</v>
      </c>
      <c r="C684" s="2">
        <v>5.55</v>
      </c>
      <c r="D684" s="2">
        <v>3.3694999999999999</v>
      </c>
      <c r="E684" s="2">
        <v>3671</v>
      </c>
      <c r="F684" s="2"/>
      <c r="G684" s="2"/>
      <c r="H684" s="17">
        <f t="shared" si="10"/>
        <v>-5.4017356396481447E-3</v>
      </c>
    </row>
    <row r="685" spans="1:8" ht="13.5" x14ac:dyDescent="0.25">
      <c r="A685" s="12"/>
      <c r="B685" s="11">
        <v>42997</v>
      </c>
      <c r="C685" s="2">
        <v>5.6</v>
      </c>
      <c r="D685" s="2">
        <v>3.3999000000000001</v>
      </c>
      <c r="E685" s="2">
        <v>24165</v>
      </c>
      <c r="F685" s="2"/>
      <c r="G685" s="2"/>
      <c r="H685" s="17">
        <f t="shared" si="10"/>
        <v>9.0221101053569383E-3</v>
      </c>
    </row>
    <row r="686" spans="1:8" ht="13.5" x14ac:dyDescent="0.25">
      <c r="A686" s="12"/>
      <c r="B686" s="11">
        <v>42998</v>
      </c>
      <c r="C686" s="2">
        <v>5.6</v>
      </c>
      <c r="D686" s="2">
        <v>3.3999000000000001</v>
      </c>
      <c r="E686" s="2">
        <v>18124</v>
      </c>
      <c r="F686" s="2"/>
      <c r="G686" s="2"/>
      <c r="H686" s="17">
        <f t="shared" si="10"/>
        <v>0</v>
      </c>
    </row>
    <row r="687" spans="1:8" ht="13.5" x14ac:dyDescent="0.25">
      <c r="A687" s="12"/>
      <c r="B687" s="11">
        <v>43000</v>
      </c>
      <c r="C687" s="2">
        <v>5.67</v>
      </c>
      <c r="D687" s="2">
        <v>3.4424000000000001</v>
      </c>
      <c r="E687" s="2">
        <v>20955</v>
      </c>
      <c r="F687" s="2"/>
      <c r="G687" s="2"/>
      <c r="H687" s="17">
        <f t="shared" si="10"/>
        <v>1.2500367657872285E-2</v>
      </c>
    </row>
    <row r="688" spans="1:8" ht="13.5" x14ac:dyDescent="0.25">
      <c r="A688" s="12"/>
      <c r="B688" s="11">
        <v>43003</v>
      </c>
      <c r="C688" s="2">
        <v>5.7</v>
      </c>
      <c r="D688" s="2">
        <v>3.4605999999999999</v>
      </c>
      <c r="E688" s="2">
        <v>1</v>
      </c>
      <c r="F688" s="2"/>
      <c r="G688" s="2"/>
      <c r="H688" s="17">
        <f t="shared" si="10"/>
        <v>5.2870090634440422E-3</v>
      </c>
    </row>
    <row r="689" spans="1:8" ht="13.5" x14ac:dyDescent="0.25">
      <c r="A689" s="12"/>
      <c r="B689" s="11">
        <v>43004</v>
      </c>
      <c r="C689" s="2">
        <v>5.68</v>
      </c>
      <c r="D689" s="2">
        <v>3.4485000000000001</v>
      </c>
      <c r="E689" s="2">
        <v>19402</v>
      </c>
      <c r="F689" s="2"/>
      <c r="G689" s="2"/>
      <c r="H689" s="17">
        <f t="shared" si="10"/>
        <v>-3.4965034965034323E-3</v>
      </c>
    </row>
    <row r="690" spans="1:8" ht="13.5" x14ac:dyDescent="0.25">
      <c r="A690" s="12"/>
      <c r="B690" s="11">
        <v>43005</v>
      </c>
      <c r="C690" s="2">
        <v>5.63</v>
      </c>
      <c r="D690" s="2">
        <v>3.4180999999999999</v>
      </c>
      <c r="E690" s="2">
        <v>16884</v>
      </c>
      <c r="F690" s="2"/>
      <c r="G690" s="2"/>
      <c r="H690" s="17">
        <f t="shared" si="10"/>
        <v>-8.8154269972452372E-3</v>
      </c>
    </row>
    <row r="691" spans="1:8" ht="13.5" x14ac:dyDescent="0.25">
      <c r="A691" s="12"/>
      <c r="B691" s="11">
        <v>43006</v>
      </c>
      <c r="C691" s="2">
        <v>5.55</v>
      </c>
      <c r="D691" s="2">
        <v>3.3694999999999999</v>
      </c>
      <c r="E691" s="2">
        <v>10248</v>
      </c>
      <c r="F691" s="2"/>
      <c r="G691" s="2"/>
      <c r="H691" s="17">
        <f t="shared" si="10"/>
        <v>-1.4218425441034487E-2</v>
      </c>
    </row>
    <row r="692" spans="1:8" ht="13.5" x14ac:dyDescent="0.25">
      <c r="A692" s="12"/>
      <c r="B692" s="11">
        <v>43007</v>
      </c>
      <c r="C692" s="2">
        <v>5.55</v>
      </c>
      <c r="D692" s="2">
        <v>3.3694999999999999</v>
      </c>
      <c r="E692" s="2">
        <v>5732</v>
      </c>
      <c r="F692" s="2"/>
      <c r="G692" s="2"/>
      <c r="H692" s="17">
        <f t="shared" si="10"/>
        <v>0</v>
      </c>
    </row>
    <row r="693" spans="1:8" ht="13.5" x14ac:dyDescent="0.25">
      <c r="A693" s="12"/>
      <c r="B693" s="11">
        <v>43010</v>
      </c>
      <c r="C693" s="2">
        <v>5.5</v>
      </c>
      <c r="D693" s="2">
        <v>3.3391999999999999</v>
      </c>
      <c r="E693" s="2">
        <v>5741</v>
      </c>
      <c r="F693" s="2"/>
      <c r="G693" s="2"/>
      <c r="H693" s="17">
        <f t="shared" si="10"/>
        <v>-8.9924321115892551E-3</v>
      </c>
    </row>
    <row r="694" spans="1:8" ht="13.5" x14ac:dyDescent="0.25">
      <c r="A694" s="12"/>
      <c r="B694" s="11">
        <v>43011</v>
      </c>
      <c r="C694" s="2">
        <v>5.48</v>
      </c>
      <c r="D694" s="2">
        <v>3.327</v>
      </c>
      <c r="E694" s="2">
        <v>14543</v>
      </c>
      <c r="F694" s="2"/>
      <c r="G694" s="2"/>
      <c r="H694" s="17">
        <f t="shared" si="10"/>
        <v>-3.6535697172975531E-3</v>
      </c>
    </row>
    <row r="695" spans="1:8" ht="13.5" x14ac:dyDescent="0.25">
      <c r="A695" s="12"/>
      <c r="B695" s="11">
        <v>43012</v>
      </c>
      <c r="C695" s="2">
        <v>5.64</v>
      </c>
      <c r="D695" s="2">
        <v>3.4241999999999999</v>
      </c>
      <c r="E695" s="2">
        <v>17488</v>
      </c>
      <c r="F695" s="2"/>
      <c r="G695" s="2"/>
      <c r="H695" s="17">
        <f t="shared" si="10"/>
        <v>2.9215509467989165E-2</v>
      </c>
    </row>
    <row r="696" spans="1:8" ht="13.5" x14ac:dyDescent="0.25">
      <c r="A696" s="12"/>
      <c r="B696" s="11">
        <v>43013</v>
      </c>
      <c r="C696" s="2">
        <v>5.74</v>
      </c>
      <c r="D696" s="2">
        <v>3.4849000000000001</v>
      </c>
      <c r="E696" s="2">
        <v>66236</v>
      </c>
      <c r="F696" s="2"/>
      <c r="G696" s="2"/>
      <c r="H696" s="17">
        <f t="shared" si="10"/>
        <v>1.7726768296244436E-2</v>
      </c>
    </row>
    <row r="697" spans="1:8" ht="13.5" x14ac:dyDescent="0.25">
      <c r="A697" s="12"/>
      <c r="B697" s="11">
        <v>43014</v>
      </c>
      <c r="C697" s="2">
        <v>5.59</v>
      </c>
      <c r="D697" s="2">
        <v>3.3938000000000001</v>
      </c>
      <c r="E697" s="2">
        <v>2020</v>
      </c>
      <c r="F697" s="2"/>
      <c r="G697" s="2"/>
      <c r="H697" s="17">
        <f t="shared" si="10"/>
        <v>-2.6141352693047133E-2</v>
      </c>
    </row>
    <row r="698" spans="1:8" ht="13.5" x14ac:dyDescent="0.25">
      <c r="A698" s="12"/>
      <c r="B698" s="11">
        <v>43017</v>
      </c>
      <c r="C698" s="2">
        <v>5.64</v>
      </c>
      <c r="D698" s="2">
        <v>3.4241999999999999</v>
      </c>
      <c r="E698" s="2">
        <v>8709</v>
      </c>
      <c r="F698" s="2"/>
      <c r="G698" s="2"/>
      <c r="H698" s="17">
        <f t="shared" si="10"/>
        <v>8.9575107549059348E-3</v>
      </c>
    </row>
    <row r="699" spans="1:8" ht="13.5" x14ac:dyDescent="0.25">
      <c r="A699" s="12"/>
      <c r="B699" s="11">
        <v>43018</v>
      </c>
      <c r="C699" s="2">
        <v>5.73</v>
      </c>
      <c r="D699" s="2">
        <v>3.4788000000000001</v>
      </c>
      <c r="E699" s="2">
        <v>31016</v>
      </c>
      <c r="F699" s="2"/>
      <c r="G699" s="2"/>
      <c r="H699" s="17">
        <f t="shared" si="10"/>
        <v>1.5945330296127623E-2</v>
      </c>
    </row>
    <row r="700" spans="1:8" ht="13.5" x14ac:dyDescent="0.25">
      <c r="A700" s="12"/>
      <c r="B700" s="11">
        <v>43019</v>
      </c>
      <c r="C700" s="2">
        <v>5.77</v>
      </c>
      <c r="D700" s="2">
        <v>3.5030999999999999</v>
      </c>
      <c r="E700" s="2">
        <v>13617</v>
      </c>
      <c r="F700" s="2"/>
      <c r="G700" s="2"/>
      <c r="H700" s="17">
        <f t="shared" si="10"/>
        <v>6.9851672990685768E-3</v>
      </c>
    </row>
    <row r="701" spans="1:8" ht="13.5" x14ac:dyDescent="0.25">
      <c r="A701" s="12"/>
      <c r="B701" s="11">
        <v>43020</v>
      </c>
      <c r="C701" s="2">
        <v>5.74</v>
      </c>
      <c r="D701" s="2">
        <v>3.4849000000000001</v>
      </c>
      <c r="E701" s="2">
        <v>10997</v>
      </c>
      <c r="F701" s="2"/>
      <c r="G701" s="2"/>
      <c r="H701" s="17">
        <f t="shared" si="10"/>
        <v>-5.1953983614512209E-3</v>
      </c>
    </row>
    <row r="702" spans="1:8" ht="13.5" x14ac:dyDescent="0.25">
      <c r="A702" s="12"/>
      <c r="B702" s="11">
        <v>43021</v>
      </c>
      <c r="C702" s="2">
        <v>5.75</v>
      </c>
      <c r="D702" s="2">
        <v>3.4910000000000001</v>
      </c>
      <c r="E702" s="2">
        <v>55245</v>
      </c>
      <c r="F702" s="2"/>
      <c r="G702" s="2"/>
      <c r="H702" s="17">
        <f t="shared" si="10"/>
        <v>1.7504089069987645E-3</v>
      </c>
    </row>
    <row r="703" spans="1:8" ht="13.5" x14ac:dyDescent="0.25">
      <c r="A703" s="12"/>
      <c r="B703" s="11">
        <v>43024</v>
      </c>
      <c r="C703" s="2">
        <v>5.7</v>
      </c>
      <c r="D703" s="2">
        <v>3.4605999999999999</v>
      </c>
      <c r="E703" s="2">
        <v>32755</v>
      </c>
      <c r="F703" s="2"/>
      <c r="G703" s="2"/>
      <c r="H703" s="17">
        <f t="shared" si="10"/>
        <v>-8.7081065597250651E-3</v>
      </c>
    </row>
    <row r="704" spans="1:8" ht="13.5" x14ac:dyDescent="0.25">
      <c r="A704" s="12"/>
      <c r="B704" s="11">
        <v>43025</v>
      </c>
      <c r="C704" s="2">
        <v>5.74</v>
      </c>
      <c r="D704" s="2">
        <v>3.4849000000000001</v>
      </c>
      <c r="E704" s="2">
        <v>20978</v>
      </c>
      <c r="F704" s="2"/>
      <c r="G704" s="2"/>
      <c r="H704" s="17">
        <f t="shared" si="10"/>
        <v>7.0219037161186534E-3</v>
      </c>
    </row>
    <row r="705" spans="1:8" ht="13.5" x14ac:dyDescent="0.25">
      <c r="A705" s="12"/>
      <c r="B705" s="11">
        <v>43026</v>
      </c>
      <c r="C705" s="2">
        <v>5.69</v>
      </c>
      <c r="D705" s="2">
        <v>3.4544999999999999</v>
      </c>
      <c r="E705" s="2">
        <v>14176</v>
      </c>
      <c r="F705" s="2"/>
      <c r="G705" s="2"/>
      <c r="H705" s="17">
        <f t="shared" si="10"/>
        <v>-8.7233493070103026E-3</v>
      </c>
    </row>
    <row r="706" spans="1:8" ht="13.5" x14ac:dyDescent="0.25">
      <c r="A706" s="12"/>
      <c r="B706" s="11">
        <v>43027</v>
      </c>
      <c r="C706" s="2">
        <v>5.73</v>
      </c>
      <c r="D706" s="2">
        <v>3.4788000000000001</v>
      </c>
      <c r="E706" s="2">
        <v>11582</v>
      </c>
      <c r="F706" s="2"/>
      <c r="G706" s="2"/>
      <c r="H706" s="17">
        <f t="shared" si="10"/>
        <v>7.034303082935363E-3</v>
      </c>
    </row>
    <row r="707" spans="1:8" ht="13.5" x14ac:dyDescent="0.25">
      <c r="A707" s="12"/>
      <c r="B707" s="11">
        <v>43028</v>
      </c>
      <c r="C707" s="2">
        <v>5.68</v>
      </c>
      <c r="D707" s="2">
        <v>3.4485000000000001</v>
      </c>
      <c r="E707" s="2">
        <v>23390</v>
      </c>
      <c r="F707" s="2"/>
      <c r="G707" s="2"/>
      <c r="H707" s="17">
        <f t="shared" si="10"/>
        <v>-8.7098999655053442E-3</v>
      </c>
    </row>
    <row r="708" spans="1:8" ht="13.5" x14ac:dyDescent="0.25">
      <c r="A708" s="12"/>
      <c r="B708" s="11">
        <v>43031</v>
      </c>
      <c r="C708" s="2">
        <v>5.69</v>
      </c>
      <c r="D708" s="2">
        <v>3.4544999999999999</v>
      </c>
      <c r="E708" s="2">
        <v>13946</v>
      </c>
      <c r="F708" s="2"/>
      <c r="G708" s="2"/>
      <c r="H708" s="17">
        <f t="shared" si="10"/>
        <v>1.7398869073509593E-3</v>
      </c>
    </row>
    <row r="709" spans="1:8" ht="13.5" x14ac:dyDescent="0.25">
      <c r="A709" s="12"/>
      <c r="B709" s="11">
        <v>43032</v>
      </c>
      <c r="C709" s="2">
        <v>5.73</v>
      </c>
      <c r="D709" s="2">
        <v>3.4788000000000001</v>
      </c>
      <c r="E709" s="2">
        <v>43618</v>
      </c>
      <c r="F709" s="2"/>
      <c r="G709" s="2"/>
      <c r="H709" s="17">
        <f t="shared" si="10"/>
        <v>7.034303082935363E-3</v>
      </c>
    </row>
    <row r="710" spans="1:8" ht="13.5" x14ac:dyDescent="0.25">
      <c r="A710" s="12"/>
      <c r="B710" s="11">
        <v>43033</v>
      </c>
      <c r="C710" s="2">
        <v>5.75</v>
      </c>
      <c r="D710" s="2">
        <v>3.4910000000000001</v>
      </c>
      <c r="E710" s="2">
        <v>45897</v>
      </c>
      <c r="F710" s="2"/>
      <c r="G710" s="2"/>
      <c r="H710" s="17">
        <f t="shared" si="10"/>
        <v>3.5069564217546246E-3</v>
      </c>
    </row>
    <row r="711" spans="1:8" ht="13.5" x14ac:dyDescent="0.25">
      <c r="A711" s="12"/>
      <c r="B711" s="11">
        <v>43034</v>
      </c>
      <c r="C711" s="2">
        <v>5.88</v>
      </c>
      <c r="D711" s="2">
        <v>3.5699000000000001</v>
      </c>
      <c r="E711" s="2">
        <v>71451</v>
      </c>
      <c r="F711" s="2"/>
      <c r="G711" s="2"/>
      <c r="H711" s="17">
        <f t="shared" ref="H711:H774" si="11">(D711-D710)/D710</f>
        <v>2.2600973932970485E-2</v>
      </c>
    </row>
    <row r="712" spans="1:8" ht="13.5" x14ac:dyDescent="0.25">
      <c r="A712" s="12"/>
      <c r="B712" s="11">
        <v>43035</v>
      </c>
      <c r="C712" s="2">
        <v>5.95</v>
      </c>
      <c r="D712" s="2">
        <v>3.6124000000000001</v>
      </c>
      <c r="E712" s="2">
        <v>17790</v>
      </c>
      <c r="F712" s="2"/>
      <c r="G712" s="2"/>
      <c r="H712" s="17">
        <f t="shared" si="11"/>
        <v>1.1905095380822987E-2</v>
      </c>
    </row>
    <row r="713" spans="1:8" ht="13.5" x14ac:dyDescent="0.25">
      <c r="A713" s="12"/>
      <c r="B713" s="11">
        <v>43038</v>
      </c>
      <c r="C713" s="2">
        <v>5.99</v>
      </c>
      <c r="D713" s="2">
        <v>3.6366999999999998</v>
      </c>
      <c r="E713" s="2">
        <v>82829</v>
      </c>
      <c r="F713" s="2"/>
      <c r="G713" s="2"/>
      <c r="H713" s="17">
        <f t="shared" si="11"/>
        <v>6.7268298084375393E-3</v>
      </c>
    </row>
    <row r="714" spans="1:8" ht="13.5" x14ac:dyDescent="0.25">
      <c r="A714" s="12"/>
      <c r="B714" s="11">
        <v>43039</v>
      </c>
      <c r="C714" s="2">
        <v>6.04</v>
      </c>
      <c r="D714" s="2">
        <v>3.6669999999999998</v>
      </c>
      <c r="E714" s="2">
        <v>30253</v>
      </c>
      <c r="F714" s="2"/>
      <c r="G714" s="2"/>
      <c r="H714" s="17">
        <f t="shared" si="11"/>
        <v>8.3317293150383578E-3</v>
      </c>
    </row>
    <row r="715" spans="1:8" ht="13.5" x14ac:dyDescent="0.25">
      <c r="A715" s="12"/>
      <c r="B715" s="11">
        <v>43040</v>
      </c>
      <c r="C715" s="2">
        <v>6.02</v>
      </c>
      <c r="D715" s="2">
        <v>3.6549</v>
      </c>
      <c r="E715" s="2">
        <v>9874</v>
      </c>
      <c r="F715" s="2"/>
      <c r="G715" s="2"/>
      <c r="H715" s="17">
        <f t="shared" si="11"/>
        <v>-3.2997000272701879E-3</v>
      </c>
    </row>
    <row r="716" spans="1:8" ht="13.5" x14ac:dyDescent="0.25">
      <c r="A716" s="12"/>
      <c r="B716" s="11">
        <v>43041</v>
      </c>
      <c r="C716" s="2">
        <v>5.95</v>
      </c>
      <c r="D716" s="2">
        <v>3.6124000000000001</v>
      </c>
      <c r="E716" s="2">
        <v>24731</v>
      </c>
      <c r="F716" s="2"/>
      <c r="G716" s="2"/>
      <c r="H716" s="17">
        <f t="shared" si="11"/>
        <v>-1.1628225122438366E-2</v>
      </c>
    </row>
    <row r="717" spans="1:8" ht="13.5" x14ac:dyDescent="0.25">
      <c r="A717" s="12"/>
      <c r="B717" s="11">
        <v>43042</v>
      </c>
      <c r="C717" s="2">
        <v>5.95</v>
      </c>
      <c r="D717" s="2">
        <v>3.6124000000000001</v>
      </c>
      <c r="E717" s="2">
        <v>2285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43045</v>
      </c>
      <c r="C718" s="2">
        <v>5.88</v>
      </c>
      <c r="D718" s="2">
        <v>3.5699000000000001</v>
      </c>
      <c r="E718" s="2">
        <v>4268</v>
      </c>
      <c r="F718" s="2"/>
      <c r="G718" s="2"/>
      <c r="H718" s="17">
        <f t="shared" si="11"/>
        <v>-1.1765031557966998E-2</v>
      </c>
    </row>
    <row r="719" spans="1:8" ht="13.5" x14ac:dyDescent="0.25">
      <c r="A719" s="12"/>
      <c r="B719" s="11">
        <v>43046</v>
      </c>
      <c r="C719" s="2">
        <v>5.9</v>
      </c>
      <c r="D719" s="2">
        <v>3.5819999999999999</v>
      </c>
      <c r="E719" s="2">
        <v>8410</v>
      </c>
      <c r="F719" s="2"/>
      <c r="G719" s="2"/>
      <c r="H719" s="17">
        <f t="shared" si="11"/>
        <v>3.389450684893072E-3</v>
      </c>
    </row>
    <row r="720" spans="1:8" ht="13.5" x14ac:dyDescent="0.25">
      <c r="A720" s="12"/>
      <c r="B720" s="11">
        <v>43047</v>
      </c>
      <c r="C720" s="2">
        <v>5.89</v>
      </c>
      <c r="D720" s="2">
        <v>3.5760000000000001</v>
      </c>
      <c r="E720" s="2">
        <v>1677</v>
      </c>
      <c r="F720" s="2"/>
      <c r="G720" s="2"/>
      <c r="H720" s="17">
        <f t="shared" si="11"/>
        <v>-1.6750418760468407E-3</v>
      </c>
    </row>
    <row r="721" spans="1:8" ht="13.5" x14ac:dyDescent="0.25">
      <c r="A721" s="12"/>
      <c r="B721" s="11">
        <v>43048</v>
      </c>
      <c r="C721" s="2">
        <v>6</v>
      </c>
      <c r="D721" s="2">
        <v>3.6427999999999998</v>
      </c>
      <c r="E721" s="2">
        <v>30596</v>
      </c>
      <c r="F721" s="2"/>
      <c r="G721" s="2"/>
      <c r="H721" s="17">
        <f t="shared" si="11"/>
        <v>1.8680089485458542E-2</v>
      </c>
    </row>
    <row r="722" spans="1:8" ht="13.5" x14ac:dyDescent="0.25">
      <c r="A722" s="12"/>
      <c r="B722" s="11">
        <v>43049</v>
      </c>
      <c r="C722" s="2">
        <v>5.93</v>
      </c>
      <c r="D722" s="2">
        <v>3.6002999999999998</v>
      </c>
      <c r="E722" s="2">
        <v>3021</v>
      </c>
      <c r="F722" s="2"/>
      <c r="G722" s="2"/>
      <c r="H722" s="17">
        <f t="shared" si="11"/>
        <v>-1.1666849676073347E-2</v>
      </c>
    </row>
    <row r="723" spans="1:8" ht="13.5" x14ac:dyDescent="0.25">
      <c r="A723" s="12"/>
      <c r="B723" s="11">
        <v>43052</v>
      </c>
      <c r="C723" s="2">
        <v>5.93</v>
      </c>
      <c r="D723" s="2">
        <v>3.6002999999999998</v>
      </c>
      <c r="E723" s="2">
        <v>4449</v>
      </c>
      <c r="F723" s="2"/>
      <c r="G723" s="2"/>
      <c r="H723" s="17">
        <f t="shared" si="11"/>
        <v>0</v>
      </c>
    </row>
    <row r="724" spans="1:8" ht="13.5" x14ac:dyDescent="0.25">
      <c r="A724" s="12"/>
      <c r="B724" s="11">
        <v>43053</v>
      </c>
      <c r="C724" s="2">
        <v>5.92</v>
      </c>
      <c r="D724" s="2">
        <v>3.5941999999999998</v>
      </c>
      <c r="E724" s="2">
        <v>9522</v>
      </c>
      <c r="F724" s="2"/>
      <c r="G724" s="2"/>
      <c r="H724" s="17">
        <f t="shared" si="11"/>
        <v>-1.6943032525067341E-3</v>
      </c>
    </row>
    <row r="725" spans="1:8" ht="13.5" x14ac:dyDescent="0.25">
      <c r="A725" s="12"/>
      <c r="B725" s="11">
        <v>43054</v>
      </c>
      <c r="C725" s="2">
        <v>5.92</v>
      </c>
      <c r="D725" s="2">
        <v>3.5941999999999998</v>
      </c>
      <c r="E725" s="2">
        <v>10529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43055</v>
      </c>
      <c r="C726" s="2">
        <v>5.92</v>
      </c>
      <c r="D726" s="2">
        <v>3.5941999999999998</v>
      </c>
      <c r="E726" s="2">
        <v>8573</v>
      </c>
      <c r="F726" s="2"/>
      <c r="G726" s="2"/>
      <c r="H726" s="17">
        <f t="shared" si="11"/>
        <v>0</v>
      </c>
    </row>
    <row r="727" spans="1:8" ht="13.5" x14ac:dyDescent="0.25">
      <c r="A727" s="12"/>
      <c r="B727" s="11">
        <v>43056</v>
      </c>
      <c r="C727" s="2">
        <v>5.89</v>
      </c>
      <c r="D727" s="2">
        <v>3.5760000000000001</v>
      </c>
      <c r="E727" s="2">
        <v>6871</v>
      </c>
      <c r="F727" s="2"/>
      <c r="G727" s="2"/>
      <c r="H727" s="17">
        <f t="shared" si="11"/>
        <v>-5.0637137610594213E-3</v>
      </c>
    </row>
    <row r="728" spans="1:8" ht="13.5" x14ac:dyDescent="0.25">
      <c r="A728" s="12"/>
      <c r="B728" s="11">
        <v>43059</v>
      </c>
      <c r="C728" s="2">
        <v>5.88</v>
      </c>
      <c r="D728" s="2">
        <v>3.5699000000000001</v>
      </c>
      <c r="E728" s="2">
        <v>2065</v>
      </c>
      <c r="F728" s="2"/>
      <c r="G728" s="2"/>
      <c r="H728" s="17">
        <f t="shared" si="11"/>
        <v>-1.7058165548098417E-3</v>
      </c>
    </row>
    <row r="729" spans="1:8" ht="13.5" x14ac:dyDescent="0.25">
      <c r="A729" s="12"/>
      <c r="B729" s="11">
        <v>43060</v>
      </c>
      <c r="C729" s="2">
        <v>5.9</v>
      </c>
      <c r="D729" s="2">
        <v>3.5819999999999999</v>
      </c>
      <c r="E729" s="2">
        <v>2400</v>
      </c>
      <c r="F729" s="2"/>
      <c r="G729" s="2"/>
      <c r="H729" s="17">
        <f t="shared" si="11"/>
        <v>3.389450684893072E-3</v>
      </c>
    </row>
    <row r="730" spans="1:8" ht="13.5" x14ac:dyDescent="0.25">
      <c r="A730" s="12"/>
      <c r="B730" s="11">
        <v>43061</v>
      </c>
      <c r="C730" s="2">
        <v>5.98</v>
      </c>
      <c r="D730" s="2">
        <v>3.6305999999999998</v>
      </c>
      <c r="E730" s="2">
        <v>11907</v>
      </c>
      <c r="F730" s="2"/>
      <c r="G730" s="2"/>
      <c r="H730" s="17">
        <f t="shared" si="11"/>
        <v>1.3567839195979894E-2</v>
      </c>
    </row>
    <row r="731" spans="1:8" ht="13.5" x14ac:dyDescent="0.25">
      <c r="A731" s="12"/>
      <c r="B731" s="11">
        <v>43062</v>
      </c>
      <c r="C731" s="2">
        <v>5.97</v>
      </c>
      <c r="D731" s="2">
        <v>3.6244999999999998</v>
      </c>
      <c r="E731" s="2">
        <v>1600</v>
      </c>
      <c r="F731" s="2"/>
      <c r="G731" s="2"/>
      <c r="H731" s="17">
        <f t="shared" si="11"/>
        <v>-1.6801630584476379E-3</v>
      </c>
    </row>
    <row r="732" spans="1:8" ht="13.5" x14ac:dyDescent="0.25">
      <c r="A732" s="12"/>
      <c r="B732" s="11">
        <v>43063</v>
      </c>
      <c r="C732" s="2">
        <v>6.04</v>
      </c>
      <c r="D732" s="2">
        <v>3.6669999999999998</v>
      </c>
      <c r="E732" s="2">
        <v>59258</v>
      </c>
      <c r="F732" s="2"/>
      <c r="G732" s="2"/>
      <c r="H732" s="17">
        <f t="shared" si="11"/>
        <v>1.172575527658987E-2</v>
      </c>
    </row>
    <row r="733" spans="1:8" ht="13.5" x14ac:dyDescent="0.25">
      <c r="A733" s="12"/>
      <c r="B733" s="11">
        <v>43066</v>
      </c>
      <c r="C733" s="2">
        <v>6.13</v>
      </c>
      <c r="D733" s="2">
        <v>3.7216999999999998</v>
      </c>
      <c r="E733" s="2">
        <v>45143</v>
      </c>
      <c r="F733" s="2"/>
      <c r="G733" s="2"/>
      <c r="H733" s="17">
        <f t="shared" si="11"/>
        <v>1.4916825743114256E-2</v>
      </c>
    </row>
    <row r="734" spans="1:8" ht="13.5" x14ac:dyDescent="0.25">
      <c r="A734" s="12"/>
      <c r="B734" s="11">
        <v>43067</v>
      </c>
      <c r="C734" s="2">
        <v>6.19</v>
      </c>
      <c r="D734" s="2">
        <v>3.7581000000000002</v>
      </c>
      <c r="E734" s="2">
        <v>26413</v>
      </c>
      <c r="F734" s="2"/>
      <c r="G734" s="2"/>
      <c r="H734" s="17">
        <f t="shared" si="11"/>
        <v>9.7804766638902741E-3</v>
      </c>
    </row>
    <row r="735" spans="1:8" ht="13.5" x14ac:dyDescent="0.25">
      <c r="A735" s="12"/>
      <c r="B735" s="11">
        <v>43068</v>
      </c>
      <c r="C735" s="2">
        <v>6.19</v>
      </c>
      <c r="D735" s="2">
        <v>3.7581000000000002</v>
      </c>
      <c r="E735" s="2">
        <v>1576</v>
      </c>
      <c r="F735" s="2"/>
      <c r="G735" s="2"/>
      <c r="H735" s="17">
        <f t="shared" si="11"/>
        <v>0</v>
      </c>
    </row>
    <row r="736" spans="1:8" ht="13.5" x14ac:dyDescent="0.25">
      <c r="A736" s="12"/>
      <c r="B736" s="11">
        <v>43069</v>
      </c>
      <c r="C736" s="2">
        <v>6.11</v>
      </c>
      <c r="D736" s="2">
        <v>3.7094999999999998</v>
      </c>
      <c r="E736" s="2">
        <v>5770</v>
      </c>
      <c r="F736" s="2"/>
      <c r="G736" s="2"/>
      <c r="H736" s="17">
        <f t="shared" si="11"/>
        <v>-1.2932066735850675E-2</v>
      </c>
    </row>
    <row r="737" spans="1:8" ht="13.5" x14ac:dyDescent="0.25">
      <c r="A737" s="12"/>
      <c r="B737" s="11">
        <v>43073</v>
      </c>
      <c r="C737" s="2">
        <v>6.12</v>
      </c>
      <c r="D737" s="2">
        <v>3.7155999999999998</v>
      </c>
      <c r="E737" s="2">
        <v>26517</v>
      </c>
      <c r="F737" s="2"/>
      <c r="G737" s="2"/>
      <c r="H737" s="17">
        <f t="shared" si="11"/>
        <v>1.6444264725704258E-3</v>
      </c>
    </row>
    <row r="738" spans="1:8" ht="13.5" x14ac:dyDescent="0.25">
      <c r="A738" s="12"/>
      <c r="B738" s="11">
        <v>43074</v>
      </c>
      <c r="C738" s="2">
        <v>6.21</v>
      </c>
      <c r="D738" s="2">
        <v>3.7702</v>
      </c>
      <c r="E738" s="2">
        <v>53213</v>
      </c>
      <c r="F738" s="2"/>
      <c r="G738" s="2"/>
      <c r="H738" s="17">
        <f t="shared" si="11"/>
        <v>1.4694800301431856E-2</v>
      </c>
    </row>
    <row r="739" spans="1:8" ht="13.5" x14ac:dyDescent="0.25">
      <c r="A739" s="12"/>
      <c r="B739" s="11">
        <v>43075</v>
      </c>
      <c r="C739" s="2">
        <v>6.28</v>
      </c>
      <c r="D739" s="2">
        <v>3.8127</v>
      </c>
      <c r="E739" s="2">
        <v>61694</v>
      </c>
      <c r="F739" s="2"/>
      <c r="G739" s="2"/>
      <c r="H739" s="17">
        <f t="shared" si="11"/>
        <v>1.1272611532544687E-2</v>
      </c>
    </row>
    <row r="740" spans="1:8" ht="13.5" x14ac:dyDescent="0.25">
      <c r="A740" s="12"/>
      <c r="B740" s="11">
        <v>43076</v>
      </c>
      <c r="C740" s="2">
        <v>6.17</v>
      </c>
      <c r="D740" s="2">
        <v>3.746</v>
      </c>
      <c r="E740" s="2">
        <v>22540</v>
      </c>
      <c r="F740" s="2"/>
      <c r="G740" s="2"/>
      <c r="H740" s="17">
        <f t="shared" si="11"/>
        <v>-1.7494164240564426E-2</v>
      </c>
    </row>
    <row r="741" spans="1:8" ht="13.5" x14ac:dyDescent="0.25">
      <c r="A741" s="12"/>
      <c r="B741" s="11">
        <v>43077</v>
      </c>
      <c r="C741" s="2">
        <v>6.11</v>
      </c>
      <c r="D741" s="2">
        <v>3.7094999999999998</v>
      </c>
      <c r="E741" s="2">
        <v>14275</v>
      </c>
      <c r="F741" s="2"/>
      <c r="G741" s="2"/>
      <c r="H741" s="17">
        <f t="shared" si="11"/>
        <v>-9.743726641751254E-3</v>
      </c>
    </row>
    <row r="742" spans="1:8" ht="13.5" x14ac:dyDescent="0.25">
      <c r="A742" s="12"/>
      <c r="B742" s="11">
        <v>43080</v>
      </c>
      <c r="C742" s="2">
        <v>6.15</v>
      </c>
      <c r="D742" s="2">
        <v>3.7338</v>
      </c>
      <c r="E742" s="2">
        <v>59040</v>
      </c>
      <c r="F742" s="2"/>
      <c r="G742" s="2"/>
      <c r="H742" s="17">
        <f t="shared" si="11"/>
        <v>6.5507480792560214E-3</v>
      </c>
    </row>
    <row r="743" spans="1:8" ht="13.5" x14ac:dyDescent="0.25">
      <c r="A743" s="12"/>
      <c r="B743" s="11">
        <v>43081</v>
      </c>
      <c r="C743" s="2">
        <v>6.1</v>
      </c>
      <c r="D743" s="2">
        <v>3.7035</v>
      </c>
      <c r="E743" s="2">
        <v>16755</v>
      </c>
      <c r="F743" s="2"/>
      <c r="G743" s="2"/>
      <c r="H743" s="17">
        <f t="shared" si="11"/>
        <v>-8.1150570464406224E-3</v>
      </c>
    </row>
    <row r="744" spans="1:8" ht="13.5" x14ac:dyDescent="0.25">
      <c r="A744" s="12"/>
      <c r="B744" s="11">
        <v>43082</v>
      </c>
      <c r="C744" s="2">
        <v>6</v>
      </c>
      <c r="D744" s="2">
        <v>3.6427999999999998</v>
      </c>
      <c r="E744" s="2">
        <v>2828</v>
      </c>
      <c r="F744" s="2"/>
      <c r="G744" s="2"/>
      <c r="H744" s="17">
        <f t="shared" si="11"/>
        <v>-1.6389901444579507E-2</v>
      </c>
    </row>
    <row r="745" spans="1:8" ht="13.5" x14ac:dyDescent="0.25">
      <c r="A745" s="12"/>
      <c r="B745" s="11">
        <v>43083</v>
      </c>
      <c r="C745" s="2">
        <v>5.95</v>
      </c>
      <c r="D745" s="2">
        <v>3.6124000000000001</v>
      </c>
      <c r="E745" s="2">
        <v>5946</v>
      </c>
      <c r="F745" s="2"/>
      <c r="G745" s="2"/>
      <c r="H745" s="17">
        <f t="shared" si="11"/>
        <v>-8.345228944767696E-3</v>
      </c>
    </row>
    <row r="746" spans="1:8" ht="13.5" x14ac:dyDescent="0.25">
      <c r="A746" s="12"/>
      <c r="B746" s="11">
        <v>43084</v>
      </c>
      <c r="C746" s="2">
        <v>5.93</v>
      </c>
      <c r="D746" s="2">
        <v>3.6002999999999998</v>
      </c>
      <c r="E746" s="2">
        <v>4561</v>
      </c>
      <c r="F746" s="2"/>
      <c r="G746" s="2"/>
      <c r="H746" s="17">
        <f t="shared" si="11"/>
        <v>-3.3495736906212548E-3</v>
      </c>
    </row>
    <row r="747" spans="1:8" ht="13.5" x14ac:dyDescent="0.25">
      <c r="A747" s="12"/>
      <c r="B747" s="11">
        <v>43087</v>
      </c>
      <c r="C747" s="2">
        <v>5.79</v>
      </c>
      <c r="D747" s="2">
        <v>3.5152999999999999</v>
      </c>
      <c r="E747" s="2">
        <v>3845</v>
      </c>
      <c r="F747" s="2"/>
      <c r="G747" s="2"/>
      <c r="H747" s="17">
        <f t="shared" si="11"/>
        <v>-2.3609143682470895E-2</v>
      </c>
    </row>
    <row r="748" spans="1:8" ht="13.5" x14ac:dyDescent="0.25">
      <c r="A748" s="12"/>
      <c r="B748" s="11">
        <v>43088</v>
      </c>
      <c r="C748" s="2">
        <v>5.88</v>
      </c>
      <c r="D748" s="2">
        <v>3.5699000000000001</v>
      </c>
      <c r="E748" s="2">
        <v>9206</v>
      </c>
      <c r="F748" s="2"/>
      <c r="G748" s="2"/>
      <c r="H748" s="17">
        <f t="shared" si="11"/>
        <v>1.5532102523255542E-2</v>
      </c>
    </row>
    <row r="749" spans="1:8" ht="13.5" x14ac:dyDescent="0.25">
      <c r="A749" s="12"/>
      <c r="B749" s="11">
        <v>43089</v>
      </c>
      <c r="C749" s="2">
        <v>5.87</v>
      </c>
      <c r="D749" s="2">
        <v>3.5638000000000001</v>
      </c>
      <c r="E749" s="2">
        <v>8960</v>
      </c>
      <c r="F749" s="2"/>
      <c r="G749" s="2"/>
      <c r="H749" s="17">
        <f t="shared" si="11"/>
        <v>-1.7087313370122395E-3</v>
      </c>
    </row>
    <row r="750" spans="1:8" ht="13.5" x14ac:dyDescent="0.25">
      <c r="A750" s="12"/>
      <c r="B750" s="11">
        <v>43090</v>
      </c>
      <c r="C750" s="2">
        <v>5.8</v>
      </c>
      <c r="D750" s="2">
        <v>3.5213000000000001</v>
      </c>
      <c r="E750" s="2">
        <v>13774</v>
      </c>
      <c r="F750" s="2"/>
      <c r="G750" s="2"/>
      <c r="H750" s="17">
        <f t="shared" si="11"/>
        <v>-1.1925472809921988E-2</v>
      </c>
    </row>
    <row r="751" spans="1:8" ht="13.5" x14ac:dyDescent="0.25">
      <c r="A751" s="12"/>
      <c r="B751" s="11">
        <v>43091</v>
      </c>
      <c r="C751" s="2">
        <v>5.79</v>
      </c>
      <c r="D751" s="2">
        <v>3.5152999999999999</v>
      </c>
      <c r="E751" s="2">
        <v>6567</v>
      </c>
      <c r="F751" s="2"/>
      <c r="G751" s="2"/>
      <c r="H751" s="17">
        <f t="shared" si="11"/>
        <v>-1.7039161673246322E-3</v>
      </c>
    </row>
    <row r="752" spans="1:8" ht="13.5" x14ac:dyDescent="0.25">
      <c r="A752" s="12"/>
      <c r="B752" s="11">
        <v>43094</v>
      </c>
      <c r="C752" s="2">
        <v>5.79</v>
      </c>
      <c r="D752" s="2">
        <v>3.5152999999999999</v>
      </c>
      <c r="E752" s="2">
        <v>9056</v>
      </c>
      <c r="F752" s="2"/>
      <c r="G752" s="2"/>
      <c r="H752" s="17">
        <f t="shared" si="11"/>
        <v>0</v>
      </c>
    </row>
    <row r="753" spans="1:8" ht="13.5" x14ac:dyDescent="0.25">
      <c r="A753" s="12"/>
      <c r="B753" s="11">
        <v>43095</v>
      </c>
      <c r="C753" s="2">
        <v>5.78</v>
      </c>
      <c r="D753" s="2">
        <v>3.5091999999999999</v>
      </c>
      <c r="E753" s="2">
        <v>21330</v>
      </c>
      <c r="F753" s="2"/>
      <c r="G753" s="2"/>
      <c r="H753" s="17">
        <f t="shared" si="11"/>
        <v>-1.7352715273234133E-3</v>
      </c>
    </row>
    <row r="754" spans="1:8" ht="13.5" x14ac:dyDescent="0.25">
      <c r="A754" s="12"/>
      <c r="B754" s="11">
        <v>43096</v>
      </c>
      <c r="C754" s="2">
        <v>5.78</v>
      </c>
      <c r="D754" s="2">
        <v>3.5091999999999999</v>
      </c>
      <c r="E754" s="2">
        <v>7769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43097</v>
      </c>
      <c r="C755" s="2">
        <v>5.8</v>
      </c>
      <c r="D755" s="2">
        <v>3.5213000000000001</v>
      </c>
      <c r="E755" s="2">
        <v>23239</v>
      </c>
      <c r="F755" s="2"/>
      <c r="G755" s="2"/>
      <c r="H755" s="17">
        <f t="shared" si="11"/>
        <v>3.4480793343212761E-3</v>
      </c>
    </row>
    <row r="756" spans="1:8" ht="13.5" x14ac:dyDescent="0.25">
      <c r="A756" s="12"/>
      <c r="B756" s="11">
        <v>43098</v>
      </c>
      <c r="C756" s="2">
        <v>5.95</v>
      </c>
      <c r="D756" s="2">
        <v>3.6124000000000001</v>
      </c>
      <c r="E756" s="2">
        <v>45927</v>
      </c>
      <c r="F756" s="2"/>
      <c r="G756" s="2"/>
      <c r="H756" s="17">
        <f t="shared" si="11"/>
        <v>2.5871127140544674E-2</v>
      </c>
    </row>
    <row r="757" spans="1:8" ht="13.5" x14ac:dyDescent="0.25">
      <c r="A757" s="12"/>
      <c r="B757" s="11">
        <v>43102</v>
      </c>
      <c r="C757" s="2">
        <v>5.86</v>
      </c>
      <c r="D757" s="2">
        <v>3.5577999999999999</v>
      </c>
      <c r="E757" s="2">
        <v>2502</v>
      </c>
      <c r="F757" s="2"/>
      <c r="G757" s="2"/>
      <c r="H757" s="17">
        <f t="shared" si="11"/>
        <v>-1.5114605248588252E-2</v>
      </c>
    </row>
    <row r="758" spans="1:8" ht="13.5" x14ac:dyDescent="0.25">
      <c r="A758" s="12"/>
      <c r="B758" s="11">
        <v>43103</v>
      </c>
      <c r="C758" s="2">
        <v>5.94</v>
      </c>
      <c r="D758" s="2">
        <v>3.6063000000000001</v>
      </c>
      <c r="E758" s="2">
        <v>16784</v>
      </c>
      <c r="F758" s="2"/>
      <c r="G758" s="2"/>
      <c r="H758" s="17">
        <f t="shared" si="11"/>
        <v>1.3632019787509194E-2</v>
      </c>
    </row>
    <row r="759" spans="1:8" ht="13.5" x14ac:dyDescent="0.25">
      <c r="A759" s="12"/>
      <c r="B759" s="11">
        <v>43104</v>
      </c>
      <c r="C759" s="2">
        <v>6.1</v>
      </c>
      <c r="D759" s="2">
        <v>3.7035</v>
      </c>
      <c r="E759" s="2">
        <v>64814</v>
      </c>
      <c r="F759" s="2"/>
      <c r="G759" s="2"/>
      <c r="H759" s="17">
        <f t="shared" si="11"/>
        <v>2.695283254304965E-2</v>
      </c>
    </row>
    <row r="760" spans="1:8" ht="13.5" x14ac:dyDescent="0.25">
      <c r="A760" s="12"/>
      <c r="B760" s="11">
        <v>43105</v>
      </c>
      <c r="C760" s="2">
        <v>6.18</v>
      </c>
      <c r="D760" s="2">
        <v>3.7519999999999998</v>
      </c>
      <c r="E760" s="2">
        <v>56376</v>
      </c>
      <c r="F760" s="2"/>
      <c r="G760" s="2"/>
      <c r="H760" s="17">
        <f t="shared" si="11"/>
        <v>1.309572026461449E-2</v>
      </c>
    </row>
    <row r="761" spans="1:8" ht="13.5" x14ac:dyDescent="0.25">
      <c r="A761" s="12"/>
      <c r="B761" s="11">
        <v>43108</v>
      </c>
      <c r="C761" s="2">
        <v>6.24</v>
      </c>
      <c r="D761" s="2">
        <v>3.7885</v>
      </c>
      <c r="E761" s="2">
        <v>16509</v>
      </c>
      <c r="F761" s="2"/>
      <c r="G761" s="2"/>
      <c r="H761" s="17">
        <f t="shared" si="11"/>
        <v>9.7281449893390735E-3</v>
      </c>
    </row>
    <row r="762" spans="1:8" ht="13.5" x14ac:dyDescent="0.25">
      <c r="A762" s="12"/>
      <c r="B762" s="11">
        <v>43109</v>
      </c>
      <c r="C762" s="2">
        <v>6.16</v>
      </c>
      <c r="D762" s="2">
        <v>3.7399</v>
      </c>
      <c r="E762" s="2">
        <v>25151</v>
      </c>
      <c r="F762" s="2"/>
      <c r="G762" s="2"/>
      <c r="H762" s="17">
        <f t="shared" si="11"/>
        <v>-1.2828296159429847E-2</v>
      </c>
    </row>
    <row r="763" spans="1:8" ht="13.5" x14ac:dyDescent="0.25">
      <c r="A763" s="12"/>
      <c r="B763" s="11">
        <v>43110</v>
      </c>
      <c r="C763" s="2">
        <v>6.1</v>
      </c>
      <c r="D763" s="2">
        <v>3.7035</v>
      </c>
      <c r="E763" s="2">
        <v>15520</v>
      </c>
      <c r="F763" s="2"/>
      <c r="G763" s="2"/>
      <c r="H763" s="17">
        <f t="shared" si="11"/>
        <v>-9.7328805583036943E-3</v>
      </c>
    </row>
    <row r="764" spans="1:8" ht="13.5" x14ac:dyDescent="0.25">
      <c r="A764" s="12"/>
      <c r="B764" s="11">
        <v>43111</v>
      </c>
      <c r="C764" s="2">
        <v>6.2</v>
      </c>
      <c r="D764" s="2">
        <v>3.7642000000000002</v>
      </c>
      <c r="E764" s="2">
        <v>25107</v>
      </c>
      <c r="F764" s="2"/>
      <c r="G764" s="2"/>
      <c r="H764" s="17">
        <f t="shared" si="11"/>
        <v>1.6389901444579507E-2</v>
      </c>
    </row>
    <row r="765" spans="1:8" ht="13.5" x14ac:dyDescent="0.25">
      <c r="A765" s="12"/>
      <c r="B765" s="11">
        <v>43112</v>
      </c>
      <c r="C765" s="2">
        <v>6.39</v>
      </c>
      <c r="D765" s="2">
        <v>3.8795000000000002</v>
      </c>
      <c r="E765" s="2">
        <v>148157</v>
      </c>
      <c r="F765" s="2"/>
      <c r="G765" s="2"/>
      <c r="H765" s="17">
        <f t="shared" si="11"/>
        <v>3.063067849742308E-2</v>
      </c>
    </row>
    <row r="766" spans="1:8" ht="13.5" x14ac:dyDescent="0.25">
      <c r="A766" s="12"/>
      <c r="B766" s="11">
        <v>43115</v>
      </c>
      <c r="C766" s="2">
        <v>6.39</v>
      </c>
      <c r="D766" s="2">
        <v>3.8795000000000002</v>
      </c>
      <c r="E766" s="2">
        <v>21041</v>
      </c>
      <c r="F766" s="2"/>
      <c r="G766" s="2"/>
      <c r="H766" s="17">
        <f t="shared" si="11"/>
        <v>0</v>
      </c>
    </row>
    <row r="767" spans="1:8" ht="13.5" x14ac:dyDescent="0.25">
      <c r="A767" s="12"/>
      <c r="B767" s="11">
        <v>43116</v>
      </c>
      <c r="C767" s="2">
        <v>6.5</v>
      </c>
      <c r="D767" s="2">
        <v>3.9462999999999999</v>
      </c>
      <c r="E767" s="2">
        <v>31038</v>
      </c>
      <c r="F767" s="2"/>
      <c r="G767" s="2"/>
      <c r="H767" s="17">
        <f t="shared" si="11"/>
        <v>1.7218713751772068E-2</v>
      </c>
    </row>
    <row r="768" spans="1:8" ht="13.5" x14ac:dyDescent="0.25">
      <c r="A768" s="12"/>
      <c r="B768" s="11">
        <v>43117</v>
      </c>
      <c r="C768" s="2">
        <v>6.75</v>
      </c>
      <c r="D768" s="2">
        <v>4.0980999999999996</v>
      </c>
      <c r="E768" s="2">
        <v>118949</v>
      </c>
      <c r="F768" s="2"/>
      <c r="G768" s="2"/>
      <c r="H768" s="17">
        <f t="shared" si="11"/>
        <v>3.8466411575399671E-2</v>
      </c>
    </row>
    <row r="769" spans="1:8" ht="13.5" x14ac:dyDescent="0.25">
      <c r="A769" s="12"/>
      <c r="B769" s="11">
        <v>43118</v>
      </c>
      <c r="C769" s="2">
        <v>6.86</v>
      </c>
      <c r="D769" s="2">
        <v>4.1649000000000003</v>
      </c>
      <c r="E769" s="2">
        <v>93292</v>
      </c>
      <c r="F769" s="2"/>
      <c r="G769" s="2"/>
      <c r="H769" s="17">
        <f t="shared" si="11"/>
        <v>1.6300236695053961E-2</v>
      </c>
    </row>
    <row r="770" spans="1:8" ht="13.5" x14ac:dyDescent="0.25">
      <c r="A770" s="12"/>
      <c r="B770" s="11">
        <v>43119</v>
      </c>
      <c r="C770" s="2">
        <v>6.68</v>
      </c>
      <c r="D770" s="2">
        <v>4.0556000000000001</v>
      </c>
      <c r="E770" s="2">
        <v>96937</v>
      </c>
      <c r="F770" s="2"/>
      <c r="G770" s="2"/>
      <c r="H770" s="17">
        <f t="shared" si="11"/>
        <v>-2.6243127085884454E-2</v>
      </c>
    </row>
    <row r="771" spans="1:8" ht="13.5" x14ac:dyDescent="0.25">
      <c r="A771" s="12"/>
      <c r="B771" s="11">
        <v>43122</v>
      </c>
      <c r="C771" s="2">
        <v>6.69</v>
      </c>
      <c r="D771" s="2">
        <v>4.0617000000000001</v>
      </c>
      <c r="E771" s="2">
        <v>16161</v>
      </c>
      <c r="F771" s="2"/>
      <c r="G771" s="2"/>
      <c r="H771" s="17">
        <f t="shared" si="11"/>
        <v>1.5040931058289758E-3</v>
      </c>
    </row>
    <row r="772" spans="1:8" ht="13.5" x14ac:dyDescent="0.25">
      <c r="A772" s="12"/>
      <c r="B772" s="11">
        <v>43123</v>
      </c>
      <c r="C772" s="2">
        <v>6.68</v>
      </c>
      <c r="D772" s="2">
        <v>4.0556000000000001</v>
      </c>
      <c r="E772" s="2">
        <v>12326</v>
      </c>
      <c r="F772" s="2"/>
      <c r="G772" s="2"/>
      <c r="H772" s="17">
        <f t="shared" si="11"/>
        <v>-1.5018342073516002E-3</v>
      </c>
    </row>
    <row r="773" spans="1:8" ht="13.5" x14ac:dyDescent="0.25">
      <c r="A773" s="12"/>
      <c r="B773" s="11">
        <v>43124</v>
      </c>
      <c r="C773" s="2">
        <v>6.7</v>
      </c>
      <c r="D773" s="2">
        <v>4.0677000000000003</v>
      </c>
      <c r="E773" s="2">
        <v>53340</v>
      </c>
      <c r="F773" s="2"/>
      <c r="G773" s="2"/>
      <c r="H773" s="17">
        <f t="shared" si="11"/>
        <v>2.983528947628026E-3</v>
      </c>
    </row>
    <row r="774" spans="1:8" ht="13.5" x14ac:dyDescent="0.25">
      <c r="A774" s="12"/>
      <c r="B774" s="11">
        <v>43125</v>
      </c>
      <c r="C774" s="2">
        <v>7.1</v>
      </c>
      <c r="D774" s="2">
        <v>4.3106</v>
      </c>
      <c r="E774" s="2">
        <v>78708</v>
      </c>
      <c r="F774" s="2"/>
      <c r="G774" s="2"/>
      <c r="H774" s="17">
        <f t="shared" si="11"/>
        <v>5.9714334882120031E-2</v>
      </c>
    </row>
    <row r="775" spans="1:8" ht="13.5" x14ac:dyDescent="0.25">
      <c r="A775" s="12"/>
      <c r="B775" s="11">
        <v>43126</v>
      </c>
      <c r="C775" s="2">
        <v>7.09</v>
      </c>
      <c r="D775" s="2">
        <v>4.3045</v>
      </c>
      <c r="E775" s="2">
        <v>127185</v>
      </c>
      <c r="F775" s="2"/>
      <c r="G775" s="2"/>
      <c r="H775" s="17">
        <f t="shared" ref="H775:H838" si="12">(D775-D774)/D774</f>
        <v>-1.4151162251194716E-3</v>
      </c>
    </row>
    <row r="776" spans="1:8" ht="13.5" x14ac:dyDescent="0.25">
      <c r="A776" s="12"/>
      <c r="B776" s="11">
        <v>43129</v>
      </c>
      <c r="C776" s="2">
        <v>7</v>
      </c>
      <c r="D776" s="2">
        <v>4.2499000000000002</v>
      </c>
      <c r="E776" s="2">
        <v>39894</v>
      </c>
      <c r="F776" s="2"/>
      <c r="G776" s="2"/>
      <c r="H776" s="17">
        <f t="shared" si="12"/>
        <v>-1.2684400046462948E-2</v>
      </c>
    </row>
    <row r="777" spans="1:8" ht="13.5" x14ac:dyDescent="0.25">
      <c r="A777" s="12"/>
      <c r="B777" s="11">
        <v>43130</v>
      </c>
      <c r="C777" s="2">
        <v>7.03</v>
      </c>
      <c r="D777" s="2">
        <v>4.2680999999999996</v>
      </c>
      <c r="E777" s="2">
        <v>39390</v>
      </c>
      <c r="F777" s="2"/>
      <c r="G777" s="2"/>
      <c r="H777" s="17">
        <f t="shared" si="12"/>
        <v>4.2824537047928954E-3</v>
      </c>
    </row>
    <row r="778" spans="1:8" ht="13.5" x14ac:dyDescent="0.25">
      <c r="A778" s="12"/>
      <c r="B778" s="11">
        <v>43131</v>
      </c>
      <c r="C778" s="2">
        <v>7.4</v>
      </c>
      <c r="D778" s="2">
        <v>4.4927000000000001</v>
      </c>
      <c r="E778" s="2">
        <v>63906</v>
      </c>
      <c r="F778" s="2"/>
      <c r="G778" s="2"/>
      <c r="H778" s="17">
        <f t="shared" si="12"/>
        <v>5.2622946978749467E-2</v>
      </c>
    </row>
    <row r="779" spans="1:8" ht="13.5" x14ac:dyDescent="0.25">
      <c r="A779" s="12"/>
      <c r="B779" s="11">
        <v>43132</v>
      </c>
      <c r="C779" s="2">
        <v>7.39</v>
      </c>
      <c r="D779" s="2">
        <v>4.4866999999999999</v>
      </c>
      <c r="E779" s="2">
        <v>20169</v>
      </c>
      <c r="F779" s="2"/>
      <c r="G779" s="2"/>
      <c r="H779" s="17">
        <f t="shared" si="12"/>
        <v>-1.335499810804244E-3</v>
      </c>
    </row>
    <row r="780" spans="1:8" ht="13.5" x14ac:dyDescent="0.25">
      <c r="A780" s="12"/>
      <c r="B780" s="11">
        <v>43133</v>
      </c>
      <c r="C780" s="2">
        <v>7.48</v>
      </c>
      <c r="D780" s="2">
        <v>4.5412999999999997</v>
      </c>
      <c r="E780" s="2">
        <v>65037</v>
      </c>
      <c r="F780" s="2"/>
      <c r="G780" s="2"/>
      <c r="H780" s="17">
        <f t="shared" si="12"/>
        <v>1.2169300376668768E-2</v>
      </c>
    </row>
    <row r="781" spans="1:8" ht="13.5" x14ac:dyDescent="0.25">
      <c r="A781" s="12"/>
      <c r="B781" s="11">
        <v>43136</v>
      </c>
      <c r="C781" s="2">
        <v>7.52</v>
      </c>
      <c r="D781" s="2">
        <v>4.5655999999999999</v>
      </c>
      <c r="E781" s="2">
        <v>38413</v>
      </c>
      <c r="F781" s="2"/>
      <c r="G781" s="2"/>
      <c r="H781" s="17">
        <f t="shared" si="12"/>
        <v>5.350890714112746E-3</v>
      </c>
    </row>
    <row r="782" spans="1:8" ht="13.5" x14ac:dyDescent="0.25">
      <c r="A782" s="12"/>
      <c r="B782" s="11">
        <v>43137</v>
      </c>
      <c r="C782" s="2">
        <v>7.62</v>
      </c>
      <c r="D782" s="2">
        <v>4.6262999999999996</v>
      </c>
      <c r="E782" s="2">
        <v>62804</v>
      </c>
      <c r="F782" s="2"/>
      <c r="G782" s="2"/>
      <c r="H782" s="17">
        <f t="shared" si="12"/>
        <v>1.329507622218323E-2</v>
      </c>
    </row>
    <row r="783" spans="1:8" ht="13.5" x14ac:dyDescent="0.25">
      <c r="A783" s="12"/>
      <c r="B783" s="11">
        <v>43138</v>
      </c>
      <c r="C783" s="2">
        <v>7.36</v>
      </c>
      <c r="D783" s="2">
        <v>4.4683999999999999</v>
      </c>
      <c r="E783" s="2">
        <v>108232</v>
      </c>
      <c r="F783" s="2"/>
      <c r="G783" s="2"/>
      <c r="H783" s="17">
        <f t="shared" si="12"/>
        <v>-3.4130946977065847E-2</v>
      </c>
    </row>
    <row r="784" spans="1:8" ht="13.5" x14ac:dyDescent="0.25">
      <c r="A784" s="12"/>
      <c r="B784" s="11">
        <v>43139</v>
      </c>
      <c r="C784" s="2">
        <v>7.45</v>
      </c>
      <c r="D784" s="2">
        <v>4.5231000000000003</v>
      </c>
      <c r="E784" s="2">
        <v>38947</v>
      </c>
      <c r="F784" s="2"/>
      <c r="G784" s="2"/>
      <c r="H784" s="17">
        <f t="shared" si="12"/>
        <v>1.224151821681148E-2</v>
      </c>
    </row>
    <row r="785" spans="1:8" ht="13.5" x14ac:dyDescent="0.25">
      <c r="A785" s="12"/>
      <c r="B785" s="11">
        <v>43140</v>
      </c>
      <c r="C785" s="2">
        <v>7.36</v>
      </c>
      <c r="D785" s="2">
        <v>4.4683999999999999</v>
      </c>
      <c r="E785" s="2">
        <v>14018</v>
      </c>
      <c r="F785" s="2"/>
      <c r="G785" s="2"/>
      <c r="H785" s="17">
        <f t="shared" si="12"/>
        <v>-1.2093475713559376E-2</v>
      </c>
    </row>
    <row r="786" spans="1:8" ht="13.5" x14ac:dyDescent="0.25">
      <c r="A786" s="12"/>
      <c r="B786" s="11">
        <v>43143</v>
      </c>
      <c r="C786" s="2">
        <v>7.5</v>
      </c>
      <c r="D786" s="2">
        <v>4.5533999999999999</v>
      </c>
      <c r="E786" s="2">
        <v>17513</v>
      </c>
      <c r="F786" s="2"/>
      <c r="G786" s="2"/>
      <c r="H786" s="17">
        <f t="shared" si="12"/>
        <v>1.9022468892668509E-2</v>
      </c>
    </row>
    <row r="787" spans="1:8" ht="13.5" x14ac:dyDescent="0.25">
      <c r="A787" s="12"/>
      <c r="B787" s="11">
        <v>43144</v>
      </c>
      <c r="C787" s="2">
        <v>7.65</v>
      </c>
      <c r="D787" s="2">
        <v>4.6444999999999999</v>
      </c>
      <c r="E787" s="2">
        <v>39913</v>
      </c>
      <c r="F787" s="2"/>
      <c r="G787" s="2"/>
      <c r="H787" s="17">
        <f t="shared" si="12"/>
        <v>2.0007027715553204E-2</v>
      </c>
    </row>
    <row r="788" spans="1:8" ht="13.5" x14ac:dyDescent="0.25">
      <c r="A788" s="12"/>
      <c r="B788" s="11">
        <v>43145</v>
      </c>
      <c r="C788" s="2">
        <v>7.78</v>
      </c>
      <c r="D788" s="2">
        <v>4.7233999999999998</v>
      </c>
      <c r="E788" s="2">
        <v>28413</v>
      </c>
      <c r="F788" s="2"/>
      <c r="G788" s="2"/>
      <c r="H788" s="17">
        <f t="shared" si="12"/>
        <v>1.6987835073743133E-2</v>
      </c>
    </row>
    <row r="789" spans="1:8" ht="13.5" x14ac:dyDescent="0.25">
      <c r="A789" s="12"/>
      <c r="B789" s="11">
        <v>43146</v>
      </c>
      <c r="C789" s="2">
        <v>7.88</v>
      </c>
      <c r="D789" s="2">
        <v>4.7840999999999996</v>
      </c>
      <c r="E789" s="2">
        <v>20101</v>
      </c>
      <c r="F789" s="2"/>
      <c r="G789" s="2"/>
      <c r="H789" s="17">
        <f t="shared" si="12"/>
        <v>1.2850912478299479E-2</v>
      </c>
    </row>
    <row r="790" spans="1:8" ht="13.5" x14ac:dyDescent="0.25">
      <c r="A790" s="12"/>
      <c r="B790" s="11">
        <v>43147</v>
      </c>
      <c r="C790" s="2">
        <v>7.8</v>
      </c>
      <c r="D790" s="2">
        <v>4.7355999999999998</v>
      </c>
      <c r="E790" s="2">
        <v>15542</v>
      </c>
      <c r="F790" s="2"/>
      <c r="G790" s="2"/>
      <c r="H790" s="17">
        <f t="shared" si="12"/>
        <v>-1.013774795677343E-2</v>
      </c>
    </row>
    <row r="791" spans="1:8" ht="13.5" x14ac:dyDescent="0.25">
      <c r="A791" s="12"/>
      <c r="B791" s="11">
        <v>43150</v>
      </c>
      <c r="C791" s="2">
        <v>7.7</v>
      </c>
      <c r="D791" s="2">
        <v>4.6749000000000001</v>
      </c>
      <c r="E791" s="2">
        <v>18668</v>
      </c>
      <c r="F791" s="2"/>
      <c r="G791" s="2"/>
      <c r="H791" s="17">
        <f t="shared" si="12"/>
        <v>-1.2817805557901799E-2</v>
      </c>
    </row>
    <row r="792" spans="1:8" ht="13.5" x14ac:dyDescent="0.25">
      <c r="A792" s="12"/>
      <c r="B792" s="11">
        <v>43151</v>
      </c>
      <c r="C792" s="2">
        <v>7.75</v>
      </c>
      <c r="D792" s="2">
        <v>4.7051999999999996</v>
      </c>
      <c r="E792" s="2">
        <v>17409</v>
      </c>
      <c r="F792" s="2"/>
      <c r="G792" s="2"/>
      <c r="H792" s="17">
        <f t="shared" si="12"/>
        <v>6.4814220625039141E-3</v>
      </c>
    </row>
    <row r="793" spans="1:8" ht="13.5" x14ac:dyDescent="0.25">
      <c r="A793" s="12"/>
      <c r="B793" s="11">
        <v>43152</v>
      </c>
      <c r="C793" s="2">
        <v>7.86</v>
      </c>
      <c r="D793" s="2">
        <v>4.7720000000000002</v>
      </c>
      <c r="E793" s="2">
        <v>45693</v>
      </c>
      <c r="F793" s="2"/>
      <c r="G793" s="2"/>
      <c r="H793" s="17">
        <f t="shared" si="12"/>
        <v>1.4197058573493293E-2</v>
      </c>
    </row>
    <row r="794" spans="1:8" ht="13.5" x14ac:dyDescent="0.25">
      <c r="A794" s="12"/>
      <c r="B794" s="11">
        <v>43153</v>
      </c>
      <c r="C794" s="2">
        <v>7.88</v>
      </c>
      <c r="D794" s="2">
        <v>4.7840999999999996</v>
      </c>
      <c r="E794" s="2">
        <v>12640</v>
      </c>
      <c r="F794" s="2"/>
      <c r="G794" s="2"/>
      <c r="H794" s="17">
        <f t="shared" si="12"/>
        <v>2.5356244761105058E-3</v>
      </c>
    </row>
    <row r="795" spans="1:8" ht="13.5" x14ac:dyDescent="0.25">
      <c r="A795" s="12"/>
      <c r="B795" s="11">
        <v>43154</v>
      </c>
      <c r="C795" s="2">
        <v>8.1199999999999992</v>
      </c>
      <c r="D795" s="2">
        <v>4.9298999999999999</v>
      </c>
      <c r="E795" s="2">
        <v>101849</v>
      </c>
      <c r="F795" s="2"/>
      <c r="G795" s="2"/>
      <c r="H795" s="17">
        <f t="shared" si="12"/>
        <v>3.0475951589640764E-2</v>
      </c>
    </row>
    <row r="796" spans="1:8" ht="13.5" x14ac:dyDescent="0.25">
      <c r="A796" s="12"/>
      <c r="B796" s="11">
        <v>43157</v>
      </c>
      <c r="C796" s="2">
        <v>8.25</v>
      </c>
      <c r="D796" s="2">
        <v>5.0087999999999999</v>
      </c>
      <c r="E796" s="2">
        <v>25561</v>
      </c>
      <c r="F796" s="2"/>
      <c r="G796" s="2"/>
      <c r="H796" s="17">
        <f t="shared" si="12"/>
        <v>1.600438142761516E-2</v>
      </c>
    </row>
    <row r="797" spans="1:8" ht="13.5" x14ac:dyDescent="0.25">
      <c r="A797" s="12"/>
      <c r="B797" s="11">
        <v>43158</v>
      </c>
      <c r="C797" s="2">
        <v>8.26</v>
      </c>
      <c r="D797" s="2">
        <v>5.0148999999999999</v>
      </c>
      <c r="E797" s="2">
        <v>85319</v>
      </c>
      <c r="F797" s="2"/>
      <c r="G797" s="2"/>
      <c r="H797" s="17">
        <f t="shared" si="12"/>
        <v>1.2178565724325176E-3</v>
      </c>
    </row>
    <row r="798" spans="1:8" ht="13.5" x14ac:dyDescent="0.25">
      <c r="A798" s="12"/>
      <c r="B798" s="11">
        <v>43159</v>
      </c>
      <c r="C798" s="2">
        <v>8.18</v>
      </c>
      <c r="D798" s="2">
        <v>4.9663000000000004</v>
      </c>
      <c r="E798" s="2">
        <v>22040</v>
      </c>
      <c r="F798" s="2"/>
      <c r="G798" s="2"/>
      <c r="H798" s="17">
        <f t="shared" si="12"/>
        <v>-9.6911204610260482E-3</v>
      </c>
    </row>
    <row r="799" spans="1:8" ht="13.5" x14ac:dyDescent="0.25">
      <c r="A799" s="12"/>
      <c r="B799" s="11">
        <v>43160</v>
      </c>
      <c r="C799" s="2">
        <v>8.18</v>
      </c>
      <c r="D799" s="2">
        <v>4.9663000000000004</v>
      </c>
      <c r="E799" s="2">
        <v>17336</v>
      </c>
      <c r="F799" s="2"/>
      <c r="G799" s="2"/>
      <c r="H799" s="17">
        <f t="shared" si="12"/>
        <v>0</v>
      </c>
    </row>
    <row r="800" spans="1:8" ht="13.5" x14ac:dyDescent="0.25">
      <c r="A800" s="12"/>
      <c r="B800" s="11">
        <v>43161</v>
      </c>
      <c r="C800" s="2">
        <v>8.14</v>
      </c>
      <c r="D800" s="2">
        <v>4.9420000000000002</v>
      </c>
      <c r="E800" s="2">
        <v>24605</v>
      </c>
      <c r="F800" s="2"/>
      <c r="G800" s="2"/>
      <c r="H800" s="17">
        <f t="shared" si="12"/>
        <v>-4.8929786762781568E-3</v>
      </c>
    </row>
    <row r="801" spans="1:8" ht="13.5" x14ac:dyDescent="0.25">
      <c r="A801" s="12"/>
      <c r="B801" s="11">
        <v>43164</v>
      </c>
      <c r="C801" s="2">
        <v>8.14</v>
      </c>
      <c r="D801" s="2">
        <v>4.9420000000000002</v>
      </c>
      <c r="E801" s="2">
        <v>15814</v>
      </c>
      <c r="F801" s="2"/>
      <c r="G801" s="2"/>
      <c r="H801" s="17">
        <f t="shared" si="12"/>
        <v>0</v>
      </c>
    </row>
    <row r="802" spans="1:8" ht="13.5" x14ac:dyDescent="0.25">
      <c r="A802" s="12"/>
      <c r="B802" s="11">
        <v>43165</v>
      </c>
      <c r="C802" s="2">
        <v>8.19</v>
      </c>
      <c r="D802" s="2">
        <v>4.9724000000000004</v>
      </c>
      <c r="E802" s="2">
        <v>20026</v>
      </c>
      <c r="F802" s="2"/>
      <c r="G802" s="2"/>
      <c r="H802" s="17">
        <f t="shared" si="12"/>
        <v>6.1513557264265889E-3</v>
      </c>
    </row>
    <row r="803" spans="1:8" ht="13.5" x14ac:dyDescent="0.25">
      <c r="A803" s="12"/>
      <c r="B803" s="11">
        <v>43166</v>
      </c>
      <c r="C803" s="2">
        <v>8.3000000000000007</v>
      </c>
      <c r="D803" s="2">
        <v>5.0391000000000004</v>
      </c>
      <c r="E803" s="2">
        <v>14917</v>
      </c>
      <c r="F803" s="2"/>
      <c r="G803" s="2"/>
      <c r="H803" s="17">
        <f t="shared" si="12"/>
        <v>1.3414045531332953E-2</v>
      </c>
    </row>
    <row r="804" spans="1:8" ht="13.5" x14ac:dyDescent="0.25">
      <c r="A804" s="12"/>
      <c r="B804" s="11">
        <v>43167</v>
      </c>
      <c r="C804" s="2">
        <v>8.2899999999999991</v>
      </c>
      <c r="D804" s="2">
        <v>5.0331000000000001</v>
      </c>
      <c r="E804" s="2">
        <v>8476</v>
      </c>
      <c r="F804" s="2"/>
      <c r="G804" s="2"/>
      <c r="H804" s="17">
        <f t="shared" si="12"/>
        <v>-1.1906888134786424E-3</v>
      </c>
    </row>
    <row r="805" spans="1:8" ht="13.5" x14ac:dyDescent="0.25">
      <c r="A805" s="12"/>
      <c r="B805" s="11">
        <v>43168</v>
      </c>
      <c r="C805" s="2">
        <v>8.4</v>
      </c>
      <c r="D805" s="2">
        <v>5.0998999999999999</v>
      </c>
      <c r="E805" s="2">
        <v>17648</v>
      </c>
      <c r="F805" s="2"/>
      <c r="G805" s="2"/>
      <c r="H805" s="17">
        <f t="shared" si="12"/>
        <v>1.3272138443503953E-2</v>
      </c>
    </row>
    <row r="806" spans="1:8" ht="13.5" x14ac:dyDescent="0.25">
      <c r="A806" s="12"/>
      <c r="B806" s="11">
        <v>43171</v>
      </c>
      <c r="C806" s="2">
        <v>8.36</v>
      </c>
      <c r="D806" s="2">
        <v>5.0755999999999997</v>
      </c>
      <c r="E806" s="2">
        <v>6424</v>
      </c>
      <c r="F806" s="2"/>
      <c r="G806" s="2"/>
      <c r="H806" s="17">
        <f t="shared" si="12"/>
        <v>-4.7647993097904295E-3</v>
      </c>
    </row>
    <row r="807" spans="1:8" ht="13.5" x14ac:dyDescent="0.25">
      <c r="A807" s="12"/>
      <c r="B807" s="11">
        <v>43172</v>
      </c>
      <c r="C807" s="2">
        <v>8.2100000000000009</v>
      </c>
      <c r="D807" s="2">
        <v>4.9844999999999997</v>
      </c>
      <c r="E807" s="2">
        <v>4825</v>
      </c>
      <c r="F807" s="2"/>
      <c r="G807" s="2"/>
      <c r="H807" s="17">
        <f t="shared" si="12"/>
        <v>-1.7948616912286226E-2</v>
      </c>
    </row>
    <row r="808" spans="1:8" ht="13.5" x14ac:dyDescent="0.25">
      <c r="A808" s="12"/>
      <c r="B808" s="11">
        <v>43173</v>
      </c>
      <c r="C808" s="2">
        <v>8.2200000000000006</v>
      </c>
      <c r="D808" s="2">
        <v>4.9905999999999997</v>
      </c>
      <c r="E808" s="2">
        <v>3797</v>
      </c>
      <c r="F808" s="2"/>
      <c r="G808" s="2"/>
      <c r="H808" s="17">
        <f t="shared" si="12"/>
        <v>1.2237937606580389E-3</v>
      </c>
    </row>
    <row r="809" spans="1:8" ht="13.5" x14ac:dyDescent="0.25">
      <c r="A809" s="12"/>
      <c r="B809" s="11">
        <v>43174</v>
      </c>
      <c r="C809" s="2">
        <v>8.23</v>
      </c>
      <c r="D809" s="2">
        <v>4.9965999999999999</v>
      </c>
      <c r="E809" s="2">
        <v>17980</v>
      </c>
      <c r="F809" s="2"/>
      <c r="G809" s="2"/>
      <c r="H809" s="17">
        <f t="shared" si="12"/>
        <v>1.2022602492686707E-3</v>
      </c>
    </row>
    <row r="810" spans="1:8" ht="13.5" x14ac:dyDescent="0.25">
      <c r="A810" s="12"/>
      <c r="B810" s="11">
        <v>43175</v>
      </c>
      <c r="C810" s="2">
        <v>8.25</v>
      </c>
      <c r="D810" s="2">
        <v>5.0087999999999999</v>
      </c>
      <c r="E810" s="2">
        <v>18129</v>
      </c>
      <c r="F810" s="2"/>
      <c r="G810" s="2"/>
      <c r="H810" s="17">
        <f t="shared" si="12"/>
        <v>2.4416603290237341E-3</v>
      </c>
    </row>
    <row r="811" spans="1:8" ht="13.5" x14ac:dyDescent="0.25">
      <c r="A811" s="12"/>
      <c r="B811" s="11">
        <v>43178</v>
      </c>
      <c r="C811" s="2">
        <v>8.3000000000000007</v>
      </c>
      <c r="D811" s="2">
        <v>5.0391000000000004</v>
      </c>
      <c r="E811" s="2">
        <v>10515</v>
      </c>
      <c r="F811" s="2"/>
      <c r="G811" s="2"/>
      <c r="H811" s="17">
        <f t="shared" si="12"/>
        <v>6.0493531384763696E-3</v>
      </c>
    </row>
    <row r="812" spans="1:8" ht="13.5" x14ac:dyDescent="0.25">
      <c r="A812" s="12"/>
      <c r="B812" s="11">
        <v>43180</v>
      </c>
      <c r="C812" s="2">
        <v>8.3000000000000007</v>
      </c>
      <c r="D812" s="2">
        <v>5.0391000000000004</v>
      </c>
      <c r="E812" s="2">
        <v>18179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43181</v>
      </c>
      <c r="C813" s="2">
        <v>8.5</v>
      </c>
      <c r="D813" s="2">
        <v>5.1605999999999996</v>
      </c>
      <c r="E813" s="2">
        <v>48372</v>
      </c>
      <c r="F813" s="2"/>
      <c r="G813" s="2"/>
      <c r="H813" s="17">
        <f t="shared" si="12"/>
        <v>2.411144847294145E-2</v>
      </c>
    </row>
    <row r="814" spans="1:8" ht="13.5" x14ac:dyDescent="0.25">
      <c r="A814" s="12"/>
      <c r="B814" s="11">
        <v>43182</v>
      </c>
      <c r="C814" s="2">
        <v>8.8000000000000007</v>
      </c>
      <c r="D814" s="2">
        <v>5.3426999999999998</v>
      </c>
      <c r="E814" s="2">
        <v>25516</v>
      </c>
      <c r="F814" s="2"/>
      <c r="G814" s="2"/>
      <c r="H814" s="17">
        <f t="shared" si="12"/>
        <v>3.5286594582025377E-2</v>
      </c>
    </row>
    <row r="815" spans="1:8" ht="13.5" x14ac:dyDescent="0.25">
      <c r="A815" s="12"/>
      <c r="B815" s="11">
        <v>43185</v>
      </c>
      <c r="C815" s="2">
        <v>9.02</v>
      </c>
      <c r="D815" s="2">
        <v>5.4763000000000002</v>
      </c>
      <c r="E815" s="2">
        <v>54428</v>
      </c>
      <c r="F815" s="2"/>
      <c r="G815" s="2"/>
      <c r="H815" s="17">
        <f t="shared" si="12"/>
        <v>2.5006083066614331E-2</v>
      </c>
    </row>
    <row r="816" spans="1:8" ht="13.5" x14ac:dyDescent="0.25">
      <c r="A816" s="12"/>
      <c r="B816" s="11">
        <v>43186</v>
      </c>
      <c r="C816" s="2">
        <v>8.8800000000000008</v>
      </c>
      <c r="D816" s="2">
        <v>5.3913000000000002</v>
      </c>
      <c r="E816" s="2">
        <v>30200</v>
      </c>
      <c r="F816" s="2"/>
      <c r="G816" s="2"/>
      <c r="H816" s="17">
        <f t="shared" si="12"/>
        <v>-1.5521428701860738E-2</v>
      </c>
    </row>
    <row r="817" spans="1:8" ht="13.5" x14ac:dyDescent="0.25">
      <c r="A817" s="12"/>
      <c r="B817" s="11">
        <v>43187</v>
      </c>
      <c r="C817" s="2">
        <v>8.83</v>
      </c>
      <c r="D817" s="2">
        <v>5.3609</v>
      </c>
      <c r="E817" s="2">
        <v>23209</v>
      </c>
      <c r="F817" s="2"/>
      <c r="G817" s="2"/>
      <c r="H817" s="17">
        <f t="shared" si="12"/>
        <v>-5.638714224769574E-3</v>
      </c>
    </row>
    <row r="818" spans="1:8" ht="13.5" x14ac:dyDescent="0.25">
      <c r="A818" s="12"/>
      <c r="B818" s="11">
        <v>43188</v>
      </c>
      <c r="C818" s="2">
        <v>8.6999999999999993</v>
      </c>
      <c r="D818" s="2">
        <v>5.282</v>
      </c>
      <c r="E818" s="2">
        <v>25604</v>
      </c>
      <c r="F818" s="2"/>
      <c r="G818" s="2"/>
      <c r="H818" s="17">
        <f t="shared" si="12"/>
        <v>-1.4717678001828046E-2</v>
      </c>
    </row>
    <row r="819" spans="1:8" ht="13.5" x14ac:dyDescent="0.25">
      <c r="A819" s="12"/>
      <c r="B819" s="11">
        <v>43189</v>
      </c>
      <c r="C819" s="2">
        <v>8.7799999999999994</v>
      </c>
      <c r="D819" s="2">
        <v>5.3305999999999996</v>
      </c>
      <c r="E819" s="2">
        <v>12029</v>
      </c>
      <c r="F819" s="2"/>
      <c r="G819" s="2"/>
      <c r="H819" s="17">
        <f t="shared" si="12"/>
        <v>9.2010602044679153E-3</v>
      </c>
    </row>
    <row r="820" spans="1:8" ht="13.5" x14ac:dyDescent="0.25">
      <c r="A820" s="12"/>
      <c r="B820" s="11">
        <v>43192</v>
      </c>
      <c r="C820" s="2">
        <v>8.6999999999999993</v>
      </c>
      <c r="D820" s="2">
        <v>5.282</v>
      </c>
      <c r="E820" s="2">
        <v>28983</v>
      </c>
      <c r="F820" s="2"/>
      <c r="G820" s="2"/>
      <c r="H820" s="17">
        <f t="shared" si="12"/>
        <v>-9.1171725509322666E-3</v>
      </c>
    </row>
    <row r="821" spans="1:8" ht="13.5" x14ac:dyDescent="0.25">
      <c r="A821" s="12"/>
      <c r="B821" s="11">
        <v>43193</v>
      </c>
      <c r="C821" s="2">
        <v>8.9600000000000009</v>
      </c>
      <c r="D821" s="2">
        <v>5.4398</v>
      </c>
      <c r="E821" s="2">
        <v>34493</v>
      </c>
      <c r="F821" s="2"/>
      <c r="G821" s="2"/>
      <c r="H821" s="17">
        <f t="shared" si="12"/>
        <v>2.9875047330556594E-2</v>
      </c>
    </row>
    <row r="822" spans="1:8" ht="13.5" x14ac:dyDescent="0.25">
      <c r="A822" s="12"/>
      <c r="B822" s="11">
        <v>43194</v>
      </c>
      <c r="C822" s="2">
        <v>8.81</v>
      </c>
      <c r="D822" s="2">
        <v>5.3487999999999998</v>
      </c>
      <c r="E822" s="2">
        <v>5450</v>
      </c>
      <c r="F822" s="2"/>
      <c r="G822" s="2"/>
      <c r="H822" s="17">
        <f t="shared" si="12"/>
        <v>-1.6728556196919039E-2</v>
      </c>
    </row>
    <row r="823" spans="1:8" ht="13.5" x14ac:dyDescent="0.25">
      <c r="A823" s="12"/>
      <c r="B823" s="11">
        <v>43195</v>
      </c>
      <c r="C823" s="2">
        <v>8.7100000000000009</v>
      </c>
      <c r="D823" s="2">
        <v>5.2881</v>
      </c>
      <c r="E823" s="2">
        <v>7432</v>
      </c>
      <c r="F823" s="2"/>
      <c r="G823" s="2"/>
      <c r="H823" s="17">
        <f t="shared" si="12"/>
        <v>-1.1348339814537796E-2</v>
      </c>
    </row>
    <row r="824" spans="1:8" ht="13.5" x14ac:dyDescent="0.25">
      <c r="A824" s="12"/>
      <c r="B824" s="11">
        <v>43196</v>
      </c>
      <c r="C824" s="2">
        <v>8.7899999999999991</v>
      </c>
      <c r="D824" s="2">
        <v>5.3365999999999998</v>
      </c>
      <c r="E824" s="2">
        <v>8981</v>
      </c>
      <c r="F824" s="2"/>
      <c r="G824" s="2"/>
      <c r="H824" s="17">
        <f t="shared" si="12"/>
        <v>9.1715360904672319E-3</v>
      </c>
    </row>
    <row r="825" spans="1:8" ht="13.5" x14ac:dyDescent="0.25">
      <c r="A825" s="12"/>
      <c r="B825" s="11">
        <v>43200</v>
      </c>
      <c r="C825" s="2">
        <v>8.5399999999999991</v>
      </c>
      <c r="D825" s="2">
        <v>5.1848999999999998</v>
      </c>
      <c r="E825" s="2">
        <v>23323</v>
      </c>
      <c r="F825" s="2"/>
      <c r="G825" s="2"/>
      <c r="H825" s="17">
        <f t="shared" si="12"/>
        <v>-2.8426338867443682E-2</v>
      </c>
    </row>
    <row r="826" spans="1:8" ht="13.5" x14ac:dyDescent="0.25">
      <c r="A826" s="12"/>
      <c r="B826" s="11">
        <v>43201</v>
      </c>
      <c r="C826" s="2">
        <v>8.43</v>
      </c>
      <c r="D826" s="2">
        <v>5.1181000000000001</v>
      </c>
      <c r="E826" s="2">
        <v>6913</v>
      </c>
      <c r="F826" s="2"/>
      <c r="G826" s="2"/>
      <c r="H826" s="17">
        <f t="shared" si="12"/>
        <v>-1.2883565738972739E-2</v>
      </c>
    </row>
    <row r="827" spans="1:8" ht="13.5" x14ac:dyDescent="0.25">
      <c r="A827" s="12"/>
      <c r="B827" s="11">
        <v>43202</v>
      </c>
      <c r="C827" s="2">
        <v>8.59</v>
      </c>
      <c r="D827" s="2">
        <v>5.2152000000000003</v>
      </c>
      <c r="E827" s="2">
        <v>10562</v>
      </c>
      <c r="F827" s="2"/>
      <c r="G827" s="2"/>
      <c r="H827" s="17">
        <f t="shared" si="12"/>
        <v>1.8971884097614387E-2</v>
      </c>
    </row>
    <row r="828" spans="1:8" ht="13.5" x14ac:dyDescent="0.25">
      <c r="A828" s="12"/>
      <c r="B828" s="11">
        <v>43203</v>
      </c>
      <c r="C828" s="2">
        <v>8.92</v>
      </c>
      <c r="D828" s="2">
        <v>5.4156000000000004</v>
      </c>
      <c r="E828" s="2">
        <v>17170</v>
      </c>
      <c r="F828" s="2"/>
      <c r="G828" s="2"/>
      <c r="H828" s="17">
        <f t="shared" si="12"/>
        <v>3.8426138978370938E-2</v>
      </c>
    </row>
    <row r="829" spans="1:8" ht="13.5" x14ac:dyDescent="0.25">
      <c r="A829" s="12"/>
      <c r="B829" s="11">
        <v>43206</v>
      </c>
      <c r="C829" s="2">
        <v>8.73</v>
      </c>
      <c r="D829" s="2">
        <v>5.3002000000000002</v>
      </c>
      <c r="E829" s="2">
        <v>8118</v>
      </c>
      <c r="F829" s="2"/>
      <c r="G829" s="2"/>
      <c r="H829" s="17">
        <f t="shared" si="12"/>
        <v>-2.1308811581357591E-2</v>
      </c>
    </row>
    <row r="830" spans="1:8" ht="13.5" x14ac:dyDescent="0.25">
      <c r="A830" s="12"/>
      <c r="B830" s="11">
        <v>43207</v>
      </c>
      <c r="C830" s="2">
        <v>8.8000000000000007</v>
      </c>
      <c r="D830" s="2">
        <v>5.3426999999999998</v>
      </c>
      <c r="E830" s="2">
        <v>5774</v>
      </c>
      <c r="F830" s="2"/>
      <c r="G830" s="2"/>
      <c r="H830" s="17">
        <f t="shared" si="12"/>
        <v>8.0185653371570003E-3</v>
      </c>
    </row>
    <row r="831" spans="1:8" ht="13.5" x14ac:dyDescent="0.25">
      <c r="A831" s="12"/>
      <c r="B831" s="11">
        <v>43208</v>
      </c>
      <c r="C831" s="2">
        <v>8.9700000000000006</v>
      </c>
      <c r="D831" s="2">
        <v>5.4459</v>
      </c>
      <c r="E831" s="2">
        <v>43778</v>
      </c>
      <c r="F831" s="2"/>
      <c r="G831" s="2"/>
      <c r="H831" s="17">
        <f t="shared" si="12"/>
        <v>1.9316076141276919E-2</v>
      </c>
    </row>
    <row r="832" spans="1:8" ht="13.5" x14ac:dyDescent="0.25">
      <c r="A832" s="12"/>
      <c r="B832" s="11">
        <v>43209</v>
      </c>
      <c r="C832" s="2">
        <v>9</v>
      </c>
      <c r="D832" s="2">
        <v>5.4641000000000002</v>
      </c>
      <c r="E832" s="2">
        <v>17437</v>
      </c>
      <c r="F832" s="2"/>
      <c r="G832" s="2"/>
      <c r="H832" s="17">
        <f t="shared" si="12"/>
        <v>3.3419636790980767E-3</v>
      </c>
    </row>
    <row r="833" spans="1:8" ht="13.5" x14ac:dyDescent="0.25">
      <c r="A833" s="12"/>
      <c r="B833" s="11">
        <v>43210</v>
      </c>
      <c r="C833" s="2">
        <v>8.9499999999999993</v>
      </c>
      <c r="D833" s="2">
        <v>5.4337999999999997</v>
      </c>
      <c r="E833" s="2">
        <v>20082</v>
      </c>
      <c r="F833" s="2"/>
      <c r="G833" s="2"/>
      <c r="H833" s="17">
        <f t="shared" si="12"/>
        <v>-5.5452865064695806E-3</v>
      </c>
    </row>
    <row r="834" spans="1:8" ht="13.5" x14ac:dyDescent="0.25">
      <c r="A834" s="12"/>
      <c r="B834" s="11">
        <v>43213</v>
      </c>
      <c r="C834" s="2">
        <v>8.9499999999999993</v>
      </c>
      <c r="D834" s="2">
        <v>5.4337999999999997</v>
      </c>
      <c r="E834" s="2">
        <v>18856</v>
      </c>
      <c r="F834" s="2"/>
      <c r="G834" s="2"/>
      <c r="H834" s="17">
        <f t="shared" si="12"/>
        <v>0</v>
      </c>
    </row>
    <row r="835" spans="1:8" ht="13.5" x14ac:dyDescent="0.25">
      <c r="A835" s="12"/>
      <c r="B835" s="11">
        <v>43214</v>
      </c>
      <c r="C835" s="2">
        <v>8.92</v>
      </c>
      <c r="D835" s="2">
        <v>5.4156000000000004</v>
      </c>
      <c r="E835" s="2">
        <v>10551</v>
      </c>
      <c r="F835" s="2"/>
      <c r="G835" s="2"/>
      <c r="H835" s="17">
        <f t="shared" si="12"/>
        <v>-3.3494055725273894E-3</v>
      </c>
    </row>
    <row r="836" spans="1:8" ht="13.5" x14ac:dyDescent="0.25">
      <c r="A836" s="12"/>
      <c r="B836" s="11">
        <v>43215</v>
      </c>
      <c r="C836" s="2">
        <v>9.09</v>
      </c>
      <c r="D836" s="2">
        <v>5.5187999999999997</v>
      </c>
      <c r="E836" s="2">
        <v>14821</v>
      </c>
      <c r="F836" s="2"/>
      <c r="G836" s="2"/>
      <c r="H836" s="17">
        <f t="shared" si="12"/>
        <v>1.9056060270330025E-2</v>
      </c>
    </row>
    <row r="837" spans="1:8" ht="13.5" x14ac:dyDescent="0.25">
      <c r="A837" s="12"/>
      <c r="B837" s="11">
        <v>43216</v>
      </c>
      <c r="C837" s="2">
        <v>9.5</v>
      </c>
      <c r="D837" s="2">
        <v>5.7676999999999996</v>
      </c>
      <c r="E837" s="2">
        <v>61799</v>
      </c>
      <c r="F837" s="2"/>
      <c r="G837" s="2"/>
      <c r="H837" s="17">
        <f t="shared" si="12"/>
        <v>4.5100384141480016E-2</v>
      </c>
    </row>
    <row r="838" spans="1:8" ht="13.5" x14ac:dyDescent="0.25">
      <c r="A838" s="12"/>
      <c r="B838" s="11">
        <v>43217</v>
      </c>
      <c r="C838" s="2">
        <v>9.4499999999999993</v>
      </c>
      <c r="D838" s="2">
        <v>5.7373000000000003</v>
      </c>
      <c r="E838" s="2">
        <v>42966</v>
      </c>
      <c r="F838" s="2"/>
      <c r="G838" s="2"/>
      <c r="H838" s="17">
        <f t="shared" si="12"/>
        <v>-5.2707318341798839E-3</v>
      </c>
    </row>
    <row r="839" spans="1:8" ht="13.5" x14ac:dyDescent="0.25">
      <c r="A839" s="12"/>
      <c r="B839" s="11">
        <v>43220</v>
      </c>
      <c r="C839" s="2">
        <v>9.25</v>
      </c>
      <c r="D839" s="2">
        <v>5.6158999999999999</v>
      </c>
      <c r="E839" s="2">
        <v>67689</v>
      </c>
      <c r="F839" s="2"/>
      <c r="G839" s="2"/>
      <c r="H839" s="17">
        <f t="shared" ref="H839:H902" si="13">(D839-D838)/D838</f>
        <v>-2.1159778990117371E-2</v>
      </c>
    </row>
    <row r="840" spans="1:8" ht="13.5" x14ac:dyDescent="0.25">
      <c r="A840" s="12"/>
      <c r="B840" s="11">
        <v>43222</v>
      </c>
      <c r="C840" s="2">
        <v>9.18</v>
      </c>
      <c r="D840" s="2">
        <v>5.5734000000000004</v>
      </c>
      <c r="E840" s="2">
        <v>47329</v>
      </c>
      <c r="F840" s="2"/>
      <c r="G840" s="2"/>
      <c r="H840" s="17">
        <f t="shared" si="13"/>
        <v>-7.567798571911811E-3</v>
      </c>
    </row>
    <row r="841" spans="1:8" ht="13.5" x14ac:dyDescent="0.25">
      <c r="A841" s="12"/>
      <c r="B841" s="11">
        <v>43223</v>
      </c>
      <c r="C841" s="2">
        <v>9.1</v>
      </c>
      <c r="D841" s="2">
        <v>5.5247999999999999</v>
      </c>
      <c r="E841" s="2">
        <v>23746</v>
      </c>
      <c r="F841" s="2"/>
      <c r="G841" s="2"/>
      <c r="H841" s="17">
        <f t="shared" si="13"/>
        <v>-8.7199913876629016E-3</v>
      </c>
    </row>
    <row r="842" spans="1:8" ht="13.5" x14ac:dyDescent="0.25">
      <c r="A842" s="12"/>
      <c r="B842" s="11">
        <v>43224</v>
      </c>
      <c r="C842" s="2">
        <v>9.07</v>
      </c>
      <c r="D842" s="2">
        <v>5.5065999999999997</v>
      </c>
      <c r="E842" s="2">
        <v>57895</v>
      </c>
      <c r="F842" s="2"/>
      <c r="G842" s="2"/>
      <c r="H842" s="17">
        <f t="shared" si="13"/>
        <v>-3.2942368954532683E-3</v>
      </c>
    </row>
    <row r="843" spans="1:8" ht="13.5" x14ac:dyDescent="0.25">
      <c r="A843" s="12"/>
      <c r="B843" s="11">
        <v>43227</v>
      </c>
      <c r="C843" s="2">
        <v>9.09</v>
      </c>
      <c r="D843" s="2">
        <v>5.5187999999999997</v>
      </c>
      <c r="E843" s="2">
        <v>25412</v>
      </c>
      <c r="F843" s="2"/>
      <c r="G843" s="2"/>
      <c r="H843" s="17">
        <f t="shared" si="13"/>
        <v>2.215523190353392E-3</v>
      </c>
    </row>
    <row r="844" spans="1:8" ht="13.5" x14ac:dyDescent="0.25">
      <c r="A844" s="12"/>
      <c r="B844" s="11">
        <v>43228</v>
      </c>
      <c r="C844" s="2">
        <v>9.17</v>
      </c>
      <c r="D844" s="2">
        <v>5.5673000000000004</v>
      </c>
      <c r="E844" s="2">
        <v>5546</v>
      </c>
      <c r="F844" s="2"/>
      <c r="G844" s="2"/>
      <c r="H844" s="17">
        <f t="shared" si="13"/>
        <v>8.7881423497863046E-3</v>
      </c>
    </row>
    <row r="845" spans="1:8" ht="13.5" x14ac:dyDescent="0.25">
      <c r="A845" s="12"/>
      <c r="B845" s="11">
        <v>43229</v>
      </c>
      <c r="C845" s="2">
        <v>9.4</v>
      </c>
      <c r="D845" s="2">
        <v>5.7069999999999999</v>
      </c>
      <c r="E845" s="2">
        <v>17944</v>
      </c>
      <c r="F845" s="2"/>
      <c r="G845" s="2"/>
      <c r="H845" s="17">
        <f t="shared" si="13"/>
        <v>2.5092953496308711E-2</v>
      </c>
    </row>
    <row r="846" spans="1:8" ht="13.5" x14ac:dyDescent="0.25">
      <c r="A846" s="12"/>
      <c r="B846" s="11">
        <v>43230</v>
      </c>
      <c r="C846" s="2">
        <v>9.5399999999999991</v>
      </c>
      <c r="D846" s="2">
        <v>5.7919999999999998</v>
      </c>
      <c r="E846" s="2">
        <v>32481</v>
      </c>
      <c r="F846" s="2"/>
      <c r="G846" s="2"/>
      <c r="H846" s="17">
        <f t="shared" si="13"/>
        <v>1.4893989837042224E-2</v>
      </c>
    </row>
    <row r="847" spans="1:8" ht="13.5" x14ac:dyDescent="0.25">
      <c r="A847" s="12"/>
      <c r="B847" s="11">
        <v>43231</v>
      </c>
      <c r="C847" s="2">
        <v>9.74</v>
      </c>
      <c r="D847" s="2">
        <v>5.9134000000000002</v>
      </c>
      <c r="E847" s="2">
        <v>40551</v>
      </c>
      <c r="F847" s="2"/>
      <c r="G847" s="2"/>
      <c r="H847" s="17">
        <f t="shared" si="13"/>
        <v>2.0959944751381285E-2</v>
      </c>
    </row>
    <row r="848" spans="1:8" ht="13.5" x14ac:dyDescent="0.25">
      <c r="A848" s="12"/>
      <c r="B848" s="11">
        <v>43234</v>
      </c>
      <c r="C848" s="2">
        <v>9.76</v>
      </c>
      <c r="D848" s="2">
        <v>5.9255000000000004</v>
      </c>
      <c r="E848" s="2">
        <v>23897</v>
      </c>
      <c r="F848" s="2"/>
      <c r="G848" s="2"/>
      <c r="H848" s="17">
        <f t="shared" si="13"/>
        <v>2.0462001555788924E-3</v>
      </c>
    </row>
    <row r="849" spans="1:8" ht="13.5" x14ac:dyDescent="0.25">
      <c r="A849" s="12"/>
      <c r="B849" s="11">
        <v>43235</v>
      </c>
      <c r="C849" s="2">
        <v>9.7200000000000006</v>
      </c>
      <c r="D849" s="2">
        <v>5.9013</v>
      </c>
      <c r="E849" s="2">
        <v>11864</v>
      </c>
      <c r="F849" s="2"/>
      <c r="G849" s="2"/>
      <c r="H849" s="17">
        <f t="shared" si="13"/>
        <v>-4.0840435406295575E-3</v>
      </c>
    </row>
    <row r="850" spans="1:8" ht="13.5" x14ac:dyDescent="0.25">
      <c r="A850" s="12"/>
      <c r="B850" s="11">
        <v>43236</v>
      </c>
      <c r="C850" s="2">
        <v>9.6</v>
      </c>
      <c r="D850" s="2">
        <v>5.8284000000000002</v>
      </c>
      <c r="E850" s="2">
        <v>7591</v>
      </c>
      <c r="F850" s="2"/>
      <c r="G850" s="2"/>
      <c r="H850" s="17">
        <f t="shared" si="13"/>
        <v>-1.2353210309592758E-2</v>
      </c>
    </row>
    <row r="851" spans="1:8" ht="13.5" x14ac:dyDescent="0.25">
      <c r="A851" s="12"/>
      <c r="B851" s="11">
        <v>43237</v>
      </c>
      <c r="C851" s="2">
        <v>9.5</v>
      </c>
      <c r="D851" s="2">
        <v>5.7676999999999996</v>
      </c>
      <c r="E851" s="2">
        <v>5720</v>
      </c>
      <c r="F851" s="2"/>
      <c r="G851" s="2"/>
      <c r="H851" s="17">
        <f t="shared" si="13"/>
        <v>-1.0414521995745083E-2</v>
      </c>
    </row>
    <row r="852" spans="1:8" ht="13.5" x14ac:dyDescent="0.25">
      <c r="A852" s="12"/>
      <c r="B852" s="11">
        <v>43238</v>
      </c>
      <c r="C852" s="2">
        <v>9.4</v>
      </c>
      <c r="D852" s="2">
        <v>5.7069999999999999</v>
      </c>
      <c r="E852" s="2">
        <v>7920</v>
      </c>
      <c r="F852" s="2"/>
      <c r="G852" s="2"/>
      <c r="H852" s="17">
        <f t="shared" si="13"/>
        <v>-1.0524125734694897E-2</v>
      </c>
    </row>
    <row r="853" spans="1:8" ht="13.5" x14ac:dyDescent="0.25">
      <c r="A853" s="12"/>
      <c r="B853" s="11">
        <v>43241</v>
      </c>
      <c r="C853" s="2">
        <v>9.59</v>
      </c>
      <c r="D853" s="2">
        <v>5.8223000000000003</v>
      </c>
      <c r="E853" s="2">
        <v>8448</v>
      </c>
      <c r="F853" s="2"/>
      <c r="G853" s="2"/>
      <c r="H853" s="17">
        <f t="shared" si="13"/>
        <v>2.0203259155423234E-2</v>
      </c>
    </row>
    <row r="854" spans="1:8" ht="13.5" x14ac:dyDescent="0.25">
      <c r="A854" s="12"/>
      <c r="B854" s="11">
        <v>43242</v>
      </c>
      <c r="C854" s="2">
        <v>9.59</v>
      </c>
      <c r="D854" s="2">
        <v>5.8223000000000003</v>
      </c>
      <c r="E854" s="2">
        <v>12161</v>
      </c>
      <c r="F854" s="2"/>
      <c r="G854" s="2"/>
      <c r="H854" s="17">
        <f t="shared" si="13"/>
        <v>0</v>
      </c>
    </row>
    <row r="855" spans="1:8" ht="13.5" x14ac:dyDescent="0.25">
      <c r="A855" s="12"/>
      <c r="B855" s="11">
        <v>43243</v>
      </c>
      <c r="C855" s="2">
        <v>9.67</v>
      </c>
      <c r="D855" s="2">
        <v>5.8708999999999998</v>
      </c>
      <c r="E855" s="2">
        <v>15633</v>
      </c>
      <c r="F855" s="2"/>
      <c r="G855" s="2"/>
      <c r="H855" s="17">
        <f t="shared" si="13"/>
        <v>8.3472167356542139E-3</v>
      </c>
    </row>
    <row r="856" spans="1:8" ht="13.5" x14ac:dyDescent="0.25">
      <c r="A856" s="12"/>
      <c r="B856" s="11">
        <v>43244</v>
      </c>
      <c r="C856" s="2">
        <v>9.69</v>
      </c>
      <c r="D856" s="2">
        <v>5.883</v>
      </c>
      <c r="E856" s="2">
        <v>36555</v>
      </c>
      <c r="F856" s="2"/>
      <c r="G856" s="2"/>
      <c r="H856" s="17">
        <f t="shared" si="13"/>
        <v>2.0610127919058786E-3</v>
      </c>
    </row>
    <row r="857" spans="1:8" ht="13.5" x14ac:dyDescent="0.25">
      <c r="A857" s="12"/>
      <c r="B857" s="11">
        <v>43245</v>
      </c>
      <c r="C857" s="2">
        <v>9.8000000000000007</v>
      </c>
      <c r="D857" s="2">
        <v>5.9497999999999998</v>
      </c>
      <c r="E857" s="2">
        <v>33472</v>
      </c>
      <c r="F857" s="2"/>
      <c r="G857" s="2"/>
      <c r="H857" s="17">
        <f t="shared" si="13"/>
        <v>1.1354750977392443E-2</v>
      </c>
    </row>
    <row r="858" spans="1:8" ht="13.5" x14ac:dyDescent="0.25">
      <c r="A858" s="12"/>
      <c r="B858" s="11">
        <v>43248</v>
      </c>
      <c r="C858" s="2">
        <v>9.9</v>
      </c>
      <c r="D858" s="2">
        <v>6.0105000000000004</v>
      </c>
      <c r="E858" s="2">
        <v>14797</v>
      </c>
      <c r="F858" s="2"/>
      <c r="G858" s="2"/>
      <c r="H858" s="17">
        <f t="shared" si="13"/>
        <v>1.0202023597431956E-2</v>
      </c>
    </row>
    <row r="859" spans="1:8" ht="13.5" x14ac:dyDescent="0.25">
      <c r="A859" s="12"/>
      <c r="B859" s="11">
        <v>43249</v>
      </c>
      <c r="C859" s="2">
        <v>9.9</v>
      </c>
      <c r="D859" s="2">
        <v>6.0105000000000004</v>
      </c>
      <c r="E859" s="2">
        <v>4277</v>
      </c>
      <c r="F859" s="2"/>
      <c r="G859" s="2"/>
      <c r="H859" s="17">
        <f t="shared" si="13"/>
        <v>0</v>
      </c>
    </row>
    <row r="860" spans="1:8" ht="13.5" x14ac:dyDescent="0.25">
      <c r="A860" s="12"/>
      <c r="B860" s="11">
        <v>43250</v>
      </c>
      <c r="C860" s="2">
        <v>9.84</v>
      </c>
      <c r="D860" s="2">
        <v>5.9741</v>
      </c>
      <c r="E860" s="2">
        <v>7415</v>
      </c>
      <c r="F860" s="2"/>
      <c r="G860" s="2"/>
      <c r="H860" s="17">
        <f t="shared" si="13"/>
        <v>-6.0560685467099954E-3</v>
      </c>
    </row>
    <row r="861" spans="1:8" ht="13.5" x14ac:dyDescent="0.25">
      <c r="A861" s="12"/>
      <c r="B861" s="11">
        <v>43251</v>
      </c>
      <c r="C861" s="2">
        <v>9.8000000000000007</v>
      </c>
      <c r="D861" s="2">
        <v>5.9497999999999998</v>
      </c>
      <c r="E861" s="2">
        <v>9032</v>
      </c>
      <c r="F861" s="2"/>
      <c r="G861" s="2"/>
      <c r="H861" s="17">
        <f t="shared" si="13"/>
        <v>-4.0675582932994444E-3</v>
      </c>
    </row>
    <row r="862" spans="1:8" ht="13.5" x14ac:dyDescent="0.25">
      <c r="A862" s="12"/>
      <c r="B862" s="11">
        <v>43252</v>
      </c>
      <c r="C862" s="2">
        <v>9.69</v>
      </c>
      <c r="D862" s="2">
        <v>5.883</v>
      </c>
      <c r="E862" s="2">
        <v>10541</v>
      </c>
      <c r="F862" s="2"/>
      <c r="G862" s="2"/>
      <c r="H862" s="17">
        <f t="shared" si="13"/>
        <v>-1.1227268143466966E-2</v>
      </c>
    </row>
    <row r="863" spans="1:8" ht="13.5" x14ac:dyDescent="0.25">
      <c r="A863" s="12"/>
      <c r="B863" s="11">
        <v>43255</v>
      </c>
      <c r="C863" s="2">
        <v>9.64</v>
      </c>
      <c r="D863" s="2">
        <v>5.8526999999999996</v>
      </c>
      <c r="E863" s="2">
        <v>7089</v>
      </c>
      <c r="F863" s="2"/>
      <c r="G863" s="2"/>
      <c r="H863" s="17">
        <f t="shared" si="13"/>
        <v>-5.1504334523203195E-3</v>
      </c>
    </row>
    <row r="864" spans="1:8" ht="13.5" x14ac:dyDescent="0.25">
      <c r="A864" s="12"/>
      <c r="B864" s="11">
        <v>43256</v>
      </c>
      <c r="C864" s="2">
        <v>9.73</v>
      </c>
      <c r="D864" s="2">
        <v>5.9073000000000002</v>
      </c>
      <c r="E864" s="2">
        <v>13808</v>
      </c>
      <c r="F864" s="2"/>
      <c r="G864" s="2"/>
      <c r="H864" s="17">
        <f t="shared" si="13"/>
        <v>9.3290276282742418E-3</v>
      </c>
    </row>
    <row r="865" spans="1:8" ht="13.5" x14ac:dyDescent="0.25">
      <c r="A865" s="12"/>
      <c r="B865" s="11">
        <v>43257</v>
      </c>
      <c r="C865" s="2">
        <v>9.57</v>
      </c>
      <c r="D865" s="2">
        <v>5.8102</v>
      </c>
      <c r="E865" s="2">
        <v>11100</v>
      </c>
      <c r="F865" s="2"/>
      <c r="G865" s="2"/>
      <c r="H865" s="17">
        <f t="shared" si="13"/>
        <v>-1.6437289455419595E-2</v>
      </c>
    </row>
    <row r="866" spans="1:8" ht="13.5" x14ac:dyDescent="0.25">
      <c r="A866" s="12"/>
      <c r="B866" s="11">
        <v>43258</v>
      </c>
      <c r="C866" s="2">
        <v>9.83</v>
      </c>
      <c r="D866" s="2">
        <v>5.968</v>
      </c>
      <c r="E866" s="2">
        <v>15538</v>
      </c>
      <c r="F866" s="2"/>
      <c r="G866" s="2"/>
      <c r="H866" s="17">
        <f t="shared" si="13"/>
        <v>2.7159133936869632E-2</v>
      </c>
    </row>
    <row r="867" spans="1:8" ht="13.5" x14ac:dyDescent="0.25">
      <c r="A867" s="12"/>
      <c r="B867" s="11">
        <v>43259</v>
      </c>
      <c r="C867" s="2">
        <v>9.8000000000000007</v>
      </c>
      <c r="D867" s="2">
        <v>5.9497999999999998</v>
      </c>
      <c r="E867" s="2">
        <v>4490</v>
      </c>
      <c r="F867" s="2"/>
      <c r="G867" s="2"/>
      <c r="H867" s="17">
        <f t="shared" si="13"/>
        <v>-3.0495978552279182E-3</v>
      </c>
    </row>
    <row r="868" spans="1:8" ht="13.5" x14ac:dyDescent="0.25">
      <c r="A868" s="12"/>
      <c r="B868" s="11">
        <v>43262</v>
      </c>
      <c r="C868" s="2">
        <v>9.69</v>
      </c>
      <c r="D868" s="2">
        <v>5.883</v>
      </c>
      <c r="E868" s="2">
        <v>4474</v>
      </c>
      <c r="F868" s="2"/>
      <c r="G868" s="2"/>
      <c r="H868" s="17">
        <f t="shared" si="13"/>
        <v>-1.1227268143466966E-2</v>
      </c>
    </row>
    <row r="869" spans="1:8" ht="13.5" x14ac:dyDescent="0.25">
      <c r="A869" s="12"/>
      <c r="B869" s="11">
        <v>43263</v>
      </c>
      <c r="C869" s="2">
        <v>9.64</v>
      </c>
      <c r="D869" s="2">
        <v>5.8526999999999996</v>
      </c>
      <c r="E869" s="2">
        <v>3660</v>
      </c>
      <c r="F869" s="2"/>
      <c r="G869" s="2"/>
      <c r="H869" s="17">
        <f t="shared" si="13"/>
        <v>-5.1504334523203195E-3</v>
      </c>
    </row>
    <row r="870" spans="1:8" ht="13.5" x14ac:dyDescent="0.25">
      <c r="A870" s="12"/>
      <c r="B870" s="11">
        <v>43264</v>
      </c>
      <c r="C870" s="2">
        <v>9.5</v>
      </c>
      <c r="D870" s="2">
        <v>5.7676999999999996</v>
      </c>
      <c r="E870" s="2">
        <v>9723</v>
      </c>
      <c r="F870" s="2"/>
      <c r="G870" s="2"/>
      <c r="H870" s="17">
        <f t="shared" si="13"/>
        <v>-1.4523211509217962E-2</v>
      </c>
    </row>
    <row r="871" spans="1:8" ht="13.5" x14ac:dyDescent="0.25">
      <c r="A871" s="12"/>
      <c r="B871" s="11">
        <v>43265</v>
      </c>
      <c r="C871" s="2">
        <v>9.52</v>
      </c>
      <c r="D871" s="2">
        <v>5.7797999999999998</v>
      </c>
      <c r="E871" s="2">
        <v>7600</v>
      </c>
      <c r="F871" s="2"/>
      <c r="G871" s="2"/>
      <c r="H871" s="17">
        <f t="shared" si="13"/>
        <v>2.097889973473E-3</v>
      </c>
    </row>
    <row r="872" spans="1:8" ht="13.5" x14ac:dyDescent="0.25">
      <c r="A872" s="12"/>
      <c r="B872" s="11">
        <v>43269</v>
      </c>
      <c r="C872" s="2">
        <v>9.4700000000000006</v>
      </c>
      <c r="D872" s="2">
        <v>5.7495000000000003</v>
      </c>
      <c r="E872" s="2">
        <v>3970</v>
      </c>
      <c r="F872" s="2"/>
      <c r="G872" s="2"/>
      <c r="H872" s="17">
        <f t="shared" si="13"/>
        <v>-5.2423959306549623E-3</v>
      </c>
    </row>
    <row r="873" spans="1:8" ht="13.5" x14ac:dyDescent="0.25">
      <c r="A873" s="12"/>
      <c r="B873" s="11">
        <v>43270</v>
      </c>
      <c r="C873" s="2">
        <v>9.5</v>
      </c>
      <c r="D873" s="2">
        <v>5.7676999999999996</v>
      </c>
      <c r="E873" s="2">
        <v>19899</v>
      </c>
      <c r="F873" s="2"/>
      <c r="G873" s="2"/>
      <c r="H873" s="17">
        <f t="shared" si="13"/>
        <v>3.165492651534799E-3</v>
      </c>
    </row>
    <row r="874" spans="1:8" ht="13.5" x14ac:dyDescent="0.25">
      <c r="A874" s="12"/>
      <c r="B874" s="11">
        <v>43271</v>
      </c>
      <c r="C874" s="2">
        <v>9.5</v>
      </c>
      <c r="D874" s="2">
        <v>5.7676999999999996</v>
      </c>
      <c r="E874" s="2">
        <v>34771</v>
      </c>
      <c r="F874" s="2"/>
      <c r="G874" s="2"/>
      <c r="H874" s="17">
        <f t="shared" si="13"/>
        <v>0</v>
      </c>
    </row>
    <row r="875" spans="1:8" ht="13.5" x14ac:dyDescent="0.25">
      <c r="A875" s="12"/>
      <c r="B875" s="11">
        <v>43272</v>
      </c>
      <c r="C875" s="2">
        <v>9.4</v>
      </c>
      <c r="D875" s="2">
        <v>5.7069999999999999</v>
      </c>
      <c r="E875" s="2">
        <v>14639</v>
      </c>
      <c r="F875" s="2"/>
      <c r="G875" s="2"/>
      <c r="H875" s="17">
        <f t="shared" si="13"/>
        <v>-1.0524125734694897E-2</v>
      </c>
    </row>
    <row r="876" spans="1:8" ht="13.5" x14ac:dyDescent="0.25">
      <c r="A876" s="12"/>
      <c r="B876" s="11">
        <v>43273</v>
      </c>
      <c r="C876" s="2">
        <v>9.3800000000000008</v>
      </c>
      <c r="D876" s="2">
        <v>5.6947999999999999</v>
      </c>
      <c r="E876" s="2">
        <v>23028</v>
      </c>
      <c r="F876" s="2"/>
      <c r="G876" s="2"/>
      <c r="H876" s="17">
        <f t="shared" si="13"/>
        <v>-2.1377256001401767E-3</v>
      </c>
    </row>
    <row r="877" spans="1:8" ht="13.5" x14ac:dyDescent="0.25">
      <c r="A877" s="12"/>
      <c r="B877" s="11">
        <v>43276</v>
      </c>
      <c r="C877" s="2">
        <v>9.24</v>
      </c>
      <c r="D877" s="2">
        <v>5.6097999999999999</v>
      </c>
      <c r="E877" s="2">
        <v>8993</v>
      </c>
      <c r="F877" s="2"/>
      <c r="G877" s="2"/>
      <c r="H877" s="17">
        <f t="shared" si="13"/>
        <v>-1.4925897309826502E-2</v>
      </c>
    </row>
    <row r="878" spans="1:8" ht="13.5" x14ac:dyDescent="0.25">
      <c r="A878" s="12"/>
      <c r="B878" s="11">
        <v>43277</v>
      </c>
      <c r="C878" s="2">
        <v>9.48</v>
      </c>
      <c r="D878" s="2">
        <v>5.7554999999999996</v>
      </c>
      <c r="E878" s="2">
        <v>15839</v>
      </c>
      <c r="F878" s="2"/>
      <c r="G878" s="2"/>
      <c r="H878" s="17">
        <f t="shared" si="13"/>
        <v>2.5972405433348732E-2</v>
      </c>
    </row>
    <row r="879" spans="1:8" ht="13.5" x14ac:dyDescent="0.25">
      <c r="A879" s="12"/>
      <c r="B879" s="11">
        <v>43278</v>
      </c>
      <c r="C879" s="2">
        <v>9.3699999999999992</v>
      </c>
      <c r="D879" s="2">
        <v>5.6887999999999996</v>
      </c>
      <c r="E879" s="2">
        <v>8987</v>
      </c>
      <c r="F879" s="2"/>
      <c r="G879" s="2"/>
      <c r="H879" s="17">
        <f t="shared" si="13"/>
        <v>-1.1588914950916513E-2</v>
      </c>
    </row>
    <row r="880" spans="1:8" ht="13.5" x14ac:dyDescent="0.25">
      <c r="A880" s="12"/>
      <c r="B880" s="11">
        <v>43279</v>
      </c>
      <c r="C880" s="2">
        <v>9.5</v>
      </c>
      <c r="D880" s="2">
        <v>5.7676999999999996</v>
      </c>
      <c r="E880" s="2">
        <v>21503</v>
      </c>
      <c r="F880" s="2"/>
      <c r="G880" s="2"/>
      <c r="H880" s="17">
        <f t="shared" si="13"/>
        <v>1.3869357333708334E-2</v>
      </c>
    </row>
    <row r="881" spans="1:8" ht="13.5" x14ac:dyDescent="0.25">
      <c r="A881" s="12"/>
      <c r="B881" s="11">
        <v>43280</v>
      </c>
      <c r="C881" s="2">
        <v>9.65</v>
      </c>
      <c r="D881" s="2">
        <v>5.8587999999999996</v>
      </c>
      <c r="E881" s="2">
        <v>18677</v>
      </c>
      <c r="F881" s="2"/>
      <c r="G881" s="2"/>
      <c r="H881" s="17">
        <f t="shared" si="13"/>
        <v>1.5794857568874936E-2</v>
      </c>
    </row>
    <row r="882" spans="1:8" ht="13.5" x14ac:dyDescent="0.25">
      <c r="A882" s="12"/>
      <c r="B882" s="11">
        <v>43283</v>
      </c>
      <c r="C882" s="2">
        <v>9.5299999999999994</v>
      </c>
      <c r="D882" s="2">
        <v>5.7858999999999998</v>
      </c>
      <c r="E882" s="2">
        <v>12211</v>
      </c>
      <c r="F882" s="2"/>
      <c r="G882" s="2"/>
      <c r="H882" s="17">
        <f t="shared" si="13"/>
        <v>-1.2442821055506204E-2</v>
      </c>
    </row>
    <row r="883" spans="1:8" ht="13.5" x14ac:dyDescent="0.25">
      <c r="A883" s="12"/>
      <c r="B883" s="11">
        <v>43284</v>
      </c>
      <c r="C883" s="2">
        <v>9.74</v>
      </c>
      <c r="D883" s="2">
        <v>5.9134000000000002</v>
      </c>
      <c r="E883" s="2">
        <v>10318</v>
      </c>
      <c r="F883" s="2"/>
      <c r="G883" s="2"/>
      <c r="H883" s="17">
        <f t="shared" si="13"/>
        <v>2.2036329698059142E-2</v>
      </c>
    </row>
    <row r="884" spans="1:8" ht="13.5" x14ac:dyDescent="0.25">
      <c r="A884" s="12"/>
      <c r="B884" s="11">
        <v>43285</v>
      </c>
      <c r="C884" s="2">
        <v>10.25</v>
      </c>
      <c r="D884" s="2">
        <v>6.2229999999999999</v>
      </c>
      <c r="E884" s="2">
        <v>31975</v>
      </c>
      <c r="F884" s="2"/>
      <c r="G884" s="2"/>
      <c r="H884" s="17">
        <f t="shared" si="13"/>
        <v>5.235566679067874E-2</v>
      </c>
    </row>
    <row r="885" spans="1:8" ht="13.5" x14ac:dyDescent="0.25">
      <c r="A885" s="12"/>
      <c r="B885" s="11">
        <v>43286</v>
      </c>
      <c r="C885" s="2">
        <v>10.6</v>
      </c>
      <c r="D885" s="2">
        <v>6.4355000000000002</v>
      </c>
      <c r="E885" s="2">
        <v>29298</v>
      </c>
      <c r="F885" s="2"/>
      <c r="G885" s="2"/>
      <c r="H885" s="17">
        <f t="shared" si="13"/>
        <v>3.4147517274626442E-2</v>
      </c>
    </row>
    <row r="886" spans="1:8" ht="13.5" x14ac:dyDescent="0.25">
      <c r="A886" s="12"/>
      <c r="B886" s="11">
        <v>43287</v>
      </c>
      <c r="C886" s="2">
        <v>10.85</v>
      </c>
      <c r="D886" s="2">
        <v>6.5872999999999999</v>
      </c>
      <c r="E886" s="2">
        <v>102182</v>
      </c>
      <c r="F886" s="2"/>
      <c r="G886" s="2"/>
      <c r="H886" s="17">
        <f t="shared" si="13"/>
        <v>2.3587910807241038E-2</v>
      </c>
    </row>
    <row r="887" spans="1:8" ht="13.5" x14ac:dyDescent="0.25">
      <c r="A887" s="12"/>
      <c r="B887" s="11">
        <v>43290</v>
      </c>
      <c r="C887" s="2">
        <v>10.86</v>
      </c>
      <c r="D887" s="2">
        <v>6.5933999999999999</v>
      </c>
      <c r="E887" s="2">
        <v>7658</v>
      </c>
      <c r="F887" s="2"/>
      <c r="G887" s="2"/>
      <c r="H887" s="17">
        <f t="shared" si="13"/>
        <v>9.2602431952393152E-4</v>
      </c>
    </row>
    <row r="888" spans="1:8" ht="13.5" x14ac:dyDescent="0.25">
      <c r="A888" s="12"/>
      <c r="B888" s="11">
        <v>43291</v>
      </c>
      <c r="C888" s="2">
        <v>11.1</v>
      </c>
      <c r="D888" s="2">
        <v>6.7390999999999996</v>
      </c>
      <c r="E888" s="2">
        <v>40487</v>
      </c>
      <c r="F888" s="2"/>
      <c r="G888" s="2"/>
      <c r="H888" s="17">
        <f t="shared" si="13"/>
        <v>2.2097855431188723E-2</v>
      </c>
    </row>
    <row r="889" spans="1:8" ht="13.5" x14ac:dyDescent="0.25">
      <c r="A889" s="12"/>
      <c r="B889" s="11">
        <v>43292</v>
      </c>
      <c r="C889" s="2">
        <v>11.02</v>
      </c>
      <c r="D889" s="2">
        <v>6.6905000000000001</v>
      </c>
      <c r="E889" s="2">
        <v>19789</v>
      </c>
      <c r="F889" s="2"/>
      <c r="G889" s="2"/>
      <c r="H889" s="17">
        <f t="shared" si="13"/>
        <v>-7.2116454719472235E-3</v>
      </c>
    </row>
    <row r="890" spans="1:8" ht="13.5" x14ac:dyDescent="0.25">
      <c r="A890" s="12"/>
      <c r="B890" s="11">
        <v>43293</v>
      </c>
      <c r="C890" s="2">
        <v>11</v>
      </c>
      <c r="D890" s="2">
        <v>6.6783999999999999</v>
      </c>
      <c r="E890" s="2">
        <v>7730</v>
      </c>
      <c r="F890" s="2"/>
      <c r="G890" s="2"/>
      <c r="H890" s="17">
        <f t="shared" si="13"/>
        <v>-1.8085344892011391E-3</v>
      </c>
    </row>
    <row r="891" spans="1:8" ht="13.5" x14ac:dyDescent="0.25">
      <c r="A891" s="12"/>
      <c r="B891" s="11">
        <v>43294</v>
      </c>
      <c r="C891" s="2">
        <v>11.17</v>
      </c>
      <c r="D891" s="2">
        <v>6.7816000000000001</v>
      </c>
      <c r="E891" s="2">
        <v>10650</v>
      </c>
      <c r="F891" s="2"/>
      <c r="G891" s="2"/>
      <c r="H891" s="17">
        <f t="shared" si="13"/>
        <v>1.5452803066602806E-2</v>
      </c>
    </row>
    <row r="892" spans="1:8" ht="13.5" x14ac:dyDescent="0.25">
      <c r="A892" s="12"/>
      <c r="B892" s="11">
        <v>43297</v>
      </c>
      <c r="C892" s="2">
        <v>11.17</v>
      </c>
      <c r="D892" s="2">
        <v>6.7816000000000001</v>
      </c>
      <c r="E892" s="2">
        <v>14108</v>
      </c>
      <c r="F892" s="2"/>
      <c r="G892" s="2"/>
      <c r="H892" s="17">
        <f t="shared" si="13"/>
        <v>0</v>
      </c>
    </row>
    <row r="893" spans="1:8" ht="13.5" x14ac:dyDescent="0.25">
      <c r="A893" s="12"/>
      <c r="B893" s="11">
        <v>43298</v>
      </c>
      <c r="C893" s="2">
        <v>11.16</v>
      </c>
      <c r="D893" s="2">
        <v>6.7755000000000001</v>
      </c>
      <c r="E893" s="2">
        <v>13945</v>
      </c>
      <c r="F893" s="2"/>
      <c r="G893" s="2"/>
      <c r="H893" s="17">
        <f t="shared" si="13"/>
        <v>-8.994927450749077E-4</v>
      </c>
    </row>
    <row r="894" spans="1:8" ht="13.5" x14ac:dyDescent="0.25">
      <c r="A894" s="12"/>
      <c r="B894" s="11">
        <v>43299</v>
      </c>
      <c r="C894" s="2">
        <v>11.19</v>
      </c>
      <c r="D894" s="2">
        <v>6.7937000000000003</v>
      </c>
      <c r="E894" s="2">
        <v>56929</v>
      </c>
      <c r="F894" s="2"/>
      <c r="G894" s="2"/>
      <c r="H894" s="17">
        <f t="shared" si="13"/>
        <v>2.6861486237178388E-3</v>
      </c>
    </row>
    <row r="895" spans="1:8" ht="13.5" x14ac:dyDescent="0.25">
      <c r="A895" s="12"/>
      <c r="B895" s="11">
        <v>43300</v>
      </c>
      <c r="C895" s="2">
        <v>11.53</v>
      </c>
      <c r="D895" s="2">
        <v>7.0002000000000004</v>
      </c>
      <c r="E895" s="2">
        <v>74955</v>
      </c>
      <c r="F895" s="2"/>
      <c r="G895" s="2"/>
      <c r="H895" s="17">
        <f t="shared" si="13"/>
        <v>3.0395807880830787E-2</v>
      </c>
    </row>
    <row r="896" spans="1:8" ht="13.5" x14ac:dyDescent="0.25">
      <c r="A896" s="12"/>
      <c r="B896" s="11">
        <v>43301</v>
      </c>
      <c r="C896" s="2">
        <v>11.34</v>
      </c>
      <c r="D896" s="2">
        <v>7.2069999999999999</v>
      </c>
      <c r="E896" s="2">
        <v>12464</v>
      </c>
      <c r="F896" s="2"/>
      <c r="G896" s="2"/>
      <c r="H896" s="17">
        <f t="shared" si="13"/>
        <v>2.9542013085340334E-2</v>
      </c>
    </row>
    <row r="897" spans="1:8" ht="13.5" x14ac:dyDescent="0.25">
      <c r="A897" s="12"/>
      <c r="B897" s="11">
        <v>43304</v>
      </c>
      <c r="C897" s="2">
        <v>11.45</v>
      </c>
      <c r="D897" s="2">
        <v>7.2769000000000004</v>
      </c>
      <c r="E897" s="2">
        <v>9621</v>
      </c>
      <c r="F897" s="2"/>
      <c r="G897" s="2"/>
      <c r="H897" s="17">
        <f t="shared" si="13"/>
        <v>9.6989038434855714E-3</v>
      </c>
    </row>
    <row r="898" spans="1:8" ht="13.5" x14ac:dyDescent="0.25">
      <c r="A898" s="12"/>
      <c r="B898" s="11">
        <v>43305</v>
      </c>
      <c r="C898" s="2">
        <v>11.34</v>
      </c>
      <c r="D898" s="2">
        <v>7.2069999999999999</v>
      </c>
      <c r="E898" s="2">
        <v>14615</v>
      </c>
      <c r="F898" s="2"/>
      <c r="G898" s="2"/>
      <c r="H898" s="17">
        <f t="shared" si="13"/>
        <v>-9.6057387074166903E-3</v>
      </c>
    </row>
    <row r="899" spans="1:8" ht="13.5" x14ac:dyDescent="0.25">
      <c r="A899" s="12"/>
      <c r="B899" s="11">
        <v>43307</v>
      </c>
      <c r="C899" s="2">
        <v>11.29</v>
      </c>
      <c r="D899" s="2">
        <v>7.1752000000000002</v>
      </c>
      <c r="E899" s="2">
        <v>29756</v>
      </c>
      <c r="F899" s="2"/>
      <c r="G899" s="2"/>
      <c r="H899" s="17">
        <f t="shared" si="13"/>
        <v>-4.4123768558345508E-3</v>
      </c>
    </row>
    <row r="900" spans="1:8" ht="13.5" x14ac:dyDescent="0.25">
      <c r="A900" s="12"/>
      <c r="B900" s="11">
        <v>43308</v>
      </c>
      <c r="C900" s="2">
        <v>11.27</v>
      </c>
      <c r="D900" s="2">
        <v>7.1624999999999996</v>
      </c>
      <c r="E900" s="2">
        <v>10279</v>
      </c>
      <c r="F900" s="2"/>
      <c r="G900" s="2"/>
      <c r="H900" s="17">
        <f t="shared" si="13"/>
        <v>-1.7699855056305886E-3</v>
      </c>
    </row>
    <row r="901" spans="1:8" ht="13.5" x14ac:dyDescent="0.25">
      <c r="A901" s="12"/>
      <c r="B901" s="11">
        <v>43311</v>
      </c>
      <c r="C901" s="2">
        <v>11.46</v>
      </c>
      <c r="D901" s="2">
        <v>7.2831999999999999</v>
      </c>
      <c r="E901" s="2">
        <v>36703</v>
      </c>
      <c r="F901" s="2"/>
      <c r="G901" s="2"/>
      <c r="H901" s="17">
        <f t="shared" si="13"/>
        <v>1.6851657940663213E-2</v>
      </c>
    </row>
    <row r="902" spans="1:8" ht="13.5" x14ac:dyDescent="0.25">
      <c r="A902" s="12"/>
      <c r="B902" s="11">
        <v>43312</v>
      </c>
      <c r="C902" s="2">
        <v>11.38</v>
      </c>
      <c r="D902" s="2">
        <v>7.2324000000000002</v>
      </c>
      <c r="E902" s="2">
        <v>11064</v>
      </c>
      <c r="F902" s="2"/>
      <c r="G902" s="2"/>
      <c r="H902" s="17">
        <f t="shared" si="13"/>
        <v>-6.9749560632688563E-3</v>
      </c>
    </row>
    <row r="903" spans="1:8" ht="13.5" x14ac:dyDescent="0.25">
      <c r="A903" s="12"/>
      <c r="B903" s="11">
        <v>43313</v>
      </c>
      <c r="C903" s="2">
        <v>11.35</v>
      </c>
      <c r="D903" s="2">
        <v>7.2133000000000003</v>
      </c>
      <c r="E903" s="2">
        <v>26603</v>
      </c>
      <c r="F903" s="2"/>
      <c r="G903" s="2"/>
      <c r="H903" s="17">
        <f t="shared" ref="H903:H966" si="14">(D903-D902)/D902</f>
        <v>-2.6408937558763195E-3</v>
      </c>
    </row>
    <row r="904" spans="1:8" ht="13.5" x14ac:dyDescent="0.25">
      <c r="A904" s="12"/>
      <c r="B904" s="11">
        <v>43314</v>
      </c>
      <c r="C904" s="2">
        <v>11.15</v>
      </c>
      <c r="D904" s="2">
        <v>7.0861999999999998</v>
      </c>
      <c r="E904" s="2">
        <v>19101</v>
      </c>
      <c r="F904" s="2"/>
      <c r="G904" s="2"/>
      <c r="H904" s="17">
        <f t="shared" si="14"/>
        <v>-1.7620229298656708E-2</v>
      </c>
    </row>
    <row r="905" spans="1:8" ht="13.5" x14ac:dyDescent="0.25">
      <c r="A905" s="12"/>
      <c r="B905" s="11">
        <v>43315</v>
      </c>
      <c r="C905" s="2">
        <v>11.42</v>
      </c>
      <c r="D905" s="2">
        <v>7.2577999999999996</v>
      </c>
      <c r="E905" s="2">
        <v>13535</v>
      </c>
      <c r="F905" s="2"/>
      <c r="G905" s="2"/>
      <c r="H905" s="17">
        <f t="shared" si="14"/>
        <v>2.4216081962123531E-2</v>
      </c>
    </row>
    <row r="906" spans="1:8" ht="13.5" x14ac:dyDescent="0.25">
      <c r="A906" s="12"/>
      <c r="B906" s="11">
        <v>43318</v>
      </c>
      <c r="C906" s="2">
        <v>11.33</v>
      </c>
      <c r="D906" s="2">
        <v>7.2005999999999997</v>
      </c>
      <c r="E906" s="2">
        <v>7297</v>
      </c>
      <c r="F906" s="2"/>
      <c r="G906" s="2"/>
      <c r="H906" s="17">
        <f t="shared" si="14"/>
        <v>-7.8811761139739207E-3</v>
      </c>
    </row>
    <row r="907" spans="1:8" ht="13.5" x14ac:dyDescent="0.25">
      <c r="A907" s="12"/>
      <c r="B907" s="11">
        <v>43319</v>
      </c>
      <c r="C907" s="2">
        <v>11.35</v>
      </c>
      <c r="D907" s="2">
        <v>7.2133000000000003</v>
      </c>
      <c r="E907" s="2">
        <v>11432</v>
      </c>
      <c r="F907" s="2"/>
      <c r="G907" s="2"/>
      <c r="H907" s="17">
        <f t="shared" si="14"/>
        <v>1.7637419103964393E-3</v>
      </c>
    </row>
    <row r="908" spans="1:8" ht="13.5" x14ac:dyDescent="0.25">
      <c r="A908" s="12"/>
      <c r="B908" s="11">
        <v>43320</v>
      </c>
      <c r="C908" s="2">
        <v>11.32</v>
      </c>
      <c r="D908" s="2">
        <v>7.1942000000000004</v>
      </c>
      <c r="E908" s="2">
        <v>1937</v>
      </c>
      <c r="F908" s="2"/>
      <c r="G908" s="2"/>
      <c r="H908" s="17">
        <f t="shared" si="14"/>
        <v>-2.6478865429137694E-3</v>
      </c>
    </row>
    <row r="909" spans="1:8" ht="13.5" x14ac:dyDescent="0.25">
      <c r="A909" s="12"/>
      <c r="B909" s="11">
        <v>43321</v>
      </c>
      <c r="C909" s="2">
        <v>11.02</v>
      </c>
      <c r="D909" s="2">
        <v>7.0035999999999996</v>
      </c>
      <c r="E909" s="2">
        <v>8649</v>
      </c>
      <c r="F909" s="2"/>
      <c r="G909" s="2"/>
      <c r="H909" s="17">
        <f t="shared" si="14"/>
        <v>-2.649356426009852E-2</v>
      </c>
    </row>
    <row r="910" spans="1:8" ht="13.5" x14ac:dyDescent="0.25">
      <c r="A910" s="12"/>
      <c r="B910" s="11">
        <v>43322</v>
      </c>
      <c r="C910" s="2">
        <v>11.1</v>
      </c>
      <c r="D910" s="2">
        <v>7.0544000000000002</v>
      </c>
      <c r="E910" s="2">
        <v>8013</v>
      </c>
      <c r="F910" s="2"/>
      <c r="G910" s="2"/>
      <c r="H910" s="17">
        <f t="shared" si="14"/>
        <v>7.2534125306985874E-3</v>
      </c>
    </row>
    <row r="911" spans="1:8" ht="13.5" x14ac:dyDescent="0.25">
      <c r="A911" s="12"/>
      <c r="B911" s="11">
        <v>43326</v>
      </c>
      <c r="C911" s="2">
        <v>11.09</v>
      </c>
      <c r="D911" s="2">
        <v>7.0480999999999998</v>
      </c>
      <c r="E911" s="2">
        <v>9063</v>
      </c>
      <c r="F911" s="2"/>
      <c r="G911" s="2"/>
      <c r="H911" s="17">
        <f t="shared" si="14"/>
        <v>-8.9305965071450667E-4</v>
      </c>
    </row>
    <row r="912" spans="1:8" ht="13.5" x14ac:dyDescent="0.25">
      <c r="A912" s="12"/>
      <c r="B912" s="11">
        <v>43327</v>
      </c>
      <c r="C912" s="2">
        <v>10.98</v>
      </c>
      <c r="D912" s="2">
        <v>6.9782000000000002</v>
      </c>
      <c r="E912" s="2">
        <v>6046</v>
      </c>
      <c r="F912" s="2"/>
      <c r="G912" s="2"/>
      <c r="H912" s="17">
        <f t="shared" si="14"/>
        <v>-9.9175664363444944E-3</v>
      </c>
    </row>
    <row r="913" spans="1:8" ht="13.5" x14ac:dyDescent="0.25">
      <c r="A913" s="12"/>
      <c r="B913" s="11">
        <v>43328</v>
      </c>
      <c r="C913" s="2">
        <v>10.85</v>
      </c>
      <c r="D913" s="2">
        <v>6.8955000000000002</v>
      </c>
      <c r="E913" s="2">
        <v>5546</v>
      </c>
      <c r="F913" s="2"/>
      <c r="G913" s="2"/>
      <c r="H913" s="17">
        <f t="shared" si="14"/>
        <v>-1.1851193717577597E-2</v>
      </c>
    </row>
    <row r="914" spans="1:8" ht="13.5" x14ac:dyDescent="0.25">
      <c r="A914" s="12"/>
      <c r="B914" s="11">
        <v>43329</v>
      </c>
      <c r="C914" s="2">
        <v>10.7</v>
      </c>
      <c r="D914" s="2">
        <v>6.8002000000000002</v>
      </c>
      <c r="E914" s="2">
        <v>7971</v>
      </c>
      <c r="F914" s="2"/>
      <c r="G914" s="2"/>
      <c r="H914" s="17">
        <f t="shared" si="14"/>
        <v>-1.3820607642665498E-2</v>
      </c>
    </row>
    <row r="915" spans="1:8" ht="13.5" x14ac:dyDescent="0.25">
      <c r="A915" s="12"/>
      <c r="B915" s="11">
        <v>43332</v>
      </c>
      <c r="C915" s="2">
        <v>10.78</v>
      </c>
      <c r="D915" s="2">
        <v>6.8510999999999997</v>
      </c>
      <c r="E915" s="2">
        <v>11163</v>
      </c>
      <c r="F915" s="2"/>
      <c r="G915" s="2"/>
      <c r="H915" s="17">
        <f t="shared" si="14"/>
        <v>7.4850739684126201E-3</v>
      </c>
    </row>
    <row r="916" spans="1:8" ht="13.5" x14ac:dyDescent="0.25">
      <c r="A916" s="12"/>
      <c r="B916" s="11">
        <v>43335</v>
      </c>
      <c r="C916" s="2">
        <v>11.13</v>
      </c>
      <c r="D916" s="2">
        <v>7.0735000000000001</v>
      </c>
      <c r="E916" s="2">
        <v>11365</v>
      </c>
      <c r="F916" s="2"/>
      <c r="G916" s="2"/>
      <c r="H916" s="17">
        <f t="shared" si="14"/>
        <v>3.2461940418327041E-2</v>
      </c>
    </row>
    <row r="917" spans="1:8" ht="13.5" x14ac:dyDescent="0.25">
      <c r="A917" s="12"/>
      <c r="B917" s="11">
        <v>43336</v>
      </c>
      <c r="C917" s="2">
        <v>11.1</v>
      </c>
      <c r="D917" s="2">
        <v>7.0544000000000002</v>
      </c>
      <c r="E917" s="2">
        <v>4338</v>
      </c>
      <c r="F917" s="2"/>
      <c r="G917" s="2"/>
      <c r="H917" s="17">
        <f t="shared" si="14"/>
        <v>-2.7002191277302459E-3</v>
      </c>
    </row>
    <row r="918" spans="1:8" ht="13.5" x14ac:dyDescent="0.25">
      <c r="A918" s="12"/>
      <c r="B918" s="11">
        <v>43339</v>
      </c>
      <c r="C918" s="2">
        <v>11.07</v>
      </c>
      <c r="D918" s="2">
        <v>7.0354000000000001</v>
      </c>
      <c r="E918" s="2">
        <v>1851</v>
      </c>
      <c r="F918" s="2"/>
      <c r="G918" s="2"/>
      <c r="H918" s="17">
        <f t="shared" si="14"/>
        <v>-2.6933545021547017E-3</v>
      </c>
    </row>
    <row r="919" spans="1:8" ht="13.5" x14ac:dyDescent="0.25">
      <c r="A919" s="12"/>
      <c r="B919" s="11">
        <v>43340</v>
      </c>
      <c r="C919" s="2">
        <v>11.06</v>
      </c>
      <c r="D919" s="2">
        <v>7.0289999999999999</v>
      </c>
      <c r="E919" s="2">
        <v>1016</v>
      </c>
      <c r="F919" s="2"/>
      <c r="G919" s="2"/>
      <c r="H919" s="17">
        <f t="shared" si="14"/>
        <v>-9.0968530573957182E-4</v>
      </c>
    </row>
    <row r="920" spans="1:8" ht="13.5" x14ac:dyDescent="0.25">
      <c r="A920" s="12"/>
      <c r="B920" s="11">
        <v>43341</v>
      </c>
      <c r="C920" s="2">
        <v>11</v>
      </c>
      <c r="D920" s="2">
        <v>6.9908999999999999</v>
      </c>
      <c r="E920" s="2">
        <v>4230</v>
      </c>
      <c r="F920" s="2"/>
      <c r="G920" s="2"/>
      <c r="H920" s="17">
        <f t="shared" si="14"/>
        <v>-5.4204011950490854E-3</v>
      </c>
    </row>
    <row r="921" spans="1:8" ht="13.5" x14ac:dyDescent="0.25">
      <c r="A921" s="12"/>
      <c r="B921" s="11">
        <v>43342</v>
      </c>
      <c r="C921" s="2">
        <v>10.87</v>
      </c>
      <c r="D921" s="2">
        <v>6.9082999999999997</v>
      </c>
      <c r="E921" s="2">
        <v>5536</v>
      </c>
      <c r="F921" s="2"/>
      <c r="G921" s="2"/>
      <c r="H921" s="17">
        <f t="shared" si="14"/>
        <v>-1.1815359967958379E-2</v>
      </c>
    </row>
    <row r="922" spans="1:8" ht="13.5" x14ac:dyDescent="0.25">
      <c r="A922" s="12"/>
      <c r="B922" s="11">
        <v>43343</v>
      </c>
      <c r="C922" s="2">
        <v>11</v>
      </c>
      <c r="D922" s="2">
        <v>6.9908999999999999</v>
      </c>
      <c r="E922" s="2">
        <v>3987</v>
      </c>
      <c r="F922" s="2"/>
      <c r="G922" s="2"/>
      <c r="H922" s="17">
        <f t="shared" si="14"/>
        <v>1.1956631877596548E-2</v>
      </c>
    </row>
    <row r="923" spans="1:8" ht="13.5" x14ac:dyDescent="0.25">
      <c r="A923" s="12"/>
      <c r="B923" s="11">
        <v>43346</v>
      </c>
      <c r="C923" s="2">
        <v>11</v>
      </c>
      <c r="D923" s="2">
        <v>6.9908999999999999</v>
      </c>
      <c r="E923" s="2">
        <v>587</v>
      </c>
      <c r="F923" s="2"/>
      <c r="G923" s="2"/>
      <c r="H923" s="17">
        <f t="shared" si="14"/>
        <v>0</v>
      </c>
    </row>
    <row r="924" spans="1:8" ht="13.5" x14ac:dyDescent="0.25">
      <c r="A924" s="12"/>
      <c r="B924" s="11">
        <v>43347</v>
      </c>
      <c r="C924" s="2">
        <v>10.9</v>
      </c>
      <c r="D924" s="2">
        <v>6.9272999999999998</v>
      </c>
      <c r="E924" s="2">
        <v>4452</v>
      </c>
      <c r="F924" s="2"/>
      <c r="G924" s="2"/>
      <c r="H924" s="17">
        <f t="shared" si="14"/>
        <v>-9.0975410891301692E-3</v>
      </c>
    </row>
    <row r="925" spans="1:8" ht="13.5" x14ac:dyDescent="0.25">
      <c r="A925" s="12"/>
      <c r="B925" s="11">
        <v>43348</v>
      </c>
      <c r="C925" s="2">
        <v>10.89</v>
      </c>
      <c r="D925" s="2">
        <v>6.9210000000000003</v>
      </c>
      <c r="E925" s="2">
        <v>5298</v>
      </c>
      <c r="F925" s="2"/>
      <c r="G925" s="2"/>
      <c r="H925" s="17">
        <f t="shared" si="14"/>
        <v>-9.0944523840450517E-4</v>
      </c>
    </row>
    <row r="926" spans="1:8" ht="13.5" x14ac:dyDescent="0.25">
      <c r="A926" s="12"/>
      <c r="B926" s="11">
        <v>43349</v>
      </c>
      <c r="C926" s="2">
        <v>10.53</v>
      </c>
      <c r="D926" s="2">
        <v>6.6921999999999997</v>
      </c>
      <c r="E926" s="2">
        <v>3909</v>
      </c>
      <c r="F926" s="2"/>
      <c r="G926" s="2"/>
      <c r="H926" s="17">
        <f t="shared" si="14"/>
        <v>-3.3058806530848223E-2</v>
      </c>
    </row>
    <row r="927" spans="1:8" ht="13.5" x14ac:dyDescent="0.25">
      <c r="A927" s="12"/>
      <c r="B927" s="11">
        <v>43350</v>
      </c>
      <c r="C927" s="2">
        <v>10.49</v>
      </c>
      <c r="D927" s="2">
        <v>6.6666999999999996</v>
      </c>
      <c r="E927" s="2">
        <v>7845</v>
      </c>
      <c r="F927" s="2"/>
      <c r="G927" s="2"/>
      <c r="H927" s="17">
        <f t="shared" si="14"/>
        <v>-3.8104061444667043E-3</v>
      </c>
    </row>
    <row r="928" spans="1:8" ht="13.5" x14ac:dyDescent="0.25">
      <c r="A928" s="12"/>
      <c r="B928" s="11">
        <v>43353</v>
      </c>
      <c r="C928" s="2">
        <v>10.31</v>
      </c>
      <c r="D928" s="2">
        <v>6.5523999999999996</v>
      </c>
      <c r="E928" s="2">
        <v>4721</v>
      </c>
      <c r="F928" s="2"/>
      <c r="G928" s="2"/>
      <c r="H928" s="17">
        <f t="shared" si="14"/>
        <v>-1.7144914275428635E-2</v>
      </c>
    </row>
    <row r="929" spans="1:8" ht="13.5" x14ac:dyDescent="0.25">
      <c r="A929" s="12"/>
      <c r="B929" s="11">
        <v>43355</v>
      </c>
      <c r="C929" s="2">
        <v>10.25</v>
      </c>
      <c r="D929" s="2">
        <v>6.5141999999999998</v>
      </c>
      <c r="E929" s="2">
        <v>1380</v>
      </c>
      <c r="F929" s="2"/>
      <c r="G929" s="2"/>
      <c r="H929" s="17">
        <f t="shared" si="14"/>
        <v>-5.8299249130089421E-3</v>
      </c>
    </row>
    <row r="930" spans="1:8" ht="13.5" x14ac:dyDescent="0.25">
      <c r="A930" s="12"/>
      <c r="B930" s="11">
        <v>43356</v>
      </c>
      <c r="C930" s="2">
        <v>10</v>
      </c>
      <c r="D930" s="2">
        <v>6.3552999999999997</v>
      </c>
      <c r="E930" s="2">
        <v>2028</v>
      </c>
      <c r="F930" s="2"/>
      <c r="G930" s="2"/>
      <c r="H930" s="17">
        <f t="shared" si="14"/>
        <v>-2.4392864818396739E-2</v>
      </c>
    </row>
    <row r="931" spans="1:8" ht="13.5" x14ac:dyDescent="0.25">
      <c r="A931" s="12"/>
      <c r="B931" s="11">
        <v>43357</v>
      </c>
      <c r="C931" s="2">
        <v>9.92</v>
      </c>
      <c r="D931" s="2">
        <v>6.3045</v>
      </c>
      <c r="E931" s="2">
        <v>3129</v>
      </c>
      <c r="F931" s="2"/>
      <c r="G931" s="2"/>
      <c r="H931" s="17">
        <f t="shared" si="14"/>
        <v>-7.9933284030651169E-3</v>
      </c>
    </row>
    <row r="932" spans="1:8" ht="13.5" x14ac:dyDescent="0.25">
      <c r="A932" s="12"/>
      <c r="B932" s="11">
        <v>43360</v>
      </c>
      <c r="C932" s="2">
        <v>9.52</v>
      </c>
      <c r="D932" s="2">
        <v>6.0503</v>
      </c>
      <c r="E932" s="2">
        <v>14195</v>
      </c>
      <c r="F932" s="2"/>
      <c r="G932" s="2"/>
      <c r="H932" s="17">
        <f t="shared" si="14"/>
        <v>-4.0320406059164086E-2</v>
      </c>
    </row>
    <row r="933" spans="1:8" ht="13.5" x14ac:dyDescent="0.25">
      <c r="A933" s="12"/>
      <c r="B933" s="11">
        <v>43361</v>
      </c>
      <c r="C933" s="2">
        <v>9.73</v>
      </c>
      <c r="D933" s="2">
        <v>6.1837</v>
      </c>
      <c r="E933" s="2">
        <v>18493</v>
      </c>
      <c r="F933" s="2"/>
      <c r="G933" s="2"/>
      <c r="H933" s="17">
        <f t="shared" si="14"/>
        <v>2.2048493463134054E-2</v>
      </c>
    </row>
    <row r="934" spans="1:8" ht="13.5" x14ac:dyDescent="0.25">
      <c r="A934" s="12"/>
      <c r="B934" s="11">
        <v>43362</v>
      </c>
      <c r="C934" s="2">
        <v>9.6999999999999993</v>
      </c>
      <c r="D934" s="2">
        <v>6.1646999999999998</v>
      </c>
      <c r="E934" s="2">
        <v>3561</v>
      </c>
      <c r="F934" s="2"/>
      <c r="G934" s="2"/>
      <c r="H934" s="17">
        <f t="shared" si="14"/>
        <v>-3.0725940779792239E-3</v>
      </c>
    </row>
    <row r="935" spans="1:8" ht="13.5" x14ac:dyDescent="0.25">
      <c r="A935" s="12"/>
      <c r="B935" s="11">
        <v>43363</v>
      </c>
      <c r="C935" s="2">
        <v>9.6</v>
      </c>
      <c r="D935" s="2">
        <v>6.1010999999999997</v>
      </c>
      <c r="E935" s="2">
        <v>746</v>
      </c>
      <c r="F935" s="2"/>
      <c r="G935" s="2"/>
      <c r="H935" s="17">
        <f t="shared" si="14"/>
        <v>-1.0316803737408163E-2</v>
      </c>
    </row>
    <row r="936" spans="1:8" ht="13.5" x14ac:dyDescent="0.25">
      <c r="A936" s="12"/>
      <c r="B936" s="11">
        <v>43364</v>
      </c>
      <c r="C936" s="2">
        <v>9.27</v>
      </c>
      <c r="D936" s="2">
        <v>5.8914</v>
      </c>
      <c r="E936" s="2">
        <v>11250</v>
      </c>
      <c r="F936" s="2"/>
      <c r="G936" s="2"/>
      <c r="H936" s="17">
        <f t="shared" si="14"/>
        <v>-3.4370851157987867E-2</v>
      </c>
    </row>
    <row r="937" spans="1:8" ht="13.5" x14ac:dyDescent="0.25">
      <c r="A937" s="12"/>
      <c r="B937" s="11">
        <v>43367</v>
      </c>
      <c r="C937" s="2">
        <v>9.34</v>
      </c>
      <c r="D937" s="2">
        <v>5.9359000000000002</v>
      </c>
      <c r="E937" s="2">
        <v>3898</v>
      </c>
      <c r="F937" s="2"/>
      <c r="G937" s="2"/>
      <c r="H937" s="17">
        <f t="shared" si="14"/>
        <v>7.5533828971042884E-3</v>
      </c>
    </row>
    <row r="938" spans="1:8" ht="13.5" x14ac:dyDescent="0.25">
      <c r="A938" s="12"/>
      <c r="B938" s="11">
        <v>43368</v>
      </c>
      <c r="C938" s="2">
        <v>9.27</v>
      </c>
      <c r="D938" s="2">
        <v>5.8914</v>
      </c>
      <c r="E938" s="2">
        <v>12144</v>
      </c>
      <c r="F938" s="2"/>
      <c r="G938" s="2"/>
      <c r="H938" s="17">
        <f t="shared" si="14"/>
        <v>-7.4967570208393343E-3</v>
      </c>
    </row>
    <row r="939" spans="1:8" ht="13.5" x14ac:dyDescent="0.25">
      <c r="A939" s="12"/>
      <c r="B939" s="11">
        <v>43369</v>
      </c>
      <c r="C939" s="2">
        <v>9.24</v>
      </c>
      <c r="D939" s="2">
        <v>5.8723000000000001</v>
      </c>
      <c r="E939" s="2">
        <v>8669</v>
      </c>
      <c r="F939" s="2"/>
      <c r="G939" s="2"/>
      <c r="H939" s="17">
        <f t="shared" si="14"/>
        <v>-3.2420137828020326E-3</v>
      </c>
    </row>
    <row r="940" spans="1:8" ht="13.5" x14ac:dyDescent="0.25">
      <c r="A940" s="12"/>
      <c r="B940" s="11">
        <v>43370</v>
      </c>
      <c r="C940" s="2">
        <v>9.1199999999999992</v>
      </c>
      <c r="D940" s="2">
        <v>5.7961</v>
      </c>
      <c r="E940" s="2">
        <v>24462</v>
      </c>
      <c r="F940" s="2"/>
      <c r="G940" s="2"/>
      <c r="H940" s="17">
        <f t="shared" si="14"/>
        <v>-1.2976176285271536E-2</v>
      </c>
    </row>
    <row r="941" spans="1:8" ht="13.5" x14ac:dyDescent="0.25">
      <c r="A941" s="12"/>
      <c r="B941" s="11">
        <v>43371</v>
      </c>
      <c r="C941" s="2">
        <v>8.92</v>
      </c>
      <c r="D941" s="2">
        <v>5.6689999999999996</v>
      </c>
      <c r="E941" s="2">
        <v>13426</v>
      </c>
      <c r="F941" s="2"/>
      <c r="G941" s="2"/>
      <c r="H941" s="17">
        <f t="shared" si="14"/>
        <v>-2.1928538154966346E-2</v>
      </c>
    </row>
    <row r="942" spans="1:8" ht="13.5" x14ac:dyDescent="0.25">
      <c r="A942" s="12"/>
      <c r="B942" s="11">
        <v>43374</v>
      </c>
      <c r="C942" s="2">
        <v>8.7799999999999994</v>
      </c>
      <c r="D942" s="2">
        <v>5.58</v>
      </c>
      <c r="E942" s="2">
        <v>60529</v>
      </c>
      <c r="F942" s="2"/>
      <c r="G942" s="2"/>
      <c r="H942" s="17">
        <f t="shared" si="14"/>
        <v>-1.5699417886752432E-2</v>
      </c>
    </row>
    <row r="943" spans="1:8" ht="13.5" x14ac:dyDescent="0.25">
      <c r="A943" s="12"/>
      <c r="B943" s="11">
        <v>43375</v>
      </c>
      <c r="C943" s="2">
        <v>8.4499999999999993</v>
      </c>
      <c r="D943" s="2">
        <v>5.3703000000000003</v>
      </c>
      <c r="E943" s="2">
        <v>68563</v>
      </c>
      <c r="F943" s="2"/>
      <c r="G943" s="2"/>
      <c r="H943" s="17">
        <f t="shared" si="14"/>
        <v>-3.7580645161290283E-2</v>
      </c>
    </row>
    <row r="944" spans="1:8" ht="13.5" x14ac:dyDescent="0.25">
      <c r="A944" s="12"/>
      <c r="B944" s="11">
        <v>43376</v>
      </c>
      <c r="C944" s="2">
        <v>8.7899999999999991</v>
      </c>
      <c r="D944" s="2">
        <v>5.5862999999999996</v>
      </c>
      <c r="E944" s="2">
        <v>41690</v>
      </c>
      <c r="F944" s="2"/>
      <c r="G944" s="2"/>
      <c r="H944" s="17">
        <f t="shared" si="14"/>
        <v>4.0221216691804798E-2</v>
      </c>
    </row>
    <row r="945" spans="1:8" ht="13.5" x14ac:dyDescent="0.25">
      <c r="A945" s="12"/>
      <c r="B945" s="11">
        <v>43377</v>
      </c>
      <c r="C945" s="2">
        <v>8.7799999999999994</v>
      </c>
      <c r="D945" s="2">
        <v>5.58</v>
      </c>
      <c r="E945" s="2">
        <v>26144</v>
      </c>
      <c r="F945" s="2"/>
      <c r="G945" s="2"/>
      <c r="H945" s="17">
        <f t="shared" si="14"/>
        <v>-1.1277589817946636E-3</v>
      </c>
    </row>
    <row r="946" spans="1:8" ht="13.5" x14ac:dyDescent="0.25">
      <c r="A946" s="12"/>
      <c r="B946" s="11">
        <v>43378</v>
      </c>
      <c r="C946" s="2">
        <v>8.7799999999999994</v>
      </c>
      <c r="D946" s="2">
        <v>5.58</v>
      </c>
      <c r="E946" s="2">
        <v>5972</v>
      </c>
      <c r="F946" s="2"/>
      <c r="G946" s="2"/>
      <c r="H946" s="17">
        <f t="shared" si="14"/>
        <v>0</v>
      </c>
    </row>
    <row r="947" spans="1:8" ht="13.5" x14ac:dyDescent="0.25">
      <c r="A947" s="12"/>
      <c r="B947" s="11">
        <v>43381</v>
      </c>
      <c r="C947" s="2">
        <v>8.9</v>
      </c>
      <c r="D947" s="2">
        <v>5.6562000000000001</v>
      </c>
      <c r="E947" s="2">
        <v>12585</v>
      </c>
      <c r="F947" s="2"/>
      <c r="G947" s="2"/>
      <c r="H947" s="17">
        <f t="shared" si="14"/>
        <v>1.3655913978494631E-2</v>
      </c>
    </row>
    <row r="948" spans="1:8" ht="13.5" x14ac:dyDescent="0.25">
      <c r="A948" s="12"/>
      <c r="B948" s="11">
        <v>43382</v>
      </c>
      <c r="C948" s="2">
        <v>8.8000000000000007</v>
      </c>
      <c r="D948" s="2">
        <v>5.5926999999999998</v>
      </c>
      <c r="E948" s="2">
        <v>2785</v>
      </c>
      <c r="F948" s="2"/>
      <c r="G948" s="2"/>
      <c r="H948" s="17">
        <f t="shared" si="14"/>
        <v>-1.1226618577843841E-2</v>
      </c>
    </row>
    <row r="949" spans="1:8" ht="13.5" x14ac:dyDescent="0.25">
      <c r="A949" s="12"/>
      <c r="B949" s="11">
        <v>43383</v>
      </c>
      <c r="C949" s="2">
        <v>8.6999999999999993</v>
      </c>
      <c r="D949" s="2">
        <v>5.5290999999999997</v>
      </c>
      <c r="E949" s="2">
        <v>14458</v>
      </c>
      <c r="F949" s="2"/>
      <c r="G949" s="2"/>
      <c r="H949" s="17">
        <f t="shared" si="14"/>
        <v>-1.1371967028447817E-2</v>
      </c>
    </row>
    <row r="950" spans="1:8" ht="13.5" x14ac:dyDescent="0.25">
      <c r="A950" s="12"/>
      <c r="B950" s="11">
        <v>43384</v>
      </c>
      <c r="C950" s="2">
        <v>8.52</v>
      </c>
      <c r="D950" s="2">
        <v>5.4146999999999998</v>
      </c>
      <c r="E950" s="2">
        <v>13918</v>
      </c>
      <c r="F950" s="2"/>
      <c r="G950" s="2"/>
      <c r="H950" s="17">
        <f t="shared" si="14"/>
        <v>-2.0690528295744307E-2</v>
      </c>
    </row>
    <row r="951" spans="1:8" ht="13.5" x14ac:dyDescent="0.25">
      <c r="A951" s="12"/>
      <c r="B951" s="11">
        <v>43385</v>
      </c>
      <c r="C951" s="2">
        <v>8.4</v>
      </c>
      <c r="D951" s="2">
        <v>5.3384999999999998</v>
      </c>
      <c r="E951" s="2">
        <v>19376</v>
      </c>
      <c r="F951" s="2"/>
      <c r="G951" s="2"/>
      <c r="H951" s="17">
        <f t="shared" si="14"/>
        <v>-1.4072801817275203E-2</v>
      </c>
    </row>
    <row r="952" spans="1:8" ht="13.5" x14ac:dyDescent="0.25">
      <c r="A952" s="12"/>
      <c r="B952" s="11">
        <v>43389</v>
      </c>
      <c r="C952" s="2">
        <v>8.35</v>
      </c>
      <c r="D952" s="2">
        <v>5.3067000000000002</v>
      </c>
      <c r="E952" s="2">
        <v>6051</v>
      </c>
      <c r="F952" s="2"/>
      <c r="G952" s="2"/>
      <c r="H952" s="17">
        <f t="shared" si="14"/>
        <v>-5.9567294183758748E-3</v>
      </c>
    </row>
    <row r="953" spans="1:8" ht="13.5" x14ac:dyDescent="0.25">
      <c r="A953" s="12"/>
      <c r="B953" s="11">
        <v>43390</v>
      </c>
      <c r="C953" s="2">
        <v>8.1999999999999993</v>
      </c>
      <c r="D953" s="2">
        <v>5.2114000000000003</v>
      </c>
      <c r="E953" s="2">
        <v>10267</v>
      </c>
      <c r="F953" s="2"/>
      <c r="G953" s="2"/>
      <c r="H953" s="17">
        <f t="shared" si="14"/>
        <v>-1.7958429909359853E-2</v>
      </c>
    </row>
    <row r="954" spans="1:8" ht="13.5" x14ac:dyDescent="0.25">
      <c r="A954" s="12"/>
      <c r="B954" s="11">
        <v>43391</v>
      </c>
      <c r="C954" s="2">
        <v>8.3000000000000007</v>
      </c>
      <c r="D954" s="2">
        <v>5.2748999999999997</v>
      </c>
      <c r="E954" s="2">
        <v>2978</v>
      </c>
      <c r="F954" s="2"/>
      <c r="G954" s="2"/>
      <c r="H954" s="17">
        <f t="shared" si="14"/>
        <v>1.2184825574701508E-2</v>
      </c>
    </row>
    <row r="955" spans="1:8" ht="13.5" x14ac:dyDescent="0.25">
      <c r="A955" s="12"/>
      <c r="B955" s="11">
        <v>43392</v>
      </c>
      <c r="C955" s="2">
        <v>8.39</v>
      </c>
      <c r="D955" s="2">
        <v>5.3320999999999996</v>
      </c>
      <c r="E955" s="2">
        <v>16574</v>
      </c>
      <c r="F955" s="2"/>
      <c r="G955" s="2"/>
      <c r="H955" s="17">
        <f t="shared" si="14"/>
        <v>1.0843807465544355E-2</v>
      </c>
    </row>
    <row r="956" spans="1:8" ht="13.5" x14ac:dyDescent="0.25">
      <c r="A956" s="12"/>
      <c r="B956" s="11">
        <v>43395</v>
      </c>
      <c r="C956" s="2">
        <v>8.48</v>
      </c>
      <c r="D956" s="2">
        <v>5.3893000000000004</v>
      </c>
      <c r="E956" s="2">
        <v>15410</v>
      </c>
      <c r="F956" s="2"/>
      <c r="G956" s="2"/>
      <c r="H956" s="17">
        <f t="shared" si="14"/>
        <v>1.0727480729918946E-2</v>
      </c>
    </row>
    <row r="957" spans="1:8" ht="13.5" x14ac:dyDescent="0.25">
      <c r="A957" s="12"/>
      <c r="B957" s="11">
        <v>43396</v>
      </c>
      <c r="C957" s="2">
        <v>8.6999999999999993</v>
      </c>
      <c r="D957" s="2">
        <v>5.5290999999999997</v>
      </c>
      <c r="E957" s="2">
        <v>25371</v>
      </c>
      <c r="F957" s="2"/>
      <c r="G957" s="2"/>
      <c r="H957" s="17">
        <f t="shared" si="14"/>
        <v>2.5940289091347532E-2</v>
      </c>
    </row>
    <row r="958" spans="1:8" ht="13.5" x14ac:dyDescent="0.25">
      <c r="A958" s="12"/>
      <c r="B958" s="11">
        <v>43397</v>
      </c>
      <c r="C958" s="2">
        <v>8.6</v>
      </c>
      <c r="D958" s="2">
        <v>5.4656000000000002</v>
      </c>
      <c r="E958" s="2">
        <v>5449</v>
      </c>
      <c r="F958" s="2"/>
      <c r="G958" s="2"/>
      <c r="H958" s="17">
        <f t="shared" si="14"/>
        <v>-1.1484690094228617E-2</v>
      </c>
    </row>
    <row r="959" spans="1:8" ht="13.5" x14ac:dyDescent="0.25">
      <c r="A959" s="12"/>
      <c r="B959" s="11">
        <v>43398</v>
      </c>
      <c r="C959" s="2">
        <v>8.49</v>
      </c>
      <c r="D959" s="2">
        <v>5.3956999999999997</v>
      </c>
      <c r="E959" s="2">
        <v>1837</v>
      </c>
      <c r="F959" s="2"/>
      <c r="G959" s="2"/>
      <c r="H959" s="17">
        <f t="shared" si="14"/>
        <v>-1.2789080796253021E-2</v>
      </c>
    </row>
    <row r="960" spans="1:8" ht="13.5" x14ac:dyDescent="0.25">
      <c r="A960" s="12"/>
      <c r="B960" s="11">
        <v>43399</v>
      </c>
      <c r="C960" s="2">
        <v>8.6999999999999993</v>
      </c>
      <c r="D960" s="2">
        <v>5.5290999999999997</v>
      </c>
      <c r="E960" s="2">
        <v>19973</v>
      </c>
      <c r="F960" s="2"/>
      <c r="G960" s="2"/>
      <c r="H960" s="17">
        <f t="shared" si="14"/>
        <v>2.4723390848268061E-2</v>
      </c>
    </row>
    <row r="961" spans="1:8" ht="13.5" x14ac:dyDescent="0.25">
      <c r="A961" s="12"/>
      <c r="B961" s="11">
        <v>43402</v>
      </c>
      <c r="C961" s="2">
        <v>8.9600000000000009</v>
      </c>
      <c r="D961" s="2">
        <v>5.6943999999999999</v>
      </c>
      <c r="E961" s="2">
        <v>18852</v>
      </c>
      <c r="F961" s="2"/>
      <c r="G961" s="2"/>
      <c r="H961" s="17">
        <f t="shared" si="14"/>
        <v>2.9896366497259994E-2</v>
      </c>
    </row>
    <row r="962" spans="1:8" ht="13.5" x14ac:dyDescent="0.25">
      <c r="A962" s="12"/>
      <c r="B962" s="11">
        <v>43403</v>
      </c>
      <c r="C962" s="2">
        <v>8.7200000000000006</v>
      </c>
      <c r="D962" s="2">
        <v>5.5419</v>
      </c>
      <c r="E962" s="2">
        <v>7980</v>
      </c>
      <c r="F962" s="2"/>
      <c r="G962" s="2"/>
      <c r="H962" s="17">
        <f t="shared" si="14"/>
        <v>-2.6780696824950805E-2</v>
      </c>
    </row>
    <row r="963" spans="1:8" ht="13.5" x14ac:dyDescent="0.25">
      <c r="A963" s="12"/>
      <c r="B963" s="11">
        <v>43404</v>
      </c>
      <c r="C963" s="2">
        <v>8.98</v>
      </c>
      <c r="D963" s="2">
        <v>5.7070999999999996</v>
      </c>
      <c r="E963" s="2">
        <v>15760</v>
      </c>
      <c r="F963" s="2"/>
      <c r="G963" s="2"/>
      <c r="H963" s="17">
        <f t="shared" si="14"/>
        <v>2.9809271188581454E-2</v>
      </c>
    </row>
    <row r="964" spans="1:8" ht="13.5" x14ac:dyDescent="0.25">
      <c r="A964" s="12"/>
      <c r="B964" s="11">
        <v>43405</v>
      </c>
      <c r="C964" s="2">
        <v>9.4499999999999993</v>
      </c>
      <c r="D964" s="2">
        <v>6.0057999999999998</v>
      </c>
      <c r="E964" s="2">
        <v>20799</v>
      </c>
      <c r="F964" s="2"/>
      <c r="G964" s="2"/>
      <c r="H964" s="17">
        <f t="shared" si="14"/>
        <v>5.233831543165534E-2</v>
      </c>
    </row>
    <row r="965" spans="1:8" ht="13.5" x14ac:dyDescent="0.25">
      <c r="A965" s="12"/>
      <c r="B965" s="11">
        <v>43406</v>
      </c>
      <c r="C965" s="2">
        <v>9.4600000000000009</v>
      </c>
      <c r="D965" s="2">
        <v>6.0121000000000002</v>
      </c>
      <c r="E965" s="2">
        <v>12431</v>
      </c>
      <c r="F965" s="2"/>
      <c r="G965" s="2"/>
      <c r="H965" s="17">
        <f t="shared" si="14"/>
        <v>1.0489859802191909E-3</v>
      </c>
    </row>
    <row r="966" spans="1:8" ht="13.5" x14ac:dyDescent="0.25">
      <c r="A966" s="12"/>
      <c r="B966" s="11">
        <v>43409</v>
      </c>
      <c r="C966" s="2">
        <v>9.5500000000000007</v>
      </c>
      <c r="D966" s="2">
        <v>6.0693000000000001</v>
      </c>
      <c r="E966" s="2">
        <v>15788</v>
      </c>
      <c r="F966" s="2"/>
      <c r="G966" s="2"/>
      <c r="H966" s="17">
        <f t="shared" si="14"/>
        <v>9.5141464712828992E-3</v>
      </c>
    </row>
    <row r="967" spans="1:8" ht="13.5" x14ac:dyDescent="0.25">
      <c r="A967" s="12"/>
      <c r="B967" s="11">
        <v>43410</v>
      </c>
      <c r="C967" s="2">
        <v>9.4</v>
      </c>
      <c r="D967" s="2">
        <v>5.9740000000000002</v>
      </c>
      <c r="E967" s="2">
        <v>7849</v>
      </c>
      <c r="F967" s="2"/>
      <c r="G967" s="2"/>
      <c r="H967" s="17">
        <f t="shared" ref="H967:H1030" si="15">(D967-D966)/D966</f>
        <v>-1.5701975516122114E-2</v>
      </c>
    </row>
    <row r="968" spans="1:8" ht="13.5" x14ac:dyDescent="0.25">
      <c r="A968" s="12"/>
      <c r="B968" s="11">
        <v>43411</v>
      </c>
      <c r="C968" s="2">
        <v>9.1999999999999993</v>
      </c>
      <c r="D968" s="2">
        <v>5.8468999999999998</v>
      </c>
      <c r="E968" s="2">
        <v>13753</v>
      </c>
      <c r="F968" s="2"/>
      <c r="G968" s="2"/>
      <c r="H968" s="17">
        <f t="shared" si="15"/>
        <v>-2.127552728490131E-2</v>
      </c>
    </row>
    <row r="969" spans="1:8" ht="13.5" x14ac:dyDescent="0.25">
      <c r="A969" s="12"/>
      <c r="B969" s="11">
        <v>43412</v>
      </c>
      <c r="C969" s="2">
        <v>9.35</v>
      </c>
      <c r="D969" s="2">
        <v>5.9421999999999997</v>
      </c>
      <c r="E969" s="2">
        <v>21560</v>
      </c>
      <c r="F969" s="2"/>
      <c r="G969" s="2"/>
      <c r="H969" s="17">
        <f t="shared" si="15"/>
        <v>1.6299235492312155E-2</v>
      </c>
    </row>
    <row r="970" spans="1:8" ht="13.5" x14ac:dyDescent="0.25">
      <c r="A970" s="12"/>
      <c r="B970" s="11">
        <v>43413</v>
      </c>
      <c r="C970" s="2">
        <v>9.34</v>
      </c>
      <c r="D970" s="2">
        <v>5.9359000000000002</v>
      </c>
      <c r="E970" s="2">
        <v>30042</v>
      </c>
      <c r="F970" s="2"/>
      <c r="G970" s="2"/>
      <c r="H970" s="17">
        <f t="shared" si="15"/>
        <v>-1.0602133889804329E-3</v>
      </c>
    </row>
    <row r="971" spans="1:8" ht="13.5" x14ac:dyDescent="0.25">
      <c r="A971" s="12"/>
      <c r="B971" s="11">
        <v>43416</v>
      </c>
      <c r="C971" s="2">
        <v>9.1999999999999993</v>
      </c>
      <c r="D971" s="2">
        <v>5.8468999999999998</v>
      </c>
      <c r="E971" s="2">
        <v>28598</v>
      </c>
      <c r="F971" s="2"/>
      <c r="G971" s="2"/>
      <c r="H971" s="17">
        <f t="shared" si="15"/>
        <v>-1.4993514041678669E-2</v>
      </c>
    </row>
    <row r="972" spans="1:8" ht="13.5" x14ac:dyDescent="0.25">
      <c r="A972" s="12"/>
      <c r="B972" s="11">
        <v>43417</v>
      </c>
      <c r="C972" s="2">
        <v>9.1300000000000008</v>
      </c>
      <c r="D972" s="2">
        <v>5.8023999999999996</v>
      </c>
      <c r="E972" s="2">
        <v>17921</v>
      </c>
      <c r="F972" s="2"/>
      <c r="G972" s="2"/>
      <c r="H972" s="17">
        <f t="shared" si="15"/>
        <v>-7.6108707178163147E-3</v>
      </c>
    </row>
    <row r="973" spans="1:8" ht="13.5" x14ac:dyDescent="0.25">
      <c r="A973" s="12"/>
      <c r="B973" s="11">
        <v>43418</v>
      </c>
      <c r="C973" s="2">
        <v>9.1300000000000008</v>
      </c>
      <c r="D973" s="2">
        <v>5.8023999999999996</v>
      </c>
      <c r="E973" s="2">
        <v>4875</v>
      </c>
      <c r="F973" s="2"/>
      <c r="G973" s="2"/>
      <c r="H973" s="17">
        <f t="shared" si="15"/>
        <v>0</v>
      </c>
    </row>
    <row r="974" spans="1:8" ht="13.5" x14ac:dyDescent="0.25">
      <c r="A974" s="12"/>
      <c r="B974" s="11">
        <v>43419</v>
      </c>
      <c r="C974" s="2">
        <v>9.15</v>
      </c>
      <c r="D974" s="2">
        <v>5.8151000000000002</v>
      </c>
      <c r="E974" s="2">
        <v>4785</v>
      </c>
      <c r="F974" s="2"/>
      <c r="G974" s="2"/>
      <c r="H974" s="17">
        <f t="shared" si="15"/>
        <v>2.1887494829726665E-3</v>
      </c>
    </row>
    <row r="975" spans="1:8" ht="13.5" x14ac:dyDescent="0.25">
      <c r="A975" s="12"/>
      <c r="B975" s="11">
        <v>43420</v>
      </c>
      <c r="C975" s="2">
        <v>9.15</v>
      </c>
      <c r="D975" s="2">
        <v>5.8151000000000002</v>
      </c>
      <c r="E975" s="2">
        <v>23602</v>
      </c>
      <c r="F975" s="2"/>
      <c r="G975" s="2"/>
      <c r="H975" s="17">
        <f t="shared" si="15"/>
        <v>0</v>
      </c>
    </row>
    <row r="976" spans="1:8" ht="13.5" x14ac:dyDescent="0.25">
      <c r="A976" s="12"/>
      <c r="B976" s="11">
        <v>43423</v>
      </c>
      <c r="C976" s="2">
        <v>9.1300000000000008</v>
      </c>
      <c r="D976" s="2">
        <v>5.8023999999999996</v>
      </c>
      <c r="E976" s="2">
        <v>4670</v>
      </c>
      <c r="F976" s="2"/>
      <c r="G976" s="2"/>
      <c r="H976" s="17">
        <f t="shared" si="15"/>
        <v>-2.1839693212499524E-3</v>
      </c>
    </row>
    <row r="977" spans="1:8" ht="13.5" x14ac:dyDescent="0.25">
      <c r="A977" s="12"/>
      <c r="B977" s="11">
        <v>43425</v>
      </c>
      <c r="C977" s="2">
        <v>9.1300000000000008</v>
      </c>
      <c r="D977" s="2">
        <v>5.8023999999999996</v>
      </c>
      <c r="E977" s="2">
        <v>741</v>
      </c>
      <c r="F977" s="2"/>
      <c r="G977" s="2"/>
      <c r="H977" s="17">
        <f t="shared" si="15"/>
        <v>0</v>
      </c>
    </row>
    <row r="978" spans="1:8" ht="13.5" x14ac:dyDescent="0.25">
      <c r="A978" s="12"/>
      <c r="B978" s="11">
        <v>43426</v>
      </c>
      <c r="C978" s="2">
        <v>9.31</v>
      </c>
      <c r="D978" s="2">
        <v>5.9168000000000003</v>
      </c>
      <c r="E978" s="2">
        <v>13681</v>
      </c>
      <c r="F978" s="2"/>
      <c r="G978" s="2"/>
      <c r="H978" s="17">
        <f t="shared" si="15"/>
        <v>1.9715979594650615E-2</v>
      </c>
    </row>
    <row r="979" spans="1:8" ht="13.5" x14ac:dyDescent="0.25">
      <c r="A979" s="12"/>
      <c r="B979" s="11">
        <v>43427</v>
      </c>
      <c r="C979" s="2">
        <v>9.24</v>
      </c>
      <c r="D979" s="2">
        <v>5.8723000000000001</v>
      </c>
      <c r="E979" s="2">
        <v>36527</v>
      </c>
      <c r="F979" s="2"/>
      <c r="G979" s="2"/>
      <c r="H979" s="17">
        <f t="shared" si="15"/>
        <v>-7.5209572742023058E-3</v>
      </c>
    </row>
    <row r="980" spans="1:8" ht="13.5" x14ac:dyDescent="0.25">
      <c r="A980" s="12"/>
      <c r="B980" s="11">
        <v>43430</v>
      </c>
      <c r="C980" s="2">
        <v>9.15</v>
      </c>
      <c r="D980" s="2">
        <v>5.8151000000000002</v>
      </c>
      <c r="E980" s="2">
        <v>15372</v>
      </c>
      <c r="F980" s="2"/>
      <c r="G980" s="2"/>
      <c r="H980" s="17">
        <f t="shared" si="15"/>
        <v>-9.7406467653219208E-3</v>
      </c>
    </row>
    <row r="981" spans="1:8" ht="13.5" x14ac:dyDescent="0.25">
      <c r="A981" s="12"/>
      <c r="B981" s="11">
        <v>43431</v>
      </c>
      <c r="C981" s="2">
        <v>9.2799999999999994</v>
      </c>
      <c r="D981" s="2">
        <v>5.8978000000000002</v>
      </c>
      <c r="E981" s="2">
        <v>8781</v>
      </c>
      <c r="F981" s="2"/>
      <c r="G981" s="2"/>
      <c r="H981" s="17">
        <f t="shared" si="15"/>
        <v>1.4221595501367128E-2</v>
      </c>
    </row>
    <row r="982" spans="1:8" ht="13.5" x14ac:dyDescent="0.25">
      <c r="A982" s="12"/>
      <c r="B982" s="11">
        <v>43432</v>
      </c>
      <c r="C982" s="2">
        <v>9.2100000000000009</v>
      </c>
      <c r="D982" s="2">
        <v>5.8532999999999999</v>
      </c>
      <c r="E982" s="2">
        <v>11925</v>
      </c>
      <c r="F982" s="2"/>
      <c r="G982" s="2"/>
      <c r="H982" s="17">
        <f t="shared" si="15"/>
        <v>-7.5451863406694368E-3</v>
      </c>
    </row>
    <row r="983" spans="1:8" ht="13.5" x14ac:dyDescent="0.25">
      <c r="A983" s="12"/>
      <c r="B983" s="11">
        <v>43433</v>
      </c>
      <c r="C983" s="2">
        <v>9.17</v>
      </c>
      <c r="D983" s="2">
        <v>5.8277999999999999</v>
      </c>
      <c r="E983" s="2">
        <v>5430</v>
      </c>
      <c r="F983" s="2"/>
      <c r="G983" s="2"/>
      <c r="H983" s="17">
        <f t="shared" si="15"/>
        <v>-4.3565168366562585E-3</v>
      </c>
    </row>
    <row r="984" spans="1:8" ht="13.5" x14ac:dyDescent="0.25">
      <c r="A984" s="12"/>
      <c r="B984" s="11">
        <v>43434</v>
      </c>
      <c r="C984" s="2">
        <v>9.23</v>
      </c>
      <c r="D984" s="2">
        <v>5.8659999999999997</v>
      </c>
      <c r="E984" s="2">
        <v>12005</v>
      </c>
      <c r="F984" s="2"/>
      <c r="G984" s="2"/>
      <c r="H984" s="17">
        <f t="shared" si="15"/>
        <v>6.5547891142454769E-3</v>
      </c>
    </row>
    <row r="985" spans="1:8" ht="13.5" x14ac:dyDescent="0.25">
      <c r="A985" s="12"/>
      <c r="B985" s="11">
        <v>43437</v>
      </c>
      <c r="C985" s="2">
        <v>9.1999999999999993</v>
      </c>
      <c r="D985" s="2">
        <v>5.8468999999999998</v>
      </c>
      <c r="E985" s="2">
        <v>8442</v>
      </c>
      <c r="F985" s="2"/>
      <c r="G985" s="2"/>
      <c r="H985" s="17">
        <f t="shared" si="15"/>
        <v>-3.2560518240708995E-3</v>
      </c>
    </row>
    <row r="986" spans="1:8" ht="13.5" x14ac:dyDescent="0.25">
      <c r="A986" s="12"/>
      <c r="B986" s="11">
        <v>43438</v>
      </c>
      <c r="C986" s="2">
        <v>9.2100000000000009</v>
      </c>
      <c r="D986" s="2">
        <v>5.8532999999999999</v>
      </c>
      <c r="E986" s="2">
        <v>19350</v>
      </c>
      <c r="F986" s="2"/>
      <c r="G986" s="2"/>
      <c r="H986" s="17">
        <f t="shared" si="15"/>
        <v>1.0945971369443952E-3</v>
      </c>
    </row>
    <row r="987" spans="1:8" ht="13.5" x14ac:dyDescent="0.25">
      <c r="A987" s="12"/>
      <c r="B987" s="11">
        <v>43439</v>
      </c>
      <c r="C987" s="2">
        <v>9.18</v>
      </c>
      <c r="D987" s="2">
        <v>5.8342000000000001</v>
      </c>
      <c r="E987" s="2">
        <v>21675</v>
      </c>
      <c r="F987" s="2"/>
      <c r="G987" s="2"/>
      <c r="H987" s="17">
        <f t="shared" si="15"/>
        <v>-3.2631165325542675E-3</v>
      </c>
    </row>
    <row r="988" spans="1:8" ht="13.5" x14ac:dyDescent="0.25">
      <c r="A988" s="12"/>
      <c r="B988" s="11">
        <v>43440</v>
      </c>
      <c r="C988" s="2">
        <v>9.14</v>
      </c>
      <c r="D988" s="2">
        <v>5.8087999999999997</v>
      </c>
      <c r="E988" s="2">
        <v>15789</v>
      </c>
      <c r="F988" s="2"/>
      <c r="G988" s="2"/>
      <c r="H988" s="17">
        <f t="shared" si="15"/>
        <v>-4.3536388879367024E-3</v>
      </c>
    </row>
    <row r="989" spans="1:8" ht="13.5" x14ac:dyDescent="0.25">
      <c r="A989" s="12"/>
      <c r="B989" s="11">
        <v>43441</v>
      </c>
      <c r="C989" s="2">
        <v>9.1</v>
      </c>
      <c r="D989" s="2">
        <v>5.7834000000000003</v>
      </c>
      <c r="E989" s="2">
        <v>12155</v>
      </c>
      <c r="F989" s="2"/>
      <c r="G989" s="2"/>
      <c r="H989" s="17">
        <f t="shared" si="15"/>
        <v>-4.3726759399530758E-3</v>
      </c>
    </row>
    <row r="990" spans="1:8" ht="13.5" x14ac:dyDescent="0.25">
      <c r="A990" s="12"/>
      <c r="B990" s="11">
        <v>43444</v>
      </c>
      <c r="C990" s="2">
        <v>8.9499999999999993</v>
      </c>
      <c r="D990" s="2">
        <v>5.6879999999999997</v>
      </c>
      <c r="E990" s="2">
        <v>42190</v>
      </c>
      <c r="F990" s="2"/>
      <c r="G990" s="2"/>
      <c r="H990" s="17">
        <f t="shared" si="15"/>
        <v>-1.649548708372248E-2</v>
      </c>
    </row>
    <row r="991" spans="1:8" ht="13.5" x14ac:dyDescent="0.25">
      <c r="A991" s="12"/>
      <c r="B991" s="11">
        <v>43445</v>
      </c>
      <c r="C991" s="2">
        <v>8.8800000000000008</v>
      </c>
      <c r="D991" s="2">
        <v>5.6435000000000004</v>
      </c>
      <c r="E991" s="2">
        <v>8040</v>
      </c>
      <c r="F991" s="2"/>
      <c r="G991" s="2"/>
      <c r="H991" s="17">
        <f t="shared" si="15"/>
        <v>-7.8234880450069131E-3</v>
      </c>
    </row>
    <row r="992" spans="1:8" ht="13.5" x14ac:dyDescent="0.25">
      <c r="A992" s="12"/>
      <c r="B992" s="11">
        <v>43446</v>
      </c>
      <c r="C992" s="2">
        <v>8.9499999999999993</v>
      </c>
      <c r="D992" s="2">
        <v>5.6879999999999997</v>
      </c>
      <c r="E992" s="2">
        <v>9702</v>
      </c>
      <c r="F992" s="2"/>
      <c r="G992" s="2"/>
      <c r="H992" s="17">
        <f t="shared" si="15"/>
        <v>7.885177637990487E-3</v>
      </c>
    </row>
    <row r="993" spans="1:8" ht="13.5" x14ac:dyDescent="0.25">
      <c r="A993" s="12"/>
      <c r="B993" s="11">
        <v>43447</v>
      </c>
      <c r="C993" s="2">
        <v>9.0500000000000007</v>
      </c>
      <c r="D993" s="2">
        <v>5.7515999999999998</v>
      </c>
      <c r="E993" s="2">
        <v>6491</v>
      </c>
      <c r="F993" s="2"/>
      <c r="G993" s="2"/>
      <c r="H993" s="17">
        <f t="shared" si="15"/>
        <v>1.1181434599156137E-2</v>
      </c>
    </row>
    <row r="994" spans="1:8" ht="13.5" x14ac:dyDescent="0.25">
      <c r="A994" s="12"/>
      <c r="B994" s="11">
        <v>43448</v>
      </c>
      <c r="C994" s="2">
        <v>9</v>
      </c>
      <c r="D994" s="2">
        <v>5.7198000000000002</v>
      </c>
      <c r="E994" s="2">
        <v>2674</v>
      </c>
      <c r="F994" s="2"/>
      <c r="G994" s="2"/>
      <c r="H994" s="17">
        <f t="shared" si="15"/>
        <v>-5.5288963071144738E-3</v>
      </c>
    </row>
    <row r="995" spans="1:8" ht="13.5" x14ac:dyDescent="0.25">
      <c r="A995" s="12"/>
      <c r="B995" s="11">
        <v>43451</v>
      </c>
      <c r="C995" s="2">
        <v>9</v>
      </c>
      <c r="D995" s="2">
        <v>5.7198000000000002</v>
      </c>
      <c r="E995" s="2">
        <v>5638</v>
      </c>
      <c r="F995" s="2"/>
      <c r="G995" s="2"/>
      <c r="H995" s="17">
        <f t="shared" si="15"/>
        <v>0</v>
      </c>
    </row>
    <row r="996" spans="1:8" ht="13.5" x14ac:dyDescent="0.25">
      <c r="A996" s="12"/>
      <c r="B996" s="11">
        <v>43452</v>
      </c>
      <c r="C996" s="2">
        <v>9.27</v>
      </c>
      <c r="D996" s="2">
        <v>5.8914</v>
      </c>
      <c r="E996" s="2">
        <v>26015</v>
      </c>
      <c r="F996" s="2"/>
      <c r="G996" s="2"/>
      <c r="H996" s="17">
        <f t="shared" si="15"/>
        <v>3.0001048987726799E-2</v>
      </c>
    </row>
    <row r="997" spans="1:8" ht="13.5" x14ac:dyDescent="0.25">
      <c r="A997" s="12"/>
      <c r="B997" s="11">
        <v>43453</v>
      </c>
      <c r="C997" s="2">
        <v>9.26</v>
      </c>
      <c r="D997" s="2">
        <v>5.8849999999999998</v>
      </c>
      <c r="E997" s="2">
        <v>15206</v>
      </c>
      <c r="F997" s="2"/>
      <c r="G997" s="2"/>
      <c r="H997" s="17">
        <f t="shared" si="15"/>
        <v>-1.0863292256509799E-3</v>
      </c>
    </row>
    <row r="998" spans="1:8" ht="13.5" x14ac:dyDescent="0.25">
      <c r="A998" s="12"/>
      <c r="B998" s="11">
        <v>43454</v>
      </c>
      <c r="C998" s="2">
        <v>9.34</v>
      </c>
      <c r="D998" s="2">
        <v>5.9359000000000002</v>
      </c>
      <c r="E998" s="2">
        <v>53843</v>
      </c>
      <c r="F998" s="2"/>
      <c r="G998" s="2"/>
      <c r="H998" s="17">
        <f t="shared" si="15"/>
        <v>8.649107901444417E-3</v>
      </c>
    </row>
    <row r="999" spans="1:8" ht="13.5" x14ac:dyDescent="0.25">
      <c r="A999" s="12"/>
      <c r="B999" s="11">
        <v>43455</v>
      </c>
      <c r="C999" s="2">
        <v>9.2799999999999994</v>
      </c>
      <c r="D999" s="2">
        <v>5.8978000000000002</v>
      </c>
      <c r="E999" s="2">
        <v>3210</v>
      </c>
      <c r="F999" s="2"/>
      <c r="G999" s="2"/>
      <c r="H999" s="17">
        <f t="shared" si="15"/>
        <v>-6.4185717414376965E-3</v>
      </c>
    </row>
    <row r="1000" spans="1:8" ht="13.5" x14ac:dyDescent="0.25">
      <c r="A1000" s="12"/>
      <c r="B1000" s="11">
        <v>43458</v>
      </c>
      <c r="C1000" s="2">
        <v>9.1</v>
      </c>
      <c r="D1000" s="2">
        <v>5.7834000000000003</v>
      </c>
      <c r="E1000" s="2">
        <v>3480</v>
      </c>
      <c r="F1000" s="2"/>
      <c r="G1000" s="2"/>
      <c r="H1000" s="17">
        <f t="shared" si="15"/>
        <v>-1.9397063311743335E-2</v>
      </c>
    </row>
    <row r="1001" spans="1:8" ht="13.5" x14ac:dyDescent="0.25">
      <c r="A1001" s="12"/>
      <c r="B1001" s="11">
        <v>43459</v>
      </c>
      <c r="C1001" s="2">
        <v>9.16</v>
      </c>
      <c r="D1001" s="2">
        <v>5.8215000000000003</v>
      </c>
      <c r="E1001" s="2">
        <v>10558</v>
      </c>
      <c r="F1001" s="2"/>
      <c r="G1001" s="2"/>
      <c r="H1001" s="17">
        <f t="shared" si="15"/>
        <v>6.5878203133105133E-3</v>
      </c>
    </row>
    <row r="1002" spans="1:8" ht="13.5" x14ac:dyDescent="0.25">
      <c r="A1002" s="12"/>
      <c r="B1002" s="11">
        <v>43460</v>
      </c>
      <c r="C1002" s="2">
        <v>9.23</v>
      </c>
      <c r="D1002" s="2">
        <v>5.8659999999999997</v>
      </c>
      <c r="E1002" s="2">
        <v>28098</v>
      </c>
      <c r="F1002" s="2"/>
      <c r="G1002" s="2"/>
      <c r="H1002" s="17">
        <f t="shared" si="15"/>
        <v>7.6440779867730504E-3</v>
      </c>
    </row>
    <row r="1003" spans="1:8" ht="13.5" x14ac:dyDescent="0.25">
      <c r="A1003" s="12"/>
      <c r="B1003" s="11">
        <v>43461</v>
      </c>
      <c r="C1003" s="2">
        <v>9.3000000000000007</v>
      </c>
      <c r="D1003" s="2">
        <v>5.9104999999999999</v>
      </c>
      <c r="E1003" s="2">
        <v>9945</v>
      </c>
      <c r="F1003" s="2"/>
      <c r="G1003" s="2"/>
      <c r="H1003" s="17">
        <f t="shared" si="15"/>
        <v>7.5860893283328009E-3</v>
      </c>
    </row>
    <row r="1004" spans="1:8" ht="13.5" x14ac:dyDescent="0.25">
      <c r="A1004" s="12"/>
      <c r="B1004" s="11">
        <v>43462</v>
      </c>
      <c r="C1004" s="2">
        <v>9.49</v>
      </c>
      <c r="D1004" s="2">
        <v>6.0312000000000001</v>
      </c>
      <c r="E1004" s="2">
        <v>44387</v>
      </c>
      <c r="F1004" s="2"/>
      <c r="G1004" s="2"/>
      <c r="H1004" s="17">
        <f t="shared" si="15"/>
        <v>2.0421284155316851E-2</v>
      </c>
    </row>
    <row r="1005" spans="1:8" ht="13.5" x14ac:dyDescent="0.25">
      <c r="A1005" s="12"/>
      <c r="B1005" s="11">
        <v>43465</v>
      </c>
      <c r="C1005" s="2">
        <v>9.6</v>
      </c>
      <c r="D1005" s="2">
        <v>6.1010999999999997</v>
      </c>
      <c r="E1005" s="2">
        <v>18007</v>
      </c>
      <c r="F1005" s="2"/>
      <c r="G1005" s="2"/>
      <c r="H1005" s="17">
        <f t="shared" si="15"/>
        <v>1.1589733386390706E-2</v>
      </c>
    </row>
    <row r="1006" spans="1:8" ht="13.5" x14ac:dyDescent="0.25">
      <c r="A1006" s="12"/>
      <c r="B1006" s="11">
        <v>43467</v>
      </c>
      <c r="C1006" s="2">
        <v>9.56</v>
      </c>
      <c r="D1006" s="2">
        <v>6.0757000000000003</v>
      </c>
      <c r="E1006" s="2">
        <v>1797</v>
      </c>
      <c r="F1006" s="2"/>
      <c r="G1006" s="2"/>
      <c r="H1006" s="17">
        <f t="shared" si="15"/>
        <v>-4.1631836881872815E-3</v>
      </c>
    </row>
    <row r="1007" spans="1:8" ht="13.5" x14ac:dyDescent="0.25">
      <c r="A1007" s="12"/>
      <c r="B1007" s="11">
        <v>43468</v>
      </c>
      <c r="C1007" s="2">
        <v>9.5299999999999994</v>
      </c>
      <c r="D1007" s="2">
        <v>6.0566000000000004</v>
      </c>
      <c r="E1007" s="2">
        <v>5338</v>
      </c>
      <c r="F1007" s="2"/>
      <c r="G1007" s="2"/>
      <c r="H1007" s="17">
        <f t="shared" si="15"/>
        <v>-3.1436706881511419E-3</v>
      </c>
    </row>
    <row r="1008" spans="1:8" ht="13.5" x14ac:dyDescent="0.25">
      <c r="A1008" s="12"/>
      <c r="B1008" s="11">
        <v>43469</v>
      </c>
      <c r="C1008" s="2">
        <v>9.6999999999999993</v>
      </c>
      <c r="D1008" s="2">
        <v>6.1646999999999998</v>
      </c>
      <c r="E1008" s="2">
        <v>24625</v>
      </c>
      <c r="F1008" s="2"/>
      <c r="G1008" s="2"/>
      <c r="H1008" s="17">
        <f t="shared" si="15"/>
        <v>1.7848297724795993E-2</v>
      </c>
    </row>
    <row r="1009" spans="1:8" ht="13.5" x14ac:dyDescent="0.25">
      <c r="A1009" s="12"/>
      <c r="B1009" s="11">
        <v>43472</v>
      </c>
      <c r="C1009" s="2">
        <v>10.28</v>
      </c>
      <c r="D1009" s="2">
        <v>6.5332999999999997</v>
      </c>
      <c r="E1009" s="2">
        <v>13649</v>
      </c>
      <c r="F1009" s="2"/>
      <c r="G1009" s="2"/>
      <c r="H1009" s="17">
        <f t="shared" si="15"/>
        <v>5.9792041786299384E-2</v>
      </c>
    </row>
    <row r="1010" spans="1:8" ht="13.5" x14ac:dyDescent="0.25">
      <c r="A1010" s="12"/>
      <c r="B1010" s="11">
        <v>43473</v>
      </c>
      <c r="C1010" s="2">
        <v>10.84</v>
      </c>
      <c r="D1010" s="2">
        <v>6.8891999999999998</v>
      </c>
      <c r="E1010" s="2">
        <v>155189</v>
      </c>
      <c r="F1010" s="2"/>
      <c r="G1010" s="2"/>
      <c r="H1010" s="17">
        <f t="shared" si="15"/>
        <v>5.4474767728406794E-2</v>
      </c>
    </row>
    <row r="1011" spans="1:8" ht="13.5" x14ac:dyDescent="0.25">
      <c r="A1011" s="12"/>
      <c r="B1011" s="11">
        <v>43474</v>
      </c>
      <c r="C1011" s="2">
        <v>10.84</v>
      </c>
      <c r="D1011" s="2">
        <v>6.8891999999999998</v>
      </c>
      <c r="E1011" s="2">
        <v>43630</v>
      </c>
      <c r="F1011" s="2"/>
      <c r="G1011" s="2"/>
      <c r="H1011" s="17">
        <f t="shared" si="15"/>
        <v>0</v>
      </c>
    </row>
    <row r="1012" spans="1:8" ht="13.5" x14ac:dyDescent="0.25">
      <c r="A1012" s="12"/>
      <c r="B1012" s="11">
        <v>43475</v>
      </c>
      <c r="C1012" s="2">
        <v>10.73</v>
      </c>
      <c r="D1012" s="2">
        <v>6.8193000000000001</v>
      </c>
      <c r="E1012" s="2">
        <v>14533</v>
      </c>
      <c r="F1012" s="2"/>
      <c r="G1012" s="2"/>
      <c r="H1012" s="17">
        <f t="shared" si="15"/>
        <v>-1.014631597282698E-2</v>
      </c>
    </row>
    <row r="1013" spans="1:8" ht="13.5" x14ac:dyDescent="0.25">
      <c r="A1013" s="12"/>
      <c r="B1013" s="11">
        <v>43476</v>
      </c>
      <c r="C1013" s="2">
        <v>10.59</v>
      </c>
      <c r="D1013" s="2">
        <v>6.7302999999999997</v>
      </c>
      <c r="E1013" s="2">
        <v>20132</v>
      </c>
      <c r="F1013" s="2"/>
      <c r="G1013" s="2"/>
      <c r="H1013" s="17">
        <f t="shared" si="15"/>
        <v>-1.3051192937691612E-2</v>
      </c>
    </row>
    <row r="1014" spans="1:8" ht="13.5" x14ac:dyDescent="0.25">
      <c r="A1014" s="12"/>
      <c r="B1014" s="11">
        <v>43480</v>
      </c>
      <c r="C1014" s="2">
        <v>10.4</v>
      </c>
      <c r="D1014" s="2">
        <v>6.6096000000000004</v>
      </c>
      <c r="E1014" s="2">
        <v>21666</v>
      </c>
      <c r="F1014" s="2"/>
      <c r="G1014" s="2"/>
      <c r="H1014" s="17">
        <f t="shared" si="15"/>
        <v>-1.7933821672139336E-2</v>
      </c>
    </row>
    <row r="1015" spans="1:8" ht="13.5" x14ac:dyDescent="0.25">
      <c r="A1015" s="12"/>
      <c r="B1015" s="11">
        <v>43481</v>
      </c>
      <c r="C1015" s="2">
        <v>10.6</v>
      </c>
      <c r="D1015" s="2">
        <v>6.7366999999999999</v>
      </c>
      <c r="E1015" s="2">
        <v>18655</v>
      </c>
      <c r="F1015" s="2"/>
      <c r="G1015" s="2"/>
      <c r="H1015" s="17">
        <f t="shared" si="15"/>
        <v>1.9229605422415811E-2</v>
      </c>
    </row>
    <row r="1016" spans="1:8" ht="13.5" x14ac:dyDescent="0.25">
      <c r="A1016" s="12"/>
      <c r="B1016" s="11">
        <v>43482</v>
      </c>
      <c r="C1016" s="2">
        <v>10.8</v>
      </c>
      <c r="D1016" s="2">
        <v>6.8638000000000003</v>
      </c>
      <c r="E1016" s="2">
        <v>52890</v>
      </c>
      <c r="F1016" s="2"/>
      <c r="G1016" s="2"/>
      <c r="H1016" s="17">
        <f t="shared" si="15"/>
        <v>1.8866804221651615E-2</v>
      </c>
    </row>
    <row r="1017" spans="1:8" ht="13.5" x14ac:dyDescent="0.25">
      <c r="A1017" s="12"/>
      <c r="B1017" s="11">
        <v>43483</v>
      </c>
      <c r="C1017" s="2">
        <v>11.25</v>
      </c>
      <c r="D1017" s="2">
        <v>7.1497999999999999</v>
      </c>
      <c r="E1017" s="2">
        <v>45090</v>
      </c>
      <c r="F1017" s="2"/>
      <c r="G1017" s="2"/>
      <c r="H1017" s="17">
        <f t="shared" si="15"/>
        <v>4.1667880765756518E-2</v>
      </c>
    </row>
    <row r="1018" spans="1:8" ht="13.5" x14ac:dyDescent="0.25">
      <c r="A1018" s="12"/>
      <c r="B1018" s="11">
        <v>43486</v>
      </c>
      <c r="C1018" s="2">
        <v>11.65</v>
      </c>
      <c r="D1018" s="2">
        <v>7.4039999999999999</v>
      </c>
      <c r="E1018" s="2">
        <v>74976</v>
      </c>
      <c r="F1018" s="2"/>
      <c r="G1018" s="2"/>
      <c r="H1018" s="17">
        <f t="shared" si="15"/>
        <v>3.5553442054323196E-2</v>
      </c>
    </row>
    <row r="1019" spans="1:8" ht="13.5" x14ac:dyDescent="0.25">
      <c r="A1019" s="12"/>
      <c r="B1019" s="11">
        <v>43487</v>
      </c>
      <c r="C1019" s="2">
        <v>11.3</v>
      </c>
      <c r="D1019" s="2">
        <v>7.1814999999999998</v>
      </c>
      <c r="E1019" s="2">
        <v>27075</v>
      </c>
      <c r="F1019" s="2"/>
      <c r="G1019" s="2"/>
      <c r="H1019" s="17">
        <f t="shared" si="15"/>
        <v>-3.0051323608860096E-2</v>
      </c>
    </row>
    <row r="1020" spans="1:8" ht="13.5" x14ac:dyDescent="0.25">
      <c r="A1020" s="12"/>
      <c r="B1020" s="11">
        <v>43488</v>
      </c>
      <c r="C1020" s="2">
        <v>11.48</v>
      </c>
      <c r="D1020" s="2">
        <v>7.2958999999999996</v>
      </c>
      <c r="E1020" s="2">
        <v>53344</v>
      </c>
      <c r="F1020" s="2"/>
      <c r="G1020" s="2"/>
      <c r="H1020" s="17">
        <f t="shared" si="15"/>
        <v>1.5929819675555224E-2</v>
      </c>
    </row>
    <row r="1021" spans="1:8" ht="13.5" x14ac:dyDescent="0.25">
      <c r="A1021" s="12"/>
      <c r="B1021" s="11">
        <v>43489</v>
      </c>
      <c r="C1021" s="2">
        <v>11.58</v>
      </c>
      <c r="D1021" s="2">
        <v>7.3594999999999997</v>
      </c>
      <c r="E1021" s="2">
        <v>4021</v>
      </c>
      <c r="F1021" s="2"/>
      <c r="G1021" s="2"/>
      <c r="H1021" s="17">
        <f t="shared" si="15"/>
        <v>8.7172247426637022E-3</v>
      </c>
    </row>
    <row r="1022" spans="1:8" ht="13.5" x14ac:dyDescent="0.25">
      <c r="A1022" s="12"/>
      <c r="B1022" s="11">
        <v>43490</v>
      </c>
      <c r="C1022" s="2">
        <v>11.4</v>
      </c>
      <c r="D1022" s="2">
        <v>7.2450999999999999</v>
      </c>
      <c r="E1022" s="2">
        <v>9565</v>
      </c>
      <c r="F1022" s="2"/>
      <c r="G1022" s="2"/>
      <c r="H1022" s="17">
        <f t="shared" si="15"/>
        <v>-1.5544534275426299E-2</v>
      </c>
    </row>
    <row r="1023" spans="1:8" ht="13.5" x14ac:dyDescent="0.25">
      <c r="A1023" s="12"/>
      <c r="B1023" s="11">
        <v>43493</v>
      </c>
      <c r="C1023" s="2">
        <v>11.5</v>
      </c>
      <c r="D1023" s="2">
        <v>7.3086000000000002</v>
      </c>
      <c r="E1023" s="2">
        <v>45708</v>
      </c>
      <c r="F1023" s="2"/>
      <c r="G1023" s="2"/>
      <c r="H1023" s="17">
        <f t="shared" si="15"/>
        <v>8.7645443127079455E-3</v>
      </c>
    </row>
    <row r="1024" spans="1:8" ht="13.5" x14ac:dyDescent="0.25">
      <c r="A1024" s="12"/>
      <c r="B1024" s="11">
        <v>43494</v>
      </c>
      <c r="C1024" s="2">
        <v>11.4</v>
      </c>
      <c r="D1024" s="2">
        <v>7.2450999999999999</v>
      </c>
      <c r="E1024" s="2">
        <v>37474</v>
      </c>
      <c r="F1024" s="2"/>
      <c r="G1024" s="2"/>
      <c r="H1024" s="17">
        <f t="shared" si="15"/>
        <v>-8.6883944941576127E-3</v>
      </c>
    </row>
    <row r="1025" spans="1:8" ht="13.5" x14ac:dyDescent="0.25">
      <c r="A1025" s="12"/>
      <c r="B1025" s="11">
        <v>43495</v>
      </c>
      <c r="C1025" s="2">
        <v>11.3</v>
      </c>
      <c r="D1025" s="2">
        <v>7.1814999999999998</v>
      </c>
      <c r="E1025" s="2">
        <v>20912</v>
      </c>
      <c r="F1025" s="2"/>
      <c r="G1025" s="2"/>
      <c r="H1025" s="17">
        <f t="shared" si="15"/>
        <v>-8.7783467446964289E-3</v>
      </c>
    </row>
    <row r="1026" spans="1:8" ht="13.5" x14ac:dyDescent="0.25">
      <c r="A1026" s="12"/>
      <c r="B1026" s="11">
        <v>43496</v>
      </c>
      <c r="C1026" s="2">
        <v>11.36</v>
      </c>
      <c r="D1026" s="2">
        <v>7.2196999999999996</v>
      </c>
      <c r="E1026" s="2">
        <v>19422</v>
      </c>
      <c r="F1026" s="2"/>
      <c r="G1026" s="2"/>
      <c r="H1026" s="17">
        <f t="shared" si="15"/>
        <v>5.3192230035507609E-3</v>
      </c>
    </row>
    <row r="1027" spans="1:8" ht="13.5" x14ac:dyDescent="0.25">
      <c r="A1027" s="12"/>
      <c r="B1027" s="11">
        <v>43497</v>
      </c>
      <c r="C1027" s="2">
        <v>11.15</v>
      </c>
      <c r="D1027" s="2">
        <v>7.0861999999999998</v>
      </c>
      <c r="E1027" s="2">
        <v>10733</v>
      </c>
      <c r="F1027" s="2"/>
      <c r="G1027" s="2"/>
      <c r="H1027" s="17">
        <f t="shared" si="15"/>
        <v>-1.8491073036275708E-2</v>
      </c>
    </row>
    <row r="1028" spans="1:8" ht="13.5" x14ac:dyDescent="0.25">
      <c r="A1028" s="12"/>
      <c r="B1028" s="11">
        <v>43500</v>
      </c>
      <c r="C1028" s="2">
        <v>11.18</v>
      </c>
      <c r="D1028" s="2">
        <v>7.1052999999999997</v>
      </c>
      <c r="E1028" s="2">
        <v>12902</v>
      </c>
      <c r="F1028" s="2"/>
      <c r="G1028" s="2"/>
      <c r="H1028" s="17">
        <f t="shared" si="15"/>
        <v>2.6953797521943913E-3</v>
      </c>
    </row>
    <row r="1029" spans="1:8" ht="13.5" x14ac:dyDescent="0.25">
      <c r="A1029" s="12"/>
      <c r="B1029" s="11">
        <v>43501</v>
      </c>
      <c r="C1029" s="2">
        <v>11.15</v>
      </c>
      <c r="D1029" s="2">
        <v>7.0861999999999998</v>
      </c>
      <c r="E1029" s="2">
        <v>15538</v>
      </c>
      <c r="F1029" s="2"/>
      <c r="G1029" s="2"/>
      <c r="H1029" s="17">
        <f t="shared" si="15"/>
        <v>-2.6881342096744536E-3</v>
      </c>
    </row>
    <row r="1030" spans="1:8" ht="13.5" x14ac:dyDescent="0.25">
      <c r="A1030" s="12"/>
      <c r="B1030" s="11">
        <v>43502</v>
      </c>
      <c r="C1030" s="2">
        <v>11.25</v>
      </c>
      <c r="D1030" s="2">
        <v>7.1497999999999999</v>
      </c>
      <c r="E1030" s="2">
        <v>16383</v>
      </c>
      <c r="F1030" s="2"/>
      <c r="G1030" s="2"/>
      <c r="H1030" s="17">
        <f t="shared" si="15"/>
        <v>8.9751912167311248E-3</v>
      </c>
    </row>
    <row r="1031" spans="1:8" ht="13.5" x14ac:dyDescent="0.25">
      <c r="A1031" s="12"/>
      <c r="B1031" s="11">
        <v>43503</v>
      </c>
      <c r="C1031" s="2">
        <v>11.4</v>
      </c>
      <c r="D1031" s="2">
        <v>7.2450999999999999</v>
      </c>
      <c r="E1031" s="2">
        <v>15148</v>
      </c>
      <c r="F1031" s="2"/>
      <c r="G1031" s="2"/>
      <c r="H1031" s="17">
        <f t="shared" ref="H1031:H1094" si="16">(D1031-D1030)/D1030</f>
        <v>1.3329044169067657E-2</v>
      </c>
    </row>
    <row r="1032" spans="1:8" ht="13.5" x14ac:dyDescent="0.25">
      <c r="A1032" s="12"/>
      <c r="B1032" s="11">
        <v>43504</v>
      </c>
      <c r="C1032" s="2">
        <v>11.5</v>
      </c>
      <c r="D1032" s="2">
        <v>7.3086000000000002</v>
      </c>
      <c r="E1032" s="2">
        <v>17446</v>
      </c>
      <c r="F1032" s="2"/>
      <c r="G1032" s="2"/>
      <c r="H1032" s="17">
        <f t="shared" si="16"/>
        <v>8.7645443127079455E-3</v>
      </c>
    </row>
    <row r="1033" spans="1:8" ht="13.5" x14ac:dyDescent="0.25">
      <c r="A1033" s="12"/>
      <c r="B1033" s="11">
        <v>43507</v>
      </c>
      <c r="C1033" s="2">
        <v>11.49</v>
      </c>
      <c r="D1033" s="2">
        <v>7.3022999999999998</v>
      </c>
      <c r="E1033" s="2">
        <v>10707</v>
      </c>
      <c r="F1033" s="2"/>
      <c r="G1033" s="2"/>
      <c r="H1033" s="17">
        <f t="shared" si="16"/>
        <v>-8.6199819390860304E-4</v>
      </c>
    </row>
    <row r="1034" spans="1:8" ht="13.5" x14ac:dyDescent="0.25">
      <c r="A1034" s="12"/>
      <c r="B1034" s="11">
        <v>43508</v>
      </c>
      <c r="C1034" s="2">
        <v>11.3</v>
      </c>
      <c r="D1034" s="2">
        <v>7.1814999999999998</v>
      </c>
      <c r="E1034" s="2">
        <v>5582</v>
      </c>
      <c r="F1034" s="2"/>
      <c r="G1034" s="2"/>
      <c r="H1034" s="17">
        <f t="shared" si="16"/>
        <v>-1.6542733111485425E-2</v>
      </c>
    </row>
    <row r="1035" spans="1:8" ht="13.5" x14ac:dyDescent="0.25">
      <c r="A1035" s="12"/>
      <c r="B1035" s="11">
        <v>43509</v>
      </c>
      <c r="C1035" s="2">
        <v>11.25</v>
      </c>
      <c r="D1035" s="2">
        <v>7.1497999999999999</v>
      </c>
      <c r="E1035" s="2">
        <v>6732</v>
      </c>
      <c r="F1035" s="2"/>
      <c r="G1035" s="2"/>
      <c r="H1035" s="17">
        <f t="shared" si="16"/>
        <v>-4.41411961289422E-3</v>
      </c>
    </row>
    <row r="1036" spans="1:8" ht="13.5" x14ac:dyDescent="0.25">
      <c r="A1036" s="12"/>
      <c r="B1036" s="11">
        <v>43510</v>
      </c>
      <c r="C1036" s="2">
        <v>11.3</v>
      </c>
      <c r="D1036" s="2">
        <v>7.1814999999999998</v>
      </c>
      <c r="E1036" s="2">
        <v>5346</v>
      </c>
      <c r="F1036" s="2"/>
      <c r="G1036" s="2"/>
      <c r="H1036" s="17">
        <f t="shared" si="16"/>
        <v>4.4336904528797785E-3</v>
      </c>
    </row>
    <row r="1037" spans="1:8" ht="13.5" x14ac:dyDescent="0.25">
      <c r="A1037" s="12"/>
      <c r="B1037" s="11">
        <v>43511</v>
      </c>
      <c r="C1037" s="2">
        <v>11.3</v>
      </c>
      <c r="D1037" s="2">
        <v>7.1814999999999998</v>
      </c>
      <c r="E1037" s="2">
        <v>8349</v>
      </c>
      <c r="F1037" s="2"/>
      <c r="G1037" s="2"/>
      <c r="H1037" s="17">
        <f t="shared" si="16"/>
        <v>0</v>
      </c>
    </row>
    <row r="1038" spans="1:8" ht="13.5" x14ac:dyDescent="0.25">
      <c r="A1038" s="12"/>
      <c r="B1038" s="11">
        <v>43514</v>
      </c>
      <c r="C1038" s="2">
        <v>11.29</v>
      </c>
      <c r="D1038" s="2">
        <v>7.1752000000000002</v>
      </c>
      <c r="E1038" s="2">
        <v>8771</v>
      </c>
      <c r="F1038" s="2"/>
      <c r="G1038" s="2"/>
      <c r="H1038" s="17">
        <f t="shared" si="16"/>
        <v>-8.7725405555935784E-4</v>
      </c>
    </row>
    <row r="1039" spans="1:8" ht="13.5" x14ac:dyDescent="0.25">
      <c r="A1039" s="12"/>
      <c r="B1039" s="11">
        <v>43515</v>
      </c>
      <c r="C1039" s="2">
        <v>11.25</v>
      </c>
      <c r="D1039" s="2">
        <v>7.1497999999999999</v>
      </c>
      <c r="E1039" s="2">
        <v>24886</v>
      </c>
      <c r="F1039" s="2"/>
      <c r="G1039" s="2"/>
      <c r="H1039" s="17">
        <f t="shared" si="16"/>
        <v>-3.5399710112610536E-3</v>
      </c>
    </row>
    <row r="1040" spans="1:8" ht="13.5" x14ac:dyDescent="0.25">
      <c r="A1040" s="12"/>
      <c r="B1040" s="11">
        <v>43516</v>
      </c>
      <c r="C1040" s="2">
        <v>11.24</v>
      </c>
      <c r="D1040" s="2">
        <v>7.1433999999999997</v>
      </c>
      <c r="E1040" s="2">
        <v>14257</v>
      </c>
      <c r="F1040" s="2"/>
      <c r="G1040" s="2"/>
      <c r="H1040" s="17">
        <f t="shared" si="16"/>
        <v>-8.9512993370446492E-4</v>
      </c>
    </row>
    <row r="1041" spans="1:8" ht="13.5" x14ac:dyDescent="0.25">
      <c r="A1041" s="12"/>
      <c r="B1041" s="11">
        <v>43517</v>
      </c>
      <c r="C1041" s="2">
        <v>11.22</v>
      </c>
      <c r="D1041" s="2">
        <v>7.1307</v>
      </c>
      <c r="E1041" s="2">
        <v>3608</v>
      </c>
      <c r="F1041" s="2"/>
      <c r="G1041" s="2"/>
      <c r="H1041" s="17">
        <f t="shared" si="16"/>
        <v>-1.7778648822689073E-3</v>
      </c>
    </row>
    <row r="1042" spans="1:8" ht="13.5" x14ac:dyDescent="0.25">
      <c r="A1042" s="12"/>
      <c r="B1042" s="11">
        <v>43518</v>
      </c>
      <c r="C1042" s="2">
        <v>11.22</v>
      </c>
      <c r="D1042" s="2">
        <v>7.1307</v>
      </c>
      <c r="E1042" s="2">
        <v>8530</v>
      </c>
      <c r="F1042" s="2"/>
      <c r="G1042" s="2"/>
      <c r="H1042" s="17">
        <f t="shared" si="16"/>
        <v>0</v>
      </c>
    </row>
    <row r="1043" spans="1:8" ht="13.5" x14ac:dyDescent="0.25">
      <c r="A1043" s="12"/>
      <c r="B1043" s="11">
        <v>43521</v>
      </c>
      <c r="C1043" s="2">
        <v>11.14</v>
      </c>
      <c r="D1043" s="2">
        <v>7.0797999999999996</v>
      </c>
      <c r="E1043" s="2">
        <v>9234</v>
      </c>
      <c r="F1043" s="2"/>
      <c r="G1043" s="2"/>
      <c r="H1043" s="17">
        <f t="shared" si="16"/>
        <v>-7.1381491298190061E-3</v>
      </c>
    </row>
    <row r="1044" spans="1:8" ht="13.5" x14ac:dyDescent="0.25">
      <c r="A1044" s="12"/>
      <c r="B1044" s="11">
        <v>43522</v>
      </c>
      <c r="C1044" s="2">
        <v>11.1</v>
      </c>
      <c r="D1044" s="2">
        <v>7.0544000000000002</v>
      </c>
      <c r="E1044" s="2">
        <v>12565</v>
      </c>
      <c r="F1044" s="2"/>
      <c r="G1044" s="2"/>
      <c r="H1044" s="17">
        <f t="shared" si="16"/>
        <v>-3.5876719681346117E-3</v>
      </c>
    </row>
    <row r="1045" spans="1:8" ht="13.5" x14ac:dyDescent="0.25">
      <c r="A1045" s="12"/>
      <c r="B1045" s="11">
        <v>43523</v>
      </c>
      <c r="C1045" s="2">
        <v>11</v>
      </c>
      <c r="D1045" s="2">
        <v>6.9908999999999999</v>
      </c>
      <c r="E1045" s="2">
        <v>16976</v>
      </c>
      <c r="F1045" s="2"/>
      <c r="G1045" s="2"/>
      <c r="H1045" s="17">
        <f t="shared" si="16"/>
        <v>-9.0014742572012262E-3</v>
      </c>
    </row>
    <row r="1046" spans="1:8" ht="13.5" x14ac:dyDescent="0.25">
      <c r="A1046" s="12"/>
      <c r="B1046" s="11">
        <v>43524</v>
      </c>
      <c r="C1046" s="2">
        <v>10.95</v>
      </c>
      <c r="D1046" s="2">
        <v>6.9591000000000003</v>
      </c>
      <c r="E1046" s="2">
        <v>11561</v>
      </c>
      <c r="F1046" s="2"/>
      <c r="G1046" s="2"/>
      <c r="H1046" s="17">
        <f t="shared" si="16"/>
        <v>-4.5487705445650213E-3</v>
      </c>
    </row>
    <row r="1047" spans="1:8" ht="13.5" x14ac:dyDescent="0.25">
      <c r="A1047" s="12"/>
      <c r="B1047" s="11">
        <v>43525</v>
      </c>
      <c r="C1047" s="2">
        <v>10.9</v>
      </c>
      <c r="D1047" s="2">
        <v>6.9272999999999998</v>
      </c>
      <c r="E1047" s="2">
        <v>7449</v>
      </c>
      <c r="F1047" s="2"/>
      <c r="G1047" s="2"/>
      <c r="H1047" s="17">
        <f t="shared" si="16"/>
        <v>-4.5695564081562976E-3</v>
      </c>
    </row>
    <row r="1048" spans="1:8" ht="13.5" x14ac:dyDescent="0.25">
      <c r="A1048" s="12"/>
      <c r="B1048" s="11">
        <v>43528</v>
      </c>
      <c r="C1048" s="2">
        <v>10.79</v>
      </c>
      <c r="D1048" s="2">
        <v>6.8574000000000002</v>
      </c>
      <c r="E1048" s="2">
        <v>16722</v>
      </c>
      <c r="F1048" s="2"/>
      <c r="G1048" s="2"/>
      <c r="H1048" s="17">
        <f t="shared" si="16"/>
        <v>-1.0090511454679259E-2</v>
      </c>
    </row>
    <row r="1049" spans="1:8" ht="13.5" x14ac:dyDescent="0.25">
      <c r="A1049" s="12"/>
      <c r="B1049" s="11">
        <v>43529</v>
      </c>
      <c r="C1049" s="2">
        <v>10.65</v>
      </c>
      <c r="D1049" s="2">
        <v>6.7683999999999997</v>
      </c>
      <c r="E1049" s="2">
        <v>11044</v>
      </c>
      <c r="F1049" s="2">
        <v>10.5825</v>
      </c>
      <c r="G1049" s="2">
        <v>116873.13</v>
      </c>
      <c r="H1049" s="17">
        <f t="shared" si="16"/>
        <v>-1.2978679966167994E-2</v>
      </c>
    </row>
    <row r="1050" spans="1:8" ht="13.5" x14ac:dyDescent="0.25">
      <c r="A1050" s="12"/>
      <c r="B1050" s="11">
        <v>43530</v>
      </c>
      <c r="C1050" s="2">
        <v>10.64</v>
      </c>
      <c r="D1050" s="2">
        <v>6.7621000000000002</v>
      </c>
      <c r="E1050" s="2">
        <v>5159</v>
      </c>
      <c r="F1050" s="2">
        <v>10.6188</v>
      </c>
      <c r="G1050" s="2">
        <v>54782.389199999998</v>
      </c>
      <c r="H1050" s="17">
        <f t="shared" si="16"/>
        <v>-9.3079605224270561E-4</v>
      </c>
    </row>
    <row r="1051" spans="1:8" ht="13.5" x14ac:dyDescent="0.25">
      <c r="A1051" s="12"/>
      <c r="B1051" s="11">
        <v>43531</v>
      </c>
      <c r="C1051" s="2">
        <v>11.25</v>
      </c>
      <c r="D1051" s="2">
        <v>7.1497999999999999</v>
      </c>
      <c r="E1051" s="2">
        <v>33639</v>
      </c>
      <c r="F1051" s="2">
        <v>10.9322</v>
      </c>
      <c r="G1051" s="2">
        <v>367748.2758</v>
      </c>
      <c r="H1051" s="17">
        <f t="shared" si="16"/>
        <v>5.7334260067138862E-2</v>
      </c>
    </row>
    <row r="1052" spans="1:8" ht="13.5" x14ac:dyDescent="0.25">
      <c r="A1052" s="12"/>
      <c r="B1052" s="11">
        <v>43532</v>
      </c>
      <c r="C1052" s="2">
        <v>11.4</v>
      </c>
      <c r="D1052" s="2">
        <v>7.2450999999999999</v>
      </c>
      <c r="E1052" s="2">
        <v>36523</v>
      </c>
      <c r="F1052" s="2">
        <v>11.412100000000001</v>
      </c>
      <c r="G1052" s="2">
        <v>416804.12829999998</v>
      </c>
      <c r="H1052" s="17">
        <f t="shared" si="16"/>
        <v>1.3329044169067657E-2</v>
      </c>
    </row>
    <row r="1053" spans="1:8" ht="13.5" x14ac:dyDescent="0.25">
      <c r="A1053" s="12"/>
      <c r="B1053" s="11">
        <v>43535</v>
      </c>
      <c r="C1053" s="2">
        <v>11.37</v>
      </c>
      <c r="D1053" s="2">
        <v>7.226</v>
      </c>
      <c r="E1053" s="2">
        <v>3102</v>
      </c>
      <c r="F1053" s="2">
        <v>11.113799999999999</v>
      </c>
      <c r="G1053" s="2">
        <v>34475.007599999997</v>
      </c>
      <c r="H1053" s="17">
        <f t="shared" si="16"/>
        <v>-2.6362645098066133E-3</v>
      </c>
    </row>
    <row r="1054" spans="1:8" ht="13.5" x14ac:dyDescent="0.25">
      <c r="A1054" s="12"/>
      <c r="B1054" s="11">
        <v>43536</v>
      </c>
      <c r="C1054" s="2">
        <v>11.37</v>
      </c>
      <c r="D1054" s="2">
        <v>7.226</v>
      </c>
      <c r="E1054" s="2">
        <v>12270</v>
      </c>
      <c r="F1054" s="2">
        <v>11.2826</v>
      </c>
      <c r="G1054" s="2">
        <v>138437.50200000001</v>
      </c>
      <c r="H1054" s="17">
        <f t="shared" si="16"/>
        <v>0</v>
      </c>
    </row>
    <row r="1055" spans="1:8" ht="13.5" x14ac:dyDescent="0.25">
      <c r="A1055" s="12"/>
      <c r="B1055" s="11">
        <v>43537</v>
      </c>
      <c r="C1055" s="2">
        <v>11.37</v>
      </c>
      <c r="D1055" s="2">
        <v>7.226</v>
      </c>
      <c r="E1055" s="2">
        <v>4</v>
      </c>
      <c r="F1055" s="2">
        <v>11.422499999999999</v>
      </c>
      <c r="G1055" s="2">
        <v>45.69</v>
      </c>
      <c r="H1055" s="17">
        <f t="shared" si="16"/>
        <v>0</v>
      </c>
    </row>
    <row r="1056" spans="1:8" ht="13.5" x14ac:dyDescent="0.25">
      <c r="A1056" s="12"/>
      <c r="B1056" s="11">
        <v>43538</v>
      </c>
      <c r="C1056" s="2">
        <v>11.35</v>
      </c>
      <c r="D1056" s="2">
        <v>7.2133000000000003</v>
      </c>
      <c r="E1056" s="2">
        <v>851</v>
      </c>
      <c r="F1056" s="2">
        <v>11.2525</v>
      </c>
      <c r="G1056" s="2">
        <v>9575.8775000000005</v>
      </c>
      <c r="H1056" s="17">
        <f t="shared" si="16"/>
        <v>-1.7575422086907988E-3</v>
      </c>
    </row>
    <row r="1057" spans="1:8" ht="13.5" x14ac:dyDescent="0.25">
      <c r="A1057" s="12"/>
      <c r="B1057" s="11">
        <v>43539</v>
      </c>
      <c r="C1057" s="2">
        <v>11.19</v>
      </c>
      <c r="D1057" s="2">
        <v>7.1116000000000001</v>
      </c>
      <c r="E1057" s="2">
        <v>3417</v>
      </c>
      <c r="F1057" s="2">
        <v>11.2089</v>
      </c>
      <c r="G1057" s="2">
        <v>38300.811300000001</v>
      </c>
      <c r="H1057" s="17">
        <f t="shared" si="16"/>
        <v>-1.4098956094991214E-2</v>
      </c>
    </row>
    <row r="1058" spans="1:8" ht="13.5" x14ac:dyDescent="0.25">
      <c r="A1058" s="12"/>
      <c r="B1058" s="11">
        <v>43542</v>
      </c>
      <c r="C1058" s="2">
        <v>11.14</v>
      </c>
      <c r="D1058" s="2">
        <v>7.0797999999999996</v>
      </c>
      <c r="E1058" s="2">
        <v>4150</v>
      </c>
      <c r="F1058" s="2">
        <v>11.105499999999999</v>
      </c>
      <c r="G1058" s="2">
        <v>46087.824999999997</v>
      </c>
      <c r="H1058" s="17">
        <f t="shared" si="16"/>
        <v>-4.4715675797289628E-3</v>
      </c>
    </row>
    <row r="1059" spans="1:8" ht="13.5" x14ac:dyDescent="0.25">
      <c r="A1059" s="12"/>
      <c r="B1059" s="11">
        <v>43543</v>
      </c>
      <c r="C1059" s="2">
        <v>11.1</v>
      </c>
      <c r="D1059" s="2">
        <v>7.0544000000000002</v>
      </c>
      <c r="E1059" s="2">
        <v>10760</v>
      </c>
      <c r="F1059" s="2">
        <v>10.994999999999999</v>
      </c>
      <c r="G1059" s="2">
        <v>118306.2</v>
      </c>
      <c r="H1059" s="17">
        <f t="shared" si="16"/>
        <v>-3.5876719681346117E-3</v>
      </c>
    </row>
    <row r="1060" spans="1:8" ht="13.5" x14ac:dyDescent="0.25">
      <c r="A1060" s="12"/>
      <c r="B1060" s="11">
        <v>43545</v>
      </c>
      <c r="C1060" s="2">
        <v>11.09</v>
      </c>
      <c r="D1060" s="2">
        <v>7.0480999999999998</v>
      </c>
      <c r="E1060" s="2">
        <v>8658</v>
      </c>
      <c r="F1060" s="2">
        <v>10.998100000000001</v>
      </c>
      <c r="G1060" s="2">
        <v>95221.549799999993</v>
      </c>
      <c r="H1060" s="17">
        <f t="shared" si="16"/>
        <v>-8.9305965071450667E-4</v>
      </c>
    </row>
    <row r="1061" spans="1:8" ht="13.5" x14ac:dyDescent="0.25">
      <c r="A1061" s="12"/>
      <c r="B1061" s="11">
        <v>43546</v>
      </c>
      <c r="C1061" s="2">
        <v>11.48</v>
      </c>
      <c r="D1061" s="2">
        <v>7.2958999999999996</v>
      </c>
      <c r="E1061" s="2">
        <v>13996</v>
      </c>
      <c r="F1061" s="2">
        <v>11.198</v>
      </c>
      <c r="G1061" s="2">
        <v>156727.20800000001</v>
      </c>
      <c r="H1061" s="17">
        <f t="shared" si="16"/>
        <v>3.5158411486783642E-2</v>
      </c>
    </row>
    <row r="1062" spans="1:8" ht="13.5" x14ac:dyDescent="0.25">
      <c r="A1062" s="12"/>
      <c r="B1062" s="11">
        <v>43549</v>
      </c>
      <c r="C1062" s="2">
        <v>11.47</v>
      </c>
      <c r="D1062" s="2">
        <v>7.2896000000000001</v>
      </c>
      <c r="E1062" s="2">
        <v>11566</v>
      </c>
      <c r="F1062" s="2">
        <v>11.5044</v>
      </c>
      <c r="G1062" s="2">
        <v>133059.8904</v>
      </c>
      <c r="H1062" s="17">
        <f t="shared" si="16"/>
        <v>-8.63498677339263E-4</v>
      </c>
    </row>
    <row r="1063" spans="1:8" ht="13.5" x14ac:dyDescent="0.25">
      <c r="A1063" s="12"/>
      <c r="B1063" s="11">
        <v>43550</v>
      </c>
      <c r="C1063" s="2">
        <v>11.69</v>
      </c>
      <c r="D1063" s="2">
        <v>7.4294000000000002</v>
      </c>
      <c r="E1063" s="2">
        <v>82233</v>
      </c>
      <c r="F1063" s="2">
        <v>11.559200000000001</v>
      </c>
      <c r="G1063" s="2">
        <v>950547.6936</v>
      </c>
      <c r="H1063" s="17">
        <f t="shared" si="16"/>
        <v>1.9178007023705024E-2</v>
      </c>
    </row>
    <row r="1064" spans="1:8" ht="13.5" x14ac:dyDescent="0.25">
      <c r="A1064" s="12"/>
      <c r="B1064" s="11">
        <v>43551</v>
      </c>
      <c r="C1064" s="2">
        <v>12</v>
      </c>
      <c r="D1064" s="2">
        <v>7.6264000000000003</v>
      </c>
      <c r="E1064" s="2">
        <v>45254</v>
      </c>
      <c r="F1064" s="2">
        <v>11.974500000000001</v>
      </c>
      <c r="G1064" s="2">
        <v>541894.02300000004</v>
      </c>
      <c r="H1064" s="17">
        <f t="shared" si="16"/>
        <v>2.6516273184913997E-2</v>
      </c>
    </row>
    <row r="1065" spans="1:8" ht="13.5" x14ac:dyDescent="0.25">
      <c r="A1065" s="12"/>
      <c r="B1065" s="11">
        <v>43552</v>
      </c>
      <c r="C1065" s="2">
        <v>11.92</v>
      </c>
      <c r="D1065" s="2">
        <v>7.5755999999999997</v>
      </c>
      <c r="E1065" s="2">
        <v>13369</v>
      </c>
      <c r="F1065" s="2">
        <v>11.990399999999999</v>
      </c>
      <c r="G1065" s="2">
        <v>160299.65760000001</v>
      </c>
      <c r="H1065" s="17">
        <f t="shared" si="16"/>
        <v>-6.6610720654569156E-3</v>
      </c>
    </row>
    <row r="1066" spans="1:8" ht="13.5" x14ac:dyDescent="0.25">
      <c r="A1066" s="12"/>
      <c r="B1066" s="11">
        <v>43553</v>
      </c>
      <c r="C1066" s="2">
        <v>12</v>
      </c>
      <c r="D1066" s="2">
        <v>7.6264000000000003</v>
      </c>
      <c r="E1066" s="2">
        <v>19494</v>
      </c>
      <c r="F1066" s="2">
        <v>11.9564</v>
      </c>
      <c r="G1066" s="2">
        <v>233078.06159999999</v>
      </c>
      <c r="H1066" s="17">
        <f t="shared" si="16"/>
        <v>6.7057394793812539E-3</v>
      </c>
    </row>
    <row r="1067" spans="1:8" ht="13.5" x14ac:dyDescent="0.25">
      <c r="A1067" s="12"/>
      <c r="B1067" s="11">
        <v>43556</v>
      </c>
      <c r="C1067" s="2">
        <v>11.79</v>
      </c>
      <c r="D1067" s="2">
        <v>7.4928999999999997</v>
      </c>
      <c r="E1067" s="2">
        <v>10139</v>
      </c>
      <c r="F1067" s="2">
        <v>11.758599999999999</v>
      </c>
      <c r="G1067" s="2">
        <v>119220.4454</v>
      </c>
      <c r="H1067" s="17">
        <f t="shared" si="16"/>
        <v>-1.7504982691702586E-2</v>
      </c>
    </row>
    <row r="1068" spans="1:8" ht="13.5" x14ac:dyDescent="0.25">
      <c r="A1068" s="12"/>
      <c r="B1068" s="11">
        <v>43557</v>
      </c>
      <c r="C1068" s="2">
        <v>11.79</v>
      </c>
      <c r="D1068" s="2">
        <v>7.4928999999999997</v>
      </c>
      <c r="E1068" s="2">
        <v>9495</v>
      </c>
      <c r="F1068" s="2">
        <v>11.816000000000001</v>
      </c>
      <c r="G1068" s="2">
        <v>112192.92</v>
      </c>
      <c r="H1068" s="17">
        <f t="shared" si="16"/>
        <v>0</v>
      </c>
    </row>
    <row r="1069" spans="1:8" ht="13.5" x14ac:dyDescent="0.25">
      <c r="A1069" s="12"/>
      <c r="B1069" s="11">
        <v>43558</v>
      </c>
      <c r="C1069" s="2">
        <v>11.65</v>
      </c>
      <c r="D1069" s="2">
        <v>7.4039999999999999</v>
      </c>
      <c r="E1069" s="2">
        <v>4668</v>
      </c>
      <c r="F1069" s="2">
        <v>11.627700000000001</v>
      </c>
      <c r="G1069" s="2">
        <v>54278.103600000002</v>
      </c>
      <c r="H1069" s="17">
        <f t="shared" si="16"/>
        <v>-1.1864565121648463E-2</v>
      </c>
    </row>
    <row r="1070" spans="1:8" ht="13.5" x14ac:dyDescent="0.25">
      <c r="A1070" s="12"/>
      <c r="B1070" s="11">
        <v>43559</v>
      </c>
      <c r="C1070" s="2">
        <v>11.79</v>
      </c>
      <c r="D1070" s="2">
        <v>7.4928999999999997</v>
      </c>
      <c r="E1070" s="2">
        <v>4930</v>
      </c>
      <c r="F1070" s="2">
        <v>11.629099999999999</v>
      </c>
      <c r="G1070" s="2">
        <v>57331.463000000003</v>
      </c>
      <c r="H1070" s="17">
        <f t="shared" si="16"/>
        <v>1.2007023230686083E-2</v>
      </c>
    </row>
    <row r="1071" spans="1:8" ht="13.5" x14ac:dyDescent="0.25">
      <c r="A1071" s="12"/>
      <c r="B1071" s="11">
        <v>43560</v>
      </c>
      <c r="C1071" s="2">
        <v>11.7</v>
      </c>
      <c r="D1071" s="2">
        <v>7.4356999999999998</v>
      </c>
      <c r="E1071" s="2">
        <v>4625</v>
      </c>
      <c r="F1071" s="2">
        <v>11.642200000000001</v>
      </c>
      <c r="G1071" s="2">
        <v>53845.175000000003</v>
      </c>
      <c r="H1071" s="17">
        <f t="shared" si="16"/>
        <v>-7.6338934191034075E-3</v>
      </c>
    </row>
    <row r="1072" spans="1:8" ht="13.5" x14ac:dyDescent="0.25">
      <c r="A1072" s="12"/>
      <c r="B1072" s="11">
        <v>43563</v>
      </c>
      <c r="C1072" s="2">
        <v>11.61</v>
      </c>
      <c r="D1072" s="2">
        <v>7.3784999999999998</v>
      </c>
      <c r="E1072" s="2">
        <v>7152</v>
      </c>
      <c r="F1072" s="2">
        <v>11.611499999999999</v>
      </c>
      <c r="G1072" s="2">
        <v>83045.448000000004</v>
      </c>
      <c r="H1072" s="17">
        <f t="shared" si="16"/>
        <v>-7.6926180453756763E-3</v>
      </c>
    </row>
    <row r="1073" spans="1:8" ht="13.5" x14ac:dyDescent="0.25">
      <c r="A1073" s="12"/>
      <c r="B1073" s="11">
        <v>43565</v>
      </c>
      <c r="C1073" s="2">
        <v>11.57</v>
      </c>
      <c r="D1073" s="2">
        <v>7.3531000000000004</v>
      </c>
      <c r="E1073" s="2">
        <v>5041</v>
      </c>
      <c r="F1073" s="2">
        <v>11.6401</v>
      </c>
      <c r="G1073" s="2">
        <v>58677.744100000004</v>
      </c>
      <c r="H1073" s="17">
        <f t="shared" si="16"/>
        <v>-3.442434099071549E-3</v>
      </c>
    </row>
    <row r="1074" spans="1:8" ht="13.5" x14ac:dyDescent="0.25">
      <c r="A1074" s="12"/>
      <c r="B1074" s="11">
        <v>43566</v>
      </c>
      <c r="C1074" s="2">
        <v>11.54</v>
      </c>
      <c r="D1074" s="2">
        <v>7.3341000000000003</v>
      </c>
      <c r="E1074" s="2">
        <v>6744</v>
      </c>
      <c r="F1074" s="2">
        <v>11.5268</v>
      </c>
      <c r="G1074" s="2">
        <v>77736.739199999996</v>
      </c>
      <c r="H1074" s="17">
        <f t="shared" si="16"/>
        <v>-2.5839441868055822E-3</v>
      </c>
    </row>
    <row r="1075" spans="1:8" ht="13.5" x14ac:dyDescent="0.25">
      <c r="A1075" s="12"/>
      <c r="B1075" s="11">
        <v>43567</v>
      </c>
      <c r="C1075" s="2">
        <v>11.88</v>
      </c>
      <c r="D1075" s="2">
        <v>7.5500999999999996</v>
      </c>
      <c r="E1075" s="2">
        <v>15329</v>
      </c>
      <c r="F1075" s="2">
        <v>11.6381</v>
      </c>
      <c r="G1075" s="2">
        <v>178400.43489999999</v>
      </c>
      <c r="H1075" s="17">
        <f t="shared" si="16"/>
        <v>2.9451466437599608E-2</v>
      </c>
    </row>
    <row r="1076" spans="1:8" ht="13.5" x14ac:dyDescent="0.25">
      <c r="A1076" s="12"/>
      <c r="B1076" s="11">
        <v>43570</v>
      </c>
      <c r="C1076" s="2">
        <v>11.94</v>
      </c>
      <c r="D1076" s="2">
        <v>7.5883000000000003</v>
      </c>
      <c r="E1076" s="2">
        <v>34481</v>
      </c>
      <c r="F1076" s="2">
        <v>12.066800000000001</v>
      </c>
      <c r="G1076" s="2">
        <v>416075.3308</v>
      </c>
      <c r="H1076" s="17">
        <f t="shared" si="16"/>
        <v>5.0595356352896885E-3</v>
      </c>
    </row>
    <row r="1077" spans="1:8" ht="13.5" x14ac:dyDescent="0.25">
      <c r="A1077" s="12"/>
      <c r="B1077" s="11">
        <v>43571</v>
      </c>
      <c r="C1077" s="2">
        <v>11.87</v>
      </c>
      <c r="D1077" s="2">
        <v>7.5438000000000001</v>
      </c>
      <c r="E1077" s="2">
        <v>7054</v>
      </c>
      <c r="F1077" s="2">
        <v>11.905799999999999</v>
      </c>
      <c r="G1077" s="2">
        <v>83983.513200000001</v>
      </c>
      <c r="H1077" s="17">
        <f t="shared" si="16"/>
        <v>-5.8642910796884943E-3</v>
      </c>
    </row>
    <row r="1078" spans="1:8" ht="13.5" x14ac:dyDescent="0.25">
      <c r="A1078" s="12"/>
      <c r="B1078" s="11">
        <v>43572</v>
      </c>
      <c r="C1078" s="2">
        <v>11.8</v>
      </c>
      <c r="D1078" s="2">
        <v>7.4992999999999999</v>
      </c>
      <c r="E1078" s="2">
        <v>7892</v>
      </c>
      <c r="F1078" s="2">
        <v>11.792199999999999</v>
      </c>
      <c r="G1078" s="2">
        <v>93064.042400000006</v>
      </c>
      <c r="H1078" s="17">
        <f t="shared" si="16"/>
        <v>-5.8988838516397845E-3</v>
      </c>
    </row>
    <row r="1079" spans="1:8" ht="13.5" x14ac:dyDescent="0.25">
      <c r="A1079" s="12"/>
      <c r="B1079" s="11">
        <v>43573</v>
      </c>
      <c r="C1079" s="2">
        <v>11.8</v>
      </c>
      <c r="D1079" s="2">
        <v>7.4992999999999999</v>
      </c>
      <c r="E1079" s="2">
        <v>4877</v>
      </c>
      <c r="F1079" s="2">
        <v>11.777100000000001</v>
      </c>
      <c r="G1079" s="2">
        <v>57436.916700000002</v>
      </c>
      <c r="H1079" s="17">
        <f t="shared" si="16"/>
        <v>0</v>
      </c>
    </row>
    <row r="1080" spans="1:8" ht="13.5" x14ac:dyDescent="0.25">
      <c r="A1080" s="12"/>
      <c r="B1080" s="11">
        <v>43574</v>
      </c>
      <c r="C1080" s="2">
        <v>11.7</v>
      </c>
      <c r="D1080" s="2">
        <v>7.4356999999999998</v>
      </c>
      <c r="E1080" s="2">
        <v>10457</v>
      </c>
      <c r="F1080" s="2">
        <v>11.660299999999999</v>
      </c>
      <c r="G1080" s="2">
        <v>121931.7571</v>
      </c>
      <c r="H1080" s="17">
        <f t="shared" si="16"/>
        <v>-8.4807915405437969E-3</v>
      </c>
    </row>
    <row r="1081" spans="1:8" ht="13.5" x14ac:dyDescent="0.25">
      <c r="A1081" s="12"/>
      <c r="B1081" s="11">
        <v>43577</v>
      </c>
      <c r="C1081" s="2">
        <v>11.8</v>
      </c>
      <c r="D1081" s="2">
        <v>7.4992999999999999</v>
      </c>
      <c r="E1081" s="2">
        <v>7372</v>
      </c>
      <c r="F1081" s="2">
        <v>11.7371</v>
      </c>
      <c r="G1081" s="2">
        <v>86525.901199999993</v>
      </c>
      <c r="H1081" s="17">
        <f t="shared" si="16"/>
        <v>8.5533305539492056E-3</v>
      </c>
    </row>
    <row r="1082" spans="1:8" ht="13.5" x14ac:dyDescent="0.25">
      <c r="A1082" s="12"/>
      <c r="B1082" s="11">
        <v>43578</v>
      </c>
      <c r="C1082" s="2">
        <v>11.63</v>
      </c>
      <c r="D1082" s="2">
        <v>7.3913000000000002</v>
      </c>
      <c r="E1082" s="2">
        <v>11646</v>
      </c>
      <c r="F1082" s="2">
        <v>11.661300000000001</v>
      </c>
      <c r="G1082" s="2">
        <v>135807.49979999999</v>
      </c>
      <c r="H1082" s="17">
        <f t="shared" si="16"/>
        <v>-1.4401344125451663E-2</v>
      </c>
    </row>
    <row r="1083" spans="1:8" ht="13.5" x14ac:dyDescent="0.25">
      <c r="A1083" s="12"/>
      <c r="B1083" s="11">
        <v>43579</v>
      </c>
      <c r="C1083" s="2">
        <v>11.6</v>
      </c>
      <c r="D1083" s="2">
        <v>7.3722000000000003</v>
      </c>
      <c r="E1083" s="2">
        <v>19217</v>
      </c>
      <c r="F1083" s="2">
        <v>11.614100000000001</v>
      </c>
      <c r="G1083" s="2">
        <v>223188.15969999999</v>
      </c>
      <c r="H1083" s="17">
        <f t="shared" si="16"/>
        <v>-2.5841191671289077E-3</v>
      </c>
    </row>
    <row r="1084" spans="1:8" ht="13.5" x14ac:dyDescent="0.25">
      <c r="A1084" s="12"/>
      <c r="B1084" s="11">
        <v>43580</v>
      </c>
      <c r="C1084" s="2">
        <v>11.64</v>
      </c>
      <c r="D1084" s="2">
        <v>7.3975999999999997</v>
      </c>
      <c r="E1084" s="2">
        <v>43109</v>
      </c>
      <c r="F1084" s="2">
        <v>11.612399999999999</v>
      </c>
      <c r="G1084" s="2">
        <v>500598.95159999997</v>
      </c>
      <c r="H1084" s="17">
        <f t="shared" si="16"/>
        <v>3.4453758715172434E-3</v>
      </c>
    </row>
    <row r="1085" spans="1:8" ht="13.5" x14ac:dyDescent="0.25">
      <c r="A1085" s="12"/>
      <c r="B1085" s="11">
        <v>43581</v>
      </c>
      <c r="C1085" s="2">
        <v>11.49</v>
      </c>
      <c r="D1085" s="2">
        <v>7.3022999999999998</v>
      </c>
      <c r="E1085" s="2">
        <v>9540</v>
      </c>
      <c r="F1085" s="2">
        <v>11.505599999999999</v>
      </c>
      <c r="G1085" s="2">
        <v>109763.424</v>
      </c>
      <c r="H1085" s="17">
        <f t="shared" si="16"/>
        <v>-1.2882556504812364E-2</v>
      </c>
    </row>
    <row r="1086" spans="1:8" ht="13.5" x14ac:dyDescent="0.25">
      <c r="A1086" s="12"/>
      <c r="B1086" s="11">
        <v>43584</v>
      </c>
      <c r="C1086" s="2">
        <v>11.25</v>
      </c>
      <c r="D1086" s="2">
        <v>7.1497999999999999</v>
      </c>
      <c r="E1086" s="2">
        <v>7408</v>
      </c>
      <c r="F1086" s="2">
        <v>11.271100000000001</v>
      </c>
      <c r="G1086" s="2">
        <v>83496.308799999999</v>
      </c>
      <c r="H1086" s="17">
        <f t="shared" si="16"/>
        <v>-2.0883831121701363E-2</v>
      </c>
    </row>
    <row r="1087" spans="1:8" ht="13.5" x14ac:dyDescent="0.25">
      <c r="A1087" s="12"/>
      <c r="B1087" s="11">
        <v>43585</v>
      </c>
      <c r="C1087" s="2">
        <v>11.09</v>
      </c>
      <c r="D1087" s="2">
        <v>7.0480999999999998</v>
      </c>
      <c r="E1087" s="2">
        <v>7303</v>
      </c>
      <c r="F1087" s="2">
        <v>11.110799999999999</v>
      </c>
      <c r="G1087" s="2">
        <v>81142.172399999996</v>
      </c>
      <c r="H1087" s="17">
        <f t="shared" si="16"/>
        <v>-1.4224174102772123E-2</v>
      </c>
    </row>
    <row r="1088" spans="1:8" ht="13.5" x14ac:dyDescent="0.25">
      <c r="A1088" s="12"/>
      <c r="B1088" s="11">
        <v>43587</v>
      </c>
      <c r="C1088" s="2">
        <v>11.15</v>
      </c>
      <c r="D1088" s="2">
        <v>7.0861999999999998</v>
      </c>
      <c r="E1088" s="2">
        <v>8460</v>
      </c>
      <c r="F1088" s="2">
        <v>11.0784</v>
      </c>
      <c r="G1088" s="2">
        <v>93723.263999999996</v>
      </c>
      <c r="H1088" s="17">
        <f t="shared" si="16"/>
        <v>5.4057121777500352E-3</v>
      </c>
    </row>
    <row r="1089" spans="1:8" ht="13.5" x14ac:dyDescent="0.25">
      <c r="A1089" s="12"/>
      <c r="B1089" s="11">
        <v>43588</v>
      </c>
      <c r="C1089" s="2">
        <v>11</v>
      </c>
      <c r="D1089" s="2">
        <v>6.9908999999999999</v>
      </c>
      <c r="E1089" s="2">
        <v>6991</v>
      </c>
      <c r="F1089" s="2">
        <v>11.110799999999999</v>
      </c>
      <c r="G1089" s="2">
        <v>77675.602799999993</v>
      </c>
      <c r="H1089" s="17">
        <f t="shared" si="16"/>
        <v>-1.3448674889221295E-2</v>
      </c>
    </row>
    <row r="1090" spans="1:8" ht="13.5" x14ac:dyDescent="0.25">
      <c r="A1090" s="12"/>
      <c r="B1090" s="11">
        <v>43591</v>
      </c>
      <c r="C1090" s="2">
        <v>11</v>
      </c>
      <c r="D1090" s="2">
        <v>6.9908999999999999</v>
      </c>
      <c r="E1090" s="2">
        <v>4271</v>
      </c>
      <c r="F1090" s="2">
        <v>10.969900000000001</v>
      </c>
      <c r="G1090" s="2">
        <v>46852.442900000002</v>
      </c>
      <c r="H1090" s="17">
        <f t="shared" si="16"/>
        <v>0</v>
      </c>
    </row>
    <row r="1091" spans="1:8" ht="13.5" x14ac:dyDescent="0.25">
      <c r="A1091" s="12"/>
      <c r="B1091" s="11">
        <v>43592</v>
      </c>
      <c r="C1091" s="2">
        <v>10.9</v>
      </c>
      <c r="D1091" s="2">
        <v>6.9272999999999998</v>
      </c>
      <c r="E1091" s="2">
        <v>12345</v>
      </c>
      <c r="F1091" s="2">
        <v>10.861800000000001</v>
      </c>
      <c r="G1091" s="2">
        <v>134088.921</v>
      </c>
      <c r="H1091" s="17">
        <f t="shared" si="16"/>
        <v>-9.0975410891301692E-3</v>
      </c>
    </row>
    <row r="1092" spans="1:8" ht="13.5" x14ac:dyDescent="0.25">
      <c r="A1092" s="12"/>
      <c r="B1092" s="11">
        <v>43593</v>
      </c>
      <c r="C1092" s="2">
        <v>10.84</v>
      </c>
      <c r="D1092" s="2">
        <v>6.8891999999999998</v>
      </c>
      <c r="E1092" s="2">
        <v>5191</v>
      </c>
      <c r="F1092" s="2">
        <v>10.801299999999999</v>
      </c>
      <c r="G1092" s="2">
        <v>56069.548300000002</v>
      </c>
      <c r="H1092" s="17">
        <f t="shared" si="16"/>
        <v>-5.4999783465419462E-3</v>
      </c>
    </row>
    <row r="1093" spans="1:8" ht="13.5" x14ac:dyDescent="0.25">
      <c r="A1093" s="12"/>
      <c r="B1093" s="11">
        <v>43594</v>
      </c>
      <c r="C1093" s="2">
        <v>11.16</v>
      </c>
      <c r="D1093" s="2">
        <v>7.0926</v>
      </c>
      <c r="E1093" s="2">
        <v>25836</v>
      </c>
      <c r="F1093" s="2">
        <v>11.0855</v>
      </c>
      <c r="G1093" s="2">
        <v>286404.978</v>
      </c>
      <c r="H1093" s="17">
        <f t="shared" si="16"/>
        <v>2.9524473088312176E-2</v>
      </c>
    </row>
    <row r="1094" spans="1:8" ht="13.5" x14ac:dyDescent="0.25">
      <c r="A1094" s="12"/>
      <c r="B1094" s="11">
        <v>43595</v>
      </c>
      <c r="C1094" s="2">
        <v>11.15</v>
      </c>
      <c r="D1094" s="2">
        <v>7.0861999999999998</v>
      </c>
      <c r="E1094" s="2">
        <v>5712</v>
      </c>
      <c r="F1094" s="2">
        <v>10.9657</v>
      </c>
      <c r="G1094" s="2">
        <v>62636.078399999999</v>
      </c>
      <c r="H1094" s="17">
        <f t="shared" si="16"/>
        <v>-9.0234892705075482E-4</v>
      </c>
    </row>
    <row r="1095" spans="1:8" ht="13.5" x14ac:dyDescent="0.25">
      <c r="A1095" s="12"/>
      <c r="B1095" s="11">
        <v>43598</v>
      </c>
      <c r="C1095" s="2">
        <v>11.1</v>
      </c>
      <c r="D1095" s="2">
        <v>7.0544000000000002</v>
      </c>
      <c r="E1095" s="2">
        <v>4981</v>
      </c>
      <c r="F1095" s="2">
        <v>10.9764</v>
      </c>
      <c r="G1095" s="2">
        <v>54673.448400000001</v>
      </c>
      <c r="H1095" s="17">
        <f t="shared" ref="H1095:H1158" si="17">(D1095-D1094)/D1094</f>
        <v>-4.4875956083654999E-3</v>
      </c>
    </row>
    <row r="1096" spans="1:8" ht="13.5" x14ac:dyDescent="0.25">
      <c r="A1096" s="12"/>
      <c r="B1096" s="11">
        <v>43599</v>
      </c>
      <c r="C1096" s="2">
        <v>11.19</v>
      </c>
      <c r="D1096" s="2">
        <v>7.1116000000000001</v>
      </c>
      <c r="E1096" s="2">
        <v>6533</v>
      </c>
      <c r="F1096" s="2">
        <v>11.0283</v>
      </c>
      <c r="G1096" s="2">
        <v>72047.883900000001</v>
      </c>
      <c r="H1096" s="17">
        <f t="shared" si="17"/>
        <v>8.1084146064867198E-3</v>
      </c>
    </row>
    <row r="1097" spans="1:8" ht="13.5" x14ac:dyDescent="0.25">
      <c r="A1097" s="12"/>
      <c r="B1097" s="11">
        <v>43600</v>
      </c>
      <c r="C1097" s="2">
        <v>11</v>
      </c>
      <c r="D1097" s="2">
        <v>6.9908999999999999</v>
      </c>
      <c r="E1097" s="2">
        <v>11378</v>
      </c>
      <c r="F1097" s="2">
        <v>10.998200000000001</v>
      </c>
      <c r="G1097" s="2">
        <v>125137.5196</v>
      </c>
      <c r="H1097" s="17">
        <f t="shared" si="17"/>
        <v>-1.6972270656392407E-2</v>
      </c>
    </row>
    <row r="1098" spans="1:8" ht="13.5" x14ac:dyDescent="0.25">
      <c r="A1098" s="12"/>
      <c r="B1098" s="11">
        <v>43601</v>
      </c>
      <c r="C1098" s="2">
        <v>11.16</v>
      </c>
      <c r="D1098" s="2">
        <v>7.0926</v>
      </c>
      <c r="E1098" s="2">
        <v>8006</v>
      </c>
      <c r="F1098" s="2">
        <v>11.059699999999999</v>
      </c>
      <c r="G1098" s="2">
        <v>88543.958199999994</v>
      </c>
      <c r="H1098" s="17">
        <f t="shared" si="17"/>
        <v>1.4547483156675124E-2</v>
      </c>
    </row>
    <row r="1099" spans="1:8" ht="13.5" x14ac:dyDescent="0.25">
      <c r="A1099" s="12"/>
      <c r="B1099" s="11">
        <v>43602</v>
      </c>
      <c r="C1099" s="2">
        <v>11.2</v>
      </c>
      <c r="D1099" s="2">
        <v>7.1180000000000003</v>
      </c>
      <c r="E1099" s="2">
        <v>1675</v>
      </c>
      <c r="F1099" s="2">
        <v>11.154199999999999</v>
      </c>
      <c r="G1099" s="2">
        <v>18683.285</v>
      </c>
      <c r="H1099" s="17">
        <f t="shared" si="17"/>
        <v>3.5811973042326243E-3</v>
      </c>
    </row>
    <row r="1100" spans="1:8" ht="13.5" x14ac:dyDescent="0.25">
      <c r="A1100" s="12"/>
      <c r="B1100" s="11">
        <v>43605</v>
      </c>
      <c r="C1100" s="2">
        <v>11.2</v>
      </c>
      <c r="D1100" s="2">
        <v>7.1180000000000003</v>
      </c>
      <c r="E1100" s="2">
        <v>6748</v>
      </c>
      <c r="F1100" s="2">
        <v>11.251899999999999</v>
      </c>
      <c r="G1100" s="2">
        <v>75927.821200000006</v>
      </c>
      <c r="H1100" s="17">
        <f t="shared" si="17"/>
        <v>0</v>
      </c>
    </row>
    <row r="1101" spans="1:8" ht="13.5" x14ac:dyDescent="0.25">
      <c r="A1101" s="12"/>
      <c r="B1101" s="11">
        <v>43606</v>
      </c>
      <c r="C1101" s="2">
        <v>11.21</v>
      </c>
      <c r="D1101" s="2">
        <v>7.1242999999999999</v>
      </c>
      <c r="E1101" s="2">
        <v>3560</v>
      </c>
      <c r="F1101" s="2">
        <v>11.1708</v>
      </c>
      <c r="G1101" s="2">
        <v>39768.048000000003</v>
      </c>
      <c r="H1101" s="17">
        <f t="shared" si="17"/>
        <v>8.8508007867371848E-4</v>
      </c>
    </row>
    <row r="1102" spans="1:8" ht="13.5" x14ac:dyDescent="0.25">
      <c r="A1102" s="12"/>
      <c r="B1102" s="11">
        <v>43607</v>
      </c>
      <c r="C1102" s="2">
        <v>11.35</v>
      </c>
      <c r="D1102" s="2">
        <v>7.2133000000000003</v>
      </c>
      <c r="E1102" s="2">
        <v>8740</v>
      </c>
      <c r="F1102" s="2">
        <v>11.2714</v>
      </c>
      <c r="G1102" s="2">
        <v>98512.035999999993</v>
      </c>
      <c r="H1102" s="17">
        <f t="shared" si="17"/>
        <v>1.249245539912699E-2</v>
      </c>
    </row>
    <row r="1103" spans="1:8" ht="13.5" x14ac:dyDescent="0.25">
      <c r="A1103" s="12"/>
      <c r="B1103" s="11">
        <v>43608</v>
      </c>
      <c r="C1103" s="2">
        <v>11.4</v>
      </c>
      <c r="D1103" s="2">
        <v>7.2450999999999999</v>
      </c>
      <c r="E1103" s="2">
        <v>14749</v>
      </c>
      <c r="F1103" s="2">
        <v>11.383599999999999</v>
      </c>
      <c r="G1103" s="2">
        <v>167896.7164</v>
      </c>
      <c r="H1103" s="17">
        <f t="shared" si="17"/>
        <v>4.4085231447464554E-3</v>
      </c>
    </row>
    <row r="1104" spans="1:8" ht="13.5" x14ac:dyDescent="0.25">
      <c r="A1104" s="12"/>
      <c r="B1104" s="11">
        <v>43609</v>
      </c>
      <c r="C1104" s="2">
        <v>11.58</v>
      </c>
      <c r="D1104" s="2">
        <v>7.3594999999999997</v>
      </c>
      <c r="E1104" s="2">
        <v>24120</v>
      </c>
      <c r="F1104" s="2">
        <v>11.5389</v>
      </c>
      <c r="G1104" s="2">
        <v>278318.26799999998</v>
      </c>
      <c r="H1104" s="17">
        <f t="shared" si="17"/>
        <v>1.5789982194862714E-2</v>
      </c>
    </row>
    <row r="1105" spans="1:8" ht="13.5" x14ac:dyDescent="0.25">
      <c r="A1105" s="12"/>
      <c r="B1105" s="11">
        <v>43612</v>
      </c>
      <c r="C1105" s="2">
        <v>11.74</v>
      </c>
      <c r="D1105" s="2">
        <v>7.4611999999999998</v>
      </c>
      <c r="E1105" s="2">
        <v>35115</v>
      </c>
      <c r="F1105" s="2">
        <v>11.774900000000001</v>
      </c>
      <c r="G1105" s="2">
        <v>413475.61349999998</v>
      </c>
      <c r="H1105" s="17">
        <f t="shared" si="17"/>
        <v>1.3818873564780234E-2</v>
      </c>
    </row>
    <row r="1106" spans="1:8" ht="13.5" x14ac:dyDescent="0.25">
      <c r="A1106" s="12"/>
      <c r="B1106" s="11">
        <v>43613</v>
      </c>
      <c r="C1106" s="2">
        <v>11.5</v>
      </c>
      <c r="D1106" s="2">
        <v>7.3086000000000002</v>
      </c>
      <c r="E1106" s="2">
        <v>8557</v>
      </c>
      <c r="F1106" s="2">
        <v>11.505100000000001</v>
      </c>
      <c r="G1106" s="2">
        <v>98449.140700000004</v>
      </c>
      <c r="H1106" s="17">
        <f t="shared" si="17"/>
        <v>-2.0452474132847214E-2</v>
      </c>
    </row>
    <row r="1107" spans="1:8" ht="13.5" x14ac:dyDescent="0.25">
      <c r="A1107" s="12"/>
      <c r="B1107" s="11">
        <v>43614</v>
      </c>
      <c r="C1107" s="2">
        <v>11.79</v>
      </c>
      <c r="D1107" s="2">
        <v>7.4928999999999997</v>
      </c>
      <c r="E1107" s="2">
        <v>11622</v>
      </c>
      <c r="F1107" s="2">
        <v>11.6356</v>
      </c>
      <c r="G1107" s="2">
        <v>135228.94320000001</v>
      </c>
      <c r="H1107" s="17">
        <f t="shared" si="17"/>
        <v>2.5216867799578505E-2</v>
      </c>
    </row>
    <row r="1108" spans="1:8" ht="13.5" x14ac:dyDescent="0.25">
      <c r="A1108" s="12"/>
      <c r="B1108" s="11">
        <v>43615</v>
      </c>
      <c r="C1108" s="2">
        <v>11.79</v>
      </c>
      <c r="D1108" s="2">
        <v>7.4928999999999997</v>
      </c>
      <c r="E1108" s="2">
        <v>18015</v>
      </c>
      <c r="F1108" s="2">
        <v>11.711</v>
      </c>
      <c r="G1108" s="2">
        <v>210973.66500000001</v>
      </c>
      <c r="H1108" s="17">
        <f t="shared" si="17"/>
        <v>0</v>
      </c>
    </row>
    <row r="1109" spans="1:8" ht="13.5" x14ac:dyDescent="0.25">
      <c r="A1109" s="12"/>
      <c r="B1109" s="11">
        <v>43616</v>
      </c>
      <c r="C1109" s="2">
        <v>11.84</v>
      </c>
      <c r="D1109" s="2">
        <v>7.5247000000000002</v>
      </c>
      <c r="E1109" s="2">
        <v>24766</v>
      </c>
      <c r="F1109" s="2">
        <v>11.869199999999999</v>
      </c>
      <c r="G1109" s="2">
        <v>293952.60720000003</v>
      </c>
      <c r="H1109" s="17">
        <f t="shared" si="17"/>
        <v>4.2440176700610571E-3</v>
      </c>
    </row>
    <row r="1110" spans="1:8" ht="13.5" x14ac:dyDescent="0.25">
      <c r="A1110" s="12"/>
      <c r="B1110" s="11">
        <v>43619</v>
      </c>
      <c r="C1110" s="2">
        <v>12.03</v>
      </c>
      <c r="D1110" s="2">
        <v>7.6455000000000002</v>
      </c>
      <c r="E1110" s="2">
        <v>18025</v>
      </c>
      <c r="F1110" s="2">
        <v>11.963699999999999</v>
      </c>
      <c r="G1110" s="2">
        <v>215645.6925</v>
      </c>
      <c r="H1110" s="17">
        <f t="shared" si="17"/>
        <v>1.6053796164631151E-2</v>
      </c>
    </row>
    <row r="1111" spans="1:8" ht="13.5" x14ac:dyDescent="0.25">
      <c r="A1111" s="12"/>
      <c r="B1111" s="11">
        <v>43623</v>
      </c>
      <c r="C1111" s="2">
        <v>12.06</v>
      </c>
      <c r="D1111" s="2">
        <v>7.6645000000000003</v>
      </c>
      <c r="E1111" s="2">
        <v>8646</v>
      </c>
      <c r="F1111" s="2">
        <v>12.0139</v>
      </c>
      <c r="G1111" s="2">
        <v>103872.17939999999</v>
      </c>
      <c r="H1111" s="17">
        <f t="shared" si="17"/>
        <v>2.4851219671702474E-3</v>
      </c>
    </row>
    <row r="1112" spans="1:8" ht="13.5" x14ac:dyDescent="0.25">
      <c r="A1112" s="12"/>
      <c r="B1112" s="11">
        <v>43626</v>
      </c>
      <c r="C1112" s="2">
        <v>12.39</v>
      </c>
      <c r="D1112" s="2">
        <v>7.8742999999999999</v>
      </c>
      <c r="E1112" s="2">
        <v>20361</v>
      </c>
      <c r="F1112" s="2">
        <v>12.1557</v>
      </c>
      <c r="G1112" s="2">
        <v>247502.2077</v>
      </c>
      <c r="H1112" s="17">
        <f t="shared" si="17"/>
        <v>2.7372953225911611E-2</v>
      </c>
    </row>
    <row r="1113" spans="1:8" ht="13.5" x14ac:dyDescent="0.25">
      <c r="A1113" s="12"/>
      <c r="B1113" s="11">
        <v>43627</v>
      </c>
      <c r="C1113" s="2">
        <v>12.13</v>
      </c>
      <c r="D1113" s="2">
        <v>7.7089999999999996</v>
      </c>
      <c r="E1113" s="2">
        <v>31435</v>
      </c>
      <c r="F1113" s="2">
        <v>12.213800000000001</v>
      </c>
      <c r="G1113" s="2">
        <v>383940.80300000001</v>
      </c>
      <c r="H1113" s="17">
        <f t="shared" si="17"/>
        <v>-2.0992342176447458E-2</v>
      </c>
    </row>
    <row r="1114" spans="1:8" ht="13.5" x14ac:dyDescent="0.25">
      <c r="A1114" s="12"/>
      <c r="B1114" s="11">
        <v>43628</v>
      </c>
      <c r="C1114" s="2">
        <v>11.99</v>
      </c>
      <c r="D1114" s="2">
        <v>7.62</v>
      </c>
      <c r="E1114" s="2">
        <v>9142</v>
      </c>
      <c r="F1114" s="2">
        <v>12.0488</v>
      </c>
      <c r="G1114" s="2">
        <v>110150.1296</v>
      </c>
      <c r="H1114" s="17">
        <f t="shared" si="17"/>
        <v>-1.1544947464003053E-2</v>
      </c>
    </row>
    <row r="1115" spans="1:8" ht="13.5" x14ac:dyDescent="0.25">
      <c r="A1115" s="12"/>
      <c r="B1115" s="11">
        <v>43629</v>
      </c>
      <c r="C1115" s="2">
        <v>12.2</v>
      </c>
      <c r="D1115" s="2">
        <v>7.7534999999999998</v>
      </c>
      <c r="E1115" s="2">
        <v>20062</v>
      </c>
      <c r="F1115" s="2">
        <v>12.011100000000001</v>
      </c>
      <c r="G1115" s="2">
        <v>240966.6882</v>
      </c>
      <c r="H1115" s="17">
        <f t="shared" si="17"/>
        <v>1.7519685039370042E-2</v>
      </c>
    </row>
    <row r="1116" spans="1:8" ht="13.5" x14ac:dyDescent="0.25">
      <c r="A1116" s="12"/>
      <c r="B1116" s="11">
        <v>43630</v>
      </c>
      <c r="C1116" s="2">
        <v>12.25</v>
      </c>
      <c r="D1116" s="2">
        <v>7.7853000000000003</v>
      </c>
      <c r="E1116" s="2">
        <v>11611</v>
      </c>
      <c r="F1116" s="2">
        <v>12.2356</v>
      </c>
      <c r="G1116" s="2">
        <v>142067.55160000001</v>
      </c>
      <c r="H1116" s="17">
        <f t="shared" si="17"/>
        <v>4.1013735732250587E-3</v>
      </c>
    </row>
    <row r="1117" spans="1:8" ht="13.5" x14ac:dyDescent="0.25">
      <c r="A1117" s="12"/>
      <c r="B1117" s="11">
        <v>43633</v>
      </c>
      <c r="C1117" s="2">
        <v>12.2</v>
      </c>
      <c r="D1117" s="2">
        <v>7.7534999999999998</v>
      </c>
      <c r="E1117" s="2">
        <v>752</v>
      </c>
      <c r="F1117" s="2">
        <v>12.2257</v>
      </c>
      <c r="G1117" s="2">
        <v>9193.7263999999996</v>
      </c>
      <c r="H1117" s="17">
        <f t="shared" si="17"/>
        <v>-4.0846210165312183E-3</v>
      </c>
    </row>
    <row r="1118" spans="1:8" ht="13.5" x14ac:dyDescent="0.25">
      <c r="A1118" s="12"/>
      <c r="B1118" s="11">
        <v>43634</v>
      </c>
      <c r="C1118" s="2">
        <v>11.95</v>
      </c>
      <c r="D1118" s="2">
        <v>7.5945999999999998</v>
      </c>
      <c r="E1118" s="2">
        <v>11292</v>
      </c>
      <c r="F1118" s="2">
        <v>12.0867</v>
      </c>
      <c r="G1118" s="2">
        <v>136483.01639999999</v>
      </c>
      <c r="H1118" s="17">
        <f t="shared" si="17"/>
        <v>-2.0493970464951317E-2</v>
      </c>
    </row>
    <row r="1119" spans="1:8" ht="13.5" x14ac:dyDescent="0.25">
      <c r="A1119" s="12"/>
      <c r="B1119" s="11">
        <v>43635</v>
      </c>
      <c r="C1119" s="2">
        <v>12.05</v>
      </c>
      <c r="D1119" s="2">
        <v>7.6581999999999999</v>
      </c>
      <c r="E1119" s="2">
        <v>10619</v>
      </c>
      <c r="F1119" s="2">
        <v>11.923299999999999</v>
      </c>
      <c r="G1119" s="2">
        <v>126613.5227</v>
      </c>
      <c r="H1119" s="17">
        <f t="shared" si="17"/>
        <v>8.3743712637927084E-3</v>
      </c>
    </row>
    <row r="1120" spans="1:8" ht="13.5" x14ac:dyDescent="0.25">
      <c r="A1120" s="12"/>
      <c r="B1120" s="11">
        <v>43636</v>
      </c>
      <c r="C1120" s="2">
        <v>12.19</v>
      </c>
      <c r="D1120" s="2">
        <v>7.7472000000000003</v>
      </c>
      <c r="E1120" s="2">
        <v>11721</v>
      </c>
      <c r="F1120" s="2">
        <v>12.051</v>
      </c>
      <c r="G1120" s="2">
        <v>141249.77100000001</v>
      </c>
      <c r="H1120" s="17">
        <f t="shared" si="17"/>
        <v>1.1621529863414434E-2</v>
      </c>
    </row>
    <row r="1121" spans="1:8" ht="13.5" x14ac:dyDescent="0.25">
      <c r="A1121" s="12"/>
      <c r="B1121" s="11">
        <v>43637</v>
      </c>
      <c r="C1121" s="2">
        <v>12.05</v>
      </c>
      <c r="D1121" s="2">
        <v>7.6581999999999999</v>
      </c>
      <c r="E1121" s="2">
        <v>12215</v>
      </c>
      <c r="F1121" s="2">
        <v>12.025499999999999</v>
      </c>
      <c r="G1121" s="2">
        <v>146891.48250000001</v>
      </c>
      <c r="H1121" s="17">
        <f t="shared" si="17"/>
        <v>-1.1488021478727852E-2</v>
      </c>
    </row>
    <row r="1122" spans="1:8" ht="13.5" x14ac:dyDescent="0.25">
      <c r="A1122" s="12"/>
      <c r="B1122" s="11">
        <v>43640</v>
      </c>
      <c r="C1122" s="2">
        <v>12</v>
      </c>
      <c r="D1122" s="2">
        <v>7.6264000000000003</v>
      </c>
      <c r="E1122" s="2">
        <v>17691</v>
      </c>
      <c r="F1122" s="2">
        <v>12.017300000000001</v>
      </c>
      <c r="G1122" s="2">
        <v>212598.05429999999</v>
      </c>
      <c r="H1122" s="17">
        <f t="shared" si="17"/>
        <v>-4.1524117938940754E-3</v>
      </c>
    </row>
    <row r="1123" spans="1:8" ht="13.5" x14ac:dyDescent="0.25">
      <c r="A1123" s="12"/>
      <c r="B1123" s="11">
        <v>43641</v>
      </c>
      <c r="C1123" s="2">
        <v>11.3</v>
      </c>
      <c r="D1123" s="2">
        <v>7.6245000000000003</v>
      </c>
      <c r="E1123" s="2">
        <v>17668</v>
      </c>
      <c r="F1123" s="2">
        <v>11.3034</v>
      </c>
      <c r="G1123" s="2">
        <v>199708.4712</v>
      </c>
      <c r="H1123" s="17">
        <f t="shared" si="17"/>
        <v>-2.491345851253557E-4</v>
      </c>
    </row>
    <row r="1124" spans="1:8" ht="13.5" x14ac:dyDescent="0.25">
      <c r="A1124" s="12"/>
      <c r="B1124" s="11">
        <v>43642</v>
      </c>
      <c r="C1124" s="2">
        <v>11.4</v>
      </c>
      <c r="D1124" s="2">
        <v>7.6920000000000002</v>
      </c>
      <c r="E1124" s="2">
        <v>23814</v>
      </c>
      <c r="F1124" s="2">
        <v>11.377800000000001</v>
      </c>
      <c r="G1124" s="2">
        <v>270950.92920000001</v>
      </c>
      <c r="H1124" s="17">
        <f t="shared" si="17"/>
        <v>8.8530395435766143E-3</v>
      </c>
    </row>
    <row r="1125" spans="1:8" ht="13.5" x14ac:dyDescent="0.25">
      <c r="A1125" s="12"/>
      <c r="B1125" s="11">
        <v>43643</v>
      </c>
      <c r="C1125" s="2">
        <v>11.14</v>
      </c>
      <c r="D1125" s="2">
        <v>7.5166000000000004</v>
      </c>
      <c r="E1125" s="2">
        <v>58937</v>
      </c>
      <c r="F1125" s="2">
        <v>11.210599999999999</v>
      </c>
      <c r="G1125" s="2">
        <v>660719.13219999999</v>
      </c>
      <c r="H1125" s="17">
        <f t="shared" si="17"/>
        <v>-2.2802912116484629E-2</v>
      </c>
    </row>
    <row r="1126" spans="1:8" ht="13.5" x14ac:dyDescent="0.25">
      <c r="A1126" s="12"/>
      <c r="B1126" s="11">
        <v>43644</v>
      </c>
      <c r="C1126" s="2">
        <v>11.4</v>
      </c>
      <c r="D1126" s="2">
        <v>7.6920000000000002</v>
      </c>
      <c r="E1126" s="2">
        <v>17278</v>
      </c>
      <c r="F1126" s="2">
        <v>11.3331</v>
      </c>
      <c r="G1126" s="2">
        <v>195813.30179999999</v>
      </c>
      <c r="H1126" s="17">
        <f t="shared" si="17"/>
        <v>2.333501849240345E-2</v>
      </c>
    </row>
    <row r="1127" spans="1:8" ht="13.5" x14ac:dyDescent="0.25">
      <c r="A1127" s="12"/>
      <c r="B1127" s="11">
        <v>43647</v>
      </c>
      <c r="C1127" s="2">
        <v>10.66</v>
      </c>
      <c r="D1127" s="2">
        <v>7.9337</v>
      </c>
      <c r="E1127" s="2">
        <v>17822</v>
      </c>
      <c r="F1127" s="2">
        <v>10.683999999999999</v>
      </c>
      <c r="G1127" s="2">
        <v>190410.24799999999</v>
      </c>
      <c r="H1127" s="17">
        <f t="shared" si="17"/>
        <v>3.1422256890275585E-2</v>
      </c>
    </row>
    <row r="1128" spans="1:8" ht="13.5" x14ac:dyDescent="0.25">
      <c r="A1128" s="12"/>
      <c r="B1128" s="11">
        <v>43648</v>
      </c>
      <c r="C1128" s="2">
        <v>10.47</v>
      </c>
      <c r="D1128" s="2">
        <v>7.7923</v>
      </c>
      <c r="E1128" s="2">
        <v>5430</v>
      </c>
      <c r="F1128" s="2">
        <v>10.5426</v>
      </c>
      <c r="G1128" s="2">
        <v>57246.317999999999</v>
      </c>
      <c r="H1128" s="17">
        <f t="shared" si="17"/>
        <v>-1.7822705673267197E-2</v>
      </c>
    </row>
    <row r="1129" spans="1:8" ht="13.5" x14ac:dyDescent="0.25">
      <c r="A1129" s="12"/>
      <c r="B1129" s="11">
        <v>43649</v>
      </c>
      <c r="C1129" s="2">
        <v>10.63</v>
      </c>
      <c r="D1129" s="2">
        <v>7.9114000000000004</v>
      </c>
      <c r="E1129" s="2">
        <v>2925</v>
      </c>
      <c r="F1129" s="2">
        <v>10.5596</v>
      </c>
      <c r="G1129" s="2">
        <v>30886.83</v>
      </c>
      <c r="H1129" s="17">
        <f t="shared" si="17"/>
        <v>1.528431913555695E-2</v>
      </c>
    </row>
    <row r="1130" spans="1:8" ht="13.5" x14ac:dyDescent="0.25">
      <c r="A1130" s="12"/>
      <c r="B1130" s="11">
        <v>43650</v>
      </c>
      <c r="C1130" s="2">
        <v>10.57</v>
      </c>
      <c r="D1130" s="2">
        <v>7.8666999999999998</v>
      </c>
      <c r="E1130" s="2">
        <v>8009</v>
      </c>
      <c r="F1130" s="2">
        <v>10.4665</v>
      </c>
      <c r="G1130" s="2">
        <v>83826.198499999999</v>
      </c>
      <c r="H1130" s="17">
        <f t="shared" si="17"/>
        <v>-5.650074575928486E-3</v>
      </c>
    </row>
    <row r="1131" spans="1:8" ht="13.5" x14ac:dyDescent="0.25">
      <c r="A1131" s="12"/>
      <c r="B1131" s="11">
        <v>43651</v>
      </c>
      <c r="C1131" s="2">
        <v>10.47</v>
      </c>
      <c r="D1131" s="2">
        <v>7.7923</v>
      </c>
      <c r="E1131" s="2">
        <v>5695</v>
      </c>
      <c r="F1131" s="2">
        <v>10.454599999999999</v>
      </c>
      <c r="G1131" s="2">
        <v>59538.947</v>
      </c>
      <c r="H1131" s="17">
        <f t="shared" si="17"/>
        <v>-9.457587044122669E-3</v>
      </c>
    </row>
    <row r="1132" spans="1:8" ht="13.5" x14ac:dyDescent="0.25">
      <c r="A1132" s="12"/>
      <c r="B1132" s="11">
        <v>43654</v>
      </c>
      <c r="C1132" s="2">
        <v>10.4</v>
      </c>
      <c r="D1132" s="2">
        <v>7.7401999999999997</v>
      </c>
      <c r="E1132" s="2">
        <v>3549</v>
      </c>
      <c r="F1132" s="2">
        <v>10.416700000000001</v>
      </c>
      <c r="G1132" s="2">
        <v>36968.868300000002</v>
      </c>
      <c r="H1132" s="17">
        <f t="shared" si="17"/>
        <v>-6.6860875479640485E-3</v>
      </c>
    </row>
    <row r="1133" spans="1:8" ht="13.5" x14ac:dyDescent="0.25">
      <c r="A1133" s="12"/>
      <c r="B1133" s="11">
        <v>43655</v>
      </c>
      <c r="C1133" s="2">
        <v>10.45</v>
      </c>
      <c r="D1133" s="2">
        <v>7.7774000000000001</v>
      </c>
      <c r="E1133" s="2">
        <v>3521</v>
      </c>
      <c r="F1133" s="2">
        <v>10.401300000000001</v>
      </c>
      <c r="G1133" s="2">
        <v>36622.977299999999</v>
      </c>
      <c r="H1133" s="17">
        <f t="shared" si="17"/>
        <v>4.8060773623421031E-3</v>
      </c>
    </row>
    <row r="1134" spans="1:8" ht="13.5" x14ac:dyDescent="0.25">
      <c r="A1134" s="12"/>
      <c r="B1134" s="11">
        <v>43656</v>
      </c>
      <c r="C1134" s="2">
        <v>10.38</v>
      </c>
      <c r="D1134" s="2">
        <v>7.7252999999999998</v>
      </c>
      <c r="E1134" s="2">
        <v>5227</v>
      </c>
      <c r="F1134" s="2">
        <v>10.3962</v>
      </c>
      <c r="G1134" s="2">
        <v>54340.937400000003</v>
      </c>
      <c r="H1134" s="17">
        <f t="shared" si="17"/>
        <v>-6.6988968035590632E-3</v>
      </c>
    </row>
    <row r="1135" spans="1:8" ht="13.5" x14ac:dyDescent="0.25">
      <c r="A1135" s="12"/>
      <c r="B1135" s="11">
        <v>43657</v>
      </c>
      <c r="C1135" s="2">
        <v>10.4</v>
      </c>
      <c r="D1135" s="2">
        <v>7.7401999999999997</v>
      </c>
      <c r="E1135" s="2">
        <v>1782</v>
      </c>
      <c r="F1135" s="2">
        <v>10.372199999999999</v>
      </c>
      <c r="G1135" s="2">
        <v>18483.260399999999</v>
      </c>
      <c r="H1135" s="17">
        <f t="shared" si="17"/>
        <v>1.9287276869506575E-3</v>
      </c>
    </row>
    <row r="1136" spans="1:8" ht="13.5" x14ac:dyDescent="0.25">
      <c r="A1136" s="12"/>
      <c r="B1136" s="11">
        <v>43658</v>
      </c>
      <c r="C1136" s="2">
        <v>10.3</v>
      </c>
      <c r="D1136" s="2">
        <v>7.6657999999999999</v>
      </c>
      <c r="E1136" s="2">
        <v>2196</v>
      </c>
      <c r="F1136" s="2">
        <v>10.327400000000001</v>
      </c>
      <c r="G1136" s="2">
        <v>22678.970399999998</v>
      </c>
      <c r="H1136" s="17">
        <f t="shared" si="17"/>
        <v>-9.6121547246840917E-3</v>
      </c>
    </row>
    <row r="1137" spans="1:8" ht="13.5" x14ac:dyDescent="0.25">
      <c r="A1137" s="12"/>
      <c r="B1137" s="11">
        <v>43661</v>
      </c>
      <c r="C1137" s="2">
        <v>10.37</v>
      </c>
      <c r="D1137" s="2">
        <v>7.7179000000000002</v>
      </c>
      <c r="E1137" s="2">
        <v>7886</v>
      </c>
      <c r="F1137" s="2">
        <v>10.2362</v>
      </c>
      <c r="G1137" s="2">
        <v>80722.673200000005</v>
      </c>
      <c r="H1137" s="17">
        <f t="shared" si="17"/>
        <v>6.7964204649221555E-3</v>
      </c>
    </row>
    <row r="1138" spans="1:8" ht="13.5" x14ac:dyDescent="0.25">
      <c r="A1138" s="12"/>
      <c r="B1138" s="11">
        <v>43662</v>
      </c>
      <c r="C1138" s="2">
        <v>10.18</v>
      </c>
      <c r="D1138" s="2">
        <v>7.5765000000000002</v>
      </c>
      <c r="E1138" s="2">
        <v>6046</v>
      </c>
      <c r="F1138" s="2">
        <v>10.2074</v>
      </c>
      <c r="G1138" s="2">
        <v>61713.940399999999</v>
      </c>
      <c r="H1138" s="17">
        <f t="shared" si="17"/>
        <v>-1.832104588035605E-2</v>
      </c>
    </row>
    <row r="1139" spans="1:8" ht="13.5" x14ac:dyDescent="0.25">
      <c r="A1139" s="12"/>
      <c r="B1139" s="11">
        <v>43663</v>
      </c>
      <c r="C1139" s="2">
        <v>10.1</v>
      </c>
      <c r="D1139" s="2">
        <v>7.5168999999999997</v>
      </c>
      <c r="E1139" s="2">
        <v>12220</v>
      </c>
      <c r="F1139" s="2">
        <v>10.077299999999999</v>
      </c>
      <c r="G1139" s="2">
        <v>123144.606</v>
      </c>
      <c r="H1139" s="17">
        <f t="shared" si="17"/>
        <v>-7.8664290899492558E-3</v>
      </c>
    </row>
    <row r="1140" spans="1:8" ht="13.5" x14ac:dyDescent="0.25">
      <c r="A1140" s="12"/>
      <c r="B1140" s="11">
        <v>43664</v>
      </c>
      <c r="C1140" s="2">
        <v>10.3</v>
      </c>
      <c r="D1140" s="2">
        <v>7.6657999999999999</v>
      </c>
      <c r="E1140" s="2">
        <v>8848</v>
      </c>
      <c r="F1140" s="2">
        <v>10.3085</v>
      </c>
      <c r="G1140" s="2">
        <v>91209.607999999993</v>
      </c>
      <c r="H1140" s="17">
        <f t="shared" si="17"/>
        <v>1.9808697734438434E-2</v>
      </c>
    </row>
    <row r="1141" spans="1:8" ht="13.5" x14ac:dyDescent="0.25">
      <c r="A1141" s="12"/>
      <c r="B1141" s="11">
        <v>43665</v>
      </c>
      <c r="C1141" s="2">
        <v>10.3</v>
      </c>
      <c r="D1141" s="2">
        <v>7.6657999999999999</v>
      </c>
      <c r="E1141" s="2">
        <v>366</v>
      </c>
      <c r="F1141" s="2">
        <v>10.141500000000001</v>
      </c>
      <c r="G1141" s="2">
        <v>3711.7890000000002</v>
      </c>
      <c r="H1141" s="17">
        <f t="shared" si="17"/>
        <v>0</v>
      </c>
    </row>
    <row r="1142" spans="1:8" ht="13.5" x14ac:dyDescent="0.25">
      <c r="A1142" s="12"/>
      <c r="B1142" s="11">
        <v>43668</v>
      </c>
      <c r="C1142" s="2">
        <v>10.1</v>
      </c>
      <c r="D1142" s="2">
        <v>7.5168999999999997</v>
      </c>
      <c r="E1142" s="2">
        <v>5171</v>
      </c>
      <c r="F1142" s="2">
        <v>10.1212</v>
      </c>
      <c r="G1142" s="2">
        <v>52336.725200000001</v>
      </c>
      <c r="H1142" s="17">
        <f t="shared" si="17"/>
        <v>-1.9423934879595119E-2</v>
      </c>
    </row>
    <row r="1143" spans="1:8" ht="13.5" x14ac:dyDescent="0.25">
      <c r="A1143" s="12"/>
      <c r="B1143" s="11">
        <v>43669</v>
      </c>
      <c r="C1143" s="2">
        <v>10.1</v>
      </c>
      <c r="D1143" s="2">
        <v>7.5168999999999997</v>
      </c>
      <c r="E1143" s="2">
        <v>17558</v>
      </c>
      <c r="F1143" s="2">
        <v>10.007400000000001</v>
      </c>
      <c r="G1143" s="2">
        <v>175709.92920000001</v>
      </c>
      <c r="H1143" s="17">
        <f t="shared" si="17"/>
        <v>0</v>
      </c>
    </row>
    <row r="1144" spans="1:8" ht="13.5" x14ac:dyDescent="0.25">
      <c r="A1144" s="12"/>
      <c r="B1144" s="11">
        <v>43670</v>
      </c>
      <c r="C1144" s="2">
        <v>10.199999999999999</v>
      </c>
      <c r="D1144" s="2">
        <v>7.5913000000000004</v>
      </c>
      <c r="E1144" s="2">
        <v>5130</v>
      </c>
      <c r="F1144" s="2">
        <v>10.017099999999999</v>
      </c>
      <c r="G1144" s="2">
        <v>51387.722999999998</v>
      </c>
      <c r="H1144" s="17">
        <f t="shared" si="17"/>
        <v>9.8976971890008762E-3</v>
      </c>
    </row>
    <row r="1145" spans="1:8" ht="13.5" x14ac:dyDescent="0.25">
      <c r="A1145" s="12"/>
      <c r="B1145" s="11">
        <v>43672</v>
      </c>
      <c r="C1145" s="2">
        <v>10.14</v>
      </c>
      <c r="D1145" s="2">
        <v>7.5467000000000004</v>
      </c>
      <c r="E1145" s="2">
        <v>1767</v>
      </c>
      <c r="F1145" s="2">
        <v>10.117800000000001</v>
      </c>
      <c r="G1145" s="2">
        <v>17878.152600000001</v>
      </c>
      <c r="H1145" s="17">
        <f t="shared" si="17"/>
        <v>-5.8751465493393712E-3</v>
      </c>
    </row>
    <row r="1146" spans="1:8" ht="13.5" x14ac:dyDescent="0.25">
      <c r="A1146" s="12"/>
      <c r="B1146" s="11">
        <v>43675</v>
      </c>
      <c r="C1146" s="2">
        <v>10</v>
      </c>
      <c r="D1146" s="2">
        <v>7.4424999999999999</v>
      </c>
      <c r="E1146" s="2">
        <v>12789</v>
      </c>
      <c r="F1146" s="2">
        <v>9.9878</v>
      </c>
      <c r="G1146" s="2">
        <v>127733.9742</v>
      </c>
      <c r="H1146" s="17">
        <f t="shared" si="17"/>
        <v>-1.3807359508129448E-2</v>
      </c>
    </row>
    <row r="1147" spans="1:8" ht="13.5" x14ac:dyDescent="0.25">
      <c r="A1147" s="12"/>
      <c r="B1147" s="11">
        <v>43676</v>
      </c>
      <c r="C1147" s="2">
        <v>9.9</v>
      </c>
      <c r="D1147" s="2">
        <v>7.3681000000000001</v>
      </c>
      <c r="E1147" s="2">
        <v>827</v>
      </c>
      <c r="F1147" s="2">
        <v>9.9183000000000003</v>
      </c>
      <c r="G1147" s="2">
        <v>8202.4341000000004</v>
      </c>
      <c r="H1147" s="17">
        <f t="shared" si="17"/>
        <v>-9.9966409136714538E-3</v>
      </c>
    </row>
    <row r="1148" spans="1:8" ht="13.5" x14ac:dyDescent="0.25">
      <c r="A1148" s="12"/>
      <c r="B1148" s="11">
        <v>43677</v>
      </c>
      <c r="C1148" s="2">
        <v>9.58</v>
      </c>
      <c r="D1148" s="2">
        <v>7.1299000000000001</v>
      </c>
      <c r="E1148" s="2">
        <v>4685</v>
      </c>
      <c r="F1148" s="2">
        <v>9.7622</v>
      </c>
      <c r="G1148" s="2">
        <v>45735.906999999999</v>
      </c>
      <c r="H1148" s="17">
        <f t="shared" si="17"/>
        <v>-3.2328551458313537E-2</v>
      </c>
    </row>
    <row r="1149" spans="1:8" ht="13.5" x14ac:dyDescent="0.25">
      <c r="A1149" s="12"/>
      <c r="B1149" s="11">
        <v>43678</v>
      </c>
      <c r="C1149" s="2">
        <v>9.26</v>
      </c>
      <c r="D1149" s="2">
        <v>6.8917000000000002</v>
      </c>
      <c r="E1149" s="2">
        <v>19142</v>
      </c>
      <c r="F1149" s="2">
        <v>9.3543000000000003</v>
      </c>
      <c r="G1149" s="2">
        <v>179060.01060000001</v>
      </c>
      <c r="H1149" s="17">
        <f t="shared" si="17"/>
        <v>-3.3408603206216074E-2</v>
      </c>
    </row>
    <row r="1150" spans="1:8" ht="13.5" x14ac:dyDescent="0.25">
      <c r="A1150" s="12"/>
      <c r="B1150" s="11">
        <v>43679</v>
      </c>
      <c r="C1150" s="2">
        <v>8.93</v>
      </c>
      <c r="D1150" s="2">
        <v>6.6460999999999997</v>
      </c>
      <c r="E1150" s="2">
        <v>44882</v>
      </c>
      <c r="F1150" s="2">
        <v>8.9723000000000006</v>
      </c>
      <c r="G1150" s="2">
        <v>402694.76860000001</v>
      </c>
      <c r="H1150" s="17">
        <f t="shared" si="17"/>
        <v>-3.56370706792229E-2</v>
      </c>
    </row>
    <row r="1151" spans="1:8" ht="13.5" x14ac:dyDescent="0.25">
      <c r="A1151" s="12"/>
      <c r="B1151" s="11">
        <v>43682</v>
      </c>
      <c r="C1151" s="2">
        <v>9.18</v>
      </c>
      <c r="D1151" s="2">
        <v>6.8322000000000003</v>
      </c>
      <c r="E1151" s="2">
        <v>3844</v>
      </c>
      <c r="F1151" s="2">
        <v>9.0251000000000001</v>
      </c>
      <c r="G1151" s="2">
        <v>34692.484400000001</v>
      </c>
      <c r="H1151" s="17">
        <f t="shared" si="17"/>
        <v>2.8001384270474505E-2</v>
      </c>
    </row>
    <row r="1152" spans="1:8" ht="13.5" x14ac:dyDescent="0.25">
      <c r="A1152" s="12"/>
      <c r="B1152" s="11">
        <v>43683</v>
      </c>
      <c r="C1152" s="2">
        <v>9.4600000000000009</v>
      </c>
      <c r="D1152" s="2">
        <v>7.0406000000000004</v>
      </c>
      <c r="E1152" s="2">
        <v>2359</v>
      </c>
      <c r="F1152" s="2">
        <v>9.3402999999999992</v>
      </c>
      <c r="G1152" s="2">
        <v>22033.7677</v>
      </c>
      <c r="H1152" s="17">
        <f t="shared" si="17"/>
        <v>3.0502619946722889E-2</v>
      </c>
    </row>
    <row r="1153" spans="1:8" ht="13.5" x14ac:dyDescent="0.25">
      <c r="A1153" s="12"/>
      <c r="B1153" s="11">
        <v>43684</v>
      </c>
      <c r="C1153" s="2">
        <v>9.4600000000000009</v>
      </c>
      <c r="D1153" s="2">
        <v>7.0406000000000004</v>
      </c>
      <c r="E1153" s="2">
        <v>8055</v>
      </c>
      <c r="F1153" s="2">
        <v>9.4083000000000006</v>
      </c>
      <c r="G1153" s="2">
        <v>75783.856499999994</v>
      </c>
      <c r="H1153" s="17">
        <f t="shared" si="17"/>
        <v>0</v>
      </c>
    </row>
    <row r="1154" spans="1:8" ht="13.5" x14ac:dyDescent="0.25">
      <c r="A1154" s="12"/>
      <c r="B1154" s="11">
        <v>43685</v>
      </c>
      <c r="C1154" s="2">
        <v>9.31</v>
      </c>
      <c r="D1154" s="2">
        <v>6.9290000000000003</v>
      </c>
      <c r="E1154" s="2">
        <v>2295</v>
      </c>
      <c r="F1154" s="2">
        <v>9.3466000000000005</v>
      </c>
      <c r="G1154" s="2">
        <v>21450.447</v>
      </c>
      <c r="H1154" s="17">
        <f t="shared" si="17"/>
        <v>-1.5850921796437822E-2</v>
      </c>
    </row>
    <row r="1155" spans="1:8" ht="13.5" x14ac:dyDescent="0.25">
      <c r="A1155" s="12"/>
      <c r="B1155" s="11">
        <v>43686</v>
      </c>
      <c r="C1155" s="2">
        <v>9.4</v>
      </c>
      <c r="D1155" s="2">
        <v>6.9958999999999998</v>
      </c>
      <c r="E1155" s="2">
        <v>5838</v>
      </c>
      <c r="F1155" s="2">
        <v>9.3983000000000008</v>
      </c>
      <c r="G1155" s="2">
        <v>54867.275399999999</v>
      </c>
      <c r="H1155" s="17">
        <f t="shared" si="17"/>
        <v>9.6550728820896971E-3</v>
      </c>
    </row>
    <row r="1156" spans="1:8" ht="13.5" x14ac:dyDescent="0.25">
      <c r="A1156" s="12"/>
      <c r="B1156" s="11">
        <v>43691</v>
      </c>
      <c r="C1156" s="2">
        <v>9.3000000000000007</v>
      </c>
      <c r="D1156" s="2">
        <v>6.9215</v>
      </c>
      <c r="E1156" s="2">
        <v>12521</v>
      </c>
      <c r="F1156" s="2">
        <v>9.3023000000000007</v>
      </c>
      <c r="G1156" s="2">
        <v>116474.0983</v>
      </c>
      <c r="H1156" s="17">
        <f t="shared" si="17"/>
        <v>-1.0634800383081492E-2</v>
      </c>
    </row>
    <row r="1157" spans="1:8" ht="13.5" x14ac:dyDescent="0.25">
      <c r="A1157" s="12"/>
      <c r="B1157" s="11">
        <v>43692</v>
      </c>
      <c r="C1157" s="2">
        <v>9.2899999999999991</v>
      </c>
      <c r="D1157" s="2">
        <v>6.9141000000000004</v>
      </c>
      <c r="E1157" s="2">
        <v>2620</v>
      </c>
      <c r="F1157" s="2">
        <v>9.2708999999999993</v>
      </c>
      <c r="G1157" s="2">
        <v>24289.758000000002</v>
      </c>
      <c r="H1157" s="17">
        <f t="shared" si="17"/>
        <v>-1.0691324134941313E-3</v>
      </c>
    </row>
    <row r="1158" spans="1:8" ht="13.5" x14ac:dyDescent="0.25">
      <c r="A1158" s="12"/>
      <c r="B1158" s="11">
        <v>43693</v>
      </c>
      <c r="C1158" s="2">
        <v>9.2799999999999994</v>
      </c>
      <c r="D1158" s="2">
        <v>6.9066000000000001</v>
      </c>
      <c r="E1158" s="2">
        <v>3028</v>
      </c>
      <c r="F1158" s="2">
        <v>9.2575000000000003</v>
      </c>
      <c r="G1158" s="2">
        <v>28031.71</v>
      </c>
      <c r="H1158" s="17">
        <f t="shared" si="17"/>
        <v>-1.0847398793769664E-3</v>
      </c>
    </row>
    <row r="1159" spans="1:8" ht="13.5" x14ac:dyDescent="0.25">
      <c r="A1159" s="12"/>
      <c r="B1159" s="11">
        <v>43696</v>
      </c>
      <c r="C1159" s="2">
        <v>9.1999999999999993</v>
      </c>
      <c r="D1159" s="2">
        <v>6.8471000000000002</v>
      </c>
      <c r="E1159" s="2">
        <v>2439</v>
      </c>
      <c r="F1159" s="2">
        <v>9.2002000000000006</v>
      </c>
      <c r="G1159" s="2">
        <v>22439.287799999998</v>
      </c>
      <c r="H1159" s="17">
        <f t="shared" ref="H1159:H1222" si="18">(D1159-D1158)/D1158</f>
        <v>-8.6149480207337748E-3</v>
      </c>
    </row>
    <row r="1160" spans="1:8" ht="13.5" x14ac:dyDescent="0.25">
      <c r="A1160" s="12"/>
      <c r="B1160" s="11">
        <v>43697</v>
      </c>
      <c r="C1160" s="2">
        <v>9.15</v>
      </c>
      <c r="D1160" s="2">
        <v>6.8098999999999998</v>
      </c>
      <c r="E1160" s="2">
        <v>1702</v>
      </c>
      <c r="F1160" s="2">
        <v>9.1548999999999996</v>
      </c>
      <c r="G1160" s="2">
        <v>15581.639800000001</v>
      </c>
      <c r="H1160" s="17">
        <f t="shared" si="18"/>
        <v>-5.4329570182997684E-3</v>
      </c>
    </row>
    <row r="1161" spans="1:8" ht="13.5" x14ac:dyDescent="0.25">
      <c r="A1161" s="12"/>
      <c r="B1161" s="11">
        <v>43698</v>
      </c>
      <c r="C1161" s="2">
        <v>9.1</v>
      </c>
      <c r="D1161" s="2">
        <v>6.7727000000000004</v>
      </c>
      <c r="E1161" s="2">
        <v>1130</v>
      </c>
      <c r="F1161" s="2">
        <v>9.0326000000000004</v>
      </c>
      <c r="G1161" s="2">
        <v>10206.838</v>
      </c>
      <c r="H1161" s="17">
        <f t="shared" si="18"/>
        <v>-5.462635280987894E-3</v>
      </c>
    </row>
    <row r="1162" spans="1:8" ht="13.5" x14ac:dyDescent="0.25">
      <c r="A1162" s="12"/>
      <c r="B1162" s="11">
        <v>43699</v>
      </c>
      <c r="C1162" s="2">
        <v>9.08</v>
      </c>
      <c r="D1162" s="2">
        <v>6.7577999999999996</v>
      </c>
      <c r="E1162" s="2">
        <v>2248</v>
      </c>
      <c r="F1162" s="2">
        <v>9.0494000000000003</v>
      </c>
      <c r="G1162" s="2">
        <v>20343.051200000002</v>
      </c>
      <c r="H1162" s="17">
        <f t="shared" si="18"/>
        <v>-2.200008859096195E-3</v>
      </c>
    </row>
    <row r="1163" spans="1:8" ht="13.5" x14ac:dyDescent="0.25">
      <c r="A1163" s="12"/>
      <c r="B1163" s="11">
        <v>43700</v>
      </c>
      <c r="C1163" s="2">
        <v>9.09</v>
      </c>
      <c r="D1163" s="2">
        <v>6.7652000000000001</v>
      </c>
      <c r="E1163" s="2">
        <v>6791</v>
      </c>
      <c r="F1163" s="2">
        <v>9.0228000000000002</v>
      </c>
      <c r="G1163" s="2">
        <v>61273.834799999997</v>
      </c>
      <c r="H1163" s="17">
        <f t="shared" si="18"/>
        <v>1.095030927224913E-3</v>
      </c>
    </row>
    <row r="1164" spans="1:8" ht="13.5" x14ac:dyDescent="0.25">
      <c r="A1164" s="12"/>
      <c r="B1164" s="11">
        <v>43703</v>
      </c>
      <c r="C1164" s="2">
        <v>9</v>
      </c>
      <c r="D1164" s="2">
        <v>6.6981999999999999</v>
      </c>
      <c r="E1164" s="2">
        <v>12721</v>
      </c>
      <c r="F1164" s="2">
        <v>8.8931000000000004</v>
      </c>
      <c r="G1164" s="2">
        <v>113129.1251</v>
      </c>
      <c r="H1164" s="17">
        <f t="shared" si="18"/>
        <v>-9.9036244309111589E-3</v>
      </c>
    </row>
    <row r="1165" spans="1:8" ht="13.5" x14ac:dyDescent="0.25">
      <c r="A1165" s="12"/>
      <c r="B1165" s="11">
        <v>43704</v>
      </c>
      <c r="C1165" s="2">
        <v>8.89</v>
      </c>
      <c r="D1165" s="2">
        <v>6.6163999999999996</v>
      </c>
      <c r="E1165" s="2">
        <v>5381</v>
      </c>
      <c r="F1165" s="2">
        <v>8.8523999999999994</v>
      </c>
      <c r="G1165" s="2">
        <v>47634.7644</v>
      </c>
      <c r="H1165" s="17">
        <f t="shared" si="18"/>
        <v>-1.2212236123137607E-2</v>
      </c>
    </row>
    <row r="1166" spans="1:8" ht="13.5" x14ac:dyDescent="0.25">
      <c r="A1166" s="12"/>
      <c r="B1166" s="11">
        <v>43705</v>
      </c>
      <c r="C1166" s="2">
        <v>8.84</v>
      </c>
      <c r="D1166" s="2">
        <v>6.5792000000000002</v>
      </c>
      <c r="E1166" s="2">
        <v>10244</v>
      </c>
      <c r="F1166" s="2">
        <v>8.8245000000000005</v>
      </c>
      <c r="G1166" s="2">
        <v>90398.178</v>
      </c>
      <c r="H1166" s="17">
        <f t="shared" si="18"/>
        <v>-5.622392842028816E-3</v>
      </c>
    </row>
    <row r="1167" spans="1:8" ht="13.5" x14ac:dyDescent="0.25">
      <c r="A1167" s="12"/>
      <c r="B1167" s="11">
        <v>43706</v>
      </c>
      <c r="C1167" s="2">
        <v>8.68</v>
      </c>
      <c r="D1167" s="2">
        <v>6.4600999999999997</v>
      </c>
      <c r="E1167" s="2">
        <v>9743</v>
      </c>
      <c r="F1167" s="2">
        <v>8.6910000000000007</v>
      </c>
      <c r="G1167" s="2">
        <v>84676.413</v>
      </c>
      <c r="H1167" s="17">
        <f t="shared" si="18"/>
        <v>-1.8102504863813294E-2</v>
      </c>
    </row>
    <row r="1168" spans="1:8" ht="13.5" x14ac:dyDescent="0.25">
      <c r="A1168" s="12"/>
      <c r="B1168" s="11">
        <v>43707</v>
      </c>
      <c r="C1168" s="2">
        <v>8.84</v>
      </c>
      <c r="D1168" s="2">
        <v>6.5792000000000002</v>
      </c>
      <c r="E1168" s="2">
        <v>41284</v>
      </c>
      <c r="F1168" s="2">
        <v>8.7987000000000002</v>
      </c>
      <c r="G1168" s="2">
        <v>363245.53080000001</v>
      </c>
      <c r="H1168" s="17">
        <f t="shared" si="18"/>
        <v>1.8436247116917763E-2</v>
      </c>
    </row>
    <row r="1169" spans="1:8" ht="13.5" x14ac:dyDescent="0.25">
      <c r="A1169" s="12"/>
      <c r="B1169" s="11">
        <v>43710</v>
      </c>
      <c r="C1169" s="2">
        <v>8.77</v>
      </c>
      <c r="D1169" s="2">
        <v>6.5270999999999999</v>
      </c>
      <c r="E1169" s="2">
        <v>13269</v>
      </c>
      <c r="F1169" s="2">
        <v>8.6793999999999993</v>
      </c>
      <c r="G1169" s="2">
        <v>115166.9586</v>
      </c>
      <c r="H1169" s="17">
        <f t="shared" si="18"/>
        <v>-7.9188959143969267E-3</v>
      </c>
    </row>
    <row r="1170" spans="1:8" ht="13.5" x14ac:dyDescent="0.25">
      <c r="A1170" s="12"/>
      <c r="B1170" s="11">
        <v>43711</v>
      </c>
      <c r="C1170" s="2">
        <v>8.65</v>
      </c>
      <c r="D1170" s="2">
        <v>6.4378000000000002</v>
      </c>
      <c r="E1170" s="2">
        <v>2748</v>
      </c>
      <c r="F1170" s="2">
        <v>8.5835000000000008</v>
      </c>
      <c r="G1170" s="2">
        <v>23587.457999999999</v>
      </c>
      <c r="H1170" s="17">
        <f t="shared" si="18"/>
        <v>-1.3681420538983578E-2</v>
      </c>
    </row>
    <row r="1171" spans="1:8" ht="13.5" x14ac:dyDescent="0.25">
      <c r="A1171" s="12"/>
      <c r="B1171" s="11">
        <v>43712</v>
      </c>
      <c r="C1171" s="2">
        <v>8.68</v>
      </c>
      <c r="D1171" s="2">
        <v>6.4600999999999997</v>
      </c>
      <c r="E1171" s="2">
        <v>29655</v>
      </c>
      <c r="F1171" s="2">
        <v>8.6047999999999991</v>
      </c>
      <c r="G1171" s="2">
        <v>255175.34400000001</v>
      </c>
      <c r="H1171" s="17">
        <f t="shared" si="18"/>
        <v>3.4639162446797882E-3</v>
      </c>
    </row>
    <row r="1172" spans="1:8" ht="13.5" x14ac:dyDescent="0.25">
      <c r="A1172" s="12"/>
      <c r="B1172" s="11">
        <v>43713</v>
      </c>
      <c r="C1172" s="2">
        <v>8.69</v>
      </c>
      <c r="D1172" s="2">
        <v>6.4675000000000002</v>
      </c>
      <c r="E1172" s="2">
        <v>20866</v>
      </c>
      <c r="F1172" s="2">
        <v>8.6166</v>
      </c>
      <c r="G1172" s="2">
        <v>179793.97560000001</v>
      </c>
      <c r="H1172" s="17">
        <f t="shared" si="18"/>
        <v>1.1454931038220025E-3</v>
      </c>
    </row>
    <row r="1173" spans="1:8" ht="13.5" x14ac:dyDescent="0.25">
      <c r="A1173" s="12"/>
      <c r="B1173" s="11">
        <v>43714</v>
      </c>
      <c r="C1173" s="2">
        <v>8.66</v>
      </c>
      <c r="D1173" s="2">
        <v>6.4451999999999998</v>
      </c>
      <c r="E1173" s="2">
        <v>8777</v>
      </c>
      <c r="F1173" s="2">
        <v>8.6149000000000004</v>
      </c>
      <c r="G1173" s="2">
        <v>75612.977299999999</v>
      </c>
      <c r="H1173" s="17">
        <f t="shared" si="18"/>
        <v>-3.448009277155072E-3</v>
      </c>
    </row>
    <row r="1174" spans="1:8" ht="13.5" x14ac:dyDescent="0.25">
      <c r="A1174" s="12"/>
      <c r="B1174" s="11">
        <v>43717</v>
      </c>
      <c r="C1174" s="2">
        <v>8.7100000000000009</v>
      </c>
      <c r="D1174" s="2">
        <v>6.4824000000000002</v>
      </c>
      <c r="E1174" s="2">
        <v>21624</v>
      </c>
      <c r="F1174" s="2">
        <v>8.6427999999999994</v>
      </c>
      <c r="G1174" s="2">
        <v>186891.90719999999</v>
      </c>
      <c r="H1174" s="17">
        <f t="shared" si="18"/>
        <v>5.7717371066840972E-3</v>
      </c>
    </row>
    <row r="1175" spans="1:8" ht="13.5" x14ac:dyDescent="0.25">
      <c r="A1175" s="12"/>
      <c r="B1175" s="11">
        <v>43718</v>
      </c>
      <c r="C1175" s="2">
        <v>8.6999999999999993</v>
      </c>
      <c r="D1175" s="2">
        <v>6.4749999999999996</v>
      </c>
      <c r="E1175" s="2">
        <v>22466</v>
      </c>
      <c r="F1175" s="2">
        <v>8.5517000000000003</v>
      </c>
      <c r="G1175" s="2">
        <v>192122.49220000001</v>
      </c>
      <c r="H1175" s="17">
        <f t="shared" si="18"/>
        <v>-1.1415525114156048E-3</v>
      </c>
    </row>
    <row r="1176" spans="1:8" ht="13.5" x14ac:dyDescent="0.25">
      <c r="A1176" s="12"/>
      <c r="B1176" s="11">
        <v>43719</v>
      </c>
      <c r="C1176" s="2">
        <v>8.68</v>
      </c>
      <c r="D1176" s="2">
        <v>6.4600999999999997</v>
      </c>
      <c r="E1176" s="2">
        <v>14969</v>
      </c>
      <c r="F1176" s="2">
        <v>8.5091999999999999</v>
      </c>
      <c r="G1176" s="2">
        <v>127374.2148</v>
      </c>
      <c r="H1176" s="17">
        <f t="shared" si="18"/>
        <v>-2.3011583011582877E-3</v>
      </c>
    </row>
    <row r="1177" spans="1:8" ht="13.5" x14ac:dyDescent="0.25">
      <c r="A1177" s="12"/>
      <c r="B1177" s="11">
        <v>43720</v>
      </c>
      <c r="C1177" s="2">
        <v>8.65</v>
      </c>
      <c r="D1177" s="2">
        <v>6.4378000000000002</v>
      </c>
      <c r="E1177" s="2">
        <v>851208</v>
      </c>
      <c r="F1177" s="2">
        <v>8.6599000000000004</v>
      </c>
      <c r="G1177" s="2">
        <v>7371376.1591999996</v>
      </c>
      <c r="H1177" s="17">
        <f t="shared" si="18"/>
        <v>-3.4519589480038301E-3</v>
      </c>
    </row>
    <row r="1178" spans="1:8" ht="13.5" x14ac:dyDescent="0.25">
      <c r="A1178" s="12"/>
      <c r="B1178" s="11">
        <v>43721</v>
      </c>
      <c r="C1178" s="2">
        <v>8.8800000000000008</v>
      </c>
      <c r="D1178" s="2">
        <v>6.6089000000000002</v>
      </c>
      <c r="E1178" s="2">
        <v>3620</v>
      </c>
      <c r="F1178" s="2">
        <v>8.7406000000000006</v>
      </c>
      <c r="G1178" s="2">
        <v>31640.972000000002</v>
      </c>
      <c r="H1178" s="17">
        <f t="shared" si="18"/>
        <v>2.6577402218149061E-2</v>
      </c>
    </row>
    <row r="1179" spans="1:8" ht="13.5" x14ac:dyDescent="0.25">
      <c r="A1179" s="12"/>
      <c r="B1179" s="11">
        <v>43724</v>
      </c>
      <c r="C1179" s="2">
        <v>8.73</v>
      </c>
      <c r="D1179" s="2">
        <v>6.4973000000000001</v>
      </c>
      <c r="E1179" s="2">
        <v>1960</v>
      </c>
      <c r="F1179" s="2">
        <v>8.7392000000000003</v>
      </c>
      <c r="G1179" s="2">
        <v>17128.831999999999</v>
      </c>
      <c r="H1179" s="17">
        <f t="shared" si="18"/>
        <v>-1.6886319962474864E-2</v>
      </c>
    </row>
    <row r="1180" spans="1:8" ht="13.5" x14ac:dyDescent="0.25">
      <c r="A1180" s="12"/>
      <c r="B1180" s="11">
        <v>43725</v>
      </c>
      <c r="C1180" s="2">
        <v>8.75</v>
      </c>
      <c r="D1180" s="2">
        <v>6.5122</v>
      </c>
      <c r="E1180" s="2">
        <v>1621</v>
      </c>
      <c r="F1180" s="2">
        <v>8.7521000000000004</v>
      </c>
      <c r="G1180" s="2">
        <v>14187.1541</v>
      </c>
      <c r="H1180" s="17">
        <f t="shared" si="18"/>
        <v>2.293260277345961E-3</v>
      </c>
    </row>
    <row r="1181" spans="1:8" ht="13.5" x14ac:dyDescent="0.25">
      <c r="A1181" s="12"/>
      <c r="B1181" s="11">
        <v>43726</v>
      </c>
      <c r="C1181" s="2">
        <v>8.6</v>
      </c>
      <c r="D1181" s="2">
        <v>6.4005000000000001</v>
      </c>
      <c r="E1181" s="2">
        <v>1792</v>
      </c>
      <c r="F1181" s="2">
        <v>8.6334999999999997</v>
      </c>
      <c r="G1181" s="2">
        <v>15471.232</v>
      </c>
      <c r="H1181" s="17">
        <f t="shared" si="18"/>
        <v>-1.7152421608672939E-2</v>
      </c>
    </row>
    <row r="1182" spans="1:8" ht="13.5" x14ac:dyDescent="0.25">
      <c r="A1182" s="12"/>
      <c r="B1182" s="11">
        <v>43727</v>
      </c>
      <c r="C1182" s="2">
        <v>8.6</v>
      </c>
      <c r="D1182" s="2">
        <v>6.4005000000000001</v>
      </c>
      <c r="E1182" s="2">
        <v>6476</v>
      </c>
      <c r="F1182" s="2">
        <v>8.5267999999999997</v>
      </c>
      <c r="G1182" s="2">
        <v>55219.556799999998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8.57</v>
      </c>
      <c r="D1183" s="2">
        <v>6.3781999999999996</v>
      </c>
      <c r="E1183" s="2">
        <v>5262</v>
      </c>
      <c r="F1183" s="2">
        <v>8.5710999999999995</v>
      </c>
      <c r="G1183" s="2">
        <v>45101.128199999999</v>
      </c>
      <c r="H1183" s="17">
        <f t="shared" si="18"/>
        <v>-3.4841028044684682E-3</v>
      </c>
    </row>
    <row r="1184" spans="1:8" ht="13.5" x14ac:dyDescent="0.25">
      <c r="A1184" s="12"/>
      <c r="B1184" s="11">
        <v>43731</v>
      </c>
      <c r="C1184" s="2">
        <v>8.57</v>
      </c>
      <c r="D1184" s="2">
        <v>6.3781999999999996</v>
      </c>
      <c r="E1184" s="2">
        <v>1722</v>
      </c>
      <c r="F1184" s="2">
        <v>8.5776000000000003</v>
      </c>
      <c r="G1184" s="2">
        <v>14770.627200000001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8.44</v>
      </c>
      <c r="D1185" s="2">
        <v>6.2815000000000003</v>
      </c>
      <c r="E1185" s="2">
        <v>11104</v>
      </c>
      <c r="F1185" s="2">
        <v>8.3999000000000006</v>
      </c>
      <c r="G1185" s="2">
        <v>93272.489600000001</v>
      </c>
      <c r="H1185" s="17">
        <f t="shared" si="18"/>
        <v>-1.5161017214888111E-2</v>
      </c>
    </row>
    <row r="1186" spans="1:8" ht="13.5" x14ac:dyDescent="0.25">
      <c r="A1186" s="12"/>
      <c r="B1186" s="11">
        <v>43733</v>
      </c>
      <c r="C1186" s="2">
        <v>8.43</v>
      </c>
      <c r="D1186" s="2">
        <v>6.274</v>
      </c>
      <c r="E1186" s="2">
        <v>2340</v>
      </c>
      <c r="F1186" s="2">
        <v>8.4182000000000006</v>
      </c>
      <c r="G1186" s="2">
        <v>19698.588</v>
      </c>
      <c r="H1186" s="17">
        <f t="shared" si="18"/>
        <v>-1.193982329061575E-3</v>
      </c>
    </row>
    <row r="1187" spans="1:8" ht="13.5" x14ac:dyDescent="0.25">
      <c r="A1187" s="12"/>
      <c r="B1187" s="11">
        <v>43734</v>
      </c>
      <c r="C1187" s="2">
        <v>8.3000000000000007</v>
      </c>
      <c r="D1187" s="2">
        <v>6.1772999999999998</v>
      </c>
      <c r="E1187" s="2">
        <v>21626</v>
      </c>
      <c r="F1187" s="2">
        <v>8.3305000000000007</v>
      </c>
      <c r="G1187" s="2">
        <v>180155.39300000001</v>
      </c>
      <c r="H1187" s="17">
        <f t="shared" si="18"/>
        <v>-1.5412814791201821E-2</v>
      </c>
    </row>
    <row r="1188" spans="1:8" ht="13.5" x14ac:dyDescent="0.25">
      <c r="A1188" s="12"/>
      <c r="B1188" s="11">
        <v>43735</v>
      </c>
      <c r="C1188" s="2">
        <v>7.97</v>
      </c>
      <c r="D1188" s="2">
        <v>5.9317000000000002</v>
      </c>
      <c r="E1188" s="2">
        <v>39755</v>
      </c>
      <c r="F1188" s="2">
        <v>7.9793000000000003</v>
      </c>
      <c r="G1188" s="2">
        <v>317217.07150000002</v>
      </c>
      <c r="H1188" s="17">
        <f t="shared" si="18"/>
        <v>-3.9758470529195539E-2</v>
      </c>
    </row>
    <row r="1189" spans="1:8" ht="13.5" x14ac:dyDescent="0.25">
      <c r="A1189" s="12"/>
      <c r="B1189" s="11">
        <v>43738</v>
      </c>
      <c r="C1189" s="2">
        <v>7.78</v>
      </c>
      <c r="D1189" s="2">
        <v>5.7903000000000002</v>
      </c>
      <c r="E1189" s="2">
        <v>10340</v>
      </c>
      <c r="F1189" s="2">
        <v>7.7488999999999999</v>
      </c>
      <c r="G1189" s="2">
        <v>80123.626000000004</v>
      </c>
      <c r="H1189" s="17">
        <f t="shared" si="18"/>
        <v>-2.3838022826508414E-2</v>
      </c>
    </row>
    <row r="1190" spans="1:8" ht="13.5" x14ac:dyDescent="0.25">
      <c r="A1190" s="12"/>
      <c r="B1190" s="11">
        <v>43739</v>
      </c>
      <c r="C1190" s="2">
        <v>7.63</v>
      </c>
      <c r="D1190" s="2">
        <v>5.6786000000000003</v>
      </c>
      <c r="E1190" s="2">
        <v>8482</v>
      </c>
      <c r="F1190" s="2">
        <v>7.6341000000000001</v>
      </c>
      <c r="G1190" s="2">
        <v>64752.436199999996</v>
      </c>
      <c r="H1190" s="17">
        <f t="shared" si="18"/>
        <v>-1.9290883028513187E-2</v>
      </c>
    </row>
    <row r="1191" spans="1:8" ht="13.5" x14ac:dyDescent="0.25">
      <c r="A1191" s="12"/>
      <c r="B1191" s="11">
        <v>43740</v>
      </c>
      <c r="C1191" s="2">
        <v>7.68</v>
      </c>
      <c r="D1191" s="2">
        <v>5.7157999999999998</v>
      </c>
      <c r="E1191" s="2">
        <v>35692</v>
      </c>
      <c r="F1191" s="2">
        <v>7.5335999999999999</v>
      </c>
      <c r="G1191" s="2">
        <v>268889.2512</v>
      </c>
      <c r="H1191" s="17">
        <f t="shared" si="18"/>
        <v>6.550910435670668E-3</v>
      </c>
    </row>
    <row r="1192" spans="1:8" ht="13.5" x14ac:dyDescent="0.25">
      <c r="A1192" s="12"/>
      <c r="B1192" s="11">
        <v>43741</v>
      </c>
      <c r="C1192" s="2">
        <v>8</v>
      </c>
      <c r="D1192" s="2">
        <v>5.9539999999999997</v>
      </c>
      <c r="E1192" s="2">
        <v>7487</v>
      </c>
      <c r="F1192" s="2">
        <v>7.8860000000000001</v>
      </c>
      <c r="G1192" s="2">
        <v>59042.482000000004</v>
      </c>
      <c r="H1192" s="17">
        <f t="shared" si="18"/>
        <v>4.1673956401553587E-2</v>
      </c>
    </row>
    <row r="1193" spans="1:8" ht="13.5" x14ac:dyDescent="0.25">
      <c r="A1193" s="12"/>
      <c r="B1193" s="11">
        <v>43742</v>
      </c>
      <c r="C1193" s="2">
        <v>8.36</v>
      </c>
      <c r="D1193" s="2">
        <v>6.2218999999999998</v>
      </c>
      <c r="E1193" s="2">
        <v>10411</v>
      </c>
      <c r="F1193" s="2">
        <v>8.2791999999999994</v>
      </c>
      <c r="G1193" s="2">
        <v>86194.751199999999</v>
      </c>
      <c r="H1193" s="17">
        <f t="shared" si="18"/>
        <v>4.4994961370507229E-2</v>
      </c>
    </row>
    <row r="1194" spans="1:8" ht="13.5" x14ac:dyDescent="0.25">
      <c r="A1194" s="12"/>
      <c r="B1194" s="11">
        <v>43745</v>
      </c>
      <c r="C1194" s="2">
        <v>8.8000000000000007</v>
      </c>
      <c r="D1194" s="2">
        <v>6.5494000000000003</v>
      </c>
      <c r="E1194" s="2">
        <v>20846</v>
      </c>
      <c r="F1194" s="2">
        <v>8.5950000000000006</v>
      </c>
      <c r="G1194" s="2">
        <v>179171.37</v>
      </c>
      <c r="H1194" s="17">
        <f t="shared" si="18"/>
        <v>5.2636654398174283E-2</v>
      </c>
    </row>
    <row r="1195" spans="1:8" ht="13.5" x14ac:dyDescent="0.25">
      <c r="A1195" s="12"/>
      <c r="B1195" s="11">
        <v>43746</v>
      </c>
      <c r="C1195" s="2">
        <v>9.1</v>
      </c>
      <c r="D1195" s="2">
        <v>6.7727000000000004</v>
      </c>
      <c r="E1195" s="2">
        <v>20962</v>
      </c>
      <c r="F1195" s="2">
        <v>8.9726999999999997</v>
      </c>
      <c r="G1195" s="2">
        <v>188085.73740000001</v>
      </c>
      <c r="H1195" s="17">
        <f t="shared" si="18"/>
        <v>3.4094726234464232E-2</v>
      </c>
    </row>
    <row r="1196" spans="1:8" ht="13.5" x14ac:dyDescent="0.25">
      <c r="A1196" s="12"/>
      <c r="B1196" s="11">
        <v>43747</v>
      </c>
      <c r="C1196" s="2">
        <v>9.1</v>
      </c>
      <c r="D1196" s="2">
        <v>6.7727000000000004</v>
      </c>
      <c r="E1196" s="2">
        <v>29481</v>
      </c>
      <c r="F1196" s="2">
        <v>8.9274000000000004</v>
      </c>
      <c r="G1196" s="2">
        <v>263188.67940000002</v>
      </c>
      <c r="H1196" s="17">
        <f t="shared" si="18"/>
        <v>0</v>
      </c>
    </row>
    <row r="1197" spans="1:8" ht="13.5" x14ac:dyDescent="0.25">
      <c r="A1197" s="12"/>
      <c r="B1197" s="11">
        <v>43748</v>
      </c>
      <c r="C1197" s="2">
        <v>9.0399999999999991</v>
      </c>
      <c r="D1197" s="2">
        <v>6.7279999999999998</v>
      </c>
      <c r="E1197" s="2">
        <v>13697</v>
      </c>
      <c r="F1197" s="2">
        <v>9.0238999999999994</v>
      </c>
      <c r="G1197" s="2">
        <v>123600.35830000001</v>
      </c>
      <c r="H1197" s="17">
        <f t="shared" si="18"/>
        <v>-6.6000265772883232E-3</v>
      </c>
    </row>
    <row r="1198" spans="1:8" ht="13.5" x14ac:dyDescent="0.25">
      <c r="A1198" s="12"/>
      <c r="B1198" s="11">
        <v>43749</v>
      </c>
      <c r="C1198" s="2">
        <v>9</v>
      </c>
      <c r="D1198" s="2">
        <v>6.6981999999999999</v>
      </c>
      <c r="E1198" s="2">
        <v>9295</v>
      </c>
      <c r="F1198" s="2">
        <v>8.9913000000000007</v>
      </c>
      <c r="G1198" s="2">
        <v>83574.133499999996</v>
      </c>
      <c r="H1198" s="17">
        <f t="shared" si="18"/>
        <v>-4.4292508917954561E-3</v>
      </c>
    </row>
    <row r="1199" spans="1:8" ht="13.5" x14ac:dyDescent="0.25">
      <c r="A1199" s="12"/>
      <c r="B1199" s="11">
        <v>43752</v>
      </c>
      <c r="C1199" s="2">
        <v>9.5399999999999991</v>
      </c>
      <c r="D1199" s="2">
        <v>7.1001000000000003</v>
      </c>
      <c r="E1199" s="2">
        <v>28872</v>
      </c>
      <c r="F1199" s="2">
        <v>9.3628999999999998</v>
      </c>
      <c r="G1199" s="2">
        <v>270325.64880000002</v>
      </c>
      <c r="H1199" s="17">
        <f t="shared" si="18"/>
        <v>6.0001194350721147E-2</v>
      </c>
    </row>
    <row r="1200" spans="1:8" ht="13.5" x14ac:dyDescent="0.25">
      <c r="A1200" s="12"/>
      <c r="B1200" s="11">
        <v>43754</v>
      </c>
      <c r="C1200" s="2">
        <v>9.6999999999999993</v>
      </c>
      <c r="D1200" s="2">
        <v>7.2191999999999998</v>
      </c>
      <c r="E1200" s="2">
        <v>106672</v>
      </c>
      <c r="F1200" s="2">
        <v>9.7771000000000008</v>
      </c>
      <c r="G1200" s="2">
        <v>1042942.8112</v>
      </c>
      <c r="H1200" s="17">
        <f t="shared" si="18"/>
        <v>1.6774411628005175E-2</v>
      </c>
    </row>
    <row r="1201" spans="1:8" ht="13.5" x14ac:dyDescent="0.25">
      <c r="A1201" s="12"/>
      <c r="B1201" s="11">
        <v>43755</v>
      </c>
      <c r="C1201" s="2">
        <v>9.6999999999999993</v>
      </c>
      <c r="D1201" s="2">
        <v>7.2191999999999998</v>
      </c>
      <c r="E1201" s="2">
        <v>21937</v>
      </c>
      <c r="F1201" s="2">
        <v>9.6311</v>
      </c>
      <c r="G1201" s="2">
        <v>211277.44070000001</v>
      </c>
      <c r="H1201" s="17">
        <f t="shared" si="18"/>
        <v>0</v>
      </c>
    </row>
    <row r="1202" spans="1:8" ht="13.5" x14ac:dyDescent="0.25">
      <c r="A1202" s="12"/>
      <c r="B1202" s="11">
        <v>43756</v>
      </c>
      <c r="C1202" s="2">
        <v>9.85</v>
      </c>
      <c r="D1202" s="2">
        <v>7.3308</v>
      </c>
      <c r="E1202" s="2">
        <v>31247</v>
      </c>
      <c r="F1202" s="2">
        <v>9.7220999999999993</v>
      </c>
      <c r="G1202" s="2">
        <v>303786.45870000002</v>
      </c>
      <c r="H1202" s="17">
        <f t="shared" si="18"/>
        <v>1.5458776595744701E-2</v>
      </c>
    </row>
    <row r="1203" spans="1:8" ht="13.5" x14ac:dyDescent="0.25">
      <c r="A1203" s="12"/>
      <c r="B1203" s="11">
        <v>43759</v>
      </c>
      <c r="C1203" s="2">
        <v>9.84</v>
      </c>
      <c r="D1203" s="2">
        <v>7.3234000000000004</v>
      </c>
      <c r="E1203" s="2">
        <v>19001</v>
      </c>
      <c r="F1203" s="2">
        <v>9.8139000000000003</v>
      </c>
      <c r="G1203" s="2">
        <v>186473.91390000001</v>
      </c>
      <c r="H1203" s="17">
        <f t="shared" si="18"/>
        <v>-1.0094396245975377E-3</v>
      </c>
    </row>
    <row r="1204" spans="1:8" ht="13.5" x14ac:dyDescent="0.25">
      <c r="A1204" s="12"/>
      <c r="B1204" s="11">
        <v>43760</v>
      </c>
      <c r="C1204" s="2">
        <v>9.75</v>
      </c>
      <c r="D1204" s="2">
        <v>7.2564000000000002</v>
      </c>
      <c r="E1204" s="2">
        <v>12628</v>
      </c>
      <c r="F1204" s="2">
        <v>9.7522000000000002</v>
      </c>
      <c r="G1204" s="2">
        <v>123150.7816</v>
      </c>
      <c r="H1204" s="17">
        <f t="shared" si="18"/>
        <v>-9.1487560422754688E-3</v>
      </c>
    </row>
    <row r="1205" spans="1:8" ht="13.5" x14ac:dyDescent="0.25">
      <c r="A1205" s="12"/>
      <c r="B1205" s="11">
        <v>43761</v>
      </c>
      <c r="C1205" s="2">
        <v>9.3800000000000008</v>
      </c>
      <c r="D1205" s="2">
        <v>6.9810999999999996</v>
      </c>
      <c r="E1205" s="2">
        <v>18527</v>
      </c>
      <c r="F1205" s="2">
        <v>9.5221999999999998</v>
      </c>
      <c r="G1205" s="2">
        <v>176417.79939999999</v>
      </c>
      <c r="H1205" s="17">
        <f t="shared" si="18"/>
        <v>-3.7938922881869869E-2</v>
      </c>
    </row>
    <row r="1206" spans="1:8" ht="13.5" x14ac:dyDescent="0.25">
      <c r="A1206" s="12"/>
      <c r="B1206" s="11">
        <v>43762</v>
      </c>
      <c r="C1206" s="2">
        <v>9.0500000000000007</v>
      </c>
      <c r="D1206" s="2">
        <v>6.7355</v>
      </c>
      <c r="E1206" s="2">
        <v>13345</v>
      </c>
      <c r="F1206" s="2">
        <v>9.0143000000000004</v>
      </c>
      <c r="G1206" s="2">
        <v>120295.83349999999</v>
      </c>
      <c r="H1206" s="17">
        <f t="shared" si="18"/>
        <v>-3.5180702181604559E-2</v>
      </c>
    </row>
    <row r="1207" spans="1:8" ht="13.5" x14ac:dyDescent="0.25">
      <c r="A1207" s="12"/>
      <c r="B1207" s="11">
        <v>43763</v>
      </c>
      <c r="C1207" s="2">
        <v>9.39</v>
      </c>
      <c r="D1207" s="2">
        <v>6.9885000000000002</v>
      </c>
      <c r="E1207" s="2">
        <v>25371</v>
      </c>
      <c r="F1207" s="2">
        <v>9.3111999999999995</v>
      </c>
      <c r="G1207" s="2">
        <v>236234.4552</v>
      </c>
      <c r="H1207" s="17">
        <f t="shared" si="18"/>
        <v>3.7562170588671978E-2</v>
      </c>
    </row>
    <row r="1208" spans="1:8" ht="13.5" x14ac:dyDescent="0.25">
      <c r="A1208" s="12"/>
      <c r="B1208" s="11">
        <v>43766</v>
      </c>
      <c r="C1208" s="2">
        <v>9.33</v>
      </c>
      <c r="D1208" s="2">
        <v>6.9438000000000004</v>
      </c>
      <c r="E1208" s="2">
        <v>11843</v>
      </c>
      <c r="F1208" s="2">
        <v>9.2466000000000008</v>
      </c>
      <c r="G1208" s="2">
        <v>109507.4838</v>
      </c>
      <c r="H1208" s="17">
        <f t="shared" si="18"/>
        <v>-6.3962223653144081E-3</v>
      </c>
    </row>
    <row r="1209" spans="1:8" ht="13.5" x14ac:dyDescent="0.25">
      <c r="A1209" s="12"/>
      <c r="B1209" s="11">
        <v>43767</v>
      </c>
      <c r="C1209" s="2">
        <v>9.3000000000000007</v>
      </c>
      <c r="D1209" s="2">
        <v>6.9215</v>
      </c>
      <c r="E1209" s="2">
        <v>11757</v>
      </c>
      <c r="F1209" s="2">
        <v>9.1832999999999991</v>
      </c>
      <c r="G1209" s="2">
        <v>107968.05809999999</v>
      </c>
      <c r="H1209" s="17">
        <f t="shared" si="18"/>
        <v>-3.2114980270169691E-3</v>
      </c>
    </row>
    <row r="1210" spans="1:8" ht="13.5" x14ac:dyDescent="0.25">
      <c r="A1210" s="12"/>
      <c r="B1210" s="11">
        <v>43768</v>
      </c>
      <c r="C1210" s="2">
        <v>9.15</v>
      </c>
      <c r="D1210" s="2">
        <v>6.8098999999999998</v>
      </c>
      <c r="E1210" s="2">
        <v>3149</v>
      </c>
      <c r="F1210" s="2">
        <v>9.1785999999999994</v>
      </c>
      <c r="G1210" s="2">
        <v>28903.411400000001</v>
      </c>
      <c r="H1210" s="17">
        <f t="shared" si="18"/>
        <v>-1.6123672614317727E-2</v>
      </c>
    </row>
    <row r="1211" spans="1:8" ht="13.5" x14ac:dyDescent="0.25">
      <c r="A1211" s="12"/>
      <c r="B1211" s="11">
        <v>43769</v>
      </c>
      <c r="C1211" s="2">
        <v>9.25</v>
      </c>
      <c r="D1211" s="2">
        <v>6.8842999999999996</v>
      </c>
      <c r="E1211" s="2">
        <v>14888</v>
      </c>
      <c r="F1211" s="2">
        <v>9.0942000000000007</v>
      </c>
      <c r="G1211" s="2">
        <v>135394.44959999999</v>
      </c>
      <c r="H1211" s="17">
        <f t="shared" si="18"/>
        <v>1.0925270561975918E-2</v>
      </c>
    </row>
    <row r="1212" spans="1:8" ht="13.5" x14ac:dyDescent="0.25">
      <c r="A1212" s="12"/>
      <c r="B1212" s="11">
        <v>43770</v>
      </c>
      <c r="C1212" s="2">
        <v>9.25</v>
      </c>
      <c r="D1212" s="2">
        <v>6.8842999999999996</v>
      </c>
      <c r="E1212" s="2">
        <v>2599</v>
      </c>
      <c r="F1212" s="2">
        <v>9.2385999999999999</v>
      </c>
      <c r="G1212" s="2">
        <v>24011.1214</v>
      </c>
      <c r="H1212" s="17">
        <f t="shared" si="18"/>
        <v>0</v>
      </c>
    </row>
    <row r="1213" spans="1:8" ht="13.5" x14ac:dyDescent="0.25">
      <c r="A1213" s="12"/>
      <c r="B1213" s="11">
        <v>43773</v>
      </c>
      <c r="C1213" s="2">
        <v>9.15</v>
      </c>
      <c r="D1213" s="2">
        <v>6.8098999999999998</v>
      </c>
      <c r="E1213" s="2">
        <v>706</v>
      </c>
      <c r="F1213" s="2">
        <v>9.1105</v>
      </c>
      <c r="G1213" s="2">
        <v>6432.0129999999999</v>
      </c>
      <c r="H1213" s="17">
        <f t="shared" si="18"/>
        <v>-1.0807198989003937E-2</v>
      </c>
    </row>
    <row r="1214" spans="1:8" ht="13.5" x14ac:dyDescent="0.25">
      <c r="A1214" s="12"/>
      <c r="B1214" s="11">
        <v>43774</v>
      </c>
      <c r="C1214" s="2">
        <v>9.2200000000000006</v>
      </c>
      <c r="D1214" s="2">
        <v>6.8620000000000001</v>
      </c>
      <c r="E1214" s="2">
        <v>668</v>
      </c>
      <c r="F1214" s="2">
        <v>9.1540999999999997</v>
      </c>
      <c r="G1214" s="2">
        <v>6114.9387999999999</v>
      </c>
      <c r="H1214" s="17">
        <f t="shared" si="18"/>
        <v>7.6506262940719038E-3</v>
      </c>
    </row>
    <row r="1215" spans="1:8" ht="13.5" x14ac:dyDescent="0.25">
      <c r="A1215" s="12"/>
      <c r="B1215" s="11">
        <v>43775</v>
      </c>
      <c r="C1215" s="2">
        <v>9.17</v>
      </c>
      <c r="D1215" s="2">
        <v>6.8247999999999998</v>
      </c>
      <c r="E1215" s="2">
        <v>2816</v>
      </c>
      <c r="F1215" s="2">
        <v>9.0366999999999997</v>
      </c>
      <c r="G1215" s="2">
        <v>25447.3472</v>
      </c>
      <c r="H1215" s="17">
        <f t="shared" si="18"/>
        <v>-5.4211600116584584E-3</v>
      </c>
    </row>
    <row r="1216" spans="1:8" ht="13.5" x14ac:dyDescent="0.25">
      <c r="A1216" s="12"/>
      <c r="B1216" s="11">
        <v>43776</v>
      </c>
      <c r="C1216" s="2">
        <v>9.1</v>
      </c>
      <c r="D1216" s="2">
        <v>6.7727000000000004</v>
      </c>
      <c r="E1216" s="2">
        <v>2055</v>
      </c>
      <c r="F1216" s="2">
        <v>9.0540000000000003</v>
      </c>
      <c r="G1216" s="2">
        <v>18605.97</v>
      </c>
      <c r="H1216" s="17">
        <f t="shared" si="18"/>
        <v>-7.6339233384127552E-3</v>
      </c>
    </row>
    <row r="1217" spans="1:8" ht="13.5" x14ac:dyDescent="0.25">
      <c r="A1217" s="12"/>
      <c r="B1217" s="11">
        <v>43777</v>
      </c>
      <c r="C1217" s="2">
        <v>9</v>
      </c>
      <c r="D1217" s="2">
        <v>6.6981999999999999</v>
      </c>
      <c r="E1217" s="2">
        <v>2564</v>
      </c>
      <c r="F1217" s="2">
        <v>8.9815000000000005</v>
      </c>
      <c r="G1217" s="2">
        <v>23028.565999999999</v>
      </c>
      <c r="H1217" s="17">
        <f t="shared" si="18"/>
        <v>-1.1000044295480451E-2</v>
      </c>
    </row>
    <row r="1218" spans="1:8" ht="13.5" x14ac:dyDescent="0.25">
      <c r="A1218" s="12"/>
      <c r="B1218" s="11">
        <v>43780</v>
      </c>
      <c r="C1218" s="2">
        <v>9</v>
      </c>
      <c r="D1218" s="2">
        <v>6.6981999999999999</v>
      </c>
      <c r="E1218" s="2">
        <v>2703</v>
      </c>
      <c r="F1218" s="2">
        <v>8.9640000000000004</v>
      </c>
      <c r="G1218" s="2">
        <v>24229.691999999999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9.14</v>
      </c>
      <c r="D1219" s="2">
        <v>6.8023999999999996</v>
      </c>
      <c r="E1219" s="2">
        <v>3927</v>
      </c>
      <c r="F1219" s="2">
        <v>9.0530000000000008</v>
      </c>
      <c r="G1219" s="2">
        <v>35551.131000000001</v>
      </c>
      <c r="H1219" s="17">
        <f t="shared" si="18"/>
        <v>1.5556418142187398E-2</v>
      </c>
    </row>
    <row r="1220" spans="1:8" ht="13.5" x14ac:dyDescent="0.25">
      <c r="A1220" s="12"/>
      <c r="B1220" s="11">
        <v>43782</v>
      </c>
      <c r="C1220" s="2">
        <v>9.1999999999999993</v>
      </c>
      <c r="D1220" s="2">
        <v>6.8471000000000002</v>
      </c>
      <c r="E1220" s="2">
        <v>3554</v>
      </c>
      <c r="F1220" s="2">
        <v>9.1728000000000005</v>
      </c>
      <c r="G1220" s="2">
        <v>32600.1312</v>
      </c>
      <c r="H1220" s="17">
        <f t="shared" si="18"/>
        <v>6.5712101611196975E-3</v>
      </c>
    </row>
    <row r="1221" spans="1:8" ht="13.5" x14ac:dyDescent="0.25">
      <c r="A1221" s="12"/>
      <c r="B1221" s="11">
        <v>43783</v>
      </c>
      <c r="C1221" s="2">
        <v>9.15</v>
      </c>
      <c r="D1221" s="2">
        <v>6.8098999999999998</v>
      </c>
      <c r="E1221" s="2">
        <v>4943</v>
      </c>
      <c r="F1221" s="2">
        <v>9.0678999999999998</v>
      </c>
      <c r="G1221" s="2">
        <v>44822.629699999998</v>
      </c>
      <c r="H1221" s="17">
        <f t="shared" si="18"/>
        <v>-5.4329570182997684E-3</v>
      </c>
    </row>
    <row r="1222" spans="1:8" ht="13.5" x14ac:dyDescent="0.25">
      <c r="A1222" s="12"/>
      <c r="B1222" s="11">
        <v>43784</v>
      </c>
      <c r="C1222" s="2">
        <v>9.1</v>
      </c>
      <c r="D1222" s="2">
        <v>6.7727000000000004</v>
      </c>
      <c r="E1222" s="2">
        <v>3272</v>
      </c>
      <c r="F1222" s="2">
        <v>9.0485000000000007</v>
      </c>
      <c r="G1222" s="2">
        <v>29606.691999999999</v>
      </c>
      <c r="H1222" s="17">
        <f t="shared" si="18"/>
        <v>-5.462635280987894E-3</v>
      </c>
    </row>
    <row r="1223" spans="1:8" ht="13.5" x14ac:dyDescent="0.25">
      <c r="A1223" s="12"/>
      <c r="B1223" s="11">
        <v>43787</v>
      </c>
      <c r="C1223" s="2">
        <v>9.0500000000000007</v>
      </c>
      <c r="D1223" s="2">
        <v>6.7355</v>
      </c>
      <c r="E1223" s="2">
        <v>2520</v>
      </c>
      <c r="F1223" s="2">
        <v>9.0327000000000002</v>
      </c>
      <c r="G1223" s="2">
        <v>22762.403999999999</v>
      </c>
      <c r="H1223" s="17">
        <f t="shared" ref="H1223:H1286" si="19">(D1223-D1222)/D1222</f>
        <v>-5.4926395676761618E-3</v>
      </c>
    </row>
    <row r="1224" spans="1:8" ht="13.5" x14ac:dyDescent="0.25">
      <c r="A1224" s="12"/>
      <c r="B1224" s="11">
        <v>43788</v>
      </c>
      <c r="C1224" s="2">
        <v>9</v>
      </c>
      <c r="D1224" s="2">
        <v>6.6981999999999999</v>
      </c>
      <c r="E1224" s="2">
        <v>2945</v>
      </c>
      <c r="F1224" s="2">
        <v>8.9649999999999999</v>
      </c>
      <c r="G1224" s="2">
        <v>26401.924999999999</v>
      </c>
      <c r="H1224" s="17">
        <f t="shared" si="19"/>
        <v>-5.5378219879741834E-3</v>
      </c>
    </row>
    <row r="1225" spans="1:8" ht="13.5" x14ac:dyDescent="0.25">
      <c r="A1225" s="12"/>
      <c r="B1225" s="11">
        <v>43789</v>
      </c>
      <c r="C1225" s="2">
        <v>9</v>
      </c>
      <c r="D1225" s="2">
        <v>6.6981999999999999</v>
      </c>
      <c r="E1225" s="2">
        <v>11919</v>
      </c>
      <c r="F1225" s="2">
        <v>8.8941999999999997</v>
      </c>
      <c r="G1225" s="2">
        <v>106009.96980000001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8.8800000000000008</v>
      </c>
      <c r="D1226" s="2">
        <v>6.6089000000000002</v>
      </c>
      <c r="E1226" s="2">
        <v>2614</v>
      </c>
      <c r="F1226" s="2">
        <v>8.9181000000000008</v>
      </c>
      <c r="G1226" s="2">
        <v>23311.913400000001</v>
      </c>
      <c r="H1226" s="17">
        <f t="shared" si="19"/>
        <v>-1.3331939924158686E-2</v>
      </c>
    </row>
    <row r="1227" spans="1:8" ht="13.5" x14ac:dyDescent="0.25">
      <c r="A1227" s="12"/>
      <c r="B1227" s="11">
        <v>43791</v>
      </c>
      <c r="C1227" s="2">
        <v>8.9700000000000006</v>
      </c>
      <c r="D1227" s="2">
        <v>6.6759000000000004</v>
      </c>
      <c r="E1227" s="2">
        <v>12341</v>
      </c>
      <c r="F1227" s="2">
        <v>8.8992000000000004</v>
      </c>
      <c r="G1227" s="2">
        <v>109825.0272</v>
      </c>
      <c r="H1227" s="17">
        <f t="shared" si="19"/>
        <v>1.0137844421915928E-2</v>
      </c>
    </row>
    <row r="1228" spans="1:8" ht="13.5" x14ac:dyDescent="0.25">
      <c r="A1228" s="12"/>
      <c r="B1228" s="11">
        <v>43794</v>
      </c>
      <c r="C1228" s="2">
        <v>8.9</v>
      </c>
      <c r="D1228" s="2">
        <v>6.6238000000000001</v>
      </c>
      <c r="E1228" s="2">
        <v>670</v>
      </c>
      <c r="F1228" s="2">
        <v>8.8163999999999998</v>
      </c>
      <c r="G1228" s="2">
        <v>5906.9880000000003</v>
      </c>
      <c r="H1228" s="17">
        <f t="shared" si="19"/>
        <v>-7.8041911951946931E-3</v>
      </c>
    </row>
    <row r="1229" spans="1:8" ht="13.5" x14ac:dyDescent="0.25">
      <c r="A1229" s="12"/>
      <c r="B1229" s="11">
        <v>43795</v>
      </c>
      <c r="C1229" s="2">
        <v>8.6999999999999993</v>
      </c>
      <c r="D1229" s="2">
        <v>6.4749999999999996</v>
      </c>
      <c r="E1229" s="2">
        <v>4523</v>
      </c>
      <c r="F1229" s="2">
        <v>8.7242999999999995</v>
      </c>
      <c r="G1229" s="2">
        <v>39460.008900000001</v>
      </c>
      <c r="H1229" s="17">
        <f t="shared" si="19"/>
        <v>-2.2464446390289636E-2</v>
      </c>
    </row>
    <row r="1230" spans="1:8" ht="13.5" x14ac:dyDescent="0.25">
      <c r="A1230" s="12"/>
      <c r="B1230" s="11">
        <v>43796</v>
      </c>
      <c r="C1230" s="2">
        <v>8.9</v>
      </c>
      <c r="D1230" s="2">
        <v>6.6238000000000001</v>
      </c>
      <c r="E1230" s="2">
        <v>7987</v>
      </c>
      <c r="F1230" s="2">
        <v>8.6992999999999991</v>
      </c>
      <c r="G1230" s="2">
        <v>69481.309099999999</v>
      </c>
      <c r="H1230" s="17">
        <f t="shared" si="19"/>
        <v>2.2980694980695056E-2</v>
      </c>
    </row>
    <row r="1231" spans="1:8" ht="13.5" x14ac:dyDescent="0.25">
      <c r="A1231" s="12"/>
      <c r="B1231" s="11">
        <v>43797</v>
      </c>
      <c r="C1231" s="2">
        <v>9.19</v>
      </c>
      <c r="D1231" s="2">
        <v>6.8395999999999999</v>
      </c>
      <c r="E1231" s="2">
        <v>14246</v>
      </c>
      <c r="F1231" s="2">
        <v>8.9544999999999995</v>
      </c>
      <c r="G1231" s="2">
        <v>127565.807</v>
      </c>
      <c r="H1231" s="17">
        <f t="shared" si="19"/>
        <v>3.2579486095594641E-2</v>
      </c>
    </row>
    <row r="1232" spans="1:8" ht="13.5" x14ac:dyDescent="0.25">
      <c r="A1232" s="12"/>
      <c r="B1232" s="11">
        <v>43798</v>
      </c>
      <c r="C1232" s="2">
        <v>9.1999999999999993</v>
      </c>
      <c r="D1232" s="2">
        <v>6.8471000000000002</v>
      </c>
      <c r="E1232" s="2">
        <v>10150</v>
      </c>
      <c r="F1232" s="2">
        <v>9.3282000000000007</v>
      </c>
      <c r="G1232" s="2">
        <v>94681.23</v>
      </c>
      <c r="H1232" s="17">
        <f t="shared" si="19"/>
        <v>1.0965553541143172E-3</v>
      </c>
    </row>
    <row r="1233" spans="1:8" ht="13.5" x14ac:dyDescent="0.25">
      <c r="A1233" s="12"/>
      <c r="B1233" s="11">
        <v>43801</v>
      </c>
      <c r="C1233" s="2">
        <v>9.1</v>
      </c>
      <c r="D1233" s="2">
        <v>6.7727000000000004</v>
      </c>
      <c r="E1233" s="2">
        <v>1218</v>
      </c>
      <c r="F1233" s="2">
        <v>9.0442</v>
      </c>
      <c r="G1233" s="2">
        <v>11015.8356</v>
      </c>
      <c r="H1233" s="17">
        <f t="shared" si="19"/>
        <v>-1.0865914036599407E-2</v>
      </c>
    </row>
    <row r="1234" spans="1:8" ht="13.5" x14ac:dyDescent="0.25">
      <c r="A1234" s="12"/>
      <c r="B1234" s="11">
        <v>43802</v>
      </c>
      <c r="C1234" s="2">
        <v>8.84</v>
      </c>
      <c r="D1234" s="2">
        <v>6.5792000000000002</v>
      </c>
      <c r="E1234" s="2">
        <v>1788</v>
      </c>
      <c r="F1234" s="2">
        <v>8.9258000000000006</v>
      </c>
      <c r="G1234" s="2">
        <v>15959.330400000001</v>
      </c>
      <c r="H1234" s="17">
        <f t="shared" si="19"/>
        <v>-2.8570584847992707E-2</v>
      </c>
    </row>
    <row r="1235" spans="1:8" ht="13.5" x14ac:dyDescent="0.25">
      <c r="A1235" s="12"/>
      <c r="B1235" s="11">
        <v>43803</v>
      </c>
      <c r="C1235" s="2">
        <v>8.89</v>
      </c>
      <c r="D1235" s="2">
        <v>6.6163999999999996</v>
      </c>
      <c r="E1235" s="2">
        <v>1910</v>
      </c>
      <c r="F1235" s="2">
        <v>8.6989999999999998</v>
      </c>
      <c r="G1235" s="2">
        <v>16615.09</v>
      </c>
      <c r="H1235" s="17">
        <f t="shared" si="19"/>
        <v>5.6541828793773494E-3</v>
      </c>
    </row>
    <row r="1236" spans="1:8" ht="13.5" x14ac:dyDescent="0.25">
      <c r="A1236" s="12"/>
      <c r="B1236" s="11">
        <v>43804</v>
      </c>
      <c r="C1236" s="2">
        <v>8.99</v>
      </c>
      <c r="D1236" s="2">
        <v>6.6908000000000003</v>
      </c>
      <c r="E1236" s="2">
        <v>2376</v>
      </c>
      <c r="F1236" s="2">
        <v>8.6835000000000004</v>
      </c>
      <c r="G1236" s="2">
        <v>20631.995999999999</v>
      </c>
      <c r="H1236" s="17">
        <f t="shared" si="19"/>
        <v>1.1244785684057901E-2</v>
      </c>
    </row>
    <row r="1237" spans="1:8" ht="13.5" x14ac:dyDescent="0.25">
      <c r="A1237" s="12"/>
      <c r="B1237" s="11">
        <v>43805</v>
      </c>
      <c r="C1237" s="2">
        <v>8.9499999999999993</v>
      </c>
      <c r="D1237" s="2">
        <v>6.6609999999999996</v>
      </c>
      <c r="E1237" s="2">
        <v>1783</v>
      </c>
      <c r="F1237" s="2">
        <v>8.7568000000000001</v>
      </c>
      <c r="G1237" s="2">
        <v>15613.374400000001</v>
      </c>
      <c r="H1237" s="17">
        <f t="shared" si="19"/>
        <v>-4.4538769653854121E-3</v>
      </c>
    </row>
    <row r="1238" spans="1:8" ht="13.5" x14ac:dyDescent="0.25">
      <c r="A1238" s="12"/>
      <c r="B1238" s="11">
        <v>43808</v>
      </c>
      <c r="C1238" s="2">
        <v>9.09</v>
      </c>
      <c r="D1238" s="2">
        <v>6.7652000000000001</v>
      </c>
      <c r="E1238" s="2">
        <v>2853</v>
      </c>
      <c r="F1238" s="2">
        <v>8.9002999999999997</v>
      </c>
      <c r="G1238" s="2">
        <v>25392.555899999999</v>
      </c>
      <c r="H1238" s="17">
        <f t="shared" si="19"/>
        <v>1.564329680228202E-2</v>
      </c>
    </row>
    <row r="1239" spans="1:8" ht="13.5" x14ac:dyDescent="0.25">
      <c r="A1239" s="12"/>
      <c r="B1239" s="11">
        <v>43809</v>
      </c>
      <c r="C1239" s="2">
        <v>8.89</v>
      </c>
      <c r="D1239" s="2">
        <v>6.6163999999999996</v>
      </c>
      <c r="E1239" s="2">
        <v>7377</v>
      </c>
      <c r="F1239" s="2">
        <v>8.8826000000000001</v>
      </c>
      <c r="G1239" s="2">
        <v>65526.940199999997</v>
      </c>
      <c r="H1239" s="17">
        <f t="shared" si="19"/>
        <v>-2.1994915154023603E-2</v>
      </c>
    </row>
    <row r="1240" spans="1:8" ht="13.5" x14ac:dyDescent="0.25">
      <c r="A1240" s="12"/>
      <c r="B1240" s="11">
        <v>43810</v>
      </c>
      <c r="C1240" s="2">
        <v>8.9499999999999993</v>
      </c>
      <c r="D1240" s="2">
        <v>6.6609999999999996</v>
      </c>
      <c r="E1240" s="2">
        <v>752</v>
      </c>
      <c r="F1240" s="2">
        <v>8.8833000000000002</v>
      </c>
      <c r="G1240" s="2">
        <v>6680.2416000000003</v>
      </c>
      <c r="H1240" s="17">
        <f t="shared" si="19"/>
        <v>6.7408258267335677E-3</v>
      </c>
    </row>
    <row r="1241" spans="1:8" ht="13.5" x14ac:dyDescent="0.25">
      <c r="A1241" s="12"/>
      <c r="B1241" s="11">
        <v>43811</v>
      </c>
      <c r="C1241" s="2">
        <v>8.9499999999999993</v>
      </c>
      <c r="D1241" s="2">
        <v>6.6609999999999996</v>
      </c>
      <c r="E1241" s="2">
        <v>6549</v>
      </c>
      <c r="F1241" s="2">
        <v>8.9469999999999992</v>
      </c>
      <c r="G1241" s="2">
        <v>58593.902999999998</v>
      </c>
      <c r="H1241" s="17">
        <f t="shared" si="19"/>
        <v>0</v>
      </c>
    </row>
    <row r="1242" spans="1:8" ht="13.5" x14ac:dyDescent="0.25">
      <c r="A1242" s="12"/>
      <c r="B1242" s="11">
        <v>43812</v>
      </c>
      <c r="C1242" s="2">
        <v>9</v>
      </c>
      <c r="D1242" s="2">
        <v>6.6981999999999999</v>
      </c>
      <c r="E1242" s="2">
        <v>4333</v>
      </c>
      <c r="F1242" s="2">
        <v>8.9055</v>
      </c>
      <c r="G1242" s="2">
        <v>38587.531499999997</v>
      </c>
      <c r="H1242" s="17">
        <f t="shared" si="19"/>
        <v>5.5847470349797848E-3</v>
      </c>
    </row>
    <row r="1243" spans="1:8" ht="13.5" x14ac:dyDescent="0.25">
      <c r="A1243" s="12"/>
      <c r="B1243" s="11">
        <v>43815</v>
      </c>
      <c r="C1243" s="2">
        <v>9.0500000000000007</v>
      </c>
      <c r="D1243" s="2">
        <v>6.7355</v>
      </c>
      <c r="E1243" s="2">
        <v>2195</v>
      </c>
      <c r="F1243" s="2">
        <v>8.9925999999999995</v>
      </c>
      <c r="G1243" s="2">
        <v>19738.757000000001</v>
      </c>
      <c r="H1243" s="17">
        <f t="shared" si="19"/>
        <v>5.568660237078635E-3</v>
      </c>
    </row>
    <row r="1244" spans="1:8" ht="13.5" x14ac:dyDescent="0.25">
      <c r="A1244" s="12"/>
      <c r="B1244" s="11">
        <v>43816</v>
      </c>
      <c r="C1244" s="2">
        <v>9.3000000000000007</v>
      </c>
      <c r="D1244" s="2">
        <v>6.9215</v>
      </c>
      <c r="E1244" s="2">
        <v>22630</v>
      </c>
      <c r="F1244" s="2">
        <v>9.2143999999999995</v>
      </c>
      <c r="G1244" s="2">
        <v>208521.872</v>
      </c>
      <c r="H1244" s="17">
        <f t="shared" si="19"/>
        <v>2.7614876401158034E-2</v>
      </c>
    </row>
    <row r="1245" spans="1:8" ht="13.5" x14ac:dyDescent="0.25">
      <c r="A1245" s="12"/>
      <c r="B1245" s="11">
        <v>43817</v>
      </c>
      <c r="C1245" s="2">
        <v>9.25</v>
      </c>
      <c r="D1245" s="2">
        <v>6.8842999999999996</v>
      </c>
      <c r="E1245" s="2">
        <v>6363</v>
      </c>
      <c r="F1245" s="2">
        <v>9.3139000000000003</v>
      </c>
      <c r="G1245" s="2">
        <v>59264.345699999998</v>
      </c>
      <c r="H1245" s="17">
        <f t="shared" si="19"/>
        <v>-5.3745575381059516E-3</v>
      </c>
    </row>
    <row r="1246" spans="1:8" ht="13.5" x14ac:dyDescent="0.25">
      <c r="A1246" s="12"/>
      <c r="B1246" s="11">
        <v>43818</v>
      </c>
      <c r="C1246" s="2">
        <v>9.1999999999999993</v>
      </c>
      <c r="D1246" s="2">
        <v>6.8471000000000002</v>
      </c>
      <c r="E1246" s="2">
        <v>3739</v>
      </c>
      <c r="F1246" s="2">
        <v>9.1973000000000003</v>
      </c>
      <c r="G1246" s="2">
        <v>34388.704700000002</v>
      </c>
      <c r="H1246" s="17">
        <f t="shared" si="19"/>
        <v>-5.4035994945019041E-3</v>
      </c>
    </row>
    <row r="1247" spans="1:8" ht="13.5" x14ac:dyDescent="0.25">
      <c r="A1247" s="12"/>
      <c r="B1247" s="11">
        <v>43819</v>
      </c>
      <c r="C1247" s="2">
        <v>9</v>
      </c>
      <c r="D1247" s="2">
        <v>6.6981999999999999</v>
      </c>
      <c r="E1247" s="2">
        <v>10142</v>
      </c>
      <c r="F1247" s="2">
        <v>9.1034000000000006</v>
      </c>
      <c r="G1247" s="2">
        <v>92326.682799999995</v>
      </c>
      <c r="H1247" s="17">
        <f t="shared" si="19"/>
        <v>-2.1746432796366382E-2</v>
      </c>
    </row>
    <row r="1248" spans="1:8" ht="13.5" x14ac:dyDescent="0.25">
      <c r="A1248" s="12"/>
      <c r="B1248" s="11">
        <v>43822</v>
      </c>
      <c r="C1248" s="2">
        <v>9</v>
      </c>
      <c r="D1248" s="2">
        <v>6.6981999999999999</v>
      </c>
      <c r="E1248" s="2">
        <v>17081</v>
      </c>
      <c r="F1248" s="2">
        <v>9.1274999999999995</v>
      </c>
      <c r="G1248" s="2">
        <v>155906.82750000001</v>
      </c>
      <c r="H1248" s="17">
        <f t="shared" si="19"/>
        <v>0</v>
      </c>
    </row>
    <row r="1249" spans="1:8" ht="13.5" x14ac:dyDescent="0.25">
      <c r="A1249" s="12"/>
      <c r="B1249" s="11">
        <v>43823</v>
      </c>
      <c r="C1249" s="2">
        <v>9.09</v>
      </c>
      <c r="D1249" s="2">
        <v>6.7652000000000001</v>
      </c>
      <c r="E1249" s="2">
        <v>20036</v>
      </c>
      <c r="F1249" s="2">
        <v>9.1434999999999995</v>
      </c>
      <c r="G1249" s="2">
        <v>183199.166</v>
      </c>
      <c r="H1249" s="17">
        <f t="shared" si="19"/>
        <v>1.0002687289122476E-2</v>
      </c>
    </row>
    <row r="1250" spans="1:8" ht="13.5" x14ac:dyDescent="0.25">
      <c r="A1250" s="12"/>
      <c r="B1250" s="11">
        <v>43824</v>
      </c>
      <c r="C1250" s="2">
        <v>9.1</v>
      </c>
      <c r="D1250" s="2">
        <v>6.7727000000000004</v>
      </c>
      <c r="E1250" s="2">
        <v>14740</v>
      </c>
      <c r="F1250" s="2">
        <v>9.2684999999999995</v>
      </c>
      <c r="G1250" s="2">
        <v>136617.69</v>
      </c>
      <c r="H1250" s="17">
        <f t="shared" si="19"/>
        <v>1.1086146751020346E-3</v>
      </c>
    </row>
    <row r="1251" spans="1:8" ht="13.5" x14ac:dyDescent="0.25">
      <c r="A1251" s="12"/>
      <c r="B1251" s="11">
        <v>43825</v>
      </c>
      <c r="C1251" s="2">
        <v>9.27</v>
      </c>
      <c r="D1251" s="2">
        <v>6.8992000000000004</v>
      </c>
      <c r="E1251" s="2">
        <v>41204</v>
      </c>
      <c r="F1251" s="2">
        <v>9.2377000000000002</v>
      </c>
      <c r="G1251" s="2">
        <v>380630.19079999998</v>
      </c>
      <c r="H1251" s="17">
        <f t="shared" si="19"/>
        <v>1.8677927562124417E-2</v>
      </c>
    </row>
    <row r="1252" spans="1:8" ht="13.5" x14ac:dyDescent="0.25">
      <c r="A1252" s="12"/>
      <c r="B1252" s="11">
        <v>43826</v>
      </c>
      <c r="C1252" s="2">
        <v>9.3000000000000007</v>
      </c>
      <c r="D1252" s="2">
        <v>6.9215</v>
      </c>
      <c r="E1252" s="2">
        <v>29240</v>
      </c>
      <c r="F1252" s="2">
        <v>9.5045000000000002</v>
      </c>
      <c r="G1252" s="2">
        <v>277911.58</v>
      </c>
      <c r="H1252" s="17">
        <f t="shared" si="19"/>
        <v>3.2322588126158891E-3</v>
      </c>
    </row>
    <row r="1253" spans="1:8" ht="13.5" x14ac:dyDescent="0.25">
      <c r="A1253" s="12"/>
      <c r="B1253" s="11">
        <v>43829</v>
      </c>
      <c r="C1253" s="2">
        <v>9.4</v>
      </c>
      <c r="D1253" s="2">
        <v>6.9958999999999998</v>
      </c>
      <c r="E1253" s="2">
        <v>41221</v>
      </c>
      <c r="F1253" s="2">
        <v>9.6134000000000004</v>
      </c>
      <c r="G1253" s="2">
        <v>396273.96139999997</v>
      </c>
      <c r="H1253" s="17">
        <f t="shared" si="19"/>
        <v>1.0749115076211775E-2</v>
      </c>
    </row>
    <row r="1254" spans="1:8" ht="13.5" x14ac:dyDescent="0.25">
      <c r="A1254" s="12"/>
      <c r="B1254" s="11">
        <v>43830</v>
      </c>
      <c r="C1254" s="2">
        <v>9.3000000000000007</v>
      </c>
      <c r="D1254" s="2">
        <v>6.9215</v>
      </c>
      <c r="E1254" s="2">
        <v>14430</v>
      </c>
      <c r="F1254" s="2">
        <v>9.3140999999999998</v>
      </c>
      <c r="G1254" s="2">
        <v>134402.46299999999</v>
      </c>
      <c r="H1254" s="17">
        <f t="shared" si="19"/>
        <v>-1.0634800383081492E-2</v>
      </c>
    </row>
    <row r="1255" spans="1:8" ht="13.5" x14ac:dyDescent="0.25">
      <c r="A1255" s="12"/>
      <c r="B1255" s="11">
        <v>43832</v>
      </c>
      <c r="C1255" s="2">
        <v>9.1999999999999993</v>
      </c>
      <c r="D1255" s="2">
        <v>6.8471000000000002</v>
      </c>
      <c r="E1255" s="2">
        <v>11483</v>
      </c>
      <c r="F1255" s="2">
        <v>9.0501000000000005</v>
      </c>
      <c r="G1255" s="2">
        <v>103922.29829999999</v>
      </c>
      <c r="H1255" s="17">
        <f t="shared" si="19"/>
        <v>-1.0749115076211775E-2</v>
      </c>
    </row>
    <row r="1256" spans="1:8" ht="13.5" x14ac:dyDescent="0.25">
      <c r="A1256" s="12"/>
      <c r="B1256" s="11">
        <v>43833</v>
      </c>
      <c r="C1256" s="2">
        <v>9</v>
      </c>
      <c r="D1256" s="2">
        <v>6.6981999999999999</v>
      </c>
      <c r="E1256" s="2">
        <v>7851</v>
      </c>
      <c r="F1256" s="2">
        <v>9.0434999999999999</v>
      </c>
      <c r="G1256" s="2">
        <v>71000.518500000006</v>
      </c>
      <c r="H1256" s="17">
        <f t="shared" si="19"/>
        <v>-2.1746432796366382E-2</v>
      </c>
    </row>
    <row r="1257" spans="1:8" ht="13.5" x14ac:dyDescent="0.25">
      <c r="A1257" s="12"/>
      <c r="B1257" s="11">
        <v>43836</v>
      </c>
      <c r="C1257" s="2">
        <v>8.94</v>
      </c>
      <c r="D1257" s="2">
        <v>6.6536</v>
      </c>
      <c r="E1257" s="2">
        <v>4992</v>
      </c>
      <c r="F1257" s="2">
        <v>8.9519000000000002</v>
      </c>
      <c r="G1257" s="2">
        <v>44687.8848</v>
      </c>
      <c r="H1257" s="17">
        <f t="shared" si="19"/>
        <v>-6.6585052700725532E-3</v>
      </c>
    </row>
    <row r="1258" spans="1:8" ht="13.5" x14ac:dyDescent="0.25">
      <c r="A1258" s="12"/>
      <c r="B1258" s="11">
        <v>43837</v>
      </c>
      <c r="C1258" s="2">
        <v>8.86</v>
      </c>
      <c r="D1258" s="2">
        <v>6.5940000000000003</v>
      </c>
      <c r="E1258" s="2">
        <v>5478</v>
      </c>
      <c r="F1258" s="2">
        <v>8.8521000000000001</v>
      </c>
      <c r="G1258" s="2">
        <v>48491.803800000002</v>
      </c>
      <c r="H1258" s="17">
        <f t="shared" si="19"/>
        <v>-8.9575568113501938E-3</v>
      </c>
    </row>
    <row r="1259" spans="1:8" ht="13.5" x14ac:dyDescent="0.25">
      <c r="A1259" s="12"/>
      <c r="B1259" s="11">
        <v>43838</v>
      </c>
      <c r="C1259" s="2">
        <v>8.8000000000000007</v>
      </c>
      <c r="D1259" s="2">
        <v>6.5494000000000003</v>
      </c>
      <c r="E1259" s="2">
        <v>3814</v>
      </c>
      <c r="F1259" s="2">
        <v>8.8223000000000003</v>
      </c>
      <c r="G1259" s="2">
        <v>33648.252200000003</v>
      </c>
      <c r="H1259" s="17">
        <f t="shared" si="19"/>
        <v>-6.763724598119498E-3</v>
      </c>
    </row>
    <row r="1260" spans="1:8" ht="13.5" x14ac:dyDescent="0.25">
      <c r="A1260" s="12"/>
      <c r="B1260" s="11">
        <v>43839</v>
      </c>
      <c r="C1260" s="2">
        <v>8.75</v>
      </c>
      <c r="D1260" s="2">
        <v>6.5122</v>
      </c>
      <c r="E1260" s="2">
        <v>2508</v>
      </c>
      <c r="F1260" s="2">
        <v>8.7776999999999994</v>
      </c>
      <c r="G1260" s="2">
        <v>22014.471600000001</v>
      </c>
      <c r="H1260" s="17">
        <f t="shared" si="19"/>
        <v>-5.6799096100406668E-3</v>
      </c>
    </row>
    <row r="1261" spans="1:8" ht="13.5" x14ac:dyDescent="0.25">
      <c r="A1261" s="12"/>
      <c r="B1261" s="11">
        <v>43840</v>
      </c>
      <c r="C1261" s="2">
        <v>8.76</v>
      </c>
      <c r="D1261" s="2">
        <v>6.5195999999999996</v>
      </c>
      <c r="E1261" s="2">
        <v>4753</v>
      </c>
      <c r="F1261" s="2">
        <v>8.7779000000000007</v>
      </c>
      <c r="G1261" s="2">
        <v>41721.358699999997</v>
      </c>
      <c r="H1261" s="17">
        <f t="shared" si="19"/>
        <v>1.1363287368323499E-3</v>
      </c>
    </row>
    <row r="1262" spans="1:8" ht="13.5" x14ac:dyDescent="0.25">
      <c r="A1262" s="12"/>
      <c r="B1262" s="11">
        <v>43843</v>
      </c>
      <c r="C1262" s="2">
        <v>8.76</v>
      </c>
      <c r="D1262" s="2">
        <v>6.5195999999999996</v>
      </c>
      <c r="E1262" s="2">
        <v>4322</v>
      </c>
      <c r="F1262" s="2">
        <v>8.6760000000000002</v>
      </c>
      <c r="G1262" s="2">
        <v>37497.671999999999</v>
      </c>
      <c r="H1262" s="17">
        <f t="shared" si="19"/>
        <v>0</v>
      </c>
    </row>
    <row r="1263" spans="1:8" ht="13.5" x14ac:dyDescent="0.25">
      <c r="A1263" s="12"/>
      <c r="B1263" s="11">
        <v>43845</v>
      </c>
      <c r="C1263" s="2">
        <v>8.6999999999999993</v>
      </c>
      <c r="D1263" s="2">
        <v>6.4749999999999996</v>
      </c>
      <c r="E1263" s="2">
        <v>1836</v>
      </c>
      <c r="F1263" s="2">
        <v>8.73</v>
      </c>
      <c r="G1263" s="2">
        <v>16028.28</v>
      </c>
      <c r="H1263" s="17">
        <f t="shared" si="19"/>
        <v>-6.8409104853058436E-3</v>
      </c>
    </row>
    <row r="1264" spans="1:8" ht="13.5" x14ac:dyDescent="0.25">
      <c r="A1264" s="12"/>
      <c r="B1264" s="11">
        <v>43846</v>
      </c>
      <c r="C1264" s="2">
        <v>8.8000000000000007</v>
      </c>
      <c r="D1264" s="2">
        <v>6.5494000000000003</v>
      </c>
      <c r="E1264" s="2">
        <v>8546</v>
      </c>
      <c r="F1264" s="2">
        <v>8.8466000000000005</v>
      </c>
      <c r="G1264" s="2">
        <v>75603.043600000005</v>
      </c>
      <c r="H1264" s="17">
        <f t="shared" si="19"/>
        <v>1.1490347490347597E-2</v>
      </c>
    </row>
    <row r="1265" spans="1:8" ht="13.5" x14ac:dyDescent="0.25">
      <c r="A1265" s="12"/>
      <c r="B1265" s="11">
        <v>43847</v>
      </c>
      <c r="C1265" s="2">
        <v>8.8000000000000007</v>
      </c>
      <c r="D1265" s="2">
        <v>6.5494000000000003</v>
      </c>
      <c r="E1265" s="2">
        <v>5494</v>
      </c>
      <c r="F1265" s="2">
        <v>8.6831999999999994</v>
      </c>
      <c r="G1265" s="2">
        <v>47705.500800000002</v>
      </c>
      <c r="H1265" s="17">
        <f t="shared" si="19"/>
        <v>0</v>
      </c>
    </row>
    <row r="1266" spans="1:8" ht="13.5" x14ac:dyDescent="0.25">
      <c r="A1266" s="12"/>
      <c r="B1266" s="11">
        <v>43850</v>
      </c>
      <c r="C1266" s="2">
        <v>8.65</v>
      </c>
      <c r="D1266" s="2">
        <v>6.4378000000000002</v>
      </c>
      <c r="E1266" s="2">
        <v>408</v>
      </c>
      <c r="F1266" s="2">
        <v>8.6501000000000001</v>
      </c>
      <c r="G1266" s="2">
        <v>3529.2408</v>
      </c>
      <c r="H1266" s="17">
        <f t="shared" si="19"/>
        <v>-1.7039728830121864E-2</v>
      </c>
    </row>
    <row r="1267" spans="1:8" ht="13.5" x14ac:dyDescent="0.25">
      <c r="A1267" s="12"/>
      <c r="B1267" s="11">
        <v>43851</v>
      </c>
      <c r="C1267" s="2">
        <v>8.7899999999999991</v>
      </c>
      <c r="D1267" s="2">
        <v>6.5419</v>
      </c>
      <c r="E1267" s="2">
        <v>4612</v>
      </c>
      <c r="F1267" s="2">
        <v>8.6585999999999999</v>
      </c>
      <c r="G1267" s="2">
        <v>39933.463199999998</v>
      </c>
      <c r="H1267" s="17">
        <f t="shared" si="19"/>
        <v>1.6170120227406857E-2</v>
      </c>
    </row>
    <row r="1268" spans="1:8" ht="13.5" x14ac:dyDescent="0.25">
      <c r="A1268" s="12"/>
      <c r="B1268" s="11">
        <v>43852</v>
      </c>
      <c r="C1268" s="2">
        <v>8.6300000000000008</v>
      </c>
      <c r="D1268" s="2">
        <v>6.4229000000000003</v>
      </c>
      <c r="E1268" s="2">
        <v>2522</v>
      </c>
      <c r="F1268" s="2">
        <v>8.6472999999999995</v>
      </c>
      <c r="G1268" s="2">
        <v>21808.490600000001</v>
      </c>
      <c r="H1268" s="17">
        <f t="shared" si="19"/>
        <v>-1.8190433971781862E-2</v>
      </c>
    </row>
    <row r="1269" spans="1:8" ht="13.5" x14ac:dyDescent="0.25">
      <c r="A1269" s="12"/>
      <c r="B1269" s="11">
        <v>43853</v>
      </c>
      <c r="C1269" s="2">
        <v>8.7899999999999991</v>
      </c>
      <c r="D1269" s="2">
        <v>6.5419</v>
      </c>
      <c r="E1269" s="2">
        <v>7266</v>
      </c>
      <c r="F1269" s="2">
        <v>8.6338000000000008</v>
      </c>
      <c r="G1269" s="2">
        <v>62733.190799999997</v>
      </c>
      <c r="H1269" s="17">
        <f t="shared" si="19"/>
        <v>1.8527456444908028E-2</v>
      </c>
    </row>
    <row r="1270" spans="1:8" ht="13.5" x14ac:dyDescent="0.25">
      <c r="A1270" s="12"/>
      <c r="B1270" s="11">
        <v>43854</v>
      </c>
      <c r="C1270" s="2">
        <v>8.77</v>
      </c>
      <c r="D1270" s="2">
        <v>6.5270999999999999</v>
      </c>
      <c r="E1270" s="2">
        <v>788</v>
      </c>
      <c r="F1270" s="2">
        <v>8.7239000000000004</v>
      </c>
      <c r="G1270" s="2">
        <v>6874.4332000000004</v>
      </c>
      <c r="H1270" s="17">
        <f t="shared" si="19"/>
        <v>-2.2623396872468466E-3</v>
      </c>
    </row>
    <row r="1271" spans="1:8" ht="13.5" x14ac:dyDescent="0.25">
      <c r="A1271" s="12"/>
      <c r="B1271" s="11">
        <v>43857</v>
      </c>
      <c r="C1271" s="2">
        <v>8.75</v>
      </c>
      <c r="D1271" s="2">
        <v>6.5122</v>
      </c>
      <c r="E1271" s="2">
        <v>4424</v>
      </c>
      <c r="F1271" s="2">
        <v>8.6922999999999995</v>
      </c>
      <c r="G1271" s="2">
        <v>38454.735200000003</v>
      </c>
      <c r="H1271" s="17">
        <f t="shared" si="19"/>
        <v>-2.2827902131114758E-3</v>
      </c>
    </row>
    <row r="1272" spans="1:8" ht="13.5" x14ac:dyDescent="0.25">
      <c r="A1272" s="12"/>
      <c r="B1272" s="11">
        <v>43858</v>
      </c>
      <c r="C1272" s="2">
        <v>8.83</v>
      </c>
      <c r="D1272" s="2">
        <v>6.5716999999999999</v>
      </c>
      <c r="E1272" s="2">
        <v>2746</v>
      </c>
      <c r="F1272" s="2">
        <v>8.7645999999999997</v>
      </c>
      <c r="G1272" s="2">
        <v>24067.5916</v>
      </c>
      <c r="H1272" s="17">
        <f t="shared" si="19"/>
        <v>9.1366972758821722E-3</v>
      </c>
    </row>
    <row r="1273" spans="1:8" ht="13.5" x14ac:dyDescent="0.25">
      <c r="A1273" s="12"/>
      <c r="B1273" s="11">
        <v>43859</v>
      </c>
      <c r="C1273" s="2">
        <v>8.8000000000000007</v>
      </c>
      <c r="D1273" s="2">
        <v>6.5494000000000003</v>
      </c>
      <c r="E1273" s="2">
        <v>2649</v>
      </c>
      <c r="F1273" s="2">
        <v>8.8129000000000008</v>
      </c>
      <c r="G1273" s="2">
        <v>23345.372100000001</v>
      </c>
      <c r="H1273" s="17">
        <f t="shared" si="19"/>
        <v>-3.3933381012522701E-3</v>
      </c>
    </row>
    <row r="1274" spans="1:8" ht="13.5" x14ac:dyDescent="0.25">
      <c r="A1274" s="12"/>
      <c r="B1274" s="11">
        <v>43860</v>
      </c>
      <c r="C1274" s="2">
        <v>8.73</v>
      </c>
      <c r="D1274" s="2">
        <v>6.4973000000000001</v>
      </c>
      <c r="E1274" s="2">
        <v>8787</v>
      </c>
      <c r="F1274" s="2">
        <v>8.7302</v>
      </c>
      <c r="G1274" s="2">
        <v>76712.267399999997</v>
      </c>
      <c r="H1274" s="17">
        <f t="shared" si="19"/>
        <v>-7.9549271689010066E-3</v>
      </c>
    </row>
    <row r="1275" spans="1:8" ht="13.5" x14ac:dyDescent="0.25">
      <c r="A1275" s="12"/>
      <c r="B1275" s="11">
        <v>43861</v>
      </c>
      <c r="C1275" s="2">
        <v>8.67</v>
      </c>
      <c r="D1275" s="2">
        <v>6.4526000000000003</v>
      </c>
      <c r="E1275" s="2">
        <v>7748</v>
      </c>
      <c r="F1275" s="2">
        <v>8.6948000000000008</v>
      </c>
      <c r="G1275" s="2">
        <v>67367.310400000002</v>
      </c>
      <c r="H1275" s="17">
        <f t="shared" si="19"/>
        <v>-6.8797808320378833E-3</v>
      </c>
    </row>
    <row r="1276" spans="1:8" ht="13.5" x14ac:dyDescent="0.25">
      <c r="A1276" s="12"/>
      <c r="B1276" s="11">
        <v>43864</v>
      </c>
      <c r="C1276" s="2">
        <v>8.67</v>
      </c>
      <c r="D1276" s="2">
        <v>6.4526000000000003</v>
      </c>
      <c r="E1276" s="2">
        <v>3791</v>
      </c>
      <c r="F1276" s="2">
        <v>8.5239999999999991</v>
      </c>
      <c r="G1276" s="2">
        <v>32314.484</v>
      </c>
      <c r="H1276" s="17">
        <f t="shared" si="19"/>
        <v>0</v>
      </c>
    </row>
    <row r="1277" spans="1:8" ht="13.5" x14ac:dyDescent="0.25">
      <c r="A1277" s="12"/>
      <c r="B1277" s="11">
        <v>43865</v>
      </c>
      <c r="C1277" s="2">
        <v>8.65</v>
      </c>
      <c r="D1277" s="2">
        <v>6.4378000000000002</v>
      </c>
      <c r="E1277" s="2">
        <v>2963</v>
      </c>
      <c r="F1277" s="2">
        <v>8.6471999999999998</v>
      </c>
      <c r="G1277" s="2">
        <v>25621.653600000001</v>
      </c>
      <c r="H1277" s="17">
        <f t="shared" si="19"/>
        <v>-2.2936490716920538E-3</v>
      </c>
    </row>
    <row r="1278" spans="1:8" ht="13.5" x14ac:dyDescent="0.25">
      <c r="A1278" s="12"/>
      <c r="B1278" s="11">
        <v>43866</v>
      </c>
      <c r="C1278" s="2">
        <v>8.51</v>
      </c>
      <c r="D1278" s="2">
        <v>6.3335999999999997</v>
      </c>
      <c r="E1278" s="2">
        <v>7174</v>
      </c>
      <c r="F1278" s="2">
        <v>8.5274000000000001</v>
      </c>
      <c r="G1278" s="2">
        <v>61175.567600000002</v>
      </c>
      <c r="H1278" s="17">
        <f t="shared" si="19"/>
        <v>-1.6185653484109559E-2</v>
      </c>
    </row>
    <row r="1279" spans="1:8" ht="13.5" x14ac:dyDescent="0.25">
      <c r="A1279" s="12"/>
      <c r="B1279" s="11">
        <v>43867</v>
      </c>
      <c r="C1279" s="2">
        <v>8.35</v>
      </c>
      <c r="D1279" s="2">
        <v>6.2145000000000001</v>
      </c>
      <c r="E1279" s="2">
        <v>2903</v>
      </c>
      <c r="F1279" s="2">
        <v>8.3712</v>
      </c>
      <c r="G1279" s="2">
        <v>24301.5936</v>
      </c>
      <c r="H1279" s="17">
        <f t="shared" si="19"/>
        <v>-1.8804471390678215E-2</v>
      </c>
    </row>
    <row r="1280" spans="1:8" ht="13.5" x14ac:dyDescent="0.25">
      <c r="A1280" s="12"/>
      <c r="B1280" s="11">
        <v>43868</v>
      </c>
      <c r="C1280" s="2">
        <v>8.52</v>
      </c>
      <c r="D1280" s="2">
        <v>6.3410000000000002</v>
      </c>
      <c r="E1280" s="2">
        <v>4163</v>
      </c>
      <c r="F1280" s="2">
        <v>8.3571000000000009</v>
      </c>
      <c r="G1280" s="2">
        <v>34790.607300000003</v>
      </c>
      <c r="H1280" s="17">
        <f t="shared" si="19"/>
        <v>2.0355619921152153E-2</v>
      </c>
    </row>
    <row r="1281" spans="1:8" ht="13.5" x14ac:dyDescent="0.25">
      <c r="A1281" s="12"/>
      <c r="B1281" s="11">
        <v>43871</v>
      </c>
      <c r="C1281" s="2">
        <v>8.49</v>
      </c>
      <c r="D1281" s="2">
        <v>6.3186999999999998</v>
      </c>
      <c r="E1281" s="2">
        <v>1713</v>
      </c>
      <c r="F1281" s="2">
        <v>8.3724000000000007</v>
      </c>
      <c r="G1281" s="2">
        <v>14341.921200000001</v>
      </c>
      <c r="H1281" s="17">
        <f t="shared" si="19"/>
        <v>-3.5167954581297005E-3</v>
      </c>
    </row>
    <row r="1282" spans="1:8" ht="13.5" x14ac:dyDescent="0.25">
      <c r="A1282" s="12"/>
      <c r="B1282" s="11">
        <v>43872</v>
      </c>
      <c r="C1282" s="2">
        <v>8.48</v>
      </c>
      <c r="D1282" s="2">
        <v>6.3112000000000004</v>
      </c>
      <c r="E1282" s="2">
        <v>2142</v>
      </c>
      <c r="F1282" s="2">
        <v>8.3863000000000003</v>
      </c>
      <c r="G1282" s="2">
        <v>17963.454600000001</v>
      </c>
      <c r="H1282" s="17">
        <f t="shared" si="19"/>
        <v>-1.1869530124866501E-3</v>
      </c>
    </row>
    <row r="1283" spans="1:8" ht="13.5" x14ac:dyDescent="0.25">
      <c r="A1283" s="12"/>
      <c r="B1283" s="11">
        <v>43873</v>
      </c>
      <c r="C1283" s="2">
        <v>8.4700000000000006</v>
      </c>
      <c r="D1283" s="2">
        <v>6.3037999999999998</v>
      </c>
      <c r="E1283" s="2">
        <v>2077</v>
      </c>
      <c r="F1283" s="2">
        <v>8.3486999999999991</v>
      </c>
      <c r="G1283" s="2">
        <v>17340.249899999999</v>
      </c>
      <c r="H1283" s="17">
        <f t="shared" si="19"/>
        <v>-1.1725186969198437E-3</v>
      </c>
    </row>
    <row r="1284" spans="1:8" ht="13.5" x14ac:dyDescent="0.25">
      <c r="A1284" s="12"/>
      <c r="B1284" s="11">
        <v>43874</v>
      </c>
      <c r="C1284" s="2">
        <v>8.65</v>
      </c>
      <c r="D1284" s="2">
        <v>6.4378000000000002</v>
      </c>
      <c r="E1284" s="2">
        <v>28913</v>
      </c>
      <c r="F1284" s="2">
        <v>8.5387000000000004</v>
      </c>
      <c r="G1284" s="2">
        <v>246879.43309999999</v>
      </c>
      <c r="H1284" s="17">
        <f t="shared" si="19"/>
        <v>2.1257019575494199E-2</v>
      </c>
    </row>
    <row r="1285" spans="1:8" ht="13.5" x14ac:dyDescent="0.25">
      <c r="A1285" s="12"/>
      <c r="B1285" s="11">
        <v>43875</v>
      </c>
      <c r="C1285" s="2">
        <v>8.65</v>
      </c>
      <c r="D1285" s="2">
        <v>6.4378000000000002</v>
      </c>
      <c r="E1285" s="2">
        <v>12451</v>
      </c>
      <c r="F1285" s="2">
        <v>8.6959</v>
      </c>
      <c r="G1285" s="2">
        <v>108272.65089999999</v>
      </c>
      <c r="H1285" s="17">
        <f t="shared" si="19"/>
        <v>0</v>
      </c>
    </row>
    <row r="1286" spans="1:8" ht="13.5" x14ac:dyDescent="0.25">
      <c r="A1286" s="12"/>
      <c r="B1286" s="11">
        <v>43878</v>
      </c>
      <c r="C1286" s="2">
        <v>8.65</v>
      </c>
      <c r="D1286" s="2">
        <v>6.4378000000000002</v>
      </c>
      <c r="E1286" s="2">
        <v>695</v>
      </c>
      <c r="F1286" s="2">
        <v>8.5565999999999995</v>
      </c>
      <c r="G1286" s="2">
        <v>5946.8370000000004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8.75</v>
      </c>
      <c r="D1287" s="2">
        <v>6.5122</v>
      </c>
      <c r="E1287" s="2">
        <v>2433</v>
      </c>
      <c r="F1287" s="2">
        <v>8.6220999999999997</v>
      </c>
      <c r="G1287" s="2">
        <v>20977.569299999999</v>
      </c>
      <c r="H1287" s="17">
        <f t="shared" ref="H1287:H1350" si="20">(D1287-D1286)/D1286</f>
        <v>1.1556742986734567E-2</v>
      </c>
    </row>
    <row r="1288" spans="1:8" ht="13.5" x14ac:dyDescent="0.25">
      <c r="A1288" s="12"/>
      <c r="B1288" s="11">
        <v>43880</v>
      </c>
      <c r="C1288" s="2">
        <v>8.64</v>
      </c>
      <c r="D1288" s="2">
        <v>6.4302999999999999</v>
      </c>
      <c r="E1288" s="2">
        <v>3016</v>
      </c>
      <c r="F1288" s="2">
        <v>8.6202000000000005</v>
      </c>
      <c r="G1288" s="2">
        <v>25998.5232</v>
      </c>
      <c r="H1288" s="17">
        <f t="shared" si="20"/>
        <v>-1.2576395073861381E-2</v>
      </c>
    </row>
    <row r="1289" spans="1:8" ht="13.5" x14ac:dyDescent="0.25">
      <c r="A1289" s="12"/>
      <c r="B1289" s="11">
        <v>43881</v>
      </c>
      <c r="C1289" s="2">
        <v>8.52</v>
      </c>
      <c r="D1289" s="2">
        <v>6.3410000000000002</v>
      </c>
      <c r="E1289" s="2">
        <v>3957</v>
      </c>
      <c r="F1289" s="2">
        <v>8.5374999999999996</v>
      </c>
      <c r="G1289" s="2">
        <v>33782.887499999997</v>
      </c>
      <c r="H1289" s="17">
        <f t="shared" si="20"/>
        <v>-1.3887376949753467E-2</v>
      </c>
    </row>
    <row r="1290" spans="1:8" ht="13.5" x14ac:dyDescent="0.25">
      <c r="A1290" s="12"/>
      <c r="B1290" s="11">
        <v>43882</v>
      </c>
      <c r="C1290" s="2">
        <v>8.64</v>
      </c>
      <c r="D1290" s="2">
        <v>6.4302999999999999</v>
      </c>
      <c r="E1290" s="2">
        <v>401</v>
      </c>
      <c r="F1290" s="2">
        <v>8.6066000000000003</v>
      </c>
      <c r="G1290" s="2">
        <v>3451.2465999999999</v>
      </c>
      <c r="H1290" s="17">
        <f t="shared" si="20"/>
        <v>1.4082952215738796E-2</v>
      </c>
    </row>
    <row r="1291" spans="1:8" ht="13.5" x14ac:dyDescent="0.25">
      <c r="A1291" s="12"/>
      <c r="B1291" s="11">
        <v>43885</v>
      </c>
      <c r="C1291" s="2">
        <v>8.5</v>
      </c>
      <c r="D1291" s="2">
        <v>6.3261000000000003</v>
      </c>
      <c r="E1291" s="2">
        <v>2226</v>
      </c>
      <c r="F1291" s="2">
        <v>8.5060000000000002</v>
      </c>
      <c r="G1291" s="2">
        <v>18934.356</v>
      </c>
      <c r="H1291" s="17">
        <f t="shared" si="20"/>
        <v>-1.6204531670373019E-2</v>
      </c>
    </row>
    <row r="1292" spans="1:8" ht="13.5" x14ac:dyDescent="0.25">
      <c r="A1292" s="12"/>
      <c r="B1292" s="11">
        <v>43886</v>
      </c>
      <c r="C1292" s="2">
        <v>8.58</v>
      </c>
      <c r="D1292" s="2">
        <v>6.3856999999999999</v>
      </c>
      <c r="E1292" s="2">
        <v>3932</v>
      </c>
      <c r="F1292" s="2">
        <v>8.4539000000000009</v>
      </c>
      <c r="G1292" s="2">
        <v>33240.734799999998</v>
      </c>
      <c r="H1292" s="17">
        <f t="shared" si="20"/>
        <v>9.4212864165915261E-3</v>
      </c>
    </row>
    <row r="1293" spans="1:8" ht="13.5" x14ac:dyDescent="0.25">
      <c r="A1293" s="12"/>
      <c r="B1293" s="11">
        <v>43887</v>
      </c>
      <c r="C1293" s="2">
        <v>8.5399999999999991</v>
      </c>
      <c r="D1293" s="2">
        <v>6.3559000000000001</v>
      </c>
      <c r="E1293" s="2">
        <v>2085</v>
      </c>
      <c r="F1293" s="2">
        <v>8.4533000000000005</v>
      </c>
      <c r="G1293" s="2">
        <v>17625.130499999999</v>
      </c>
      <c r="H1293" s="17">
        <f t="shared" si="20"/>
        <v>-4.666677106660167E-3</v>
      </c>
    </row>
    <row r="1294" spans="1:8" ht="13.5" x14ac:dyDescent="0.25">
      <c r="A1294" s="12"/>
      <c r="B1294" s="11">
        <v>43888</v>
      </c>
      <c r="C1294" s="2">
        <v>8.6</v>
      </c>
      <c r="D1294" s="2">
        <v>6.4005000000000001</v>
      </c>
      <c r="E1294" s="2">
        <v>2498</v>
      </c>
      <c r="F1294" s="2">
        <v>8.5909999999999993</v>
      </c>
      <c r="G1294" s="2">
        <v>21460.317999999999</v>
      </c>
      <c r="H1294" s="17">
        <f t="shared" si="20"/>
        <v>7.0171022199845773E-3</v>
      </c>
    </row>
    <row r="1295" spans="1:8" ht="13.5" x14ac:dyDescent="0.25">
      <c r="A1295" s="12"/>
      <c r="B1295" s="11">
        <v>43889</v>
      </c>
      <c r="C1295" s="2">
        <v>8.57</v>
      </c>
      <c r="D1295" s="2">
        <v>6.3781999999999996</v>
      </c>
      <c r="E1295" s="2">
        <v>6811</v>
      </c>
      <c r="F1295" s="2">
        <v>8.5719999999999992</v>
      </c>
      <c r="G1295" s="2">
        <v>58383.892</v>
      </c>
      <c r="H1295" s="17">
        <f t="shared" si="20"/>
        <v>-3.4841028044684682E-3</v>
      </c>
    </row>
    <row r="1296" spans="1:8" ht="13.5" x14ac:dyDescent="0.25">
      <c r="A1296" s="12"/>
      <c r="B1296" s="11">
        <v>43892</v>
      </c>
      <c r="C1296" s="2">
        <v>8.5</v>
      </c>
      <c r="D1296" s="2">
        <v>6.3261000000000003</v>
      </c>
      <c r="E1296" s="2">
        <v>998</v>
      </c>
      <c r="F1296" s="2">
        <v>8.4338999999999995</v>
      </c>
      <c r="G1296" s="2">
        <v>8417.0321999999996</v>
      </c>
      <c r="H1296" s="17">
        <f t="shared" si="20"/>
        <v>-8.1684487786521862E-3</v>
      </c>
    </row>
    <row r="1297" spans="1:8" ht="13.5" x14ac:dyDescent="0.25">
      <c r="A1297" s="12"/>
      <c r="B1297" s="11">
        <v>43893</v>
      </c>
      <c r="C1297" s="2">
        <v>8.4</v>
      </c>
      <c r="D1297" s="2">
        <v>6.2516999999999996</v>
      </c>
      <c r="E1297" s="2">
        <v>1365</v>
      </c>
      <c r="F1297" s="2">
        <v>8.4068000000000005</v>
      </c>
      <c r="G1297" s="2">
        <v>11475.281999999999</v>
      </c>
      <c r="H1297" s="17">
        <f t="shared" si="20"/>
        <v>-1.1760800493194968E-2</v>
      </c>
    </row>
    <row r="1298" spans="1:8" ht="13.5" x14ac:dyDescent="0.25">
      <c r="A1298" s="12"/>
      <c r="B1298" s="11">
        <v>43894</v>
      </c>
      <c r="C1298" s="2">
        <v>8.4499999999999993</v>
      </c>
      <c r="D1298" s="2">
        <v>6.2888999999999999</v>
      </c>
      <c r="E1298" s="2">
        <v>3388</v>
      </c>
      <c r="F1298" s="2">
        <v>8.3745999999999992</v>
      </c>
      <c r="G1298" s="2">
        <v>28373.144799999998</v>
      </c>
      <c r="H1298" s="17">
        <f t="shared" si="20"/>
        <v>5.95038149623308E-3</v>
      </c>
    </row>
    <row r="1299" spans="1:8" ht="13.5" x14ac:dyDescent="0.25">
      <c r="A1299" s="12"/>
      <c r="B1299" s="11">
        <v>43895</v>
      </c>
      <c r="C1299" s="2">
        <v>8.4</v>
      </c>
      <c r="D1299" s="2">
        <v>6.2516999999999996</v>
      </c>
      <c r="E1299" s="2">
        <v>2701</v>
      </c>
      <c r="F1299" s="2">
        <v>8.3996999999999993</v>
      </c>
      <c r="G1299" s="2">
        <v>22687.5897</v>
      </c>
      <c r="H1299" s="17">
        <f t="shared" si="20"/>
        <v>-5.9151838954348687E-3</v>
      </c>
    </row>
    <row r="1300" spans="1:8" ht="13.5" x14ac:dyDescent="0.25">
      <c r="A1300" s="12"/>
      <c r="B1300" s="11">
        <v>43896</v>
      </c>
      <c r="C1300" s="2">
        <v>8.4600000000000009</v>
      </c>
      <c r="D1300" s="2">
        <v>6.2962999999999996</v>
      </c>
      <c r="E1300" s="2">
        <v>5379</v>
      </c>
      <c r="F1300" s="2">
        <v>8.3712</v>
      </c>
      <c r="G1300" s="2">
        <v>45028.684800000003</v>
      </c>
      <c r="H1300" s="17">
        <f t="shared" si="20"/>
        <v>7.1340595358062569E-3</v>
      </c>
    </row>
    <row r="1301" spans="1:8" ht="13.5" x14ac:dyDescent="0.25">
      <c r="A1301" s="12"/>
      <c r="B1301" s="11">
        <v>43899</v>
      </c>
      <c r="C1301" s="2">
        <v>8.2899999999999991</v>
      </c>
      <c r="D1301" s="2">
        <v>6.1698000000000004</v>
      </c>
      <c r="E1301" s="2">
        <v>6777</v>
      </c>
      <c r="F1301" s="2">
        <v>8.2874999999999996</v>
      </c>
      <c r="G1301" s="2">
        <v>56164.387499999997</v>
      </c>
      <c r="H1301" s="17">
        <f t="shared" si="20"/>
        <v>-2.0091164652255956E-2</v>
      </c>
    </row>
    <row r="1302" spans="1:8" ht="13.5" x14ac:dyDescent="0.25">
      <c r="A1302" s="12"/>
      <c r="B1302" s="11">
        <v>43900</v>
      </c>
      <c r="C1302" s="2">
        <v>8.2100000000000009</v>
      </c>
      <c r="D1302" s="2">
        <v>6.1102999999999996</v>
      </c>
      <c r="E1302" s="2">
        <v>9449</v>
      </c>
      <c r="F1302" s="2">
        <v>7.9202000000000004</v>
      </c>
      <c r="G1302" s="2">
        <v>74837.969800000006</v>
      </c>
      <c r="H1302" s="17">
        <f t="shared" si="20"/>
        <v>-9.6437485818018035E-3</v>
      </c>
    </row>
    <row r="1303" spans="1:8" ht="13.5" x14ac:dyDescent="0.25">
      <c r="A1303" s="12"/>
      <c r="B1303" s="11">
        <v>43901</v>
      </c>
      <c r="C1303" s="2">
        <v>8.15</v>
      </c>
      <c r="D1303" s="2">
        <v>6.0655999999999999</v>
      </c>
      <c r="E1303" s="2">
        <v>2899</v>
      </c>
      <c r="F1303" s="2">
        <v>8.0479000000000003</v>
      </c>
      <c r="G1303" s="2">
        <v>23330.862099999998</v>
      </c>
      <c r="H1303" s="17">
        <f t="shared" si="20"/>
        <v>-7.3155164230888402E-3</v>
      </c>
    </row>
    <row r="1304" spans="1:8" ht="13.5" x14ac:dyDescent="0.25">
      <c r="A1304" s="12"/>
      <c r="B1304" s="11">
        <v>43902</v>
      </c>
      <c r="C1304" s="2">
        <v>7.87</v>
      </c>
      <c r="D1304" s="2">
        <v>5.8571999999999997</v>
      </c>
      <c r="E1304" s="2">
        <v>8827</v>
      </c>
      <c r="F1304" s="2">
        <v>7.8940999999999999</v>
      </c>
      <c r="G1304" s="2">
        <v>69681.220700000005</v>
      </c>
      <c r="H1304" s="17">
        <f t="shared" si="20"/>
        <v>-3.4357689264046448E-2</v>
      </c>
    </row>
    <row r="1305" spans="1:8" ht="13.5" x14ac:dyDescent="0.25">
      <c r="A1305" s="12"/>
      <c r="B1305" s="11">
        <v>43903</v>
      </c>
      <c r="C1305" s="2">
        <v>7.4</v>
      </c>
      <c r="D1305" s="2">
        <v>5.5073999999999996</v>
      </c>
      <c r="E1305" s="2">
        <v>6372</v>
      </c>
      <c r="F1305" s="2">
        <v>7.5152000000000001</v>
      </c>
      <c r="G1305" s="2">
        <v>47886.854399999997</v>
      </c>
      <c r="H1305" s="17">
        <f t="shared" si="20"/>
        <v>-5.9721368572013954E-2</v>
      </c>
    </row>
    <row r="1306" spans="1:8" ht="13.5" x14ac:dyDescent="0.25">
      <c r="A1306" s="12"/>
      <c r="B1306" s="11">
        <v>43906</v>
      </c>
      <c r="C1306" s="2">
        <v>7.2</v>
      </c>
      <c r="D1306" s="2">
        <v>5.3586</v>
      </c>
      <c r="E1306" s="2">
        <v>5931</v>
      </c>
      <c r="F1306" s="2">
        <v>7.1867999999999999</v>
      </c>
      <c r="G1306" s="2">
        <v>42624.910799999998</v>
      </c>
      <c r="H1306" s="17">
        <f t="shared" si="20"/>
        <v>-2.7018193703017689E-2</v>
      </c>
    </row>
    <row r="1307" spans="1:8" ht="13.5" x14ac:dyDescent="0.25">
      <c r="A1307" s="12"/>
      <c r="B1307" s="11">
        <v>43907</v>
      </c>
      <c r="C1307" s="2">
        <v>6.88</v>
      </c>
      <c r="D1307" s="2">
        <v>5.1204000000000001</v>
      </c>
      <c r="E1307" s="2">
        <v>2171</v>
      </c>
      <c r="F1307" s="2">
        <v>6.8802000000000003</v>
      </c>
      <c r="G1307" s="2">
        <v>14936.914199999999</v>
      </c>
      <c r="H1307" s="17">
        <f t="shared" si="20"/>
        <v>-4.4451909080730038E-2</v>
      </c>
    </row>
    <row r="1308" spans="1:8" ht="13.5" x14ac:dyDescent="0.25">
      <c r="A1308" s="12"/>
      <c r="B1308" s="11">
        <v>43908</v>
      </c>
      <c r="C1308" s="2">
        <v>6.86</v>
      </c>
      <c r="D1308" s="2">
        <v>5.1055000000000001</v>
      </c>
      <c r="E1308" s="2">
        <v>3488</v>
      </c>
      <c r="F1308" s="2">
        <v>6.7148000000000003</v>
      </c>
      <c r="G1308" s="2">
        <v>23421.222399999999</v>
      </c>
      <c r="H1308" s="17">
        <f t="shared" si="20"/>
        <v>-2.9099289118037484E-3</v>
      </c>
    </row>
    <row r="1309" spans="1:8" ht="13.5" x14ac:dyDescent="0.25">
      <c r="A1309" s="12"/>
      <c r="B1309" s="11">
        <v>43909</v>
      </c>
      <c r="C1309" s="2">
        <v>6.99</v>
      </c>
      <c r="D1309" s="2">
        <v>5.2023000000000001</v>
      </c>
      <c r="E1309" s="2">
        <v>6751</v>
      </c>
      <c r="F1309" s="2">
        <v>6.8021000000000003</v>
      </c>
      <c r="G1309" s="2">
        <v>45920.977099999996</v>
      </c>
      <c r="H1309" s="17">
        <f t="shared" si="20"/>
        <v>1.8959945157183428E-2</v>
      </c>
    </row>
    <row r="1310" spans="1:8" ht="13.5" x14ac:dyDescent="0.25">
      <c r="A1310" s="12"/>
      <c r="B1310" s="11">
        <v>43913</v>
      </c>
      <c r="C1310" s="2">
        <v>6.95</v>
      </c>
      <c r="D1310" s="2">
        <v>5.1725000000000003</v>
      </c>
      <c r="E1310" s="2">
        <v>2897</v>
      </c>
      <c r="F1310" s="2">
        <v>6.8038999999999996</v>
      </c>
      <c r="G1310" s="2">
        <v>19710.898300000001</v>
      </c>
      <c r="H1310" s="17">
        <f t="shared" si="20"/>
        <v>-5.7282355881052276E-3</v>
      </c>
    </row>
    <row r="1311" spans="1:8" ht="13.5" x14ac:dyDescent="0.25">
      <c r="A1311" s="12"/>
      <c r="B1311" s="11">
        <v>43914</v>
      </c>
      <c r="C1311" s="2">
        <v>7.08</v>
      </c>
      <c r="D1311" s="2">
        <v>5.2693000000000003</v>
      </c>
      <c r="E1311" s="2">
        <v>17146</v>
      </c>
      <c r="F1311" s="2">
        <v>6.8728999999999996</v>
      </c>
      <c r="G1311" s="2">
        <v>117842.74340000001</v>
      </c>
      <c r="H1311" s="17">
        <f t="shared" si="20"/>
        <v>1.8714354760753987E-2</v>
      </c>
    </row>
    <row r="1312" spans="1:8" ht="13.5" x14ac:dyDescent="0.25">
      <c r="A1312" s="12"/>
      <c r="B1312" s="11">
        <v>43915</v>
      </c>
      <c r="C1312" s="2">
        <v>7.07</v>
      </c>
      <c r="D1312" s="2">
        <v>5.2618</v>
      </c>
      <c r="E1312" s="2">
        <v>1727</v>
      </c>
      <c r="F1312" s="2">
        <v>6.9550000000000001</v>
      </c>
      <c r="G1312" s="2">
        <v>12011.285</v>
      </c>
      <c r="H1312" s="17">
        <f t="shared" si="20"/>
        <v>-1.4233389634297315E-3</v>
      </c>
    </row>
    <row r="1313" spans="1:8" ht="13.5" x14ac:dyDescent="0.25">
      <c r="A1313" s="12"/>
      <c r="B1313" s="11">
        <v>43916</v>
      </c>
      <c r="C1313" s="2">
        <v>7</v>
      </c>
      <c r="D1313" s="2">
        <v>5.2096999999999998</v>
      </c>
      <c r="E1313" s="2">
        <v>1233</v>
      </c>
      <c r="F1313" s="2">
        <v>7.0010000000000003</v>
      </c>
      <c r="G1313" s="2">
        <v>8632.2330000000002</v>
      </c>
      <c r="H1313" s="17">
        <f t="shared" si="20"/>
        <v>-9.9015546010871296E-3</v>
      </c>
    </row>
    <row r="1314" spans="1:8" ht="13.5" x14ac:dyDescent="0.25">
      <c r="A1314" s="12"/>
      <c r="B1314" s="11">
        <v>43917</v>
      </c>
      <c r="C1314" s="2">
        <v>6.98</v>
      </c>
      <c r="D1314" s="2">
        <v>5.1948999999999996</v>
      </c>
      <c r="E1314" s="2">
        <v>3139</v>
      </c>
      <c r="F1314" s="2">
        <v>6.9223999999999997</v>
      </c>
      <c r="G1314" s="2">
        <v>21729.4136</v>
      </c>
      <c r="H1314" s="17">
        <f t="shared" si="20"/>
        <v>-2.8408545597635461E-3</v>
      </c>
    </row>
    <row r="1315" spans="1:8" ht="13.5" x14ac:dyDescent="0.25">
      <c r="A1315" s="12"/>
      <c r="B1315" s="11">
        <v>43920</v>
      </c>
      <c r="C1315" s="2">
        <v>6.99</v>
      </c>
      <c r="D1315" s="2">
        <v>5.2023000000000001</v>
      </c>
      <c r="E1315" s="2">
        <v>2002</v>
      </c>
      <c r="F1315" s="2">
        <v>7.0023</v>
      </c>
      <c r="G1315" s="2">
        <v>14018.604600000001</v>
      </c>
      <c r="H1315" s="17">
        <f t="shared" si="20"/>
        <v>1.4244740033495385E-3</v>
      </c>
    </row>
    <row r="1316" spans="1:8" ht="13.5" x14ac:dyDescent="0.25">
      <c r="A1316" s="12"/>
      <c r="B1316" s="11">
        <v>43921</v>
      </c>
      <c r="C1316" s="2">
        <v>6.98</v>
      </c>
      <c r="D1316" s="2">
        <v>5.1948999999999996</v>
      </c>
      <c r="E1316" s="2">
        <v>3469</v>
      </c>
      <c r="F1316" s="2">
        <v>6.9778000000000002</v>
      </c>
      <c r="G1316" s="2">
        <v>24205.9882</v>
      </c>
      <c r="H1316" s="17">
        <f t="shared" si="20"/>
        <v>-1.4224477634893252E-3</v>
      </c>
    </row>
    <row r="1317" spans="1:8" ht="13.5" x14ac:dyDescent="0.25">
      <c r="A1317" s="12"/>
      <c r="B1317" s="11">
        <v>43922</v>
      </c>
      <c r="C1317" s="2">
        <v>7</v>
      </c>
      <c r="D1317" s="2">
        <v>5.2096999999999998</v>
      </c>
      <c r="E1317" s="2">
        <v>302</v>
      </c>
      <c r="F1317" s="2">
        <v>6.9790999999999999</v>
      </c>
      <c r="G1317" s="2">
        <v>2107.6882000000001</v>
      </c>
      <c r="H1317" s="17">
        <f t="shared" si="20"/>
        <v>2.8489480066989062E-3</v>
      </c>
    </row>
    <row r="1318" spans="1:8" ht="13.5" x14ac:dyDescent="0.25">
      <c r="A1318" s="12"/>
      <c r="B1318" s="11">
        <v>43923</v>
      </c>
      <c r="C1318" s="2">
        <v>6.8</v>
      </c>
      <c r="D1318" s="2">
        <v>5.0609000000000002</v>
      </c>
      <c r="E1318" s="2">
        <v>4274</v>
      </c>
      <c r="F1318" s="2">
        <v>6.8097000000000003</v>
      </c>
      <c r="G1318" s="2">
        <v>29104.657800000001</v>
      </c>
      <c r="H1318" s="17">
        <f t="shared" si="20"/>
        <v>-2.8562105303568269E-2</v>
      </c>
    </row>
    <row r="1319" spans="1:8" ht="13.5" x14ac:dyDescent="0.25">
      <c r="A1319" s="12"/>
      <c r="B1319" s="11">
        <v>43924</v>
      </c>
      <c r="C1319" s="2">
        <v>6.6</v>
      </c>
      <c r="D1319" s="2">
        <v>4.9119999999999999</v>
      </c>
      <c r="E1319" s="2">
        <v>3947</v>
      </c>
      <c r="F1319" s="2">
        <v>6.6158999999999999</v>
      </c>
      <c r="G1319" s="2">
        <v>26112.957299999998</v>
      </c>
      <c r="H1319" s="17">
        <f t="shared" si="20"/>
        <v>-2.9421644371554517E-2</v>
      </c>
    </row>
    <row r="1320" spans="1:8" ht="13.5" x14ac:dyDescent="0.25">
      <c r="A1320" s="12"/>
      <c r="B1320" s="11">
        <v>43927</v>
      </c>
      <c r="C1320" s="2">
        <v>6.41</v>
      </c>
      <c r="D1320" s="2">
        <v>4.7706</v>
      </c>
      <c r="E1320" s="2">
        <v>10712</v>
      </c>
      <c r="F1320" s="2">
        <v>6.4501999999999997</v>
      </c>
      <c r="G1320" s="2">
        <v>69094.542400000006</v>
      </c>
      <c r="H1320" s="17">
        <f t="shared" si="20"/>
        <v>-2.8786644951140059E-2</v>
      </c>
    </row>
    <row r="1321" spans="1:8" ht="13.5" x14ac:dyDescent="0.25">
      <c r="A1321" s="12"/>
      <c r="B1321" s="11">
        <v>43928</v>
      </c>
      <c r="C1321" s="2">
        <v>6.35</v>
      </c>
      <c r="D1321" s="2">
        <v>4.726</v>
      </c>
      <c r="E1321" s="2">
        <v>1532</v>
      </c>
      <c r="F1321" s="2">
        <v>6.3227000000000002</v>
      </c>
      <c r="G1321" s="2">
        <v>9686.3763999999992</v>
      </c>
      <c r="H1321" s="17">
        <f t="shared" si="20"/>
        <v>-9.3489288559091051E-3</v>
      </c>
    </row>
    <row r="1322" spans="1:8" ht="13.5" x14ac:dyDescent="0.25">
      <c r="A1322" s="12"/>
      <c r="B1322" s="11">
        <v>43929</v>
      </c>
      <c r="C1322" s="2">
        <v>6.4</v>
      </c>
      <c r="D1322" s="2">
        <v>4.7632000000000003</v>
      </c>
      <c r="E1322" s="2">
        <v>4534</v>
      </c>
      <c r="F1322" s="2">
        <v>6.2366000000000001</v>
      </c>
      <c r="G1322" s="2">
        <v>28276.7444</v>
      </c>
      <c r="H1322" s="17">
        <f t="shared" si="20"/>
        <v>7.8713499788405292E-3</v>
      </c>
    </row>
    <row r="1323" spans="1:8" ht="13.5" x14ac:dyDescent="0.25">
      <c r="A1323" s="12"/>
      <c r="B1323" s="11">
        <v>43934</v>
      </c>
      <c r="C1323" s="2">
        <v>6.3</v>
      </c>
      <c r="D1323" s="2">
        <v>4.6887999999999996</v>
      </c>
      <c r="E1323" s="2">
        <v>1440</v>
      </c>
      <c r="F1323" s="2">
        <v>6.2163000000000004</v>
      </c>
      <c r="G1323" s="2">
        <v>8951.4719999999998</v>
      </c>
      <c r="H1323" s="17">
        <f t="shared" si="20"/>
        <v>-1.5619751427611833E-2</v>
      </c>
    </row>
    <row r="1324" spans="1:8" ht="13.5" x14ac:dyDescent="0.25">
      <c r="A1324" s="12"/>
      <c r="B1324" s="11">
        <v>43935</v>
      </c>
      <c r="C1324" s="2">
        <v>6.47</v>
      </c>
      <c r="D1324" s="2">
        <v>4.8152999999999997</v>
      </c>
      <c r="E1324" s="2">
        <v>3362</v>
      </c>
      <c r="F1324" s="2">
        <v>6.1692</v>
      </c>
      <c r="G1324" s="2">
        <v>20740.850399999999</v>
      </c>
      <c r="H1324" s="17">
        <f t="shared" si="20"/>
        <v>2.6979184439515455E-2</v>
      </c>
    </row>
    <row r="1325" spans="1:8" ht="13.5" x14ac:dyDescent="0.25">
      <c r="A1325" s="12"/>
      <c r="B1325" s="11">
        <v>43936</v>
      </c>
      <c r="C1325" s="2">
        <v>6.3</v>
      </c>
      <c r="D1325" s="2">
        <v>4.6887999999999996</v>
      </c>
      <c r="E1325" s="2">
        <v>1014</v>
      </c>
      <c r="F1325" s="2">
        <v>6.3014000000000001</v>
      </c>
      <c r="G1325" s="2">
        <v>6389.6196</v>
      </c>
      <c r="H1325" s="17">
        <f t="shared" si="20"/>
        <v>-2.6270429672086905E-2</v>
      </c>
    </row>
    <row r="1326" spans="1:8" ht="13.5" x14ac:dyDescent="0.25">
      <c r="A1326" s="12"/>
      <c r="B1326" s="11">
        <v>43937</v>
      </c>
      <c r="C1326" s="2">
        <v>6.29</v>
      </c>
      <c r="D1326" s="2">
        <v>4.6813000000000002</v>
      </c>
      <c r="E1326" s="2">
        <v>4422</v>
      </c>
      <c r="F1326" s="2">
        <v>6.2061000000000002</v>
      </c>
      <c r="G1326" s="2">
        <v>27443.374199999998</v>
      </c>
      <c r="H1326" s="17">
        <f t="shared" si="20"/>
        <v>-1.5995563896944627E-3</v>
      </c>
    </row>
    <row r="1327" spans="1:8" ht="13.5" x14ac:dyDescent="0.25">
      <c r="A1327" s="12"/>
      <c r="B1327" s="11">
        <v>43938</v>
      </c>
      <c r="C1327" s="2">
        <v>6.27</v>
      </c>
      <c r="D1327" s="2">
        <v>4.6664000000000003</v>
      </c>
      <c r="E1327" s="2">
        <v>3428</v>
      </c>
      <c r="F1327" s="2">
        <v>6.2666000000000004</v>
      </c>
      <c r="G1327" s="2">
        <v>21481.9048</v>
      </c>
      <c r="H1327" s="17">
        <f t="shared" si="20"/>
        <v>-3.1828765513852802E-3</v>
      </c>
    </row>
    <row r="1328" spans="1:8" ht="13.5" x14ac:dyDescent="0.25">
      <c r="A1328" s="12"/>
      <c r="B1328" s="11">
        <v>43941</v>
      </c>
      <c r="C1328" s="2">
        <v>6.28</v>
      </c>
      <c r="D1328" s="2">
        <v>4.6738999999999997</v>
      </c>
      <c r="E1328" s="2">
        <v>2568</v>
      </c>
      <c r="F1328" s="2">
        <v>6.2834000000000003</v>
      </c>
      <c r="G1328" s="2">
        <v>16135.771199999999</v>
      </c>
      <c r="H1328" s="17">
        <f t="shared" si="20"/>
        <v>1.6072346991255347E-3</v>
      </c>
    </row>
    <row r="1329" spans="1:8" ht="13.5" x14ac:dyDescent="0.25">
      <c r="A1329" s="12"/>
      <c r="B1329" s="11">
        <v>43942</v>
      </c>
      <c r="C1329" s="2">
        <v>6.29</v>
      </c>
      <c r="D1329" s="2">
        <v>4.6813000000000002</v>
      </c>
      <c r="E1329" s="2">
        <v>4599</v>
      </c>
      <c r="F1329" s="2">
        <v>6.3289999999999997</v>
      </c>
      <c r="G1329" s="2">
        <v>29107.071</v>
      </c>
      <c r="H1329" s="17">
        <f t="shared" si="20"/>
        <v>1.5832602323542476E-3</v>
      </c>
    </row>
    <row r="1330" spans="1:8" ht="13.5" x14ac:dyDescent="0.25">
      <c r="A1330" s="12"/>
      <c r="B1330" s="11">
        <v>43943</v>
      </c>
      <c r="C1330" s="2">
        <v>6.27</v>
      </c>
      <c r="D1330" s="2">
        <v>4.6664000000000003</v>
      </c>
      <c r="E1330" s="2">
        <v>2119</v>
      </c>
      <c r="F1330" s="2">
        <v>6.2198000000000002</v>
      </c>
      <c r="G1330" s="2">
        <v>13179.7562</v>
      </c>
      <c r="H1330" s="17">
        <f t="shared" si="20"/>
        <v>-3.1828765513852802E-3</v>
      </c>
    </row>
    <row r="1331" spans="1:8" ht="13.5" x14ac:dyDescent="0.25">
      <c r="A1331" s="12"/>
      <c r="B1331" s="11">
        <v>43944</v>
      </c>
      <c r="C1331" s="2">
        <v>6.2</v>
      </c>
      <c r="D1331" s="2">
        <v>4.6143000000000001</v>
      </c>
      <c r="E1331" s="2">
        <v>1498</v>
      </c>
      <c r="F1331" s="2">
        <v>6.1786000000000003</v>
      </c>
      <c r="G1331" s="2">
        <v>9255.5427999999993</v>
      </c>
      <c r="H1331" s="17">
        <f t="shared" si="20"/>
        <v>-1.1164923709926337E-2</v>
      </c>
    </row>
    <row r="1332" spans="1:8" ht="13.5" x14ac:dyDescent="0.25">
      <c r="A1332" s="12"/>
      <c r="B1332" s="11">
        <v>43945</v>
      </c>
      <c r="C1332" s="2">
        <v>6.18</v>
      </c>
      <c r="D1332" s="2">
        <v>4.5994999999999999</v>
      </c>
      <c r="E1332" s="2">
        <v>12120</v>
      </c>
      <c r="F1332" s="2">
        <v>6.1505999999999998</v>
      </c>
      <c r="G1332" s="2">
        <v>74545.271999999997</v>
      </c>
      <c r="H1332" s="17">
        <f t="shared" si="20"/>
        <v>-3.2074204104631573E-3</v>
      </c>
    </row>
    <row r="1333" spans="1:8" ht="13.5" x14ac:dyDescent="0.25">
      <c r="A1333" s="12"/>
      <c r="B1333" s="11">
        <v>43948</v>
      </c>
      <c r="C1333" s="2">
        <v>6.1</v>
      </c>
      <c r="D1333" s="2">
        <v>4.5399000000000003</v>
      </c>
      <c r="E1333" s="2">
        <v>647</v>
      </c>
      <c r="F1333" s="2">
        <v>6.1017000000000001</v>
      </c>
      <c r="G1333" s="2">
        <v>3947.7999</v>
      </c>
      <c r="H1333" s="17">
        <f t="shared" si="20"/>
        <v>-1.2957930209805339E-2</v>
      </c>
    </row>
    <row r="1334" spans="1:8" ht="13.5" x14ac:dyDescent="0.25">
      <c r="A1334" s="12"/>
      <c r="B1334" s="11">
        <v>43949</v>
      </c>
      <c r="C1334" s="2">
        <v>6</v>
      </c>
      <c r="D1334" s="2">
        <v>4.4654999999999996</v>
      </c>
      <c r="E1334" s="2">
        <v>7520</v>
      </c>
      <c r="F1334" s="2">
        <v>5.9480000000000004</v>
      </c>
      <c r="G1334" s="2">
        <v>44728.959999999999</v>
      </c>
      <c r="H1334" s="17">
        <f t="shared" si="20"/>
        <v>-1.638802616797742E-2</v>
      </c>
    </row>
    <row r="1335" spans="1:8" ht="13.5" x14ac:dyDescent="0.25">
      <c r="A1335" s="12"/>
      <c r="B1335" s="11">
        <v>43950</v>
      </c>
      <c r="C1335" s="2">
        <v>6.09</v>
      </c>
      <c r="D1335" s="2">
        <v>4.5324999999999998</v>
      </c>
      <c r="E1335" s="2">
        <v>2393</v>
      </c>
      <c r="F1335" s="2">
        <v>6.0090000000000003</v>
      </c>
      <c r="G1335" s="2">
        <v>14379.537</v>
      </c>
      <c r="H1335" s="17">
        <f t="shared" si="20"/>
        <v>1.5003918934049978E-2</v>
      </c>
    </row>
    <row r="1336" spans="1:8" ht="13.5" x14ac:dyDescent="0.25">
      <c r="A1336" s="12"/>
      <c r="B1336" s="11">
        <v>43951</v>
      </c>
      <c r="C1336" s="2">
        <v>5.99</v>
      </c>
      <c r="D1336" s="2">
        <v>4.4580000000000002</v>
      </c>
      <c r="E1336" s="2">
        <v>301</v>
      </c>
      <c r="F1336" s="2">
        <v>6.0109000000000004</v>
      </c>
      <c r="G1336" s="2">
        <v>1809.2809</v>
      </c>
      <c r="H1336" s="17">
        <f t="shared" si="20"/>
        <v>-1.6436845008273485E-2</v>
      </c>
    </row>
    <row r="1337" spans="1:8" ht="13.5" x14ac:dyDescent="0.25">
      <c r="A1337" s="12"/>
      <c r="B1337" s="11">
        <v>43955</v>
      </c>
      <c r="C1337" s="2">
        <v>5.98</v>
      </c>
      <c r="D1337" s="2">
        <v>4.4505999999999997</v>
      </c>
      <c r="E1337" s="2">
        <v>10555</v>
      </c>
      <c r="F1337" s="2">
        <v>5.8235999999999999</v>
      </c>
      <c r="G1337" s="2">
        <v>61468.097999999998</v>
      </c>
      <c r="H1337" s="17">
        <f t="shared" si="20"/>
        <v>-1.6599371915658404E-3</v>
      </c>
    </row>
    <row r="1338" spans="1:8" ht="13.5" x14ac:dyDescent="0.25">
      <c r="A1338" s="12"/>
      <c r="B1338" s="11">
        <v>43956</v>
      </c>
      <c r="C1338" s="2">
        <v>5.9</v>
      </c>
      <c r="D1338" s="2">
        <v>4.3910999999999998</v>
      </c>
      <c r="E1338" s="2">
        <v>732</v>
      </c>
      <c r="F1338" s="2">
        <v>5.8963999999999999</v>
      </c>
      <c r="G1338" s="2">
        <v>4316.1647999999996</v>
      </c>
      <c r="H1338" s="17">
        <f t="shared" si="20"/>
        <v>-1.3368983957219227E-2</v>
      </c>
    </row>
    <row r="1339" spans="1:8" ht="13.5" x14ac:dyDescent="0.25">
      <c r="A1339" s="12"/>
      <c r="B1339" s="11">
        <v>43957</v>
      </c>
      <c r="C1339" s="2">
        <v>5.95</v>
      </c>
      <c r="D1339" s="2">
        <v>4.4283000000000001</v>
      </c>
      <c r="E1339" s="2">
        <v>4935</v>
      </c>
      <c r="F1339" s="2">
        <v>5.9025999999999996</v>
      </c>
      <c r="G1339" s="2">
        <v>29129.330999999998</v>
      </c>
      <c r="H1339" s="17">
        <f t="shared" si="20"/>
        <v>8.4716813554690951E-3</v>
      </c>
    </row>
    <row r="1340" spans="1:8" ht="13.5" x14ac:dyDescent="0.25">
      <c r="A1340" s="12"/>
      <c r="B1340" s="11">
        <v>43958</v>
      </c>
      <c r="C1340" s="2">
        <v>5.9</v>
      </c>
      <c r="D1340" s="2">
        <v>4.3910999999999998</v>
      </c>
      <c r="E1340" s="2">
        <v>1265</v>
      </c>
      <c r="F1340" s="2">
        <v>5.9109999999999996</v>
      </c>
      <c r="G1340" s="2">
        <v>7477.415</v>
      </c>
      <c r="H1340" s="17">
        <f t="shared" si="20"/>
        <v>-8.4005148702663204E-3</v>
      </c>
    </row>
    <row r="1341" spans="1:8" ht="13.5" x14ac:dyDescent="0.25">
      <c r="A1341" s="12"/>
      <c r="B1341" s="11">
        <v>43959</v>
      </c>
      <c r="C1341" s="2">
        <v>5.89</v>
      </c>
      <c r="D1341" s="2">
        <v>4.3836000000000004</v>
      </c>
      <c r="E1341" s="2">
        <v>642</v>
      </c>
      <c r="F1341" s="2">
        <v>5.8875999999999999</v>
      </c>
      <c r="G1341" s="2">
        <v>3779.8391999999999</v>
      </c>
      <c r="H1341" s="17">
        <f t="shared" si="20"/>
        <v>-1.7080002732799062E-3</v>
      </c>
    </row>
    <row r="1342" spans="1:8" ht="13.5" x14ac:dyDescent="0.25">
      <c r="A1342" s="12"/>
      <c r="B1342" s="11">
        <v>43962</v>
      </c>
      <c r="C1342" s="2">
        <v>5.89</v>
      </c>
      <c r="D1342" s="2">
        <v>4.3836000000000004</v>
      </c>
      <c r="E1342" s="2">
        <v>1411</v>
      </c>
      <c r="F1342" s="2">
        <v>5.8558000000000003</v>
      </c>
      <c r="G1342" s="2">
        <v>8262.5337999999992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5.88</v>
      </c>
      <c r="D1343" s="2">
        <v>4.3761999999999999</v>
      </c>
      <c r="E1343" s="2">
        <v>1171</v>
      </c>
      <c r="F1343" s="2">
        <v>5.8525</v>
      </c>
      <c r="G1343" s="2">
        <v>6853.2775000000001</v>
      </c>
      <c r="H1343" s="17">
        <f t="shared" si="20"/>
        <v>-1.6881102290356139E-3</v>
      </c>
    </row>
    <row r="1344" spans="1:8" ht="13.5" x14ac:dyDescent="0.25">
      <c r="A1344" s="12"/>
      <c r="B1344" s="11">
        <v>43964</v>
      </c>
      <c r="C1344" s="2">
        <v>5.8</v>
      </c>
      <c r="D1344" s="2">
        <v>4.3166000000000002</v>
      </c>
      <c r="E1344" s="2">
        <v>11075</v>
      </c>
      <c r="F1344" s="2">
        <v>5.8015999999999996</v>
      </c>
      <c r="G1344" s="2">
        <v>64252.72</v>
      </c>
      <c r="H1344" s="17">
        <f t="shared" si="20"/>
        <v>-1.3619121612357675E-2</v>
      </c>
    </row>
    <row r="1345" spans="1:8" ht="13.5" x14ac:dyDescent="0.25">
      <c r="A1345" s="12"/>
      <c r="B1345" s="11">
        <v>43965</v>
      </c>
      <c r="C1345" s="2">
        <v>5.88</v>
      </c>
      <c r="D1345" s="2">
        <v>4.3761999999999999</v>
      </c>
      <c r="E1345" s="2">
        <v>16286</v>
      </c>
      <c r="F1345" s="2">
        <v>5.7850999999999999</v>
      </c>
      <c r="G1345" s="2">
        <v>94216.138600000006</v>
      </c>
      <c r="H1345" s="17">
        <f t="shared" si="20"/>
        <v>1.3807163044989031E-2</v>
      </c>
    </row>
    <row r="1346" spans="1:8" ht="13.5" x14ac:dyDescent="0.25">
      <c r="A1346" s="12"/>
      <c r="B1346" s="11">
        <v>43966</v>
      </c>
      <c r="C1346" s="2">
        <v>6.05</v>
      </c>
      <c r="D1346" s="2">
        <v>4.5026999999999999</v>
      </c>
      <c r="E1346" s="2">
        <v>18615</v>
      </c>
      <c r="F1346" s="2">
        <v>6.0464000000000002</v>
      </c>
      <c r="G1346" s="2">
        <v>112553.736</v>
      </c>
      <c r="H1346" s="17">
        <f t="shared" si="20"/>
        <v>2.8906357113477461E-2</v>
      </c>
    </row>
    <row r="1347" spans="1:8" ht="13.5" x14ac:dyDescent="0.25">
      <c r="A1347" s="12"/>
      <c r="B1347" s="11">
        <v>43969</v>
      </c>
      <c r="C1347" s="2">
        <v>6.23</v>
      </c>
      <c r="D1347" s="2">
        <v>4.6367000000000003</v>
      </c>
      <c r="E1347" s="2">
        <v>1603</v>
      </c>
      <c r="F1347" s="2">
        <v>6.2047999999999996</v>
      </c>
      <c r="G1347" s="2">
        <v>9946.2944000000007</v>
      </c>
      <c r="H1347" s="17">
        <f t="shared" si="20"/>
        <v>2.9759921824683046E-2</v>
      </c>
    </row>
    <row r="1348" spans="1:8" ht="13.5" x14ac:dyDescent="0.25">
      <c r="A1348" s="12"/>
      <c r="B1348" s="11">
        <v>43970</v>
      </c>
      <c r="C1348" s="2">
        <v>6.41</v>
      </c>
      <c r="D1348" s="2">
        <v>4.7706</v>
      </c>
      <c r="E1348" s="2">
        <v>2009</v>
      </c>
      <c r="F1348" s="2">
        <v>6.41</v>
      </c>
      <c r="G1348" s="2">
        <v>12877.69</v>
      </c>
      <c r="H1348" s="17">
        <f t="shared" si="20"/>
        <v>2.8878297064722686E-2</v>
      </c>
    </row>
    <row r="1349" spans="1:8" ht="13.5" x14ac:dyDescent="0.25">
      <c r="A1349" s="12"/>
      <c r="B1349" s="11">
        <v>43971</v>
      </c>
      <c r="C1349" s="2">
        <v>6.6</v>
      </c>
      <c r="D1349" s="2">
        <v>4.9119999999999999</v>
      </c>
      <c r="E1349" s="2">
        <v>0</v>
      </c>
      <c r="F1349" s="2">
        <v>0</v>
      </c>
      <c r="G1349" s="2">
        <v>0</v>
      </c>
      <c r="H1349" s="17">
        <f t="shared" si="20"/>
        <v>2.9639877583532464E-2</v>
      </c>
    </row>
    <row r="1350" spans="1:8" ht="13.5" x14ac:dyDescent="0.25">
      <c r="A1350" s="12"/>
      <c r="B1350" s="11">
        <v>43972</v>
      </c>
      <c r="C1350" s="2">
        <v>6.79</v>
      </c>
      <c r="D1350" s="2">
        <v>5.0533999999999999</v>
      </c>
      <c r="E1350" s="2">
        <v>71876</v>
      </c>
      <c r="F1350" s="2">
        <v>6.7869999999999999</v>
      </c>
      <c r="G1350" s="2">
        <v>487822.41200000001</v>
      </c>
      <c r="H1350" s="17">
        <f t="shared" si="20"/>
        <v>2.8786644951140059E-2</v>
      </c>
    </row>
    <row r="1351" spans="1:8" ht="13.5" x14ac:dyDescent="0.25">
      <c r="A1351" s="12"/>
      <c r="B1351" s="11">
        <v>43973</v>
      </c>
      <c r="C1351" s="2">
        <v>6.91</v>
      </c>
      <c r="D1351" s="2">
        <v>5.1428000000000003</v>
      </c>
      <c r="E1351" s="2">
        <v>22710</v>
      </c>
      <c r="F1351" s="2">
        <v>6.9740000000000002</v>
      </c>
      <c r="G1351" s="2">
        <v>158379.54</v>
      </c>
      <c r="H1351" s="17">
        <f t="shared" ref="H1351:H1414" si="21">(D1351-D1350)/D1350</f>
        <v>1.7691059484703443E-2</v>
      </c>
    </row>
    <row r="1352" spans="1:8" ht="13.5" x14ac:dyDescent="0.25">
      <c r="A1352" s="12"/>
      <c r="B1352" s="11">
        <v>43977</v>
      </c>
      <c r="C1352" s="2">
        <v>6.8</v>
      </c>
      <c r="D1352" s="2">
        <v>5.0609000000000002</v>
      </c>
      <c r="E1352" s="2">
        <v>11107</v>
      </c>
      <c r="F1352" s="2">
        <v>6.8063000000000002</v>
      </c>
      <c r="G1352" s="2">
        <v>75597.574099999998</v>
      </c>
      <c r="H1352" s="17">
        <f t="shared" si="21"/>
        <v>-1.5925176946410532E-2</v>
      </c>
    </row>
    <row r="1353" spans="1:8" ht="13.5" x14ac:dyDescent="0.25">
      <c r="A1353" s="12"/>
      <c r="B1353" s="11">
        <v>43978</v>
      </c>
      <c r="C1353" s="2">
        <v>7</v>
      </c>
      <c r="D1353" s="2">
        <v>5.2096999999999998</v>
      </c>
      <c r="E1353" s="2">
        <v>21501</v>
      </c>
      <c r="F1353" s="2">
        <v>6.8132000000000001</v>
      </c>
      <c r="G1353" s="2">
        <v>146490.61319999999</v>
      </c>
      <c r="H1353" s="17">
        <f t="shared" si="21"/>
        <v>2.9401885040210161E-2</v>
      </c>
    </row>
    <row r="1354" spans="1:8" ht="13.5" x14ac:dyDescent="0.25">
      <c r="A1354" s="12"/>
      <c r="B1354" s="11">
        <v>43979</v>
      </c>
      <c r="C1354" s="2">
        <v>7.21</v>
      </c>
      <c r="D1354" s="2">
        <v>5.3659999999999997</v>
      </c>
      <c r="E1354" s="2">
        <v>25877</v>
      </c>
      <c r="F1354" s="2">
        <v>7.1894</v>
      </c>
      <c r="G1354" s="2">
        <v>186040.10380000001</v>
      </c>
      <c r="H1354" s="17">
        <f t="shared" si="21"/>
        <v>3.0001727546691725E-2</v>
      </c>
    </row>
    <row r="1355" spans="1:8" ht="13.5" x14ac:dyDescent="0.25">
      <c r="A1355" s="12"/>
      <c r="B1355" s="11">
        <v>43980</v>
      </c>
      <c r="C1355" s="2">
        <v>7.42</v>
      </c>
      <c r="D1355" s="2">
        <v>5.5223000000000004</v>
      </c>
      <c r="E1355" s="2">
        <v>0</v>
      </c>
      <c r="F1355" s="2">
        <v>0</v>
      </c>
      <c r="G1355" s="2">
        <v>0</v>
      </c>
      <c r="H1355" s="17">
        <f t="shared" si="21"/>
        <v>2.9127841967946475E-2</v>
      </c>
    </row>
    <row r="1356" spans="1:8" ht="13.5" x14ac:dyDescent="0.25">
      <c r="A1356" s="12"/>
      <c r="B1356" s="11">
        <v>43983</v>
      </c>
      <c r="C1356" s="2">
        <v>7.64</v>
      </c>
      <c r="D1356" s="2">
        <v>5.6860999999999997</v>
      </c>
      <c r="E1356" s="2">
        <v>42373</v>
      </c>
      <c r="F1356" s="2">
        <v>7.6334</v>
      </c>
      <c r="G1356" s="2">
        <v>323450.05820000003</v>
      </c>
      <c r="H1356" s="17">
        <f t="shared" si="21"/>
        <v>2.9661554062618705E-2</v>
      </c>
    </row>
    <row r="1357" spans="1:8" ht="13.5" x14ac:dyDescent="0.25">
      <c r="A1357" s="12"/>
      <c r="B1357" s="11">
        <v>43984</v>
      </c>
      <c r="C1357" s="2">
        <v>7.77</v>
      </c>
      <c r="D1357" s="2">
        <v>5.7827999999999999</v>
      </c>
      <c r="E1357" s="2">
        <v>43541</v>
      </c>
      <c r="F1357" s="2">
        <v>7.7527999999999997</v>
      </c>
      <c r="G1357" s="2">
        <v>337564.66480000003</v>
      </c>
      <c r="H1357" s="17">
        <f t="shared" si="21"/>
        <v>1.7006383989025913E-2</v>
      </c>
    </row>
    <row r="1358" spans="1:8" ht="13.5" x14ac:dyDescent="0.25">
      <c r="A1358" s="12"/>
      <c r="B1358" s="11">
        <v>43985</v>
      </c>
      <c r="C1358" s="2">
        <v>7.75</v>
      </c>
      <c r="D1358" s="2">
        <v>5.7679</v>
      </c>
      <c r="E1358" s="2">
        <v>20434</v>
      </c>
      <c r="F1358" s="2">
        <v>7.7328999999999999</v>
      </c>
      <c r="G1358" s="2">
        <v>158014.07860000001</v>
      </c>
      <c r="H1358" s="17">
        <f t="shared" si="21"/>
        <v>-2.5766064882063902E-3</v>
      </c>
    </row>
    <row r="1359" spans="1:8" ht="13.5" x14ac:dyDescent="0.25">
      <c r="A1359" s="12"/>
      <c r="B1359" s="11">
        <v>43986</v>
      </c>
      <c r="C1359" s="2">
        <v>7.57</v>
      </c>
      <c r="D1359" s="2">
        <v>5.6340000000000003</v>
      </c>
      <c r="E1359" s="2">
        <v>9703</v>
      </c>
      <c r="F1359" s="2">
        <v>7.5792000000000002</v>
      </c>
      <c r="G1359" s="2">
        <v>73540.977599999998</v>
      </c>
      <c r="H1359" s="17">
        <f t="shared" si="21"/>
        <v>-2.3214688188075327E-2</v>
      </c>
    </row>
    <row r="1360" spans="1:8" ht="13.5" x14ac:dyDescent="0.25">
      <c r="A1360" s="12"/>
      <c r="B1360" s="11">
        <v>43987</v>
      </c>
      <c r="C1360" s="2">
        <v>7.35</v>
      </c>
      <c r="D1360" s="2">
        <v>5.4702000000000002</v>
      </c>
      <c r="E1360" s="2">
        <v>21916</v>
      </c>
      <c r="F1360" s="2">
        <v>7.4134000000000002</v>
      </c>
      <c r="G1360" s="2">
        <v>162472.07440000001</v>
      </c>
      <c r="H1360" s="17">
        <f t="shared" si="21"/>
        <v>-2.9073482428115045E-2</v>
      </c>
    </row>
    <row r="1361" spans="1:8" ht="13.5" x14ac:dyDescent="0.25">
      <c r="A1361" s="12"/>
      <c r="B1361" s="11">
        <v>43990</v>
      </c>
      <c r="C1361" s="2">
        <v>6.96</v>
      </c>
      <c r="D1361" s="2">
        <v>5.18</v>
      </c>
      <c r="E1361" s="2">
        <v>2149</v>
      </c>
      <c r="F1361" s="2">
        <v>7.0274999999999999</v>
      </c>
      <c r="G1361" s="2">
        <v>15102.0975</v>
      </c>
      <c r="H1361" s="17">
        <f t="shared" si="21"/>
        <v>-5.3051076743080773E-2</v>
      </c>
    </row>
    <row r="1362" spans="1:8" ht="13.5" x14ac:dyDescent="0.25">
      <c r="A1362" s="12"/>
      <c r="B1362" s="11">
        <v>43991</v>
      </c>
      <c r="C1362" s="2">
        <v>6.8</v>
      </c>
      <c r="D1362" s="2">
        <v>5.0609000000000002</v>
      </c>
      <c r="E1362" s="2">
        <v>20442</v>
      </c>
      <c r="F1362" s="2">
        <v>6.8597999999999999</v>
      </c>
      <c r="G1362" s="2">
        <v>140228.03159999999</v>
      </c>
      <c r="H1362" s="17">
        <f t="shared" si="21"/>
        <v>-2.2992277992277904E-2</v>
      </c>
    </row>
    <row r="1363" spans="1:8" ht="13.5" x14ac:dyDescent="0.25">
      <c r="A1363" s="12"/>
      <c r="B1363" s="11">
        <v>43992</v>
      </c>
      <c r="C1363" s="2">
        <v>6.59</v>
      </c>
      <c r="D1363" s="2">
        <v>4.9046000000000003</v>
      </c>
      <c r="E1363" s="2">
        <v>6817</v>
      </c>
      <c r="F1363" s="2">
        <v>6.7222</v>
      </c>
      <c r="G1363" s="2">
        <v>45825.237399999998</v>
      </c>
      <c r="H1363" s="17">
        <f t="shared" si="21"/>
        <v>-3.0883834891027265E-2</v>
      </c>
    </row>
    <row r="1364" spans="1:8" ht="13.5" x14ac:dyDescent="0.25">
      <c r="A1364" s="12"/>
      <c r="B1364" s="11">
        <v>43993</v>
      </c>
      <c r="C1364" s="2">
        <v>6.84</v>
      </c>
      <c r="D1364" s="2">
        <v>5.0907</v>
      </c>
      <c r="E1364" s="2">
        <v>18958</v>
      </c>
      <c r="F1364" s="2">
        <v>6.7815000000000003</v>
      </c>
      <c r="G1364" s="2">
        <v>128563.677</v>
      </c>
      <c r="H1364" s="17">
        <f t="shared" si="21"/>
        <v>3.7943970966031824E-2</v>
      </c>
    </row>
    <row r="1365" spans="1:8" ht="13.5" x14ac:dyDescent="0.25">
      <c r="A1365" s="12"/>
      <c r="B1365" s="11">
        <v>43994</v>
      </c>
      <c r="C1365" s="2">
        <v>7.25</v>
      </c>
      <c r="D1365" s="2">
        <v>5.3958000000000004</v>
      </c>
      <c r="E1365" s="2">
        <v>20498</v>
      </c>
      <c r="F1365" s="2">
        <v>7.2164999999999999</v>
      </c>
      <c r="G1365" s="2">
        <v>147923.81700000001</v>
      </c>
      <c r="H1365" s="17">
        <f t="shared" si="21"/>
        <v>5.9932818669338278E-2</v>
      </c>
    </row>
    <row r="1366" spans="1:8" ht="13.5" x14ac:dyDescent="0.25">
      <c r="A1366" s="12"/>
      <c r="B1366" s="11">
        <v>43997</v>
      </c>
      <c r="C1366" s="2">
        <v>7.38</v>
      </c>
      <c r="D1366" s="2">
        <v>5.4926000000000004</v>
      </c>
      <c r="E1366" s="2">
        <v>10218</v>
      </c>
      <c r="F1366" s="2">
        <v>7.4169999999999998</v>
      </c>
      <c r="G1366" s="2">
        <v>75786.906000000003</v>
      </c>
      <c r="H1366" s="17">
        <f t="shared" si="21"/>
        <v>1.7939879165276694E-2</v>
      </c>
    </row>
    <row r="1367" spans="1:8" ht="13.5" x14ac:dyDescent="0.25">
      <c r="A1367" s="12"/>
      <c r="B1367" s="11">
        <v>43998</v>
      </c>
      <c r="C1367" s="2">
        <v>7.4</v>
      </c>
      <c r="D1367" s="2">
        <v>5.5073999999999996</v>
      </c>
      <c r="E1367" s="2">
        <v>3370</v>
      </c>
      <c r="F1367" s="2">
        <v>7.3292000000000002</v>
      </c>
      <c r="G1367" s="2">
        <v>24699.403999999999</v>
      </c>
      <c r="H1367" s="17">
        <f t="shared" si="21"/>
        <v>2.6945344645521716E-3</v>
      </c>
    </row>
    <row r="1368" spans="1:8" ht="13.5" x14ac:dyDescent="0.25">
      <c r="A1368" s="12"/>
      <c r="B1368" s="11">
        <v>43999</v>
      </c>
      <c r="C1368" s="2">
        <v>7.2</v>
      </c>
      <c r="D1368" s="2">
        <v>5.3586</v>
      </c>
      <c r="E1368" s="2">
        <v>6300</v>
      </c>
      <c r="F1368" s="2">
        <v>7.2503000000000002</v>
      </c>
      <c r="G1368" s="2">
        <v>45676.89</v>
      </c>
      <c r="H1368" s="17">
        <f t="shared" si="21"/>
        <v>-2.7018193703017689E-2</v>
      </c>
    </row>
    <row r="1369" spans="1:8" ht="13.5" x14ac:dyDescent="0.25">
      <c r="A1369" s="12"/>
      <c r="B1369" s="11">
        <v>44000</v>
      </c>
      <c r="C1369" s="2">
        <v>7.38</v>
      </c>
      <c r="D1369" s="2">
        <v>5.4926000000000004</v>
      </c>
      <c r="E1369" s="2">
        <v>4132</v>
      </c>
      <c r="F1369" s="2">
        <v>7.2918000000000003</v>
      </c>
      <c r="G1369" s="2">
        <v>30129.7176</v>
      </c>
      <c r="H1369" s="17">
        <f t="shared" si="21"/>
        <v>2.5006531556749961E-2</v>
      </c>
    </row>
    <row r="1370" spans="1:8" ht="13.5" x14ac:dyDescent="0.25">
      <c r="A1370" s="12"/>
      <c r="B1370" s="11">
        <v>44001</v>
      </c>
      <c r="C1370" s="2">
        <v>7.38</v>
      </c>
      <c r="D1370" s="2">
        <v>5.4926000000000004</v>
      </c>
      <c r="E1370" s="2">
        <v>3427</v>
      </c>
      <c r="F1370" s="2">
        <v>7.3796999999999997</v>
      </c>
      <c r="G1370" s="2">
        <v>25290.231899999999</v>
      </c>
      <c r="H1370" s="17">
        <f t="shared" si="21"/>
        <v>0</v>
      </c>
    </row>
    <row r="1371" spans="1:8" ht="13.5" x14ac:dyDescent="0.25">
      <c r="A1371" s="12"/>
      <c r="B1371" s="11">
        <v>44004</v>
      </c>
      <c r="C1371" s="2">
        <v>7.2</v>
      </c>
      <c r="D1371" s="2">
        <v>5.3586</v>
      </c>
      <c r="E1371" s="2">
        <v>6310</v>
      </c>
      <c r="F1371" s="2">
        <v>7.266</v>
      </c>
      <c r="G1371" s="2">
        <v>45848.46</v>
      </c>
      <c r="H1371" s="17">
        <f t="shared" si="21"/>
        <v>-2.4396460692568244E-2</v>
      </c>
    </row>
    <row r="1372" spans="1:8" ht="13.5" x14ac:dyDescent="0.25">
      <c r="A1372" s="12"/>
      <c r="B1372" s="11">
        <v>44005</v>
      </c>
      <c r="C1372" s="2">
        <v>7.57</v>
      </c>
      <c r="D1372" s="2">
        <v>5.6340000000000003</v>
      </c>
      <c r="E1372" s="2">
        <v>15385</v>
      </c>
      <c r="F1372" s="2">
        <v>7.4218000000000002</v>
      </c>
      <c r="G1372" s="2">
        <v>114184.393</v>
      </c>
      <c r="H1372" s="17">
        <f t="shared" si="21"/>
        <v>5.1394020826335297E-2</v>
      </c>
    </row>
    <row r="1373" spans="1:8" ht="13.5" x14ac:dyDescent="0.25">
      <c r="A1373" s="12"/>
      <c r="B1373" s="11">
        <v>44006</v>
      </c>
      <c r="C1373" s="2">
        <v>7.55</v>
      </c>
      <c r="D1373" s="2">
        <v>5.6191000000000004</v>
      </c>
      <c r="E1373" s="2">
        <v>8007</v>
      </c>
      <c r="F1373" s="2">
        <v>7.5574000000000003</v>
      </c>
      <c r="G1373" s="2">
        <v>60512.101799999997</v>
      </c>
      <c r="H1373" s="17">
        <f t="shared" si="21"/>
        <v>-2.64465743698969E-3</v>
      </c>
    </row>
    <row r="1374" spans="1:8" ht="13.5" x14ac:dyDescent="0.25">
      <c r="A1374" s="12"/>
      <c r="B1374" s="11">
        <v>44007</v>
      </c>
      <c r="C1374" s="2">
        <v>7.35</v>
      </c>
      <c r="D1374" s="2">
        <v>5.4702000000000002</v>
      </c>
      <c r="E1374" s="2">
        <v>2462</v>
      </c>
      <c r="F1374" s="2">
        <v>7.4821999999999997</v>
      </c>
      <c r="G1374" s="2">
        <v>18421.1764</v>
      </c>
      <c r="H1374" s="17">
        <f t="shared" si="21"/>
        <v>-2.6498905518677413E-2</v>
      </c>
    </row>
    <row r="1375" spans="1:8" ht="13.5" x14ac:dyDescent="0.25">
      <c r="A1375" s="12"/>
      <c r="B1375" s="11">
        <v>44008</v>
      </c>
      <c r="C1375" s="2">
        <v>7.19</v>
      </c>
      <c r="D1375" s="2">
        <v>5.3510999999999997</v>
      </c>
      <c r="E1375" s="2">
        <v>11604</v>
      </c>
      <c r="F1375" s="2">
        <v>7.2350000000000003</v>
      </c>
      <c r="G1375" s="2">
        <v>83954.94</v>
      </c>
      <c r="H1375" s="17">
        <f t="shared" si="21"/>
        <v>-2.1772512888011485E-2</v>
      </c>
    </row>
    <row r="1376" spans="1:8" ht="13.5" x14ac:dyDescent="0.25">
      <c r="A1376" s="12"/>
      <c r="B1376" s="11">
        <v>44011</v>
      </c>
      <c r="C1376" s="2">
        <v>7.4</v>
      </c>
      <c r="D1376" s="2">
        <v>5.5073999999999996</v>
      </c>
      <c r="E1376" s="2">
        <v>7202</v>
      </c>
      <c r="F1376" s="2">
        <v>7.3956999999999997</v>
      </c>
      <c r="G1376" s="2">
        <v>53263.831400000003</v>
      </c>
      <c r="H1376" s="17">
        <f t="shared" si="21"/>
        <v>2.9208947692997683E-2</v>
      </c>
    </row>
    <row r="1377" spans="1:8" ht="13.5" x14ac:dyDescent="0.25">
      <c r="A1377" s="12"/>
      <c r="B1377" s="11">
        <v>44012</v>
      </c>
      <c r="C1377" s="2">
        <v>7.48</v>
      </c>
      <c r="D1377" s="2">
        <v>5.5670000000000002</v>
      </c>
      <c r="E1377" s="2">
        <v>11426</v>
      </c>
      <c r="F1377" s="2">
        <v>7.4459</v>
      </c>
      <c r="G1377" s="2">
        <v>85076.853400000007</v>
      </c>
      <c r="H1377" s="17">
        <f t="shared" si="21"/>
        <v>1.0821803391800222E-2</v>
      </c>
    </row>
    <row r="1378" spans="1:8" ht="13.5" x14ac:dyDescent="0.25">
      <c r="A1378" s="12"/>
      <c r="B1378" s="11">
        <v>44013</v>
      </c>
      <c r="C1378" s="2">
        <v>7.48</v>
      </c>
      <c r="D1378" s="2">
        <v>5.5670000000000002</v>
      </c>
      <c r="E1378" s="2">
        <v>2859</v>
      </c>
      <c r="F1378" s="2">
        <v>7.4164000000000003</v>
      </c>
      <c r="G1378" s="2">
        <v>21203.4876</v>
      </c>
      <c r="H1378" s="17">
        <f t="shared" si="21"/>
        <v>0</v>
      </c>
    </row>
    <row r="1379" spans="1:8" ht="13.5" x14ac:dyDescent="0.25">
      <c r="A1379" s="12"/>
      <c r="B1379" s="11">
        <v>44014</v>
      </c>
      <c r="C1379" s="2">
        <v>7.41</v>
      </c>
      <c r="D1379" s="2">
        <v>5.5148999999999999</v>
      </c>
      <c r="E1379" s="2">
        <v>4371</v>
      </c>
      <c r="F1379" s="2">
        <v>7.4265999999999996</v>
      </c>
      <c r="G1379" s="2">
        <v>32461.668600000001</v>
      </c>
      <c r="H1379" s="17">
        <f t="shared" si="21"/>
        <v>-9.3587210346686295E-3</v>
      </c>
    </row>
    <row r="1380" spans="1:8" ht="13.5" x14ac:dyDescent="0.25">
      <c r="A1380" s="12"/>
      <c r="B1380" s="11">
        <v>44015</v>
      </c>
      <c r="C1380" s="2">
        <v>7.44</v>
      </c>
      <c r="D1380" s="2">
        <v>5.5372000000000003</v>
      </c>
      <c r="E1380" s="2">
        <v>7173</v>
      </c>
      <c r="F1380" s="2">
        <v>7.4173999999999998</v>
      </c>
      <c r="G1380" s="2">
        <v>53205.010199999997</v>
      </c>
      <c r="H1380" s="17">
        <f t="shared" si="21"/>
        <v>4.043590998930249E-3</v>
      </c>
    </row>
    <row r="1381" spans="1:8" ht="13.5" x14ac:dyDescent="0.25">
      <c r="A1381" s="12"/>
      <c r="B1381" s="11">
        <v>44018</v>
      </c>
      <c r="C1381" s="2">
        <v>7.39</v>
      </c>
      <c r="D1381" s="2">
        <v>5.5</v>
      </c>
      <c r="E1381" s="2">
        <v>1374</v>
      </c>
      <c r="F1381" s="2">
        <v>7.3125999999999998</v>
      </c>
      <c r="G1381" s="2">
        <v>10047.5124</v>
      </c>
      <c r="H1381" s="17">
        <f t="shared" si="21"/>
        <v>-6.7181969226324393E-3</v>
      </c>
    </row>
    <row r="1382" spans="1:8" ht="13.5" x14ac:dyDescent="0.25">
      <c r="A1382" s="12"/>
      <c r="B1382" s="11">
        <v>44019</v>
      </c>
      <c r="C1382" s="2">
        <v>7.39</v>
      </c>
      <c r="D1382" s="2">
        <v>5.5</v>
      </c>
      <c r="E1382" s="2">
        <v>7439</v>
      </c>
      <c r="F1382" s="2">
        <v>7.3503999999999996</v>
      </c>
      <c r="G1382" s="2">
        <v>54679.625599999999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7.3</v>
      </c>
      <c r="D1383" s="2">
        <v>5.4329999999999998</v>
      </c>
      <c r="E1383" s="2">
        <v>637</v>
      </c>
      <c r="F1383" s="2">
        <v>7.3</v>
      </c>
      <c r="G1383" s="2">
        <v>4650.1000000000004</v>
      </c>
      <c r="H1383" s="17">
        <f t="shared" si="21"/>
        <v>-1.2181818181818212E-2</v>
      </c>
    </row>
    <row r="1384" spans="1:8" ht="13.5" x14ac:dyDescent="0.25">
      <c r="A1384" s="12"/>
      <c r="B1384" s="11">
        <v>44021</v>
      </c>
      <c r="C1384" s="2">
        <v>7.2</v>
      </c>
      <c r="D1384" s="2">
        <v>5.3586</v>
      </c>
      <c r="E1384" s="2">
        <v>632</v>
      </c>
      <c r="F1384" s="2">
        <v>7.2449000000000003</v>
      </c>
      <c r="G1384" s="2">
        <v>4578.7767999999996</v>
      </c>
      <c r="H1384" s="17">
        <f t="shared" si="21"/>
        <v>-1.3694091662065122E-2</v>
      </c>
    </row>
    <row r="1385" spans="1:8" ht="13.5" x14ac:dyDescent="0.25">
      <c r="A1385" s="12"/>
      <c r="B1385" s="11">
        <v>44022</v>
      </c>
      <c r="C1385" s="2">
        <v>7.35</v>
      </c>
      <c r="D1385" s="2">
        <v>5.4702000000000002</v>
      </c>
      <c r="E1385" s="2">
        <v>6860</v>
      </c>
      <c r="F1385" s="2">
        <v>7.2765000000000004</v>
      </c>
      <c r="G1385" s="2">
        <v>49916.79</v>
      </c>
      <c r="H1385" s="17">
        <f t="shared" si="21"/>
        <v>2.0826335236815614E-2</v>
      </c>
    </row>
    <row r="1386" spans="1:8" ht="13.5" x14ac:dyDescent="0.25">
      <c r="A1386" s="12"/>
      <c r="B1386" s="11">
        <v>44025</v>
      </c>
      <c r="C1386" s="2">
        <v>7.18</v>
      </c>
      <c r="D1386" s="2">
        <v>5.3437000000000001</v>
      </c>
      <c r="E1386" s="2">
        <v>1491</v>
      </c>
      <c r="F1386" s="2">
        <v>7.1458000000000004</v>
      </c>
      <c r="G1386" s="2">
        <v>10654.3878</v>
      </c>
      <c r="H1386" s="17">
        <f t="shared" si="21"/>
        <v>-2.3125297064092731E-2</v>
      </c>
    </row>
    <row r="1387" spans="1:8" ht="13.5" x14ac:dyDescent="0.25">
      <c r="A1387" s="12"/>
      <c r="B1387" s="11">
        <v>44026</v>
      </c>
      <c r="C1387" s="2">
        <v>7.15</v>
      </c>
      <c r="D1387" s="2">
        <v>5.3213999999999997</v>
      </c>
      <c r="E1387" s="2">
        <v>1701</v>
      </c>
      <c r="F1387" s="2">
        <v>7.1166999999999998</v>
      </c>
      <c r="G1387" s="2">
        <v>12105.5067</v>
      </c>
      <c r="H1387" s="17">
        <f t="shared" si="21"/>
        <v>-4.1731384621143458E-3</v>
      </c>
    </row>
    <row r="1388" spans="1:8" ht="13.5" x14ac:dyDescent="0.25">
      <c r="A1388" s="12"/>
      <c r="B1388" s="11">
        <v>44027</v>
      </c>
      <c r="C1388" s="2">
        <v>7.09</v>
      </c>
      <c r="D1388" s="2">
        <v>5.4282000000000004</v>
      </c>
      <c r="E1388" s="2">
        <v>734</v>
      </c>
      <c r="F1388" s="2">
        <v>7.0298999999999996</v>
      </c>
      <c r="G1388" s="2">
        <v>5159.9466000000002</v>
      </c>
      <c r="H1388" s="17">
        <f t="shared" si="21"/>
        <v>2.0069906415605042E-2</v>
      </c>
    </row>
    <row r="1389" spans="1:8" ht="13.5" x14ac:dyDescent="0.25">
      <c r="A1389" s="12"/>
      <c r="B1389" s="11">
        <v>44028</v>
      </c>
      <c r="C1389" s="2">
        <v>7</v>
      </c>
      <c r="D1389" s="2">
        <v>5.3593000000000002</v>
      </c>
      <c r="E1389" s="2">
        <v>199</v>
      </c>
      <c r="F1389" s="2">
        <v>6.9077000000000002</v>
      </c>
      <c r="G1389" s="2">
        <v>1374.6323</v>
      </c>
      <c r="H1389" s="17">
        <f t="shared" si="21"/>
        <v>-1.2692973729781544E-2</v>
      </c>
    </row>
    <row r="1390" spans="1:8" ht="13.5" x14ac:dyDescent="0.25">
      <c r="A1390" s="12"/>
      <c r="B1390" s="11">
        <v>44029</v>
      </c>
      <c r="C1390" s="2">
        <v>6.99</v>
      </c>
      <c r="D1390" s="2">
        <v>5.3516000000000004</v>
      </c>
      <c r="E1390" s="2">
        <v>1322</v>
      </c>
      <c r="F1390" s="2">
        <v>6.915</v>
      </c>
      <c r="G1390" s="2">
        <v>9141.6299999999992</v>
      </c>
      <c r="H1390" s="17">
        <f t="shared" si="21"/>
        <v>-1.436754800067139E-3</v>
      </c>
    </row>
    <row r="1391" spans="1:8" ht="13.5" x14ac:dyDescent="0.25">
      <c r="A1391" s="12"/>
      <c r="B1391" s="11">
        <v>44032</v>
      </c>
      <c r="C1391" s="2">
        <v>6.9</v>
      </c>
      <c r="D1391" s="2">
        <v>5.2827000000000002</v>
      </c>
      <c r="E1391" s="2">
        <v>453</v>
      </c>
      <c r="F1391" s="2">
        <v>6.8944000000000001</v>
      </c>
      <c r="G1391" s="2">
        <v>3123.1632</v>
      </c>
      <c r="H1391" s="17">
        <f t="shared" si="21"/>
        <v>-1.2874654308991736E-2</v>
      </c>
    </row>
    <row r="1392" spans="1:8" ht="13.5" x14ac:dyDescent="0.25">
      <c r="A1392" s="12"/>
      <c r="B1392" s="11">
        <v>44033</v>
      </c>
      <c r="C1392" s="2">
        <v>6.9</v>
      </c>
      <c r="D1392" s="2">
        <v>5.2827000000000002</v>
      </c>
      <c r="E1392" s="2">
        <v>96</v>
      </c>
      <c r="F1392" s="2">
        <v>6.9</v>
      </c>
      <c r="G1392" s="2">
        <v>662.4</v>
      </c>
      <c r="H1392" s="17">
        <f t="shared" si="21"/>
        <v>0</v>
      </c>
    </row>
    <row r="1393" spans="1:8" ht="13.5" x14ac:dyDescent="0.25">
      <c r="A1393" s="12"/>
      <c r="B1393" s="11">
        <v>44034</v>
      </c>
      <c r="C1393" s="2">
        <v>6.9</v>
      </c>
      <c r="D1393" s="2">
        <v>5.2827000000000002</v>
      </c>
      <c r="E1393" s="2">
        <v>3560</v>
      </c>
      <c r="F1393" s="2">
        <v>6.8917000000000002</v>
      </c>
      <c r="G1393" s="2">
        <v>24534.452000000001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6.89</v>
      </c>
      <c r="D1394" s="2">
        <v>5.2750000000000004</v>
      </c>
      <c r="E1394" s="2">
        <v>478</v>
      </c>
      <c r="F1394" s="2">
        <v>6.8532999999999999</v>
      </c>
      <c r="G1394" s="2">
        <v>3275.8773999999999</v>
      </c>
      <c r="H1394" s="17">
        <f t="shared" si="21"/>
        <v>-1.4575879758456506E-3</v>
      </c>
    </row>
    <row r="1395" spans="1:8" ht="13.5" x14ac:dyDescent="0.25">
      <c r="A1395" s="12"/>
      <c r="B1395" s="11">
        <v>44036</v>
      </c>
      <c r="C1395" s="2">
        <v>6.89</v>
      </c>
      <c r="D1395" s="2">
        <v>5.2750000000000004</v>
      </c>
      <c r="E1395" s="2">
        <v>1943</v>
      </c>
      <c r="F1395" s="2">
        <v>6.86</v>
      </c>
      <c r="G1395" s="2">
        <v>13328.98</v>
      </c>
      <c r="H1395" s="17">
        <f t="shared" si="21"/>
        <v>0</v>
      </c>
    </row>
    <row r="1396" spans="1:8" ht="13.5" x14ac:dyDescent="0.25">
      <c r="A1396" s="12"/>
      <c r="B1396" s="11">
        <v>44039</v>
      </c>
      <c r="C1396" s="2">
        <v>7</v>
      </c>
      <c r="D1396" s="2">
        <v>5.3593000000000002</v>
      </c>
      <c r="E1396" s="2">
        <v>4776</v>
      </c>
      <c r="F1396" s="2">
        <v>6.8917999999999999</v>
      </c>
      <c r="G1396" s="2">
        <v>32915.236799999999</v>
      </c>
      <c r="H1396" s="17">
        <f t="shared" si="21"/>
        <v>1.5981042654028402E-2</v>
      </c>
    </row>
    <row r="1397" spans="1:8" ht="13.5" x14ac:dyDescent="0.25">
      <c r="A1397" s="12"/>
      <c r="B1397" s="11">
        <v>44040</v>
      </c>
      <c r="C1397" s="2">
        <v>7.21</v>
      </c>
      <c r="D1397" s="2">
        <v>5.52</v>
      </c>
      <c r="E1397" s="2">
        <v>3049</v>
      </c>
      <c r="F1397" s="2">
        <v>7.1715999999999998</v>
      </c>
      <c r="G1397" s="2">
        <v>21866.2084</v>
      </c>
      <c r="H1397" s="17">
        <f t="shared" si="21"/>
        <v>2.9985259268934264E-2</v>
      </c>
    </row>
    <row r="1398" spans="1:8" ht="13.5" x14ac:dyDescent="0.25">
      <c r="A1398" s="12"/>
      <c r="B1398" s="11">
        <v>44041</v>
      </c>
      <c r="C1398" s="2">
        <v>7.5</v>
      </c>
      <c r="D1398" s="2">
        <v>5.7420999999999998</v>
      </c>
      <c r="E1398" s="2">
        <v>4538</v>
      </c>
      <c r="F1398" s="2">
        <v>7.3841999999999999</v>
      </c>
      <c r="G1398" s="2">
        <v>33509.499600000003</v>
      </c>
      <c r="H1398" s="17">
        <f t="shared" si="21"/>
        <v>4.0235507246376846E-2</v>
      </c>
    </row>
    <row r="1399" spans="1:8" ht="13.5" x14ac:dyDescent="0.25">
      <c r="A1399" s="12"/>
      <c r="B1399" s="11">
        <v>44042</v>
      </c>
      <c r="C1399" s="2">
        <v>7.58</v>
      </c>
      <c r="D1399" s="2">
        <v>5.8033000000000001</v>
      </c>
      <c r="E1399" s="2">
        <v>1941</v>
      </c>
      <c r="F1399" s="2">
        <v>7.4611999999999998</v>
      </c>
      <c r="G1399" s="2">
        <v>14482.189200000001</v>
      </c>
      <c r="H1399" s="17">
        <f t="shared" si="21"/>
        <v>1.0658121593145428E-2</v>
      </c>
    </row>
    <row r="1400" spans="1:8" ht="13.5" x14ac:dyDescent="0.25">
      <c r="A1400" s="12"/>
      <c r="B1400" s="11">
        <v>44046</v>
      </c>
      <c r="C1400" s="2">
        <v>7.54</v>
      </c>
      <c r="D1400" s="2">
        <v>5.7727000000000004</v>
      </c>
      <c r="E1400" s="2">
        <v>136</v>
      </c>
      <c r="F1400" s="2">
        <v>7.4127999999999998</v>
      </c>
      <c r="G1400" s="2">
        <v>1008.1408</v>
      </c>
      <c r="H1400" s="17">
        <f t="shared" si="21"/>
        <v>-5.2728619923146725E-3</v>
      </c>
    </row>
    <row r="1401" spans="1:8" ht="13.5" x14ac:dyDescent="0.25">
      <c r="A1401" s="12"/>
      <c r="B1401" s="11">
        <v>44047</v>
      </c>
      <c r="C1401" s="2">
        <v>7.5</v>
      </c>
      <c r="D1401" s="2">
        <v>5.7420999999999998</v>
      </c>
      <c r="E1401" s="2">
        <v>1100</v>
      </c>
      <c r="F1401" s="2">
        <v>7.5</v>
      </c>
      <c r="G1401" s="2">
        <v>8250</v>
      </c>
      <c r="H1401" s="17">
        <f t="shared" si="21"/>
        <v>-5.300812444783312E-3</v>
      </c>
    </row>
    <row r="1402" spans="1:8" ht="13.5" x14ac:dyDescent="0.25">
      <c r="A1402" s="12"/>
      <c r="B1402" s="11">
        <v>44048</v>
      </c>
      <c r="C1402" s="2">
        <v>7.62</v>
      </c>
      <c r="D1402" s="2">
        <v>5.8338999999999999</v>
      </c>
      <c r="E1402" s="2">
        <v>4698</v>
      </c>
      <c r="F1402" s="2">
        <v>7.5015000000000001</v>
      </c>
      <c r="G1402" s="2">
        <v>35242.046999999999</v>
      </c>
      <c r="H1402" s="17">
        <f t="shared" si="21"/>
        <v>1.5987182389718066E-2</v>
      </c>
    </row>
    <row r="1403" spans="1:8" ht="13.5" x14ac:dyDescent="0.25">
      <c r="A1403" s="12"/>
      <c r="B1403" s="11">
        <v>44049</v>
      </c>
      <c r="C1403" s="2">
        <v>7.87</v>
      </c>
      <c r="D1403" s="2">
        <v>6.0252999999999997</v>
      </c>
      <c r="E1403" s="2">
        <v>13544</v>
      </c>
      <c r="F1403" s="2">
        <v>7.6817000000000002</v>
      </c>
      <c r="G1403" s="2">
        <v>104040.9448</v>
      </c>
      <c r="H1403" s="17">
        <f t="shared" si="21"/>
        <v>3.2808241485112841E-2</v>
      </c>
    </row>
    <row r="1404" spans="1:8" ht="13.5" x14ac:dyDescent="0.25">
      <c r="A1404" s="12"/>
      <c r="B1404" s="11">
        <v>44050</v>
      </c>
      <c r="C1404" s="2">
        <v>8.09</v>
      </c>
      <c r="D1404" s="2">
        <v>6.1938000000000004</v>
      </c>
      <c r="E1404" s="2">
        <v>65214</v>
      </c>
      <c r="F1404" s="2">
        <v>8.0207999999999995</v>
      </c>
      <c r="G1404" s="2">
        <v>523068.45120000001</v>
      </c>
      <c r="H1404" s="17">
        <f t="shared" si="21"/>
        <v>2.7965412510580514E-2</v>
      </c>
    </row>
    <row r="1405" spans="1:8" ht="13.5" x14ac:dyDescent="0.25">
      <c r="A1405" s="12"/>
      <c r="B1405" s="11">
        <v>44053</v>
      </c>
      <c r="C1405" s="2">
        <v>8.39</v>
      </c>
      <c r="D1405" s="2">
        <v>6.4234999999999998</v>
      </c>
      <c r="E1405" s="2">
        <v>28782</v>
      </c>
      <c r="F1405" s="2">
        <v>8.2405000000000008</v>
      </c>
      <c r="G1405" s="2">
        <v>237178.071</v>
      </c>
      <c r="H1405" s="17">
        <f t="shared" si="21"/>
        <v>3.7085472569343428E-2</v>
      </c>
    </row>
    <row r="1406" spans="1:8" ht="13.5" x14ac:dyDescent="0.25">
      <c r="A1406" s="12"/>
      <c r="B1406" s="11">
        <v>44054</v>
      </c>
      <c r="C1406" s="2">
        <v>8.3000000000000007</v>
      </c>
      <c r="D1406" s="2">
        <v>6.3545999999999996</v>
      </c>
      <c r="E1406" s="2">
        <v>12032</v>
      </c>
      <c r="F1406" s="2">
        <v>8.2091999999999992</v>
      </c>
      <c r="G1406" s="2">
        <v>98773.094400000002</v>
      </c>
      <c r="H1406" s="17">
        <f t="shared" si="21"/>
        <v>-1.0726239589009137E-2</v>
      </c>
    </row>
    <row r="1407" spans="1:8" ht="13.5" x14ac:dyDescent="0.25">
      <c r="A1407" s="12"/>
      <c r="B1407" s="11">
        <v>44055</v>
      </c>
      <c r="C1407" s="2">
        <v>8.3800000000000008</v>
      </c>
      <c r="D1407" s="2">
        <v>6.4157999999999999</v>
      </c>
      <c r="E1407" s="2">
        <v>15743</v>
      </c>
      <c r="F1407" s="2">
        <v>8.1752000000000002</v>
      </c>
      <c r="G1407" s="2">
        <v>128702.17359999999</v>
      </c>
      <c r="H1407" s="17">
        <f t="shared" si="21"/>
        <v>9.630818619582723E-3</v>
      </c>
    </row>
    <row r="1408" spans="1:8" ht="13.5" x14ac:dyDescent="0.25">
      <c r="A1408" s="12"/>
      <c r="B1408" s="11">
        <v>44057</v>
      </c>
      <c r="C1408" s="2">
        <v>8.48</v>
      </c>
      <c r="D1408" s="2">
        <v>6.4923999999999999</v>
      </c>
      <c r="E1408" s="2">
        <v>12283</v>
      </c>
      <c r="F1408" s="2">
        <v>8.3862000000000005</v>
      </c>
      <c r="G1408" s="2">
        <v>103007.6946</v>
      </c>
      <c r="H1408" s="17">
        <f t="shared" si="21"/>
        <v>1.1939274915053462E-2</v>
      </c>
    </row>
    <row r="1409" spans="1:8" ht="13.5" x14ac:dyDescent="0.25">
      <c r="A1409" s="12"/>
      <c r="B1409" s="11">
        <v>44060</v>
      </c>
      <c r="C1409" s="2">
        <v>8.35</v>
      </c>
      <c r="D1409" s="2">
        <v>6.3928000000000003</v>
      </c>
      <c r="E1409" s="2">
        <v>2296</v>
      </c>
      <c r="F1409" s="2">
        <v>8.3826999999999998</v>
      </c>
      <c r="G1409" s="2">
        <v>19246.679199999999</v>
      </c>
      <c r="H1409" s="17">
        <f t="shared" si="21"/>
        <v>-1.5341014108804093E-2</v>
      </c>
    </row>
    <row r="1410" spans="1:8" ht="13.5" x14ac:dyDescent="0.25">
      <c r="A1410" s="12"/>
      <c r="B1410" s="11">
        <v>44061</v>
      </c>
      <c r="C1410" s="2">
        <v>8.3000000000000007</v>
      </c>
      <c r="D1410" s="2">
        <v>6.3545999999999996</v>
      </c>
      <c r="E1410" s="2">
        <v>2750</v>
      </c>
      <c r="F1410" s="2">
        <v>8.2322000000000006</v>
      </c>
      <c r="G1410" s="2">
        <v>22638.55</v>
      </c>
      <c r="H1410" s="17">
        <f t="shared" si="21"/>
        <v>-5.9754724064573703E-3</v>
      </c>
    </row>
    <row r="1411" spans="1:8" ht="13.5" x14ac:dyDescent="0.25">
      <c r="A1411" s="12"/>
      <c r="B1411" s="11">
        <v>44062</v>
      </c>
      <c r="C1411" s="2">
        <v>8.2100000000000009</v>
      </c>
      <c r="D1411" s="2">
        <v>6.2857000000000003</v>
      </c>
      <c r="E1411" s="2">
        <v>5297</v>
      </c>
      <c r="F1411" s="2">
        <v>8.2004000000000001</v>
      </c>
      <c r="G1411" s="2">
        <v>43437.518799999998</v>
      </c>
      <c r="H1411" s="17">
        <f t="shared" si="21"/>
        <v>-1.0842539262896059E-2</v>
      </c>
    </row>
    <row r="1412" spans="1:8" ht="13.5" x14ac:dyDescent="0.25">
      <c r="A1412" s="12"/>
      <c r="B1412" s="11">
        <v>44064</v>
      </c>
      <c r="C1412" s="2">
        <v>8.69</v>
      </c>
      <c r="D1412" s="2">
        <v>6.6531000000000002</v>
      </c>
      <c r="E1412" s="2">
        <v>21935</v>
      </c>
      <c r="F1412" s="2">
        <v>8.4160000000000004</v>
      </c>
      <c r="G1412" s="2">
        <v>184604.96</v>
      </c>
      <c r="H1412" s="17">
        <f t="shared" si="21"/>
        <v>5.8450132841210992E-2</v>
      </c>
    </row>
    <row r="1413" spans="1:8" ht="13.5" x14ac:dyDescent="0.25">
      <c r="A1413" s="12"/>
      <c r="B1413" s="11">
        <v>44067</v>
      </c>
      <c r="C1413" s="2">
        <v>8.6</v>
      </c>
      <c r="D1413" s="2">
        <v>6.5842000000000001</v>
      </c>
      <c r="E1413" s="2">
        <v>4374</v>
      </c>
      <c r="F1413" s="2">
        <v>8.5210000000000008</v>
      </c>
      <c r="G1413" s="2">
        <v>37270.853999999999</v>
      </c>
      <c r="H1413" s="17">
        <f t="shared" si="21"/>
        <v>-1.0356074611835112E-2</v>
      </c>
    </row>
    <row r="1414" spans="1:8" ht="13.5" x14ac:dyDescent="0.25">
      <c r="A1414" s="12"/>
      <c r="B1414" s="11">
        <v>44068</v>
      </c>
      <c r="C1414" s="2">
        <v>8.6</v>
      </c>
      <c r="D1414" s="2">
        <v>6.5842000000000001</v>
      </c>
      <c r="E1414" s="2">
        <v>11082</v>
      </c>
      <c r="F1414" s="2">
        <v>8.5634999999999994</v>
      </c>
      <c r="G1414" s="2">
        <v>94900.706999999995</v>
      </c>
      <c r="H1414" s="17">
        <f t="shared" si="21"/>
        <v>0</v>
      </c>
    </row>
    <row r="1415" spans="1:8" ht="13.5" x14ac:dyDescent="0.25">
      <c r="A1415" s="12"/>
      <c r="B1415" s="11">
        <v>44069</v>
      </c>
      <c r="C1415" s="2">
        <v>8.6300000000000008</v>
      </c>
      <c r="D1415" s="2">
        <v>6.6071999999999997</v>
      </c>
      <c r="E1415" s="2">
        <v>7978</v>
      </c>
      <c r="F1415" s="2">
        <v>8.5632000000000001</v>
      </c>
      <c r="G1415" s="2">
        <v>68317.209600000002</v>
      </c>
      <c r="H1415" s="17">
        <f t="shared" ref="H1415:H1478" si="22">(D1415-D1414)/D1414</f>
        <v>3.4932110203213279E-3</v>
      </c>
    </row>
    <row r="1416" spans="1:8" ht="13.5" x14ac:dyDescent="0.25">
      <c r="A1416" s="12"/>
      <c r="B1416" s="11">
        <v>44070</v>
      </c>
      <c r="C1416" s="2">
        <v>8.49</v>
      </c>
      <c r="D1416" s="2">
        <v>6.5</v>
      </c>
      <c r="E1416" s="2">
        <v>21129</v>
      </c>
      <c r="F1416" s="2">
        <v>8.3940000000000001</v>
      </c>
      <c r="G1416" s="2">
        <v>177356.826</v>
      </c>
      <c r="H1416" s="17">
        <f t="shared" si="22"/>
        <v>-1.6224724542922835E-2</v>
      </c>
    </row>
    <row r="1417" spans="1:8" ht="13.5" x14ac:dyDescent="0.25">
      <c r="A1417" s="12"/>
      <c r="B1417" s="11">
        <v>44071</v>
      </c>
      <c r="C1417" s="2">
        <v>8.65</v>
      </c>
      <c r="D1417" s="2">
        <v>6.6224999999999996</v>
      </c>
      <c r="E1417" s="2">
        <v>19406</v>
      </c>
      <c r="F1417" s="2">
        <v>8.5192999999999994</v>
      </c>
      <c r="G1417" s="2">
        <v>165325.53580000001</v>
      </c>
      <c r="H1417" s="17">
        <f t="shared" si="22"/>
        <v>1.8846153846153787E-2</v>
      </c>
    </row>
    <row r="1418" spans="1:8" ht="13.5" x14ac:dyDescent="0.25">
      <c r="A1418" s="12"/>
      <c r="B1418" s="11">
        <v>44074</v>
      </c>
      <c r="C1418" s="2">
        <v>8.6</v>
      </c>
      <c r="D1418" s="2">
        <v>6.5842000000000001</v>
      </c>
      <c r="E1418" s="2">
        <v>9302</v>
      </c>
      <c r="F1418" s="2">
        <v>8.5609000000000002</v>
      </c>
      <c r="G1418" s="2">
        <v>79633.491800000003</v>
      </c>
      <c r="H1418" s="17">
        <f t="shared" si="22"/>
        <v>-5.7833144582860787E-3</v>
      </c>
    </row>
    <row r="1419" spans="1:8" ht="13.5" x14ac:dyDescent="0.25">
      <c r="A1419" s="12"/>
      <c r="B1419" s="11">
        <v>44075</v>
      </c>
      <c r="C1419" s="2">
        <v>8.85</v>
      </c>
      <c r="D1419" s="2">
        <v>6.7755999999999998</v>
      </c>
      <c r="E1419" s="2">
        <v>22226</v>
      </c>
      <c r="F1419" s="2">
        <v>8.5684000000000005</v>
      </c>
      <c r="G1419" s="2">
        <v>190441.25839999999</v>
      </c>
      <c r="H1419" s="17">
        <f t="shared" si="22"/>
        <v>2.9069590838674372E-2</v>
      </c>
    </row>
    <row r="1420" spans="1:8" ht="13.5" x14ac:dyDescent="0.25">
      <c r="A1420" s="12"/>
      <c r="B1420" s="11">
        <v>44076</v>
      </c>
      <c r="C1420" s="2">
        <v>8.7799999999999994</v>
      </c>
      <c r="D1420" s="2">
        <v>6.7220000000000004</v>
      </c>
      <c r="E1420" s="2">
        <v>4542</v>
      </c>
      <c r="F1420" s="2">
        <v>8.6448999999999998</v>
      </c>
      <c r="G1420" s="2">
        <v>39265.135799999996</v>
      </c>
      <c r="H1420" s="17">
        <f t="shared" si="22"/>
        <v>-7.9107385323808118E-3</v>
      </c>
    </row>
    <row r="1421" spans="1:8" ht="13.5" x14ac:dyDescent="0.25">
      <c r="A1421" s="12"/>
      <c r="B1421" s="11">
        <v>44077</v>
      </c>
      <c r="C1421" s="2">
        <v>8.75</v>
      </c>
      <c r="D1421" s="2">
        <v>6.6990999999999996</v>
      </c>
      <c r="E1421" s="2">
        <v>4978</v>
      </c>
      <c r="F1421" s="2">
        <v>8.6509999999999998</v>
      </c>
      <c r="G1421" s="2">
        <v>43064.678</v>
      </c>
      <c r="H1421" s="17">
        <f t="shared" si="22"/>
        <v>-3.406724189229516E-3</v>
      </c>
    </row>
    <row r="1422" spans="1:8" ht="13.5" x14ac:dyDescent="0.25">
      <c r="A1422" s="12"/>
      <c r="B1422" s="11">
        <v>44078</v>
      </c>
      <c r="C1422" s="2">
        <v>8.67</v>
      </c>
      <c r="D1422" s="2">
        <v>6.6378000000000004</v>
      </c>
      <c r="E1422" s="2">
        <v>13079</v>
      </c>
      <c r="F1422" s="2">
        <v>8.6087000000000007</v>
      </c>
      <c r="G1422" s="2">
        <v>112593.18730000001</v>
      </c>
      <c r="H1422" s="17">
        <f t="shared" si="22"/>
        <v>-9.1504829006880395E-3</v>
      </c>
    </row>
    <row r="1423" spans="1:8" ht="13.5" x14ac:dyDescent="0.25">
      <c r="A1423" s="12"/>
      <c r="B1423" s="11">
        <v>44081</v>
      </c>
      <c r="C1423" s="2">
        <v>8.59</v>
      </c>
      <c r="D1423" s="2">
        <v>6.5766</v>
      </c>
      <c r="E1423" s="2">
        <v>2662</v>
      </c>
      <c r="F1423" s="2">
        <v>8.5273000000000003</v>
      </c>
      <c r="G1423" s="2">
        <v>22699.672600000002</v>
      </c>
      <c r="H1423" s="17">
        <f t="shared" si="22"/>
        <v>-9.2199222634005793E-3</v>
      </c>
    </row>
    <row r="1424" spans="1:8" ht="13.5" x14ac:dyDescent="0.25">
      <c r="A1424" s="12"/>
      <c r="B1424" s="11">
        <v>44082</v>
      </c>
      <c r="C1424" s="2">
        <v>8.6300000000000008</v>
      </c>
      <c r="D1424" s="2">
        <v>6.6071999999999997</v>
      </c>
      <c r="E1424" s="2">
        <v>2628</v>
      </c>
      <c r="F1424" s="2">
        <v>8.5769000000000002</v>
      </c>
      <c r="G1424" s="2">
        <v>22540.093199999999</v>
      </c>
      <c r="H1424" s="17">
        <f t="shared" si="22"/>
        <v>4.6528601404980897E-3</v>
      </c>
    </row>
    <row r="1425" spans="1:8" ht="13.5" x14ac:dyDescent="0.25">
      <c r="A1425" s="12"/>
      <c r="B1425" s="11">
        <v>44083</v>
      </c>
      <c r="C1425" s="2">
        <v>8.67</v>
      </c>
      <c r="D1425" s="2">
        <v>6.6378000000000004</v>
      </c>
      <c r="E1425" s="2">
        <v>2974</v>
      </c>
      <c r="F1425" s="2">
        <v>8.5829000000000004</v>
      </c>
      <c r="G1425" s="2">
        <v>25525.544600000001</v>
      </c>
      <c r="H1425" s="17">
        <f t="shared" si="22"/>
        <v>4.6313112967672583E-3</v>
      </c>
    </row>
    <row r="1426" spans="1:8" ht="13.5" x14ac:dyDescent="0.25">
      <c r="A1426" s="12"/>
      <c r="B1426" s="11">
        <v>44084</v>
      </c>
      <c r="C1426" s="2">
        <v>8.58</v>
      </c>
      <c r="D1426" s="2">
        <v>6.5689000000000002</v>
      </c>
      <c r="E1426" s="2">
        <v>1921</v>
      </c>
      <c r="F1426" s="2">
        <v>8.5235000000000003</v>
      </c>
      <c r="G1426" s="2">
        <v>16373.6435</v>
      </c>
      <c r="H1426" s="17">
        <f t="shared" si="22"/>
        <v>-1.0379945162553885E-2</v>
      </c>
    </row>
    <row r="1427" spans="1:8" ht="13.5" x14ac:dyDescent="0.25">
      <c r="A1427" s="12"/>
      <c r="B1427" s="11">
        <v>44085</v>
      </c>
      <c r="C1427" s="2">
        <v>8.85</v>
      </c>
      <c r="D1427" s="2">
        <v>6.7755999999999998</v>
      </c>
      <c r="E1427" s="2">
        <v>7535</v>
      </c>
      <c r="F1427" s="2">
        <v>8.7352000000000007</v>
      </c>
      <c r="G1427" s="2">
        <v>65819.732000000004</v>
      </c>
      <c r="H1427" s="17">
        <f t="shared" si="22"/>
        <v>3.1466455570947897E-2</v>
      </c>
    </row>
    <row r="1428" spans="1:8" ht="13.5" x14ac:dyDescent="0.25">
      <c r="A1428" s="12"/>
      <c r="B1428" s="11">
        <v>44088</v>
      </c>
      <c r="C1428" s="2">
        <v>8.8000000000000007</v>
      </c>
      <c r="D1428" s="2">
        <v>6.7374000000000001</v>
      </c>
      <c r="E1428" s="2">
        <v>6485</v>
      </c>
      <c r="F1428" s="2">
        <v>8.7896000000000001</v>
      </c>
      <c r="G1428" s="2">
        <v>57000.555999999997</v>
      </c>
      <c r="H1428" s="17">
        <f t="shared" si="22"/>
        <v>-5.6378770883759059E-3</v>
      </c>
    </row>
    <row r="1429" spans="1:8" ht="13.5" x14ac:dyDescent="0.25">
      <c r="A1429" s="12"/>
      <c r="B1429" s="11">
        <v>44089</v>
      </c>
      <c r="C1429" s="2">
        <v>9.18</v>
      </c>
      <c r="D1429" s="2">
        <v>7.0282999999999998</v>
      </c>
      <c r="E1429" s="2">
        <v>73587</v>
      </c>
      <c r="F1429" s="2">
        <v>9.0138999999999996</v>
      </c>
      <c r="G1429" s="2">
        <v>663305.85930000001</v>
      </c>
      <c r="H1429" s="17">
        <f t="shared" si="22"/>
        <v>4.3176893163534853E-2</v>
      </c>
    </row>
    <row r="1430" spans="1:8" ht="13.5" x14ac:dyDescent="0.25">
      <c r="A1430" s="12"/>
      <c r="B1430" s="11">
        <v>44090</v>
      </c>
      <c r="C1430" s="2">
        <v>9.17</v>
      </c>
      <c r="D1430" s="2">
        <v>7.0206</v>
      </c>
      <c r="E1430" s="2">
        <v>3935</v>
      </c>
      <c r="F1430" s="2">
        <v>9.1587999999999994</v>
      </c>
      <c r="G1430" s="2">
        <v>36039.877999999997</v>
      </c>
      <c r="H1430" s="17">
        <f t="shared" si="22"/>
        <v>-1.0955707639115886E-3</v>
      </c>
    </row>
    <row r="1431" spans="1:8" ht="13.5" x14ac:dyDescent="0.25">
      <c r="A1431" s="12"/>
      <c r="B1431" s="11">
        <v>44091</v>
      </c>
      <c r="C1431" s="2">
        <v>9.09</v>
      </c>
      <c r="D1431" s="2">
        <v>6.9593999999999996</v>
      </c>
      <c r="E1431" s="2">
        <v>6747</v>
      </c>
      <c r="F1431" s="2">
        <v>8.9860000000000007</v>
      </c>
      <c r="G1431" s="2">
        <v>60628.542000000001</v>
      </c>
      <c r="H1431" s="17">
        <f t="shared" si="22"/>
        <v>-8.7172036578070777E-3</v>
      </c>
    </row>
    <row r="1432" spans="1:8" ht="13.5" x14ac:dyDescent="0.25">
      <c r="A1432" s="12"/>
      <c r="B1432" s="11">
        <v>44092</v>
      </c>
      <c r="C1432" s="2">
        <v>9</v>
      </c>
      <c r="D1432" s="2">
        <v>6.8905000000000003</v>
      </c>
      <c r="E1432" s="2">
        <v>7069</v>
      </c>
      <c r="F1432" s="2">
        <v>8.9591999999999992</v>
      </c>
      <c r="G1432" s="2">
        <v>63332.584799999997</v>
      </c>
      <c r="H1432" s="17">
        <f t="shared" si="22"/>
        <v>-9.9002787596630878E-3</v>
      </c>
    </row>
    <row r="1433" spans="1:8" ht="13.5" x14ac:dyDescent="0.25">
      <c r="A1433" s="12"/>
      <c r="B1433" s="11">
        <v>44095</v>
      </c>
      <c r="C1433" s="2">
        <v>8.8800000000000008</v>
      </c>
      <c r="D1433" s="2">
        <v>6.7986000000000004</v>
      </c>
      <c r="E1433" s="2">
        <v>14982</v>
      </c>
      <c r="F1433" s="2">
        <v>8.8021999999999991</v>
      </c>
      <c r="G1433" s="2">
        <v>131874.56039999999</v>
      </c>
      <c r="H1433" s="17">
        <f t="shared" si="22"/>
        <v>-1.3337203395979953E-2</v>
      </c>
    </row>
    <row r="1434" spans="1:8" ht="13.5" x14ac:dyDescent="0.25">
      <c r="A1434" s="12"/>
      <c r="B1434" s="11">
        <v>44096</v>
      </c>
      <c r="C1434" s="2">
        <v>8.8699999999999992</v>
      </c>
      <c r="D1434" s="2">
        <v>6.7910000000000004</v>
      </c>
      <c r="E1434" s="2">
        <v>67895</v>
      </c>
      <c r="F1434" s="2">
        <v>8.7866999999999997</v>
      </c>
      <c r="G1434" s="2">
        <v>596572.99650000001</v>
      </c>
      <c r="H1434" s="17">
        <f t="shared" si="22"/>
        <v>-1.1178772100138338E-3</v>
      </c>
    </row>
    <row r="1435" spans="1:8" ht="13.5" x14ac:dyDescent="0.25">
      <c r="A1435" s="12"/>
      <c r="B1435" s="11">
        <v>44097</v>
      </c>
      <c r="C1435" s="2">
        <v>8.8000000000000007</v>
      </c>
      <c r="D1435" s="2">
        <v>6.7374000000000001</v>
      </c>
      <c r="E1435" s="2">
        <v>13977</v>
      </c>
      <c r="F1435" s="2">
        <v>8.7956000000000003</v>
      </c>
      <c r="G1435" s="2">
        <v>122936.1012</v>
      </c>
      <c r="H1435" s="17">
        <f t="shared" si="22"/>
        <v>-7.892799293182198E-3</v>
      </c>
    </row>
    <row r="1436" spans="1:8" ht="13.5" x14ac:dyDescent="0.25">
      <c r="A1436" s="12"/>
      <c r="B1436" s="11">
        <v>44098</v>
      </c>
      <c r="C1436" s="2">
        <v>8.75</v>
      </c>
      <c r="D1436" s="2">
        <v>6.6990999999999996</v>
      </c>
      <c r="E1436" s="2">
        <v>7643</v>
      </c>
      <c r="F1436" s="2">
        <v>8.7576000000000001</v>
      </c>
      <c r="G1436" s="2">
        <v>66934.336800000005</v>
      </c>
      <c r="H1436" s="17">
        <f t="shared" si="22"/>
        <v>-5.6846854869831752E-3</v>
      </c>
    </row>
    <row r="1437" spans="1:8" ht="13.5" x14ac:dyDescent="0.25">
      <c r="A1437" s="12"/>
      <c r="B1437" s="11">
        <v>44099</v>
      </c>
      <c r="C1437" s="2">
        <v>8.75</v>
      </c>
      <c r="D1437" s="2">
        <v>6.6990999999999996</v>
      </c>
      <c r="E1437" s="2">
        <v>23140</v>
      </c>
      <c r="F1437" s="2">
        <v>8.7280999999999995</v>
      </c>
      <c r="G1437" s="2">
        <v>201968.234</v>
      </c>
      <c r="H1437" s="17">
        <f t="shared" si="22"/>
        <v>0</v>
      </c>
    </row>
    <row r="1438" spans="1:8" ht="13.5" x14ac:dyDescent="0.25">
      <c r="A1438" s="12"/>
      <c r="B1438" s="11">
        <v>44102</v>
      </c>
      <c r="C1438" s="2">
        <v>8.6999999999999993</v>
      </c>
      <c r="D1438" s="2">
        <v>6.6608000000000001</v>
      </c>
      <c r="E1438" s="2">
        <v>15165</v>
      </c>
      <c r="F1438" s="2">
        <v>8.7906999999999993</v>
      </c>
      <c r="G1438" s="2">
        <v>133310.96549999999</v>
      </c>
      <c r="H1438" s="17">
        <f t="shared" si="22"/>
        <v>-5.7171858906419609E-3</v>
      </c>
    </row>
    <row r="1439" spans="1:8" ht="13.5" x14ac:dyDescent="0.25">
      <c r="A1439" s="12"/>
      <c r="B1439" s="11">
        <v>44103</v>
      </c>
      <c r="C1439" s="2">
        <v>8.6</v>
      </c>
      <c r="D1439" s="2">
        <v>6.5842000000000001</v>
      </c>
      <c r="E1439" s="2">
        <v>6946</v>
      </c>
      <c r="F1439" s="2">
        <v>8.6210000000000004</v>
      </c>
      <c r="G1439" s="2">
        <v>59881.466</v>
      </c>
      <c r="H1439" s="17">
        <f t="shared" si="22"/>
        <v>-1.1500120105693011E-2</v>
      </c>
    </row>
    <row r="1440" spans="1:8" ht="13.5" x14ac:dyDescent="0.25">
      <c r="A1440" s="12"/>
      <c r="B1440" s="11">
        <v>44104</v>
      </c>
      <c r="C1440" s="2">
        <v>8.4</v>
      </c>
      <c r="D1440" s="2">
        <v>6.4310999999999998</v>
      </c>
      <c r="E1440" s="2">
        <v>8303</v>
      </c>
      <c r="F1440" s="2">
        <v>8.4632000000000005</v>
      </c>
      <c r="G1440" s="2">
        <v>70269.949600000007</v>
      </c>
      <c r="H1440" s="17">
        <f t="shared" si="22"/>
        <v>-2.3252635096139278E-2</v>
      </c>
    </row>
    <row r="1441" spans="1:8" ht="13.5" x14ac:dyDescent="0.25">
      <c r="A1441" s="12"/>
      <c r="B1441" s="11">
        <v>44105</v>
      </c>
      <c r="C1441" s="2">
        <v>8.35</v>
      </c>
      <c r="D1441" s="2">
        <v>6.3928000000000003</v>
      </c>
      <c r="E1441" s="2">
        <v>85</v>
      </c>
      <c r="F1441" s="2">
        <v>8.3824000000000005</v>
      </c>
      <c r="G1441" s="2">
        <v>712.50400000000002</v>
      </c>
      <c r="H1441" s="17">
        <f t="shared" si="22"/>
        <v>-5.9554353065571298E-3</v>
      </c>
    </row>
    <row r="1442" spans="1:8" ht="13.5" x14ac:dyDescent="0.25">
      <c r="A1442" s="12"/>
      <c r="B1442" s="11">
        <v>44106</v>
      </c>
      <c r="C1442" s="2">
        <v>8.18</v>
      </c>
      <c r="D1442" s="2">
        <v>6.2626999999999997</v>
      </c>
      <c r="E1442" s="2">
        <v>22572</v>
      </c>
      <c r="F1442" s="2">
        <v>8.2123000000000008</v>
      </c>
      <c r="G1442" s="2">
        <v>185368.0356</v>
      </c>
      <c r="H1442" s="17">
        <f t="shared" si="22"/>
        <v>-2.0351019897384644E-2</v>
      </c>
    </row>
    <row r="1443" spans="1:8" ht="13.5" x14ac:dyDescent="0.25">
      <c r="A1443" s="12"/>
      <c r="B1443" s="11">
        <v>44109</v>
      </c>
      <c r="C1443" s="2">
        <v>8.5</v>
      </c>
      <c r="D1443" s="2">
        <v>6.5076999999999998</v>
      </c>
      <c r="E1443" s="2">
        <v>6502</v>
      </c>
      <c r="F1443" s="2">
        <v>8.2228999999999992</v>
      </c>
      <c r="G1443" s="2">
        <v>53465.2958</v>
      </c>
      <c r="H1443" s="17">
        <f t="shared" si="22"/>
        <v>3.9120507129512851E-2</v>
      </c>
    </row>
    <row r="1444" spans="1:8" ht="13.5" x14ac:dyDescent="0.25">
      <c r="A1444" s="12"/>
      <c r="B1444" s="11">
        <v>44110</v>
      </c>
      <c r="C1444" s="2">
        <v>8.3000000000000007</v>
      </c>
      <c r="D1444" s="2">
        <v>6.3545999999999996</v>
      </c>
      <c r="E1444" s="2">
        <v>1644</v>
      </c>
      <c r="F1444" s="2">
        <v>8.3392999999999997</v>
      </c>
      <c r="G1444" s="2">
        <v>13709.8092</v>
      </c>
      <c r="H1444" s="17">
        <f t="shared" si="22"/>
        <v>-2.3525976919649069E-2</v>
      </c>
    </row>
    <row r="1445" spans="1:8" ht="13.5" x14ac:dyDescent="0.25">
      <c r="A1445" s="12"/>
      <c r="B1445" s="11">
        <v>44111</v>
      </c>
      <c r="C1445" s="2">
        <v>8.66</v>
      </c>
      <c r="D1445" s="2">
        <v>6.6302000000000003</v>
      </c>
      <c r="E1445" s="2">
        <v>24675</v>
      </c>
      <c r="F1445" s="2">
        <v>8.6348000000000003</v>
      </c>
      <c r="G1445" s="2">
        <v>213063.69</v>
      </c>
      <c r="H1445" s="17">
        <f t="shared" si="22"/>
        <v>4.3370157051584798E-2</v>
      </c>
    </row>
    <row r="1446" spans="1:8" ht="13.5" x14ac:dyDescent="0.25">
      <c r="A1446" s="12"/>
      <c r="B1446" s="11">
        <v>44112</v>
      </c>
      <c r="C1446" s="2">
        <v>8.51</v>
      </c>
      <c r="D1446" s="2">
        <v>6.5152999999999999</v>
      </c>
      <c r="E1446" s="2">
        <v>12953</v>
      </c>
      <c r="F1446" s="2">
        <v>8.6643000000000008</v>
      </c>
      <c r="G1446" s="2">
        <v>112228.6779</v>
      </c>
      <c r="H1446" s="17">
        <f t="shared" si="22"/>
        <v>-1.7329793973032553E-2</v>
      </c>
    </row>
    <row r="1447" spans="1:8" ht="13.5" x14ac:dyDescent="0.25">
      <c r="A1447" s="12"/>
      <c r="B1447" s="11">
        <v>44113</v>
      </c>
      <c r="C1447" s="2">
        <v>8.5</v>
      </c>
      <c r="D1447" s="2">
        <v>6.5076999999999998</v>
      </c>
      <c r="E1447" s="2">
        <v>1219</v>
      </c>
      <c r="F1447" s="2">
        <v>8.5084999999999997</v>
      </c>
      <c r="G1447" s="2">
        <v>10371.861500000001</v>
      </c>
      <c r="H1447" s="17">
        <f t="shared" si="22"/>
        <v>-1.1664850428990301E-3</v>
      </c>
    </row>
    <row r="1448" spans="1:8" ht="13.5" x14ac:dyDescent="0.25">
      <c r="A1448" s="12"/>
      <c r="B1448" s="11">
        <v>44116</v>
      </c>
      <c r="C1448" s="2">
        <v>8.4499999999999993</v>
      </c>
      <c r="D1448" s="2">
        <v>6.4694000000000003</v>
      </c>
      <c r="E1448" s="2">
        <v>1419</v>
      </c>
      <c r="F1448" s="2">
        <v>8.4420000000000002</v>
      </c>
      <c r="G1448" s="2">
        <v>11979.198</v>
      </c>
      <c r="H1448" s="17">
        <f t="shared" si="22"/>
        <v>-5.8853358329363E-3</v>
      </c>
    </row>
    <row r="1449" spans="1:8" ht="13.5" x14ac:dyDescent="0.25">
      <c r="A1449" s="12"/>
      <c r="B1449" s="11">
        <v>44117</v>
      </c>
      <c r="C1449" s="2">
        <v>8.44</v>
      </c>
      <c r="D1449" s="2">
        <v>6.4617000000000004</v>
      </c>
      <c r="E1449" s="2">
        <v>3088</v>
      </c>
      <c r="F1449" s="2">
        <v>8.3338000000000001</v>
      </c>
      <c r="G1449" s="2">
        <v>25734.774399999998</v>
      </c>
      <c r="H1449" s="17">
        <f t="shared" si="22"/>
        <v>-1.1902185674096235E-3</v>
      </c>
    </row>
    <row r="1450" spans="1:8" ht="13.5" x14ac:dyDescent="0.25">
      <c r="A1450" s="12"/>
      <c r="B1450" s="11">
        <v>44118</v>
      </c>
      <c r="C1450" s="2">
        <v>8.4499999999999993</v>
      </c>
      <c r="D1450" s="2">
        <v>6.4694000000000003</v>
      </c>
      <c r="E1450" s="2">
        <v>1046</v>
      </c>
      <c r="F1450" s="2">
        <v>8.4504999999999999</v>
      </c>
      <c r="G1450" s="2">
        <v>8839.223</v>
      </c>
      <c r="H1450" s="17">
        <f t="shared" si="22"/>
        <v>1.1916368757447448E-3</v>
      </c>
    </row>
    <row r="1451" spans="1:8" ht="13.5" x14ac:dyDescent="0.25">
      <c r="A1451" s="12"/>
      <c r="B1451" s="11">
        <v>44120</v>
      </c>
      <c r="C1451" s="2">
        <v>8.5</v>
      </c>
      <c r="D1451" s="2">
        <v>6.5076999999999998</v>
      </c>
      <c r="E1451" s="2">
        <v>10346</v>
      </c>
      <c r="F1451" s="2">
        <v>8.5671999999999997</v>
      </c>
      <c r="G1451" s="2">
        <v>88636.251199999999</v>
      </c>
      <c r="H1451" s="17">
        <f t="shared" si="22"/>
        <v>5.920178069063523E-3</v>
      </c>
    </row>
    <row r="1452" spans="1:8" ht="13.5" x14ac:dyDescent="0.25">
      <c r="A1452" s="12"/>
      <c r="B1452" s="11">
        <v>44123</v>
      </c>
      <c r="C1452" s="2">
        <v>8.5</v>
      </c>
      <c r="D1452" s="2">
        <v>6.5076999999999998</v>
      </c>
      <c r="E1452" s="2">
        <v>5539</v>
      </c>
      <c r="F1452" s="2">
        <v>8.5027000000000008</v>
      </c>
      <c r="G1452" s="2">
        <v>47096.455300000001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8.48</v>
      </c>
      <c r="D1453" s="2">
        <v>6.4923999999999999</v>
      </c>
      <c r="E1453" s="2">
        <v>3286</v>
      </c>
      <c r="F1453" s="2">
        <v>8.3717000000000006</v>
      </c>
      <c r="G1453" s="2">
        <v>27509.406200000001</v>
      </c>
      <c r="H1453" s="17">
        <f t="shared" si="22"/>
        <v>-2.3510610507552392E-3</v>
      </c>
    </row>
    <row r="1454" spans="1:8" ht="13.5" x14ac:dyDescent="0.25">
      <c r="A1454" s="12"/>
      <c r="B1454" s="11">
        <v>44125</v>
      </c>
      <c r="C1454" s="2">
        <v>8.42</v>
      </c>
      <c r="D1454" s="2">
        <v>6.4463999999999997</v>
      </c>
      <c r="E1454" s="2">
        <v>3916</v>
      </c>
      <c r="F1454" s="2">
        <v>8.3701000000000008</v>
      </c>
      <c r="G1454" s="2">
        <v>32777.311600000001</v>
      </c>
      <c r="H1454" s="17">
        <f t="shared" si="22"/>
        <v>-7.0852073193272535E-3</v>
      </c>
    </row>
    <row r="1455" spans="1:8" ht="13.5" x14ac:dyDescent="0.25">
      <c r="A1455" s="12"/>
      <c r="B1455" s="11">
        <v>44126</v>
      </c>
      <c r="C1455" s="2">
        <v>8.4</v>
      </c>
      <c r="D1455" s="2">
        <v>6.4310999999999998</v>
      </c>
      <c r="E1455" s="2">
        <v>1621</v>
      </c>
      <c r="F1455" s="2">
        <v>8.4167000000000005</v>
      </c>
      <c r="G1455" s="2">
        <v>13643.4707</v>
      </c>
      <c r="H1455" s="17">
        <f t="shared" si="22"/>
        <v>-2.373417721518967E-3</v>
      </c>
    </row>
    <row r="1456" spans="1:8" ht="13.5" x14ac:dyDescent="0.25">
      <c r="A1456" s="12"/>
      <c r="B1456" s="11">
        <v>44127</v>
      </c>
      <c r="C1456" s="2">
        <v>8.4499999999999993</v>
      </c>
      <c r="D1456" s="2">
        <v>6.4694000000000003</v>
      </c>
      <c r="E1456" s="2">
        <v>3373</v>
      </c>
      <c r="F1456" s="2">
        <v>8.3537999999999997</v>
      </c>
      <c r="G1456" s="2">
        <v>28177.367399999999</v>
      </c>
      <c r="H1456" s="17">
        <f t="shared" si="22"/>
        <v>5.9554353065572677E-3</v>
      </c>
    </row>
    <row r="1457" spans="1:8" ht="13.5" x14ac:dyDescent="0.25">
      <c r="A1457" s="12"/>
      <c r="B1457" s="11">
        <v>44130</v>
      </c>
      <c r="C1457" s="2">
        <v>8.35</v>
      </c>
      <c r="D1457" s="2">
        <v>6.3928000000000003</v>
      </c>
      <c r="E1457" s="2">
        <v>1954</v>
      </c>
      <c r="F1457" s="2">
        <v>8.3061000000000007</v>
      </c>
      <c r="G1457" s="2">
        <v>16230.1194</v>
      </c>
      <c r="H1457" s="17">
        <f t="shared" si="22"/>
        <v>-1.1840356138127183E-2</v>
      </c>
    </row>
    <row r="1458" spans="1:8" ht="13.5" x14ac:dyDescent="0.25">
      <c r="A1458" s="12"/>
      <c r="B1458" s="11">
        <v>44131</v>
      </c>
      <c r="C1458" s="2">
        <v>8.2799999999999994</v>
      </c>
      <c r="D1458" s="2">
        <v>6.3391999999999999</v>
      </c>
      <c r="E1458" s="2">
        <v>6373</v>
      </c>
      <c r="F1458" s="2">
        <v>8.3179999999999996</v>
      </c>
      <c r="G1458" s="2">
        <v>53010.614000000001</v>
      </c>
      <c r="H1458" s="17">
        <f t="shared" si="22"/>
        <v>-8.3844324865474142E-3</v>
      </c>
    </row>
    <row r="1459" spans="1:8" ht="13.5" x14ac:dyDescent="0.25">
      <c r="A1459" s="12"/>
      <c r="B1459" s="11">
        <v>44132</v>
      </c>
      <c r="C1459" s="2">
        <v>8.27</v>
      </c>
      <c r="D1459" s="2">
        <v>6.3315999999999999</v>
      </c>
      <c r="E1459" s="2">
        <v>1120</v>
      </c>
      <c r="F1459" s="2">
        <v>8.1616999999999997</v>
      </c>
      <c r="G1459" s="2">
        <v>9141.1039999999994</v>
      </c>
      <c r="H1459" s="17">
        <f t="shared" si="22"/>
        <v>-1.1988894497728501E-3</v>
      </c>
    </row>
    <row r="1460" spans="1:8" ht="13.5" x14ac:dyDescent="0.25">
      <c r="A1460" s="12"/>
      <c r="B1460" s="11">
        <v>44134</v>
      </c>
      <c r="C1460" s="2">
        <v>8.15</v>
      </c>
      <c r="D1460" s="2">
        <v>6.2397</v>
      </c>
      <c r="E1460" s="2">
        <v>17529</v>
      </c>
      <c r="F1460" s="2">
        <v>8.0928000000000004</v>
      </c>
      <c r="G1460" s="2">
        <v>141858.6912</v>
      </c>
      <c r="H1460" s="17">
        <f t="shared" si="22"/>
        <v>-1.4514498704908691E-2</v>
      </c>
    </row>
    <row r="1461" spans="1:8" ht="13.5" x14ac:dyDescent="0.25">
      <c r="A1461" s="12"/>
      <c r="B1461" s="11">
        <v>44137</v>
      </c>
      <c r="C1461" s="2">
        <v>8</v>
      </c>
      <c r="D1461" s="2">
        <v>6.1249000000000002</v>
      </c>
      <c r="E1461" s="2">
        <v>22581</v>
      </c>
      <c r="F1461" s="2">
        <v>8.0033999999999992</v>
      </c>
      <c r="G1461" s="2">
        <v>180724.77540000001</v>
      </c>
      <c r="H1461" s="17">
        <f t="shared" si="22"/>
        <v>-1.839832043207202E-2</v>
      </c>
    </row>
    <row r="1462" spans="1:8" ht="13.5" x14ac:dyDescent="0.25">
      <c r="A1462" s="12"/>
      <c r="B1462" s="11">
        <v>44138</v>
      </c>
      <c r="C1462" s="2">
        <v>8.16</v>
      </c>
      <c r="D1462" s="2">
        <v>6.2473999999999998</v>
      </c>
      <c r="E1462" s="2">
        <v>11890</v>
      </c>
      <c r="F1462" s="2">
        <v>7.9884000000000004</v>
      </c>
      <c r="G1462" s="2">
        <v>94982.076000000001</v>
      </c>
      <c r="H1462" s="17">
        <f t="shared" si="22"/>
        <v>2.0000326535943379E-2</v>
      </c>
    </row>
    <row r="1463" spans="1:8" ht="13.5" x14ac:dyDescent="0.25">
      <c r="A1463" s="12"/>
      <c r="B1463" s="11">
        <v>44139</v>
      </c>
      <c r="C1463" s="2">
        <v>8.24</v>
      </c>
      <c r="D1463" s="2">
        <v>6.3086000000000002</v>
      </c>
      <c r="E1463" s="2">
        <v>787</v>
      </c>
      <c r="F1463" s="2">
        <v>8.1445000000000007</v>
      </c>
      <c r="G1463" s="2">
        <v>6409.7214999999997</v>
      </c>
      <c r="H1463" s="17">
        <f t="shared" si="22"/>
        <v>9.7960751672696422E-3</v>
      </c>
    </row>
    <row r="1464" spans="1:8" ht="13.5" x14ac:dyDescent="0.25">
      <c r="A1464" s="12"/>
      <c r="B1464" s="11">
        <v>44140</v>
      </c>
      <c r="C1464" s="2">
        <v>8.24</v>
      </c>
      <c r="D1464" s="2">
        <v>6.3086000000000002</v>
      </c>
      <c r="E1464" s="2">
        <v>2045</v>
      </c>
      <c r="F1464" s="2">
        <v>8.2188999999999997</v>
      </c>
      <c r="G1464" s="2">
        <v>16807.6505</v>
      </c>
      <c r="H1464" s="17">
        <f t="shared" si="22"/>
        <v>0</v>
      </c>
    </row>
    <row r="1465" spans="1:8" ht="13.5" x14ac:dyDescent="0.25">
      <c r="A1465" s="12"/>
      <c r="B1465" s="11">
        <v>44141</v>
      </c>
      <c r="C1465" s="2">
        <v>8.24</v>
      </c>
      <c r="D1465" s="2">
        <v>6.3086000000000002</v>
      </c>
      <c r="E1465" s="2">
        <v>1335</v>
      </c>
      <c r="F1465" s="2">
        <v>8.2249999999999996</v>
      </c>
      <c r="G1465" s="2">
        <v>10980.375</v>
      </c>
      <c r="H1465" s="17">
        <f t="shared" si="22"/>
        <v>0</v>
      </c>
    </row>
    <row r="1466" spans="1:8" ht="13.5" x14ac:dyDescent="0.25">
      <c r="A1466" s="12"/>
      <c r="B1466" s="11">
        <v>44144</v>
      </c>
      <c r="C1466" s="2">
        <v>8.06</v>
      </c>
      <c r="D1466" s="2">
        <v>6.1707999999999998</v>
      </c>
      <c r="E1466" s="2">
        <v>4464</v>
      </c>
      <c r="F1466" s="2">
        <v>8.0954999999999995</v>
      </c>
      <c r="G1466" s="2">
        <v>36138.311999999998</v>
      </c>
      <c r="H1466" s="17">
        <f t="shared" si="22"/>
        <v>-2.1843198173921372E-2</v>
      </c>
    </row>
    <row r="1467" spans="1:8" ht="13.5" x14ac:dyDescent="0.25">
      <c r="A1467" s="12"/>
      <c r="B1467" s="11">
        <v>44145</v>
      </c>
      <c r="C1467" s="2">
        <v>8.18</v>
      </c>
      <c r="D1467" s="2">
        <v>6.2626999999999997</v>
      </c>
      <c r="E1467" s="2">
        <v>2805</v>
      </c>
      <c r="F1467" s="2">
        <v>8.1088000000000005</v>
      </c>
      <c r="G1467" s="2">
        <v>22745.184000000001</v>
      </c>
      <c r="H1467" s="17">
        <f t="shared" si="22"/>
        <v>1.4892720554871309E-2</v>
      </c>
    </row>
    <row r="1468" spans="1:8" ht="13.5" x14ac:dyDescent="0.25">
      <c r="A1468" s="12"/>
      <c r="B1468" s="11">
        <v>44146</v>
      </c>
      <c r="C1468" s="2">
        <v>8.25</v>
      </c>
      <c r="D1468" s="2">
        <v>6.3163</v>
      </c>
      <c r="E1468" s="2">
        <v>5324</v>
      </c>
      <c r="F1468" s="2">
        <v>8.1945999999999994</v>
      </c>
      <c r="G1468" s="2">
        <v>43628.0504</v>
      </c>
      <c r="H1468" s="17">
        <f t="shared" si="22"/>
        <v>8.5586089067016327E-3</v>
      </c>
    </row>
    <row r="1469" spans="1:8" ht="13.5" x14ac:dyDescent="0.25">
      <c r="A1469" s="12"/>
      <c r="B1469" s="11">
        <v>44147</v>
      </c>
      <c r="C1469" s="2">
        <v>8.18</v>
      </c>
      <c r="D1469" s="2">
        <v>6.2626999999999997</v>
      </c>
      <c r="E1469" s="2">
        <v>11727</v>
      </c>
      <c r="F1469" s="2">
        <v>8.1941000000000006</v>
      </c>
      <c r="G1469" s="2">
        <v>96092.210699999996</v>
      </c>
      <c r="H1469" s="17">
        <f t="shared" si="22"/>
        <v>-8.4859807165587938E-3</v>
      </c>
    </row>
    <row r="1470" spans="1:8" ht="13.5" x14ac:dyDescent="0.25">
      <c r="A1470" s="12"/>
      <c r="B1470" s="11">
        <v>44148</v>
      </c>
      <c r="C1470" s="2">
        <v>8.17</v>
      </c>
      <c r="D1470" s="2">
        <v>6.2549999999999999</v>
      </c>
      <c r="E1470" s="2">
        <v>1430</v>
      </c>
      <c r="F1470" s="2">
        <v>8.1961999999999993</v>
      </c>
      <c r="G1470" s="2">
        <v>11720.566000000001</v>
      </c>
      <c r="H1470" s="17">
        <f t="shared" si="22"/>
        <v>-1.2295016526418028E-3</v>
      </c>
    </row>
    <row r="1471" spans="1:8" ht="13.5" x14ac:dyDescent="0.25">
      <c r="A1471" s="12"/>
      <c r="B1471" s="11">
        <v>44151</v>
      </c>
      <c r="C1471" s="2">
        <v>8.19</v>
      </c>
      <c r="D1471" s="2">
        <v>6.2702999999999998</v>
      </c>
      <c r="E1471" s="2">
        <v>3696</v>
      </c>
      <c r="F1471" s="2">
        <v>8.1966999999999999</v>
      </c>
      <c r="G1471" s="2">
        <v>30295.003199999999</v>
      </c>
      <c r="H1471" s="17">
        <f t="shared" si="22"/>
        <v>2.4460431654676051E-3</v>
      </c>
    </row>
    <row r="1472" spans="1:8" ht="13.5" x14ac:dyDescent="0.25">
      <c r="A1472" s="12"/>
      <c r="B1472" s="11">
        <v>44152</v>
      </c>
      <c r="C1472" s="2">
        <v>8.1999999999999993</v>
      </c>
      <c r="D1472" s="2">
        <v>6.2779999999999996</v>
      </c>
      <c r="E1472" s="2">
        <v>3423</v>
      </c>
      <c r="F1472" s="2">
        <v>8.2044999999999995</v>
      </c>
      <c r="G1472" s="2">
        <v>28084.003499999999</v>
      </c>
      <c r="H1472" s="17">
        <f t="shared" si="22"/>
        <v>1.2280114189113468E-3</v>
      </c>
    </row>
    <row r="1473" spans="1:8" ht="13.5" x14ac:dyDescent="0.25">
      <c r="A1473" s="12"/>
      <c r="B1473" s="11">
        <v>44153</v>
      </c>
      <c r="C1473" s="2">
        <v>8.4499999999999993</v>
      </c>
      <c r="D1473" s="2">
        <v>6.4694000000000003</v>
      </c>
      <c r="E1473" s="2">
        <v>9035</v>
      </c>
      <c r="F1473" s="2">
        <v>8.2848000000000006</v>
      </c>
      <c r="G1473" s="2">
        <v>74853.168000000005</v>
      </c>
      <c r="H1473" s="17">
        <f t="shared" si="22"/>
        <v>3.0487416374641717E-2</v>
      </c>
    </row>
    <row r="1474" spans="1:8" ht="13.5" x14ac:dyDescent="0.25">
      <c r="A1474" s="12"/>
      <c r="B1474" s="11">
        <v>44154</v>
      </c>
      <c r="C1474" s="2">
        <v>8.5399999999999991</v>
      </c>
      <c r="D1474" s="2">
        <v>6.5382999999999996</v>
      </c>
      <c r="E1474" s="2">
        <v>8175</v>
      </c>
      <c r="F1474" s="2">
        <v>8.4872999999999994</v>
      </c>
      <c r="G1474" s="2">
        <v>69383.677500000005</v>
      </c>
      <c r="H1474" s="17">
        <f t="shared" si="22"/>
        <v>1.0650137570717422E-2</v>
      </c>
    </row>
    <row r="1475" spans="1:8" ht="13.5" x14ac:dyDescent="0.25">
      <c r="A1475" s="12"/>
      <c r="B1475" s="11">
        <v>44155</v>
      </c>
      <c r="C1475" s="2">
        <v>8.5</v>
      </c>
      <c r="D1475" s="2">
        <v>6.5076999999999998</v>
      </c>
      <c r="E1475" s="2">
        <v>6725</v>
      </c>
      <c r="F1475" s="2">
        <v>8.3956</v>
      </c>
      <c r="G1475" s="2">
        <v>56460.41</v>
      </c>
      <c r="H1475" s="17">
        <f t="shared" si="22"/>
        <v>-4.6801156263860241E-3</v>
      </c>
    </row>
    <row r="1476" spans="1:8" ht="13.5" x14ac:dyDescent="0.25">
      <c r="A1476" s="12"/>
      <c r="B1476" s="11">
        <v>44158</v>
      </c>
      <c r="C1476" s="2">
        <v>8.33</v>
      </c>
      <c r="D1476" s="2">
        <v>6.3775000000000004</v>
      </c>
      <c r="E1476" s="2">
        <v>2211</v>
      </c>
      <c r="F1476" s="2">
        <v>8.3518000000000008</v>
      </c>
      <c r="G1476" s="2">
        <v>18465.8298</v>
      </c>
      <c r="H1476" s="17">
        <f t="shared" si="22"/>
        <v>-2.0007068549564275E-2</v>
      </c>
    </row>
    <row r="1477" spans="1:8" ht="13.5" x14ac:dyDescent="0.25">
      <c r="A1477" s="12"/>
      <c r="B1477" s="11">
        <v>44159</v>
      </c>
      <c r="C1477" s="2">
        <v>8.32</v>
      </c>
      <c r="D1477" s="2">
        <v>6.3699000000000003</v>
      </c>
      <c r="E1477" s="2">
        <v>328</v>
      </c>
      <c r="F1477" s="2">
        <v>8.2454999999999998</v>
      </c>
      <c r="G1477" s="2">
        <v>2704.5239999999999</v>
      </c>
      <c r="H1477" s="17">
        <f t="shared" si="22"/>
        <v>-1.191689533516276E-3</v>
      </c>
    </row>
    <row r="1478" spans="1:8" ht="13.5" x14ac:dyDescent="0.25">
      <c r="A1478" s="12"/>
      <c r="B1478" s="11">
        <v>44160</v>
      </c>
      <c r="C1478" s="2">
        <v>8.25</v>
      </c>
      <c r="D1478" s="2">
        <v>6.3163</v>
      </c>
      <c r="E1478" s="2">
        <v>4295</v>
      </c>
      <c r="F1478" s="2">
        <v>8.2324999999999999</v>
      </c>
      <c r="G1478" s="2">
        <v>35358.587500000001</v>
      </c>
      <c r="H1478" s="17">
        <f t="shared" si="22"/>
        <v>-8.4145747970926256E-3</v>
      </c>
    </row>
    <row r="1479" spans="1:8" ht="13.5" x14ac:dyDescent="0.25">
      <c r="A1479" s="12"/>
      <c r="B1479" s="11">
        <v>44161</v>
      </c>
      <c r="C1479" s="2">
        <v>8.25</v>
      </c>
      <c r="D1479" s="2">
        <v>6.3163</v>
      </c>
      <c r="E1479" s="2">
        <v>3609</v>
      </c>
      <c r="F1479" s="2">
        <v>8.2364999999999995</v>
      </c>
      <c r="G1479" s="2">
        <v>29725.5285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44162</v>
      </c>
      <c r="C1480" s="2">
        <v>8.4700000000000006</v>
      </c>
      <c r="D1480" s="2">
        <v>6.4847000000000001</v>
      </c>
      <c r="E1480" s="2">
        <v>8790</v>
      </c>
      <c r="F1480" s="2">
        <v>8.3364999999999991</v>
      </c>
      <c r="G1480" s="2">
        <v>73277.835000000006</v>
      </c>
      <c r="H1480" s="17">
        <f t="shared" si="23"/>
        <v>2.6661178221427117E-2</v>
      </c>
    </row>
    <row r="1481" spans="1:8" ht="13.5" x14ac:dyDescent="0.25">
      <c r="A1481" s="12"/>
      <c r="B1481" s="11">
        <v>44165</v>
      </c>
      <c r="C1481" s="2">
        <v>8.23</v>
      </c>
      <c r="D1481" s="2">
        <v>6.3010000000000002</v>
      </c>
      <c r="E1481" s="2">
        <v>2638</v>
      </c>
      <c r="F1481" s="2">
        <v>8.2546999999999997</v>
      </c>
      <c r="G1481" s="2">
        <v>21775.8986</v>
      </c>
      <c r="H1481" s="17">
        <f t="shared" si="23"/>
        <v>-2.8328218730241949E-2</v>
      </c>
    </row>
    <row r="1482" spans="1:8" ht="13.5" x14ac:dyDescent="0.25">
      <c r="A1482" s="12"/>
      <c r="B1482" s="11">
        <v>44166</v>
      </c>
      <c r="C1482" s="2">
        <v>8.4</v>
      </c>
      <c r="D1482" s="2">
        <v>6.4310999999999998</v>
      </c>
      <c r="E1482" s="2">
        <v>2915</v>
      </c>
      <c r="F1482" s="2">
        <v>8.2413000000000007</v>
      </c>
      <c r="G1482" s="2">
        <v>24023.389500000001</v>
      </c>
      <c r="H1482" s="17">
        <f t="shared" si="23"/>
        <v>2.0647516267259112E-2</v>
      </c>
    </row>
    <row r="1483" spans="1:8" ht="13.5" x14ac:dyDescent="0.25">
      <c r="A1483" s="12"/>
      <c r="B1483" s="11">
        <v>44167</v>
      </c>
      <c r="C1483" s="2">
        <v>8.3000000000000007</v>
      </c>
      <c r="D1483" s="2">
        <v>6.3545999999999996</v>
      </c>
      <c r="E1483" s="2">
        <v>2414</v>
      </c>
      <c r="F1483" s="2">
        <v>8.2088999999999999</v>
      </c>
      <c r="G1483" s="2">
        <v>19816.284599999999</v>
      </c>
      <c r="H1483" s="17">
        <f t="shared" si="23"/>
        <v>-1.1895321173671727E-2</v>
      </c>
    </row>
    <row r="1484" spans="1:8" ht="13.5" x14ac:dyDescent="0.25">
      <c r="A1484" s="12"/>
      <c r="B1484" s="11">
        <v>44168</v>
      </c>
      <c r="C1484" s="2">
        <v>8.2799999999999994</v>
      </c>
      <c r="D1484" s="2">
        <v>6.3391999999999999</v>
      </c>
      <c r="E1484" s="2">
        <v>6190</v>
      </c>
      <c r="F1484" s="2">
        <v>8.2467000000000006</v>
      </c>
      <c r="G1484" s="2">
        <v>51047.072999999997</v>
      </c>
      <c r="H1484" s="17">
        <f t="shared" si="23"/>
        <v>-2.4234412866269532E-3</v>
      </c>
    </row>
    <row r="1485" spans="1:8" ht="13.5" x14ac:dyDescent="0.25">
      <c r="A1485" s="12"/>
      <c r="B1485" s="11">
        <v>44169</v>
      </c>
      <c r="C1485" s="2">
        <v>8.2799999999999994</v>
      </c>
      <c r="D1485" s="2">
        <v>6.3391999999999999</v>
      </c>
      <c r="E1485" s="2">
        <v>3625</v>
      </c>
      <c r="F1485" s="2">
        <v>8.1998999999999995</v>
      </c>
      <c r="G1485" s="2">
        <v>29724.637500000001</v>
      </c>
      <c r="H1485" s="17">
        <f t="shared" si="23"/>
        <v>0</v>
      </c>
    </row>
    <row r="1486" spans="1:8" ht="13.5" x14ac:dyDescent="0.25">
      <c r="A1486" s="12"/>
      <c r="B1486" s="11">
        <v>44172</v>
      </c>
      <c r="C1486" s="2">
        <v>8.1</v>
      </c>
      <c r="D1486" s="2">
        <v>6.2013999999999996</v>
      </c>
      <c r="E1486" s="2">
        <v>8946</v>
      </c>
      <c r="F1486" s="2">
        <v>8.1149000000000004</v>
      </c>
      <c r="G1486" s="2">
        <v>72595.895399999994</v>
      </c>
      <c r="H1486" s="17">
        <f t="shared" si="23"/>
        <v>-2.1737758707723431E-2</v>
      </c>
    </row>
    <row r="1487" spans="1:8" ht="13.5" x14ac:dyDescent="0.25">
      <c r="A1487" s="12"/>
      <c r="B1487" s="11">
        <v>44173</v>
      </c>
      <c r="C1487" s="2">
        <v>8.3000000000000007</v>
      </c>
      <c r="D1487" s="2">
        <v>6.3545999999999996</v>
      </c>
      <c r="E1487" s="2">
        <v>5046</v>
      </c>
      <c r="F1487" s="2">
        <v>8.1016999999999992</v>
      </c>
      <c r="G1487" s="2">
        <v>40881.178200000002</v>
      </c>
      <c r="H1487" s="17">
        <f t="shared" si="23"/>
        <v>2.4704099074402557E-2</v>
      </c>
    </row>
    <row r="1488" spans="1:8" ht="13.5" x14ac:dyDescent="0.25">
      <c r="A1488" s="12"/>
      <c r="B1488" s="11">
        <v>44174</v>
      </c>
      <c r="C1488" s="2">
        <v>8.16</v>
      </c>
      <c r="D1488" s="2">
        <v>6.2473999999999998</v>
      </c>
      <c r="E1488" s="2">
        <v>2255</v>
      </c>
      <c r="F1488" s="2">
        <v>8.2081999999999997</v>
      </c>
      <c r="G1488" s="2">
        <v>18509.491000000002</v>
      </c>
      <c r="H1488" s="17">
        <f t="shared" si="23"/>
        <v>-1.6869669216000967E-2</v>
      </c>
    </row>
    <row r="1489" spans="1:8" ht="13.5" x14ac:dyDescent="0.25">
      <c r="A1489" s="12"/>
      <c r="B1489" s="11">
        <v>44175</v>
      </c>
      <c r="C1489" s="2">
        <v>8.25</v>
      </c>
      <c r="D1489" s="2">
        <v>6.3163</v>
      </c>
      <c r="E1489" s="2">
        <v>8500</v>
      </c>
      <c r="F1489" s="2">
        <v>8.2538999999999998</v>
      </c>
      <c r="G1489" s="2">
        <v>70158.149999999994</v>
      </c>
      <c r="H1489" s="17">
        <f t="shared" si="23"/>
        <v>1.1028587892563335E-2</v>
      </c>
    </row>
    <row r="1490" spans="1:8" ht="13.5" x14ac:dyDescent="0.25">
      <c r="A1490" s="12"/>
      <c r="B1490" s="11">
        <v>44176</v>
      </c>
      <c r="C1490" s="2">
        <v>8.33</v>
      </c>
      <c r="D1490" s="2">
        <v>6.3775000000000004</v>
      </c>
      <c r="E1490" s="2">
        <v>4578</v>
      </c>
      <c r="F1490" s="2">
        <v>8.2946000000000009</v>
      </c>
      <c r="G1490" s="2">
        <v>37972.678800000002</v>
      </c>
      <c r="H1490" s="17">
        <f t="shared" si="23"/>
        <v>9.6892167883096698E-3</v>
      </c>
    </row>
    <row r="1491" spans="1:8" ht="13.5" x14ac:dyDescent="0.25">
      <c r="A1491" s="12"/>
      <c r="B1491" s="11">
        <v>44179</v>
      </c>
      <c r="C1491" s="2">
        <v>8.32</v>
      </c>
      <c r="D1491" s="2">
        <v>6.3699000000000003</v>
      </c>
      <c r="E1491" s="2">
        <v>1730</v>
      </c>
      <c r="F1491" s="2">
        <v>8.1540999999999997</v>
      </c>
      <c r="G1491" s="2">
        <v>14106.593000000001</v>
      </c>
      <c r="H1491" s="17">
        <f t="shared" si="23"/>
        <v>-1.191689533516276E-3</v>
      </c>
    </row>
    <row r="1492" spans="1:8" ht="13.5" x14ac:dyDescent="0.25">
      <c r="A1492" s="12"/>
      <c r="B1492" s="11">
        <v>44180</v>
      </c>
      <c r="C1492" s="2">
        <v>8.24</v>
      </c>
      <c r="D1492" s="2">
        <v>6.3086000000000002</v>
      </c>
      <c r="E1492" s="2">
        <v>2083</v>
      </c>
      <c r="F1492" s="2">
        <v>8.0935000000000006</v>
      </c>
      <c r="G1492" s="2">
        <v>16858.7605</v>
      </c>
      <c r="H1492" s="17">
        <f t="shared" si="23"/>
        <v>-9.6233849824958213E-3</v>
      </c>
    </row>
    <row r="1493" spans="1:8" ht="13.5" x14ac:dyDescent="0.25">
      <c r="A1493" s="12"/>
      <c r="B1493" s="11">
        <v>44181</v>
      </c>
      <c r="C1493" s="2">
        <v>8.32</v>
      </c>
      <c r="D1493" s="2">
        <v>6.3699000000000003</v>
      </c>
      <c r="E1493" s="2">
        <v>2378</v>
      </c>
      <c r="F1493" s="2">
        <v>8.1062999999999992</v>
      </c>
      <c r="G1493" s="2">
        <v>19276.7814</v>
      </c>
      <c r="H1493" s="17">
        <f t="shared" si="23"/>
        <v>9.7168943981232169E-3</v>
      </c>
    </row>
    <row r="1494" spans="1:8" ht="13.5" x14ac:dyDescent="0.25">
      <c r="A1494" s="12"/>
      <c r="B1494" s="11">
        <v>44182</v>
      </c>
      <c r="C1494" s="2">
        <v>8.3000000000000007</v>
      </c>
      <c r="D1494" s="2">
        <v>6.3545999999999996</v>
      </c>
      <c r="E1494" s="2">
        <v>5623</v>
      </c>
      <c r="F1494" s="2">
        <v>8.1144999999999996</v>
      </c>
      <c r="G1494" s="2">
        <v>45627.833500000001</v>
      </c>
      <c r="H1494" s="17">
        <f t="shared" si="23"/>
        <v>-2.4019215372299025E-3</v>
      </c>
    </row>
    <row r="1495" spans="1:8" ht="13.5" x14ac:dyDescent="0.25">
      <c r="A1495" s="12"/>
      <c r="B1495" s="11">
        <v>44183</v>
      </c>
      <c r="C1495" s="2">
        <v>8.3000000000000007</v>
      </c>
      <c r="D1495" s="2">
        <v>6.3545999999999996</v>
      </c>
      <c r="E1495" s="2">
        <v>8587</v>
      </c>
      <c r="F1495" s="2">
        <v>8.1424000000000003</v>
      </c>
      <c r="G1495" s="2">
        <v>69918.788799999995</v>
      </c>
      <c r="H1495" s="17">
        <f t="shared" si="23"/>
        <v>0</v>
      </c>
    </row>
    <row r="1496" spans="1:8" ht="13.5" x14ac:dyDescent="0.25">
      <c r="A1496" s="12"/>
      <c r="B1496" s="11">
        <v>44186</v>
      </c>
      <c r="C1496" s="2">
        <v>8.25</v>
      </c>
      <c r="D1496" s="2">
        <v>6.3163</v>
      </c>
      <c r="E1496" s="2">
        <v>4543</v>
      </c>
      <c r="F1496" s="2">
        <v>8.1593</v>
      </c>
      <c r="G1496" s="2">
        <v>37067.6999</v>
      </c>
      <c r="H1496" s="17">
        <f t="shared" si="23"/>
        <v>-6.0271299531047678E-3</v>
      </c>
    </row>
    <row r="1497" spans="1:8" ht="13.5" x14ac:dyDescent="0.25">
      <c r="A1497" s="12"/>
      <c r="B1497" s="11">
        <v>44187</v>
      </c>
      <c r="C1497" s="2">
        <v>8.15</v>
      </c>
      <c r="D1497" s="2">
        <v>6.2397</v>
      </c>
      <c r="E1497" s="2">
        <v>5522</v>
      </c>
      <c r="F1497" s="2">
        <v>8.1539000000000001</v>
      </c>
      <c r="G1497" s="2">
        <v>45025.835800000001</v>
      </c>
      <c r="H1497" s="17">
        <f t="shared" si="23"/>
        <v>-1.2127353038962684E-2</v>
      </c>
    </row>
    <row r="1498" spans="1:8" ht="13.5" x14ac:dyDescent="0.25">
      <c r="A1498" s="12"/>
      <c r="B1498" s="11">
        <v>44188</v>
      </c>
      <c r="C1498" s="2">
        <v>8.3000000000000007</v>
      </c>
      <c r="D1498" s="2">
        <v>6.3545999999999996</v>
      </c>
      <c r="E1498" s="2">
        <v>5471</v>
      </c>
      <c r="F1498" s="2">
        <v>8.1971000000000007</v>
      </c>
      <c r="G1498" s="2">
        <v>44846.3341</v>
      </c>
      <c r="H1498" s="17">
        <f t="shared" si="23"/>
        <v>1.8414346843598179E-2</v>
      </c>
    </row>
    <row r="1499" spans="1:8" ht="13.5" x14ac:dyDescent="0.25">
      <c r="A1499" s="12"/>
      <c r="B1499" s="11">
        <v>44189</v>
      </c>
      <c r="C1499" s="2">
        <v>8.3000000000000007</v>
      </c>
      <c r="D1499" s="2">
        <v>6.3545999999999996</v>
      </c>
      <c r="E1499" s="2">
        <v>7482</v>
      </c>
      <c r="F1499" s="2">
        <v>8.2017000000000007</v>
      </c>
      <c r="G1499" s="2">
        <v>61365.119400000003</v>
      </c>
      <c r="H1499" s="17">
        <f t="shared" si="23"/>
        <v>0</v>
      </c>
    </row>
    <row r="1500" spans="1:8" ht="13.5" x14ac:dyDescent="0.25">
      <c r="A1500" s="12"/>
      <c r="B1500" s="11">
        <v>44190</v>
      </c>
      <c r="C1500" s="2">
        <v>8.17</v>
      </c>
      <c r="D1500" s="2">
        <v>6.2549999999999999</v>
      </c>
      <c r="E1500" s="2">
        <v>8775</v>
      </c>
      <c r="F1500" s="2">
        <v>8.1940000000000008</v>
      </c>
      <c r="G1500" s="2">
        <v>71902.350000000006</v>
      </c>
      <c r="H1500" s="17">
        <f t="shared" si="23"/>
        <v>-1.5673685204418798E-2</v>
      </c>
    </row>
    <row r="1501" spans="1:8" ht="13.5" x14ac:dyDescent="0.25">
      <c r="A1501" s="12"/>
      <c r="B1501" s="11">
        <v>44193</v>
      </c>
      <c r="C1501" s="2">
        <v>8.1999999999999993</v>
      </c>
      <c r="D1501" s="2">
        <v>6.2779999999999996</v>
      </c>
      <c r="E1501" s="2">
        <v>3258</v>
      </c>
      <c r="F1501" s="2">
        <v>8.2653999999999996</v>
      </c>
      <c r="G1501" s="2">
        <v>26928.673200000001</v>
      </c>
      <c r="H1501" s="17">
        <f t="shared" si="23"/>
        <v>3.6770583533172964E-3</v>
      </c>
    </row>
    <row r="1502" spans="1:8" ht="13.5" x14ac:dyDescent="0.25">
      <c r="A1502" s="12"/>
      <c r="B1502" s="11">
        <v>44194</v>
      </c>
      <c r="C1502" s="2">
        <v>8.26</v>
      </c>
      <c r="D1502" s="2">
        <v>6.3239000000000001</v>
      </c>
      <c r="E1502" s="2">
        <v>19332</v>
      </c>
      <c r="F1502" s="2">
        <v>8.3821999999999992</v>
      </c>
      <c r="G1502" s="2">
        <v>162044.69039999999</v>
      </c>
      <c r="H1502" s="17">
        <f t="shared" si="23"/>
        <v>7.3112456196241637E-3</v>
      </c>
    </row>
    <row r="1503" spans="1:8" ht="13.5" x14ac:dyDescent="0.25">
      <c r="A1503" s="12"/>
      <c r="B1503" s="11">
        <v>44195</v>
      </c>
      <c r="C1503" s="2">
        <v>8.44</v>
      </c>
      <c r="D1503" s="2">
        <v>6.4617000000000004</v>
      </c>
      <c r="E1503" s="2">
        <v>32137</v>
      </c>
      <c r="F1503" s="2">
        <v>8.5220000000000002</v>
      </c>
      <c r="G1503" s="2">
        <v>273871.51400000002</v>
      </c>
      <c r="H1503" s="17">
        <f t="shared" si="23"/>
        <v>2.1790350891064115E-2</v>
      </c>
    </row>
    <row r="1504" spans="1:8" ht="13.5" x14ac:dyDescent="0.25">
      <c r="A1504" s="12"/>
      <c r="B1504" s="11">
        <v>44196</v>
      </c>
      <c r="C1504" s="2">
        <v>8.4</v>
      </c>
      <c r="D1504" s="2">
        <v>6.4310999999999998</v>
      </c>
      <c r="E1504" s="2">
        <v>8428</v>
      </c>
      <c r="F1504" s="2">
        <v>8.3919999999999995</v>
      </c>
      <c r="G1504" s="2">
        <v>70727.775999999998</v>
      </c>
      <c r="H1504" s="17">
        <f t="shared" si="23"/>
        <v>-4.735595895816987E-3</v>
      </c>
    </row>
    <row r="1505" spans="1:8" ht="13.5" x14ac:dyDescent="0.25">
      <c r="A1505" s="12"/>
      <c r="B1505" s="11">
        <v>44200</v>
      </c>
      <c r="C1505" s="2">
        <v>8.2899999999999991</v>
      </c>
      <c r="D1505" s="2">
        <v>6.3468999999999998</v>
      </c>
      <c r="E1505" s="2">
        <v>22628</v>
      </c>
      <c r="F1505" s="2">
        <v>8.2388999999999992</v>
      </c>
      <c r="G1505" s="2">
        <v>186429.82920000001</v>
      </c>
      <c r="H1505" s="17">
        <f t="shared" si="23"/>
        <v>-1.3092628010760221E-2</v>
      </c>
    </row>
    <row r="1506" spans="1:8" ht="13.5" x14ac:dyDescent="0.25">
      <c r="A1506" s="12"/>
      <c r="B1506" s="11">
        <v>44201</v>
      </c>
      <c r="C1506" s="2">
        <v>8.1999999999999993</v>
      </c>
      <c r="D1506" s="2">
        <v>6.2779999999999996</v>
      </c>
      <c r="E1506" s="2">
        <v>33030</v>
      </c>
      <c r="F1506" s="2">
        <v>8.2088999999999999</v>
      </c>
      <c r="G1506" s="2">
        <v>271139.967</v>
      </c>
      <c r="H1506" s="17">
        <f t="shared" si="23"/>
        <v>-1.085569333060237E-2</v>
      </c>
    </row>
    <row r="1507" spans="1:8" ht="13.5" x14ac:dyDescent="0.25">
      <c r="A1507" s="12"/>
      <c r="B1507" s="11">
        <v>44202</v>
      </c>
      <c r="C1507" s="2">
        <v>8.1999999999999993</v>
      </c>
      <c r="D1507" s="2">
        <v>6.2779999999999996</v>
      </c>
      <c r="E1507" s="2">
        <v>7472</v>
      </c>
      <c r="F1507" s="2">
        <v>8.1867000000000001</v>
      </c>
      <c r="G1507" s="2">
        <v>61171.022400000002</v>
      </c>
      <c r="H1507" s="17">
        <f t="shared" si="23"/>
        <v>0</v>
      </c>
    </row>
    <row r="1508" spans="1:8" ht="13.5" x14ac:dyDescent="0.25">
      <c r="A1508" s="12"/>
      <c r="B1508" s="11">
        <v>44203</v>
      </c>
      <c r="C1508" s="2">
        <v>8.19</v>
      </c>
      <c r="D1508" s="2">
        <v>6.2702999999999998</v>
      </c>
      <c r="E1508" s="2">
        <v>5250</v>
      </c>
      <c r="F1508" s="2">
        <v>8.1653000000000002</v>
      </c>
      <c r="G1508" s="2">
        <v>42867.824999999997</v>
      </c>
      <c r="H1508" s="17">
        <f t="shared" si="23"/>
        <v>-1.2265052564510701E-3</v>
      </c>
    </row>
    <row r="1509" spans="1:8" ht="13.5" x14ac:dyDescent="0.25">
      <c r="A1509" s="12"/>
      <c r="B1509" s="11">
        <v>44204</v>
      </c>
      <c r="C1509" s="2">
        <v>8.3000000000000007</v>
      </c>
      <c r="D1509" s="2">
        <v>6.3545999999999996</v>
      </c>
      <c r="E1509" s="2">
        <v>3218</v>
      </c>
      <c r="F1509" s="2">
        <v>8.2420000000000009</v>
      </c>
      <c r="G1509" s="2">
        <v>26522.756000000001</v>
      </c>
      <c r="H1509" s="17">
        <f t="shared" si="23"/>
        <v>1.3444332807042696E-2</v>
      </c>
    </row>
    <row r="1510" spans="1:8" ht="13.5" x14ac:dyDescent="0.25">
      <c r="A1510" s="12"/>
      <c r="B1510" s="11">
        <v>44207</v>
      </c>
      <c r="C1510" s="2">
        <v>8.32</v>
      </c>
      <c r="D1510" s="2">
        <v>6.3699000000000003</v>
      </c>
      <c r="E1510" s="2">
        <v>1675</v>
      </c>
      <c r="F1510" s="2">
        <v>8.2047000000000008</v>
      </c>
      <c r="G1510" s="2">
        <v>13742.872499999999</v>
      </c>
      <c r="H1510" s="17">
        <f t="shared" si="23"/>
        <v>2.4077046548957857E-3</v>
      </c>
    </row>
    <row r="1511" spans="1:8" ht="13.5" x14ac:dyDescent="0.25">
      <c r="A1511" s="12"/>
      <c r="B1511" s="11">
        <v>44208</v>
      </c>
      <c r="C1511" s="2">
        <v>8.35</v>
      </c>
      <c r="D1511" s="2">
        <v>6.3928000000000003</v>
      </c>
      <c r="E1511" s="2">
        <v>730</v>
      </c>
      <c r="F1511" s="2">
        <v>8.2103000000000002</v>
      </c>
      <c r="G1511" s="2">
        <v>5993.5190000000002</v>
      </c>
      <c r="H1511" s="17">
        <f t="shared" si="23"/>
        <v>3.5950328890563305E-3</v>
      </c>
    </row>
    <row r="1512" spans="1:8" ht="13.5" x14ac:dyDescent="0.25">
      <c r="A1512" s="12"/>
      <c r="B1512" s="11">
        <v>44209</v>
      </c>
      <c r="C1512" s="2">
        <v>8.36</v>
      </c>
      <c r="D1512" s="2">
        <v>6.4005000000000001</v>
      </c>
      <c r="E1512" s="2">
        <v>1272</v>
      </c>
      <c r="F1512" s="2">
        <v>8.1821000000000002</v>
      </c>
      <c r="G1512" s="2">
        <v>10407.6312</v>
      </c>
      <c r="H1512" s="17">
        <f t="shared" si="23"/>
        <v>1.2044800400450222E-3</v>
      </c>
    </row>
    <row r="1513" spans="1:8" ht="13.5" x14ac:dyDescent="0.25">
      <c r="A1513" s="12"/>
      <c r="B1513" s="11">
        <v>44211</v>
      </c>
      <c r="C1513" s="2">
        <v>8.33</v>
      </c>
      <c r="D1513" s="2">
        <v>6.3775000000000004</v>
      </c>
      <c r="E1513" s="2">
        <v>310</v>
      </c>
      <c r="F1513" s="2">
        <v>8.3385999999999996</v>
      </c>
      <c r="G1513" s="2">
        <v>2584.9659999999999</v>
      </c>
      <c r="H1513" s="17">
        <f t="shared" si="23"/>
        <v>-3.5934692602139968E-3</v>
      </c>
    </row>
    <row r="1514" spans="1:8" ht="13.5" x14ac:dyDescent="0.25">
      <c r="A1514" s="12"/>
      <c r="B1514" s="11">
        <v>44214</v>
      </c>
      <c r="C1514" s="2">
        <v>8.17</v>
      </c>
      <c r="D1514" s="2">
        <v>6.2549999999999999</v>
      </c>
      <c r="E1514" s="2">
        <v>4444</v>
      </c>
      <c r="F1514" s="2">
        <v>8.1776999999999997</v>
      </c>
      <c r="G1514" s="2">
        <v>36341.698799999998</v>
      </c>
      <c r="H1514" s="17">
        <f t="shared" si="23"/>
        <v>-1.9208153665229398E-2</v>
      </c>
    </row>
    <row r="1515" spans="1:8" ht="13.5" x14ac:dyDescent="0.25">
      <c r="A1515" s="12"/>
      <c r="B1515" s="11">
        <v>44215</v>
      </c>
      <c r="C1515" s="2">
        <v>8.33</v>
      </c>
      <c r="D1515" s="2">
        <v>6.3775000000000004</v>
      </c>
      <c r="E1515" s="2">
        <v>2553</v>
      </c>
      <c r="F1515" s="2">
        <v>8.2088999999999999</v>
      </c>
      <c r="G1515" s="2">
        <v>20957.3217</v>
      </c>
      <c r="H1515" s="17">
        <f t="shared" si="23"/>
        <v>1.95843325339729E-2</v>
      </c>
    </row>
    <row r="1516" spans="1:8" ht="13.5" x14ac:dyDescent="0.25">
      <c r="A1516" s="12"/>
      <c r="B1516" s="11">
        <v>44216</v>
      </c>
      <c r="C1516" s="2">
        <v>8.3000000000000007</v>
      </c>
      <c r="D1516" s="2">
        <v>6.3545999999999996</v>
      </c>
      <c r="E1516" s="2">
        <v>2225</v>
      </c>
      <c r="F1516" s="2">
        <v>8.218</v>
      </c>
      <c r="G1516" s="2">
        <v>18285.05</v>
      </c>
      <c r="H1516" s="17">
        <f t="shared" si="23"/>
        <v>-3.5907487259899343E-3</v>
      </c>
    </row>
    <row r="1517" spans="1:8" ht="13.5" x14ac:dyDescent="0.25">
      <c r="A1517" s="12"/>
      <c r="B1517" s="11">
        <v>44217</v>
      </c>
      <c r="C1517" s="2">
        <v>8.2100000000000009</v>
      </c>
      <c r="D1517" s="2">
        <v>6.2857000000000003</v>
      </c>
      <c r="E1517" s="2">
        <v>4316</v>
      </c>
      <c r="F1517" s="2">
        <v>8.2126999999999999</v>
      </c>
      <c r="G1517" s="2">
        <v>35446.013200000001</v>
      </c>
      <c r="H1517" s="17">
        <f t="shared" si="23"/>
        <v>-1.0842539262896059E-2</v>
      </c>
    </row>
    <row r="1518" spans="1:8" ht="13.5" x14ac:dyDescent="0.25">
      <c r="A1518" s="12"/>
      <c r="B1518" s="11">
        <v>44218</v>
      </c>
      <c r="C1518" s="2">
        <v>8.3000000000000007</v>
      </c>
      <c r="D1518" s="2">
        <v>6.3545999999999996</v>
      </c>
      <c r="E1518" s="2">
        <v>7283</v>
      </c>
      <c r="F1518" s="2">
        <v>8.2569999999999997</v>
      </c>
      <c r="G1518" s="2">
        <v>60135.731</v>
      </c>
      <c r="H1518" s="17">
        <f t="shared" si="23"/>
        <v>1.0961388548610226E-2</v>
      </c>
    </row>
    <row r="1519" spans="1:8" ht="13.5" x14ac:dyDescent="0.25">
      <c r="A1519" s="12"/>
      <c r="B1519" s="11">
        <v>44221</v>
      </c>
      <c r="C1519" s="2">
        <v>8.3000000000000007</v>
      </c>
      <c r="D1519" s="2">
        <v>6.3545999999999996</v>
      </c>
      <c r="E1519" s="2">
        <v>5495</v>
      </c>
      <c r="F1519" s="2">
        <v>8.2296999999999993</v>
      </c>
      <c r="G1519" s="2">
        <v>45222.201500000003</v>
      </c>
      <c r="H1519" s="17">
        <f t="shared" si="23"/>
        <v>0</v>
      </c>
    </row>
    <row r="1520" spans="1:8" ht="13.5" x14ac:dyDescent="0.25">
      <c r="A1520" s="12"/>
      <c r="B1520" s="11">
        <v>44222</v>
      </c>
      <c r="C1520" s="2">
        <v>8.3000000000000007</v>
      </c>
      <c r="D1520" s="2">
        <v>6.3545999999999996</v>
      </c>
      <c r="E1520" s="2">
        <v>3982</v>
      </c>
      <c r="F1520" s="2">
        <v>8.2637</v>
      </c>
      <c r="G1520" s="2">
        <v>32906.053399999997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8.23</v>
      </c>
      <c r="D1521" s="2">
        <v>6.3010000000000002</v>
      </c>
      <c r="E1521" s="2">
        <v>520</v>
      </c>
      <c r="F1521" s="2">
        <v>8.2608999999999995</v>
      </c>
      <c r="G1521" s="2">
        <v>4295.6679999999997</v>
      </c>
      <c r="H1521" s="17">
        <f t="shared" si="23"/>
        <v>-8.4348346080004143E-3</v>
      </c>
    </row>
    <row r="1522" spans="1:8" ht="13.5" x14ac:dyDescent="0.25">
      <c r="A1522" s="12"/>
      <c r="B1522" s="11">
        <v>44224</v>
      </c>
      <c r="C1522" s="2">
        <v>8.3000000000000007</v>
      </c>
      <c r="D1522" s="2">
        <v>6.3545999999999996</v>
      </c>
      <c r="E1522" s="2">
        <v>6265</v>
      </c>
      <c r="F1522" s="2">
        <v>8.3246000000000002</v>
      </c>
      <c r="G1522" s="2">
        <v>52153.618999999999</v>
      </c>
      <c r="H1522" s="17">
        <f t="shared" si="23"/>
        <v>8.5065862561497264E-3</v>
      </c>
    </row>
    <row r="1523" spans="1:8" ht="13.5" x14ac:dyDescent="0.25">
      <c r="A1523" s="12"/>
      <c r="B1523" s="11">
        <v>44225</v>
      </c>
      <c r="C1523" s="2">
        <v>8.27</v>
      </c>
      <c r="D1523" s="2">
        <v>6.3315999999999999</v>
      </c>
      <c r="E1523" s="2">
        <v>6810</v>
      </c>
      <c r="F1523" s="2">
        <v>8.2881999999999998</v>
      </c>
      <c r="G1523" s="2">
        <v>56442.642</v>
      </c>
      <c r="H1523" s="17">
        <f t="shared" si="23"/>
        <v>-3.6194252982091222E-3</v>
      </c>
    </row>
    <row r="1524" spans="1:8" ht="13.5" x14ac:dyDescent="0.25">
      <c r="A1524" s="12"/>
      <c r="B1524" s="11">
        <v>44228</v>
      </c>
      <c r="C1524" s="2">
        <v>8.27</v>
      </c>
      <c r="D1524" s="2">
        <v>6.3315999999999999</v>
      </c>
      <c r="E1524" s="2">
        <v>9772</v>
      </c>
      <c r="F1524" s="2">
        <v>8.2731999999999992</v>
      </c>
      <c r="G1524" s="2">
        <v>80845.710399999996</v>
      </c>
      <c r="H1524" s="17">
        <f t="shared" si="23"/>
        <v>0</v>
      </c>
    </row>
    <row r="1525" spans="1:8" ht="13.5" x14ac:dyDescent="0.25">
      <c r="A1525" s="12"/>
      <c r="B1525" s="11">
        <v>44229</v>
      </c>
      <c r="C1525" s="2">
        <v>8.4</v>
      </c>
      <c r="D1525" s="2">
        <v>6.4310999999999998</v>
      </c>
      <c r="E1525" s="2">
        <v>61758</v>
      </c>
      <c r="F1525" s="2">
        <v>8.4088999999999992</v>
      </c>
      <c r="G1525" s="2">
        <v>519316.84620000003</v>
      </c>
      <c r="H1525" s="17">
        <f t="shared" si="23"/>
        <v>1.5714827215869594E-2</v>
      </c>
    </row>
    <row r="1526" spans="1:8" ht="13.5" x14ac:dyDescent="0.25">
      <c r="A1526" s="12"/>
      <c r="B1526" s="11">
        <v>44230</v>
      </c>
      <c r="C1526" s="2">
        <v>8.4</v>
      </c>
      <c r="D1526" s="2">
        <v>6.4310999999999998</v>
      </c>
      <c r="E1526" s="2">
        <v>27073</v>
      </c>
      <c r="F1526" s="2">
        <v>8.3781999999999996</v>
      </c>
      <c r="G1526" s="2">
        <v>226823.0086</v>
      </c>
      <c r="H1526" s="17">
        <f t="shared" si="23"/>
        <v>0</v>
      </c>
    </row>
    <row r="1527" spans="1:8" ht="13.5" x14ac:dyDescent="0.25">
      <c r="A1527" s="12"/>
      <c r="B1527" s="11">
        <v>44231</v>
      </c>
      <c r="C1527" s="2">
        <v>8.32</v>
      </c>
      <c r="D1527" s="2">
        <v>6.3699000000000003</v>
      </c>
      <c r="E1527" s="2">
        <v>10720</v>
      </c>
      <c r="F1527" s="2">
        <v>8.3018999999999998</v>
      </c>
      <c r="G1527" s="2">
        <v>88996.368000000002</v>
      </c>
      <c r="H1527" s="17">
        <f t="shared" si="23"/>
        <v>-9.5162569389372707E-3</v>
      </c>
    </row>
    <row r="1528" spans="1:8" ht="13.5" x14ac:dyDescent="0.25">
      <c r="A1528" s="12"/>
      <c r="B1528" s="11">
        <v>44232</v>
      </c>
      <c r="C1528" s="2">
        <v>8.5500000000000007</v>
      </c>
      <c r="D1528" s="2">
        <v>6.5460000000000003</v>
      </c>
      <c r="E1528" s="2">
        <v>27190</v>
      </c>
      <c r="F1528" s="2">
        <v>8.4227000000000007</v>
      </c>
      <c r="G1528" s="2">
        <v>229013.21299999999</v>
      </c>
      <c r="H1528" s="17">
        <f t="shared" si="23"/>
        <v>2.76456459285075E-2</v>
      </c>
    </row>
    <row r="1529" spans="1:8" ht="13.5" x14ac:dyDescent="0.25">
      <c r="A1529" s="12"/>
      <c r="B1529" s="11">
        <v>44235</v>
      </c>
      <c r="C1529" s="2">
        <v>8.49</v>
      </c>
      <c r="D1529" s="2">
        <v>6.5</v>
      </c>
      <c r="E1529" s="2">
        <v>14759</v>
      </c>
      <c r="F1529" s="2">
        <v>8.4931999999999999</v>
      </c>
      <c r="G1529" s="2">
        <v>125351.1388</v>
      </c>
      <c r="H1529" s="17">
        <f t="shared" si="23"/>
        <v>-7.0271921784296155E-3</v>
      </c>
    </row>
    <row r="1530" spans="1:8" ht="13.5" x14ac:dyDescent="0.25">
      <c r="A1530" s="12"/>
      <c r="B1530" s="11">
        <v>44236</v>
      </c>
      <c r="C1530" s="2">
        <v>8.5399999999999991</v>
      </c>
      <c r="D1530" s="2">
        <v>6.5382999999999996</v>
      </c>
      <c r="E1530" s="2">
        <v>9756</v>
      </c>
      <c r="F1530" s="2">
        <v>8.5427</v>
      </c>
      <c r="G1530" s="2">
        <v>83342.581200000001</v>
      </c>
      <c r="H1530" s="17">
        <f t="shared" si="23"/>
        <v>5.8923076923076238E-3</v>
      </c>
    </row>
    <row r="1531" spans="1:8" ht="13.5" x14ac:dyDescent="0.25">
      <c r="A1531" s="12"/>
      <c r="B1531" s="11">
        <v>44237</v>
      </c>
      <c r="C1531" s="2">
        <v>8.7899999999999991</v>
      </c>
      <c r="D1531" s="2">
        <v>6.7297000000000002</v>
      </c>
      <c r="E1531" s="2">
        <v>25034</v>
      </c>
      <c r="F1531" s="2">
        <v>8.7143999999999995</v>
      </c>
      <c r="G1531" s="2">
        <v>218156.28959999999</v>
      </c>
      <c r="H1531" s="17">
        <f t="shared" si="23"/>
        <v>2.9273664408179603E-2</v>
      </c>
    </row>
    <row r="1532" spans="1:8" ht="13.5" x14ac:dyDescent="0.25">
      <c r="A1532" s="12"/>
      <c r="B1532" s="11">
        <v>44238</v>
      </c>
      <c r="C1532" s="2">
        <v>9</v>
      </c>
      <c r="D1532" s="2">
        <v>6.8905000000000003</v>
      </c>
      <c r="E1532" s="2">
        <v>36824</v>
      </c>
      <c r="F1532" s="2">
        <v>9.0251999999999999</v>
      </c>
      <c r="G1532" s="2">
        <v>332343.96480000002</v>
      </c>
      <c r="H1532" s="17">
        <f t="shared" si="23"/>
        <v>2.3894081459797621E-2</v>
      </c>
    </row>
    <row r="1533" spans="1:8" ht="13.5" x14ac:dyDescent="0.25">
      <c r="A1533" s="12"/>
      <c r="B1533" s="11">
        <v>44239</v>
      </c>
      <c r="C1533" s="2">
        <v>8.9</v>
      </c>
      <c r="D1533" s="2">
        <v>6.8139000000000003</v>
      </c>
      <c r="E1533" s="2">
        <v>23708</v>
      </c>
      <c r="F1533" s="2">
        <v>8.9298000000000002</v>
      </c>
      <c r="G1533" s="2">
        <v>211707.69839999999</v>
      </c>
      <c r="H1533" s="17">
        <f t="shared" si="23"/>
        <v>-1.1116754952470793E-2</v>
      </c>
    </row>
    <row r="1534" spans="1:8" ht="13.5" x14ac:dyDescent="0.25">
      <c r="A1534" s="12"/>
      <c r="B1534" s="11">
        <v>44242</v>
      </c>
      <c r="C1534" s="2">
        <v>8.92</v>
      </c>
      <c r="D1534" s="2">
        <v>6.8292000000000002</v>
      </c>
      <c r="E1534" s="2">
        <v>12665</v>
      </c>
      <c r="F1534" s="2">
        <v>8.8640000000000008</v>
      </c>
      <c r="G1534" s="2">
        <v>112262.56</v>
      </c>
      <c r="H1534" s="17">
        <f t="shared" si="23"/>
        <v>2.2454101175538046E-3</v>
      </c>
    </row>
    <row r="1535" spans="1:8" ht="13.5" x14ac:dyDescent="0.25">
      <c r="A1535" s="12"/>
      <c r="B1535" s="11">
        <v>44243</v>
      </c>
      <c r="C1535" s="2">
        <v>9.09</v>
      </c>
      <c r="D1535" s="2">
        <v>6.9593999999999996</v>
      </c>
      <c r="E1535" s="2">
        <v>26969</v>
      </c>
      <c r="F1535" s="2">
        <v>9.0604999999999993</v>
      </c>
      <c r="G1535" s="2">
        <v>244352.62450000001</v>
      </c>
      <c r="H1535" s="17">
        <f t="shared" si="23"/>
        <v>1.9065190651906434E-2</v>
      </c>
    </row>
    <row r="1536" spans="1:8" ht="13.5" x14ac:dyDescent="0.25">
      <c r="A1536" s="12"/>
      <c r="B1536" s="11">
        <v>44244</v>
      </c>
      <c r="C1536" s="2">
        <v>9.08</v>
      </c>
      <c r="D1536" s="2">
        <v>6.9516999999999998</v>
      </c>
      <c r="E1536" s="2">
        <v>3676</v>
      </c>
      <c r="F1536" s="2">
        <v>9.0588999999999995</v>
      </c>
      <c r="G1536" s="2">
        <v>33300.5164</v>
      </c>
      <c r="H1536" s="17">
        <f t="shared" si="23"/>
        <v>-1.1064172198752505E-3</v>
      </c>
    </row>
    <row r="1537" spans="1:8" ht="13.5" x14ac:dyDescent="0.25">
      <c r="A1537" s="12"/>
      <c r="B1537" s="11">
        <v>44245</v>
      </c>
      <c r="C1537" s="2">
        <v>9.07</v>
      </c>
      <c r="D1537" s="2">
        <v>6.9440999999999997</v>
      </c>
      <c r="E1537" s="2">
        <v>6246</v>
      </c>
      <c r="F1537" s="2">
        <v>9.0282</v>
      </c>
      <c r="G1537" s="2">
        <v>56390.137199999997</v>
      </c>
      <c r="H1537" s="17">
        <f t="shared" si="23"/>
        <v>-1.0932577642878793E-3</v>
      </c>
    </row>
    <row r="1538" spans="1:8" ht="13.5" x14ac:dyDescent="0.25">
      <c r="A1538" s="12"/>
      <c r="B1538" s="11">
        <v>44246</v>
      </c>
      <c r="C1538" s="2">
        <v>8.98</v>
      </c>
      <c r="D1538" s="2">
        <v>6.8752000000000004</v>
      </c>
      <c r="E1538" s="2">
        <v>7840</v>
      </c>
      <c r="F1538" s="2">
        <v>8.9163999999999994</v>
      </c>
      <c r="G1538" s="2">
        <v>69904.576000000001</v>
      </c>
      <c r="H1538" s="17">
        <f t="shared" si="23"/>
        <v>-9.9220921357698333E-3</v>
      </c>
    </row>
    <row r="1539" spans="1:8" ht="13.5" x14ac:dyDescent="0.25">
      <c r="A1539" s="12"/>
      <c r="B1539" s="11">
        <v>44249</v>
      </c>
      <c r="C1539" s="2">
        <v>8.98</v>
      </c>
      <c r="D1539" s="2">
        <v>6.8752000000000004</v>
      </c>
      <c r="E1539" s="2">
        <v>7914</v>
      </c>
      <c r="F1539" s="2">
        <v>8.9316999999999993</v>
      </c>
      <c r="G1539" s="2">
        <v>70685.473800000007</v>
      </c>
      <c r="H1539" s="17">
        <f t="shared" si="23"/>
        <v>0</v>
      </c>
    </row>
    <row r="1540" spans="1:8" ht="13.5" x14ac:dyDescent="0.25">
      <c r="A1540" s="12"/>
      <c r="B1540" s="11">
        <v>44250</v>
      </c>
      <c r="C1540" s="2">
        <v>8.99</v>
      </c>
      <c r="D1540" s="2">
        <v>6.8827999999999996</v>
      </c>
      <c r="E1540" s="2">
        <v>20377</v>
      </c>
      <c r="F1540" s="2">
        <v>8.9388000000000005</v>
      </c>
      <c r="G1540" s="2">
        <v>182145.9276</v>
      </c>
      <c r="H1540" s="17">
        <f t="shared" si="23"/>
        <v>1.1054223877122356E-3</v>
      </c>
    </row>
    <row r="1541" spans="1:8" ht="13.5" x14ac:dyDescent="0.25">
      <c r="A1541" s="12"/>
      <c r="B1541" s="11">
        <v>44251</v>
      </c>
      <c r="C1541" s="2">
        <v>8.9</v>
      </c>
      <c r="D1541" s="2">
        <v>6.8139000000000003</v>
      </c>
      <c r="E1541" s="2">
        <v>5987</v>
      </c>
      <c r="F1541" s="2">
        <v>8.9056999999999995</v>
      </c>
      <c r="G1541" s="2">
        <v>53318.425900000002</v>
      </c>
      <c r="H1541" s="17">
        <f t="shared" si="23"/>
        <v>-1.0010460858952649E-2</v>
      </c>
    </row>
    <row r="1542" spans="1:8" ht="13.5" x14ac:dyDescent="0.25">
      <c r="A1542" s="12"/>
      <c r="B1542" s="11">
        <v>44252</v>
      </c>
      <c r="C1542" s="2">
        <v>8.8000000000000007</v>
      </c>
      <c r="D1542" s="2">
        <v>6.7374000000000001</v>
      </c>
      <c r="E1542" s="2">
        <v>11690</v>
      </c>
      <c r="F1542" s="2">
        <v>8.8666999999999998</v>
      </c>
      <c r="G1542" s="2">
        <v>103651.723</v>
      </c>
      <c r="H1542" s="17">
        <f t="shared" si="23"/>
        <v>-1.1227050587769153E-2</v>
      </c>
    </row>
    <row r="1543" spans="1:8" ht="13.5" x14ac:dyDescent="0.25">
      <c r="A1543" s="12"/>
      <c r="B1543" s="11">
        <v>44253</v>
      </c>
      <c r="C1543" s="2">
        <v>8.81</v>
      </c>
      <c r="D1543" s="2">
        <v>6.7450000000000001</v>
      </c>
      <c r="E1543" s="2">
        <v>11521</v>
      </c>
      <c r="F1543" s="2">
        <v>8.7600999999999996</v>
      </c>
      <c r="G1543" s="2">
        <v>100925.1121</v>
      </c>
      <c r="H1543" s="17">
        <f t="shared" ref="H1543:H1606" si="24">(D1543-D1542)/D1542</f>
        <v>1.1280315848843842E-3</v>
      </c>
    </row>
    <row r="1544" spans="1:8" ht="13.5" x14ac:dyDescent="0.25">
      <c r="A1544" s="12"/>
      <c r="B1544" s="11">
        <v>44256</v>
      </c>
      <c r="C1544" s="2">
        <v>8.9700000000000006</v>
      </c>
      <c r="D1544" s="2">
        <v>6.8674999999999997</v>
      </c>
      <c r="E1544" s="2">
        <v>6272</v>
      </c>
      <c r="F1544" s="2">
        <v>8.9001999999999999</v>
      </c>
      <c r="G1544" s="2">
        <v>55822.054400000001</v>
      </c>
      <c r="H1544" s="17">
        <f t="shared" si="24"/>
        <v>1.8161601186063692E-2</v>
      </c>
    </row>
    <row r="1545" spans="1:8" ht="13.5" x14ac:dyDescent="0.25">
      <c r="A1545" s="12"/>
      <c r="B1545" s="11">
        <v>44257</v>
      </c>
      <c r="C1545" s="2">
        <v>8.94</v>
      </c>
      <c r="D1545" s="2">
        <v>6.8445</v>
      </c>
      <c r="E1545" s="2">
        <v>2607</v>
      </c>
      <c r="F1545" s="2">
        <v>8.9521999999999995</v>
      </c>
      <c r="G1545" s="2">
        <v>23338.385399999999</v>
      </c>
      <c r="H1545" s="17">
        <f t="shared" si="24"/>
        <v>-3.3491081179468059E-3</v>
      </c>
    </row>
    <row r="1546" spans="1:8" ht="13.5" x14ac:dyDescent="0.25">
      <c r="A1546" s="12"/>
      <c r="B1546" s="11">
        <v>44258</v>
      </c>
      <c r="C1546" s="2">
        <v>8.9499999999999993</v>
      </c>
      <c r="D1546" s="2">
        <v>6.8521999999999998</v>
      </c>
      <c r="E1546" s="2">
        <v>19253</v>
      </c>
      <c r="F1546" s="2">
        <v>8.8917000000000002</v>
      </c>
      <c r="G1546" s="2">
        <v>171191.9001</v>
      </c>
      <c r="H1546" s="17">
        <f t="shared" si="24"/>
        <v>1.1249908685805857E-3</v>
      </c>
    </row>
    <row r="1547" spans="1:8" ht="13.5" x14ac:dyDescent="0.25">
      <c r="A1547" s="12"/>
      <c r="B1547" s="11">
        <v>44259</v>
      </c>
      <c r="C1547" s="2">
        <v>8.92</v>
      </c>
      <c r="D1547" s="2">
        <v>6.8292000000000002</v>
      </c>
      <c r="E1547" s="2">
        <v>36596</v>
      </c>
      <c r="F1547" s="2">
        <v>8.923</v>
      </c>
      <c r="G1547" s="2">
        <v>326546.10800000001</v>
      </c>
      <c r="H1547" s="17">
        <f t="shared" si="24"/>
        <v>-3.3565862058900337E-3</v>
      </c>
    </row>
    <row r="1548" spans="1:8" ht="13.5" x14ac:dyDescent="0.25">
      <c r="A1548" s="12"/>
      <c r="B1548" s="11">
        <v>44260</v>
      </c>
      <c r="C1548" s="2">
        <v>8.9</v>
      </c>
      <c r="D1548" s="2">
        <v>6.8139000000000003</v>
      </c>
      <c r="E1548" s="2">
        <v>31327</v>
      </c>
      <c r="F1548" s="2">
        <v>8.9182000000000006</v>
      </c>
      <c r="G1548" s="2">
        <v>279380.45140000002</v>
      </c>
      <c r="H1548" s="17">
        <f t="shared" si="24"/>
        <v>-2.2403795466525902E-3</v>
      </c>
    </row>
    <row r="1549" spans="1:8" ht="13.5" x14ac:dyDescent="0.25">
      <c r="A1549" s="12"/>
      <c r="B1549" s="11">
        <v>44263</v>
      </c>
      <c r="C1549" s="2">
        <v>8.94</v>
      </c>
      <c r="D1549" s="2">
        <v>6.8445</v>
      </c>
      <c r="E1549" s="2">
        <v>13725</v>
      </c>
      <c r="F1549" s="2">
        <v>8.8724000000000007</v>
      </c>
      <c r="G1549" s="2">
        <v>121773.69</v>
      </c>
      <c r="H1549" s="17">
        <f t="shared" si="24"/>
        <v>4.4908202351076091E-3</v>
      </c>
    </row>
    <row r="1550" spans="1:8" ht="13.5" x14ac:dyDescent="0.25">
      <c r="A1550" s="12"/>
      <c r="B1550" s="11">
        <v>44264</v>
      </c>
      <c r="C1550" s="2">
        <v>8.94</v>
      </c>
      <c r="D1550" s="2">
        <v>6.8445</v>
      </c>
      <c r="E1550" s="2">
        <v>7446</v>
      </c>
      <c r="F1550" s="2">
        <v>8.9326000000000008</v>
      </c>
      <c r="G1550" s="2">
        <v>66512.139599999995</v>
      </c>
      <c r="H1550" s="17">
        <f t="shared" si="24"/>
        <v>0</v>
      </c>
    </row>
    <row r="1551" spans="1:8" ht="13.5" x14ac:dyDescent="0.25">
      <c r="A1551" s="12"/>
      <c r="B1551" s="11">
        <v>44265</v>
      </c>
      <c r="C1551" s="2">
        <v>8.94</v>
      </c>
      <c r="D1551" s="2">
        <v>6.8445</v>
      </c>
      <c r="E1551" s="2">
        <v>2864</v>
      </c>
      <c r="F1551" s="2">
        <v>8.8917000000000002</v>
      </c>
      <c r="G1551" s="2">
        <v>25465.828799999999</v>
      </c>
      <c r="H1551" s="17">
        <f t="shared" si="24"/>
        <v>0</v>
      </c>
    </row>
    <row r="1552" spans="1:8" ht="13.5" x14ac:dyDescent="0.25">
      <c r="A1552" s="12"/>
      <c r="B1552" s="11">
        <v>44266</v>
      </c>
      <c r="C1552" s="2">
        <v>8.93</v>
      </c>
      <c r="D1552" s="2">
        <v>6.8369</v>
      </c>
      <c r="E1552" s="2">
        <v>29042</v>
      </c>
      <c r="F1552" s="2">
        <v>8.7946000000000009</v>
      </c>
      <c r="G1552" s="2">
        <v>255412.7732</v>
      </c>
      <c r="H1552" s="17">
        <f t="shared" si="24"/>
        <v>-1.1103805975600921E-3</v>
      </c>
    </row>
    <row r="1553" spans="1:8" ht="13.5" x14ac:dyDescent="0.25">
      <c r="A1553" s="12"/>
      <c r="B1553" s="11">
        <v>44267</v>
      </c>
      <c r="C1553" s="2">
        <v>8.92</v>
      </c>
      <c r="D1553" s="2">
        <v>6.8292000000000002</v>
      </c>
      <c r="E1553" s="2">
        <v>5404</v>
      </c>
      <c r="F1553" s="2">
        <v>8.9023000000000003</v>
      </c>
      <c r="G1553" s="2">
        <v>48108.029199999997</v>
      </c>
      <c r="H1553" s="17">
        <f t="shared" si="24"/>
        <v>-1.1262414252073043E-3</v>
      </c>
    </row>
    <row r="1554" spans="1:8" ht="13.5" x14ac:dyDescent="0.25">
      <c r="A1554" s="12"/>
      <c r="B1554" s="11">
        <v>44270</v>
      </c>
      <c r="C1554" s="2">
        <v>8.86</v>
      </c>
      <c r="D1554" s="2">
        <v>6.7832999999999997</v>
      </c>
      <c r="E1554" s="2">
        <v>1160</v>
      </c>
      <c r="F1554" s="2">
        <v>8.8596000000000004</v>
      </c>
      <c r="G1554" s="2">
        <v>10277.136</v>
      </c>
      <c r="H1554" s="17">
        <f t="shared" si="24"/>
        <v>-6.7211386399579007E-3</v>
      </c>
    </row>
    <row r="1555" spans="1:8" ht="13.5" x14ac:dyDescent="0.25">
      <c r="A1555" s="12"/>
      <c r="B1555" s="11">
        <v>44271</v>
      </c>
      <c r="C1555" s="2">
        <v>8.8000000000000007</v>
      </c>
      <c r="D1555" s="2">
        <v>6.7374000000000001</v>
      </c>
      <c r="E1555" s="2">
        <v>21880</v>
      </c>
      <c r="F1555" s="2">
        <v>8.8717000000000006</v>
      </c>
      <c r="G1555" s="2">
        <v>194112.796</v>
      </c>
      <c r="H1555" s="17">
        <f t="shared" si="24"/>
        <v>-6.7666180177788993E-3</v>
      </c>
    </row>
    <row r="1556" spans="1:8" ht="13.5" x14ac:dyDescent="0.25">
      <c r="A1556" s="12"/>
      <c r="B1556" s="11">
        <v>44272</v>
      </c>
      <c r="C1556" s="2">
        <v>8.99</v>
      </c>
      <c r="D1556" s="2">
        <v>6.8827999999999996</v>
      </c>
      <c r="E1556" s="2">
        <v>29119</v>
      </c>
      <c r="F1556" s="2">
        <v>8.9102999999999994</v>
      </c>
      <c r="G1556" s="2">
        <v>259459.0257</v>
      </c>
      <c r="H1556" s="17">
        <f t="shared" si="24"/>
        <v>2.1581025321340506E-2</v>
      </c>
    </row>
    <row r="1557" spans="1:8" ht="13.5" x14ac:dyDescent="0.25">
      <c r="A1557" s="12"/>
      <c r="B1557" s="11">
        <v>44273</v>
      </c>
      <c r="C1557" s="2">
        <v>9.0399999999999991</v>
      </c>
      <c r="D1557" s="2">
        <v>6.9211</v>
      </c>
      <c r="E1557" s="2">
        <v>24278</v>
      </c>
      <c r="F1557" s="2">
        <v>9.0053999999999998</v>
      </c>
      <c r="G1557" s="2">
        <v>218633.1012</v>
      </c>
      <c r="H1557" s="17">
        <f t="shared" si="24"/>
        <v>5.5645958040333073E-3</v>
      </c>
    </row>
    <row r="1558" spans="1:8" ht="13.5" x14ac:dyDescent="0.25">
      <c r="A1558" s="12"/>
      <c r="B1558" s="11">
        <v>44274</v>
      </c>
      <c r="C1558" s="2">
        <v>8.9</v>
      </c>
      <c r="D1558" s="2">
        <v>6.8139000000000003</v>
      </c>
      <c r="E1558" s="2">
        <v>9920</v>
      </c>
      <c r="F1558" s="2">
        <v>8.9309999999999992</v>
      </c>
      <c r="G1558" s="2">
        <v>88595.520000000004</v>
      </c>
      <c r="H1558" s="17">
        <f t="shared" si="24"/>
        <v>-1.548886737657305E-2</v>
      </c>
    </row>
    <row r="1559" spans="1:8" ht="13.5" x14ac:dyDescent="0.25">
      <c r="A1559" s="12"/>
      <c r="B1559" s="11">
        <v>44277</v>
      </c>
      <c r="C1559" s="2">
        <v>8.98</v>
      </c>
      <c r="D1559" s="2">
        <v>6.8752000000000004</v>
      </c>
      <c r="E1559" s="2">
        <v>20935</v>
      </c>
      <c r="F1559" s="2">
        <v>9.0071999999999992</v>
      </c>
      <c r="G1559" s="2">
        <v>188565.73199999999</v>
      </c>
      <c r="H1559" s="17">
        <f t="shared" si="24"/>
        <v>8.9963163533365812E-3</v>
      </c>
    </row>
    <row r="1560" spans="1:8" ht="13.5" x14ac:dyDescent="0.25">
      <c r="A1560" s="12"/>
      <c r="B1560" s="11">
        <v>44278</v>
      </c>
      <c r="C1560" s="2">
        <v>8.7899999999999991</v>
      </c>
      <c r="D1560" s="2">
        <v>6.7297000000000002</v>
      </c>
      <c r="E1560" s="2">
        <v>3743</v>
      </c>
      <c r="F1560" s="2">
        <v>8.8225999999999996</v>
      </c>
      <c r="G1560" s="2">
        <v>33022.991800000003</v>
      </c>
      <c r="H1560" s="17">
        <f t="shared" si="24"/>
        <v>-2.1163020712124763E-2</v>
      </c>
    </row>
    <row r="1561" spans="1:8" ht="13.5" x14ac:dyDescent="0.25">
      <c r="A1561" s="12"/>
      <c r="B1561" s="11">
        <v>44279</v>
      </c>
      <c r="C1561" s="2">
        <v>8.65</v>
      </c>
      <c r="D1561" s="2">
        <v>6.6224999999999996</v>
      </c>
      <c r="E1561" s="2">
        <v>7769</v>
      </c>
      <c r="F1561" s="2">
        <v>8.6858000000000004</v>
      </c>
      <c r="G1561" s="2">
        <v>67479.980200000005</v>
      </c>
      <c r="H1561" s="17">
        <f t="shared" si="24"/>
        <v>-1.5929387639865168E-2</v>
      </c>
    </row>
    <row r="1562" spans="1:8" ht="13.5" x14ac:dyDescent="0.25">
      <c r="A1562" s="12"/>
      <c r="B1562" s="11">
        <v>44280</v>
      </c>
      <c r="C1562" s="2">
        <v>8.76</v>
      </c>
      <c r="D1562" s="2">
        <v>6.7066999999999997</v>
      </c>
      <c r="E1562" s="2">
        <v>1674</v>
      </c>
      <c r="F1562" s="2">
        <v>8.6210000000000004</v>
      </c>
      <c r="G1562" s="2">
        <v>14431.554</v>
      </c>
      <c r="H1562" s="17">
        <f t="shared" si="24"/>
        <v>1.2714231785579472E-2</v>
      </c>
    </row>
    <row r="1563" spans="1:8" ht="13.5" x14ac:dyDescent="0.25">
      <c r="A1563" s="12"/>
      <c r="B1563" s="11">
        <v>44281</v>
      </c>
      <c r="C1563" s="2">
        <v>8.7200000000000006</v>
      </c>
      <c r="D1563" s="2">
        <v>6.6760999999999999</v>
      </c>
      <c r="E1563" s="2">
        <v>7103</v>
      </c>
      <c r="F1563" s="2">
        <v>8.6111000000000004</v>
      </c>
      <c r="G1563" s="2">
        <v>61164.643300000003</v>
      </c>
      <c r="H1563" s="17">
        <f t="shared" si="24"/>
        <v>-4.562601577526912E-3</v>
      </c>
    </row>
    <row r="1564" spans="1:8" ht="13.5" x14ac:dyDescent="0.25">
      <c r="A1564" s="12"/>
      <c r="B1564" s="11">
        <v>44284</v>
      </c>
      <c r="C1564" s="2">
        <v>8.68</v>
      </c>
      <c r="D1564" s="2">
        <v>6.6455000000000002</v>
      </c>
      <c r="E1564" s="2">
        <v>4320</v>
      </c>
      <c r="F1564" s="2">
        <v>8.6275999999999993</v>
      </c>
      <c r="G1564" s="2">
        <v>37271.232000000004</v>
      </c>
      <c r="H1564" s="17">
        <f t="shared" si="24"/>
        <v>-4.5835143272269351E-3</v>
      </c>
    </row>
    <row r="1565" spans="1:8" ht="13.5" x14ac:dyDescent="0.25">
      <c r="A1565" s="12"/>
      <c r="B1565" s="11">
        <v>44285</v>
      </c>
      <c r="C1565" s="2">
        <v>8.6300000000000008</v>
      </c>
      <c r="D1565" s="2">
        <v>6.6071999999999997</v>
      </c>
      <c r="E1565" s="2">
        <v>6397</v>
      </c>
      <c r="F1565" s="2">
        <v>8.6257000000000001</v>
      </c>
      <c r="G1565" s="2">
        <v>55178.602899999998</v>
      </c>
      <c r="H1565" s="17">
        <f t="shared" si="24"/>
        <v>-5.7632984726507328E-3</v>
      </c>
    </row>
    <row r="1566" spans="1:8" ht="13.5" x14ac:dyDescent="0.25">
      <c r="A1566" s="12"/>
      <c r="B1566" s="11">
        <v>44286</v>
      </c>
      <c r="C1566" s="2">
        <v>8.6</v>
      </c>
      <c r="D1566" s="2">
        <v>6.5842000000000001</v>
      </c>
      <c r="E1566" s="2">
        <v>5923</v>
      </c>
      <c r="F1566" s="2">
        <v>8.5770999999999997</v>
      </c>
      <c r="G1566" s="2">
        <v>50802.1633</v>
      </c>
      <c r="H1566" s="17">
        <f t="shared" si="24"/>
        <v>-3.4810509746942258E-3</v>
      </c>
    </row>
    <row r="1567" spans="1:8" ht="13.5" x14ac:dyDescent="0.25">
      <c r="A1567" s="12"/>
      <c r="B1567" s="11">
        <v>44287</v>
      </c>
      <c r="C1567" s="2">
        <v>8.3699999999999992</v>
      </c>
      <c r="D1567" s="2">
        <v>6.4081000000000001</v>
      </c>
      <c r="E1567" s="2">
        <v>13917</v>
      </c>
      <c r="F1567" s="2">
        <v>8.4454999999999991</v>
      </c>
      <c r="G1567" s="2">
        <v>117536.0235</v>
      </c>
      <c r="H1567" s="17">
        <f t="shared" si="24"/>
        <v>-2.6745846116460605E-2</v>
      </c>
    </row>
    <row r="1568" spans="1:8" ht="13.5" x14ac:dyDescent="0.25">
      <c r="A1568" s="12"/>
      <c r="B1568" s="11">
        <v>44288</v>
      </c>
      <c r="C1568" s="2">
        <v>8.48</v>
      </c>
      <c r="D1568" s="2">
        <v>6.4923999999999999</v>
      </c>
      <c r="E1568" s="2">
        <v>10484</v>
      </c>
      <c r="F1568" s="2">
        <v>8.4445999999999994</v>
      </c>
      <c r="G1568" s="2">
        <v>88533.186400000006</v>
      </c>
      <c r="H1568" s="17">
        <f t="shared" si="24"/>
        <v>1.315522541783053E-2</v>
      </c>
    </row>
    <row r="1569" spans="1:8" ht="13.5" x14ac:dyDescent="0.25">
      <c r="A1569" s="12"/>
      <c r="B1569" s="11">
        <v>44291</v>
      </c>
      <c r="C1569" s="2">
        <v>8.4700000000000006</v>
      </c>
      <c r="D1569" s="2">
        <v>6.4847000000000001</v>
      </c>
      <c r="E1569" s="2">
        <v>5253</v>
      </c>
      <c r="F1569" s="2">
        <v>8.4415999999999993</v>
      </c>
      <c r="G1569" s="2">
        <v>44343.724800000004</v>
      </c>
      <c r="H1569" s="17">
        <f t="shared" si="24"/>
        <v>-1.1860020947569185E-3</v>
      </c>
    </row>
    <row r="1570" spans="1:8" ht="13.5" x14ac:dyDescent="0.25">
      <c r="A1570" s="12"/>
      <c r="B1570" s="11">
        <v>44292</v>
      </c>
      <c r="C1570" s="2">
        <v>8.35</v>
      </c>
      <c r="D1570" s="2">
        <v>6.3928000000000003</v>
      </c>
      <c r="E1570" s="2">
        <v>10645</v>
      </c>
      <c r="F1570" s="2">
        <v>8.3879999999999999</v>
      </c>
      <c r="G1570" s="2">
        <v>89290.26</v>
      </c>
      <c r="H1570" s="17">
        <f t="shared" si="24"/>
        <v>-1.4171819822042634E-2</v>
      </c>
    </row>
    <row r="1571" spans="1:8" ht="13.5" x14ac:dyDescent="0.25">
      <c r="A1571" s="12"/>
      <c r="B1571" s="11">
        <v>44293</v>
      </c>
      <c r="C1571" s="2">
        <v>8.35</v>
      </c>
      <c r="D1571" s="2">
        <v>6.3928000000000003</v>
      </c>
      <c r="E1571" s="2">
        <v>1451</v>
      </c>
      <c r="F1571" s="2">
        <v>8.2484000000000002</v>
      </c>
      <c r="G1571" s="2">
        <v>11968.428400000001</v>
      </c>
      <c r="H1571" s="17">
        <f t="shared" si="24"/>
        <v>0</v>
      </c>
    </row>
    <row r="1572" spans="1:8" ht="13.5" x14ac:dyDescent="0.25">
      <c r="A1572" s="12"/>
      <c r="B1572" s="11">
        <v>44294</v>
      </c>
      <c r="C1572" s="2">
        <v>8.3000000000000007</v>
      </c>
      <c r="D1572" s="2">
        <v>6.3545999999999996</v>
      </c>
      <c r="E1572" s="2">
        <v>1725</v>
      </c>
      <c r="F1572" s="2">
        <v>8.2902000000000005</v>
      </c>
      <c r="G1572" s="2">
        <v>14300.594999999999</v>
      </c>
      <c r="H1572" s="17">
        <f t="shared" si="24"/>
        <v>-5.9754724064573703E-3</v>
      </c>
    </row>
    <row r="1573" spans="1:8" ht="13.5" x14ac:dyDescent="0.25">
      <c r="A1573" s="12"/>
      <c r="B1573" s="11">
        <v>44298</v>
      </c>
      <c r="C1573" s="2">
        <v>8.1999999999999993</v>
      </c>
      <c r="D1573" s="2">
        <v>6.2779999999999996</v>
      </c>
      <c r="E1573" s="2">
        <v>7683</v>
      </c>
      <c r="F1573" s="2">
        <v>8.1488999999999994</v>
      </c>
      <c r="G1573" s="2">
        <v>62607.998699999996</v>
      </c>
      <c r="H1573" s="17">
        <f t="shared" si="24"/>
        <v>-1.2054259906209676E-2</v>
      </c>
    </row>
    <row r="1574" spans="1:8" ht="13.5" x14ac:dyDescent="0.25">
      <c r="A1574" s="12"/>
      <c r="B1574" s="11">
        <v>44299</v>
      </c>
      <c r="C1574" s="2">
        <v>8.25</v>
      </c>
      <c r="D1574" s="2">
        <v>6.3163</v>
      </c>
      <c r="E1574" s="2">
        <v>7732</v>
      </c>
      <c r="F1574" s="2">
        <v>8.2002000000000006</v>
      </c>
      <c r="G1574" s="2">
        <v>63403.946400000001</v>
      </c>
      <c r="H1574" s="17">
        <f t="shared" si="24"/>
        <v>6.1006690028672268E-3</v>
      </c>
    </row>
    <row r="1575" spans="1:8" ht="13.5" x14ac:dyDescent="0.25">
      <c r="A1575" s="12"/>
      <c r="B1575" s="11">
        <v>44300</v>
      </c>
      <c r="C1575" s="2">
        <v>8.25</v>
      </c>
      <c r="D1575" s="2">
        <v>6.3163</v>
      </c>
      <c r="E1575" s="2">
        <v>1918</v>
      </c>
      <c r="F1575" s="2">
        <v>8.2103000000000002</v>
      </c>
      <c r="G1575" s="2">
        <v>15747.3554</v>
      </c>
      <c r="H1575" s="17">
        <f t="shared" si="24"/>
        <v>0</v>
      </c>
    </row>
    <row r="1576" spans="1:8" ht="13.5" x14ac:dyDescent="0.25">
      <c r="A1576" s="12"/>
      <c r="B1576" s="11">
        <v>44301</v>
      </c>
      <c r="C1576" s="2">
        <v>8.1300000000000008</v>
      </c>
      <c r="D1576" s="2">
        <v>6.2244000000000002</v>
      </c>
      <c r="E1576" s="2">
        <v>795</v>
      </c>
      <c r="F1576" s="2">
        <v>8.2302999999999997</v>
      </c>
      <c r="G1576" s="2">
        <v>6543.0884999999998</v>
      </c>
      <c r="H1576" s="17">
        <f t="shared" si="24"/>
        <v>-1.4549657236040067E-2</v>
      </c>
    </row>
    <row r="1577" spans="1:8" ht="13.5" x14ac:dyDescent="0.25">
      <c r="A1577" s="12"/>
      <c r="B1577" s="11">
        <v>44302</v>
      </c>
      <c r="C1577" s="2">
        <v>8.23</v>
      </c>
      <c r="D1577" s="2">
        <v>6.3010000000000002</v>
      </c>
      <c r="E1577" s="2">
        <v>9592</v>
      </c>
      <c r="F1577" s="2">
        <v>8.1149000000000004</v>
      </c>
      <c r="G1577" s="2">
        <v>77838.120800000004</v>
      </c>
      <c r="H1577" s="17">
        <f t="shared" si="24"/>
        <v>1.2306407043249149E-2</v>
      </c>
    </row>
    <row r="1578" spans="1:8" ht="13.5" x14ac:dyDescent="0.25">
      <c r="A1578" s="12"/>
      <c r="B1578" s="11">
        <v>44305</v>
      </c>
      <c r="C1578" s="2">
        <v>8.2899999999999991</v>
      </c>
      <c r="D1578" s="2">
        <v>6.3468999999999998</v>
      </c>
      <c r="E1578" s="2">
        <v>355</v>
      </c>
      <c r="F1578" s="2">
        <v>8.0937000000000001</v>
      </c>
      <c r="G1578" s="2">
        <v>2873.2635</v>
      </c>
      <c r="H1578" s="17">
        <f t="shared" si="24"/>
        <v>7.2845580066655466E-3</v>
      </c>
    </row>
    <row r="1579" spans="1:8" ht="13.5" x14ac:dyDescent="0.25">
      <c r="A1579" s="12"/>
      <c r="B1579" s="11">
        <v>44306</v>
      </c>
      <c r="C1579" s="2">
        <v>8.2899999999999991</v>
      </c>
      <c r="D1579" s="2">
        <v>6.3468999999999998</v>
      </c>
      <c r="E1579" s="2">
        <v>1507</v>
      </c>
      <c r="F1579" s="2">
        <v>8.1257999999999999</v>
      </c>
      <c r="G1579" s="2">
        <v>12245.580599999999</v>
      </c>
      <c r="H1579" s="17">
        <f t="shared" si="24"/>
        <v>0</v>
      </c>
    </row>
    <row r="1580" spans="1:8" ht="13.5" x14ac:dyDescent="0.25">
      <c r="A1580" s="12"/>
      <c r="B1580" s="11">
        <v>44307</v>
      </c>
      <c r="C1580" s="2">
        <v>8.2899999999999991</v>
      </c>
      <c r="D1580" s="2">
        <v>6.3468999999999998</v>
      </c>
      <c r="E1580" s="2">
        <v>2321</v>
      </c>
      <c r="F1580" s="2">
        <v>8.1704000000000008</v>
      </c>
      <c r="G1580" s="2">
        <v>18963.4984</v>
      </c>
      <c r="H1580" s="17">
        <f t="shared" si="24"/>
        <v>0</v>
      </c>
    </row>
    <row r="1581" spans="1:8" ht="13.5" x14ac:dyDescent="0.25">
      <c r="A1581" s="12"/>
      <c r="B1581" s="11">
        <v>44308</v>
      </c>
      <c r="C1581" s="2">
        <v>8.2799999999999994</v>
      </c>
      <c r="D1581" s="2">
        <v>6.3391999999999999</v>
      </c>
      <c r="E1581" s="2">
        <v>2126</v>
      </c>
      <c r="F1581" s="2">
        <v>8.1550999999999991</v>
      </c>
      <c r="G1581" s="2">
        <v>17337.742600000001</v>
      </c>
      <c r="H1581" s="17">
        <f t="shared" si="24"/>
        <v>-1.2131906915186655E-3</v>
      </c>
    </row>
    <row r="1582" spans="1:8" ht="13.5" x14ac:dyDescent="0.25">
      <c r="A1582" s="12"/>
      <c r="B1582" s="11">
        <v>44309</v>
      </c>
      <c r="C1582" s="2">
        <v>8.2799999999999994</v>
      </c>
      <c r="D1582" s="2">
        <v>6.3391999999999999</v>
      </c>
      <c r="E1582" s="2">
        <v>12899</v>
      </c>
      <c r="F1582" s="2">
        <v>8.1752000000000002</v>
      </c>
      <c r="G1582" s="2">
        <v>105451.9048</v>
      </c>
      <c r="H1582" s="17">
        <f t="shared" si="24"/>
        <v>0</v>
      </c>
    </row>
    <row r="1583" spans="1:8" ht="13.5" x14ac:dyDescent="0.25">
      <c r="A1583" s="12"/>
      <c r="B1583" s="11">
        <v>44312</v>
      </c>
      <c r="C1583" s="2">
        <v>8.15</v>
      </c>
      <c r="D1583" s="2">
        <v>6.2397</v>
      </c>
      <c r="E1583" s="2">
        <v>7973</v>
      </c>
      <c r="F1583" s="2">
        <v>8.1509999999999998</v>
      </c>
      <c r="G1583" s="2">
        <v>64987.923000000003</v>
      </c>
      <c r="H1583" s="17">
        <f t="shared" si="24"/>
        <v>-1.5695986875315485E-2</v>
      </c>
    </row>
    <row r="1584" spans="1:8" ht="13.5" x14ac:dyDescent="0.25">
      <c r="A1584" s="12"/>
      <c r="B1584" s="11">
        <v>44313</v>
      </c>
      <c r="C1584" s="2">
        <v>8.15</v>
      </c>
      <c r="D1584" s="2">
        <v>6.2397</v>
      </c>
      <c r="E1584" s="2">
        <v>9149</v>
      </c>
      <c r="F1584" s="2">
        <v>8.1068999999999996</v>
      </c>
      <c r="G1584" s="2">
        <v>74170.028099999996</v>
      </c>
      <c r="H1584" s="17">
        <f t="shared" si="24"/>
        <v>0</v>
      </c>
    </row>
    <row r="1585" spans="1:8" ht="13.5" x14ac:dyDescent="0.25">
      <c r="A1585" s="12"/>
      <c r="B1585" s="11">
        <v>44314</v>
      </c>
      <c r="C1585" s="2">
        <v>8.15</v>
      </c>
      <c r="D1585" s="2">
        <v>6.2397</v>
      </c>
      <c r="E1585" s="2">
        <v>2183</v>
      </c>
      <c r="F1585" s="2">
        <v>8.0167000000000002</v>
      </c>
      <c r="G1585" s="2">
        <v>17500.456099999999</v>
      </c>
      <c r="H1585" s="17">
        <f t="shared" si="24"/>
        <v>0</v>
      </c>
    </row>
    <row r="1586" spans="1:8" ht="13.5" x14ac:dyDescent="0.25">
      <c r="A1586" s="12"/>
      <c r="B1586" s="11">
        <v>44315</v>
      </c>
      <c r="C1586" s="2">
        <v>8.1</v>
      </c>
      <c r="D1586" s="2">
        <v>6.2013999999999996</v>
      </c>
      <c r="E1586" s="2">
        <v>15008</v>
      </c>
      <c r="F1586" s="2">
        <v>8.0653000000000006</v>
      </c>
      <c r="G1586" s="2">
        <v>121044.0224</v>
      </c>
      <c r="H1586" s="17">
        <f t="shared" si="24"/>
        <v>-6.1381156145328209E-3</v>
      </c>
    </row>
    <row r="1587" spans="1:8" ht="13.5" x14ac:dyDescent="0.25">
      <c r="A1587" s="12"/>
      <c r="B1587" s="11">
        <v>44316</v>
      </c>
      <c r="C1587" s="2">
        <v>8.1</v>
      </c>
      <c r="D1587" s="2">
        <v>6.2013999999999996</v>
      </c>
      <c r="E1587" s="2">
        <v>2625</v>
      </c>
      <c r="F1587" s="2">
        <v>8.0281000000000002</v>
      </c>
      <c r="G1587" s="2">
        <v>21073.762500000001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8.1</v>
      </c>
      <c r="D1588" s="2">
        <v>6.2013999999999996</v>
      </c>
      <c r="E1588" s="2">
        <v>316</v>
      </c>
      <c r="F1588" s="2">
        <v>8.0002999999999993</v>
      </c>
      <c r="G1588" s="2">
        <v>2528.0947999999999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8.14</v>
      </c>
      <c r="D1589" s="2">
        <v>6.2321</v>
      </c>
      <c r="E1589" s="2">
        <v>1214</v>
      </c>
      <c r="F1589" s="2">
        <v>8.0504999999999995</v>
      </c>
      <c r="G1589" s="2">
        <v>9773.3070000000007</v>
      </c>
      <c r="H1589" s="17">
        <f t="shared" si="24"/>
        <v>4.9504950495050147E-3</v>
      </c>
    </row>
    <row r="1590" spans="1:8" ht="13.5" x14ac:dyDescent="0.25">
      <c r="A1590" s="12"/>
      <c r="B1590" s="11">
        <v>44321</v>
      </c>
      <c r="C1590" s="2">
        <v>8.1</v>
      </c>
      <c r="D1590" s="2">
        <v>6.2013999999999996</v>
      </c>
      <c r="E1590" s="2">
        <v>12316</v>
      </c>
      <c r="F1590" s="2">
        <v>7.9955999999999996</v>
      </c>
      <c r="G1590" s="2">
        <v>98473.809599999993</v>
      </c>
      <c r="H1590" s="17">
        <f t="shared" si="24"/>
        <v>-4.9261083743842998E-3</v>
      </c>
    </row>
    <row r="1591" spans="1:8" ht="13.5" x14ac:dyDescent="0.25">
      <c r="A1591" s="12"/>
      <c r="B1591" s="11">
        <v>44322</v>
      </c>
      <c r="C1591" s="2">
        <v>8.3000000000000007</v>
      </c>
      <c r="D1591" s="2">
        <v>6.3545999999999996</v>
      </c>
      <c r="E1591" s="2">
        <v>11102</v>
      </c>
      <c r="F1591" s="2">
        <v>8.1583000000000006</v>
      </c>
      <c r="G1591" s="2">
        <v>90573.446599999996</v>
      </c>
      <c r="H1591" s="17">
        <f t="shared" si="24"/>
        <v>2.4704099074402557E-2</v>
      </c>
    </row>
    <row r="1592" spans="1:8" ht="13.5" x14ac:dyDescent="0.25">
      <c r="A1592" s="12"/>
      <c r="B1592" s="11">
        <v>44323</v>
      </c>
      <c r="C1592" s="2">
        <v>8.3000000000000007</v>
      </c>
      <c r="D1592" s="2">
        <v>6.3545999999999996</v>
      </c>
      <c r="E1592" s="2">
        <v>7496</v>
      </c>
      <c r="F1592" s="2">
        <v>8.1187000000000005</v>
      </c>
      <c r="G1592" s="2">
        <v>60857.775199999996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8.3000000000000007</v>
      </c>
      <c r="D1593" s="2">
        <v>6.3545999999999996</v>
      </c>
      <c r="E1593" s="2">
        <v>1301</v>
      </c>
      <c r="F1593" s="2">
        <v>8.3345000000000002</v>
      </c>
      <c r="G1593" s="2">
        <v>10843.184499999999</v>
      </c>
      <c r="H1593" s="17">
        <f t="shared" si="24"/>
        <v>0</v>
      </c>
    </row>
    <row r="1594" spans="1:8" ht="13.5" x14ac:dyDescent="0.25">
      <c r="A1594" s="12"/>
      <c r="B1594" s="11">
        <v>44327</v>
      </c>
      <c r="C1594" s="2">
        <v>8.4</v>
      </c>
      <c r="D1594" s="2">
        <v>6.4310999999999998</v>
      </c>
      <c r="E1594" s="2">
        <v>9245</v>
      </c>
      <c r="F1594" s="2">
        <v>8.3895999999999997</v>
      </c>
      <c r="G1594" s="2">
        <v>77561.851999999999</v>
      </c>
      <c r="H1594" s="17">
        <f t="shared" si="24"/>
        <v>1.2038523274478368E-2</v>
      </c>
    </row>
    <row r="1595" spans="1:8" ht="13.5" x14ac:dyDescent="0.25">
      <c r="A1595" s="12"/>
      <c r="B1595" s="11">
        <v>44333</v>
      </c>
      <c r="C1595" s="2">
        <v>8.18</v>
      </c>
      <c r="D1595" s="2">
        <v>6.2626999999999997</v>
      </c>
      <c r="E1595" s="2">
        <v>8501</v>
      </c>
      <c r="F1595" s="2">
        <v>8.2034000000000002</v>
      </c>
      <c r="G1595" s="2">
        <v>69737.103400000007</v>
      </c>
      <c r="H1595" s="17">
        <f t="shared" si="24"/>
        <v>-2.6185256021520442E-2</v>
      </c>
    </row>
    <row r="1596" spans="1:8" ht="13.5" x14ac:dyDescent="0.25">
      <c r="A1596" s="12"/>
      <c r="B1596" s="11">
        <v>44334</v>
      </c>
      <c r="C1596" s="2">
        <v>8.41</v>
      </c>
      <c r="D1596" s="2">
        <v>6.4387999999999996</v>
      </c>
      <c r="E1596" s="2">
        <v>7584</v>
      </c>
      <c r="F1596" s="2">
        <v>8.3221000000000007</v>
      </c>
      <c r="G1596" s="2">
        <v>63114.806400000001</v>
      </c>
      <c r="H1596" s="17">
        <f t="shared" si="24"/>
        <v>2.8118862471457985E-2</v>
      </c>
    </row>
    <row r="1597" spans="1:8" ht="13.5" x14ac:dyDescent="0.25">
      <c r="A1597" s="12"/>
      <c r="B1597" s="11">
        <v>44335</v>
      </c>
      <c r="C1597" s="2">
        <v>8.56</v>
      </c>
      <c r="D1597" s="2">
        <v>6.5536000000000003</v>
      </c>
      <c r="E1597" s="2">
        <v>12786</v>
      </c>
      <c r="F1597" s="2">
        <v>8.4649999999999999</v>
      </c>
      <c r="G1597" s="2">
        <v>108233.49</v>
      </c>
      <c r="H1597" s="17">
        <f t="shared" si="24"/>
        <v>1.7829409206684584E-2</v>
      </c>
    </row>
    <row r="1598" spans="1:8" ht="13.5" x14ac:dyDescent="0.25">
      <c r="A1598" s="12"/>
      <c r="B1598" s="11">
        <v>44336</v>
      </c>
      <c r="C1598" s="2">
        <v>8.6199999999999992</v>
      </c>
      <c r="D1598" s="2">
        <v>6.5995999999999997</v>
      </c>
      <c r="E1598" s="2">
        <v>5188</v>
      </c>
      <c r="F1598" s="2">
        <v>8.5972000000000008</v>
      </c>
      <c r="G1598" s="2">
        <v>44602.2736</v>
      </c>
      <c r="H1598" s="17">
        <f t="shared" si="24"/>
        <v>7.0190429687499046E-3</v>
      </c>
    </row>
    <row r="1599" spans="1:8" ht="13.5" x14ac:dyDescent="0.25">
      <c r="A1599" s="12"/>
      <c r="B1599" s="11">
        <v>44337</v>
      </c>
      <c r="C1599" s="2">
        <v>8.56</v>
      </c>
      <c r="D1599" s="2">
        <v>6.5536000000000003</v>
      </c>
      <c r="E1599" s="2">
        <v>6415</v>
      </c>
      <c r="F1599" s="2">
        <v>8.5685000000000002</v>
      </c>
      <c r="G1599" s="2">
        <v>54966.927499999998</v>
      </c>
      <c r="H1599" s="17">
        <f t="shared" si="24"/>
        <v>-6.9701194011757344E-3</v>
      </c>
    </row>
    <row r="1600" spans="1:8" ht="13.5" x14ac:dyDescent="0.25">
      <c r="A1600" s="12"/>
      <c r="B1600" s="11">
        <v>44340</v>
      </c>
      <c r="C1600" s="2">
        <v>8.5299999999999994</v>
      </c>
      <c r="D1600" s="2">
        <v>6.5305999999999997</v>
      </c>
      <c r="E1600" s="2">
        <v>13570</v>
      </c>
      <c r="F1600" s="2">
        <v>8.4993999999999996</v>
      </c>
      <c r="G1600" s="2">
        <v>115336.85799999999</v>
      </c>
      <c r="H1600" s="17">
        <f t="shared" si="24"/>
        <v>-3.5095214843750876E-3</v>
      </c>
    </row>
    <row r="1601" spans="1:8" ht="13.5" x14ac:dyDescent="0.25">
      <c r="A1601" s="12"/>
      <c r="B1601" s="11">
        <v>44341</v>
      </c>
      <c r="C1601" s="2">
        <v>8.48</v>
      </c>
      <c r="D1601" s="2">
        <v>6.4923999999999999</v>
      </c>
      <c r="E1601" s="2">
        <v>2034</v>
      </c>
      <c r="F1601" s="2">
        <v>8.3228000000000009</v>
      </c>
      <c r="G1601" s="2">
        <v>16928.575199999999</v>
      </c>
      <c r="H1601" s="17">
        <f t="shared" si="24"/>
        <v>-5.8493859675986569E-3</v>
      </c>
    </row>
    <row r="1602" spans="1:8" ht="13.5" x14ac:dyDescent="0.25">
      <c r="A1602" s="12"/>
      <c r="B1602" s="11">
        <v>44342</v>
      </c>
      <c r="C1602" s="2">
        <v>8.65</v>
      </c>
      <c r="D1602" s="2">
        <v>6.6224999999999996</v>
      </c>
      <c r="E1602" s="2">
        <v>12193</v>
      </c>
      <c r="F1602" s="2">
        <v>8.5869999999999997</v>
      </c>
      <c r="G1602" s="2">
        <v>104701.291</v>
      </c>
      <c r="H1602" s="17">
        <f t="shared" si="24"/>
        <v>2.0038814614010175E-2</v>
      </c>
    </row>
    <row r="1603" spans="1:8" ht="13.5" x14ac:dyDescent="0.25">
      <c r="A1603" s="12"/>
      <c r="B1603" s="11">
        <v>44343</v>
      </c>
      <c r="C1603" s="2">
        <v>8.69</v>
      </c>
      <c r="D1603" s="2">
        <v>6.6531000000000002</v>
      </c>
      <c r="E1603" s="2">
        <v>15416</v>
      </c>
      <c r="F1603" s="2">
        <v>8.6304999999999996</v>
      </c>
      <c r="G1603" s="2">
        <v>133047.788</v>
      </c>
      <c r="H1603" s="17">
        <f t="shared" si="24"/>
        <v>4.6206115515289737E-3</v>
      </c>
    </row>
    <row r="1604" spans="1:8" ht="13.5" x14ac:dyDescent="0.25">
      <c r="A1604" s="12"/>
      <c r="B1604" s="11">
        <v>44344</v>
      </c>
      <c r="C1604" s="2">
        <v>8.9499999999999993</v>
      </c>
      <c r="D1604" s="2">
        <v>6.8521999999999998</v>
      </c>
      <c r="E1604" s="2">
        <v>11423</v>
      </c>
      <c r="F1604" s="2">
        <v>8.8625000000000007</v>
      </c>
      <c r="G1604" s="2">
        <v>101236.33749999999</v>
      </c>
      <c r="H1604" s="17">
        <f t="shared" si="24"/>
        <v>2.9925899204881874E-2</v>
      </c>
    </row>
    <row r="1605" spans="1:8" ht="13.5" x14ac:dyDescent="0.25">
      <c r="A1605" s="12"/>
      <c r="B1605" s="11">
        <v>44347</v>
      </c>
      <c r="C1605" s="2">
        <v>8.9</v>
      </c>
      <c r="D1605" s="2">
        <v>6.8139000000000003</v>
      </c>
      <c r="E1605" s="2">
        <v>11</v>
      </c>
      <c r="F1605" s="2">
        <v>8.9454999999999991</v>
      </c>
      <c r="G1605" s="2">
        <v>98.400499999999994</v>
      </c>
      <c r="H1605" s="17">
        <f t="shared" si="24"/>
        <v>-5.5894457254603716E-3</v>
      </c>
    </row>
    <row r="1606" spans="1:8" ht="13.5" x14ac:dyDescent="0.25">
      <c r="A1606" s="12"/>
      <c r="B1606" s="11">
        <v>44348</v>
      </c>
      <c r="C1606" s="2">
        <v>8.7100000000000009</v>
      </c>
      <c r="D1606" s="2">
        <v>6.6684999999999999</v>
      </c>
      <c r="E1606" s="2">
        <v>1207</v>
      </c>
      <c r="F1606" s="2">
        <v>8.6214999999999993</v>
      </c>
      <c r="G1606" s="2">
        <v>10406.1505</v>
      </c>
      <c r="H1606" s="17">
        <f t="shared" si="24"/>
        <v>-2.1338734058322019E-2</v>
      </c>
    </row>
    <row r="1607" spans="1:8" ht="13.5" x14ac:dyDescent="0.25">
      <c r="A1607" s="12"/>
      <c r="B1607" s="11">
        <v>44349</v>
      </c>
      <c r="C1607" s="2">
        <v>8.64</v>
      </c>
      <c r="D1607" s="2">
        <v>6.6148999999999996</v>
      </c>
      <c r="E1607" s="2">
        <v>7770</v>
      </c>
      <c r="F1607" s="2">
        <v>8.6682000000000006</v>
      </c>
      <c r="G1607" s="2">
        <v>67351.914000000004</v>
      </c>
      <c r="H1607" s="17">
        <f t="shared" ref="H1607:H1670" si="25">(D1607-D1606)/D1606</f>
        <v>-8.0377896078578856E-3</v>
      </c>
    </row>
    <row r="1608" spans="1:8" ht="13.5" x14ac:dyDescent="0.25">
      <c r="A1608" s="12"/>
      <c r="B1608" s="11">
        <v>44350</v>
      </c>
      <c r="C1608" s="2">
        <v>8.59</v>
      </c>
      <c r="D1608" s="2">
        <v>6.5766</v>
      </c>
      <c r="E1608" s="2">
        <v>1092</v>
      </c>
      <c r="F1608" s="2">
        <v>8.5688999999999993</v>
      </c>
      <c r="G1608" s="2">
        <v>9357.2387999999992</v>
      </c>
      <c r="H1608" s="17">
        <f t="shared" si="25"/>
        <v>-5.7899590318825018E-3</v>
      </c>
    </row>
    <row r="1609" spans="1:8" ht="13.5" x14ac:dyDescent="0.25">
      <c r="A1609" s="12"/>
      <c r="B1609" s="11">
        <v>44351</v>
      </c>
      <c r="C1609" s="2">
        <v>8.6300000000000008</v>
      </c>
      <c r="D1609" s="2">
        <v>6.6071999999999997</v>
      </c>
      <c r="E1609" s="2">
        <v>2771</v>
      </c>
      <c r="F1609" s="2">
        <v>8.6232000000000006</v>
      </c>
      <c r="G1609" s="2">
        <v>23894.887200000001</v>
      </c>
      <c r="H1609" s="17">
        <f t="shared" si="25"/>
        <v>4.6528601404980897E-3</v>
      </c>
    </row>
    <row r="1610" spans="1:8" ht="13.5" x14ac:dyDescent="0.25">
      <c r="A1610" s="12"/>
      <c r="B1610" s="11">
        <v>44354</v>
      </c>
      <c r="C1610" s="2">
        <v>8.64</v>
      </c>
      <c r="D1610" s="2">
        <v>6.6148999999999996</v>
      </c>
      <c r="E1610" s="2">
        <v>3247</v>
      </c>
      <c r="F1610" s="2">
        <v>8.5396000000000001</v>
      </c>
      <c r="G1610" s="2">
        <v>27728.081200000001</v>
      </c>
      <c r="H1610" s="17">
        <f t="shared" si="25"/>
        <v>1.1653953263106639E-3</v>
      </c>
    </row>
    <row r="1611" spans="1:8" ht="13.5" x14ac:dyDescent="0.25">
      <c r="A1611" s="12"/>
      <c r="B1611" s="11">
        <v>44355</v>
      </c>
      <c r="C1611" s="2">
        <v>8.58</v>
      </c>
      <c r="D1611" s="2">
        <v>6.5689000000000002</v>
      </c>
      <c r="E1611" s="2">
        <v>6739</v>
      </c>
      <c r="F1611" s="2">
        <v>8.4496000000000002</v>
      </c>
      <c r="G1611" s="2">
        <v>56941.854399999997</v>
      </c>
      <c r="H1611" s="17">
        <f t="shared" si="25"/>
        <v>-6.9539977928614761E-3</v>
      </c>
    </row>
    <row r="1612" spans="1:8" ht="13.5" x14ac:dyDescent="0.25">
      <c r="A1612" s="12"/>
      <c r="B1612" s="11">
        <v>44356</v>
      </c>
      <c r="C1612" s="2">
        <v>8.49</v>
      </c>
      <c r="D1612" s="2">
        <v>6.5</v>
      </c>
      <c r="E1612" s="2">
        <v>2751</v>
      </c>
      <c r="F1612" s="2">
        <v>8.4499999999999993</v>
      </c>
      <c r="G1612" s="2">
        <v>23245.95</v>
      </c>
      <c r="H1612" s="17">
        <f t="shared" si="25"/>
        <v>-1.0488818523649345E-2</v>
      </c>
    </row>
    <row r="1613" spans="1:8" ht="13.5" x14ac:dyDescent="0.25">
      <c r="A1613" s="12"/>
      <c r="B1613" s="11">
        <v>44357</v>
      </c>
      <c r="C1613" s="2">
        <v>8.57</v>
      </c>
      <c r="D1613" s="2">
        <v>6.5613000000000001</v>
      </c>
      <c r="E1613" s="2">
        <v>2770</v>
      </c>
      <c r="F1613" s="2">
        <v>8.4817</v>
      </c>
      <c r="G1613" s="2">
        <v>23494.309000000001</v>
      </c>
      <c r="H1613" s="17">
        <f t="shared" si="25"/>
        <v>9.4307692307692512E-3</v>
      </c>
    </row>
    <row r="1614" spans="1:8" ht="13.5" x14ac:dyDescent="0.25">
      <c r="A1614" s="12"/>
      <c r="B1614" s="11">
        <v>44358</v>
      </c>
      <c r="C1614" s="2">
        <v>8.56</v>
      </c>
      <c r="D1614" s="2">
        <v>6.5536000000000003</v>
      </c>
      <c r="E1614" s="2">
        <v>419</v>
      </c>
      <c r="F1614" s="2">
        <v>8.5002999999999993</v>
      </c>
      <c r="G1614" s="2">
        <v>3561.6257000000001</v>
      </c>
      <c r="H1614" s="17">
        <f t="shared" si="25"/>
        <v>-1.1735479249538685E-3</v>
      </c>
    </row>
    <row r="1615" spans="1:8" ht="13.5" x14ac:dyDescent="0.25">
      <c r="A1615" s="12"/>
      <c r="B1615" s="11">
        <v>44361</v>
      </c>
      <c r="C1615" s="2">
        <v>8.5500000000000007</v>
      </c>
      <c r="D1615" s="2">
        <v>6.5460000000000003</v>
      </c>
      <c r="E1615" s="2">
        <v>2997</v>
      </c>
      <c r="F1615" s="2">
        <v>8.48</v>
      </c>
      <c r="G1615" s="2">
        <v>25414.560000000001</v>
      </c>
      <c r="H1615" s="17">
        <f t="shared" si="25"/>
        <v>-1.1596679687500078E-3</v>
      </c>
    </row>
    <row r="1616" spans="1:8" ht="13.5" x14ac:dyDescent="0.25">
      <c r="A1616" s="12"/>
      <c r="B1616" s="11">
        <v>44362</v>
      </c>
      <c r="C1616" s="2">
        <v>8.5</v>
      </c>
      <c r="D1616" s="2">
        <v>6.5076999999999998</v>
      </c>
      <c r="E1616" s="2">
        <v>12211</v>
      </c>
      <c r="F1616" s="2">
        <v>8.4527000000000001</v>
      </c>
      <c r="G1616" s="2">
        <v>103215.9197</v>
      </c>
      <c r="H1616" s="17">
        <f t="shared" si="25"/>
        <v>-5.850901313779475E-3</v>
      </c>
    </row>
    <row r="1617" spans="1:8" ht="13.5" x14ac:dyDescent="0.25">
      <c r="A1617" s="12"/>
      <c r="B1617" s="11">
        <v>44363</v>
      </c>
      <c r="C1617" s="2">
        <v>8.44</v>
      </c>
      <c r="D1617" s="2">
        <v>6.4617000000000004</v>
      </c>
      <c r="E1617" s="2">
        <v>3633</v>
      </c>
      <c r="F1617" s="2">
        <v>8.4443000000000001</v>
      </c>
      <c r="G1617" s="2">
        <v>30678.141899999999</v>
      </c>
      <c r="H1617" s="17">
        <f t="shared" si="25"/>
        <v>-7.0685495643621208E-3</v>
      </c>
    </row>
    <row r="1618" spans="1:8" ht="13.5" x14ac:dyDescent="0.25">
      <c r="A1618" s="12"/>
      <c r="B1618" s="11">
        <v>44364</v>
      </c>
      <c r="C1618" s="2">
        <v>8.43</v>
      </c>
      <c r="D1618" s="2">
        <v>6.4541000000000004</v>
      </c>
      <c r="E1618" s="2">
        <v>10751</v>
      </c>
      <c r="F1618" s="2">
        <v>8.3739000000000008</v>
      </c>
      <c r="G1618" s="2">
        <v>90027.798899999994</v>
      </c>
      <c r="H1618" s="17">
        <f t="shared" si="25"/>
        <v>-1.17616107216368E-3</v>
      </c>
    </row>
    <row r="1619" spans="1:8" ht="13.5" x14ac:dyDescent="0.25">
      <c r="A1619" s="12"/>
      <c r="B1619" s="11">
        <v>44365</v>
      </c>
      <c r="C1619" s="2">
        <v>8.42</v>
      </c>
      <c r="D1619" s="2">
        <v>6.4463999999999997</v>
      </c>
      <c r="E1619" s="2">
        <v>8202</v>
      </c>
      <c r="F1619" s="2">
        <v>8.3706999999999994</v>
      </c>
      <c r="G1619" s="2">
        <v>68656.481400000004</v>
      </c>
      <c r="H1619" s="17">
        <f t="shared" si="25"/>
        <v>-1.1930400830480943E-3</v>
      </c>
    </row>
    <row r="1620" spans="1:8" ht="13.5" x14ac:dyDescent="0.25">
      <c r="A1620" s="12"/>
      <c r="B1620" s="11">
        <v>44368</v>
      </c>
      <c r="C1620" s="2">
        <v>8.44</v>
      </c>
      <c r="D1620" s="2">
        <v>6.4617000000000004</v>
      </c>
      <c r="E1620" s="2">
        <v>4175</v>
      </c>
      <c r="F1620" s="2">
        <v>8.39</v>
      </c>
      <c r="G1620" s="2">
        <v>35028.25</v>
      </c>
      <c r="H1620" s="17">
        <f t="shared" si="25"/>
        <v>2.3734177215191049E-3</v>
      </c>
    </row>
    <row r="1621" spans="1:8" ht="13.5" x14ac:dyDescent="0.25">
      <c r="A1621" s="12"/>
      <c r="B1621" s="11">
        <v>44369</v>
      </c>
      <c r="C1621" s="2">
        <v>8.6300000000000008</v>
      </c>
      <c r="D1621" s="2">
        <v>6.6071999999999997</v>
      </c>
      <c r="E1621" s="2">
        <v>3941</v>
      </c>
      <c r="F1621" s="2">
        <v>8.4605999999999995</v>
      </c>
      <c r="G1621" s="2">
        <v>33343.224600000001</v>
      </c>
      <c r="H1621" s="17">
        <f t="shared" si="25"/>
        <v>2.2517294210501769E-2</v>
      </c>
    </row>
    <row r="1622" spans="1:8" ht="13.5" x14ac:dyDescent="0.25">
      <c r="A1622" s="12"/>
      <c r="B1622" s="11">
        <v>44370</v>
      </c>
      <c r="C1622" s="2">
        <v>8.6300000000000008</v>
      </c>
      <c r="D1622" s="2">
        <v>6.6071999999999997</v>
      </c>
      <c r="E1622" s="2">
        <v>2669</v>
      </c>
      <c r="F1622" s="2">
        <v>8.4063999999999997</v>
      </c>
      <c r="G1622" s="2">
        <v>22436.6816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8.65</v>
      </c>
      <c r="D1623" s="2">
        <v>6.6224999999999996</v>
      </c>
      <c r="E1623" s="2">
        <v>1336</v>
      </c>
      <c r="F1623" s="2">
        <v>8.4812999999999992</v>
      </c>
      <c r="G1623" s="2">
        <v>11331.016799999999</v>
      </c>
      <c r="H1623" s="17">
        <f t="shared" si="25"/>
        <v>2.3156556483835619E-3</v>
      </c>
    </row>
    <row r="1624" spans="1:8" ht="13.5" x14ac:dyDescent="0.25">
      <c r="A1624" s="12"/>
      <c r="B1624" s="11">
        <v>44372</v>
      </c>
      <c r="C1624" s="2">
        <v>8.5500000000000007</v>
      </c>
      <c r="D1624" s="2">
        <v>6.5460000000000003</v>
      </c>
      <c r="E1624" s="2">
        <v>2780</v>
      </c>
      <c r="F1624" s="2">
        <v>8.5093999999999994</v>
      </c>
      <c r="G1624" s="2">
        <v>23656.132000000001</v>
      </c>
      <c r="H1624" s="17">
        <f t="shared" si="25"/>
        <v>-1.1551528878822099E-2</v>
      </c>
    </row>
    <row r="1625" spans="1:8" ht="13.5" x14ac:dyDescent="0.25">
      <c r="A1625" s="12"/>
      <c r="B1625" s="11">
        <v>44375</v>
      </c>
      <c r="C1625" s="2">
        <v>8.64</v>
      </c>
      <c r="D1625" s="2">
        <v>6.6148999999999996</v>
      </c>
      <c r="E1625" s="2">
        <v>251</v>
      </c>
      <c r="F1625" s="2">
        <v>8.5089000000000006</v>
      </c>
      <c r="G1625" s="2">
        <v>2135.7339000000002</v>
      </c>
      <c r="H1625" s="17">
        <f t="shared" si="25"/>
        <v>1.0525511762908538E-2</v>
      </c>
    </row>
    <row r="1626" spans="1:8" ht="13.5" x14ac:dyDescent="0.25">
      <c r="A1626" s="12"/>
      <c r="B1626" s="11">
        <v>44376</v>
      </c>
      <c r="C1626" s="2">
        <v>8.6300000000000008</v>
      </c>
      <c r="D1626" s="2">
        <v>6.6071999999999997</v>
      </c>
      <c r="E1626" s="2">
        <v>499</v>
      </c>
      <c r="F1626" s="2">
        <v>8.4794999999999998</v>
      </c>
      <c r="G1626" s="2">
        <v>4231.2704999999996</v>
      </c>
      <c r="H1626" s="17">
        <f t="shared" si="25"/>
        <v>-1.1640387609789745E-3</v>
      </c>
    </row>
    <row r="1627" spans="1:8" ht="13.5" x14ac:dyDescent="0.25">
      <c r="A1627" s="12"/>
      <c r="B1627" s="11">
        <v>44377</v>
      </c>
      <c r="C1627" s="2">
        <v>8.6</v>
      </c>
      <c r="D1627" s="2">
        <v>6.5842000000000001</v>
      </c>
      <c r="E1627" s="2">
        <v>1422</v>
      </c>
      <c r="F1627" s="2">
        <v>8.4471000000000007</v>
      </c>
      <c r="G1627" s="2">
        <v>12011.7762</v>
      </c>
      <c r="H1627" s="17">
        <f t="shared" si="25"/>
        <v>-3.4810509746942258E-3</v>
      </c>
    </row>
    <row r="1628" spans="1:8" ht="13.5" x14ac:dyDescent="0.25">
      <c r="A1628" s="12"/>
      <c r="B1628" s="11">
        <v>44378</v>
      </c>
      <c r="C1628" s="2">
        <v>8.5</v>
      </c>
      <c r="D1628" s="2">
        <v>6.5076999999999998</v>
      </c>
      <c r="E1628" s="2">
        <v>1860</v>
      </c>
      <c r="F1628" s="2">
        <v>8.4400999999999993</v>
      </c>
      <c r="G1628" s="2">
        <v>15698.585999999999</v>
      </c>
      <c r="H1628" s="17">
        <f t="shared" si="25"/>
        <v>-1.1618723611068959E-2</v>
      </c>
    </row>
    <row r="1629" spans="1:8" ht="13.5" x14ac:dyDescent="0.25">
      <c r="A1629" s="12"/>
      <c r="B1629" s="11">
        <v>44379</v>
      </c>
      <c r="C1629" s="2">
        <v>8.5</v>
      </c>
      <c r="D1629" s="2">
        <v>6.5076999999999998</v>
      </c>
      <c r="E1629" s="2">
        <v>31</v>
      </c>
      <c r="F1629" s="2">
        <v>8.4032</v>
      </c>
      <c r="G1629" s="2">
        <v>260.49919999999997</v>
      </c>
      <c r="H1629" s="17">
        <f t="shared" si="25"/>
        <v>0</v>
      </c>
    </row>
    <row r="1630" spans="1:8" ht="13.5" x14ac:dyDescent="0.25">
      <c r="A1630" s="12"/>
      <c r="B1630" s="11">
        <v>44382</v>
      </c>
      <c r="C1630" s="2">
        <v>8.5</v>
      </c>
      <c r="D1630" s="2">
        <v>6.5076999999999998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8.5</v>
      </c>
      <c r="D1631" s="2">
        <v>6.5076999999999998</v>
      </c>
      <c r="E1631" s="2">
        <v>1026</v>
      </c>
      <c r="F1631" s="2">
        <v>8.3537999999999997</v>
      </c>
      <c r="G1631" s="2">
        <v>8570.9987999999994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8.5</v>
      </c>
      <c r="D1632" s="2">
        <v>6.5076999999999998</v>
      </c>
      <c r="E1632" s="2">
        <v>1003</v>
      </c>
      <c r="F1632" s="2">
        <v>8.5</v>
      </c>
      <c r="G1632" s="2">
        <v>8525.5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8.6</v>
      </c>
      <c r="D1633" s="2">
        <v>6.5842000000000001</v>
      </c>
      <c r="E1633" s="2">
        <v>958</v>
      </c>
      <c r="F1633" s="2">
        <v>8.5329999999999995</v>
      </c>
      <c r="G1633" s="2">
        <v>8174.6139999999996</v>
      </c>
      <c r="H1633" s="17">
        <f t="shared" si="25"/>
        <v>1.1755305253776332E-2</v>
      </c>
    </row>
    <row r="1634" spans="1:8" ht="13.5" x14ac:dyDescent="0.25">
      <c r="A1634" s="12"/>
      <c r="B1634" s="11">
        <v>44386</v>
      </c>
      <c r="C1634" s="2">
        <v>8.59</v>
      </c>
      <c r="D1634" s="2">
        <v>6.5766</v>
      </c>
      <c r="E1634" s="2">
        <v>905</v>
      </c>
      <c r="F1634" s="2">
        <v>8.5442</v>
      </c>
      <c r="G1634" s="2">
        <v>7732.5010000000002</v>
      </c>
      <c r="H1634" s="17">
        <f t="shared" si="25"/>
        <v>-1.1542784241062014E-3</v>
      </c>
    </row>
    <row r="1635" spans="1:8" ht="13.5" x14ac:dyDescent="0.25">
      <c r="A1635" s="12"/>
      <c r="B1635" s="11">
        <v>44389</v>
      </c>
      <c r="C1635" s="2">
        <v>8.6</v>
      </c>
      <c r="D1635" s="2">
        <v>6.5842000000000001</v>
      </c>
      <c r="E1635" s="2">
        <v>3847</v>
      </c>
      <c r="F1635" s="2">
        <v>8.5986999999999991</v>
      </c>
      <c r="G1635" s="2">
        <v>33079.198900000003</v>
      </c>
      <c r="H1635" s="17">
        <f t="shared" si="25"/>
        <v>1.1556123224766674E-3</v>
      </c>
    </row>
    <row r="1636" spans="1:8" ht="13.5" x14ac:dyDescent="0.25">
      <c r="A1636" s="12"/>
      <c r="B1636" s="11">
        <v>44390</v>
      </c>
      <c r="C1636" s="2">
        <v>8.6199999999999992</v>
      </c>
      <c r="D1636" s="2">
        <v>6.5995999999999997</v>
      </c>
      <c r="E1636" s="2">
        <v>1468</v>
      </c>
      <c r="F1636" s="2">
        <v>8.6022999999999996</v>
      </c>
      <c r="G1636" s="2">
        <v>12628.1764</v>
      </c>
      <c r="H1636" s="17">
        <f t="shared" si="25"/>
        <v>2.3389325962151265E-3</v>
      </c>
    </row>
    <row r="1637" spans="1:8" ht="13.5" x14ac:dyDescent="0.25">
      <c r="A1637" s="12"/>
      <c r="B1637" s="11">
        <v>44391</v>
      </c>
      <c r="C1637" s="2">
        <v>8.7899999999999991</v>
      </c>
      <c r="D1637" s="2">
        <v>6.7297000000000002</v>
      </c>
      <c r="E1637" s="2">
        <v>12322</v>
      </c>
      <c r="F1637" s="2">
        <v>8.7199000000000009</v>
      </c>
      <c r="G1637" s="2">
        <v>107446.6078</v>
      </c>
      <c r="H1637" s="17">
        <f t="shared" si="25"/>
        <v>1.9713315958543025E-2</v>
      </c>
    </row>
    <row r="1638" spans="1:8" ht="13.5" x14ac:dyDescent="0.25">
      <c r="A1638" s="12"/>
      <c r="B1638" s="11">
        <v>44392</v>
      </c>
      <c r="C1638" s="2">
        <v>8.84</v>
      </c>
      <c r="D1638" s="2">
        <v>6.7679999999999998</v>
      </c>
      <c r="E1638" s="2">
        <v>4929</v>
      </c>
      <c r="F1638" s="2">
        <v>8.7837999999999994</v>
      </c>
      <c r="G1638" s="2">
        <v>43295.350200000001</v>
      </c>
      <c r="H1638" s="17">
        <f t="shared" si="25"/>
        <v>5.6911898004368029E-3</v>
      </c>
    </row>
    <row r="1639" spans="1:8" ht="13.5" x14ac:dyDescent="0.25">
      <c r="A1639" s="12"/>
      <c r="B1639" s="11">
        <v>44393</v>
      </c>
      <c r="C1639" s="2">
        <v>8.7899999999999991</v>
      </c>
      <c r="D1639" s="2">
        <v>6.9271000000000003</v>
      </c>
      <c r="E1639" s="2">
        <v>192</v>
      </c>
      <c r="F1639" s="2">
        <v>8.7064000000000004</v>
      </c>
      <c r="G1639" s="2">
        <v>1671.6288</v>
      </c>
      <c r="H1639" s="17">
        <f t="shared" si="25"/>
        <v>2.3507683215130092E-2</v>
      </c>
    </row>
    <row r="1640" spans="1:8" ht="13.5" x14ac:dyDescent="0.25">
      <c r="A1640" s="12"/>
      <c r="B1640" s="11">
        <v>44396</v>
      </c>
      <c r="C1640" s="2">
        <v>8.6999999999999993</v>
      </c>
      <c r="D1640" s="2">
        <v>6.8562000000000003</v>
      </c>
      <c r="E1640" s="2">
        <v>190</v>
      </c>
      <c r="F1640" s="2">
        <v>8.5874000000000006</v>
      </c>
      <c r="G1640" s="2">
        <v>1631.606</v>
      </c>
      <c r="H1640" s="17">
        <f t="shared" si="25"/>
        <v>-1.0235163343967889E-2</v>
      </c>
    </row>
    <row r="1641" spans="1:8" ht="13.5" x14ac:dyDescent="0.25">
      <c r="A1641" s="12"/>
      <c r="B1641" s="11">
        <v>44399</v>
      </c>
      <c r="C1641" s="2">
        <v>8.66</v>
      </c>
      <c r="D1641" s="2">
        <v>6.8247</v>
      </c>
      <c r="E1641" s="2">
        <v>503</v>
      </c>
      <c r="F1641" s="2">
        <v>8.5508000000000006</v>
      </c>
      <c r="G1641" s="2">
        <v>4301.0523999999996</v>
      </c>
      <c r="H1641" s="17">
        <f t="shared" si="25"/>
        <v>-4.5943817274875743E-3</v>
      </c>
    </row>
    <row r="1642" spans="1:8" ht="13.5" x14ac:dyDescent="0.25">
      <c r="A1642" s="12"/>
      <c r="B1642" s="11">
        <v>44400</v>
      </c>
      <c r="C1642" s="2">
        <v>8.66</v>
      </c>
      <c r="D1642" s="2">
        <v>6.8247</v>
      </c>
      <c r="E1642" s="2">
        <v>80</v>
      </c>
      <c r="F1642" s="2">
        <v>8.6052999999999997</v>
      </c>
      <c r="G1642" s="2">
        <v>688.42399999999998</v>
      </c>
      <c r="H1642" s="17">
        <f t="shared" si="25"/>
        <v>0</v>
      </c>
    </row>
    <row r="1643" spans="1:8" ht="13.5" x14ac:dyDescent="0.25">
      <c r="A1643" s="12"/>
      <c r="B1643" s="11">
        <v>44403</v>
      </c>
      <c r="C1643" s="2">
        <v>8.58</v>
      </c>
      <c r="D1643" s="2">
        <v>6.7615999999999996</v>
      </c>
      <c r="E1643" s="2">
        <v>3332</v>
      </c>
      <c r="F1643" s="2">
        <v>8.2805</v>
      </c>
      <c r="G1643" s="2">
        <v>27590.626</v>
      </c>
      <c r="H1643" s="17">
        <f t="shared" si="25"/>
        <v>-9.2458276554281335E-3</v>
      </c>
    </row>
    <row r="1644" spans="1:8" ht="13.5" x14ac:dyDescent="0.25">
      <c r="A1644" s="12"/>
      <c r="B1644" s="11">
        <v>44404</v>
      </c>
      <c r="C1644" s="2">
        <v>8.49</v>
      </c>
      <c r="D1644" s="2">
        <v>6.6906999999999996</v>
      </c>
      <c r="E1644" s="2">
        <v>3976</v>
      </c>
      <c r="F1644" s="2">
        <v>8.4128000000000007</v>
      </c>
      <c r="G1644" s="2">
        <v>33449.292800000003</v>
      </c>
      <c r="H1644" s="17">
        <f t="shared" si="25"/>
        <v>-1.0485683861807852E-2</v>
      </c>
    </row>
    <row r="1645" spans="1:8" ht="13.5" x14ac:dyDescent="0.25">
      <c r="A1645" s="12"/>
      <c r="B1645" s="11">
        <v>44405</v>
      </c>
      <c r="C1645" s="2">
        <v>8.48</v>
      </c>
      <c r="D1645" s="2">
        <v>6.6828000000000003</v>
      </c>
      <c r="E1645" s="2">
        <v>32882</v>
      </c>
      <c r="F1645" s="2">
        <v>8.4801000000000002</v>
      </c>
      <c r="G1645" s="2">
        <v>278842.6482</v>
      </c>
      <c r="H1645" s="17">
        <f t="shared" si="25"/>
        <v>-1.1807434199709078E-3</v>
      </c>
    </row>
    <row r="1646" spans="1:8" ht="13.5" x14ac:dyDescent="0.25">
      <c r="A1646" s="12"/>
      <c r="B1646" s="11">
        <v>44406</v>
      </c>
      <c r="C1646" s="2">
        <v>8.5</v>
      </c>
      <c r="D1646" s="2">
        <v>6.6985999999999999</v>
      </c>
      <c r="E1646" s="2">
        <v>808</v>
      </c>
      <c r="F1646" s="2">
        <v>8.5066000000000006</v>
      </c>
      <c r="G1646" s="2">
        <v>6873.3328000000001</v>
      </c>
      <c r="H1646" s="17">
        <f t="shared" si="25"/>
        <v>2.3642784461602308E-3</v>
      </c>
    </row>
    <row r="1647" spans="1:8" ht="13.5" x14ac:dyDescent="0.25">
      <c r="A1647" s="12"/>
      <c r="B1647" s="11">
        <v>44407</v>
      </c>
      <c r="C1647" s="2">
        <v>8.6</v>
      </c>
      <c r="D1647" s="2">
        <v>6.7774000000000001</v>
      </c>
      <c r="E1647" s="2">
        <v>646</v>
      </c>
      <c r="F1647" s="2">
        <v>8.5683000000000007</v>
      </c>
      <c r="G1647" s="2">
        <v>5535.1217999999999</v>
      </c>
      <c r="H1647" s="17">
        <f t="shared" si="25"/>
        <v>1.1763652106410324E-2</v>
      </c>
    </row>
    <row r="1648" spans="1:8" ht="13.5" x14ac:dyDescent="0.25">
      <c r="A1648" s="12"/>
      <c r="B1648" s="11">
        <v>44410</v>
      </c>
      <c r="C1648" s="2">
        <v>8.6</v>
      </c>
      <c r="D1648" s="2">
        <v>6.7774000000000001</v>
      </c>
      <c r="E1648" s="2">
        <v>1467</v>
      </c>
      <c r="F1648" s="2">
        <v>8.5805000000000007</v>
      </c>
      <c r="G1648" s="2">
        <v>12587.593500000001</v>
      </c>
      <c r="H1648" s="17">
        <f t="shared" si="25"/>
        <v>0</v>
      </c>
    </row>
    <row r="1649" spans="1:8" ht="13.5" x14ac:dyDescent="0.25">
      <c r="A1649" s="12"/>
      <c r="B1649" s="11">
        <v>44411</v>
      </c>
      <c r="C1649" s="2">
        <v>8.58</v>
      </c>
      <c r="D1649" s="2">
        <v>6.7615999999999996</v>
      </c>
      <c r="E1649" s="2">
        <v>602</v>
      </c>
      <c r="F1649" s="2">
        <v>8.5584000000000007</v>
      </c>
      <c r="G1649" s="2">
        <v>5152.1567999999997</v>
      </c>
      <c r="H1649" s="17">
        <f t="shared" si="25"/>
        <v>-2.3312774810399979E-3</v>
      </c>
    </row>
    <row r="1650" spans="1:8" ht="13.5" x14ac:dyDescent="0.25">
      <c r="A1650" s="12"/>
      <c r="B1650" s="11">
        <v>44412</v>
      </c>
      <c r="C1650" s="2">
        <v>8.57</v>
      </c>
      <c r="D1650" s="2">
        <v>6.7538</v>
      </c>
      <c r="E1650" s="2">
        <v>302</v>
      </c>
      <c r="F1650" s="2">
        <v>8.5707000000000004</v>
      </c>
      <c r="G1650" s="2">
        <v>2588.3514</v>
      </c>
      <c r="H1650" s="17">
        <f t="shared" si="25"/>
        <v>-1.1535731187883912E-3</v>
      </c>
    </row>
    <row r="1651" spans="1:8" ht="13.5" x14ac:dyDescent="0.25">
      <c r="A1651" s="12"/>
      <c r="B1651" s="11">
        <v>44413</v>
      </c>
      <c r="C1651" s="2">
        <v>8.57</v>
      </c>
      <c r="D1651" s="2">
        <v>6.7538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1:8" ht="13.5" x14ac:dyDescent="0.25">
      <c r="A1652" s="12"/>
      <c r="B1652" s="11">
        <v>44414</v>
      </c>
      <c r="C1652" s="2">
        <v>8.5399999999999991</v>
      </c>
      <c r="D1652" s="2">
        <v>6.7301000000000002</v>
      </c>
      <c r="E1652" s="2">
        <v>1877</v>
      </c>
      <c r="F1652" s="2">
        <v>8.5489999999999995</v>
      </c>
      <c r="G1652" s="2">
        <v>16046.473</v>
      </c>
      <c r="H1652" s="17">
        <f t="shared" si="25"/>
        <v>-3.5091355977375453E-3</v>
      </c>
    </row>
    <row r="1653" spans="1:8" ht="13.5" x14ac:dyDescent="0.25">
      <c r="A1653" s="12"/>
      <c r="B1653" s="11">
        <v>44417</v>
      </c>
      <c r="C1653" s="2">
        <v>8.5399999999999991</v>
      </c>
      <c r="D1653" s="2">
        <v>6.7301000000000002</v>
      </c>
      <c r="E1653" s="2">
        <v>238</v>
      </c>
      <c r="F1653" s="2">
        <v>8.5399999999999991</v>
      </c>
      <c r="G1653" s="2">
        <v>2032.52</v>
      </c>
      <c r="H1653" s="17">
        <f t="shared" si="25"/>
        <v>0</v>
      </c>
    </row>
    <row r="1654" spans="1:8" ht="13.5" x14ac:dyDescent="0.25">
      <c r="A1654" s="12"/>
      <c r="B1654" s="11">
        <v>44419</v>
      </c>
      <c r="C1654" s="2">
        <v>8.5399999999999991</v>
      </c>
      <c r="D1654" s="2">
        <v>6.7301000000000002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8.5399999999999991</v>
      </c>
      <c r="D1655" s="2">
        <v>6.7301000000000002</v>
      </c>
      <c r="E1655" s="2">
        <v>261</v>
      </c>
      <c r="F1655" s="2">
        <v>8.5399999999999991</v>
      </c>
      <c r="G1655" s="2">
        <v>2228.94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8.57</v>
      </c>
      <c r="D1656" s="2">
        <v>6.7538</v>
      </c>
      <c r="E1656" s="2">
        <v>8731</v>
      </c>
      <c r="F1656" s="2">
        <v>8.5554000000000006</v>
      </c>
      <c r="G1656" s="2">
        <v>74697.197400000005</v>
      </c>
      <c r="H1656" s="17">
        <f t="shared" si="25"/>
        <v>3.5214929941605371E-3</v>
      </c>
    </row>
    <row r="1657" spans="1:8" ht="13.5" x14ac:dyDescent="0.25">
      <c r="A1657" s="12"/>
      <c r="B1657" s="11">
        <v>44425</v>
      </c>
      <c r="C1657" s="2">
        <v>8.64</v>
      </c>
      <c r="D1657" s="2">
        <v>6.8089000000000004</v>
      </c>
      <c r="E1657" s="2">
        <v>2393</v>
      </c>
      <c r="F1657" s="2">
        <v>8.5875000000000004</v>
      </c>
      <c r="G1657" s="2">
        <v>20549.887500000001</v>
      </c>
      <c r="H1657" s="17">
        <f t="shared" si="25"/>
        <v>8.1583701027570215E-3</v>
      </c>
    </row>
    <row r="1658" spans="1:8" ht="13.5" x14ac:dyDescent="0.25">
      <c r="A1658" s="12"/>
      <c r="B1658" s="11">
        <v>44426</v>
      </c>
      <c r="C1658" s="2">
        <v>8.6300000000000008</v>
      </c>
      <c r="D1658" s="2">
        <v>6.8010000000000002</v>
      </c>
      <c r="E1658" s="2">
        <v>324</v>
      </c>
      <c r="F1658" s="2">
        <v>8.6357999999999997</v>
      </c>
      <c r="G1658" s="2">
        <v>2797.9992000000002</v>
      </c>
      <c r="H1658" s="17">
        <f t="shared" si="25"/>
        <v>-1.1602461484234222E-3</v>
      </c>
    </row>
    <row r="1659" spans="1:8" ht="13.5" x14ac:dyDescent="0.25">
      <c r="A1659" s="12"/>
      <c r="B1659" s="11">
        <v>44427</v>
      </c>
      <c r="C1659" s="2">
        <v>8.6199999999999992</v>
      </c>
      <c r="D1659" s="2">
        <v>6.7931999999999997</v>
      </c>
      <c r="E1659" s="2">
        <v>12</v>
      </c>
      <c r="F1659" s="2">
        <v>8.5449999999999999</v>
      </c>
      <c r="G1659" s="2">
        <v>102.54</v>
      </c>
      <c r="H1659" s="17">
        <f t="shared" si="25"/>
        <v>-1.146890163211362E-3</v>
      </c>
    </row>
    <row r="1660" spans="1:8" ht="13.5" x14ac:dyDescent="0.25">
      <c r="A1660" s="12"/>
      <c r="B1660" s="11">
        <v>44428</v>
      </c>
      <c r="C1660" s="2">
        <v>8.6</v>
      </c>
      <c r="D1660" s="2">
        <v>6.7774000000000001</v>
      </c>
      <c r="E1660" s="2">
        <v>746</v>
      </c>
      <c r="F1660" s="2">
        <v>8.6</v>
      </c>
      <c r="G1660" s="2">
        <v>6415.6</v>
      </c>
      <c r="H1660" s="17">
        <f t="shared" si="25"/>
        <v>-2.3258552670316775E-3</v>
      </c>
    </row>
    <row r="1661" spans="1:8" ht="13.5" x14ac:dyDescent="0.25">
      <c r="A1661" s="12"/>
      <c r="B1661" s="11">
        <v>44431</v>
      </c>
      <c r="C1661" s="2">
        <v>8.58</v>
      </c>
      <c r="D1661" s="2">
        <v>6.7615999999999996</v>
      </c>
      <c r="E1661" s="2">
        <v>552</v>
      </c>
      <c r="F1661" s="2">
        <v>8.4419000000000004</v>
      </c>
      <c r="G1661" s="2">
        <v>4659.9287999999997</v>
      </c>
      <c r="H1661" s="17">
        <f t="shared" si="25"/>
        <v>-2.3312774810399979E-3</v>
      </c>
    </row>
    <row r="1662" spans="1:8" ht="13.5" x14ac:dyDescent="0.25">
      <c r="A1662" s="12"/>
      <c r="B1662" s="11">
        <v>44432</v>
      </c>
      <c r="C1662" s="2">
        <v>8.4499999999999993</v>
      </c>
      <c r="D1662" s="2">
        <v>6.6592000000000002</v>
      </c>
      <c r="E1662" s="2">
        <v>3197</v>
      </c>
      <c r="F1662" s="2">
        <v>8.4018999999999995</v>
      </c>
      <c r="G1662" s="2">
        <v>26860.874299999999</v>
      </c>
      <c r="H1662" s="17">
        <f t="shared" si="25"/>
        <v>-1.5144344533838054E-2</v>
      </c>
    </row>
    <row r="1663" spans="1:8" ht="13.5" x14ac:dyDescent="0.25">
      <c r="A1663" s="12"/>
      <c r="B1663" s="11">
        <v>44433</v>
      </c>
      <c r="C1663" s="2">
        <v>8.43</v>
      </c>
      <c r="D1663" s="2">
        <v>6.6433999999999997</v>
      </c>
      <c r="E1663" s="2">
        <v>1338</v>
      </c>
      <c r="F1663" s="2">
        <v>8.4380000000000006</v>
      </c>
      <c r="G1663" s="2">
        <v>11290.044</v>
      </c>
      <c r="H1663" s="17">
        <f t="shared" si="25"/>
        <v>-2.3726573762614849E-3</v>
      </c>
    </row>
    <row r="1664" spans="1:8" ht="13.5" x14ac:dyDescent="0.25">
      <c r="A1664" s="12"/>
      <c r="B1664" s="11">
        <v>44434</v>
      </c>
      <c r="C1664" s="2">
        <v>8.44</v>
      </c>
      <c r="D1664" s="2">
        <v>6.6513</v>
      </c>
      <c r="E1664" s="2">
        <v>1023</v>
      </c>
      <c r="F1664" s="2">
        <v>8.4192999999999998</v>
      </c>
      <c r="G1664" s="2">
        <v>8612.9439000000002</v>
      </c>
      <c r="H1664" s="17">
        <f t="shared" si="25"/>
        <v>1.1891501339675828E-3</v>
      </c>
    </row>
    <row r="1665" spans="1:8" ht="13.5" x14ac:dyDescent="0.25">
      <c r="A1665" s="12"/>
      <c r="B1665" s="11">
        <v>44435</v>
      </c>
      <c r="C1665" s="2">
        <v>8.4</v>
      </c>
      <c r="D1665" s="2">
        <v>6.6197999999999997</v>
      </c>
      <c r="E1665" s="2">
        <v>2299</v>
      </c>
      <c r="F1665" s="2">
        <v>8.3457000000000008</v>
      </c>
      <c r="G1665" s="2">
        <v>19186.764299999999</v>
      </c>
      <c r="H1665" s="17">
        <f t="shared" si="25"/>
        <v>-4.7359162870416766E-3</v>
      </c>
    </row>
    <row r="1666" spans="1:8" ht="13.5" x14ac:dyDescent="0.25">
      <c r="A1666" s="12"/>
      <c r="B1666" s="11">
        <v>44438</v>
      </c>
      <c r="C1666" s="2">
        <v>8.4</v>
      </c>
      <c r="D1666" s="2">
        <v>6.6197999999999997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8.3800000000000008</v>
      </c>
      <c r="D1667" s="2">
        <v>6.6040000000000001</v>
      </c>
      <c r="E1667" s="2">
        <v>833</v>
      </c>
      <c r="F1667" s="2">
        <v>8.2509999999999994</v>
      </c>
      <c r="G1667" s="2">
        <v>6873.0829999999996</v>
      </c>
      <c r="H1667" s="17">
        <f t="shared" si="25"/>
        <v>-2.3867790567690251E-3</v>
      </c>
    </row>
    <row r="1668" spans="1:8" ht="13.5" x14ac:dyDescent="0.25">
      <c r="A1668" s="12"/>
      <c r="B1668" s="11">
        <v>44440</v>
      </c>
      <c r="C1668" s="2">
        <v>8.6999999999999993</v>
      </c>
      <c r="D1668" s="2">
        <v>6.8562000000000003</v>
      </c>
      <c r="E1668" s="2">
        <v>4743</v>
      </c>
      <c r="F1668" s="2">
        <v>8.41</v>
      </c>
      <c r="G1668" s="2">
        <v>39888.629999999997</v>
      </c>
      <c r="H1668" s="17">
        <f t="shared" si="25"/>
        <v>3.8188976377952787E-2</v>
      </c>
    </row>
    <row r="1669" spans="1:8" ht="13.5" x14ac:dyDescent="0.25">
      <c r="A1669" s="12"/>
      <c r="B1669" s="11">
        <v>44441</v>
      </c>
      <c r="C1669" s="2">
        <v>8.69</v>
      </c>
      <c r="D1669" s="2">
        <v>6.8483000000000001</v>
      </c>
      <c r="E1669" s="2">
        <v>1447</v>
      </c>
      <c r="F1669" s="2">
        <v>8.69</v>
      </c>
      <c r="G1669" s="2">
        <v>12574.43</v>
      </c>
      <c r="H1669" s="17">
        <f t="shared" si="25"/>
        <v>-1.1522417665762725E-3</v>
      </c>
    </row>
    <row r="1670" spans="1:8" ht="13.5" x14ac:dyDescent="0.25">
      <c r="A1670" s="12"/>
      <c r="B1670" s="11">
        <v>44442</v>
      </c>
      <c r="C1670" s="2">
        <v>8.65</v>
      </c>
      <c r="D1670" s="2">
        <v>6.8167999999999997</v>
      </c>
      <c r="E1670" s="2">
        <v>115</v>
      </c>
      <c r="F1670" s="2">
        <v>8.65</v>
      </c>
      <c r="G1670" s="2">
        <v>994.75</v>
      </c>
      <c r="H1670" s="17">
        <f t="shared" si="25"/>
        <v>-4.5996816728239567E-3</v>
      </c>
    </row>
    <row r="1671" spans="1:8" ht="13.5" x14ac:dyDescent="0.25">
      <c r="A1671" s="12"/>
      <c r="B1671" s="11">
        <v>44445</v>
      </c>
      <c r="C1671" s="2">
        <v>8.6</v>
      </c>
      <c r="D1671" s="2">
        <v>6.7774000000000001</v>
      </c>
      <c r="E1671" s="2">
        <v>1293</v>
      </c>
      <c r="F1671" s="2">
        <v>8.3949999999999996</v>
      </c>
      <c r="G1671" s="2">
        <v>10854.735000000001</v>
      </c>
      <c r="H1671" s="17">
        <f t="shared" ref="H1671:H1734" si="26">(D1671-D1670)/D1670</f>
        <v>-5.7798380471775117E-3</v>
      </c>
    </row>
    <row r="1672" spans="1:8" ht="13.5" x14ac:dyDescent="0.25">
      <c r="A1672" s="12"/>
      <c r="B1672" s="11">
        <v>44446</v>
      </c>
      <c r="C1672" s="2">
        <v>8.5</v>
      </c>
      <c r="D1672" s="2">
        <v>6.6985999999999999</v>
      </c>
      <c r="E1672" s="2">
        <v>495</v>
      </c>
      <c r="F1672" s="2">
        <v>8.577</v>
      </c>
      <c r="G1672" s="2">
        <v>4245.6149999999998</v>
      </c>
      <c r="H1672" s="17">
        <f t="shared" si="26"/>
        <v>-1.1626877563667513E-2</v>
      </c>
    </row>
    <row r="1673" spans="1:8" ht="13.5" x14ac:dyDescent="0.25">
      <c r="A1673" s="12"/>
      <c r="B1673" s="11">
        <v>44447</v>
      </c>
      <c r="C1673" s="2">
        <v>8.49</v>
      </c>
      <c r="D1673" s="2">
        <v>6.6906999999999996</v>
      </c>
      <c r="E1673" s="2">
        <v>1385</v>
      </c>
      <c r="F1673" s="2">
        <v>8.4979999999999993</v>
      </c>
      <c r="G1673" s="2">
        <v>11769.73</v>
      </c>
      <c r="H1673" s="17">
        <f t="shared" si="26"/>
        <v>-1.1793509091452305E-3</v>
      </c>
    </row>
    <row r="1674" spans="1:8" ht="13.5" x14ac:dyDescent="0.25">
      <c r="A1674" s="12"/>
      <c r="B1674" s="11">
        <v>44448</v>
      </c>
      <c r="C1674" s="2">
        <v>8.4</v>
      </c>
      <c r="D1674" s="2">
        <v>6.6197999999999997</v>
      </c>
      <c r="E1674" s="2">
        <v>2492</v>
      </c>
      <c r="F1674" s="2">
        <v>8.39</v>
      </c>
      <c r="G1674" s="2">
        <v>20907.88</v>
      </c>
      <c r="H1674" s="17">
        <f t="shared" si="26"/>
        <v>-1.0596798541258758E-2</v>
      </c>
    </row>
    <row r="1675" spans="1:8" ht="13.5" x14ac:dyDescent="0.25">
      <c r="A1675" s="12"/>
      <c r="B1675" s="11">
        <v>44449</v>
      </c>
      <c r="C1675" s="2">
        <v>8.4499999999999993</v>
      </c>
      <c r="D1675" s="2">
        <v>6.6592000000000002</v>
      </c>
      <c r="E1675" s="2">
        <v>1006</v>
      </c>
      <c r="F1675" s="2">
        <v>8.3680000000000003</v>
      </c>
      <c r="G1675" s="2">
        <v>8418.2080000000005</v>
      </c>
      <c r="H1675" s="17">
        <f t="shared" si="26"/>
        <v>5.9518414453609697E-3</v>
      </c>
    </row>
    <row r="1676" spans="1:8" ht="13.5" x14ac:dyDescent="0.25">
      <c r="A1676" s="12"/>
      <c r="B1676" s="11">
        <v>44452</v>
      </c>
      <c r="C1676" s="2">
        <v>8.4499999999999993</v>
      </c>
      <c r="D1676" s="2">
        <v>6.6592000000000002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x14ac:dyDescent="0.25">
      <c r="A1677" s="12"/>
      <c r="B1677" s="11">
        <v>44453</v>
      </c>
      <c r="C1677" s="2">
        <v>8.44</v>
      </c>
      <c r="D1677" s="2">
        <v>6.6513</v>
      </c>
      <c r="E1677" s="2">
        <v>10062</v>
      </c>
      <c r="F1677" s="2">
        <v>8.39</v>
      </c>
      <c r="G1677" s="2">
        <v>84420.18</v>
      </c>
      <c r="H1677" s="17">
        <f t="shared" si="26"/>
        <v>-1.1863286881307424E-3</v>
      </c>
    </row>
    <row r="1678" spans="1:8" ht="13.5" x14ac:dyDescent="0.25">
      <c r="A1678" s="12"/>
      <c r="B1678" s="11">
        <v>44454</v>
      </c>
      <c r="C1678" s="2">
        <v>8.34</v>
      </c>
      <c r="D1678" s="2">
        <v>6.5724999999999998</v>
      </c>
      <c r="E1678" s="2">
        <v>13057</v>
      </c>
      <c r="F1678" s="2">
        <v>8.36</v>
      </c>
      <c r="G1678" s="2">
        <v>109156.52</v>
      </c>
      <c r="H1678" s="17">
        <f t="shared" si="26"/>
        <v>-1.1847308045043857E-2</v>
      </c>
    </row>
    <row r="1679" spans="1:8" ht="13.5" x14ac:dyDescent="0.25">
      <c r="A1679" s="12"/>
      <c r="B1679" s="11">
        <v>44455</v>
      </c>
      <c r="C1679" s="2">
        <v>8.4</v>
      </c>
      <c r="D1679" s="2">
        <v>6.6197999999999997</v>
      </c>
      <c r="E1679" s="2">
        <v>6877</v>
      </c>
      <c r="F1679" s="2">
        <v>8.327</v>
      </c>
      <c r="G1679" s="2">
        <v>57264.779000000002</v>
      </c>
      <c r="H1679" s="17">
        <f t="shared" si="26"/>
        <v>7.1966527196652566E-3</v>
      </c>
    </row>
    <row r="1680" spans="1:8" ht="13.5" x14ac:dyDescent="0.25">
      <c r="A1680" s="12"/>
      <c r="B1680" s="11">
        <v>44456</v>
      </c>
      <c r="C1680" s="2">
        <v>8.5399999999999991</v>
      </c>
      <c r="D1680" s="2">
        <v>6.7301000000000002</v>
      </c>
      <c r="E1680" s="2">
        <v>5048</v>
      </c>
      <c r="F1680" s="2">
        <v>8.48</v>
      </c>
      <c r="G1680" s="2">
        <v>42807.040000000001</v>
      </c>
      <c r="H1680" s="17">
        <f t="shared" si="26"/>
        <v>1.6662134807698195E-2</v>
      </c>
    </row>
    <row r="1681" spans="1:8" ht="13.5" x14ac:dyDescent="0.25">
      <c r="A1681" s="12"/>
      <c r="B1681" s="11">
        <v>44459</v>
      </c>
      <c r="C1681" s="2">
        <v>8.4499999999999993</v>
      </c>
      <c r="D1681" s="2">
        <v>6.6592000000000002</v>
      </c>
      <c r="E1681" s="2">
        <v>3394</v>
      </c>
      <c r="F1681" s="2">
        <v>8.43</v>
      </c>
      <c r="G1681" s="2">
        <v>28611.42</v>
      </c>
      <c r="H1681" s="17">
        <f t="shared" si="26"/>
        <v>-1.0534761742024629E-2</v>
      </c>
    </row>
    <row r="1682" spans="1:8" ht="13.5" x14ac:dyDescent="0.25">
      <c r="A1682" s="12"/>
      <c r="B1682" s="11">
        <v>44460</v>
      </c>
      <c r="C1682" s="2">
        <v>8.5500000000000007</v>
      </c>
      <c r="D1682" s="2">
        <v>6.7380000000000004</v>
      </c>
      <c r="E1682" s="2">
        <v>1</v>
      </c>
      <c r="F1682" s="2">
        <v>8.6300000000000008</v>
      </c>
      <c r="G1682" s="2">
        <v>8.6300000000000008</v>
      </c>
      <c r="H1682" s="17">
        <f t="shared" si="26"/>
        <v>1.1833253243632899E-2</v>
      </c>
    </row>
    <row r="1683" spans="1:8" ht="13.5" x14ac:dyDescent="0.25">
      <c r="A1683" s="12"/>
      <c r="B1683" s="11">
        <v>44461</v>
      </c>
      <c r="C1683" s="2">
        <v>8.5</v>
      </c>
      <c r="D1683" s="2">
        <v>6.6985999999999999</v>
      </c>
      <c r="E1683" s="2">
        <v>58547</v>
      </c>
      <c r="F1683" s="2">
        <v>8.3949999999999996</v>
      </c>
      <c r="G1683" s="2">
        <v>491502.065</v>
      </c>
      <c r="H1683" s="17">
        <f t="shared" si="26"/>
        <v>-5.8474324725438622E-3</v>
      </c>
    </row>
    <row r="1684" spans="1:8" ht="13.5" x14ac:dyDescent="0.25">
      <c r="A1684" s="12"/>
      <c r="B1684" s="11">
        <v>44462</v>
      </c>
      <c r="C1684" s="2">
        <v>8.49</v>
      </c>
      <c r="D1684" s="2">
        <v>6.6906999999999996</v>
      </c>
      <c r="E1684" s="2">
        <v>13001</v>
      </c>
      <c r="F1684" s="2">
        <v>8.4</v>
      </c>
      <c r="G1684" s="2">
        <v>109208.4</v>
      </c>
      <c r="H1684" s="17">
        <f t="shared" si="26"/>
        <v>-1.1793509091452305E-3</v>
      </c>
    </row>
    <row r="1685" spans="1:8" ht="13.5" x14ac:dyDescent="0.25">
      <c r="A1685" s="12"/>
      <c r="B1685" s="11">
        <v>44463</v>
      </c>
      <c r="C1685" s="2">
        <v>8.4499999999999993</v>
      </c>
      <c r="D1685" s="2">
        <v>6.6592000000000002</v>
      </c>
      <c r="E1685" s="2">
        <v>20319</v>
      </c>
      <c r="F1685" s="2">
        <v>8.3439999999999994</v>
      </c>
      <c r="G1685" s="2">
        <v>169541.736</v>
      </c>
      <c r="H1685" s="17">
        <f t="shared" si="26"/>
        <v>-4.7080275606437919E-3</v>
      </c>
    </row>
    <row r="1686" spans="1:8" ht="13.5" x14ac:dyDescent="0.25">
      <c r="A1686" s="12"/>
      <c r="B1686" s="11">
        <v>44466</v>
      </c>
      <c r="C1686" s="2">
        <v>8.4</v>
      </c>
      <c r="D1686" s="2">
        <v>6.6197999999999997</v>
      </c>
      <c r="E1686" s="2">
        <v>201</v>
      </c>
      <c r="F1686" s="2">
        <v>8.2609999999999992</v>
      </c>
      <c r="G1686" s="2">
        <v>1660.461</v>
      </c>
      <c r="H1686" s="17">
        <f t="shared" si="26"/>
        <v>-5.9166266218165162E-3</v>
      </c>
    </row>
    <row r="1687" spans="1:8" ht="13.5" x14ac:dyDescent="0.25">
      <c r="A1687" s="12"/>
      <c r="B1687" s="11">
        <v>44467</v>
      </c>
      <c r="C1687" s="2">
        <v>8.3000000000000007</v>
      </c>
      <c r="D1687" s="2">
        <v>6.5410000000000004</v>
      </c>
      <c r="E1687" s="2">
        <v>7323</v>
      </c>
      <c r="F1687" s="2">
        <v>8.3079999999999998</v>
      </c>
      <c r="G1687" s="2">
        <v>60839.483999999997</v>
      </c>
      <c r="H1687" s="17">
        <f t="shared" si="26"/>
        <v>-1.1903682890721671E-2</v>
      </c>
    </row>
    <row r="1688" spans="1:8" ht="13.5" x14ac:dyDescent="0.25">
      <c r="A1688" s="12"/>
      <c r="B1688" s="11">
        <v>44468</v>
      </c>
      <c r="C1688" s="2">
        <v>8.59</v>
      </c>
      <c r="D1688" s="2">
        <v>6.7694999999999999</v>
      </c>
      <c r="E1688" s="2">
        <v>34009</v>
      </c>
      <c r="F1688" s="2">
        <v>8.5229999999999997</v>
      </c>
      <c r="G1688" s="2">
        <v>289858.70699999999</v>
      </c>
      <c r="H1688" s="17">
        <f t="shared" si="26"/>
        <v>3.4933496407277095E-2</v>
      </c>
    </row>
    <row r="1689" spans="1:8" ht="13.5" x14ac:dyDescent="0.25">
      <c r="A1689" s="12"/>
      <c r="B1689" s="11">
        <v>44469</v>
      </c>
      <c r="C1689" s="2">
        <v>8.41</v>
      </c>
      <c r="D1689" s="2">
        <v>6.6276999999999999</v>
      </c>
      <c r="E1689" s="2">
        <v>7118</v>
      </c>
      <c r="F1689" s="2">
        <v>8.4469999999999992</v>
      </c>
      <c r="G1689" s="2">
        <v>60125.745999999999</v>
      </c>
      <c r="H1689" s="17">
        <f t="shared" si="26"/>
        <v>-2.0946894157618721E-2</v>
      </c>
    </row>
    <row r="1690" spans="1:8" ht="13.5" x14ac:dyDescent="0.25">
      <c r="A1690" s="12"/>
      <c r="B1690" s="11">
        <v>44470</v>
      </c>
      <c r="C1690" s="2">
        <v>8.5</v>
      </c>
      <c r="D1690" s="2">
        <v>6.6985999999999999</v>
      </c>
      <c r="E1690" s="2">
        <v>47352</v>
      </c>
      <c r="F1690" s="2">
        <v>8.407</v>
      </c>
      <c r="G1690" s="2">
        <v>398088.26400000002</v>
      </c>
      <c r="H1690" s="17">
        <f t="shared" si="26"/>
        <v>1.0697527045581417E-2</v>
      </c>
    </row>
    <row r="1691" spans="1:8" ht="13.5" x14ac:dyDescent="0.25">
      <c r="A1691" s="12"/>
      <c r="B1691" s="11">
        <v>44473</v>
      </c>
      <c r="C1691" s="2">
        <v>8.5</v>
      </c>
      <c r="D1691" s="2">
        <v>6.6985999999999999</v>
      </c>
      <c r="E1691" s="2">
        <v>34057</v>
      </c>
      <c r="F1691" s="2">
        <v>8.4039999999999999</v>
      </c>
      <c r="G1691" s="2">
        <v>286215.02799999999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8.49</v>
      </c>
      <c r="D1692" s="2">
        <v>6.6906999999999996</v>
      </c>
      <c r="E1692" s="2">
        <v>23921</v>
      </c>
      <c r="F1692" s="2">
        <v>8.4060000000000006</v>
      </c>
      <c r="G1692" s="2">
        <v>201079.92600000001</v>
      </c>
      <c r="H1692" s="17">
        <f t="shared" si="26"/>
        <v>-1.1793509091452305E-3</v>
      </c>
    </row>
    <row r="1693" spans="1:8" ht="13.5" x14ac:dyDescent="0.25">
      <c r="A1693" s="12"/>
      <c r="B1693" s="11">
        <v>44475</v>
      </c>
      <c r="C1693" s="2">
        <v>8.57</v>
      </c>
      <c r="D1693" s="2">
        <v>6.7538</v>
      </c>
      <c r="E1693" s="2">
        <v>7095</v>
      </c>
      <c r="F1693" s="2">
        <v>8.4339999999999993</v>
      </c>
      <c r="G1693" s="2">
        <v>59839.23</v>
      </c>
      <c r="H1693" s="17">
        <f t="shared" si="26"/>
        <v>9.4310012405279531E-3</v>
      </c>
    </row>
    <row r="1694" spans="1:8" ht="13.5" x14ac:dyDescent="0.25">
      <c r="A1694" s="12"/>
      <c r="B1694" s="11">
        <v>44476</v>
      </c>
      <c r="C1694" s="2">
        <v>8.69</v>
      </c>
      <c r="D1694" s="2">
        <v>6.8483000000000001</v>
      </c>
      <c r="E1694" s="2">
        <v>22823</v>
      </c>
      <c r="F1694" s="2">
        <v>8.8719999999999999</v>
      </c>
      <c r="G1694" s="2">
        <v>202485.65599999999</v>
      </c>
      <c r="H1694" s="17">
        <f t="shared" si="26"/>
        <v>1.3992122953004239E-2</v>
      </c>
    </row>
    <row r="1695" spans="1:8" ht="13.5" x14ac:dyDescent="0.25">
      <c r="A1695" s="12"/>
      <c r="B1695" s="11">
        <v>44477</v>
      </c>
      <c r="C1695" s="2">
        <v>8.77</v>
      </c>
      <c r="D1695" s="2">
        <v>6.9114000000000004</v>
      </c>
      <c r="E1695" s="2">
        <v>36841</v>
      </c>
      <c r="F1695" s="2">
        <v>8.6519999999999992</v>
      </c>
      <c r="G1695" s="2">
        <v>318748.33199999999</v>
      </c>
      <c r="H1695" s="17">
        <f t="shared" si="26"/>
        <v>9.213965509688591E-3</v>
      </c>
    </row>
    <row r="1696" spans="1:8" ht="13.5" x14ac:dyDescent="0.25">
      <c r="A1696" s="12"/>
      <c r="B1696" s="11">
        <v>44480</v>
      </c>
      <c r="C1696" s="2">
        <v>8.6999999999999993</v>
      </c>
      <c r="D1696" s="2">
        <v>6.8562000000000003</v>
      </c>
      <c r="E1696" s="2">
        <v>12124</v>
      </c>
      <c r="F1696" s="2">
        <v>8.6999999999999993</v>
      </c>
      <c r="G1696" s="2">
        <v>105478.8</v>
      </c>
      <c r="H1696" s="17">
        <f t="shared" si="26"/>
        <v>-7.9868044101050629E-3</v>
      </c>
    </row>
    <row r="1697" spans="1:8" ht="13.5" x14ac:dyDescent="0.25">
      <c r="A1697" s="12"/>
      <c r="B1697" s="11">
        <v>44481</v>
      </c>
      <c r="C1697" s="2">
        <v>8.68</v>
      </c>
      <c r="D1697" s="2">
        <v>6.8403999999999998</v>
      </c>
      <c r="E1697" s="2">
        <v>3234</v>
      </c>
      <c r="F1697" s="2">
        <v>8.6839999999999993</v>
      </c>
      <c r="G1697" s="2">
        <v>28084.056</v>
      </c>
      <c r="H1697" s="17">
        <f t="shared" si="26"/>
        <v>-2.3044835331525451E-3</v>
      </c>
    </row>
    <row r="1698" spans="1:8" ht="13.5" x14ac:dyDescent="0.25">
      <c r="A1698" s="12"/>
      <c r="B1698" s="11">
        <v>44482</v>
      </c>
      <c r="C1698" s="2">
        <v>8.7799999999999994</v>
      </c>
      <c r="D1698" s="2">
        <v>6.9192</v>
      </c>
      <c r="E1698" s="2">
        <v>5935</v>
      </c>
      <c r="F1698" s="2">
        <v>8.6039999999999992</v>
      </c>
      <c r="G1698" s="2">
        <v>51064.74</v>
      </c>
      <c r="H1698" s="17">
        <f t="shared" si="26"/>
        <v>1.1519794164084001E-2</v>
      </c>
    </row>
    <row r="1699" spans="1:8" ht="13.5" x14ac:dyDescent="0.25">
      <c r="A1699" s="12"/>
      <c r="B1699" s="11">
        <v>44483</v>
      </c>
      <c r="C1699" s="2">
        <v>8.6999999999999993</v>
      </c>
      <c r="D1699" s="2">
        <v>6.8562000000000003</v>
      </c>
      <c r="E1699" s="2">
        <v>225</v>
      </c>
      <c r="F1699" s="2">
        <v>8.6219999999999999</v>
      </c>
      <c r="G1699" s="2">
        <v>1939.95</v>
      </c>
      <c r="H1699" s="17">
        <f t="shared" si="26"/>
        <v>-9.1050988553589614E-3</v>
      </c>
    </row>
    <row r="1700" spans="1:8" ht="13.5" x14ac:dyDescent="0.25">
      <c r="A1700" s="12"/>
      <c r="B1700" s="11">
        <v>44488</v>
      </c>
      <c r="C1700" s="2">
        <v>8.59</v>
      </c>
      <c r="D1700" s="2">
        <v>6.7694999999999999</v>
      </c>
      <c r="E1700" s="2">
        <v>5222</v>
      </c>
      <c r="F1700" s="2">
        <v>8.5950000000000006</v>
      </c>
      <c r="G1700" s="2">
        <v>44883.09</v>
      </c>
      <c r="H1700" s="17">
        <f t="shared" si="26"/>
        <v>-1.2645488754703836E-2</v>
      </c>
    </row>
    <row r="1701" spans="1:8" ht="13.5" x14ac:dyDescent="0.25">
      <c r="A1701" s="12"/>
      <c r="B1701" s="11">
        <v>44489</v>
      </c>
      <c r="C1701" s="2">
        <v>8.5500000000000007</v>
      </c>
      <c r="D1701" s="2">
        <v>6.7380000000000004</v>
      </c>
      <c r="E1701" s="2">
        <v>17324</v>
      </c>
      <c r="F1701" s="2">
        <v>8.5280000000000005</v>
      </c>
      <c r="G1701" s="2">
        <v>147739.07199999999</v>
      </c>
      <c r="H1701" s="17">
        <f t="shared" si="26"/>
        <v>-4.6532240194991385E-3</v>
      </c>
    </row>
    <row r="1702" spans="1:8" ht="13.5" x14ac:dyDescent="0.25">
      <c r="A1702" s="12"/>
      <c r="B1702" s="11">
        <v>44490</v>
      </c>
      <c r="C1702" s="2">
        <v>8.69</v>
      </c>
      <c r="D1702" s="2">
        <v>6.8483000000000001</v>
      </c>
      <c r="E1702" s="2">
        <v>7648</v>
      </c>
      <c r="F1702" s="2">
        <v>8.548</v>
      </c>
      <c r="G1702" s="2">
        <v>65375.103999999999</v>
      </c>
      <c r="H1702" s="17">
        <f t="shared" si="26"/>
        <v>1.6369842683288751E-2</v>
      </c>
    </row>
    <row r="1703" spans="1:8" ht="13.5" x14ac:dyDescent="0.25">
      <c r="A1703" s="12"/>
      <c r="B1703" s="11">
        <v>44491</v>
      </c>
      <c r="C1703" s="2">
        <v>8.6199999999999992</v>
      </c>
      <c r="D1703" s="2">
        <v>6.7931999999999997</v>
      </c>
      <c r="E1703" s="2">
        <v>8267</v>
      </c>
      <c r="F1703" s="2">
        <v>8.5470000000000006</v>
      </c>
      <c r="G1703" s="2">
        <v>70658.048999999999</v>
      </c>
      <c r="H1703" s="17">
        <f t="shared" si="26"/>
        <v>-8.045792386431723E-3</v>
      </c>
    </row>
    <row r="1704" spans="1:8" ht="13.5" x14ac:dyDescent="0.25">
      <c r="A1704" s="12"/>
      <c r="B1704" s="11">
        <v>44494</v>
      </c>
      <c r="C1704" s="2">
        <v>8.51</v>
      </c>
      <c r="D1704" s="2">
        <v>6.7065000000000001</v>
      </c>
      <c r="E1704" s="2">
        <v>210</v>
      </c>
      <c r="F1704" s="2">
        <v>8.5180000000000007</v>
      </c>
      <c r="G1704" s="2">
        <v>1788.78</v>
      </c>
      <c r="H1704" s="17">
        <f t="shared" si="26"/>
        <v>-1.2762762762762697E-2</v>
      </c>
    </row>
    <row r="1705" spans="1:8" ht="13.5" x14ac:dyDescent="0.25">
      <c r="A1705" s="12"/>
      <c r="B1705" s="11">
        <v>44495</v>
      </c>
      <c r="C1705" s="2">
        <v>8.43</v>
      </c>
      <c r="D1705" s="2">
        <v>6.6433999999999997</v>
      </c>
      <c r="E1705" s="2">
        <v>2048</v>
      </c>
      <c r="F1705" s="2">
        <v>8.4280000000000008</v>
      </c>
      <c r="G1705" s="2">
        <v>17260.544000000002</v>
      </c>
      <c r="H1705" s="17">
        <f t="shared" si="26"/>
        <v>-9.4087825244166673E-3</v>
      </c>
    </row>
    <row r="1706" spans="1:8" ht="13.5" x14ac:dyDescent="0.25">
      <c r="A1706" s="12"/>
      <c r="B1706" s="11">
        <v>44496</v>
      </c>
      <c r="C1706" s="2">
        <v>8.5399999999999991</v>
      </c>
      <c r="D1706" s="2">
        <v>6.7301000000000002</v>
      </c>
      <c r="E1706" s="2">
        <v>425</v>
      </c>
      <c r="F1706" s="2">
        <v>8.4359999999999999</v>
      </c>
      <c r="G1706" s="2">
        <v>3585.3</v>
      </c>
      <c r="H1706" s="17">
        <f t="shared" si="26"/>
        <v>1.3050546406960359E-2</v>
      </c>
    </row>
    <row r="1707" spans="1:8" ht="13.5" x14ac:dyDescent="0.25">
      <c r="A1707" s="12"/>
      <c r="B1707" s="11">
        <v>44497</v>
      </c>
      <c r="C1707" s="2">
        <v>8.52</v>
      </c>
      <c r="D1707" s="2">
        <v>6.7142999999999997</v>
      </c>
      <c r="E1707" s="2">
        <v>1713</v>
      </c>
      <c r="F1707" s="2">
        <v>8.4469999999999992</v>
      </c>
      <c r="G1707" s="2">
        <v>14469.710999999999</v>
      </c>
      <c r="H1707" s="17">
        <f t="shared" si="26"/>
        <v>-2.3476619961071126E-3</v>
      </c>
    </row>
    <row r="1708" spans="1:8" ht="13.5" x14ac:dyDescent="0.25">
      <c r="A1708" s="12"/>
      <c r="B1708" s="11">
        <v>44498</v>
      </c>
      <c r="C1708" s="2">
        <v>8.58</v>
      </c>
      <c r="D1708" s="2">
        <v>6.7615999999999996</v>
      </c>
      <c r="E1708" s="2">
        <v>15301</v>
      </c>
      <c r="F1708" s="2">
        <v>8.4949999999999992</v>
      </c>
      <c r="G1708" s="2">
        <v>129981.995</v>
      </c>
      <c r="H1708" s="17">
        <f t="shared" si="26"/>
        <v>7.0446658624130441E-3</v>
      </c>
    </row>
    <row r="1709" spans="1:8" ht="13.5" x14ac:dyDescent="0.25">
      <c r="A1709" s="12"/>
      <c r="B1709" s="11">
        <v>44501</v>
      </c>
      <c r="C1709" s="2">
        <v>8.6999999999999993</v>
      </c>
      <c r="D1709" s="2">
        <v>6.8562000000000003</v>
      </c>
      <c r="E1709" s="2">
        <v>629</v>
      </c>
      <c r="F1709" s="2">
        <v>8.66</v>
      </c>
      <c r="G1709" s="2">
        <v>5447.14</v>
      </c>
      <c r="H1709" s="17">
        <f t="shared" si="26"/>
        <v>1.3990771415049794E-2</v>
      </c>
    </row>
    <row r="1710" spans="1:8" ht="13.5" x14ac:dyDescent="0.25">
      <c r="A1710" s="12"/>
      <c r="B1710" s="11">
        <v>44502</v>
      </c>
      <c r="C1710" s="2">
        <v>8.69</v>
      </c>
      <c r="D1710" s="2">
        <v>6.8483000000000001</v>
      </c>
      <c r="E1710" s="2">
        <v>5042</v>
      </c>
      <c r="F1710" s="2">
        <v>8.5779999999999994</v>
      </c>
      <c r="G1710" s="2">
        <v>43250.275999999998</v>
      </c>
      <c r="H1710" s="17">
        <f t="shared" si="26"/>
        <v>-1.1522417665762725E-3</v>
      </c>
    </row>
    <row r="1711" spans="1:8" ht="13.5" x14ac:dyDescent="0.25">
      <c r="A1711" s="12"/>
      <c r="B1711" s="11">
        <v>44503</v>
      </c>
      <c r="C1711" s="2">
        <v>8.6999999999999993</v>
      </c>
      <c r="D1711" s="2">
        <v>6.8562000000000003</v>
      </c>
      <c r="E1711" s="2">
        <v>60853</v>
      </c>
      <c r="F1711" s="2">
        <v>8.6989999999999998</v>
      </c>
      <c r="G1711" s="2">
        <v>529360.24699999997</v>
      </c>
      <c r="H1711" s="17">
        <f t="shared" si="26"/>
        <v>1.1535709592161909E-3</v>
      </c>
    </row>
    <row r="1712" spans="1:8" ht="13.5" x14ac:dyDescent="0.25">
      <c r="A1712" s="12"/>
      <c r="B1712" s="11">
        <v>44504</v>
      </c>
      <c r="C1712" s="2">
        <v>8.75</v>
      </c>
      <c r="D1712" s="2">
        <v>6.8956</v>
      </c>
      <c r="E1712" s="2">
        <v>655</v>
      </c>
      <c r="F1712" s="2">
        <v>8.7050000000000001</v>
      </c>
      <c r="G1712" s="2">
        <v>5701.7749999999996</v>
      </c>
      <c r="H1712" s="17">
        <f t="shared" si="26"/>
        <v>5.7466234940637172E-3</v>
      </c>
    </row>
    <row r="1713" spans="1:8" ht="13.5" x14ac:dyDescent="0.25">
      <c r="A1713" s="12"/>
      <c r="B1713" s="11">
        <v>44505</v>
      </c>
      <c r="C1713" s="2">
        <v>8.74</v>
      </c>
      <c r="D1713" s="2">
        <v>6.8876999999999997</v>
      </c>
      <c r="E1713" s="2">
        <v>26</v>
      </c>
      <c r="F1713" s="2">
        <v>8.7590000000000003</v>
      </c>
      <c r="G1713" s="2">
        <v>227.73400000000001</v>
      </c>
      <c r="H1713" s="17">
        <f t="shared" si="26"/>
        <v>-1.1456581008179477E-3</v>
      </c>
    </row>
    <row r="1714" spans="1:8" ht="13.5" x14ac:dyDescent="0.25">
      <c r="A1714" s="12"/>
      <c r="B1714" s="11">
        <v>44508</v>
      </c>
      <c r="C1714" s="2">
        <v>8.69</v>
      </c>
      <c r="D1714" s="2">
        <v>6.8483000000000001</v>
      </c>
      <c r="E1714" s="2">
        <v>314</v>
      </c>
      <c r="F1714" s="2">
        <v>8.6159999999999997</v>
      </c>
      <c r="G1714" s="2">
        <v>2705.424</v>
      </c>
      <c r="H1714" s="17">
        <f t="shared" si="26"/>
        <v>-5.7203420590327195E-3</v>
      </c>
    </row>
    <row r="1715" spans="1:8" ht="13.5" x14ac:dyDescent="0.25">
      <c r="A1715" s="12"/>
      <c r="B1715" s="11">
        <v>44509</v>
      </c>
      <c r="C1715" s="2">
        <v>8.58</v>
      </c>
      <c r="D1715" s="2">
        <v>6.7615999999999996</v>
      </c>
      <c r="E1715" s="2">
        <v>8380</v>
      </c>
      <c r="F1715" s="2">
        <v>8.5830000000000002</v>
      </c>
      <c r="G1715" s="2">
        <v>71925.539999999994</v>
      </c>
      <c r="H1715" s="17">
        <f t="shared" si="26"/>
        <v>-1.2660076223296356E-2</v>
      </c>
    </row>
    <row r="1716" spans="1:8" ht="13.5" x14ac:dyDescent="0.25">
      <c r="A1716" s="12"/>
      <c r="B1716" s="11">
        <v>44510</v>
      </c>
      <c r="C1716" s="2">
        <v>8.58</v>
      </c>
      <c r="D1716" s="2">
        <v>6.7615999999999996</v>
      </c>
      <c r="E1716" s="2">
        <v>1638</v>
      </c>
      <c r="F1716" s="2">
        <v>8.5559999999999992</v>
      </c>
      <c r="G1716" s="2">
        <v>14014.727999999999</v>
      </c>
      <c r="H1716" s="17">
        <f t="shared" si="26"/>
        <v>0</v>
      </c>
    </row>
    <row r="1717" spans="1:8" ht="13.5" x14ac:dyDescent="0.25">
      <c r="A1717" s="12"/>
      <c r="B1717" s="11">
        <v>44511</v>
      </c>
      <c r="C1717" s="2">
        <v>8.68</v>
      </c>
      <c r="D1717" s="2">
        <v>6.8403999999999998</v>
      </c>
      <c r="E1717" s="2">
        <v>5364</v>
      </c>
      <c r="F1717" s="2">
        <v>8.5549999999999997</v>
      </c>
      <c r="G1717" s="2">
        <v>45889.02</v>
      </c>
      <c r="H1717" s="17">
        <f t="shared" si="26"/>
        <v>1.1654046379555166E-2</v>
      </c>
    </row>
    <row r="1718" spans="1:8" ht="13.5" x14ac:dyDescent="0.25">
      <c r="A1718" s="12"/>
      <c r="B1718" s="11">
        <v>44512</v>
      </c>
      <c r="C1718" s="2">
        <v>8.6999999999999993</v>
      </c>
      <c r="D1718" s="2">
        <v>6.8562000000000003</v>
      </c>
      <c r="E1718" s="2">
        <v>1000</v>
      </c>
      <c r="F1718" s="2">
        <v>8.6999999999999993</v>
      </c>
      <c r="G1718" s="2">
        <v>8700</v>
      </c>
      <c r="H1718" s="17">
        <f t="shared" si="26"/>
        <v>2.3098064440676687E-3</v>
      </c>
    </row>
    <row r="1719" spans="1:8" ht="13.5" x14ac:dyDescent="0.25">
      <c r="A1719" s="12"/>
      <c r="B1719" s="11">
        <v>44515</v>
      </c>
      <c r="C1719" s="2">
        <v>8.6999999999999993</v>
      </c>
      <c r="D1719" s="2">
        <v>6.8562000000000003</v>
      </c>
      <c r="E1719" s="2">
        <v>0</v>
      </c>
      <c r="F1719" s="2">
        <v>0</v>
      </c>
      <c r="G1719" s="2">
        <v>0</v>
      </c>
      <c r="H1719" s="17">
        <f t="shared" si="26"/>
        <v>0</v>
      </c>
    </row>
    <row r="1720" spans="1:8" ht="13.5" x14ac:dyDescent="0.25">
      <c r="A1720" s="12"/>
      <c r="B1720" s="11">
        <v>44516</v>
      </c>
      <c r="C1720" s="2">
        <v>8.69</v>
      </c>
      <c r="D1720" s="2">
        <v>6.8483000000000001</v>
      </c>
      <c r="E1720" s="2">
        <v>804</v>
      </c>
      <c r="F1720" s="2">
        <v>8.5510000000000002</v>
      </c>
      <c r="G1720" s="2">
        <v>6875.0039999999999</v>
      </c>
      <c r="H1720" s="17">
        <f t="shared" si="26"/>
        <v>-1.1522417665762725E-3</v>
      </c>
    </row>
    <row r="1721" spans="1:8" ht="13.5" x14ac:dyDescent="0.25">
      <c r="A1721" s="12"/>
      <c r="B1721" s="11">
        <v>44517</v>
      </c>
      <c r="C1721" s="2">
        <v>8.6</v>
      </c>
      <c r="D1721" s="2">
        <v>6.7774000000000001</v>
      </c>
      <c r="E1721" s="2">
        <v>765</v>
      </c>
      <c r="F1721" s="2">
        <v>8.5990000000000002</v>
      </c>
      <c r="G1721" s="2">
        <v>6578.2349999999997</v>
      </c>
      <c r="H1721" s="17">
        <f t="shared" si="26"/>
        <v>-1.0352934304863975E-2</v>
      </c>
    </row>
    <row r="1722" spans="1:8" ht="13.5" x14ac:dyDescent="0.25">
      <c r="A1722" s="12"/>
      <c r="B1722" s="11">
        <v>44518</v>
      </c>
      <c r="C1722" s="2">
        <v>8.5500000000000007</v>
      </c>
      <c r="D1722" s="2">
        <v>6.7380000000000004</v>
      </c>
      <c r="E1722" s="2">
        <v>5502</v>
      </c>
      <c r="F1722" s="2">
        <v>8.5</v>
      </c>
      <c r="G1722" s="2">
        <v>46767</v>
      </c>
      <c r="H1722" s="17">
        <f t="shared" si="26"/>
        <v>-5.8134387818336913E-3</v>
      </c>
    </row>
    <row r="1723" spans="1:8" ht="13.5" x14ac:dyDescent="0.25">
      <c r="A1723" s="12"/>
      <c r="B1723" s="11">
        <v>44519</v>
      </c>
      <c r="C1723" s="2">
        <v>8.68</v>
      </c>
      <c r="D1723" s="2">
        <v>6.8403999999999998</v>
      </c>
      <c r="E1723" s="2">
        <v>3579</v>
      </c>
      <c r="F1723" s="2">
        <v>8.5139999999999993</v>
      </c>
      <c r="G1723" s="2">
        <v>30471.606</v>
      </c>
      <c r="H1723" s="17">
        <f t="shared" si="26"/>
        <v>1.5197387948946182E-2</v>
      </c>
    </row>
    <row r="1724" spans="1:8" ht="13.5" x14ac:dyDescent="0.25">
      <c r="A1724" s="12"/>
      <c r="B1724" s="11">
        <v>44522</v>
      </c>
      <c r="C1724" s="2">
        <v>8.68</v>
      </c>
      <c r="D1724" s="2">
        <v>6.8403999999999998</v>
      </c>
      <c r="E1724" s="2">
        <v>130</v>
      </c>
      <c r="F1724" s="2">
        <v>8.68</v>
      </c>
      <c r="G1724" s="2">
        <v>1128.4000000000001</v>
      </c>
      <c r="H1724" s="17">
        <f t="shared" si="26"/>
        <v>0</v>
      </c>
    </row>
    <row r="1725" spans="1:8" ht="13.5" x14ac:dyDescent="0.25">
      <c r="A1725" s="12"/>
      <c r="B1725" s="11">
        <v>44523</v>
      </c>
      <c r="C1725" s="2">
        <v>8.5500000000000007</v>
      </c>
      <c r="D1725" s="2">
        <v>6.7380000000000004</v>
      </c>
      <c r="E1725" s="2">
        <v>2535</v>
      </c>
      <c r="F1725" s="2">
        <v>8.4819999999999993</v>
      </c>
      <c r="G1725" s="2">
        <v>21501.87</v>
      </c>
      <c r="H1725" s="17">
        <f t="shared" si="26"/>
        <v>-1.496988480205827E-2</v>
      </c>
    </row>
    <row r="1726" spans="1:8" ht="13.5" x14ac:dyDescent="0.25">
      <c r="A1726" s="12"/>
      <c r="B1726" s="11">
        <v>44524</v>
      </c>
      <c r="C1726" s="2">
        <v>8.5500000000000007</v>
      </c>
      <c r="D1726" s="2">
        <v>6.7380000000000004</v>
      </c>
      <c r="E1726" s="2">
        <v>1607</v>
      </c>
      <c r="F1726" s="2">
        <v>8.5030000000000001</v>
      </c>
      <c r="G1726" s="2">
        <v>13664.321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8.4700000000000006</v>
      </c>
      <c r="D1727" s="2">
        <v>6.6749000000000001</v>
      </c>
      <c r="E1727" s="2">
        <v>420</v>
      </c>
      <c r="F1727" s="2">
        <v>8.4700000000000006</v>
      </c>
      <c r="G1727" s="2">
        <v>3557.4</v>
      </c>
      <c r="H1727" s="17">
        <f t="shared" si="26"/>
        <v>-9.3647966755714424E-3</v>
      </c>
    </row>
    <row r="1728" spans="1:8" ht="13.5" x14ac:dyDescent="0.25">
      <c r="A1728" s="12"/>
      <c r="B1728" s="11">
        <v>44526</v>
      </c>
      <c r="C1728" s="2">
        <v>8.67</v>
      </c>
      <c r="D1728" s="2">
        <v>6.8326000000000002</v>
      </c>
      <c r="E1728" s="2">
        <v>257</v>
      </c>
      <c r="F1728" s="2">
        <v>8.6349999999999998</v>
      </c>
      <c r="G1728" s="2">
        <v>2219.1950000000002</v>
      </c>
      <c r="H1728" s="17">
        <f t="shared" si="26"/>
        <v>2.3625822109694553E-2</v>
      </c>
    </row>
    <row r="1729" spans="1:8" ht="13.5" x14ac:dyDescent="0.25">
      <c r="A1729" s="12"/>
      <c r="B1729" s="11">
        <v>44529</v>
      </c>
      <c r="C1729" s="2">
        <v>8.68</v>
      </c>
      <c r="D1729" s="2">
        <v>6.8403999999999998</v>
      </c>
      <c r="E1729" s="2">
        <v>2567</v>
      </c>
      <c r="F1729" s="2">
        <v>8.5</v>
      </c>
      <c r="G1729" s="2">
        <v>21819.5</v>
      </c>
      <c r="H1729" s="17">
        <f t="shared" si="26"/>
        <v>1.1415859262944683E-3</v>
      </c>
    </row>
    <row r="1730" spans="1:8" ht="13.5" x14ac:dyDescent="0.25">
      <c r="A1730" s="12"/>
      <c r="B1730" s="11">
        <v>44530</v>
      </c>
      <c r="C1730" s="2">
        <v>8.67</v>
      </c>
      <c r="D1730" s="2">
        <v>6.8326000000000002</v>
      </c>
      <c r="E1730" s="2">
        <v>863</v>
      </c>
      <c r="F1730" s="2">
        <v>8.5519999999999996</v>
      </c>
      <c r="G1730" s="2">
        <v>7380.3760000000002</v>
      </c>
      <c r="H1730" s="17">
        <f t="shared" si="26"/>
        <v>-1.1402841939067284E-3</v>
      </c>
    </row>
    <row r="1731" spans="1:8" ht="13.5" x14ac:dyDescent="0.25">
      <c r="A1731" s="12"/>
      <c r="B1731" s="11">
        <v>44531</v>
      </c>
      <c r="C1731" s="2">
        <v>8.6</v>
      </c>
      <c r="D1731" s="2">
        <v>6.7774000000000001</v>
      </c>
      <c r="E1731" s="2">
        <v>1648</v>
      </c>
      <c r="F1731" s="2">
        <v>8.5969999999999995</v>
      </c>
      <c r="G1731" s="2">
        <v>14167.856</v>
      </c>
      <c r="H1731" s="17">
        <f t="shared" si="26"/>
        <v>-8.0789157860843806E-3</v>
      </c>
    </row>
    <row r="1732" spans="1:8" ht="13.5" x14ac:dyDescent="0.25">
      <c r="A1732" s="12"/>
      <c r="B1732" s="11">
        <v>44532</v>
      </c>
      <c r="C1732" s="2">
        <v>8.59</v>
      </c>
      <c r="D1732" s="2">
        <v>6.7694999999999999</v>
      </c>
      <c r="E1732" s="2">
        <v>1001</v>
      </c>
      <c r="F1732" s="2">
        <v>8.44</v>
      </c>
      <c r="G1732" s="2">
        <v>8448.44</v>
      </c>
      <c r="H1732" s="17">
        <f t="shared" si="26"/>
        <v>-1.1656387405199989E-3</v>
      </c>
    </row>
    <row r="1733" spans="1:8" ht="13.5" x14ac:dyDescent="0.25">
      <c r="A1733" s="12"/>
      <c r="B1733" s="11">
        <v>44533</v>
      </c>
      <c r="C1733" s="2">
        <v>8.5500000000000007</v>
      </c>
      <c r="D1733" s="2">
        <v>6.7380000000000004</v>
      </c>
      <c r="E1733" s="2">
        <v>5902</v>
      </c>
      <c r="F1733" s="2">
        <v>8.43</v>
      </c>
      <c r="G1733" s="2">
        <v>49753.86</v>
      </c>
      <c r="H1733" s="17">
        <f t="shared" si="26"/>
        <v>-4.6532240194991385E-3</v>
      </c>
    </row>
    <row r="1734" spans="1:8" ht="13.5" x14ac:dyDescent="0.25">
      <c r="A1734" s="12"/>
      <c r="B1734" s="11">
        <v>44536</v>
      </c>
      <c r="C1734" s="2">
        <v>8.49</v>
      </c>
      <c r="D1734" s="2">
        <v>6.6906999999999996</v>
      </c>
      <c r="E1734" s="2">
        <v>1278</v>
      </c>
      <c r="F1734" s="2">
        <v>8.42</v>
      </c>
      <c r="G1734" s="2">
        <v>10760.76</v>
      </c>
      <c r="H1734" s="17">
        <f t="shared" si="26"/>
        <v>-7.0198872068864323E-3</v>
      </c>
    </row>
    <row r="1735" spans="1:8" ht="13.5" x14ac:dyDescent="0.25">
      <c r="A1735" s="12"/>
      <c r="B1735" s="11">
        <v>44537</v>
      </c>
      <c r="C1735" s="2">
        <v>8.42</v>
      </c>
      <c r="D1735" s="2">
        <v>6.6355000000000004</v>
      </c>
      <c r="E1735" s="2">
        <v>2061</v>
      </c>
      <c r="F1735" s="2">
        <v>8.4149999999999991</v>
      </c>
      <c r="G1735" s="2">
        <v>17343.314999999999</v>
      </c>
      <c r="H1735" s="17">
        <f t="shared" ref="H1735:H1798" si="27">(D1735-D1734)/D1734</f>
        <v>-8.2502578205567809E-3</v>
      </c>
    </row>
    <row r="1736" spans="1:8" ht="13.5" x14ac:dyDescent="0.25">
      <c r="A1736" s="12"/>
      <c r="B1736" s="11">
        <v>44538</v>
      </c>
      <c r="C1736" s="2">
        <v>8.42</v>
      </c>
      <c r="D1736" s="2">
        <v>6.6355000000000004</v>
      </c>
      <c r="E1736" s="2">
        <v>1546</v>
      </c>
      <c r="F1736" s="2">
        <v>8.343</v>
      </c>
      <c r="G1736" s="2">
        <v>12898.278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8.3000000000000007</v>
      </c>
      <c r="D1737" s="2">
        <v>6.5410000000000004</v>
      </c>
      <c r="E1737" s="2">
        <v>640</v>
      </c>
      <c r="F1737" s="2">
        <v>8.3000000000000007</v>
      </c>
      <c r="G1737" s="2">
        <v>5312</v>
      </c>
      <c r="H1737" s="17">
        <f t="shared" si="27"/>
        <v>-1.4241579383618419E-2</v>
      </c>
    </row>
    <row r="1738" spans="1:8" ht="13.5" x14ac:dyDescent="0.25">
      <c r="A1738" s="12"/>
      <c r="B1738" s="11">
        <v>44540</v>
      </c>
      <c r="C1738" s="2">
        <v>8.4</v>
      </c>
      <c r="D1738" s="2">
        <v>6.6197999999999997</v>
      </c>
      <c r="E1738" s="2">
        <v>395</v>
      </c>
      <c r="F1738" s="2">
        <v>8.2590000000000003</v>
      </c>
      <c r="G1738" s="2">
        <v>3262.3049999999998</v>
      </c>
      <c r="H1738" s="17">
        <f t="shared" si="27"/>
        <v>1.2047087601284102E-2</v>
      </c>
    </row>
    <row r="1739" spans="1:8" ht="13.5" x14ac:dyDescent="0.25">
      <c r="A1739" s="12"/>
      <c r="B1739" s="11">
        <v>44543</v>
      </c>
      <c r="C1739" s="2">
        <v>8.35</v>
      </c>
      <c r="D1739" s="2">
        <v>6.5804</v>
      </c>
      <c r="E1739" s="2">
        <v>1539</v>
      </c>
      <c r="F1739" s="2">
        <v>8.3949999999999996</v>
      </c>
      <c r="G1739" s="2">
        <v>12919.905000000001</v>
      </c>
      <c r="H1739" s="17">
        <f t="shared" si="27"/>
        <v>-5.9518414453608353E-3</v>
      </c>
    </row>
    <row r="1740" spans="1:8" ht="13.5" x14ac:dyDescent="0.25">
      <c r="A1740" s="12"/>
      <c r="B1740" s="11">
        <v>44544</v>
      </c>
      <c r="C1740" s="2">
        <v>8.5</v>
      </c>
      <c r="D1740" s="2">
        <v>6.6985999999999999</v>
      </c>
      <c r="E1740" s="2">
        <v>2847</v>
      </c>
      <c r="F1740" s="2">
        <v>8.391</v>
      </c>
      <c r="G1740" s="2">
        <v>23889.177</v>
      </c>
      <c r="H1740" s="17">
        <f t="shared" si="27"/>
        <v>1.7962433894596053E-2</v>
      </c>
    </row>
    <row r="1741" spans="1:8" ht="13.5" x14ac:dyDescent="0.25">
      <c r="A1741" s="12"/>
      <c r="B1741" s="11">
        <v>44545</v>
      </c>
      <c r="C1741" s="2">
        <v>8.35</v>
      </c>
      <c r="D1741" s="2">
        <v>6.5804</v>
      </c>
      <c r="E1741" s="2">
        <v>11318</v>
      </c>
      <c r="F1741" s="2">
        <v>8.4039999999999999</v>
      </c>
      <c r="G1741" s="2">
        <v>95116.471999999994</v>
      </c>
      <c r="H1741" s="17">
        <f t="shared" si="27"/>
        <v>-1.7645478159615421E-2</v>
      </c>
    </row>
    <row r="1742" spans="1:8" ht="13.5" x14ac:dyDescent="0.25">
      <c r="A1742" s="12"/>
      <c r="B1742" s="11">
        <v>44546</v>
      </c>
      <c r="C1742" s="2">
        <v>8.35</v>
      </c>
      <c r="D1742" s="2">
        <v>6.5804</v>
      </c>
      <c r="E1742" s="2">
        <v>2768</v>
      </c>
      <c r="F1742" s="2">
        <v>8.3000000000000007</v>
      </c>
      <c r="G1742" s="2">
        <v>22974.400000000001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8.35</v>
      </c>
      <c r="D1743" s="2">
        <v>6.5804</v>
      </c>
      <c r="E1743" s="2">
        <v>1290</v>
      </c>
      <c r="F1743" s="2">
        <v>8.3000000000000007</v>
      </c>
      <c r="G1743" s="2">
        <v>10707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8.64</v>
      </c>
      <c r="D1744" s="2">
        <v>6.8089000000000004</v>
      </c>
      <c r="E1744" s="2">
        <v>2261</v>
      </c>
      <c r="F1744" s="2">
        <v>8.3439999999999994</v>
      </c>
      <c r="G1744" s="2">
        <v>18865.784</v>
      </c>
      <c r="H1744" s="17">
        <f t="shared" si="27"/>
        <v>3.4724332867302955E-2</v>
      </c>
    </row>
    <row r="1745" spans="1:8" ht="13.5" x14ac:dyDescent="0.25">
      <c r="A1745" s="12"/>
      <c r="B1745" s="11">
        <v>44552</v>
      </c>
      <c r="C1745" s="2">
        <v>8.6300000000000008</v>
      </c>
      <c r="D1745" s="2">
        <v>6.8010000000000002</v>
      </c>
      <c r="E1745" s="2">
        <v>401</v>
      </c>
      <c r="F1745" s="2">
        <v>8.52</v>
      </c>
      <c r="G1745" s="2">
        <v>3416.52</v>
      </c>
      <c r="H1745" s="17">
        <f t="shared" si="27"/>
        <v>-1.1602461484234222E-3</v>
      </c>
    </row>
    <row r="1746" spans="1:8" ht="13.5" x14ac:dyDescent="0.25">
      <c r="A1746" s="12"/>
      <c r="B1746" s="11">
        <v>44553</v>
      </c>
      <c r="C1746" s="2">
        <v>8.6</v>
      </c>
      <c r="D1746" s="2">
        <v>6.7774000000000001</v>
      </c>
      <c r="E1746" s="2">
        <v>17665</v>
      </c>
      <c r="F1746" s="2">
        <v>8.33</v>
      </c>
      <c r="G1746" s="2">
        <v>147149.45000000001</v>
      </c>
      <c r="H1746" s="17">
        <f t="shared" si="27"/>
        <v>-3.4700779297162278E-3</v>
      </c>
    </row>
    <row r="1747" spans="1:8" ht="13.5" x14ac:dyDescent="0.25">
      <c r="A1747" s="12"/>
      <c r="B1747" s="11">
        <v>44554</v>
      </c>
      <c r="C1747" s="2">
        <v>8.58</v>
      </c>
      <c r="D1747" s="2">
        <v>6.7615999999999996</v>
      </c>
      <c r="E1747" s="2">
        <v>6004</v>
      </c>
      <c r="F1747" s="2">
        <v>8.2759999999999998</v>
      </c>
      <c r="G1747" s="2">
        <v>49689.103999999999</v>
      </c>
      <c r="H1747" s="17">
        <f t="shared" si="27"/>
        <v>-2.3312774810399979E-3</v>
      </c>
    </row>
    <row r="1748" spans="1:8" ht="13.5" x14ac:dyDescent="0.25">
      <c r="A1748" s="12"/>
      <c r="B1748" s="11">
        <v>44557</v>
      </c>
      <c r="C1748" s="2">
        <v>8.49</v>
      </c>
      <c r="D1748" s="2">
        <v>6.6906999999999996</v>
      </c>
      <c r="E1748" s="2">
        <v>1567</v>
      </c>
      <c r="F1748" s="2">
        <v>8.44</v>
      </c>
      <c r="G1748" s="2">
        <v>13225.48</v>
      </c>
      <c r="H1748" s="17">
        <f t="shared" si="27"/>
        <v>-1.0485683861807852E-2</v>
      </c>
    </row>
    <row r="1749" spans="1:8" ht="13.5" x14ac:dyDescent="0.25">
      <c r="A1749" s="12"/>
      <c r="B1749" s="11">
        <v>44558</v>
      </c>
      <c r="C1749" s="2">
        <v>8.4499999999999993</v>
      </c>
      <c r="D1749" s="2">
        <v>6.6592000000000002</v>
      </c>
      <c r="E1749" s="2">
        <v>58742</v>
      </c>
      <c r="F1749" s="2">
        <v>8.4499999999999993</v>
      </c>
      <c r="G1749" s="2">
        <v>496369.9</v>
      </c>
      <c r="H1749" s="17">
        <f t="shared" si="27"/>
        <v>-4.7080275606437919E-3</v>
      </c>
    </row>
    <row r="1750" spans="1:8" ht="13.5" x14ac:dyDescent="0.25">
      <c r="A1750" s="12"/>
      <c r="B1750" s="11">
        <v>44559</v>
      </c>
      <c r="C1750" s="2">
        <v>8.4700000000000006</v>
      </c>
      <c r="D1750" s="2">
        <v>6.6749000000000001</v>
      </c>
      <c r="E1750" s="2">
        <v>81642</v>
      </c>
      <c r="F1750" s="2">
        <v>8.4469999999999992</v>
      </c>
      <c r="G1750" s="2">
        <v>689629.97400000005</v>
      </c>
      <c r="H1750" s="17">
        <f t="shared" si="27"/>
        <v>2.3576405574242888E-3</v>
      </c>
    </row>
    <row r="1751" spans="1:8" ht="13.5" x14ac:dyDescent="0.25">
      <c r="A1751" s="12"/>
      <c r="B1751" s="11">
        <v>44560</v>
      </c>
      <c r="C1751" s="2">
        <v>8.43</v>
      </c>
      <c r="D1751" s="2">
        <v>6.6433999999999997</v>
      </c>
      <c r="E1751" s="2">
        <v>2429</v>
      </c>
      <c r="F1751" s="2">
        <v>8.4359999999999999</v>
      </c>
      <c r="G1751" s="2">
        <v>20491.044000000002</v>
      </c>
      <c r="H1751" s="17">
        <f t="shared" si="27"/>
        <v>-4.7191718227988892E-3</v>
      </c>
    </row>
    <row r="1752" spans="1:8" ht="13.5" x14ac:dyDescent="0.25">
      <c r="A1752" s="12"/>
      <c r="B1752" s="11">
        <v>44561</v>
      </c>
      <c r="C1752" s="2">
        <v>8.43</v>
      </c>
      <c r="D1752" s="2">
        <v>6.6433999999999997</v>
      </c>
      <c r="E1752" s="2">
        <v>573</v>
      </c>
      <c r="F1752" s="2">
        <v>8.2799999999999994</v>
      </c>
      <c r="G1752" s="2">
        <v>4744.4399999999996</v>
      </c>
      <c r="H1752" s="17">
        <f t="shared" si="27"/>
        <v>0</v>
      </c>
    </row>
    <row r="1753" spans="1:8" ht="13.5" x14ac:dyDescent="0.25">
      <c r="A1753" s="12"/>
      <c r="B1753" s="11">
        <v>44564</v>
      </c>
      <c r="C1753" s="2">
        <v>8.4</v>
      </c>
      <c r="D1753" s="2">
        <v>6.6197999999999997</v>
      </c>
      <c r="E1753" s="2">
        <v>188</v>
      </c>
      <c r="F1753" s="2">
        <v>8.3719999999999999</v>
      </c>
      <c r="G1753" s="2">
        <v>1573.9359999999999</v>
      </c>
      <c r="H1753" s="17">
        <f t="shared" si="27"/>
        <v>-3.552397868561289E-3</v>
      </c>
    </row>
    <row r="1754" spans="1:8" ht="13.5" x14ac:dyDescent="0.25">
      <c r="A1754" s="12"/>
      <c r="B1754" s="11">
        <v>44565</v>
      </c>
      <c r="C1754" s="2">
        <v>8.3000000000000007</v>
      </c>
      <c r="D1754" s="2">
        <v>6.5410000000000004</v>
      </c>
      <c r="E1754" s="2">
        <v>1076</v>
      </c>
      <c r="F1754" s="2">
        <v>8.34</v>
      </c>
      <c r="G1754" s="2">
        <v>8973.84</v>
      </c>
      <c r="H1754" s="17">
        <f t="shared" si="27"/>
        <v>-1.1903682890721671E-2</v>
      </c>
    </row>
    <row r="1755" spans="1:8" ht="13.5" x14ac:dyDescent="0.25">
      <c r="A1755" s="12"/>
      <c r="B1755" s="11">
        <v>44566</v>
      </c>
      <c r="C1755" s="2">
        <v>8.24</v>
      </c>
      <c r="D1755" s="2">
        <v>6.4936999999999996</v>
      </c>
      <c r="E1755" s="2">
        <v>9133</v>
      </c>
      <c r="F1755" s="2">
        <v>8.2560000000000002</v>
      </c>
      <c r="G1755" s="2">
        <v>75402.047999999995</v>
      </c>
      <c r="H1755" s="17">
        <f t="shared" si="27"/>
        <v>-7.2313101972176705E-3</v>
      </c>
    </row>
    <row r="1756" spans="1:8" ht="13.5" x14ac:dyDescent="0.25">
      <c r="A1756" s="12"/>
      <c r="B1756" s="11">
        <v>44567</v>
      </c>
      <c r="C1756" s="2">
        <v>8.2100000000000009</v>
      </c>
      <c r="D1756" s="2">
        <v>6.47</v>
      </c>
      <c r="E1756" s="2">
        <v>2020</v>
      </c>
      <c r="F1756" s="2">
        <v>8.218</v>
      </c>
      <c r="G1756" s="2">
        <v>16600.36</v>
      </c>
      <c r="H1756" s="17">
        <f t="shared" si="27"/>
        <v>-3.6496912392010462E-3</v>
      </c>
    </row>
    <row r="1757" spans="1:8" ht="13.5" x14ac:dyDescent="0.25">
      <c r="A1757" s="12"/>
      <c r="B1757" s="11">
        <v>44568</v>
      </c>
      <c r="C1757" s="2">
        <v>8.18</v>
      </c>
      <c r="D1757" s="2">
        <v>6.4463999999999997</v>
      </c>
      <c r="E1757" s="2">
        <v>4746</v>
      </c>
      <c r="F1757" s="2">
        <v>8.1530000000000005</v>
      </c>
      <c r="G1757" s="2">
        <v>38694.137999999999</v>
      </c>
      <c r="H1757" s="17">
        <f t="shared" si="27"/>
        <v>-3.6476043276661616E-3</v>
      </c>
    </row>
    <row r="1758" spans="1:8" ht="13.5" x14ac:dyDescent="0.25">
      <c r="A1758" s="12"/>
      <c r="B1758" s="11">
        <v>44571</v>
      </c>
      <c r="C1758" s="2">
        <v>8.15</v>
      </c>
      <c r="D1758" s="2">
        <v>6.4227999999999996</v>
      </c>
      <c r="E1758" s="2">
        <v>2847</v>
      </c>
      <c r="F1758" s="2">
        <v>8.1509999999999998</v>
      </c>
      <c r="G1758" s="2">
        <v>23205.897000000001</v>
      </c>
      <c r="H1758" s="17">
        <f t="shared" si="27"/>
        <v>-3.6609580541077293E-3</v>
      </c>
    </row>
    <row r="1759" spans="1:8" ht="13.5" x14ac:dyDescent="0.25">
      <c r="A1759" s="12"/>
      <c r="B1759" s="11">
        <v>44572</v>
      </c>
      <c r="C1759" s="2">
        <v>8.3000000000000007</v>
      </c>
      <c r="D1759" s="2">
        <v>6.5410000000000004</v>
      </c>
      <c r="E1759" s="2">
        <v>2643</v>
      </c>
      <c r="F1759" s="2">
        <v>8.1639999999999997</v>
      </c>
      <c r="G1759" s="2">
        <v>21577.452000000001</v>
      </c>
      <c r="H1759" s="17">
        <f t="shared" si="27"/>
        <v>1.840318864046845E-2</v>
      </c>
    </row>
    <row r="1760" spans="1:8" ht="13.5" x14ac:dyDescent="0.25">
      <c r="A1760" s="12"/>
      <c r="B1760" s="11">
        <v>44573</v>
      </c>
      <c r="C1760" s="2">
        <v>8.2899999999999991</v>
      </c>
      <c r="D1760" s="2">
        <v>6.5331000000000001</v>
      </c>
      <c r="E1760" s="2">
        <v>1787</v>
      </c>
      <c r="F1760" s="2">
        <v>8.1780000000000008</v>
      </c>
      <c r="G1760" s="2">
        <v>14614.085999999999</v>
      </c>
      <c r="H1760" s="17">
        <f t="shared" si="27"/>
        <v>-1.2077663965754839E-3</v>
      </c>
    </row>
    <row r="1761" spans="1:8" ht="13.5" x14ac:dyDescent="0.25">
      <c r="A1761" s="12"/>
      <c r="B1761" s="11">
        <v>44574</v>
      </c>
      <c r="C1761" s="2">
        <v>8.2899999999999991</v>
      </c>
      <c r="D1761" s="2">
        <v>6.5331000000000001</v>
      </c>
      <c r="E1761" s="2">
        <v>2940</v>
      </c>
      <c r="F1761" s="2">
        <v>8.2390000000000008</v>
      </c>
      <c r="G1761" s="2">
        <v>24222.66</v>
      </c>
      <c r="H1761" s="17">
        <f t="shared" si="27"/>
        <v>0</v>
      </c>
    </row>
    <row r="1762" spans="1:8" ht="13.5" x14ac:dyDescent="0.25">
      <c r="A1762" s="12"/>
      <c r="B1762" s="11">
        <v>44575</v>
      </c>
      <c r="C1762" s="2">
        <v>8.2899999999999991</v>
      </c>
      <c r="D1762" s="2">
        <v>6.5331000000000001</v>
      </c>
      <c r="E1762" s="2">
        <v>4669</v>
      </c>
      <c r="F1762" s="2">
        <v>8.2360000000000007</v>
      </c>
      <c r="G1762" s="2">
        <v>38453.883999999998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8.4</v>
      </c>
      <c r="D1763" s="2">
        <v>6.6197999999999997</v>
      </c>
      <c r="E1763" s="2">
        <v>1860</v>
      </c>
      <c r="F1763" s="2">
        <v>8.3019999999999996</v>
      </c>
      <c r="G1763" s="2">
        <v>15441.72</v>
      </c>
      <c r="H1763" s="17">
        <f t="shared" si="27"/>
        <v>1.3270882123341071E-2</v>
      </c>
    </row>
    <row r="1764" spans="1:8" ht="13.5" x14ac:dyDescent="0.25">
      <c r="A1764" s="12"/>
      <c r="B1764" s="11">
        <v>44579</v>
      </c>
      <c r="C1764" s="2">
        <v>8.39</v>
      </c>
      <c r="D1764" s="2">
        <v>6.6119000000000003</v>
      </c>
      <c r="E1764" s="2">
        <v>568</v>
      </c>
      <c r="F1764" s="2">
        <v>8.2850000000000001</v>
      </c>
      <c r="G1764" s="2">
        <v>4705.88</v>
      </c>
      <c r="H1764" s="17">
        <f t="shared" si="27"/>
        <v>-1.1933895283844456E-3</v>
      </c>
    </row>
    <row r="1765" spans="1:8" ht="13.5" x14ac:dyDescent="0.25">
      <c r="A1765" s="12"/>
      <c r="B1765" s="11">
        <v>44580</v>
      </c>
      <c r="C1765" s="2">
        <v>8.4</v>
      </c>
      <c r="D1765" s="2">
        <v>6.6197999999999997</v>
      </c>
      <c r="E1765" s="2">
        <v>3978</v>
      </c>
      <c r="F1765" s="2">
        <v>8.3780000000000001</v>
      </c>
      <c r="G1765" s="2">
        <v>33327.684000000001</v>
      </c>
      <c r="H1765" s="17">
        <f t="shared" si="27"/>
        <v>1.1948154085813989E-3</v>
      </c>
    </row>
    <row r="1766" spans="1:8" ht="13.5" x14ac:dyDescent="0.25">
      <c r="A1766" s="12"/>
      <c r="B1766" s="11">
        <v>44581</v>
      </c>
      <c r="C1766" s="2">
        <v>8.39</v>
      </c>
      <c r="D1766" s="2">
        <v>6.6119000000000003</v>
      </c>
      <c r="E1766" s="2">
        <v>311</v>
      </c>
      <c r="F1766" s="2">
        <v>8.3659999999999997</v>
      </c>
      <c r="G1766" s="2">
        <v>2601.826</v>
      </c>
      <c r="H1766" s="17">
        <f t="shared" si="27"/>
        <v>-1.1933895283844456E-3</v>
      </c>
    </row>
    <row r="1767" spans="1:8" ht="13.5" x14ac:dyDescent="0.25">
      <c r="A1767" s="12"/>
      <c r="B1767" s="11">
        <v>44582</v>
      </c>
      <c r="C1767" s="2">
        <v>8.3000000000000007</v>
      </c>
      <c r="D1767" s="2">
        <v>6.5410000000000004</v>
      </c>
      <c r="E1767" s="2">
        <v>1251</v>
      </c>
      <c r="F1767" s="2">
        <v>8.3369999999999997</v>
      </c>
      <c r="G1767" s="2">
        <v>10429.587</v>
      </c>
      <c r="H1767" s="17">
        <f t="shared" si="27"/>
        <v>-1.0723090185876973E-2</v>
      </c>
    </row>
    <row r="1768" spans="1:8" ht="13.5" x14ac:dyDescent="0.25">
      <c r="A1768" s="12"/>
      <c r="B1768" s="11">
        <v>44585</v>
      </c>
      <c r="C1768" s="2">
        <v>8.35</v>
      </c>
      <c r="D1768" s="2">
        <v>6.5804</v>
      </c>
      <c r="E1768" s="2">
        <v>6334</v>
      </c>
      <c r="F1768" s="2">
        <v>8.2989999999999995</v>
      </c>
      <c r="G1768" s="2">
        <v>52565.866000000002</v>
      </c>
      <c r="H1768" s="17">
        <f t="shared" si="27"/>
        <v>6.023543800642051E-3</v>
      </c>
    </row>
    <row r="1769" spans="1:8" ht="13.5" x14ac:dyDescent="0.25">
      <c r="A1769" s="12"/>
      <c r="B1769" s="11">
        <v>44586</v>
      </c>
      <c r="C1769" s="2">
        <v>8.4</v>
      </c>
      <c r="D1769" s="2">
        <v>6.6197999999999997</v>
      </c>
      <c r="E1769" s="2">
        <v>2128</v>
      </c>
      <c r="F1769" s="2">
        <v>8.36</v>
      </c>
      <c r="G1769" s="2">
        <v>17790.080000000002</v>
      </c>
      <c r="H1769" s="17">
        <f t="shared" si="27"/>
        <v>5.9874779648653054E-3</v>
      </c>
    </row>
    <row r="1770" spans="1:8" ht="13.5" x14ac:dyDescent="0.25">
      <c r="A1770" s="12"/>
      <c r="B1770" s="11">
        <v>44587</v>
      </c>
      <c r="C1770" s="2">
        <v>8.2899999999999991</v>
      </c>
      <c r="D1770" s="2">
        <v>6.5331000000000001</v>
      </c>
      <c r="E1770" s="2">
        <v>4950</v>
      </c>
      <c r="F1770" s="2">
        <v>8.32</v>
      </c>
      <c r="G1770" s="2">
        <v>41184</v>
      </c>
      <c r="H1770" s="17">
        <f t="shared" si="27"/>
        <v>-1.3097072419106251E-2</v>
      </c>
    </row>
    <row r="1771" spans="1:8" ht="13.5" x14ac:dyDescent="0.25">
      <c r="A1771" s="12"/>
      <c r="B1771" s="11">
        <v>44588</v>
      </c>
      <c r="C1771" s="2">
        <v>8.2899999999999991</v>
      </c>
      <c r="D1771" s="2">
        <v>6.5331000000000001</v>
      </c>
      <c r="E1771" s="2">
        <v>5431</v>
      </c>
      <c r="F1771" s="2">
        <v>8.2650000000000006</v>
      </c>
      <c r="G1771" s="2">
        <v>44887.214999999997</v>
      </c>
      <c r="H1771" s="17">
        <f t="shared" si="27"/>
        <v>0</v>
      </c>
    </row>
    <row r="1772" spans="1:8" ht="13.5" x14ac:dyDescent="0.25">
      <c r="A1772" s="12"/>
      <c r="B1772" s="11">
        <v>44589</v>
      </c>
      <c r="C1772" s="2">
        <v>8.4499999999999993</v>
      </c>
      <c r="D1772" s="2">
        <v>6.6592000000000002</v>
      </c>
      <c r="E1772" s="2">
        <v>19837</v>
      </c>
      <c r="F1772" s="2">
        <v>8.4529999999999994</v>
      </c>
      <c r="G1772" s="2">
        <v>167682.16099999999</v>
      </c>
      <c r="H1772" s="17">
        <f t="shared" si="27"/>
        <v>1.9301709754940242E-2</v>
      </c>
    </row>
    <row r="1773" spans="1:8" ht="13.5" x14ac:dyDescent="0.25">
      <c r="A1773" s="12"/>
      <c r="B1773" s="11">
        <v>44592</v>
      </c>
      <c r="C1773" s="2">
        <v>8.44</v>
      </c>
      <c r="D1773" s="2">
        <v>6.6513</v>
      </c>
      <c r="E1773" s="2">
        <v>3088</v>
      </c>
      <c r="F1773" s="2">
        <v>8.4179999999999993</v>
      </c>
      <c r="G1773" s="2">
        <v>25994.784</v>
      </c>
      <c r="H1773" s="17">
        <f t="shared" si="27"/>
        <v>-1.1863286881307424E-3</v>
      </c>
    </row>
    <row r="1774" spans="1:8" ht="13.5" x14ac:dyDescent="0.25">
      <c r="A1774" s="12"/>
      <c r="B1774" s="11">
        <v>44593</v>
      </c>
      <c r="C1774" s="2">
        <v>8.5</v>
      </c>
      <c r="D1774" s="2">
        <v>6.6985999999999999</v>
      </c>
      <c r="E1774" s="2">
        <v>6672</v>
      </c>
      <c r="F1774" s="2">
        <v>8.4380000000000006</v>
      </c>
      <c r="G1774" s="2">
        <v>56298.336000000003</v>
      </c>
      <c r="H1774" s="17">
        <f t="shared" si="27"/>
        <v>7.11139175800218E-3</v>
      </c>
    </row>
    <row r="1775" spans="1:8" ht="13.5" x14ac:dyDescent="0.25">
      <c r="A1775" s="12"/>
      <c r="B1775" s="11">
        <v>44594</v>
      </c>
      <c r="C1775" s="2">
        <v>8.44</v>
      </c>
      <c r="D1775" s="2">
        <v>6.6513</v>
      </c>
      <c r="E1775" s="2">
        <v>3760</v>
      </c>
      <c r="F1775" s="2">
        <v>8.4600000000000009</v>
      </c>
      <c r="G1775" s="2">
        <v>31809.599999999999</v>
      </c>
      <c r="H1775" s="17">
        <f t="shared" si="27"/>
        <v>-7.0611769623503268E-3</v>
      </c>
    </row>
    <row r="1776" spans="1:8" ht="13.5" x14ac:dyDescent="0.25">
      <c r="A1776" s="12"/>
      <c r="B1776" s="11">
        <v>44595</v>
      </c>
      <c r="C1776" s="2">
        <v>8.25</v>
      </c>
      <c r="D1776" s="2">
        <v>6.5015999999999998</v>
      </c>
      <c r="E1776" s="2">
        <v>48139</v>
      </c>
      <c r="F1776" s="2">
        <v>8.25</v>
      </c>
      <c r="G1776" s="2">
        <v>397146.75</v>
      </c>
      <c r="H1776" s="17">
        <f t="shared" si="27"/>
        <v>-2.2506878354607397E-2</v>
      </c>
    </row>
    <row r="1777" spans="1:8" ht="13.5" x14ac:dyDescent="0.25">
      <c r="A1777" s="12"/>
      <c r="B1777" s="11">
        <v>44596</v>
      </c>
      <c r="C1777" s="2">
        <v>8.3000000000000007</v>
      </c>
      <c r="D1777" s="2">
        <v>6.5410000000000004</v>
      </c>
      <c r="E1777" s="2">
        <v>230</v>
      </c>
      <c r="F1777" s="2">
        <v>8.3010000000000002</v>
      </c>
      <c r="G1777" s="2">
        <v>1909.23</v>
      </c>
      <c r="H1777" s="17">
        <f t="shared" si="27"/>
        <v>6.0600467577212602E-3</v>
      </c>
    </row>
    <row r="1778" spans="1:8" ht="13.5" x14ac:dyDescent="0.25">
      <c r="A1778" s="12"/>
      <c r="B1778" s="11">
        <v>44599</v>
      </c>
      <c r="C1778" s="2">
        <v>8.3000000000000007</v>
      </c>
      <c r="D1778" s="2">
        <v>6.5410000000000004</v>
      </c>
      <c r="E1778" s="2">
        <v>1068</v>
      </c>
      <c r="F1778" s="2">
        <v>8.2159999999999993</v>
      </c>
      <c r="G1778" s="2">
        <v>8774.6880000000001</v>
      </c>
      <c r="H1778" s="17">
        <f t="shared" si="27"/>
        <v>0</v>
      </c>
    </row>
    <row r="1779" spans="1:8" ht="13.5" x14ac:dyDescent="0.25">
      <c r="A1779" s="12"/>
      <c r="B1779" s="11">
        <v>44600</v>
      </c>
      <c r="C1779" s="2">
        <v>8.3000000000000007</v>
      </c>
      <c r="D1779" s="2">
        <v>6.5410000000000004</v>
      </c>
      <c r="E1779" s="2">
        <v>15852</v>
      </c>
      <c r="F1779" s="2">
        <v>8.18</v>
      </c>
      <c r="G1779" s="2">
        <v>129669.36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8.15</v>
      </c>
      <c r="D1780" s="2">
        <v>6.4227999999999996</v>
      </c>
      <c r="E1780" s="2">
        <v>7456</v>
      </c>
      <c r="F1780" s="2">
        <v>8.1240000000000006</v>
      </c>
      <c r="G1780" s="2">
        <v>60572.544000000002</v>
      </c>
      <c r="H1780" s="17">
        <f t="shared" si="27"/>
        <v>-1.8070631401926423E-2</v>
      </c>
    </row>
    <row r="1781" spans="1:8" ht="13.5" x14ac:dyDescent="0.25">
      <c r="A1781" s="12"/>
      <c r="B1781" s="11">
        <v>44602</v>
      </c>
      <c r="C1781" s="2">
        <v>8.15</v>
      </c>
      <c r="D1781" s="2">
        <v>6.4227999999999996</v>
      </c>
      <c r="E1781" s="2">
        <v>5203</v>
      </c>
      <c r="F1781" s="2">
        <v>8.093</v>
      </c>
      <c r="G1781" s="2">
        <v>42107.879000000001</v>
      </c>
      <c r="H1781" s="17">
        <f t="shared" si="27"/>
        <v>0</v>
      </c>
    </row>
    <row r="1782" spans="1:8" ht="13.5" x14ac:dyDescent="0.25">
      <c r="A1782" s="12"/>
      <c r="B1782" s="11">
        <v>44603</v>
      </c>
      <c r="C1782" s="2">
        <v>8.25</v>
      </c>
      <c r="D1782" s="2">
        <v>6.5015999999999998</v>
      </c>
      <c r="E1782" s="2">
        <v>2441</v>
      </c>
      <c r="F1782" s="2">
        <v>8.2110000000000003</v>
      </c>
      <c r="G1782" s="2">
        <v>20043.050999999999</v>
      </c>
      <c r="H1782" s="17">
        <f t="shared" si="27"/>
        <v>1.226879242697892E-2</v>
      </c>
    </row>
    <row r="1783" spans="1:8" ht="13.5" x14ac:dyDescent="0.25">
      <c r="A1783" s="12"/>
      <c r="B1783" s="11">
        <v>44606</v>
      </c>
      <c r="C1783" s="2">
        <v>8.24</v>
      </c>
      <c r="D1783" s="2">
        <v>6.4936999999999996</v>
      </c>
      <c r="E1783" s="2">
        <v>201</v>
      </c>
      <c r="F1783" s="2">
        <v>8.0709999999999997</v>
      </c>
      <c r="G1783" s="2">
        <v>1622.271</v>
      </c>
      <c r="H1783" s="17">
        <f t="shared" si="27"/>
        <v>-1.2150855174111357E-3</v>
      </c>
    </row>
    <row r="1784" spans="1:8" ht="13.5" x14ac:dyDescent="0.25">
      <c r="A1784" s="12"/>
      <c r="B1784" s="11">
        <v>44607</v>
      </c>
      <c r="C1784" s="2">
        <v>8.2899999999999991</v>
      </c>
      <c r="D1784" s="2">
        <v>6.5331000000000001</v>
      </c>
      <c r="E1784" s="2">
        <v>13295</v>
      </c>
      <c r="F1784" s="2">
        <v>8.2509999999999994</v>
      </c>
      <c r="G1784" s="2">
        <v>109697.045</v>
      </c>
      <c r="H1784" s="17">
        <f t="shared" si="27"/>
        <v>6.0674191909081956E-3</v>
      </c>
    </row>
    <row r="1785" spans="1:8" ht="13.5" x14ac:dyDescent="0.25">
      <c r="A1785" s="12"/>
      <c r="B1785" s="11">
        <v>44608</v>
      </c>
      <c r="C1785" s="2">
        <v>8.15</v>
      </c>
      <c r="D1785" s="2">
        <v>6.4227999999999996</v>
      </c>
      <c r="E1785" s="2">
        <v>997</v>
      </c>
      <c r="F1785" s="2">
        <v>8.11</v>
      </c>
      <c r="G1785" s="2">
        <v>8085.67</v>
      </c>
      <c r="H1785" s="17">
        <f t="shared" si="27"/>
        <v>-1.6883256034654376E-2</v>
      </c>
    </row>
    <row r="1786" spans="1:8" ht="13.5" x14ac:dyDescent="0.25">
      <c r="A1786" s="12"/>
      <c r="B1786" s="11">
        <v>44609</v>
      </c>
      <c r="C1786" s="2">
        <v>8.3000000000000007</v>
      </c>
      <c r="D1786" s="2">
        <v>6.5410000000000004</v>
      </c>
      <c r="E1786" s="2">
        <v>300</v>
      </c>
      <c r="F1786" s="2">
        <v>8.1430000000000007</v>
      </c>
      <c r="G1786" s="2">
        <v>2442.9</v>
      </c>
      <c r="H1786" s="17">
        <f t="shared" si="27"/>
        <v>1.840318864046845E-2</v>
      </c>
    </row>
    <row r="1787" spans="1:8" ht="13.5" x14ac:dyDescent="0.25">
      <c r="A1787" s="12"/>
      <c r="B1787" s="11">
        <v>44610</v>
      </c>
      <c r="C1787" s="2">
        <v>8.1</v>
      </c>
      <c r="D1787" s="2">
        <v>6.3834</v>
      </c>
      <c r="E1787" s="2">
        <v>2253</v>
      </c>
      <c r="F1787" s="2">
        <v>8.0950000000000006</v>
      </c>
      <c r="G1787" s="2">
        <v>18238.035</v>
      </c>
      <c r="H1787" s="17">
        <f t="shared" si="27"/>
        <v>-2.4094175202568475E-2</v>
      </c>
    </row>
    <row r="1788" spans="1:8" ht="13.5" x14ac:dyDescent="0.25">
      <c r="A1788" s="12"/>
      <c r="B1788" s="11">
        <v>44613</v>
      </c>
      <c r="C1788" s="2">
        <v>8.1999999999999993</v>
      </c>
      <c r="D1788" s="2">
        <v>6.4622000000000002</v>
      </c>
      <c r="E1788" s="2">
        <v>2221</v>
      </c>
      <c r="F1788" s="2">
        <v>8.1059999999999999</v>
      </c>
      <c r="G1788" s="2">
        <v>18003.425999999999</v>
      </c>
      <c r="H1788" s="17">
        <f t="shared" si="27"/>
        <v>1.2344518595106088E-2</v>
      </c>
    </row>
    <row r="1789" spans="1:8" ht="13.5" x14ac:dyDescent="0.25">
      <c r="A1789" s="12"/>
      <c r="B1789" s="11">
        <v>44614</v>
      </c>
      <c r="C1789" s="2">
        <v>8.35</v>
      </c>
      <c r="D1789" s="2">
        <v>6.5804</v>
      </c>
      <c r="E1789" s="2">
        <v>2131</v>
      </c>
      <c r="F1789" s="2">
        <v>8.2509999999999994</v>
      </c>
      <c r="G1789" s="2">
        <v>17582.881000000001</v>
      </c>
      <c r="H1789" s="17">
        <f t="shared" si="27"/>
        <v>1.8290984494444596E-2</v>
      </c>
    </row>
    <row r="1790" spans="1:8" ht="13.5" x14ac:dyDescent="0.25">
      <c r="A1790" s="12"/>
      <c r="B1790" s="11">
        <v>44615</v>
      </c>
      <c r="C1790" s="2">
        <v>8.24</v>
      </c>
      <c r="D1790" s="2">
        <v>6.4936999999999996</v>
      </c>
      <c r="E1790" s="2">
        <v>397</v>
      </c>
      <c r="F1790" s="2">
        <v>8.1929999999999996</v>
      </c>
      <c r="G1790" s="2">
        <v>3252.6210000000001</v>
      </c>
      <c r="H1790" s="17">
        <f t="shared" si="27"/>
        <v>-1.3175490851620029E-2</v>
      </c>
    </row>
    <row r="1791" spans="1:8" ht="13.5" x14ac:dyDescent="0.25">
      <c r="A1791" s="12"/>
      <c r="B1791" s="11">
        <v>44616</v>
      </c>
      <c r="C1791" s="2">
        <v>8.27</v>
      </c>
      <c r="D1791" s="2">
        <v>6.5172999999999996</v>
      </c>
      <c r="E1791" s="2">
        <v>6922</v>
      </c>
      <c r="F1791" s="2">
        <v>8.0779999999999994</v>
      </c>
      <c r="G1791" s="2">
        <v>55915.915999999997</v>
      </c>
      <c r="H1791" s="17">
        <f t="shared" si="27"/>
        <v>3.6342916981074065E-3</v>
      </c>
    </row>
    <row r="1792" spans="1:8" ht="13.5" x14ac:dyDescent="0.25">
      <c r="A1792" s="12"/>
      <c r="B1792" s="11">
        <v>44617</v>
      </c>
      <c r="C1792" s="2">
        <v>8.27</v>
      </c>
      <c r="D1792" s="2">
        <v>6.5172999999999996</v>
      </c>
      <c r="E1792" s="2">
        <v>760</v>
      </c>
      <c r="F1792" s="2">
        <v>8.0540000000000003</v>
      </c>
      <c r="G1792" s="2">
        <v>6121.04</v>
      </c>
      <c r="H1792" s="17">
        <f t="shared" si="27"/>
        <v>0</v>
      </c>
    </row>
    <row r="1793" spans="1:8" ht="13.5" x14ac:dyDescent="0.25">
      <c r="A1793" s="12"/>
      <c r="B1793" s="11">
        <v>44620</v>
      </c>
      <c r="C1793" s="2">
        <v>8.3000000000000007</v>
      </c>
      <c r="D1793" s="2">
        <v>6.5410000000000004</v>
      </c>
      <c r="E1793" s="2">
        <v>3575</v>
      </c>
      <c r="F1793" s="2">
        <v>8.2040000000000006</v>
      </c>
      <c r="G1793" s="2">
        <v>29329.3</v>
      </c>
      <c r="H1793" s="17">
        <f t="shared" si="27"/>
        <v>3.6364752274716098E-3</v>
      </c>
    </row>
    <row r="1794" spans="1:8" ht="13.5" x14ac:dyDescent="0.25">
      <c r="A1794" s="12"/>
      <c r="B1794" s="11">
        <v>44621</v>
      </c>
      <c r="C1794" s="2">
        <v>8.2799999999999994</v>
      </c>
      <c r="D1794" s="2">
        <v>6.5251999999999999</v>
      </c>
      <c r="E1794" s="2">
        <v>1521</v>
      </c>
      <c r="F1794" s="2">
        <v>8.0609999999999999</v>
      </c>
      <c r="G1794" s="2">
        <v>12260.781000000001</v>
      </c>
      <c r="H1794" s="17">
        <f t="shared" si="27"/>
        <v>-2.4155327931509678E-3</v>
      </c>
    </row>
    <row r="1795" spans="1:8" ht="13.5" x14ac:dyDescent="0.25">
      <c r="A1795" s="12"/>
      <c r="B1795" s="11">
        <v>44622</v>
      </c>
      <c r="C1795" s="2">
        <v>8.25</v>
      </c>
      <c r="D1795" s="2">
        <v>6.5015999999999998</v>
      </c>
      <c r="E1795" s="2">
        <v>1690</v>
      </c>
      <c r="F1795" s="2">
        <v>8.2029999999999994</v>
      </c>
      <c r="G1795" s="2">
        <v>13863.07</v>
      </c>
      <c r="H1795" s="17">
        <f t="shared" si="27"/>
        <v>-3.6167473793906799E-3</v>
      </c>
    </row>
    <row r="1796" spans="1:8" ht="13.5" x14ac:dyDescent="0.25">
      <c r="A1796" s="12"/>
      <c r="B1796" s="11">
        <v>44623</v>
      </c>
      <c r="C1796" s="2">
        <v>8.19</v>
      </c>
      <c r="D1796" s="2">
        <v>6.4542999999999999</v>
      </c>
      <c r="E1796" s="2">
        <v>10689</v>
      </c>
      <c r="F1796" s="2">
        <v>8.1199999999999992</v>
      </c>
      <c r="G1796" s="2">
        <v>86794.68</v>
      </c>
      <c r="H1796" s="17">
        <f t="shared" si="27"/>
        <v>-7.27513227513226E-3</v>
      </c>
    </row>
    <row r="1797" spans="1:8" ht="13.5" x14ac:dyDescent="0.25">
      <c r="A1797" s="12"/>
      <c r="B1797" s="11">
        <v>44624</v>
      </c>
      <c r="C1797" s="2">
        <v>8.19</v>
      </c>
      <c r="D1797" s="2">
        <v>6.4542999999999999</v>
      </c>
      <c r="E1797" s="2">
        <v>71</v>
      </c>
      <c r="F1797" s="2">
        <v>8.0820000000000007</v>
      </c>
      <c r="G1797" s="2">
        <v>573.822</v>
      </c>
      <c r="H1797" s="17">
        <f t="shared" si="27"/>
        <v>0</v>
      </c>
    </row>
    <row r="1798" spans="1:8" ht="13.5" x14ac:dyDescent="0.25">
      <c r="A1798" s="12"/>
      <c r="B1798" s="11">
        <v>44627</v>
      </c>
      <c r="C1798" s="2">
        <v>8.08</v>
      </c>
      <c r="D1798" s="2">
        <v>6.3676000000000004</v>
      </c>
      <c r="E1798" s="2">
        <v>2172</v>
      </c>
      <c r="F1798" s="2">
        <v>8.0909999999999993</v>
      </c>
      <c r="G1798" s="2">
        <v>17573.651999999998</v>
      </c>
      <c r="H1798" s="17">
        <f t="shared" si="27"/>
        <v>-1.343290519498622E-2</v>
      </c>
    </row>
    <row r="1799" spans="1:8" ht="13.5" x14ac:dyDescent="0.25">
      <c r="A1799" s="12"/>
      <c r="B1799" s="11">
        <v>44628</v>
      </c>
      <c r="C1799" s="2">
        <v>8.17</v>
      </c>
      <c r="D1799" s="2">
        <v>6.4385000000000003</v>
      </c>
      <c r="E1799" s="2">
        <v>1269</v>
      </c>
      <c r="F1799" s="2">
        <v>8.0809999999999995</v>
      </c>
      <c r="G1799" s="2">
        <v>10254.789000000001</v>
      </c>
      <c r="H1799" s="17">
        <f t="shared" ref="H1799:H1862" si="28">(D1799-D1798)/D1798</f>
        <v>1.1134493372699283E-2</v>
      </c>
    </row>
    <row r="1800" spans="1:8" ht="13.5" x14ac:dyDescent="0.25">
      <c r="A1800" s="12"/>
      <c r="B1800" s="11">
        <v>44629</v>
      </c>
      <c r="C1800" s="2">
        <v>8.1</v>
      </c>
      <c r="D1800" s="2">
        <v>6.3834</v>
      </c>
      <c r="E1800" s="2">
        <v>1668</v>
      </c>
      <c r="F1800" s="2">
        <v>8.0739999999999998</v>
      </c>
      <c r="G1800" s="2">
        <v>13467.432000000001</v>
      </c>
      <c r="H1800" s="17">
        <f t="shared" si="28"/>
        <v>-8.5578939193912199E-3</v>
      </c>
    </row>
    <row r="1801" spans="1:8" ht="13.5" x14ac:dyDescent="0.25">
      <c r="A1801" s="12"/>
      <c r="B1801" s="11">
        <v>44630</v>
      </c>
      <c r="C1801" s="2">
        <v>8.16</v>
      </c>
      <c r="D1801" s="2">
        <v>6.4306000000000001</v>
      </c>
      <c r="E1801" s="2">
        <v>3130</v>
      </c>
      <c r="F1801" s="2">
        <v>8.0540000000000003</v>
      </c>
      <c r="G1801" s="2">
        <v>25209.02</v>
      </c>
      <c r="H1801" s="17">
        <f t="shared" si="28"/>
        <v>7.3941786508757296E-3</v>
      </c>
    </row>
    <row r="1802" spans="1:8" ht="13.5" x14ac:dyDescent="0.25">
      <c r="A1802" s="12"/>
      <c r="B1802" s="11">
        <v>44631</v>
      </c>
      <c r="C1802" s="2">
        <v>8.1300000000000008</v>
      </c>
      <c r="D1802" s="2">
        <v>6.407</v>
      </c>
      <c r="E1802" s="2">
        <v>1799</v>
      </c>
      <c r="F1802" s="2">
        <v>8.0760000000000005</v>
      </c>
      <c r="G1802" s="2">
        <v>14528.724</v>
      </c>
      <c r="H1802" s="17">
        <f t="shared" si="28"/>
        <v>-3.6699530370416546E-3</v>
      </c>
    </row>
    <row r="1803" spans="1:8" ht="13.5" x14ac:dyDescent="0.25">
      <c r="A1803" s="12"/>
      <c r="B1803" s="11">
        <v>44634</v>
      </c>
      <c r="C1803" s="2">
        <v>8.15</v>
      </c>
      <c r="D1803" s="2">
        <v>6.4227999999999996</v>
      </c>
      <c r="E1803" s="2">
        <v>462</v>
      </c>
      <c r="F1803" s="2">
        <v>8.0609999999999999</v>
      </c>
      <c r="G1803" s="2">
        <v>3724.1819999999998</v>
      </c>
      <c r="H1803" s="17">
        <f t="shared" si="28"/>
        <v>2.4660527547993743E-3</v>
      </c>
    </row>
    <row r="1804" spans="1:8" ht="13.5" x14ac:dyDescent="0.25">
      <c r="A1804" s="12"/>
      <c r="B1804" s="11">
        <v>44635</v>
      </c>
      <c r="C1804" s="2">
        <v>8.1300000000000008</v>
      </c>
      <c r="D1804" s="2">
        <v>6.407</v>
      </c>
      <c r="E1804" s="2">
        <v>662</v>
      </c>
      <c r="F1804" s="2">
        <v>8.0429999999999993</v>
      </c>
      <c r="G1804" s="2">
        <v>5324.4660000000003</v>
      </c>
      <c r="H1804" s="17">
        <f t="shared" si="28"/>
        <v>-2.4599862988104243E-3</v>
      </c>
    </row>
    <row r="1805" spans="1:8" ht="13.5" x14ac:dyDescent="0.25">
      <c r="A1805" s="12"/>
      <c r="B1805" s="11">
        <v>44636</v>
      </c>
      <c r="C1805" s="2">
        <v>8.1300000000000008</v>
      </c>
      <c r="D1805" s="2">
        <v>6.407</v>
      </c>
      <c r="E1805" s="2">
        <v>622</v>
      </c>
      <c r="F1805" s="2">
        <v>8.0589999999999993</v>
      </c>
      <c r="G1805" s="2">
        <v>5012.6980000000003</v>
      </c>
      <c r="H1805" s="17">
        <f t="shared" si="28"/>
        <v>0</v>
      </c>
    </row>
    <row r="1806" spans="1:8" ht="13.5" x14ac:dyDescent="0.25">
      <c r="A1806" s="12"/>
      <c r="B1806" s="11">
        <v>44637</v>
      </c>
      <c r="C1806" s="2">
        <v>8.1300000000000008</v>
      </c>
      <c r="D1806" s="2">
        <v>6.407</v>
      </c>
      <c r="E1806" s="2">
        <v>1419</v>
      </c>
      <c r="F1806" s="2">
        <v>8.1280000000000001</v>
      </c>
      <c r="G1806" s="2">
        <v>11533.632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8.09</v>
      </c>
      <c r="D1807" s="2">
        <v>6.3754999999999997</v>
      </c>
      <c r="E1807" s="2">
        <v>1308</v>
      </c>
      <c r="F1807" s="2">
        <v>8.0890000000000004</v>
      </c>
      <c r="G1807" s="2">
        <v>10580.412</v>
      </c>
      <c r="H1807" s="17">
        <f t="shared" si="28"/>
        <v>-4.9164975807710794E-3</v>
      </c>
    </row>
    <row r="1808" spans="1:8" ht="13.5" x14ac:dyDescent="0.25">
      <c r="A1808" s="12"/>
      <c r="B1808" s="11">
        <v>44641</v>
      </c>
      <c r="C1808" s="2">
        <v>8.14</v>
      </c>
      <c r="D1808" s="2">
        <v>6.4149000000000003</v>
      </c>
      <c r="E1808" s="2">
        <v>2658</v>
      </c>
      <c r="F1808" s="2">
        <v>8.0749999999999993</v>
      </c>
      <c r="G1808" s="2">
        <v>21463.35</v>
      </c>
      <c r="H1808" s="17">
        <f t="shared" si="28"/>
        <v>6.1799074582386555E-3</v>
      </c>
    </row>
    <row r="1809" spans="1:8" ht="13.5" x14ac:dyDescent="0.25">
      <c r="A1809" s="12"/>
      <c r="B1809" s="11">
        <v>44642</v>
      </c>
      <c r="C1809" s="2">
        <v>8.14</v>
      </c>
      <c r="D1809" s="2">
        <v>6.4149000000000003</v>
      </c>
      <c r="E1809" s="2">
        <v>1499</v>
      </c>
      <c r="F1809" s="2">
        <v>8.0609999999999999</v>
      </c>
      <c r="G1809" s="2">
        <v>12083.439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8.14</v>
      </c>
      <c r="D1810" s="2">
        <v>6.4149000000000003</v>
      </c>
      <c r="E1810" s="2">
        <v>120</v>
      </c>
      <c r="F1810" s="2">
        <v>8.0980000000000008</v>
      </c>
      <c r="G1810" s="2">
        <v>971.76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8.3000000000000007</v>
      </c>
      <c r="D1811" s="2">
        <v>6.5410000000000004</v>
      </c>
      <c r="E1811" s="2">
        <v>6966</v>
      </c>
      <c r="F1811" s="2">
        <v>8.1739999999999995</v>
      </c>
      <c r="G1811" s="2">
        <v>56940.084000000003</v>
      </c>
      <c r="H1811" s="17">
        <f t="shared" si="28"/>
        <v>1.9657360208265147E-2</v>
      </c>
    </row>
    <row r="1812" spans="1:8" ht="13.5" x14ac:dyDescent="0.25">
      <c r="A1812" s="12"/>
      <c r="B1812" s="11">
        <v>44645</v>
      </c>
      <c r="C1812" s="2">
        <v>8.32</v>
      </c>
      <c r="D1812" s="2">
        <v>6.5567000000000002</v>
      </c>
      <c r="E1812" s="2">
        <v>2274</v>
      </c>
      <c r="F1812" s="2">
        <v>8.2949999999999999</v>
      </c>
      <c r="G1812" s="2">
        <v>18862.830000000002</v>
      </c>
      <c r="H1812" s="17">
        <f t="shared" si="28"/>
        <v>2.4002446109157353E-3</v>
      </c>
    </row>
    <row r="1813" spans="1:8" ht="13.5" x14ac:dyDescent="0.25">
      <c r="A1813" s="12"/>
      <c r="B1813" s="11">
        <v>44648</v>
      </c>
      <c r="C1813" s="2">
        <v>8.3000000000000007</v>
      </c>
      <c r="D1813" s="2">
        <v>6.5410000000000004</v>
      </c>
      <c r="E1813" s="2">
        <v>796</v>
      </c>
      <c r="F1813" s="2">
        <v>8.2720000000000002</v>
      </c>
      <c r="G1813" s="2">
        <v>6584.5119999999997</v>
      </c>
      <c r="H1813" s="17">
        <f t="shared" si="28"/>
        <v>-2.3944972318391605E-3</v>
      </c>
    </row>
    <row r="1814" spans="1:8" ht="13.5" x14ac:dyDescent="0.25">
      <c r="A1814" s="12"/>
      <c r="B1814" s="11">
        <v>44649</v>
      </c>
      <c r="C1814" s="2">
        <v>8.3000000000000007</v>
      </c>
      <c r="D1814" s="2">
        <v>6.5410000000000004</v>
      </c>
      <c r="E1814" s="2">
        <v>1160</v>
      </c>
      <c r="F1814" s="2">
        <v>8.16</v>
      </c>
      <c r="G1814" s="2">
        <v>9465.6</v>
      </c>
      <c r="H1814" s="17">
        <f t="shared" si="28"/>
        <v>0</v>
      </c>
    </row>
    <row r="1815" spans="1:8" ht="13.5" x14ac:dyDescent="0.25">
      <c r="A1815" s="12"/>
      <c r="B1815" s="11">
        <v>44650</v>
      </c>
      <c r="C1815" s="2">
        <v>8.2899999999999991</v>
      </c>
      <c r="D1815" s="2">
        <v>6.5331000000000001</v>
      </c>
      <c r="E1815" s="2">
        <v>800</v>
      </c>
      <c r="F1815" s="2">
        <v>8.1590000000000007</v>
      </c>
      <c r="G1815" s="2">
        <v>6527.2</v>
      </c>
      <c r="H1815" s="17">
        <f t="shared" si="28"/>
        <v>-1.2077663965754839E-3</v>
      </c>
    </row>
    <row r="1816" spans="1:8" ht="13.5" x14ac:dyDescent="0.25">
      <c r="A1816" s="12"/>
      <c r="B1816" s="11">
        <v>44651</v>
      </c>
      <c r="C1816" s="2">
        <v>8.2899999999999991</v>
      </c>
      <c r="D1816" s="2">
        <v>6.5331000000000001</v>
      </c>
      <c r="E1816" s="2">
        <v>50</v>
      </c>
      <c r="F1816" s="2">
        <v>8.2899999999999991</v>
      </c>
      <c r="G1816" s="2">
        <v>414.5</v>
      </c>
      <c r="H1816" s="17">
        <f t="shared" si="28"/>
        <v>0</v>
      </c>
    </row>
    <row r="1817" spans="1:8" ht="13.5" x14ac:dyDescent="0.25">
      <c r="A1817" s="12"/>
      <c r="B1817" s="11">
        <v>44652</v>
      </c>
      <c r="C1817" s="2">
        <v>8.2899999999999991</v>
      </c>
      <c r="D1817" s="2">
        <v>6.5331000000000001</v>
      </c>
      <c r="E1817" s="2">
        <v>1048</v>
      </c>
      <c r="F1817" s="2">
        <v>8.2349999999999994</v>
      </c>
      <c r="G1817" s="2">
        <v>8630.2800000000007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8.1999999999999993</v>
      </c>
      <c r="D1818" s="2">
        <v>6.4622000000000002</v>
      </c>
      <c r="E1818" s="2">
        <v>2965</v>
      </c>
      <c r="F1818" s="2">
        <v>8.2059999999999995</v>
      </c>
      <c r="G1818" s="2">
        <v>24330.79</v>
      </c>
      <c r="H1818" s="17">
        <f t="shared" si="28"/>
        <v>-1.0852428403055205E-2</v>
      </c>
    </row>
    <row r="1819" spans="1:8" ht="13.5" x14ac:dyDescent="0.25">
      <c r="A1819" s="12"/>
      <c r="B1819" s="11">
        <v>44656</v>
      </c>
      <c r="C1819" s="2">
        <v>8.1999999999999993</v>
      </c>
      <c r="D1819" s="2">
        <v>6.4622000000000002</v>
      </c>
      <c r="E1819" s="2">
        <v>6414</v>
      </c>
      <c r="F1819" s="2">
        <v>8.2080000000000002</v>
      </c>
      <c r="G1819" s="2">
        <v>52646.112000000001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8.1999999999999993</v>
      </c>
      <c r="D1820" s="2">
        <v>6.4622000000000002</v>
      </c>
      <c r="E1820" s="2">
        <v>2419</v>
      </c>
      <c r="F1820" s="2">
        <v>8.16</v>
      </c>
      <c r="G1820" s="2">
        <v>19739.04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8.27</v>
      </c>
      <c r="D1821" s="2">
        <v>6.5172999999999996</v>
      </c>
      <c r="E1821" s="2">
        <v>2064</v>
      </c>
      <c r="F1821" s="2">
        <v>8.2050000000000001</v>
      </c>
      <c r="G1821" s="2">
        <v>16935.12</v>
      </c>
      <c r="H1821" s="17">
        <f t="shared" si="28"/>
        <v>8.526508000371311E-3</v>
      </c>
    </row>
    <row r="1822" spans="1:8" ht="13.5" x14ac:dyDescent="0.25">
      <c r="A1822" s="12"/>
      <c r="B1822" s="11">
        <v>44659</v>
      </c>
      <c r="C1822" s="2">
        <v>8.2799999999999994</v>
      </c>
      <c r="D1822" s="2">
        <v>6.5251999999999999</v>
      </c>
      <c r="E1822" s="2">
        <v>7277</v>
      </c>
      <c r="F1822" s="2">
        <v>8.2720000000000002</v>
      </c>
      <c r="G1822" s="2">
        <v>60195.343999999997</v>
      </c>
      <c r="H1822" s="17">
        <f t="shared" si="28"/>
        <v>1.2121584091572032E-3</v>
      </c>
    </row>
    <row r="1823" spans="1:8" ht="13.5" x14ac:dyDescent="0.25">
      <c r="A1823" s="12"/>
      <c r="B1823" s="11">
        <v>44662</v>
      </c>
      <c r="C1823" s="2">
        <v>8.2899999999999991</v>
      </c>
      <c r="D1823" s="2">
        <v>6.5331000000000001</v>
      </c>
      <c r="E1823" s="2">
        <v>1</v>
      </c>
      <c r="F1823" s="2">
        <v>8.2899999999999991</v>
      </c>
      <c r="G1823" s="2">
        <v>8.2899999999999991</v>
      </c>
      <c r="H1823" s="17">
        <f t="shared" si="28"/>
        <v>1.2106908600503035E-3</v>
      </c>
    </row>
    <row r="1824" spans="1:8" ht="13.5" x14ac:dyDescent="0.25">
      <c r="A1824" s="12"/>
      <c r="B1824" s="11">
        <v>44663</v>
      </c>
      <c r="C1824" s="2">
        <v>8.2799999999999994</v>
      </c>
      <c r="D1824" s="2">
        <v>6.5251999999999999</v>
      </c>
      <c r="E1824" s="2">
        <v>618</v>
      </c>
      <c r="F1824" s="2">
        <v>8.2550000000000008</v>
      </c>
      <c r="G1824" s="2">
        <v>5101.59</v>
      </c>
      <c r="H1824" s="17">
        <f t="shared" si="28"/>
        <v>-1.209226860143001E-3</v>
      </c>
    </row>
    <row r="1825" spans="1:8" ht="13.5" x14ac:dyDescent="0.25">
      <c r="A1825" s="12"/>
      <c r="B1825" s="11">
        <v>44664</v>
      </c>
      <c r="C1825" s="2">
        <v>8.1</v>
      </c>
      <c r="D1825" s="2">
        <v>6.3834</v>
      </c>
      <c r="E1825" s="2">
        <v>1564</v>
      </c>
      <c r="F1825" s="2">
        <v>8.1850000000000005</v>
      </c>
      <c r="G1825" s="2">
        <v>12801.34</v>
      </c>
      <c r="H1825" s="17">
        <f t="shared" si="28"/>
        <v>-2.1731134677864267E-2</v>
      </c>
    </row>
    <row r="1826" spans="1:8" ht="13.5" x14ac:dyDescent="0.25">
      <c r="A1826" s="12"/>
      <c r="B1826" s="11">
        <v>44665</v>
      </c>
      <c r="C1826" s="2">
        <v>8.2899999999999991</v>
      </c>
      <c r="D1826" s="2">
        <v>6.5331000000000001</v>
      </c>
      <c r="E1826" s="2">
        <v>175</v>
      </c>
      <c r="F1826" s="2">
        <v>8.1029999999999998</v>
      </c>
      <c r="G1826" s="2">
        <v>1418.0250000000001</v>
      </c>
      <c r="H1826" s="17">
        <f t="shared" si="28"/>
        <v>2.3451452204154552E-2</v>
      </c>
    </row>
    <row r="1827" spans="1:8" ht="13.5" x14ac:dyDescent="0.25">
      <c r="A1827" s="12"/>
      <c r="B1827" s="11">
        <v>44666</v>
      </c>
      <c r="C1827" s="2">
        <v>8.2799999999999994</v>
      </c>
      <c r="D1827" s="2">
        <v>6.5251999999999999</v>
      </c>
      <c r="E1827" s="2">
        <v>7849</v>
      </c>
      <c r="F1827" s="2">
        <v>8.2330000000000005</v>
      </c>
      <c r="G1827" s="2">
        <v>64620.817000000003</v>
      </c>
      <c r="H1827" s="17">
        <f t="shared" si="28"/>
        <v>-1.209226860143001E-3</v>
      </c>
    </row>
    <row r="1828" spans="1:8" ht="13.5" x14ac:dyDescent="0.25">
      <c r="A1828" s="12"/>
      <c r="B1828" s="11">
        <v>44669</v>
      </c>
      <c r="C1828" s="2">
        <v>8.15</v>
      </c>
      <c r="D1828" s="2">
        <v>6.4227999999999996</v>
      </c>
      <c r="E1828" s="2">
        <v>4081</v>
      </c>
      <c r="F1828" s="2">
        <v>8.2110000000000003</v>
      </c>
      <c r="G1828" s="2">
        <v>33509.091</v>
      </c>
      <c r="H1828" s="17">
        <f t="shared" si="28"/>
        <v>-1.569300557837312E-2</v>
      </c>
    </row>
    <row r="1829" spans="1:8" ht="13.5" x14ac:dyDescent="0.25">
      <c r="A1829" s="12"/>
      <c r="B1829" s="11">
        <v>44670</v>
      </c>
      <c r="C1829" s="2">
        <v>8.19</v>
      </c>
      <c r="D1829" s="2">
        <v>6.4542999999999999</v>
      </c>
      <c r="E1829" s="2">
        <v>2733</v>
      </c>
      <c r="F1829" s="2">
        <v>8.1630000000000003</v>
      </c>
      <c r="G1829" s="2">
        <v>22309.478999999999</v>
      </c>
      <c r="H1829" s="17">
        <f t="shared" si="28"/>
        <v>4.9044030640842482E-3</v>
      </c>
    </row>
    <row r="1830" spans="1:8" ht="13.5" x14ac:dyDescent="0.25">
      <c r="A1830" s="12"/>
      <c r="B1830" s="11">
        <v>44671</v>
      </c>
      <c r="C1830" s="2">
        <v>8.19</v>
      </c>
      <c r="D1830" s="2">
        <v>6.4542999999999999</v>
      </c>
      <c r="E1830" s="2">
        <v>4126</v>
      </c>
      <c r="F1830" s="2">
        <v>8.1890000000000001</v>
      </c>
      <c r="G1830" s="2">
        <v>33787.813999999998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8.27</v>
      </c>
      <c r="D1831" s="2">
        <v>6.5172999999999996</v>
      </c>
      <c r="E1831" s="2">
        <v>689</v>
      </c>
      <c r="F1831" s="2">
        <v>8.2309999999999999</v>
      </c>
      <c r="G1831" s="2">
        <v>5671.1589999999997</v>
      </c>
      <c r="H1831" s="17">
        <f t="shared" si="28"/>
        <v>9.7609345707512386E-3</v>
      </c>
    </row>
    <row r="1832" spans="1:8" ht="13.5" x14ac:dyDescent="0.25">
      <c r="A1832" s="12"/>
      <c r="B1832" s="11">
        <v>44673</v>
      </c>
      <c r="C1832" s="2">
        <v>8.27</v>
      </c>
      <c r="D1832" s="2">
        <v>6.5172999999999996</v>
      </c>
      <c r="E1832" s="2">
        <v>274</v>
      </c>
      <c r="F1832" s="2">
        <v>8.1630000000000003</v>
      </c>
      <c r="G1832" s="2">
        <v>2236.6619999999998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8.25</v>
      </c>
      <c r="D1833" s="2">
        <v>6.5015999999999998</v>
      </c>
      <c r="E1833" s="2">
        <v>3565</v>
      </c>
      <c r="F1833" s="2">
        <v>8.1809999999999992</v>
      </c>
      <c r="G1833" s="2">
        <v>29165.264999999999</v>
      </c>
      <c r="H1833" s="17">
        <f t="shared" si="28"/>
        <v>-2.4089730409832025E-3</v>
      </c>
    </row>
    <row r="1834" spans="1:8" ht="13.5" x14ac:dyDescent="0.25">
      <c r="A1834" s="12"/>
      <c r="B1834" s="11">
        <v>44677</v>
      </c>
      <c r="C1834" s="2">
        <v>8.5399999999999991</v>
      </c>
      <c r="D1834" s="2">
        <v>6.7301000000000002</v>
      </c>
      <c r="E1834" s="2">
        <v>30852</v>
      </c>
      <c r="F1834" s="2">
        <v>8.3659999999999997</v>
      </c>
      <c r="G1834" s="2">
        <v>258107.83199999999</v>
      </c>
      <c r="H1834" s="17">
        <f t="shared" si="28"/>
        <v>3.5145195028916019E-2</v>
      </c>
    </row>
    <row r="1835" spans="1:8" ht="13.5" x14ac:dyDescent="0.25">
      <c r="A1835" s="12"/>
      <c r="B1835" s="11">
        <v>44678</v>
      </c>
      <c r="C1835" s="2">
        <v>8.39</v>
      </c>
      <c r="D1835" s="2">
        <v>6.6119000000000003</v>
      </c>
      <c r="E1835" s="2">
        <v>4569</v>
      </c>
      <c r="F1835" s="2">
        <v>8.4499999999999993</v>
      </c>
      <c r="G1835" s="2">
        <v>38608.050000000003</v>
      </c>
      <c r="H1835" s="17">
        <f t="shared" si="28"/>
        <v>-1.7562889110117212E-2</v>
      </c>
    </row>
    <row r="1836" spans="1:8" ht="13.5" x14ac:dyDescent="0.25">
      <c r="A1836" s="12"/>
      <c r="B1836" s="11">
        <v>44679</v>
      </c>
      <c r="C1836" s="2">
        <v>8.3000000000000007</v>
      </c>
      <c r="D1836" s="2">
        <v>6.5410000000000004</v>
      </c>
      <c r="E1836" s="2">
        <v>1961</v>
      </c>
      <c r="F1836" s="2">
        <v>8.3010000000000002</v>
      </c>
      <c r="G1836" s="2">
        <v>16278.261</v>
      </c>
      <c r="H1836" s="17">
        <f t="shared" si="28"/>
        <v>-1.0723090185876973E-2</v>
      </c>
    </row>
    <row r="1837" spans="1:8" ht="13.5" x14ac:dyDescent="0.25">
      <c r="A1837" s="12"/>
      <c r="B1837" s="11">
        <v>44680</v>
      </c>
      <c r="C1837" s="2">
        <v>8.4600000000000009</v>
      </c>
      <c r="D1837" s="2">
        <v>6.6670999999999996</v>
      </c>
      <c r="E1837" s="2">
        <v>5525</v>
      </c>
      <c r="F1837" s="2">
        <v>8.4060000000000006</v>
      </c>
      <c r="G1837" s="2">
        <v>46443.15</v>
      </c>
      <c r="H1837" s="17">
        <f t="shared" si="28"/>
        <v>1.9278397798501636E-2</v>
      </c>
    </row>
    <row r="1838" spans="1:8" ht="13.5" x14ac:dyDescent="0.25">
      <c r="A1838" s="12"/>
      <c r="B1838" s="11">
        <v>44685</v>
      </c>
      <c r="C1838" s="2">
        <v>8.5299999999999994</v>
      </c>
      <c r="D1838" s="2">
        <v>6.7222</v>
      </c>
      <c r="E1838" s="2">
        <v>5</v>
      </c>
      <c r="F1838" s="2">
        <v>8.5299999999999994</v>
      </c>
      <c r="G1838" s="2">
        <v>42.65</v>
      </c>
      <c r="H1838" s="17">
        <f t="shared" si="28"/>
        <v>8.2644628099174111E-3</v>
      </c>
    </row>
    <row r="1839" spans="1:8" ht="13.5" x14ac:dyDescent="0.25">
      <c r="A1839" s="12"/>
      <c r="B1839" s="11">
        <v>44686</v>
      </c>
      <c r="C1839" s="2">
        <v>8.4</v>
      </c>
      <c r="D1839" s="2">
        <v>6.6197999999999997</v>
      </c>
      <c r="E1839" s="2">
        <v>488</v>
      </c>
      <c r="F1839" s="2">
        <v>8.359</v>
      </c>
      <c r="G1839" s="2">
        <v>4079.192</v>
      </c>
      <c r="H1839" s="17">
        <f t="shared" si="28"/>
        <v>-1.5233108208622217E-2</v>
      </c>
    </row>
    <row r="1840" spans="1:8" ht="13.5" x14ac:dyDescent="0.25">
      <c r="A1840" s="12"/>
      <c r="B1840" s="11">
        <v>44687</v>
      </c>
      <c r="C1840" s="2">
        <v>8.39</v>
      </c>
      <c r="D1840" s="2">
        <v>6.6119000000000003</v>
      </c>
      <c r="E1840" s="2">
        <v>225</v>
      </c>
      <c r="F1840" s="2">
        <v>8.3369999999999997</v>
      </c>
      <c r="G1840" s="2">
        <v>1875.825</v>
      </c>
      <c r="H1840" s="17">
        <f t="shared" si="28"/>
        <v>-1.1933895283844456E-3</v>
      </c>
    </row>
    <row r="1841" spans="1:8" ht="13.5" x14ac:dyDescent="0.25">
      <c r="A1841" s="12"/>
      <c r="B1841" s="11">
        <v>44690</v>
      </c>
      <c r="C1841" s="2">
        <v>8.3699999999999992</v>
      </c>
      <c r="D1841" s="2">
        <v>6.5960999999999999</v>
      </c>
      <c r="E1841" s="2">
        <v>953</v>
      </c>
      <c r="F1841" s="2">
        <v>8.3689999999999998</v>
      </c>
      <c r="G1841" s="2">
        <v>7975.6570000000002</v>
      </c>
      <c r="H1841" s="17">
        <f t="shared" si="28"/>
        <v>-2.3896308171630666E-3</v>
      </c>
    </row>
    <row r="1842" spans="1:8" ht="13.5" x14ac:dyDescent="0.25">
      <c r="A1842" s="12"/>
      <c r="B1842" s="11">
        <v>44691</v>
      </c>
      <c r="C1842" s="2">
        <v>8.3699999999999992</v>
      </c>
      <c r="D1842" s="2">
        <v>6.5960999999999999</v>
      </c>
      <c r="E1842" s="2">
        <v>0</v>
      </c>
      <c r="F1842" s="2">
        <v>0</v>
      </c>
      <c r="G1842" s="2">
        <v>0</v>
      </c>
      <c r="H1842" s="17">
        <f t="shared" si="28"/>
        <v>0</v>
      </c>
    </row>
    <row r="1843" spans="1:8" ht="13.5" x14ac:dyDescent="0.25">
      <c r="A1843" s="12"/>
      <c r="B1843" s="11">
        <v>44692</v>
      </c>
      <c r="C1843" s="2">
        <v>8.3000000000000007</v>
      </c>
      <c r="D1843" s="2">
        <v>6.5410000000000004</v>
      </c>
      <c r="E1843" s="2">
        <v>51</v>
      </c>
      <c r="F1843" s="2">
        <v>8.2539999999999996</v>
      </c>
      <c r="G1843" s="2">
        <v>420.95400000000001</v>
      </c>
      <c r="H1843" s="17">
        <f t="shared" si="28"/>
        <v>-8.3534209608707392E-3</v>
      </c>
    </row>
    <row r="1844" spans="1:8" ht="13.5" x14ac:dyDescent="0.25">
      <c r="A1844" s="12"/>
      <c r="B1844" s="11">
        <v>44693</v>
      </c>
      <c r="C1844" s="2">
        <v>8.2899999999999991</v>
      </c>
      <c r="D1844" s="2">
        <v>6.5331000000000001</v>
      </c>
      <c r="E1844" s="2">
        <v>5114</v>
      </c>
      <c r="F1844" s="2">
        <v>8.1549999999999994</v>
      </c>
      <c r="G1844" s="2">
        <v>41704.67</v>
      </c>
      <c r="H1844" s="17">
        <f t="shared" si="28"/>
        <v>-1.2077663965754839E-3</v>
      </c>
    </row>
    <row r="1845" spans="1:8" ht="13.5" x14ac:dyDescent="0.25">
      <c r="A1845" s="12"/>
      <c r="B1845" s="11">
        <v>44694</v>
      </c>
      <c r="C1845" s="2">
        <v>8.2899999999999991</v>
      </c>
      <c r="D1845" s="2">
        <v>6.5331000000000001</v>
      </c>
      <c r="E1845" s="2">
        <v>845</v>
      </c>
      <c r="F1845" s="2">
        <v>8.27</v>
      </c>
      <c r="G1845" s="2">
        <v>6988.15</v>
      </c>
      <c r="H1845" s="17">
        <f t="shared" si="28"/>
        <v>0</v>
      </c>
    </row>
    <row r="1846" spans="1:8" ht="13.5" x14ac:dyDescent="0.25">
      <c r="A1846" s="12"/>
      <c r="B1846" s="11">
        <v>44697</v>
      </c>
      <c r="C1846" s="2">
        <v>8.1999999999999993</v>
      </c>
      <c r="D1846" s="2">
        <v>6.4622000000000002</v>
      </c>
      <c r="E1846" s="2">
        <v>1090</v>
      </c>
      <c r="F1846" s="2">
        <v>8.1999999999999993</v>
      </c>
      <c r="G1846" s="2">
        <v>8938</v>
      </c>
      <c r="H1846" s="17">
        <f t="shared" si="28"/>
        <v>-1.0852428403055205E-2</v>
      </c>
    </row>
    <row r="1847" spans="1:8" ht="13.5" x14ac:dyDescent="0.25">
      <c r="A1847" s="12"/>
      <c r="B1847" s="11">
        <v>44698</v>
      </c>
      <c r="C1847" s="2">
        <v>8.2899999999999991</v>
      </c>
      <c r="D1847" s="2">
        <v>6.5331000000000001</v>
      </c>
      <c r="E1847" s="2">
        <v>3064</v>
      </c>
      <c r="F1847" s="2">
        <v>8.2240000000000002</v>
      </c>
      <c r="G1847" s="2">
        <v>25198.335999999999</v>
      </c>
      <c r="H1847" s="17">
        <f t="shared" si="28"/>
        <v>1.0971495775432509E-2</v>
      </c>
    </row>
    <row r="1848" spans="1:8" ht="13.5" x14ac:dyDescent="0.25">
      <c r="A1848" s="12"/>
      <c r="B1848" s="11">
        <v>44699</v>
      </c>
      <c r="C1848" s="2">
        <v>8.24</v>
      </c>
      <c r="D1848" s="2">
        <v>6.4936999999999996</v>
      </c>
      <c r="E1848" s="2">
        <v>6995</v>
      </c>
      <c r="F1848" s="2">
        <v>8.1969999999999992</v>
      </c>
      <c r="G1848" s="2">
        <v>57338.014999999999</v>
      </c>
      <c r="H1848" s="17">
        <f t="shared" si="28"/>
        <v>-6.0308276315991713E-3</v>
      </c>
    </row>
    <row r="1849" spans="1:8" ht="13.5" x14ac:dyDescent="0.25">
      <c r="A1849" s="12"/>
      <c r="B1849" s="11">
        <v>44700</v>
      </c>
      <c r="C1849" s="2">
        <v>8.2799999999999994</v>
      </c>
      <c r="D1849" s="2">
        <v>6.5251999999999999</v>
      </c>
      <c r="E1849" s="2">
        <v>13347</v>
      </c>
      <c r="F1849" s="2">
        <v>8.2769999999999992</v>
      </c>
      <c r="G1849" s="2">
        <v>110473.11900000001</v>
      </c>
      <c r="H1849" s="17">
        <f t="shared" si="28"/>
        <v>4.8508554445078006E-3</v>
      </c>
    </row>
    <row r="1850" spans="1:8" ht="13.5" x14ac:dyDescent="0.25">
      <c r="A1850" s="12"/>
      <c r="B1850" s="11">
        <v>44701</v>
      </c>
      <c r="C1850" s="2">
        <v>8.2899999999999991</v>
      </c>
      <c r="D1850" s="2">
        <v>6.5331000000000001</v>
      </c>
      <c r="E1850" s="2">
        <v>1923</v>
      </c>
      <c r="F1850" s="2">
        <v>8.2870000000000008</v>
      </c>
      <c r="G1850" s="2">
        <v>15935.901</v>
      </c>
      <c r="H1850" s="17">
        <f t="shared" si="28"/>
        <v>1.2106908600503035E-3</v>
      </c>
    </row>
    <row r="1851" spans="1:8" ht="13.5" x14ac:dyDescent="0.25">
      <c r="A1851" s="12"/>
      <c r="B1851" s="11">
        <v>44704</v>
      </c>
      <c r="C1851" s="2">
        <v>8.3000000000000007</v>
      </c>
      <c r="D1851" s="2">
        <v>6.5410000000000004</v>
      </c>
      <c r="E1851" s="2">
        <v>3756</v>
      </c>
      <c r="F1851" s="2">
        <v>8.2870000000000008</v>
      </c>
      <c r="G1851" s="2">
        <v>31125.972000000002</v>
      </c>
      <c r="H1851" s="17">
        <f t="shared" si="28"/>
        <v>1.209226860143001E-3</v>
      </c>
    </row>
    <row r="1852" spans="1:8" ht="13.5" x14ac:dyDescent="0.25">
      <c r="A1852" s="12"/>
      <c r="B1852" s="11">
        <v>44705</v>
      </c>
      <c r="C1852" s="2">
        <v>7.97</v>
      </c>
      <c r="D1852" s="2">
        <v>6.6847000000000003</v>
      </c>
      <c r="E1852" s="2">
        <v>6883</v>
      </c>
      <c r="F1852" s="2">
        <v>7.8780000000000001</v>
      </c>
      <c r="G1852" s="2">
        <v>54224.273999999998</v>
      </c>
      <c r="H1852" s="17">
        <f t="shared" si="28"/>
        <v>2.1969117871885022E-2</v>
      </c>
    </row>
    <row r="1853" spans="1:8" ht="13.5" x14ac:dyDescent="0.25">
      <c r="A1853" s="12"/>
      <c r="B1853" s="11">
        <v>44706</v>
      </c>
      <c r="C1853" s="2">
        <v>7.99</v>
      </c>
      <c r="D1853" s="2">
        <v>6.7013999999999996</v>
      </c>
      <c r="E1853" s="2">
        <v>3862</v>
      </c>
      <c r="F1853" s="2">
        <v>8.0030000000000001</v>
      </c>
      <c r="G1853" s="2">
        <v>30907.585999999999</v>
      </c>
      <c r="H1853" s="17">
        <f t="shared" si="28"/>
        <v>2.4982422547009243E-3</v>
      </c>
    </row>
    <row r="1854" spans="1:8" ht="13.5" x14ac:dyDescent="0.25">
      <c r="A1854" s="12"/>
      <c r="B1854" s="11">
        <v>44707</v>
      </c>
      <c r="C1854" s="2">
        <v>8</v>
      </c>
      <c r="D1854" s="2">
        <v>6.7098000000000004</v>
      </c>
      <c r="E1854" s="2">
        <v>4358</v>
      </c>
      <c r="F1854" s="2">
        <v>8.0150000000000006</v>
      </c>
      <c r="G1854" s="2">
        <v>34929.370000000003</v>
      </c>
      <c r="H1854" s="17">
        <f t="shared" si="28"/>
        <v>1.2534694242995273E-3</v>
      </c>
    </row>
    <row r="1855" spans="1:8" ht="13.5" x14ac:dyDescent="0.25">
      <c r="A1855" s="12"/>
      <c r="B1855" s="11">
        <v>44708</v>
      </c>
      <c r="C1855" s="2">
        <v>7.99</v>
      </c>
      <c r="D1855" s="2">
        <v>6.7013999999999996</v>
      </c>
      <c r="E1855" s="2">
        <v>3987</v>
      </c>
      <c r="F1855" s="2">
        <v>7.9619999999999997</v>
      </c>
      <c r="G1855" s="2">
        <v>31744.493999999999</v>
      </c>
      <c r="H1855" s="17">
        <f t="shared" si="28"/>
        <v>-1.2519002056694463E-3</v>
      </c>
    </row>
    <row r="1856" spans="1:8" ht="13.5" x14ac:dyDescent="0.25">
      <c r="A1856" s="12"/>
      <c r="B1856" s="11">
        <v>44711</v>
      </c>
      <c r="C1856" s="2">
        <v>7.87</v>
      </c>
      <c r="D1856" s="2">
        <v>6.6007999999999996</v>
      </c>
      <c r="E1856" s="2">
        <v>6843</v>
      </c>
      <c r="F1856" s="2">
        <v>7.9009999999999998</v>
      </c>
      <c r="G1856" s="2">
        <v>54066.542999999998</v>
      </c>
      <c r="H1856" s="17">
        <f t="shared" si="28"/>
        <v>-1.5011788581490439E-2</v>
      </c>
    </row>
    <row r="1857" spans="1:8" ht="13.5" x14ac:dyDescent="0.25">
      <c r="A1857" s="12"/>
      <c r="B1857" s="11">
        <v>44712</v>
      </c>
      <c r="C1857" s="2">
        <v>7.99</v>
      </c>
      <c r="D1857" s="2">
        <v>6.7013999999999996</v>
      </c>
      <c r="E1857" s="2">
        <v>5219</v>
      </c>
      <c r="F1857" s="2">
        <v>7.899</v>
      </c>
      <c r="G1857" s="2">
        <v>41224.881000000001</v>
      </c>
      <c r="H1857" s="17">
        <f t="shared" si="28"/>
        <v>1.524057689976973E-2</v>
      </c>
    </row>
    <row r="1858" spans="1:8" ht="13.5" x14ac:dyDescent="0.25">
      <c r="A1858" s="12"/>
      <c r="B1858" s="11">
        <v>44713</v>
      </c>
      <c r="C1858" s="2">
        <v>7.98</v>
      </c>
      <c r="D1858" s="2">
        <v>6.6931000000000003</v>
      </c>
      <c r="E1858" s="2">
        <v>4928</v>
      </c>
      <c r="F1858" s="2">
        <v>7.9530000000000003</v>
      </c>
      <c r="G1858" s="2">
        <v>39192.383999999998</v>
      </c>
      <c r="H1858" s="17">
        <f t="shared" si="28"/>
        <v>-1.2385471692481136E-3</v>
      </c>
    </row>
    <row r="1859" spans="1:8" ht="13.5" x14ac:dyDescent="0.25">
      <c r="A1859" s="12"/>
      <c r="B1859" s="11">
        <v>44714</v>
      </c>
      <c r="C1859" s="2">
        <v>7.96</v>
      </c>
      <c r="D1859" s="2">
        <v>6.6763000000000003</v>
      </c>
      <c r="E1859" s="2">
        <v>2324</v>
      </c>
      <c r="F1859" s="2">
        <v>7.96</v>
      </c>
      <c r="G1859" s="2">
        <v>18499.04</v>
      </c>
      <c r="H1859" s="17">
        <f t="shared" si="28"/>
        <v>-2.5100476610240285E-3</v>
      </c>
    </row>
    <row r="1860" spans="1:8" ht="13.5" x14ac:dyDescent="0.25">
      <c r="A1860" s="12"/>
      <c r="B1860" s="11">
        <v>44715</v>
      </c>
      <c r="C1860" s="2">
        <v>7.96</v>
      </c>
      <c r="D1860" s="2">
        <v>6.6763000000000003</v>
      </c>
      <c r="E1860" s="2">
        <v>4509</v>
      </c>
      <c r="F1860" s="2">
        <v>7.86</v>
      </c>
      <c r="G1860" s="2">
        <v>35440.74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7.98</v>
      </c>
      <c r="D1861" s="2">
        <v>6.6931000000000003</v>
      </c>
      <c r="E1861" s="2">
        <v>1751</v>
      </c>
      <c r="F1861" s="2">
        <v>7.9640000000000004</v>
      </c>
      <c r="G1861" s="2">
        <v>13944.964</v>
      </c>
      <c r="H1861" s="17">
        <f t="shared" si="28"/>
        <v>2.5163638542306257E-3</v>
      </c>
    </row>
    <row r="1862" spans="1:8" ht="13.5" x14ac:dyDescent="0.25">
      <c r="A1862" s="12"/>
      <c r="B1862" s="11">
        <v>44719</v>
      </c>
      <c r="C1862" s="2">
        <v>7.96</v>
      </c>
      <c r="D1862" s="2">
        <v>6.6763000000000003</v>
      </c>
      <c r="E1862" s="2">
        <v>2717</v>
      </c>
      <c r="F1862" s="2">
        <v>7.8410000000000002</v>
      </c>
      <c r="G1862" s="2">
        <v>21303.996999999999</v>
      </c>
      <c r="H1862" s="17">
        <f t="shared" si="28"/>
        <v>-2.5100476610240285E-3</v>
      </c>
    </row>
    <row r="1863" spans="1:8" ht="13.5" x14ac:dyDescent="0.25">
      <c r="A1863" s="12"/>
      <c r="B1863" s="11">
        <v>44720</v>
      </c>
      <c r="C1863" s="2">
        <v>7.9</v>
      </c>
      <c r="D1863" s="2">
        <v>6.6260000000000003</v>
      </c>
      <c r="E1863" s="2">
        <v>11053</v>
      </c>
      <c r="F1863" s="2">
        <v>7.8150000000000004</v>
      </c>
      <c r="G1863" s="2">
        <v>86379.195000000007</v>
      </c>
      <c r="H1863" s="17">
        <f t="shared" ref="H1863:H1926" si="29">(D1863-D1862)/D1862</f>
        <v>-7.5341132064167295E-3</v>
      </c>
    </row>
    <row r="1864" spans="1:8" ht="13.5" x14ac:dyDescent="0.25">
      <c r="A1864" s="12"/>
      <c r="B1864" s="11">
        <v>44721</v>
      </c>
      <c r="C1864" s="2">
        <v>7.85</v>
      </c>
      <c r="D1864" s="2">
        <v>6.5839999999999996</v>
      </c>
      <c r="E1864" s="2">
        <v>6329</v>
      </c>
      <c r="F1864" s="2">
        <v>7.81</v>
      </c>
      <c r="G1864" s="2">
        <v>49429.49</v>
      </c>
      <c r="H1864" s="17">
        <f t="shared" si="29"/>
        <v>-6.3386658617568216E-3</v>
      </c>
    </row>
    <row r="1865" spans="1:8" ht="13.5" x14ac:dyDescent="0.25">
      <c r="A1865" s="12"/>
      <c r="B1865" s="11">
        <v>44722</v>
      </c>
      <c r="C1865" s="2">
        <v>7.75</v>
      </c>
      <c r="D1865" s="2">
        <v>6.5000999999999998</v>
      </c>
      <c r="E1865" s="2">
        <v>3004</v>
      </c>
      <c r="F1865" s="2">
        <v>7.78</v>
      </c>
      <c r="G1865" s="2">
        <v>23371.119999999999</v>
      </c>
      <c r="H1865" s="17">
        <f t="shared" si="29"/>
        <v>-1.2743013365735096E-2</v>
      </c>
    </row>
    <row r="1866" spans="1:8" ht="13.5" x14ac:dyDescent="0.25">
      <c r="A1866" s="12"/>
      <c r="B1866" s="11">
        <v>44725</v>
      </c>
      <c r="C1866" s="2">
        <v>7.8</v>
      </c>
      <c r="D1866" s="2">
        <v>6.5420999999999996</v>
      </c>
      <c r="E1866" s="2">
        <v>1331</v>
      </c>
      <c r="F1866" s="2">
        <v>7.8739999999999997</v>
      </c>
      <c r="G1866" s="2">
        <v>10480.294</v>
      </c>
      <c r="H1866" s="17">
        <f t="shared" si="29"/>
        <v>6.4614390547837446E-3</v>
      </c>
    </row>
    <row r="1867" spans="1:8" ht="13.5" x14ac:dyDescent="0.25">
      <c r="A1867" s="12"/>
      <c r="B1867" s="11">
        <v>44726</v>
      </c>
      <c r="C1867" s="2">
        <v>7.79</v>
      </c>
      <c r="D1867" s="2">
        <v>6.5336999999999996</v>
      </c>
      <c r="E1867" s="2">
        <v>3279</v>
      </c>
      <c r="F1867" s="2">
        <v>7.7210000000000001</v>
      </c>
      <c r="G1867" s="2">
        <v>25317.159</v>
      </c>
      <c r="H1867" s="17">
        <f t="shared" si="29"/>
        <v>-1.2839913789150217E-3</v>
      </c>
    </row>
    <row r="1868" spans="1:8" ht="13.5" x14ac:dyDescent="0.25">
      <c r="A1868" s="12"/>
      <c r="B1868" s="11">
        <v>44727</v>
      </c>
      <c r="C1868" s="2">
        <v>7.7</v>
      </c>
      <c r="D1868" s="2">
        <v>6.4581999999999997</v>
      </c>
      <c r="E1868" s="2">
        <v>4153</v>
      </c>
      <c r="F1868" s="2">
        <v>7.7320000000000002</v>
      </c>
      <c r="G1868" s="2">
        <v>32110.995999999999</v>
      </c>
      <c r="H1868" s="17">
        <f t="shared" si="29"/>
        <v>-1.1555473927483647E-2</v>
      </c>
    </row>
    <row r="1869" spans="1:8" ht="13.5" x14ac:dyDescent="0.25">
      <c r="A1869" s="12"/>
      <c r="B1869" s="11">
        <v>44728</v>
      </c>
      <c r="C1869" s="2">
        <v>7.74</v>
      </c>
      <c r="D1869" s="2">
        <v>6.4917999999999996</v>
      </c>
      <c r="E1869" s="2">
        <v>829</v>
      </c>
      <c r="F1869" s="2">
        <v>7.6619999999999999</v>
      </c>
      <c r="G1869" s="2">
        <v>6351.7979999999998</v>
      </c>
      <c r="H1869" s="17">
        <f t="shared" si="29"/>
        <v>5.2026880554953163E-3</v>
      </c>
    </row>
    <row r="1870" spans="1:8" ht="13.5" x14ac:dyDescent="0.25">
      <c r="A1870" s="12"/>
      <c r="B1870" s="11">
        <v>44729</v>
      </c>
      <c r="C1870" s="2">
        <v>7.74</v>
      </c>
      <c r="D1870" s="2">
        <v>6.4917999999999996</v>
      </c>
      <c r="E1870" s="2">
        <v>5173</v>
      </c>
      <c r="F1870" s="2">
        <v>7.7229999999999999</v>
      </c>
      <c r="G1870" s="2">
        <v>39951.078999999998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7.8</v>
      </c>
      <c r="D1871" s="2">
        <v>6.5420999999999996</v>
      </c>
      <c r="E1871" s="2">
        <v>4258</v>
      </c>
      <c r="F1871" s="2">
        <v>7.7220000000000004</v>
      </c>
      <c r="G1871" s="2">
        <v>32880.275999999998</v>
      </c>
      <c r="H1871" s="17">
        <f t="shared" si="29"/>
        <v>7.7482362364829499E-3</v>
      </c>
    </row>
    <row r="1872" spans="1:8" ht="13.5" x14ac:dyDescent="0.25">
      <c r="A1872" s="12"/>
      <c r="B1872" s="11">
        <v>44733</v>
      </c>
      <c r="C1872" s="2">
        <v>7.8</v>
      </c>
      <c r="D1872" s="2">
        <v>6.5420999999999996</v>
      </c>
      <c r="E1872" s="2">
        <v>251</v>
      </c>
      <c r="F1872" s="2">
        <v>7.8</v>
      </c>
      <c r="G1872" s="2">
        <v>1957.8</v>
      </c>
      <c r="H1872" s="17">
        <f t="shared" si="29"/>
        <v>0</v>
      </c>
    </row>
    <row r="1873" spans="1:8" ht="13.5" x14ac:dyDescent="0.25">
      <c r="A1873" s="12"/>
      <c r="B1873" s="11">
        <v>44734</v>
      </c>
      <c r="C1873" s="2">
        <v>7.66</v>
      </c>
      <c r="D1873" s="2">
        <v>6.4246999999999996</v>
      </c>
      <c r="E1873" s="2">
        <v>367</v>
      </c>
      <c r="F1873" s="2">
        <v>7.6689999999999996</v>
      </c>
      <c r="G1873" s="2">
        <v>2814.5230000000001</v>
      </c>
      <c r="H1873" s="17">
        <f t="shared" si="29"/>
        <v>-1.7945308081502874E-2</v>
      </c>
    </row>
    <row r="1874" spans="1:8" ht="13.5" x14ac:dyDescent="0.25">
      <c r="A1874" s="12"/>
      <c r="B1874" s="11">
        <v>44735</v>
      </c>
      <c r="C1874" s="2">
        <v>7.79</v>
      </c>
      <c r="D1874" s="2">
        <v>6.5336999999999996</v>
      </c>
      <c r="E1874" s="2">
        <v>972</v>
      </c>
      <c r="F1874" s="2">
        <v>7.6849999999999996</v>
      </c>
      <c r="G1874" s="2">
        <v>7469.82</v>
      </c>
      <c r="H1874" s="17">
        <f t="shared" si="29"/>
        <v>1.6965772720905256E-2</v>
      </c>
    </row>
    <row r="1875" spans="1:8" ht="13.5" x14ac:dyDescent="0.25">
      <c r="A1875" s="12"/>
      <c r="B1875" s="11">
        <v>44736</v>
      </c>
      <c r="C1875" s="2">
        <v>7.74</v>
      </c>
      <c r="D1875" s="2">
        <v>6.4917999999999996</v>
      </c>
      <c r="E1875" s="2">
        <v>240</v>
      </c>
      <c r="F1875" s="2">
        <v>7.7519999999999998</v>
      </c>
      <c r="G1875" s="2">
        <v>1860.48</v>
      </c>
      <c r="H1875" s="17">
        <f t="shared" si="29"/>
        <v>-6.4129053981664373E-3</v>
      </c>
    </row>
    <row r="1876" spans="1:8" ht="13.5" x14ac:dyDescent="0.25">
      <c r="A1876" s="12"/>
      <c r="B1876" s="11">
        <v>44739</v>
      </c>
      <c r="C1876" s="2">
        <v>7.79</v>
      </c>
      <c r="D1876" s="2">
        <v>6.5336999999999996</v>
      </c>
      <c r="E1876" s="2">
        <v>6694</v>
      </c>
      <c r="F1876" s="2">
        <v>7.766</v>
      </c>
      <c r="G1876" s="2">
        <v>51985.603999999999</v>
      </c>
      <c r="H1876" s="17">
        <f t="shared" si="29"/>
        <v>6.4542961890384871E-3</v>
      </c>
    </row>
    <row r="1877" spans="1:8" ht="13.5" x14ac:dyDescent="0.25">
      <c r="A1877" s="12"/>
      <c r="B1877" s="11">
        <v>44740</v>
      </c>
      <c r="C1877" s="2">
        <v>7.7</v>
      </c>
      <c r="D1877" s="2">
        <v>6.4581999999999997</v>
      </c>
      <c r="E1877" s="2">
        <v>1604</v>
      </c>
      <c r="F1877" s="2">
        <v>7.657</v>
      </c>
      <c r="G1877" s="2">
        <v>12281.828</v>
      </c>
      <c r="H1877" s="17">
        <f t="shared" si="29"/>
        <v>-1.1555473927483647E-2</v>
      </c>
    </row>
    <row r="1878" spans="1:8" ht="13.5" x14ac:dyDescent="0.25">
      <c r="A1878" s="12"/>
      <c r="B1878" s="11">
        <v>44741</v>
      </c>
      <c r="C1878" s="2">
        <v>7.75</v>
      </c>
      <c r="D1878" s="2">
        <v>6.5000999999999998</v>
      </c>
      <c r="E1878" s="2">
        <v>141</v>
      </c>
      <c r="F1878" s="2">
        <v>7.75</v>
      </c>
      <c r="G1878" s="2">
        <v>1092.75</v>
      </c>
      <c r="H1878" s="17">
        <f t="shared" si="29"/>
        <v>6.4878758787278263E-3</v>
      </c>
    </row>
    <row r="1879" spans="1:8" ht="13.5" x14ac:dyDescent="0.25">
      <c r="A1879" s="12"/>
      <c r="B1879" s="11">
        <v>44742</v>
      </c>
      <c r="C1879" s="2">
        <v>7.7</v>
      </c>
      <c r="D1879" s="2">
        <v>6.4581999999999997</v>
      </c>
      <c r="E1879" s="2">
        <v>271</v>
      </c>
      <c r="F1879" s="2">
        <v>7.7</v>
      </c>
      <c r="G1879" s="2">
        <v>2086.6999999999998</v>
      </c>
      <c r="H1879" s="17">
        <f t="shared" si="29"/>
        <v>-6.4460546760819141E-3</v>
      </c>
    </row>
    <row r="1880" spans="1:8" ht="13.5" x14ac:dyDescent="0.25">
      <c r="A1880" s="12"/>
      <c r="B1880" s="11">
        <v>44743</v>
      </c>
      <c r="C1880" s="2">
        <v>7.65</v>
      </c>
      <c r="D1880" s="2">
        <v>6.4162999999999997</v>
      </c>
      <c r="E1880" s="2">
        <v>2461</v>
      </c>
      <c r="F1880" s="2">
        <v>7.6790000000000003</v>
      </c>
      <c r="G1880" s="2">
        <v>18898.019</v>
      </c>
      <c r="H1880" s="17">
        <f t="shared" si="29"/>
        <v>-6.4878758787278263E-3</v>
      </c>
    </row>
    <row r="1881" spans="1:8" ht="13.5" x14ac:dyDescent="0.25">
      <c r="A1881" s="12"/>
      <c r="B1881" s="11">
        <v>44746</v>
      </c>
      <c r="C1881" s="2">
        <v>7.8</v>
      </c>
      <c r="D1881" s="2">
        <v>6.5420999999999996</v>
      </c>
      <c r="E1881" s="2">
        <v>1974</v>
      </c>
      <c r="F1881" s="2">
        <v>7.6680000000000001</v>
      </c>
      <c r="G1881" s="2">
        <v>15136.632</v>
      </c>
      <c r="H1881" s="17">
        <f t="shared" si="29"/>
        <v>1.9606315166061424E-2</v>
      </c>
    </row>
    <row r="1882" spans="1:8" ht="13.5" x14ac:dyDescent="0.25">
      <c r="A1882" s="12"/>
      <c r="B1882" s="11">
        <v>44747</v>
      </c>
      <c r="C1882" s="2">
        <v>7.8</v>
      </c>
      <c r="D1882" s="2">
        <v>6.5420999999999996</v>
      </c>
      <c r="E1882" s="2">
        <v>501</v>
      </c>
      <c r="F1882" s="2">
        <v>7.5209999999999999</v>
      </c>
      <c r="G1882" s="2">
        <v>3768.0210000000002</v>
      </c>
      <c r="H1882" s="17">
        <f t="shared" si="29"/>
        <v>0</v>
      </c>
    </row>
    <row r="1883" spans="1:8" ht="13.5" x14ac:dyDescent="0.25">
      <c r="A1883" s="12"/>
      <c r="B1883" s="11">
        <v>44748</v>
      </c>
      <c r="C1883" s="2">
        <v>7.7</v>
      </c>
      <c r="D1883" s="2">
        <v>6.4581999999999997</v>
      </c>
      <c r="E1883" s="2">
        <v>192</v>
      </c>
      <c r="F1883" s="2">
        <v>7.6710000000000003</v>
      </c>
      <c r="G1883" s="2">
        <v>1472.8320000000001</v>
      </c>
      <c r="H1883" s="17">
        <f t="shared" si="29"/>
        <v>-1.2824628177496503E-2</v>
      </c>
    </row>
    <row r="1884" spans="1:8" ht="13.5" x14ac:dyDescent="0.25">
      <c r="A1884" s="12"/>
      <c r="B1884" s="11">
        <v>44749</v>
      </c>
      <c r="C1884" s="2">
        <v>7.7</v>
      </c>
      <c r="D1884" s="2">
        <v>6.4581999999999997</v>
      </c>
      <c r="E1884" s="2">
        <v>7</v>
      </c>
      <c r="F1884" s="2">
        <v>7.7</v>
      </c>
      <c r="G1884" s="2">
        <v>53.9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7.77</v>
      </c>
      <c r="D1885" s="2">
        <v>6.5168999999999997</v>
      </c>
      <c r="E1885" s="2">
        <v>573</v>
      </c>
      <c r="F1885" s="2">
        <v>7.6289999999999996</v>
      </c>
      <c r="G1885" s="2">
        <v>4371.4170000000004</v>
      </c>
      <c r="H1885" s="17">
        <f t="shared" si="29"/>
        <v>9.0892199064754858E-3</v>
      </c>
    </row>
    <row r="1886" spans="1:8" ht="13.5" x14ac:dyDescent="0.25">
      <c r="A1886" s="12"/>
      <c r="B1886" s="11">
        <v>44753</v>
      </c>
      <c r="C1886" s="2">
        <v>7.76</v>
      </c>
      <c r="D1886" s="2">
        <v>6.5084999999999997</v>
      </c>
      <c r="E1886" s="2">
        <v>1047</v>
      </c>
      <c r="F1886" s="2">
        <v>7.6859999999999999</v>
      </c>
      <c r="G1886" s="2">
        <v>8047.2420000000002</v>
      </c>
      <c r="H1886" s="17">
        <f t="shared" si="29"/>
        <v>-1.288956405652989E-3</v>
      </c>
    </row>
    <row r="1887" spans="1:8" ht="13.5" x14ac:dyDescent="0.25">
      <c r="A1887" s="12"/>
      <c r="B1887" s="11">
        <v>44754</v>
      </c>
      <c r="C1887" s="2">
        <v>7.72</v>
      </c>
      <c r="D1887" s="2">
        <v>6.4749999999999996</v>
      </c>
      <c r="E1887" s="2">
        <v>7020</v>
      </c>
      <c r="F1887" s="2">
        <v>7.6539999999999999</v>
      </c>
      <c r="G1887" s="2">
        <v>53731.08</v>
      </c>
      <c r="H1887" s="17">
        <f t="shared" si="29"/>
        <v>-5.147115310747497E-3</v>
      </c>
    </row>
    <row r="1888" spans="1:8" ht="13.5" x14ac:dyDescent="0.25">
      <c r="A1888" s="12"/>
      <c r="B1888" s="11">
        <v>44755</v>
      </c>
      <c r="C1888" s="2">
        <v>7.6</v>
      </c>
      <c r="D1888" s="2">
        <v>6.3742999999999999</v>
      </c>
      <c r="E1888" s="2">
        <v>3078</v>
      </c>
      <c r="F1888" s="2">
        <v>7.5979999999999999</v>
      </c>
      <c r="G1888" s="2">
        <v>23386.644</v>
      </c>
      <c r="H1888" s="17">
        <f t="shared" si="29"/>
        <v>-1.555212355212352E-2</v>
      </c>
    </row>
    <row r="1889" spans="1:8" ht="13.5" x14ac:dyDescent="0.25">
      <c r="A1889" s="12"/>
      <c r="B1889" s="11">
        <v>44756</v>
      </c>
      <c r="C1889" s="2">
        <v>7.7</v>
      </c>
      <c r="D1889" s="2">
        <v>6.4581999999999997</v>
      </c>
      <c r="E1889" s="2">
        <v>5622</v>
      </c>
      <c r="F1889" s="2">
        <v>7.5990000000000002</v>
      </c>
      <c r="G1889" s="2">
        <v>42721.578000000001</v>
      </c>
      <c r="H1889" s="17">
        <f t="shared" si="29"/>
        <v>1.3162229578149736E-2</v>
      </c>
    </row>
    <row r="1890" spans="1:8" ht="13.5" x14ac:dyDescent="0.25">
      <c r="A1890" s="12"/>
      <c r="B1890" s="11">
        <v>44757</v>
      </c>
      <c r="C1890" s="2">
        <v>7.7</v>
      </c>
      <c r="D1890" s="2">
        <v>6.4581999999999997</v>
      </c>
      <c r="E1890" s="2">
        <v>563</v>
      </c>
      <c r="F1890" s="2">
        <v>7.7</v>
      </c>
      <c r="G1890" s="2">
        <v>4335.1000000000004</v>
      </c>
      <c r="H1890" s="17">
        <f t="shared" si="29"/>
        <v>0</v>
      </c>
    </row>
    <row r="1891" spans="1:8" ht="13.5" x14ac:dyDescent="0.25">
      <c r="A1891" s="12"/>
      <c r="B1891" s="11">
        <v>44760</v>
      </c>
      <c r="C1891" s="2">
        <v>7.65</v>
      </c>
      <c r="D1891" s="2">
        <v>6.4162999999999997</v>
      </c>
      <c r="E1891" s="2">
        <v>278</v>
      </c>
      <c r="F1891" s="2">
        <v>7.6139999999999999</v>
      </c>
      <c r="G1891" s="2">
        <v>2116.692</v>
      </c>
      <c r="H1891" s="17">
        <f t="shared" si="29"/>
        <v>-6.4878758787278263E-3</v>
      </c>
    </row>
    <row r="1892" spans="1:8" ht="13.5" x14ac:dyDescent="0.25">
      <c r="A1892" s="12"/>
      <c r="B1892" s="11">
        <v>44761</v>
      </c>
      <c r="C1892" s="2">
        <v>7.5</v>
      </c>
      <c r="D1892" s="2">
        <v>6.2904999999999998</v>
      </c>
      <c r="E1892" s="2">
        <v>16966</v>
      </c>
      <c r="F1892" s="2">
        <v>7.508</v>
      </c>
      <c r="G1892" s="2">
        <v>127380.728</v>
      </c>
      <c r="H1892" s="17">
        <f t="shared" si="29"/>
        <v>-1.9606315166061424E-2</v>
      </c>
    </row>
    <row r="1893" spans="1:8" ht="13.5" x14ac:dyDescent="0.25">
      <c r="A1893" s="12"/>
      <c r="B1893" s="11">
        <v>44762</v>
      </c>
      <c r="C1893" s="2">
        <v>7.45</v>
      </c>
      <c r="D1893" s="2">
        <v>6.2484999999999999</v>
      </c>
      <c r="E1893" s="2">
        <v>7855</v>
      </c>
      <c r="F1893" s="2">
        <v>7.4530000000000003</v>
      </c>
      <c r="G1893" s="2">
        <v>58543.315000000002</v>
      </c>
      <c r="H1893" s="17">
        <f t="shared" si="29"/>
        <v>-6.6767347587631852E-3</v>
      </c>
    </row>
    <row r="1894" spans="1:8" ht="13.5" x14ac:dyDescent="0.25">
      <c r="A1894" s="12"/>
      <c r="B1894" s="11">
        <v>44763</v>
      </c>
      <c r="C1894" s="2">
        <v>7.3</v>
      </c>
      <c r="D1894" s="2">
        <v>6.1227</v>
      </c>
      <c r="E1894" s="2">
        <v>5252</v>
      </c>
      <c r="F1894" s="2">
        <v>7.3109999999999999</v>
      </c>
      <c r="G1894" s="2">
        <v>38397.372000000003</v>
      </c>
      <c r="H1894" s="17">
        <f t="shared" si="29"/>
        <v>-2.0132831879651102E-2</v>
      </c>
    </row>
    <row r="1895" spans="1:8" ht="13.5" x14ac:dyDescent="0.25">
      <c r="A1895" s="12"/>
      <c r="B1895" s="11">
        <v>44764</v>
      </c>
      <c r="C1895" s="2">
        <v>7.55</v>
      </c>
      <c r="D1895" s="2">
        <v>6.3323999999999998</v>
      </c>
      <c r="E1895" s="2">
        <v>5877</v>
      </c>
      <c r="F1895" s="2">
        <v>7.3959999999999999</v>
      </c>
      <c r="G1895" s="2">
        <v>43466.292000000001</v>
      </c>
      <c r="H1895" s="17">
        <f t="shared" si="29"/>
        <v>3.4249595766573535E-2</v>
      </c>
    </row>
    <row r="1896" spans="1:8" ht="13.5" x14ac:dyDescent="0.25">
      <c r="A1896" s="12"/>
      <c r="B1896" s="11">
        <v>44768</v>
      </c>
      <c r="C1896" s="2">
        <v>7.44</v>
      </c>
      <c r="D1896" s="2">
        <v>6.2401</v>
      </c>
      <c r="E1896" s="2">
        <v>1121</v>
      </c>
      <c r="F1896" s="2">
        <v>7.4109999999999996</v>
      </c>
      <c r="G1896" s="2">
        <v>8307.7309999999998</v>
      </c>
      <c r="H1896" s="17">
        <f t="shared" si="29"/>
        <v>-1.4575832227907244E-2</v>
      </c>
    </row>
    <row r="1897" spans="1:8" ht="13.5" x14ac:dyDescent="0.25">
      <c r="A1897" s="12"/>
      <c r="B1897" s="11">
        <v>44769</v>
      </c>
      <c r="C1897" s="2">
        <v>7.36</v>
      </c>
      <c r="D1897" s="2">
        <v>6.173</v>
      </c>
      <c r="E1897" s="2">
        <v>1658</v>
      </c>
      <c r="F1897" s="2">
        <v>7.3259999999999996</v>
      </c>
      <c r="G1897" s="2">
        <v>12146.508</v>
      </c>
      <c r="H1897" s="17">
        <f t="shared" si="29"/>
        <v>-1.0753032803961464E-2</v>
      </c>
    </row>
    <row r="1898" spans="1:8" ht="13.5" x14ac:dyDescent="0.25">
      <c r="A1898" s="12"/>
      <c r="B1898" s="11">
        <v>44770</v>
      </c>
      <c r="C1898" s="2">
        <v>7.5</v>
      </c>
      <c r="D1898" s="2">
        <v>6.2904999999999998</v>
      </c>
      <c r="E1898" s="2">
        <v>7084</v>
      </c>
      <c r="F1898" s="2">
        <v>7.4390000000000001</v>
      </c>
      <c r="G1898" s="2">
        <v>52697.875999999997</v>
      </c>
      <c r="H1898" s="17">
        <f t="shared" si="29"/>
        <v>1.9034505102867281E-2</v>
      </c>
    </row>
    <row r="1899" spans="1:8" ht="13.5" x14ac:dyDescent="0.25">
      <c r="A1899" s="12"/>
      <c r="B1899" s="11">
        <v>44771</v>
      </c>
      <c r="C1899" s="2">
        <v>7.5</v>
      </c>
      <c r="D1899" s="2">
        <v>6.2904999999999998</v>
      </c>
      <c r="E1899" s="2">
        <v>1898</v>
      </c>
      <c r="F1899" s="2">
        <v>7.4909999999999997</v>
      </c>
      <c r="G1899" s="2">
        <v>14217.918</v>
      </c>
      <c r="H1899" s="17">
        <f t="shared" si="29"/>
        <v>0</v>
      </c>
    </row>
    <row r="1900" spans="1:8" ht="13.5" x14ac:dyDescent="0.25">
      <c r="A1900" s="12"/>
      <c r="B1900" s="11">
        <v>44774</v>
      </c>
      <c r="C1900" s="2">
        <v>7.6</v>
      </c>
      <c r="D1900" s="2">
        <v>6.3742999999999999</v>
      </c>
      <c r="E1900" s="2">
        <v>1972</v>
      </c>
      <c r="F1900" s="2">
        <v>7.52</v>
      </c>
      <c r="G1900" s="2">
        <v>14829.44</v>
      </c>
      <c r="H1900" s="17">
        <f t="shared" si="29"/>
        <v>1.3321675542484715E-2</v>
      </c>
    </row>
    <row r="1901" spans="1:8" ht="13.5" x14ac:dyDescent="0.25">
      <c r="A1901" s="12"/>
      <c r="B1901" s="11">
        <v>44775</v>
      </c>
      <c r="C1901" s="2">
        <v>7.7</v>
      </c>
      <c r="D1901" s="2">
        <v>6.4581999999999997</v>
      </c>
      <c r="E1901" s="2">
        <v>1327</v>
      </c>
      <c r="F1901" s="2">
        <v>7.6020000000000003</v>
      </c>
      <c r="G1901" s="2">
        <v>10087.853999999999</v>
      </c>
      <c r="H1901" s="17">
        <f t="shared" si="29"/>
        <v>1.3162229578149736E-2</v>
      </c>
    </row>
    <row r="1902" spans="1:8" ht="13.5" x14ac:dyDescent="0.25">
      <c r="A1902" s="12"/>
      <c r="B1902" s="11">
        <v>44776</v>
      </c>
      <c r="C1902" s="2">
        <v>8</v>
      </c>
      <c r="D1902" s="2">
        <v>6.7098000000000004</v>
      </c>
      <c r="E1902" s="2">
        <v>5884</v>
      </c>
      <c r="F1902" s="2">
        <v>7.8390000000000004</v>
      </c>
      <c r="G1902" s="2">
        <v>46124.675999999999</v>
      </c>
      <c r="H1902" s="17">
        <f t="shared" si="29"/>
        <v>3.8958223653649739E-2</v>
      </c>
    </row>
    <row r="1903" spans="1:8" ht="13.5" x14ac:dyDescent="0.25">
      <c r="A1903" s="12"/>
      <c r="B1903" s="11">
        <v>44777</v>
      </c>
      <c r="C1903" s="2">
        <v>8.15</v>
      </c>
      <c r="D1903" s="2">
        <v>6.8356000000000003</v>
      </c>
      <c r="E1903" s="2">
        <v>9269</v>
      </c>
      <c r="F1903" s="2">
        <v>8.093</v>
      </c>
      <c r="G1903" s="2">
        <v>75014.017000000007</v>
      </c>
      <c r="H1903" s="17">
        <f t="shared" si="29"/>
        <v>1.8748695937285748E-2</v>
      </c>
    </row>
    <row r="1904" spans="1:8" ht="13.5" x14ac:dyDescent="0.25">
      <c r="A1904" s="12"/>
      <c r="B1904" s="11">
        <v>44778</v>
      </c>
      <c r="C1904" s="2">
        <v>8.15</v>
      </c>
      <c r="D1904" s="2">
        <v>6.8356000000000003</v>
      </c>
      <c r="E1904" s="2">
        <v>5899</v>
      </c>
      <c r="F1904" s="2">
        <v>8.0280000000000005</v>
      </c>
      <c r="G1904" s="2">
        <v>47357.171999999999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8</v>
      </c>
      <c r="D1905" s="2">
        <v>6.7098000000000004</v>
      </c>
      <c r="E1905" s="2">
        <v>521</v>
      </c>
      <c r="F1905" s="2">
        <v>8.0670000000000002</v>
      </c>
      <c r="G1905" s="2">
        <v>4202.9070000000002</v>
      </c>
      <c r="H1905" s="17">
        <f t="shared" si="29"/>
        <v>-1.840365147170693E-2</v>
      </c>
    </row>
    <row r="1906" spans="1:8" ht="13.5" x14ac:dyDescent="0.25">
      <c r="A1906" s="12"/>
      <c r="B1906" s="11">
        <v>44782</v>
      </c>
      <c r="C1906" s="2">
        <v>7.9</v>
      </c>
      <c r="D1906" s="2">
        <v>6.6260000000000003</v>
      </c>
      <c r="E1906" s="2">
        <v>2014</v>
      </c>
      <c r="F1906" s="2">
        <v>7.9340000000000002</v>
      </c>
      <c r="G1906" s="2">
        <v>15979.075999999999</v>
      </c>
      <c r="H1906" s="17">
        <f t="shared" si="29"/>
        <v>-1.2489194908939178E-2</v>
      </c>
    </row>
    <row r="1907" spans="1:8" ht="13.5" x14ac:dyDescent="0.25">
      <c r="A1907" s="12"/>
      <c r="B1907" s="11">
        <v>44783</v>
      </c>
      <c r="C1907" s="2">
        <v>7.98</v>
      </c>
      <c r="D1907" s="2">
        <v>6.6931000000000003</v>
      </c>
      <c r="E1907" s="2">
        <v>1503</v>
      </c>
      <c r="F1907" s="2">
        <v>7.9969999999999999</v>
      </c>
      <c r="G1907" s="2">
        <v>12019.491</v>
      </c>
      <c r="H1907" s="17">
        <f t="shared" si="29"/>
        <v>1.0126773317235124E-2</v>
      </c>
    </row>
    <row r="1908" spans="1:8" ht="13.5" x14ac:dyDescent="0.25">
      <c r="A1908" s="12"/>
      <c r="B1908" s="11">
        <v>44784</v>
      </c>
      <c r="C1908" s="2">
        <v>7.99</v>
      </c>
      <c r="D1908" s="2">
        <v>6.7013999999999996</v>
      </c>
      <c r="E1908" s="2">
        <v>2500</v>
      </c>
      <c r="F1908" s="2">
        <v>7.99</v>
      </c>
      <c r="G1908" s="2">
        <v>19975</v>
      </c>
      <c r="H1908" s="17">
        <f t="shared" si="29"/>
        <v>1.2400830706248685E-3</v>
      </c>
    </row>
    <row r="1909" spans="1:8" ht="13.5" x14ac:dyDescent="0.25">
      <c r="A1909" s="12"/>
      <c r="B1909" s="11">
        <v>44785</v>
      </c>
      <c r="C1909" s="2">
        <v>7.99</v>
      </c>
      <c r="D1909" s="2">
        <v>6.7013999999999996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8.0399999999999991</v>
      </c>
      <c r="D1910" s="2">
        <v>6.7434000000000003</v>
      </c>
      <c r="E1910" s="2">
        <v>4623</v>
      </c>
      <c r="F1910" s="2">
        <v>7.7430000000000003</v>
      </c>
      <c r="G1910" s="2">
        <v>35795.889000000003</v>
      </c>
      <c r="H1910" s="17">
        <f t="shared" si="29"/>
        <v>6.2673471214971061E-3</v>
      </c>
    </row>
    <row r="1911" spans="1:8" ht="13.5" x14ac:dyDescent="0.25">
      <c r="A1911" s="12"/>
      <c r="B1911" s="11">
        <v>44789</v>
      </c>
      <c r="C1911" s="2">
        <v>7.99</v>
      </c>
      <c r="D1911" s="2">
        <v>6.7013999999999996</v>
      </c>
      <c r="E1911" s="2">
        <v>175</v>
      </c>
      <c r="F1911" s="2">
        <v>7.99</v>
      </c>
      <c r="G1911" s="2">
        <v>1398.25</v>
      </c>
      <c r="H1911" s="17">
        <f t="shared" si="29"/>
        <v>-6.2283121274135751E-3</v>
      </c>
    </row>
    <row r="1912" spans="1:8" ht="13.5" x14ac:dyDescent="0.25">
      <c r="A1912" s="12"/>
      <c r="B1912" s="11">
        <v>44790</v>
      </c>
      <c r="C1912" s="2">
        <v>7.95</v>
      </c>
      <c r="D1912" s="2">
        <v>6.6679000000000004</v>
      </c>
      <c r="E1912" s="2">
        <v>133</v>
      </c>
      <c r="F1912" s="2">
        <v>7.95</v>
      </c>
      <c r="G1912" s="2">
        <v>1057.3499999999999</v>
      </c>
      <c r="H1912" s="17">
        <f t="shared" si="29"/>
        <v>-4.9989554421462972E-3</v>
      </c>
    </row>
    <row r="1913" spans="1:8" ht="13.5" x14ac:dyDescent="0.25">
      <c r="A1913" s="12"/>
      <c r="B1913" s="11">
        <v>44791</v>
      </c>
      <c r="C1913" s="2">
        <v>7.99</v>
      </c>
      <c r="D1913" s="2">
        <v>6.7013999999999996</v>
      </c>
      <c r="E1913" s="2">
        <v>1645</v>
      </c>
      <c r="F1913" s="2">
        <v>7.9489999999999998</v>
      </c>
      <c r="G1913" s="2">
        <v>13076.105</v>
      </c>
      <c r="H1913" s="17">
        <f t="shared" si="29"/>
        <v>5.0240705469486941E-3</v>
      </c>
    </row>
    <row r="1914" spans="1:8" ht="13.5" x14ac:dyDescent="0.25">
      <c r="A1914" s="12"/>
      <c r="B1914" s="11">
        <v>44792</v>
      </c>
      <c r="C1914" s="2">
        <v>7.98</v>
      </c>
      <c r="D1914" s="2">
        <v>6.6931000000000003</v>
      </c>
      <c r="E1914" s="2">
        <v>61</v>
      </c>
      <c r="F1914" s="2">
        <v>7.8819999999999997</v>
      </c>
      <c r="G1914" s="2">
        <v>480.80200000000002</v>
      </c>
      <c r="H1914" s="17">
        <f t="shared" si="29"/>
        <v>-1.2385471692481136E-3</v>
      </c>
    </row>
    <row r="1915" spans="1:8" ht="13.5" x14ac:dyDescent="0.25">
      <c r="A1915" s="12"/>
      <c r="B1915" s="11">
        <v>44795</v>
      </c>
      <c r="C1915" s="2">
        <v>7.98</v>
      </c>
      <c r="D1915" s="2">
        <v>6.6931000000000003</v>
      </c>
      <c r="E1915" s="2">
        <v>278</v>
      </c>
      <c r="F1915" s="2">
        <v>7.8609999999999998</v>
      </c>
      <c r="G1915" s="2">
        <v>2185.3580000000002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7.94</v>
      </c>
      <c r="D1916" s="2">
        <v>6.6595000000000004</v>
      </c>
      <c r="E1916" s="2">
        <v>214</v>
      </c>
      <c r="F1916" s="2">
        <v>7.8739999999999997</v>
      </c>
      <c r="G1916" s="2">
        <v>1685.0360000000001</v>
      </c>
      <c r="H1916" s="17">
        <f t="shared" si="29"/>
        <v>-5.0200953220480571E-3</v>
      </c>
    </row>
    <row r="1917" spans="1:8" ht="13.5" x14ac:dyDescent="0.25">
      <c r="A1917" s="12"/>
      <c r="B1917" s="11">
        <v>44797</v>
      </c>
      <c r="C1917" s="2">
        <v>7.9</v>
      </c>
      <c r="D1917" s="2">
        <v>6.6260000000000003</v>
      </c>
      <c r="E1917" s="2">
        <v>2211</v>
      </c>
      <c r="F1917" s="2">
        <v>7.9619999999999997</v>
      </c>
      <c r="G1917" s="2">
        <v>17603.982</v>
      </c>
      <c r="H1917" s="17">
        <f t="shared" si="29"/>
        <v>-5.0304076882648971E-3</v>
      </c>
    </row>
    <row r="1918" spans="1:8" ht="13.5" x14ac:dyDescent="0.25">
      <c r="A1918" s="12"/>
      <c r="B1918" s="11">
        <v>44798</v>
      </c>
      <c r="C1918" s="2">
        <v>7.88</v>
      </c>
      <c r="D1918" s="2">
        <v>6.6092000000000004</v>
      </c>
      <c r="E1918" s="2">
        <v>11</v>
      </c>
      <c r="F1918" s="2">
        <v>7.907</v>
      </c>
      <c r="G1918" s="2">
        <v>86.977000000000004</v>
      </c>
      <c r="H1918" s="17">
        <f t="shared" si="29"/>
        <v>-2.5354663447026749E-3</v>
      </c>
    </row>
    <row r="1919" spans="1:8" ht="13.5" x14ac:dyDescent="0.25">
      <c r="A1919" s="12"/>
      <c r="B1919" s="11">
        <v>44799</v>
      </c>
      <c r="C1919" s="2">
        <v>7.86</v>
      </c>
      <c r="D1919" s="2">
        <v>6.5923999999999996</v>
      </c>
      <c r="E1919" s="2">
        <v>11659</v>
      </c>
      <c r="F1919" s="2">
        <v>7.87</v>
      </c>
      <c r="G1919" s="2">
        <v>91756.33</v>
      </c>
      <c r="H1919" s="17">
        <f t="shared" si="29"/>
        <v>-2.5419112751922796E-3</v>
      </c>
    </row>
    <row r="1920" spans="1:8" ht="13.5" x14ac:dyDescent="0.25">
      <c r="A1920" s="12"/>
      <c r="B1920" s="11">
        <v>44802</v>
      </c>
      <c r="C1920" s="2">
        <v>7.93</v>
      </c>
      <c r="D1920" s="2">
        <v>6.6510999999999996</v>
      </c>
      <c r="E1920" s="2">
        <v>6134</v>
      </c>
      <c r="F1920" s="2">
        <v>7.8979999999999997</v>
      </c>
      <c r="G1920" s="2">
        <v>48446.332000000002</v>
      </c>
      <c r="H1920" s="17">
        <f t="shared" si="29"/>
        <v>8.9041927067532271E-3</v>
      </c>
    </row>
    <row r="1921" spans="1:8" ht="13.5" x14ac:dyDescent="0.25">
      <c r="A1921" s="12"/>
      <c r="B1921" s="11">
        <v>44803</v>
      </c>
      <c r="C1921" s="2">
        <v>7.93</v>
      </c>
      <c r="D1921" s="2">
        <v>6.6510999999999996</v>
      </c>
      <c r="E1921" s="2">
        <v>1136</v>
      </c>
      <c r="F1921" s="2">
        <v>7.93</v>
      </c>
      <c r="G1921" s="2">
        <v>9008.48</v>
      </c>
      <c r="H1921" s="17">
        <f t="shared" si="29"/>
        <v>0</v>
      </c>
    </row>
    <row r="1922" spans="1:8" ht="13.5" x14ac:dyDescent="0.25">
      <c r="A1922" s="12"/>
      <c r="B1922" s="11">
        <v>44804</v>
      </c>
      <c r="C1922" s="2">
        <v>7.9</v>
      </c>
      <c r="D1922" s="2">
        <v>6.6260000000000003</v>
      </c>
      <c r="E1922" s="2">
        <v>1360</v>
      </c>
      <c r="F1922" s="2">
        <v>7.9020000000000001</v>
      </c>
      <c r="G1922" s="2">
        <v>10746.72</v>
      </c>
      <c r="H1922" s="17">
        <f t="shared" si="29"/>
        <v>-3.7738118506712025E-3</v>
      </c>
    </row>
    <row r="1923" spans="1:8" ht="13.5" x14ac:dyDescent="0.25">
      <c r="A1923" s="12"/>
      <c r="B1923" s="11">
        <v>44805</v>
      </c>
      <c r="C1923" s="2">
        <v>8.01</v>
      </c>
      <c r="D1923" s="2">
        <v>6.7182000000000004</v>
      </c>
      <c r="E1923" s="2">
        <v>24375</v>
      </c>
      <c r="F1923" s="2">
        <v>8.0039999999999996</v>
      </c>
      <c r="G1923" s="2">
        <v>195097.5</v>
      </c>
      <c r="H1923" s="17">
        <f t="shared" si="29"/>
        <v>1.3914880772713561E-2</v>
      </c>
    </row>
    <row r="1924" spans="1:8" ht="13.5" x14ac:dyDescent="0.25">
      <c r="A1924" s="12"/>
      <c r="B1924" s="11">
        <v>44806</v>
      </c>
      <c r="C1924" s="2">
        <v>8</v>
      </c>
      <c r="D1924" s="2">
        <v>6.7098000000000004</v>
      </c>
      <c r="E1924" s="2">
        <v>537</v>
      </c>
      <c r="F1924" s="2">
        <v>7.9340000000000002</v>
      </c>
      <c r="G1924" s="2">
        <v>4260.558</v>
      </c>
      <c r="H1924" s="17">
        <f t="shared" si="29"/>
        <v>-1.250334911136906E-3</v>
      </c>
    </row>
    <row r="1925" spans="1:8" ht="13.5" x14ac:dyDescent="0.25">
      <c r="A1925" s="12"/>
      <c r="B1925" s="11">
        <v>44809</v>
      </c>
      <c r="C1925" s="2">
        <v>8</v>
      </c>
      <c r="D1925" s="2">
        <v>6.7098000000000004</v>
      </c>
      <c r="E1925" s="2">
        <v>121</v>
      </c>
      <c r="F1925" s="2">
        <v>8</v>
      </c>
      <c r="G1925" s="2">
        <v>968</v>
      </c>
      <c r="H1925" s="17">
        <f t="shared" si="29"/>
        <v>0</v>
      </c>
    </row>
    <row r="1926" spans="1:8" ht="13.5" x14ac:dyDescent="0.25">
      <c r="A1926" s="12"/>
      <c r="B1926" s="11">
        <v>44810</v>
      </c>
      <c r="C1926" s="2">
        <v>7.89</v>
      </c>
      <c r="D1926" s="2">
        <v>6.6176000000000004</v>
      </c>
      <c r="E1926" s="2">
        <v>2276</v>
      </c>
      <c r="F1926" s="2">
        <v>7.8140000000000001</v>
      </c>
      <c r="G1926" s="2">
        <v>17784.664000000001</v>
      </c>
      <c r="H1926" s="17">
        <f t="shared" si="29"/>
        <v>-1.3741095114608491E-2</v>
      </c>
    </row>
    <row r="1927" spans="1:8" ht="13.5" x14ac:dyDescent="0.25">
      <c r="A1927" s="12"/>
      <c r="B1927" s="11">
        <v>44811</v>
      </c>
      <c r="C1927" s="2">
        <v>7.89</v>
      </c>
      <c r="D1927" s="2">
        <v>6.6176000000000004</v>
      </c>
      <c r="E1927" s="2">
        <v>2208</v>
      </c>
      <c r="F1927" s="2">
        <v>7.7729999999999997</v>
      </c>
      <c r="G1927" s="2">
        <v>17162.784</v>
      </c>
      <c r="H1927" s="17">
        <f t="shared" ref="H1927:H1990" si="30">(D1927-D1926)/D1926</f>
        <v>0</v>
      </c>
    </row>
    <row r="1928" spans="1:8" ht="13.5" x14ac:dyDescent="0.25">
      <c r="A1928" s="12"/>
      <c r="B1928" s="11">
        <v>44812</v>
      </c>
      <c r="C1928" s="2">
        <v>7.95</v>
      </c>
      <c r="D1928" s="2">
        <v>6.6679000000000004</v>
      </c>
      <c r="E1928" s="2">
        <v>2998</v>
      </c>
      <c r="F1928" s="2">
        <v>7.8860000000000001</v>
      </c>
      <c r="G1928" s="2">
        <v>23642.227999999999</v>
      </c>
      <c r="H1928" s="17">
        <f t="shared" si="30"/>
        <v>7.6009429400386861E-3</v>
      </c>
    </row>
    <row r="1929" spans="1:8" ht="13.5" x14ac:dyDescent="0.25">
      <c r="A1929" s="12"/>
      <c r="B1929" s="11">
        <v>44813</v>
      </c>
      <c r="C1929" s="2">
        <v>7.9</v>
      </c>
      <c r="D1929" s="2">
        <v>6.6260000000000003</v>
      </c>
      <c r="E1929" s="2">
        <v>590</v>
      </c>
      <c r="F1929" s="2">
        <v>7.8170000000000002</v>
      </c>
      <c r="G1929" s="2">
        <v>4612.03</v>
      </c>
      <c r="H1929" s="17">
        <f t="shared" si="30"/>
        <v>-6.2838374900643446E-3</v>
      </c>
    </row>
    <row r="1930" spans="1:8" ht="13.5" x14ac:dyDescent="0.25">
      <c r="A1930" s="12"/>
      <c r="B1930" s="11">
        <v>44816</v>
      </c>
      <c r="C1930" s="2">
        <v>7.43</v>
      </c>
      <c r="D1930" s="2">
        <v>6.2317999999999998</v>
      </c>
      <c r="E1930" s="2">
        <v>16150</v>
      </c>
      <c r="F1930" s="2">
        <v>7.6390000000000002</v>
      </c>
      <c r="G1930" s="2">
        <v>123369.85</v>
      </c>
      <c r="H1930" s="17">
        <f t="shared" si="30"/>
        <v>-5.9492906731059544E-2</v>
      </c>
    </row>
    <row r="1931" spans="1:8" ht="13.5" x14ac:dyDescent="0.25">
      <c r="A1931" s="12"/>
      <c r="B1931" s="11">
        <v>44817</v>
      </c>
      <c r="C1931" s="2">
        <v>7.51</v>
      </c>
      <c r="D1931" s="2">
        <v>6.2988</v>
      </c>
      <c r="E1931" s="2">
        <v>42904</v>
      </c>
      <c r="F1931" s="2">
        <v>7.2569999999999997</v>
      </c>
      <c r="G1931" s="2">
        <v>311354.32799999998</v>
      </c>
      <c r="H1931" s="17">
        <f t="shared" si="30"/>
        <v>1.0751307808337907E-2</v>
      </c>
    </row>
    <row r="1932" spans="1:8" ht="13.5" x14ac:dyDescent="0.25">
      <c r="A1932" s="12"/>
      <c r="B1932" s="11">
        <v>44818</v>
      </c>
      <c r="C1932" s="2">
        <v>7.68</v>
      </c>
      <c r="D1932" s="2">
        <v>6.4413999999999998</v>
      </c>
      <c r="E1932" s="2">
        <v>1162</v>
      </c>
      <c r="F1932" s="2">
        <v>7.5259999999999998</v>
      </c>
      <c r="G1932" s="2">
        <v>8745.2119999999995</v>
      </c>
      <c r="H1932" s="17">
        <f t="shared" si="30"/>
        <v>2.2639232869752942E-2</v>
      </c>
    </row>
    <row r="1933" spans="1:8" ht="13.5" x14ac:dyDescent="0.25">
      <c r="A1933" s="12"/>
      <c r="B1933" s="11">
        <v>44819</v>
      </c>
      <c r="C1933" s="2">
        <v>7.32</v>
      </c>
      <c r="D1933" s="2">
        <v>6.1395</v>
      </c>
      <c r="E1933" s="2">
        <v>2886</v>
      </c>
      <c r="F1933" s="2">
        <v>7.3230000000000004</v>
      </c>
      <c r="G1933" s="2">
        <v>21134.178</v>
      </c>
      <c r="H1933" s="17">
        <f t="shared" si="30"/>
        <v>-4.6868693141242562E-2</v>
      </c>
    </row>
    <row r="1934" spans="1:8" ht="13.5" x14ac:dyDescent="0.25">
      <c r="A1934" s="12"/>
      <c r="B1934" s="11">
        <v>44820</v>
      </c>
      <c r="C1934" s="2">
        <v>7.31</v>
      </c>
      <c r="D1934" s="2">
        <v>6.1311</v>
      </c>
      <c r="E1934" s="2">
        <v>3631</v>
      </c>
      <c r="F1934" s="2">
        <v>7.3250000000000002</v>
      </c>
      <c r="G1934" s="2">
        <v>26597.075000000001</v>
      </c>
      <c r="H1934" s="17">
        <f t="shared" si="30"/>
        <v>-1.3681895919863121E-3</v>
      </c>
    </row>
    <row r="1935" spans="1:8" ht="13.5" x14ac:dyDescent="0.25">
      <c r="A1935" s="12"/>
      <c r="B1935" s="11">
        <v>44823</v>
      </c>
      <c r="C1935" s="2">
        <v>7.23</v>
      </c>
      <c r="D1935" s="2">
        <v>6.0640000000000001</v>
      </c>
      <c r="E1935" s="2">
        <v>8325</v>
      </c>
      <c r="F1935" s="2">
        <v>7.2670000000000003</v>
      </c>
      <c r="G1935" s="2">
        <v>60497.775000000001</v>
      </c>
      <c r="H1935" s="17">
        <f t="shared" si="30"/>
        <v>-1.0944202508522115E-2</v>
      </c>
    </row>
    <row r="1936" spans="1:8" ht="13.5" x14ac:dyDescent="0.25">
      <c r="A1936" s="12"/>
      <c r="B1936" s="11">
        <v>44824</v>
      </c>
      <c r="C1936" s="2">
        <v>7.39</v>
      </c>
      <c r="D1936" s="2">
        <v>6.1981999999999999</v>
      </c>
      <c r="E1936" s="2">
        <v>6569</v>
      </c>
      <c r="F1936" s="2">
        <v>7.3</v>
      </c>
      <c r="G1936" s="2">
        <v>47953.7</v>
      </c>
      <c r="H1936" s="17">
        <f t="shared" si="30"/>
        <v>2.2130606860158289E-2</v>
      </c>
    </row>
    <row r="1937" spans="1:8" ht="13.5" x14ac:dyDescent="0.25">
      <c r="A1937" s="12"/>
      <c r="B1937" s="11">
        <v>44825</v>
      </c>
      <c r="C1937" s="2">
        <v>7.35</v>
      </c>
      <c r="D1937" s="2">
        <v>6.1646999999999998</v>
      </c>
      <c r="E1937" s="2">
        <v>2780</v>
      </c>
      <c r="F1937" s="2">
        <v>7.3250000000000002</v>
      </c>
      <c r="G1937" s="2">
        <v>20363.5</v>
      </c>
      <c r="H1937" s="17">
        <f t="shared" si="30"/>
        <v>-5.4047949404666005E-3</v>
      </c>
    </row>
    <row r="1938" spans="1:8" ht="13.5" x14ac:dyDescent="0.25">
      <c r="A1938" s="12"/>
      <c r="B1938" s="11">
        <v>44826</v>
      </c>
      <c r="C1938" s="2">
        <v>7.45</v>
      </c>
      <c r="D1938" s="2">
        <v>6.2484999999999999</v>
      </c>
      <c r="E1938" s="2">
        <v>14820</v>
      </c>
      <c r="F1938" s="2">
        <v>7.3410000000000002</v>
      </c>
      <c r="G1938" s="2">
        <v>108793.62</v>
      </c>
      <c r="H1938" s="17">
        <f t="shared" si="30"/>
        <v>1.3593524421301944E-2</v>
      </c>
    </row>
    <row r="1939" spans="1:8" ht="13.5" x14ac:dyDescent="0.25">
      <c r="A1939" s="12"/>
      <c r="B1939" s="11">
        <v>44827</v>
      </c>
      <c r="C1939" s="2">
        <v>7.55</v>
      </c>
      <c r="D1939" s="2">
        <v>6.3323999999999998</v>
      </c>
      <c r="E1939" s="2">
        <v>12440</v>
      </c>
      <c r="F1939" s="2">
        <v>7.5739999999999998</v>
      </c>
      <c r="G1939" s="2">
        <v>94220.56</v>
      </c>
      <c r="H1939" s="17">
        <f t="shared" si="30"/>
        <v>1.3427222533407996E-2</v>
      </c>
    </row>
    <row r="1940" spans="1:8" ht="13.5" x14ac:dyDescent="0.25">
      <c r="A1940" s="12"/>
      <c r="B1940" s="11">
        <v>44830</v>
      </c>
      <c r="C1940" s="2">
        <v>7.8</v>
      </c>
      <c r="D1940" s="2">
        <v>6.5420999999999996</v>
      </c>
      <c r="E1940" s="2">
        <v>21265</v>
      </c>
      <c r="F1940" s="2">
        <v>7.6219999999999999</v>
      </c>
      <c r="G1940" s="2">
        <v>162081.82999999999</v>
      </c>
      <c r="H1940" s="17">
        <f t="shared" si="30"/>
        <v>3.3115406480955054E-2</v>
      </c>
    </row>
    <row r="1941" spans="1:8" ht="13.5" x14ac:dyDescent="0.25">
      <c r="A1941" s="12"/>
      <c r="B1941" s="11">
        <v>44831</v>
      </c>
      <c r="C1941" s="2">
        <v>7.6</v>
      </c>
      <c r="D1941" s="2">
        <v>6.3742999999999999</v>
      </c>
      <c r="E1941" s="2">
        <v>5756</v>
      </c>
      <c r="F1941" s="2">
        <v>7.7670000000000003</v>
      </c>
      <c r="G1941" s="2">
        <v>44706.851999999999</v>
      </c>
      <c r="H1941" s="17">
        <f t="shared" si="30"/>
        <v>-2.5649256354993006E-2</v>
      </c>
    </row>
    <row r="1942" spans="1:8" ht="13.5" x14ac:dyDescent="0.25">
      <c r="A1942" s="12"/>
      <c r="B1942" s="11">
        <v>44832</v>
      </c>
      <c r="C1942" s="2">
        <v>7.6</v>
      </c>
      <c r="D1942" s="2">
        <v>6.3742999999999999</v>
      </c>
      <c r="E1942" s="2">
        <v>1418</v>
      </c>
      <c r="F1942" s="2">
        <v>7.6109999999999998</v>
      </c>
      <c r="G1942" s="2">
        <v>10792.397999999999</v>
      </c>
      <c r="H1942" s="17">
        <f t="shared" si="30"/>
        <v>0</v>
      </c>
    </row>
    <row r="1943" spans="1:8" ht="13.5" x14ac:dyDescent="0.25">
      <c r="A1943" s="12"/>
      <c r="B1943" s="11">
        <v>44833</v>
      </c>
      <c r="C1943" s="2">
        <v>7.49</v>
      </c>
      <c r="D1943" s="2">
        <v>6.2820999999999998</v>
      </c>
      <c r="E1943" s="2">
        <v>2293</v>
      </c>
      <c r="F1943" s="2">
        <v>7.516</v>
      </c>
      <c r="G1943" s="2">
        <v>17234.187999999998</v>
      </c>
      <c r="H1943" s="17">
        <f t="shared" si="30"/>
        <v>-1.4464333338562676E-2</v>
      </c>
    </row>
    <row r="1944" spans="1:8" ht="13.5" x14ac:dyDescent="0.25">
      <c r="A1944" s="12"/>
      <c r="B1944" s="11">
        <v>44834</v>
      </c>
      <c r="C1944" s="2">
        <v>7.43</v>
      </c>
      <c r="D1944" s="2">
        <v>6.2317999999999998</v>
      </c>
      <c r="E1944" s="2">
        <v>1441</v>
      </c>
      <c r="F1944" s="2">
        <v>7.468</v>
      </c>
      <c r="G1944" s="2">
        <v>10761.388000000001</v>
      </c>
      <c r="H1944" s="17">
        <f t="shared" si="30"/>
        <v>-8.0068766813645147E-3</v>
      </c>
    </row>
    <row r="1945" spans="1:8" ht="13.5" x14ac:dyDescent="0.25">
      <c r="A1945" s="12"/>
      <c r="B1945" s="11">
        <v>44837</v>
      </c>
      <c r="C1945" s="2">
        <v>7.47</v>
      </c>
      <c r="D1945" s="2">
        <v>6.2652999999999999</v>
      </c>
      <c r="E1945" s="2">
        <v>1110</v>
      </c>
      <c r="F1945" s="2">
        <v>7.4930000000000003</v>
      </c>
      <c r="G1945" s="2">
        <v>8317.23</v>
      </c>
      <c r="H1945" s="17">
        <f t="shared" si="30"/>
        <v>5.3756539041689535E-3</v>
      </c>
    </row>
    <row r="1946" spans="1:8" ht="13.5" x14ac:dyDescent="0.25">
      <c r="A1946" s="12"/>
      <c r="B1946" s="11">
        <v>44838</v>
      </c>
      <c r="C1946" s="2">
        <v>7.35</v>
      </c>
      <c r="D1946" s="2">
        <v>6.1646999999999998</v>
      </c>
      <c r="E1946" s="2">
        <v>2265</v>
      </c>
      <c r="F1946" s="2">
        <v>7.36</v>
      </c>
      <c r="G1946" s="2">
        <v>16670.400000000001</v>
      </c>
      <c r="H1946" s="17">
        <f t="shared" si="30"/>
        <v>-1.605669321500966E-2</v>
      </c>
    </row>
    <row r="1947" spans="1:8" ht="13.5" x14ac:dyDescent="0.25">
      <c r="A1947" s="12"/>
      <c r="B1947" s="11">
        <v>44839</v>
      </c>
      <c r="C1947" s="2">
        <v>7.3</v>
      </c>
      <c r="D1947" s="2">
        <v>6.1227</v>
      </c>
      <c r="E1947" s="2">
        <v>4684</v>
      </c>
      <c r="F1947" s="2">
        <v>7.3070000000000004</v>
      </c>
      <c r="G1947" s="2">
        <v>34225.987999999998</v>
      </c>
      <c r="H1947" s="17">
        <f t="shared" si="30"/>
        <v>-6.8129836001751612E-3</v>
      </c>
    </row>
    <row r="1948" spans="1:8" ht="13.5" x14ac:dyDescent="0.25">
      <c r="A1948" s="12"/>
      <c r="B1948" s="11">
        <v>44840</v>
      </c>
      <c r="C1948" s="2">
        <v>7.37</v>
      </c>
      <c r="D1948" s="2">
        <v>6.1814</v>
      </c>
      <c r="E1948" s="2">
        <v>2453</v>
      </c>
      <c r="F1948" s="2">
        <v>7.2939999999999996</v>
      </c>
      <c r="G1948" s="2">
        <v>17892.182000000001</v>
      </c>
      <c r="H1948" s="17">
        <f t="shared" si="30"/>
        <v>9.5872735884495359E-3</v>
      </c>
    </row>
    <row r="1949" spans="1:8" ht="13.5" x14ac:dyDescent="0.25">
      <c r="A1949" s="12"/>
      <c r="B1949" s="11">
        <v>44841</v>
      </c>
      <c r="C1949" s="2">
        <v>7.3</v>
      </c>
      <c r="D1949" s="2">
        <v>6.1227</v>
      </c>
      <c r="E1949" s="2">
        <v>784</v>
      </c>
      <c r="F1949" s="2">
        <v>7.3380000000000001</v>
      </c>
      <c r="G1949" s="2">
        <v>5752.9920000000002</v>
      </c>
      <c r="H1949" s="17">
        <f t="shared" si="30"/>
        <v>-9.4962306273659643E-3</v>
      </c>
    </row>
    <row r="1950" spans="1:8" ht="13.5" x14ac:dyDescent="0.25">
      <c r="A1950" s="12"/>
      <c r="B1950" s="11">
        <v>44844</v>
      </c>
      <c r="C1950" s="2">
        <v>7.45</v>
      </c>
      <c r="D1950" s="2">
        <v>6.2484999999999999</v>
      </c>
      <c r="E1950" s="2">
        <v>302</v>
      </c>
      <c r="F1950" s="2">
        <v>7.3410000000000002</v>
      </c>
      <c r="G1950" s="2">
        <v>2216.982</v>
      </c>
      <c r="H1950" s="17">
        <f t="shared" si="30"/>
        <v>2.0546490927205303E-2</v>
      </c>
    </row>
    <row r="1951" spans="1:8" ht="13.5" x14ac:dyDescent="0.25">
      <c r="A1951" s="12"/>
      <c r="B1951" s="11">
        <v>44845</v>
      </c>
      <c r="C1951" s="2">
        <v>7.37</v>
      </c>
      <c r="D1951" s="2">
        <v>6.1814</v>
      </c>
      <c r="E1951" s="2">
        <v>567</v>
      </c>
      <c r="F1951" s="2">
        <v>7.415</v>
      </c>
      <c r="G1951" s="2">
        <v>4204.3050000000003</v>
      </c>
      <c r="H1951" s="17">
        <f t="shared" si="30"/>
        <v>-1.0738577258542039E-2</v>
      </c>
    </row>
    <row r="1952" spans="1:8" ht="13.5" x14ac:dyDescent="0.25">
      <c r="A1952" s="12"/>
      <c r="B1952" s="11">
        <v>44846</v>
      </c>
      <c r="C1952" s="2">
        <v>7.31</v>
      </c>
      <c r="D1952" s="2">
        <v>6.1311</v>
      </c>
      <c r="E1952" s="2">
        <v>11693</v>
      </c>
      <c r="F1952" s="2">
        <v>7.3639999999999999</v>
      </c>
      <c r="G1952" s="2">
        <v>86107.251999999993</v>
      </c>
      <c r="H1952" s="17">
        <f t="shared" si="30"/>
        <v>-8.1373151713204153E-3</v>
      </c>
    </row>
    <row r="1953" spans="1:8" ht="13.5" x14ac:dyDescent="0.25">
      <c r="A1953" s="12"/>
      <c r="B1953" s="11">
        <v>44847</v>
      </c>
      <c r="C1953" s="2">
        <v>7.35</v>
      </c>
      <c r="D1953" s="2">
        <v>6.1646999999999998</v>
      </c>
      <c r="E1953" s="2">
        <v>377</v>
      </c>
      <c r="F1953" s="2">
        <v>7.3680000000000003</v>
      </c>
      <c r="G1953" s="2">
        <v>2777.7359999999999</v>
      </c>
      <c r="H1953" s="17">
        <f t="shared" si="30"/>
        <v>5.4802563977100118E-3</v>
      </c>
    </row>
    <row r="1954" spans="1:8" ht="13.5" x14ac:dyDescent="0.25">
      <c r="A1954" s="12"/>
      <c r="B1954" s="11">
        <v>44848</v>
      </c>
      <c r="C1954" s="2">
        <v>7.37</v>
      </c>
      <c r="D1954" s="2">
        <v>6.1814</v>
      </c>
      <c r="E1954" s="2">
        <v>56</v>
      </c>
      <c r="F1954" s="2">
        <v>7.3230000000000004</v>
      </c>
      <c r="G1954" s="2">
        <v>410.08800000000002</v>
      </c>
      <c r="H1954" s="17">
        <f t="shared" si="30"/>
        <v>2.7089720505458757E-3</v>
      </c>
    </row>
    <row r="1955" spans="1:8" ht="13.5" x14ac:dyDescent="0.25">
      <c r="A1955" s="12"/>
      <c r="B1955" s="11">
        <v>44851</v>
      </c>
      <c r="C1955" s="2">
        <v>7.37</v>
      </c>
      <c r="D1955" s="2">
        <v>6.1814</v>
      </c>
      <c r="E1955" s="2">
        <v>1052</v>
      </c>
      <c r="F1955" s="2">
        <v>7.3579999999999997</v>
      </c>
      <c r="G1955" s="2">
        <v>7740.616</v>
      </c>
      <c r="H1955" s="17">
        <f t="shared" si="30"/>
        <v>0</v>
      </c>
    </row>
    <row r="1956" spans="1:8" ht="13.5" x14ac:dyDescent="0.25">
      <c r="A1956" s="12"/>
      <c r="B1956" s="11">
        <v>44852</v>
      </c>
      <c r="C1956" s="2">
        <v>7.33</v>
      </c>
      <c r="D1956" s="2">
        <v>6.1478999999999999</v>
      </c>
      <c r="E1956" s="2">
        <v>3421</v>
      </c>
      <c r="F1956" s="2">
        <v>7.3010000000000002</v>
      </c>
      <c r="G1956" s="2">
        <v>24976.721000000001</v>
      </c>
      <c r="H1956" s="17">
        <f t="shared" si="30"/>
        <v>-5.4194842592293147E-3</v>
      </c>
    </row>
    <row r="1957" spans="1:8" ht="13.5" x14ac:dyDescent="0.25">
      <c r="A1957" s="12"/>
      <c r="B1957" s="11">
        <v>44853</v>
      </c>
      <c r="C1957" s="2">
        <v>7.35</v>
      </c>
      <c r="D1957" s="2">
        <v>6.1646999999999998</v>
      </c>
      <c r="E1957" s="2">
        <v>1103</v>
      </c>
      <c r="F1957" s="2">
        <v>7.2270000000000003</v>
      </c>
      <c r="G1957" s="2">
        <v>7971.3810000000003</v>
      </c>
      <c r="H1957" s="17">
        <f t="shared" si="30"/>
        <v>2.7326404137998223E-3</v>
      </c>
    </row>
    <row r="1958" spans="1:8" ht="13.5" x14ac:dyDescent="0.25">
      <c r="A1958" s="12"/>
      <c r="B1958" s="11">
        <v>44854</v>
      </c>
      <c r="C1958" s="2">
        <v>7.23</v>
      </c>
      <c r="D1958" s="2">
        <v>6.0640000000000001</v>
      </c>
      <c r="E1958" s="2">
        <v>1675</v>
      </c>
      <c r="F1958" s="2">
        <v>7.2389999999999999</v>
      </c>
      <c r="G1958" s="2">
        <v>12125.325000000001</v>
      </c>
      <c r="H1958" s="17">
        <f t="shared" si="30"/>
        <v>-1.6334939250896199E-2</v>
      </c>
    </row>
    <row r="1959" spans="1:8" ht="13.5" x14ac:dyDescent="0.25">
      <c r="A1959" s="12"/>
      <c r="B1959" s="11">
        <v>44855</v>
      </c>
      <c r="C1959" s="2">
        <v>7.36</v>
      </c>
      <c r="D1959" s="2">
        <v>6.173</v>
      </c>
      <c r="E1959" s="2">
        <v>3225</v>
      </c>
      <c r="F1959" s="2">
        <v>7.24</v>
      </c>
      <c r="G1959" s="2">
        <v>23349</v>
      </c>
      <c r="H1959" s="17">
        <f t="shared" si="30"/>
        <v>1.7974934036939311E-2</v>
      </c>
    </row>
    <row r="1960" spans="1:8" ht="13.5" x14ac:dyDescent="0.25">
      <c r="A1960" s="12"/>
      <c r="B1960" s="11">
        <v>44858</v>
      </c>
      <c r="C1960" s="2">
        <v>7.36</v>
      </c>
      <c r="D1960" s="2">
        <v>6.173</v>
      </c>
      <c r="E1960" s="2">
        <v>378</v>
      </c>
      <c r="F1960" s="2">
        <v>7.23</v>
      </c>
      <c r="G1960" s="2">
        <v>2732.94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7.3</v>
      </c>
      <c r="D1961" s="2">
        <v>6.1227</v>
      </c>
      <c r="E1961" s="2">
        <v>15783</v>
      </c>
      <c r="F1961" s="2">
        <v>7.093</v>
      </c>
      <c r="G1961" s="2">
        <v>111948.819</v>
      </c>
      <c r="H1961" s="17">
        <f t="shared" si="30"/>
        <v>-8.1483881419083127E-3</v>
      </c>
    </row>
    <row r="1962" spans="1:8" ht="13.5" x14ac:dyDescent="0.25">
      <c r="A1962" s="12"/>
      <c r="B1962" s="11">
        <v>44860</v>
      </c>
      <c r="C1962" s="2">
        <v>7.37</v>
      </c>
      <c r="D1962" s="2">
        <v>6.1814</v>
      </c>
      <c r="E1962" s="2">
        <v>3110</v>
      </c>
      <c r="F1962" s="2">
        <v>7.3090000000000002</v>
      </c>
      <c r="G1962" s="2">
        <v>22730.99</v>
      </c>
      <c r="H1962" s="17">
        <f t="shared" si="30"/>
        <v>9.5872735884495359E-3</v>
      </c>
    </row>
    <row r="1963" spans="1:8" ht="13.5" x14ac:dyDescent="0.25">
      <c r="A1963" s="12"/>
      <c r="B1963" s="11">
        <v>44861</v>
      </c>
      <c r="C1963" s="2">
        <v>7.35</v>
      </c>
      <c r="D1963" s="2">
        <v>6.1646999999999998</v>
      </c>
      <c r="E1963" s="2">
        <v>1363</v>
      </c>
      <c r="F1963" s="2">
        <v>7.3630000000000004</v>
      </c>
      <c r="G1963" s="2">
        <v>10035.769</v>
      </c>
      <c r="H1963" s="17">
        <f t="shared" si="30"/>
        <v>-2.7016533471382145E-3</v>
      </c>
    </row>
    <row r="1964" spans="1:8" ht="13.5" x14ac:dyDescent="0.25">
      <c r="A1964" s="12"/>
      <c r="B1964" s="11">
        <v>44862</v>
      </c>
      <c r="C1964" s="2">
        <v>7.35</v>
      </c>
      <c r="D1964" s="2">
        <v>6.1646999999999998</v>
      </c>
      <c r="E1964" s="2">
        <v>477</v>
      </c>
      <c r="F1964" s="2">
        <v>7.3129999999999997</v>
      </c>
      <c r="G1964" s="2">
        <v>3488.3009999999999</v>
      </c>
      <c r="H1964" s="17">
        <f t="shared" si="30"/>
        <v>0</v>
      </c>
    </row>
    <row r="1965" spans="1:8" ht="13.5" x14ac:dyDescent="0.25">
      <c r="A1965" s="12"/>
      <c r="B1965" s="11">
        <v>44865</v>
      </c>
      <c r="C1965" s="2">
        <v>7.34</v>
      </c>
      <c r="D1965" s="2">
        <v>6.1562999999999999</v>
      </c>
      <c r="E1965" s="2">
        <v>384</v>
      </c>
      <c r="F1965" s="2">
        <v>7.3250000000000002</v>
      </c>
      <c r="G1965" s="2">
        <v>2812.8</v>
      </c>
      <c r="H1965" s="17">
        <f t="shared" si="30"/>
        <v>-1.3625967200350322E-3</v>
      </c>
    </row>
    <row r="1966" spans="1:8" ht="13.5" x14ac:dyDescent="0.25">
      <c r="A1966" s="12"/>
      <c r="B1966" s="11">
        <v>44866</v>
      </c>
      <c r="C1966" s="2">
        <v>7.25</v>
      </c>
      <c r="D1966" s="2">
        <v>6.0808</v>
      </c>
      <c r="E1966" s="2">
        <v>4243</v>
      </c>
      <c r="F1966" s="2">
        <v>7.2469999999999999</v>
      </c>
      <c r="G1966" s="2">
        <v>30749.021000000001</v>
      </c>
      <c r="H1966" s="17">
        <f t="shared" si="30"/>
        <v>-1.2263859785910353E-2</v>
      </c>
    </row>
    <row r="1967" spans="1:8" ht="13.5" x14ac:dyDescent="0.25">
      <c r="A1967" s="12"/>
      <c r="B1967" s="11">
        <v>44867</v>
      </c>
      <c r="C1967" s="2">
        <v>7.25</v>
      </c>
      <c r="D1967" s="2">
        <v>6.0808</v>
      </c>
      <c r="E1967" s="2">
        <v>21683</v>
      </c>
      <c r="F1967" s="2">
        <v>7.1269999999999998</v>
      </c>
      <c r="G1967" s="2">
        <v>154534.74100000001</v>
      </c>
      <c r="H1967" s="17">
        <f t="shared" si="30"/>
        <v>0</v>
      </c>
    </row>
    <row r="1968" spans="1:8" ht="13.5" x14ac:dyDescent="0.25">
      <c r="A1968" s="12"/>
      <c r="B1968" s="11">
        <v>44868</v>
      </c>
      <c r="C1968" s="2">
        <v>7.2</v>
      </c>
      <c r="D1968" s="2">
        <v>6.0388000000000002</v>
      </c>
      <c r="E1968" s="2">
        <v>1735</v>
      </c>
      <c r="F1968" s="2">
        <v>7.16</v>
      </c>
      <c r="G1968" s="2">
        <v>12422.6</v>
      </c>
      <c r="H1968" s="17">
        <f t="shared" si="30"/>
        <v>-6.9069859229048507E-3</v>
      </c>
    </row>
    <row r="1969" spans="1:8" ht="13.5" x14ac:dyDescent="0.25">
      <c r="A1969" s="12"/>
      <c r="B1969" s="11">
        <v>44869</v>
      </c>
      <c r="C1969" s="2">
        <v>7.2</v>
      </c>
      <c r="D1969" s="2">
        <v>6.0388000000000002</v>
      </c>
      <c r="E1969" s="2">
        <v>1165</v>
      </c>
      <c r="F1969" s="2">
        <v>7.1630000000000003</v>
      </c>
      <c r="G1969" s="2">
        <v>8344.8950000000004</v>
      </c>
      <c r="H1969" s="17">
        <f t="shared" si="30"/>
        <v>0</v>
      </c>
    </row>
    <row r="1970" spans="1:8" ht="13.5" x14ac:dyDescent="0.25">
      <c r="A1970" s="12"/>
      <c r="B1970" s="11">
        <v>44872</v>
      </c>
      <c r="C1970" s="2">
        <v>7.45</v>
      </c>
      <c r="D1970" s="2">
        <v>6.2484999999999999</v>
      </c>
      <c r="E1970" s="2">
        <v>2440</v>
      </c>
      <c r="F1970" s="2">
        <v>7.24</v>
      </c>
      <c r="G1970" s="2">
        <v>17665.599999999999</v>
      </c>
      <c r="H1970" s="17">
        <f t="shared" si="30"/>
        <v>3.472544214082264E-2</v>
      </c>
    </row>
    <row r="1971" spans="1:8" ht="13.5" x14ac:dyDescent="0.25">
      <c r="A1971" s="12"/>
      <c r="B1971" s="11">
        <v>44873</v>
      </c>
      <c r="C1971" s="2">
        <v>7.25</v>
      </c>
      <c r="D1971" s="2">
        <v>6.0808</v>
      </c>
      <c r="E1971" s="2">
        <v>1991</v>
      </c>
      <c r="F1971" s="2">
        <v>7.35</v>
      </c>
      <c r="G1971" s="2">
        <v>14633.85</v>
      </c>
      <c r="H1971" s="17">
        <f t="shared" si="30"/>
        <v>-2.6838441225894207E-2</v>
      </c>
    </row>
    <row r="1972" spans="1:8" ht="13.5" x14ac:dyDescent="0.25">
      <c r="A1972" s="12"/>
      <c r="B1972" s="11">
        <v>44874</v>
      </c>
      <c r="C1972" s="2">
        <v>7.3</v>
      </c>
      <c r="D1972" s="2">
        <v>6.1227</v>
      </c>
      <c r="E1972" s="2">
        <v>1</v>
      </c>
      <c r="F1972" s="2">
        <v>7.3</v>
      </c>
      <c r="G1972" s="2">
        <v>7.3</v>
      </c>
      <c r="H1972" s="17">
        <f t="shared" si="30"/>
        <v>6.8905407183265438E-3</v>
      </c>
    </row>
    <row r="1973" spans="1:8" ht="13.5" x14ac:dyDescent="0.25">
      <c r="A1973" s="12"/>
      <c r="B1973" s="11">
        <v>44875</v>
      </c>
      <c r="C1973" s="2">
        <v>7.4</v>
      </c>
      <c r="D1973" s="2">
        <v>6.2065999999999999</v>
      </c>
      <c r="E1973" s="2">
        <v>1</v>
      </c>
      <c r="F1973" s="2">
        <v>7.4</v>
      </c>
      <c r="G1973" s="2">
        <v>7.4</v>
      </c>
      <c r="H1973" s="17">
        <f t="shared" si="30"/>
        <v>1.370310483936823E-2</v>
      </c>
    </row>
    <row r="1974" spans="1:8" ht="13.5" x14ac:dyDescent="0.25">
      <c r="A1974" s="12"/>
      <c r="B1974" s="11">
        <v>44876</v>
      </c>
      <c r="C1974" s="2">
        <v>7.4</v>
      </c>
      <c r="D1974" s="2">
        <v>6.2065999999999999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1:8" ht="13.5" x14ac:dyDescent="0.25">
      <c r="A1975" s="12"/>
      <c r="B1975" s="11">
        <v>44879</v>
      </c>
      <c r="C1975" s="2">
        <v>7.25</v>
      </c>
      <c r="D1975" s="2">
        <v>6.0808</v>
      </c>
      <c r="E1975" s="2">
        <v>583</v>
      </c>
      <c r="F1975" s="2">
        <v>7.2690000000000001</v>
      </c>
      <c r="G1975" s="2">
        <v>4237.8270000000002</v>
      </c>
      <c r="H1975" s="17">
        <f t="shared" si="30"/>
        <v>-2.0268746173428272E-2</v>
      </c>
    </row>
    <row r="1976" spans="1:8" ht="13.5" x14ac:dyDescent="0.25">
      <c r="A1976" s="12"/>
      <c r="B1976" s="11">
        <v>44880</v>
      </c>
      <c r="C1976" s="2">
        <v>7.2</v>
      </c>
      <c r="D1976" s="2">
        <v>6.0388000000000002</v>
      </c>
      <c r="E1976" s="2">
        <v>932</v>
      </c>
      <c r="F1976" s="2">
        <v>7.2</v>
      </c>
      <c r="G1976" s="2">
        <v>6710.4</v>
      </c>
      <c r="H1976" s="17">
        <f t="shared" si="30"/>
        <v>-6.9069859229048507E-3</v>
      </c>
    </row>
    <row r="1977" spans="1:8" ht="13.5" x14ac:dyDescent="0.25">
      <c r="A1977" s="12"/>
      <c r="B1977" s="11">
        <v>44881</v>
      </c>
      <c r="C1977" s="2">
        <v>7.22</v>
      </c>
      <c r="D1977" s="2">
        <v>6.0556000000000001</v>
      </c>
      <c r="E1977" s="2">
        <v>81</v>
      </c>
      <c r="F1977" s="2">
        <v>7.2439999999999998</v>
      </c>
      <c r="G1977" s="2">
        <v>586.76400000000001</v>
      </c>
      <c r="H1977" s="17">
        <f t="shared" si="30"/>
        <v>2.7820096707955101E-3</v>
      </c>
    </row>
    <row r="1978" spans="1:8" ht="13.5" x14ac:dyDescent="0.25">
      <c r="A1978" s="12"/>
      <c r="B1978" s="11">
        <v>44882</v>
      </c>
      <c r="C1978" s="2">
        <v>7.29</v>
      </c>
      <c r="D1978" s="2">
        <v>6.1143000000000001</v>
      </c>
      <c r="E1978" s="2">
        <v>580</v>
      </c>
      <c r="F1978" s="2">
        <v>7.25</v>
      </c>
      <c r="G1978" s="2">
        <v>4205</v>
      </c>
      <c r="H1978" s="17">
        <f t="shared" si="30"/>
        <v>9.6935068366470669E-3</v>
      </c>
    </row>
    <row r="1979" spans="1:8" ht="13.5" x14ac:dyDescent="0.25">
      <c r="A1979" s="12"/>
      <c r="B1979" s="11">
        <v>44883</v>
      </c>
      <c r="C1979" s="2">
        <v>7.29</v>
      </c>
      <c r="D1979" s="2">
        <v>6.1143000000000001</v>
      </c>
      <c r="E1979" s="2">
        <v>616</v>
      </c>
      <c r="F1979" s="2">
        <v>7.2450000000000001</v>
      </c>
      <c r="G1979" s="2">
        <v>4462.92</v>
      </c>
      <c r="H1979" s="17">
        <f t="shared" si="30"/>
        <v>0</v>
      </c>
    </row>
    <row r="1980" spans="1:8" ht="13.5" x14ac:dyDescent="0.25">
      <c r="A1980" s="12"/>
      <c r="B1980" s="11">
        <v>44886</v>
      </c>
      <c r="C1980" s="2">
        <v>7.18</v>
      </c>
      <c r="D1980" s="2">
        <v>6.0221</v>
      </c>
      <c r="E1980" s="2">
        <v>3140</v>
      </c>
      <c r="F1980" s="2">
        <v>7.2270000000000003</v>
      </c>
      <c r="G1980" s="2">
        <v>22692.78</v>
      </c>
      <c r="H1980" s="17">
        <f t="shared" si="30"/>
        <v>-1.5079404020084074E-2</v>
      </c>
    </row>
    <row r="1981" spans="1:8" ht="13.5" x14ac:dyDescent="0.25">
      <c r="A1981" s="12"/>
      <c r="B1981" s="11">
        <v>44887</v>
      </c>
      <c r="C1981" s="2">
        <v>7.18</v>
      </c>
      <c r="D1981" s="2">
        <v>6.0221</v>
      </c>
      <c r="E1981" s="2">
        <v>39960</v>
      </c>
      <c r="F1981" s="2">
        <v>7.0970000000000004</v>
      </c>
      <c r="G1981" s="2">
        <v>283596.12</v>
      </c>
      <c r="H1981" s="17">
        <f t="shared" si="30"/>
        <v>0</v>
      </c>
    </row>
    <row r="1982" spans="1:8" ht="13.5" x14ac:dyDescent="0.25">
      <c r="A1982" s="12"/>
      <c r="B1982" s="11">
        <v>44888</v>
      </c>
      <c r="C1982" s="2">
        <v>7.27</v>
      </c>
      <c r="D1982" s="2">
        <v>6.0975999999999999</v>
      </c>
      <c r="E1982" s="2">
        <v>1799</v>
      </c>
      <c r="F1982" s="2">
        <v>7.2229999999999999</v>
      </c>
      <c r="G1982" s="2">
        <v>12994.177</v>
      </c>
      <c r="H1982" s="17">
        <f t="shared" si="30"/>
        <v>1.2537154813105047E-2</v>
      </c>
    </row>
    <row r="1983" spans="1:8" ht="13.5" x14ac:dyDescent="0.25">
      <c r="A1983" s="12"/>
      <c r="B1983" s="11">
        <v>44889</v>
      </c>
      <c r="C1983" s="2">
        <v>7.2</v>
      </c>
      <c r="D1983" s="2">
        <v>6.0388000000000002</v>
      </c>
      <c r="E1983" s="2">
        <v>939</v>
      </c>
      <c r="F1983" s="2">
        <v>7.2080000000000002</v>
      </c>
      <c r="G1983" s="2">
        <v>6768.3119999999999</v>
      </c>
      <c r="H1983" s="17">
        <f t="shared" si="30"/>
        <v>-9.6431382839149409E-3</v>
      </c>
    </row>
    <row r="1984" spans="1:8" ht="13.5" x14ac:dyDescent="0.25">
      <c r="A1984" s="12"/>
      <c r="B1984" s="11">
        <v>44890</v>
      </c>
      <c r="C1984" s="2">
        <v>7.2</v>
      </c>
      <c r="D1984" s="2">
        <v>6.0388000000000002</v>
      </c>
      <c r="E1984" s="2">
        <v>4014</v>
      </c>
      <c r="F1984" s="2">
        <v>7.109</v>
      </c>
      <c r="G1984" s="2">
        <v>28535.526000000002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7.2</v>
      </c>
      <c r="D1985" s="2">
        <v>6.0388000000000002</v>
      </c>
      <c r="E1985" s="2">
        <v>2266</v>
      </c>
      <c r="F1985" s="2">
        <v>7.1319999999999997</v>
      </c>
      <c r="G1985" s="2">
        <v>16161.111999999999</v>
      </c>
      <c r="H1985" s="17">
        <f t="shared" si="30"/>
        <v>0</v>
      </c>
    </row>
    <row r="1986" spans="1:8" ht="13.5" x14ac:dyDescent="0.25">
      <c r="A1986" s="12"/>
      <c r="B1986" s="11">
        <v>44894</v>
      </c>
      <c r="C1986" s="2">
        <v>7.18</v>
      </c>
      <c r="D1986" s="2">
        <v>6.0221</v>
      </c>
      <c r="E1986" s="2">
        <v>848</v>
      </c>
      <c r="F1986" s="2">
        <v>7.1</v>
      </c>
      <c r="G1986" s="2">
        <v>6020.8</v>
      </c>
      <c r="H1986" s="17">
        <f t="shared" si="30"/>
        <v>-2.7654500894217656E-3</v>
      </c>
    </row>
    <row r="1987" spans="1:8" ht="13.5" x14ac:dyDescent="0.25">
      <c r="A1987" s="12"/>
      <c r="B1987" s="11">
        <v>44895</v>
      </c>
      <c r="C1987" s="2">
        <v>7.16</v>
      </c>
      <c r="D1987" s="2">
        <v>6.0053000000000001</v>
      </c>
      <c r="E1987" s="2">
        <v>889</v>
      </c>
      <c r="F1987" s="2">
        <v>7.2619999999999996</v>
      </c>
      <c r="G1987" s="2">
        <v>6455.9179999999997</v>
      </c>
      <c r="H1987" s="17">
        <f t="shared" si="30"/>
        <v>-2.7897245147041607E-3</v>
      </c>
    </row>
    <row r="1988" spans="1:8" ht="13.5" x14ac:dyDescent="0.25">
      <c r="A1988" s="12"/>
      <c r="B1988" s="11">
        <v>44896</v>
      </c>
      <c r="C1988" s="2">
        <v>7.13</v>
      </c>
      <c r="D1988" s="2">
        <v>5.9801000000000002</v>
      </c>
      <c r="E1988" s="2">
        <v>1161</v>
      </c>
      <c r="F1988" s="2">
        <v>7.141</v>
      </c>
      <c r="G1988" s="2">
        <v>8290.7009999999991</v>
      </c>
      <c r="H1988" s="17">
        <f t="shared" si="30"/>
        <v>-4.1962932742743726E-3</v>
      </c>
    </row>
    <row r="1989" spans="1:8" ht="13.5" x14ac:dyDescent="0.25">
      <c r="A1989" s="12"/>
      <c r="B1989" s="11">
        <v>44897</v>
      </c>
      <c r="C1989" s="2">
        <v>7.23</v>
      </c>
      <c r="D1989" s="2">
        <v>6.0640000000000001</v>
      </c>
      <c r="E1989" s="2">
        <v>501</v>
      </c>
      <c r="F1989" s="2">
        <v>7.1079999999999997</v>
      </c>
      <c r="G1989" s="2">
        <v>3561.1080000000002</v>
      </c>
      <c r="H1989" s="17">
        <f t="shared" si="30"/>
        <v>1.4029865721308986E-2</v>
      </c>
    </row>
    <row r="1990" spans="1:8" ht="13.5" x14ac:dyDescent="0.25">
      <c r="A1990" s="12"/>
      <c r="B1990" s="11">
        <v>44900</v>
      </c>
      <c r="C1990" s="2">
        <v>7.21</v>
      </c>
      <c r="D1990" s="2">
        <v>6.0472000000000001</v>
      </c>
      <c r="E1990" s="2">
        <v>623</v>
      </c>
      <c r="F1990" s="2">
        <v>7.21</v>
      </c>
      <c r="G1990" s="2">
        <v>4491.83</v>
      </c>
      <c r="H1990" s="17">
        <f t="shared" si="30"/>
        <v>-2.7704485488126529E-3</v>
      </c>
    </row>
    <row r="1991" spans="1:8" ht="13.5" x14ac:dyDescent="0.25">
      <c r="A1991" s="12"/>
      <c r="B1991" s="11">
        <v>44901</v>
      </c>
      <c r="C1991" s="2">
        <v>7.2</v>
      </c>
      <c r="D1991" s="2">
        <v>6.0388000000000002</v>
      </c>
      <c r="E1991" s="2">
        <v>961</v>
      </c>
      <c r="F1991" s="2">
        <v>7.2</v>
      </c>
      <c r="G1991" s="2">
        <v>6919.2</v>
      </c>
      <c r="H1991" s="17">
        <f t="shared" ref="H1991:H2054" si="31">(D1991-D1990)/D1990</f>
        <v>-1.3890726286545777E-3</v>
      </c>
    </row>
    <row r="1992" spans="1:8" ht="13.5" x14ac:dyDescent="0.25">
      <c r="A1992" s="12"/>
      <c r="B1992" s="11">
        <v>44902</v>
      </c>
      <c r="C1992" s="2">
        <v>7.2</v>
      </c>
      <c r="D1992" s="2">
        <v>6.0388000000000002</v>
      </c>
      <c r="E1992" s="2">
        <v>1001</v>
      </c>
      <c r="F1992" s="2">
        <v>7.2</v>
      </c>
      <c r="G1992" s="2">
        <v>7207.2</v>
      </c>
      <c r="H1992" s="17">
        <f t="shared" si="31"/>
        <v>0</v>
      </c>
    </row>
    <row r="1993" spans="1:8" ht="13.5" x14ac:dyDescent="0.25">
      <c r="A1993" s="12"/>
      <c r="B1993" s="11">
        <v>44903</v>
      </c>
      <c r="C1993" s="2">
        <v>7.2</v>
      </c>
      <c r="D1993" s="2">
        <v>6.0388000000000002</v>
      </c>
      <c r="E1993" s="2">
        <v>501</v>
      </c>
      <c r="F1993" s="2">
        <v>7.1680000000000001</v>
      </c>
      <c r="G1993" s="2">
        <v>3591.1680000000001</v>
      </c>
      <c r="H1993" s="17">
        <f t="shared" si="31"/>
        <v>0</v>
      </c>
    </row>
    <row r="1994" spans="1:8" ht="13.5" x14ac:dyDescent="0.25">
      <c r="A1994" s="12"/>
      <c r="B1994" s="11">
        <v>44904</v>
      </c>
      <c r="C1994" s="2">
        <v>7.2</v>
      </c>
      <c r="D1994" s="2">
        <v>6.0388000000000002</v>
      </c>
      <c r="E1994" s="2">
        <v>978</v>
      </c>
      <c r="F1994" s="2">
        <v>7.157</v>
      </c>
      <c r="G1994" s="2">
        <v>6999.5460000000003</v>
      </c>
      <c r="H1994" s="17">
        <f t="shared" si="31"/>
        <v>0</v>
      </c>
    </row>
    <row r="1995" spans="1:8" ht="13.5" x14ac:dyDescent="0.25">
      <c r="A1995" s="12"/>
      <c r="B1995" s="11">
        <v>44907</v>
      </c>
      <c r="C1995" s="2">
        <v>7.22</v>
      </c>
      <c r="D1995" s="2">
        <v>6.0556000000000001</v>
      </c>
      <c r="E1995" s="2">
        <v>2554</v>
      </c>
      <c r="F1995" s="2">
        <v>7.1970000000000001</v>
      </c>
      <c r="G1995" s="2">
        <v>18381.137999999999</v>
      </c>
      <c r="H1995" s="17">
        <f t="shared" si="31"/>
        <v>2.7820096707955101E-3</v>
      </c>
    </row>
    <row r="1996" spans="1:8" ht="13.5" x14ac:dyDescent="0.25">
      <c r="A1996" s="12"/>
      <c r="B1996" s="11">
        <v>44908</v>
      </c>
      <c r="C1996" s="2">
        <v>7.18</v>
      </c>
      <c r="D1996" s="2">
        <v>6.0221</v>
      </c>
      <c r="E1996" s="2">
        <v>581</v>
      </c>
      <c r="F1996" s="2">
        <v>7.1829999999999998</v>
      </c>
      <c r="G1996" s="2">
        <v>4173.3230000000003</v>
      </c>
      <c r="H1996" s="17">
        <f t="shared" si="31"/>
        <v>-5.5320694893982569E-3</v>
      </c>
    </row>
    <row r="1997" spans="1:8" ht="13.5" x14ac:dyDescent="0.25">
      <c r="A1997" s="12"/>
      <c r="B1997" s="11">
        <v>44909</v>
      </c>
      <c r="C1997" s="2">
        <v>7.15</v>
      </c>
      <c r="D1997" s="2">
        <v>5.9969000000000001</v>
      </c>
      <c r="E1997" s="2">
        <v>134</v>
      </c>
      <c r="F1997" s="2">
        <v>7.1710000000000003</v>
      </c>
      <c r="G1997" s="2">
        <v>960.91399999999999</v>
      </c>
      <c r="H1997" s="17">
        <f t="shared" si="31"/>
        <v>-4.1845867720562407E-3</v>
      </c>
    </row>
    <row r="1998" spans="1:8" ht="13.5" x14ac:dyDescent="0.25">
      <c r="A1998" s="12"/>
      <c r="B1998" s="11">
        <v>44910</v>
      </c>
      <c r="C1998" s="2">
        <v>7.21</v>
      </c>
      <c r="D1998" s="2">
        <v>6.0472000000000001</v>
      </c>
      <c r="E1998" s="2">
        <v>113</v>
      </c>
      <c r="F1998" s="2">
        <v>7.1550000000000002</v>
      </c>
      <c r="G1998" s="2">
        <v>808.51499999999999</v>
      </c>
      <c r="H1998" s="17">
        <f t="shared" si="31"/>
        <v>8.3876669612633209E-3</v>
      </c>
    </row>
    <row r="1999" spans="1:8" ht="13.5" x14ac:dyDescent="0.25">
      <c r="A1999" s="12"/>
      <c r="B1999" s="11">
        <v>44911</v>
      </c>
      <c r="C1999" s="2">
        <v>7.19</v>
      </c>
      <c r="D1999" s="2">
        <v>6.0305</v>
      </c>
      <c r="E1999" s="2">
        <v>1841</v>
      </c>
      <c r="F1999" s="2">
        <v>7.1890000000000001</v>
      </c>
      <c r="G1999" s="2">
        <v>13234.949000000001</v>
      </c>
      <c r="H1999" s="17">
        <f t="shared" si="31"/>
        <v>-2.7616086783966397E-3</v>
      </c>
    </row>
    <row r="2000" spans="1:8" ht="13.5" x14ac:dyDescent="0.25">
      <c r="A2000" s="12"/>
      <c r="B2000" s="11">
        <v>44914</v>
      </c>
      <c r="C2000" s="2">
        <v>7.2</v>
      </c>
      <c r="D2000" s="2">
        <v>6.0388000000000002</v>
      </c>
      <c r="E2000" s="2">
        <v>204</v>
      </c>
      <c r="F2000" s="2">
        <v>7.15</v>
      </c>
      <c r="G2000" s="2">
        <v>1458.6</v>
      </c>
      <c r="H2000" s="17">
        <f t="shared" si="31"/>
        <v>1.3763369538181238E-3</v>
      </c>
    </row>
    <row r="2001" spans="1:8" ht="13.5" x14ac:dyDescent="0.25">
      <c r="A2001" s="12"/>
      <c r="B2001" s="11">
        <v>44915</v>
      </c>
      <c r="C2001" s="2">
        <v>7.07</v>
      </c>
      <c r="D2001" s="2">
        <v>5.9298000000000002</v>
      </c>
      <c r="E2001" s="2">
        <v>1594</v>
      </c>
      <c r="F2001" s="2">
        <v>7.117</v>
      </c>
      <c r="G2001" s="2">
        <v>11344.498</v>
      </c>
      <c r="H2001" s="17">
        <f t="shared" si="31"/>
        <v>-1.8049943697423326E-2</v>
      </c>
    </row>
    <row r="2002" spans="1:8" ht="13.5" x14ac:dyDescent="0.25">
      <c r="A2002" s="12"/>
      <c r="B2002" s="11">
        <v>44916</v>
      </c>
      <c r="C2002" s="2">
        <v>7</v>
      </c>
      <c r="D2002" s="2">
        <v>5.8711000000000002</v>
      </c>
      <c r="E2002" s="2">
        <v>6821</v>
      </c>
      <c r="F2002" s="2">
        <v>7.0259999999999998</v>
      </c>
      <c r="G2002" s="2">
        <v>47924.345999999998</v>
      </c>
      <c r="H2002" s="17">
        <f t="shared" si="31"/>
        <v>-9.8991534284461492E-3</v>
      </c>
    </row>
    <row r="2003" spans="1:8" ht="13.5" x14ac:dyDescent="0.25">
      <c r="A2003" s="12"/>
      <c r="B2003" s="11">
        <v>44917</v>
      </c>
      <c r="C2003" s="2">
        <v>7</v>
      </c>
      <c r="D2003" s="2">
        <v>5.8711000000000002</v>
      </c>
      <c r="E2003" s="2">
        <v>120</v>
      </c>
      <c r="F2003" s="2">
        <v>7.0540000000000003</v>
      </c>
      <c r="G2003" s="2">
        <v>846.48</v>
      </c>
      <c r="H2003" s="17">
        <f t="shared" si="31"/>
        <v>0</v>
      </c>
    </row>
    <row r="2004" spans="1:8" ht="13.5" x14ac:dyDescent="0.25">
      <c r="A2004" s="12"/>
      <c r="B2004" s="11">
        <v>44918</v>
      </c>
      <c r="C2004" s="2">
        <v>7</v>
      </c>
      <c r="D2004" s="2">
        <v>5.8711000000000002</v>
      </c>
      <c r="E2004" s="2">
        <v>11826</v>
      </c>
      <c r="F2004" s="2">
        <v>6.8940000000000001</v>
      </c>
      <c r="G2004" s="2">
        <v>81528.444000000003</v>
      </c>
      <c r="H2004" s="17">
        <f t="shared" si="31"/>
        <v>0</v>
      </c>
    </row>
    <row r="2005" spans="1:8" ht="13.5" x14ac:dyDescent="0.25">
      <c r="A2005" s="12"/>
      <c r="B2005" s="11">
        <v>44921</v>
      </c>
      <c r="C2005" s="2">
        <v>7</v>
      </c>
      <c r="D2005" s="2">
        <v>5.8711000000000002</v>
      </c>
      <c r="E2005" s="2">
        <v>649</v>
      </c>
      <c r="F2005" s="2">
        <v>6.98</v>
      </c>
      <c r="G2005" s="2">
        <v>4530.0200000000004</v>
      </c>
      <c r="H2005" s="17">
        <f t="shared" si="31"/>
        <v>0</v>
      </c>
    </row>
    <row r="2006" spans="1:8" ht="13.5" x14ac:dyDescent="0.25">
      <c r="A2006" s="12"/>
      <c r="B2006" s="11">
        <v>44922</v>
      </c>
      <c r="C2006" s="2">
        <v>7.09</v>
      </c>
      <c r="D2006" s="2">
        <v>5.9466000000000001</v>
      </c>
      <c r="E2006" s="2">
        <v>1431</v>
      </c>
      <c r="F2006" s="2">
        <v>7.0250000000000004</v>
      </c>
      <c r="G2006" s="2">
        <v>10052.775</v>
      </c>
      <c r="H2006" s="17">
        <f t="shared" si="31"/>
        <v>1.2859600415595016E-2</v>
      </c>
    </row>
    <row r="2007" spans="1:8" ht="13.5" x14ac:dyDescent="0.25">
      <c r="A2007" s="12"/>
      <c r="B2007" s="11">
        <v>44923</v>
      </c>
      <c r="C2007" s="2">
        <v>7.5</v>
      </c>
      <c r="D2007" s="2">
        <v>6.2904999999999998</v>
      </c>
      <c r="E2007" s="2">
        <v>21679</v>
      </c>
      <c r="F2007" s="2">
        <v>7.306</v>
      </c>
      <c r="G2007" s="2">
        <v>158386.774</v>
      </c>
      <c r="H2007" s="17">
        <f t="shared" si="31"/>
        <v>5.7831365822486741E-2</v>
      </c>
    </row>
    <row r="2008" spans="1:8" ht="13.5" x14ac:dyDescent="0.25">
      <c r="A2008" s="12"/>
      <c r="B2008" s="11">
        <v>44924</v>
      </c>
      <c r="C2008" s="2">
        <v>7.79</v>
      </c>
      <c r="D2008" s="2">
        <v>6.5336999999999996</v>
      </c>
      <c r="E2008" s="2">
        <v>25808</v>
      </c>
      <c r="F2008" s="2">
        <v>7.78</v>
      </c>
      <c r="G2008" s="2">
        <v>200786.24</v>
      </c>
      <c r="H2008" s="17">
        <f t="shared" si="31"/>
        <v>3.8661473650743163E-2</v>
      </c>
    </row>
    <row r="2009" spans="1:8" ht="13.5" x14ac:dyDescent="0.25">
      <c r="A2009" s="12"/>
      <c r="B2009" s="11">
        <v>44925</v>
      </c>
      <c r="C2009" s="2">
        <v>7.68</v>
      </c>
      <c r="D2009" s="2">
        <v>6.4413999999999998</v>
      </c>
      <c r="E2009" s="2">
        <v>31406</v>
      </c>
      <c r="F2009" s="2">
        <v>7.6449999999999996</v>
      </c>
      <c r="G2009" s="2">
        <v>240098.87</v>
      </c>
      <c r="H2009" s="17">
        <f t="shared" si="31"/>
        <v>-1.4126758192142251E-2</v>
      </c>
    </row>
    <row r="2010" spans="1:8" ht="13.5" x14ac:dyDescent="0.25">
      <c r="A2010" s="12"/>
      <c r="B2010" s="11">
        <v>44928</v>
      </c>
      <c r="C2010" s="2">
        <v>7.3</v>
      </c>
      <c r="D2010" s="2">
        <v>6.1227</v>
      </c>
      <c r="E2010" s="2">
        <v>1103</v>
      </c>
      <c r="F2010" s="2">
        <v>7.4589999999999996</v>
      </c>
      <c r="G2010" s="2">
        <v>8227.277</v>
      </c>
      <c r="H2010" s="17">
        <f t="shared" si="31"/>
        <v>-4.9476821808923488E-2</v>
      </c>
    </row>
    <row r="2011" spans="1:8" ht="13.5" x14ac:dyDescent="0.25">
      <c r="A2011" s="12"/>
      <c r="B2011" s="11">
        <v>44929</v>
      </c>
      <c r="C2011" s="2">
        <v>7.2</v>
      </c>
      <c r="D2011" s="2">
        <v>6.0388000000000002</v>
      </c>
      <c r="E2011" s="2">
        <v>1240</v>
      </c>
      <c r="F2011" s="2">
        <v>7.218</v>
      </c>
      <c r="G2011" s="2">
        <v>8950.32</v>
      </c>
      <c r="H2011" s="17">
        <f t="shared" si="31"/>
        <v>-1.370310483936823E-2</v>
      </c>
    </row>
    <row r="2012" spans="1:8" ht="13.5" x14ac:dyDescent="0.25">
      <c r="A2012" s="12"/>
      <c r="B2012" s="11">
        <v>44930</v>
      </c>
      <c r="C2012" s="2">
        <v>7.1</v>
      </c>
      <c r="D2012" s="2">
        <v>5.9550000000000001</v>
      </c>
      <c r="E2012" s="2">
        <v>3958</v>
      </c>
      <c r="F2012" s="2">
        <v>7.15</v>
      </c>
      <c r="G2012" s="2">
        <v>28299.7</v>
      </c>
      <c r="H2012" s="17">
        <f t="shared" si="31"/>
        <v>-1.3876929191230061E-2</v>
      </c>
    </row>
    <row r="2013" spans="1:8" ht="13.5" x14ac:dyDescent="0.25">
      <c r="A2013" s="12"/>
      <c r="B2013" s="11">
        <v>44931</v>
      </c>
      <c r="C2013" s="2">
        <v>7.09</v>
      </c>
      <c r="D2013" s="2">
        <v>5.9466000000000001</v>
      </c>
      <c r="E2013" s="2">
        <v>184</v>
      </c>
      <c r="F2013" s="2">
        <v>7.0069999999999997</v>
      </c>
      <c r="G2013" s="2">
        <v>1289.288</v>
      </c>
      <c r="H2013" s="17">
        <f t="shared" si="31"/>
        <v>-1.410579345088155E-3</v>
      </c>
    </row>
    <row r="2014" spans="1:8" ht="13.5" x14ac:dyDescent="0.25">
      <c r="A2014" s="12"/>
      <c r="B2014" s="11">
        <v>44932</v>
      </c>
      <c r="C2014" s="2">
        <v>7.09</v>
      </c>
      <c r="D2014" s="2">
        <v>5.9466000000000001</v>
      </c>
      <c r="E2014" s="2">
        <v>2391</v>
      </c>
      <c r="F2014" s="2">
        <v>7.0250000000000004</v>
      </c>
      <c r="G2014" s="2">
        <v>16796.775000000001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6.98</v>
      </c>
      <c r="D2015" s="2">
        <v>5.8543000000000003</v>
      </c>
      <c r="E2015" s="2">
        <v>3058</v>
      </c>
      <c r="F2015" s="2">
        <v>6.9889999999999999</v>
      </c>
      <c r="G2015" s="2">
        <v>21372.362000000001</v>
      </c>
      <c r="H2015" s="17">
        <f t="shared" si="31"/>
        <v>-1.552147445599163E-2</v>
      </c>
    </row>
    <row r="2016" spans="1:8" ht="13.5" x14ac:dyDescent="0.25">
      <c r="A2016" s="12"/>
      <c r="B2016" s="11">
        <v>44936</v>
      </c>
      <c r="C2016" s="2">
        <v>6.95</v>
      </c>
      <c r="D2016" s="2">
        <v>5.8292000000000002</v>
      </c>
      <c r="E2016" s="2">
        <v>5687</v>
      </c>
      <c r="F2016" s="2">
        <v>6.9569999999999999</v>
      </c>
      <c r="G2016" s="2">
        <v>39564.459000000003</v>
      </c>
      <c r="H2016" s="17">
        <f t="shared" si="31"/>
        <v>-4.2874468339511333E-3</v>
      </c>
    </row>
    <row r="2017" spans="1:8" ht="13.5" x14ac:dyDescent="0.25">
      <c r="A2017" s="12"/>
      <c r="B2017" s="11">
        <v>44937</v>
      </c>
      <c r="C2017" s="2">
        <v>6.96</v>
      </c>
      <c r="D2017" s="2">
        <v>5.8375000000000004</v>
      </c>
      <c r="E2017" s="2">
        <v>1452</v>
      </c>
      <c r="F2017" s="2">
        <v>6.9669999999999996</v>
      </c>
      <c r="G2017" s="2">
        <v>10116.084000000001</v>
      </c>
      <c r="H2017" s="17">
        <f t="shared" si="31"/>
        <v>1.4238660536609134E-3</v>
      </c>
    </row>
    <row r="2018" spans="1:8" ht="13.5" x14ac:dyDescent="0.25">
      <c r="A2018" s="12"/>
      <c r="B2018" s="11">
        <v>44938</v>
      </c>
      <c r="C2018" s="2">
        <v>6.98</v>
      </c>
      <c r="D2018" s="2">
        <v>5.8543000000000003</v>
      </c>
      <c r="E2018" s="2">
        <v>17547</v>
      </c>
      <c r="F2018" s="2">
        <v>6.94</v>
      </c>
      <c r="G2018" s="2">
        <v>121776.18</v>
      </c>
      <c r="H2018" s="17">
        <f t="shared" si="31"/>
        <v>2.877944325481786E-3</v>
      </c>
    </row>
    <row r="2019" spans="1:8" ht="13.5" x14ac:dyDescent="0.25">
      <c r="A2019" s="12"/>
      <c r="B2019" s="11">
        <v>44939</v>
      </c>
      <c r="C2019" s="2">
        <v>7.11</v>
      </c>
      <c r="D2019" s="2">
        <v>5.9634</v>
      </c>
      <c r="E2019" s="2">
        <v>5164</v>
      </c>
      <c r="F2019" s="2">
        <v>6.9459999999999997</v>
      </c>
      <c r="G2019" s="2">
        <v>35869.144</v>
      </c>
      <c r="H2019" s="17">
        <f t="shared" si="31"/>
        <v>1.8635874485420929E-2</v>
      </c>
    </row>
    <row r="2020" spans="1:8" ht="13.5" x14ac:dyDescent="0.25">
      <c r="A2020" s="12"/>
      <c r="B2020" s="11">
        <v>44942</v>
      </c>
      <c r="C2020" s="2">
        <v>7.09</v>
      </c>
      <c r="D2020" s="2">
        <v>5.9466000000000001</v>
      </c>
      <c r="E2020" s="2">
        <v>24298</v>
      </c>
      <c r="F2020" s="2">
        <v>6.9279999999999999</v>
      </c>
      <c r="G2020" s="2">
        <v>168336.54399999999</v>
      </c>
      <c r="H2020" s="17">
        <f t="shared" si="31"/>
        <v>-2.8171848274474169E-3</v>
      </c>
    </row>
    <row r="2021" spans="1:8" ht="13.5" x14ac:dyDescent="0.25">
      <c r="A2021" s="12"/>
      <c r="B2021" s="11">
        <v>44943</v>
      </c>
      <c r="C2021" s="2">
        <v>7.09</v>
      </c>
      <c r="D2021" s="2">
        <v>5.9466000000000001</v>
      </c>
      <c r="E2021" s="2">
        <v>3077</v>
      </c>
      <c r="F2021" s="2">
        <v>7.0819999999999999</v>
      </c>
      <c r="G2021" s="2">
        <v>21791.313999999998</v>
      </c>
      <c r="H2021" s="17">
        <f t="shared" si="31"/>
        <v>0</v>
      </c>
    </row>
    <row r="2022" spans="1:8" ht="13.5" x14ac:dyDescent="0.25">
      <c r="A2022" s="12"/>
      <c r="B2022" s="11">
        <v>44944</v>
      </c>
      <c r="C2022" s="2">
        <v>7.15</v>
      </c>
      <c r="D2022" s="2">
        <v>5.9969000000000001</v>
      </c>
      <c r="E2022" s="2">
        <v>2767</v>
      </c>
      <c r="F2022" s="2">
        <v>6.9950000000000001</v>
      </c>
      <c r="G2022" s="2">
        <v>19355.165000000001</v>
      </c>
      <c r="H2022" s="17">
        <f t="shared" si="31"/>
        <v>8.4586150068946975E-3</v>
      </c>
    </row>
    <row r="2023" spans="1:8" ht="13.5" x14ac:dyDescent="0.25">
      <c r="A2023" s="12"/>
      <c r="B2023" s="11">
        <v>44945</v>
      </c>
      <c r="C2023" s="2">
        <v>7.15</v>
      </c>
      <c r="D2023" s="2">
        <v>5.9969000000000001</v>
      </c>
      <c r="E2023" s="2">
        <v>1458</v>
      </c>
      <c r="F2023" s="2">
        <v>7.0439999999999996</v>
      </c>
      <c r="G2023" s="2">
        <v>10270.152</v>
      </c>
      <c r="H2023" s="17">
        <f t="shared" si="31"/>
        <v>0</v>
      </c>
    </row>
    <row r="2024" spans="1:8" ht="13.5" x14ac:dyDescent="0.25">
      <c r="A2024" s="12"/>
      <c r="B2024" s="11">
        <v>44946</v>
      </c>
      <c r="C2024" s="2">
        <v>7.14</v>
      </c>
      <c r="D2024" s="2">
        <v>5.9885000000000002</v>
      </c>
      <c r="E2024" s="2">
        <v>1806</v>
      </c>
      <c r="F2024" s="2">
        <v>7.0640000000000001</v>
      </c>
      <c r="G2024" s="2">
        <v>12757.584000000001</v>
      </c>
      <c r="H2024" s="17">
        <f t="shared" si="31"/>
        <v>-1.4007237072487389E-3</v>
      </c>
    </row>
    <row r="2025" spans="1:8" ht="13.5" x14ac:dyDescent="0.25">
      <c r="A2025" s="12"/>
      <c r="B2025" s="11">
        <v>44949</v>
      </c>
      <c r="C2025" s="2">
        <v>7.29</v>
      </c>
      <c r="D2025" s="2">
        <v>6.1143000000000001</v>
      </c>
      <c r="E2025" s="2">
        <v>6166</v>
      </c>
      <c r="F2025" s="2">
        <v>7.1959999999999997</v>
      </c>
      <c r="G2025" s="2">
        <v>44370.536</v>
      </c>
      <c r="H2025" s="17">
        <f t="shared" si="31"/>
        <v>2.1006929949069032E-2</v>
      </c>
    </row>
    <row r="2026" spans="1:8" ht="13.5" x14ac:dyDescent="0.25">
      <c r="A2026" s="12"/>
      <c r="B2026" s="11">
        <v>44950</v>
      </c>
      <c r="C2026" s="2">
        <v>7.28</v>
      </c>
      <c r="D2026" s="2">
        <v>6.1059000000000001</v>
      </c>
      <c r="E2026" s="2">
        <v>2366</v>
      </c>
      <c r="F2026" s="2">
        <v>7.19</v>
      </c>
      <c r="G2026" s="2">
        <v>17011.54</v>
      </c>
      <c r="H2026" s="17">
        <f t="shared" si="31"/>
        <v>-1.3738285658211019E-3</v>
      </c>
    </row>
    <row r="2027" spans="1:8" ht="13.5" x14ac:dyDescent="0.25">
      <c r="A2027" s="12"/>
      <c r="B2027" s="11">
        <v>44951</v>
      </c>
      <c r="C2027" s="2">
        <v>7.28</v>
      </c>
      <c r="D2027" s="2">
        <v>6.1059000000000001</v>
      </c>
      <c r="E2027" s="2">
        <v>2278</v>
      </c>
      <c r="F2027" s="2">
        <v>7.2789999999999999</v>
      </c>
      <c r="G2027" s="2">
        <v>16581.562000000002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7.3</v>
      </c>
      <c r="D2028" s="2">
        <v>6.1227</v>
      </c>
      <c r="E2028" s="2">
        <v>3779</v>
      </c>
      <c r="F2028" s="2">
        <v>7.2930000000000001</v>
      </c>
      <c r="G2028" s="2">
        <v>27560.246999999999</v>
      </c>
      <c r="H2028" s="17">
        <f t="shared" si="31"/>
        <v>2.7514371345747435E-3</v>
      </c>
    </row>
    <row r="2029" spans="1:8" ht="13.5" x14ac:dyDescent="0.25">
      <c r="A2029" s="12"/>
      <c r="B2029" s="11">
        <v>44953</v>
      </c>
      <c r="C2029" s="2">
        <v>7.33</v>
      </c>
      <c r="D2029" s="2">
        <v>6.1478999999999999</v>
      </c>
      <c r="E2029" s="2">
        <v>2501</v>
      </c>
      <c r="F2029" s="2">
        <v>7.3040000000000003</v>
      </c>
      <c r="G2029" s="2">
        <v>18267.304</v>
      </c>
      <c r="H2029" s="17">
        <f t="shared" si="31"/>
        <v>4.1158312509186942E-3</v>
      </c>
    </row>
    <row r="2030" spans="1:8" ht="13.5" x14ac:dyDescent="0.25">
      <c r="A2030" s="12"/>
      <c r="B2030" s="11">
        <v>44956</v>
      </c>
      <c r="C2030" s="2">
        <v>7.25</v>
      </c>
      <c r="D2030" s="2">
        <v>6.0808</v>
      </c>
      <c r="E2030" s="2">
        <v>95</v>
      </c>
      <c r="F2030" s="2">
        <v>7.2510000000000003</v>
      </c>
      <c r="G2030" s="2">
        <v>688.84500000000003</v>
      </c>
      <c r="H2030" s="17">
        <f t="shared" si="31"/>
        <v>-1.0914295938450518E-2</v>
      </c>
    </row>
    <row r="2031" spans="1:8" ht="13.5" x14ac:dyDescent="0.25">
      <c r="A2031" s="12"/>
      <c r="B2031" s="11">
        <v>44957</v>
      </c>
      <c r="C2031" s="2">
        <v>7.2</v>
      </c>
      <c r="D2031" s="2">
        <v>6.0388000000000002</v>
      </c>
      <c r="E2031" s="2">
        <v>5181</v>
      </c>
      <c r="F2031" s="2">
        <v>7.1779999999999999</v>
      </c>
      <c r="G2031" s="2">
        <v>37189.218000000001</v>
      </c>
      <c r="H2031" s="17">
        <f t="shared" si="31"/>
        <v>-6.9069859229048507E-3</v>
      </c>
    </row>
    <row r="2032" spans="1:8" ht="13.5" x14ac:dyDescent="0.25">
      <c r="A2032" s="12"/>
      <c r="B2032" s="11">
        <v>44958</v>
      </c>
      <c r="C2032" s="2">
        <v>7.2</v>
      </c>
      <c r="D2032" s="2">
        <v>6.0388000000000002</v>
      </c>
      <c r="E2032" s="2">
        <v>6620</v>
      </c>
      <c r="F2032" s="2">
        <v>7.2</v>
      </c>
      <c r="G2032" s="2">
        <v>47664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7.14</v>
      </c>
      <c r="D2033" s="2">
        <v>5.9885000000000002</v>
      </c>
      <c r="E2033" s="2">
        <v>2719</v>
      </c>
      <c r="F2033" s="2">
        <v>7.1319999999999997</v>
      </c>
      <c r="G2033" s="2">
        <v>19391.907999999999</v>
      </c>
      <c r="H2033" s="17">
        <f t="shared" si="31"/>
        <v>-8.3294694310127853E-3</v>
      </c>
    </row>
    <row r="2034" spans="1:8" ht="13.5" x14ac:dyDescent="0.25">
      <c r="A2034" s="12"/>
      <c r="B2034" s="11">
        <v>44960</v>
      </c>
      <c r="C2034" s="2">
        <v>7.14</v>
      </c>
      <c r="D2034" s="2">
        <v>5.9885000000000002</v>
      </c>
      <c r="E2034" s="2">
        <v>2390</v>
      </c>
      <c r="F2034" s="2">
        <v>7.12</v>
      </c>
      <c r="G2034" s="2">
        <v>17016.8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7.14</v>
      </c>
      <c r="D2035" s="2">
        <v>5.9885000000000002</v>
      </c>
      <c r="E2035" s="2">
        <v>2719</v>
      </c>
      <c r="F2035" s="2">
        <v>7.1260000000000003</v>
      </c>
      <c r="G2035" s="2">
        <v>19375.594000000001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7.24</v>
      </c>
      <c r="D2036" s="2">
        <v>6.0724</v>
      </c>
      <c r="E2036" s="2">
        <v>5783</v>
      </c>
      <c r="F2036" s="2">
        <v>7.1459999999999999</v>
      </c>
      <c r="G2036" s="2">
        <v>41325.317999999999</v>
      </c>
      <c r="H2036" s="17">
        <f t="shared" si="31"/>
        <v>1.4010186190197857E-2</v>
      </c>
    </row>
    <row r="2037" spans="1:8" ht="13.5" x14ac:dyDescent="0.25">
      <c r="A2037" s="12"/>
      <c r="B2037" s="11">
        <v>44965</v>
      </c>
      <c r="C2037" s="2">
        <v>7.25</v>
      </c>
      <c r="D2037" s="2">
        <v>6.0808</v>
      </c>
      <c r="E2037" s="2">
        <v>2431</v>
      </c>
      <c r="F2037" s="2">
        <v>7.2960000000000003</v>
      </c>
      <c r="G2037" s="2">
        <v>17736.576000000001</v>
      </c>
      <c r="H2037" s="17">
        <f t="shared" si="31"/>
        <v>1.3833080824715044E-3</v>
      </c>
    </row>
    <row r="2038" spans="1:8" ht="13.5" x14ac:dyDescent="0.25">
      <c r="A2038" s="12"/>
      <c r="B2038" s="11">
        <v>44966</v>
      </c>
      <c r="C2038" s="2">
        <v>7.25</v>
      </c>
      <c r="D2038" s="2">
        <v>6.0808</v>
      </c>
      <c r="E2038" s="2">
        <v>2315</v>
      </c>
      <c r="F2038" s="2">
        <v>7.2210000000000001</v>
      </c>
      <c r="G2038" s="2">
        <v>16716.615000000002</v>
      </c>
      <c r="H2038" s="17">
        <f t="shared" si="31"/>
        <v>0</v>
      </c>
    </row>
    <row r="2039" spans="1:8" ht="13.5" x14ac:dyDescent="0.25">
      <c r="A2039" s="12"/>
      <c r="B2039" s="11">
        <v>44967</v>
      </c>
      <c r="C2039" s="2">
        <v>7.29</v>
      </c>
      <c r="D2039" s="2">
        <v>6.1143000000000001</v>
      </c>
      <c r="E2039" s="2">
        <v>16146</v>
      </c>
      <c r="F2039" s="2">
        <v>7.2649999999999997</v>
      </c>
      <c r="G2039" s="2">
        <v>117300.69</v>
      </c>
      <c r="H2039" s="17">
        <f t="shared" si="31"/>
        <v>5.509143533745574E-3</v>
      </c>
    </row>
    <row r="2040" spans="1:8" ht="13.5" x14ac:dyDescent="0.25">
      <c r="A2040" s="12"/>
      <c r="B2040" s="11">
        <v>44970</v>
      </c>
      <c r="C2040" s="2">
        <v>7.24</v>
      </c>
      <c r="D2040" s="2">
        <v>6.0724</v>
      </c>
      <c r="E2040" s="2">
        <v>3010</v>
      </c>
      <c r="F2040" s="2">
        <v>7.25</v>
      </c>
      <c r="G2040" s="2">
        <v>21822.5</v>
      </c>
      <c r="H2040" s="17">
        <f t="shared" si="31"/>
        <v>-6.8527877271314869E-3</v>
      </c>
    </row>
    <row r="2041" spans="1:8" ht="13.5" x14ac:dyDescent="0.25">
      <c r="A2041" s="12"/>
      <c r="B2041" s="11">
        <v>44971</v>
      </c>
      <c r="C2041" s="2">
        <v>7.25</v>
      </c>
      <c r="D2041" s="2">
        <v>6.0808</v>
      </c>
      <c r="E2041" s="2">
        <v>3490</v>
      </c>
      <c r="F2041" s="2">
        <v>7.25</v>
      </c>
      <c r="G2041" s="2">
        <v>25302.5</v>
      </c>
      <c r="H2041" s="17">
        <f t="shared" si="31"/>
        <v>1.3833080824715044E-3</v>
      </c>
    </row>
    <row r="2042" spans="1:8" ht="13.5" x14ac:dyDescent="0.25">
      <c r="A2042" s="12"/>
      <c r="B2042" s="11">
        <v>44972</v>
      </c>
      <c r="C2042" s="2">
        <v>7.28</v>
      </c>
      <c r="D2042" s="2">
        <v>6.1059000000000001</v>
      </c>
      <c r="E2042" s="2">
        <v>2</v>
      </c>
      <c r="F2042" s="2">
        <v>7.28</v>
      </c>
      <c r="G2042" s="2">
        <v>14.56</v>
      </c>
      <c r="H2042" s="17">
        <f t="shared" si="31"/>
        <v>4.1277463491646033E-3</v>
      </c>
    </row>
    <row r="2043" spans="1:8" ht="13.5" x14ac:dyDescent="0.25">
      <c r="A2043" s="12"/>
      <c r="B2043" s="11">
        <v>44973</v>
      </c>
      <c r="C2043" s="2">
        <v>7.28</v>
      </c>
      <c r="D2043" s="2">
        <v>6.1059000000000001</v>
      </c>
      <c r="E2043" s="2">
        <v>1716</v>
      </c>
      <c r="F2043" s="2">
        <v>7.2060000000000004</v>
      </c>
      <c r="G2043" s="2">
        <v>12365.495999999999</v>
      </c>
      <c r="H2043" s="17">
        <f t="shared" si="31"/>
        <v>0</v>
      </c>
    </row>
    <row r="2044" spans="1:8" ht="13.5" x14ac:dyDescent="0.25">
      <c r="A2044" s="12"/>
      <c r="B2044" s="11">
        <v>44974</v>
      </c>
      <c r="C2044" s="2">
        <v>7.27</v>
      </c>
      <c r="D2044" s="2">
        <v>6.0975999999999999</v>
      </c>
      <c r="E2044" s="2">
        <v>950</v>
      </c>
      <c r="F2044" s="2">
        <v>7.2</v>
      </c>
      <c r="G2044" s="2">
        <v>6840</v>
      </c>
      <c r="H2044" s="17">
        <f t="shared" si="31"/>
        <v>-1.3593409652958935E-3</v>
      </c>
    </row>
    <row r="2045" spans="1:8" ht="13.5" x14ac:dyDescent="0.25">
      <c r="A2045" s="12"/>
      <c r="B2045" s="11">
        <v>44977</v>
      </c>
      <c r="C2045" s="2">
        <v>7.28</v>
      </c>
      <c r="D2045" s="2">
        <v>6.1059000000000001</v>
      </c>
      <c r="E2045" s="2">
        <v>559</v>
      </c>
      <c r="F2045" s="2">
        <v>7.2789999999999999</v>
      </c>
      <c r="G2045" s="2">
        <v>4068.9609999999998</v>
      </c>
      <c r="H2045" s="17">
        <f t="shared" si="31"/>
        <v>1.3611912883757867E-3</v>
      </c>
    </row>
    <row r="2046" spans="1:8" ht="13.5" x14ac:dyDescent="0.25">
      <c r="A2046" s="12"/>
      <c r="B2046" s="11">
        <v>44978</v>
      </c>
      <c r="C2046" s="2">
        <v>7.22</v>
      </c>
      <c r="D2046" s="2">
        <v>6.0556000000000001</v>
      </c>
      <c r="E2046" s="2">
        <v>5711</v>
      </c>
      <c r="F2046" s="2">
        <v>7.2439999999999998</v>
      </c>
      <c r="G2046" s="2">
        <v>41370.483999999997</v>
      </c>
      <c r="H2046" s="17">
        <f t="shared" si="31"/>
        <v>-8.2379338017327525E-3</v>
      </c>
    </row>
    <row r="2047" spans="1:8" ht="13.5" x14ac:dyDescent="0.25">
      <c r="A2047" s="12"/>
      <c r="B2047" s="11">
        <v>44979</v>
      </c>
      <c r="C2047" s="2">
        <v>7.2</v>
      </c>
      <c r="D2047" s="2">
        <v>6.0388000000000002</v>
      </c>
      <c r="E2047" s="2">
        <v>5995</v>
      </c>
      <c r="F2047" s="2">
        <v>7.1529999999999996</v>
      </c>
      <c r="G2047" s="2">
        <v>42882.235000000001</v>
      </c>
      <c r="H2047" s="17">
        <f t="shared" si="31"/>
        <v>-2.7742915648325396E-3</v>
      </c>
    </row>
    <row r="2048" spans="1:8" ht="13.5" x14ac:dyDescent="0.25">
      <c r="A2048" s="12"/>
      <c r="B2048" s="11">
        <v>44980</v>
      </c>
      <c r="C2048" s="2">
        <v>7.13</v>
      </c>
      <c r="D2048" s="2">
        <v>5.9801000000000002</v>
      </c>
      <c r="E2048" s="2">
        <v>53149</v>
      </c>
      <c r="F2048" s="2">
        <v>7.13</v>
      </c>
      <c r="G2048" s="2">
        <v>378952.37</v>
      </c>
      <c r="H2048" s="17">
        <f t="shared" si="31"/>
        <v>-9.720474266410541E-3</v>
      </c>
    </row>
    <row r="2049" spans="1:8" ht="13.5" x14ac:dyDescent="0.25">
      <c r="A2049" s="12"/>
      <c r="B2049" s="11">
        <v>44981</v>
      </c>
      <c r="C2049" s="2">
        <v>7.14</v>
      </c>
      <c r="D2049" s="2">
        <v>5.9885000000000002</v>
      </c>
      <c r="E2049" s="2">
        <v>501</v>
      </c>
      <c r="F2049" s="2">
        <v>7.14</v>
      </c>
      <c r="G2049" s="2">
        <v>3577.14</v>
      </c>
      <c r="H2049" s="17">
        <f t="shared" si="31"/>
        <v>1.4046587849701447E-3</v>
      </c>
    </row>
    <row r="2050" spans="1:8" ht="13.5" x14ac:dyDescent="0.25">
      <c r="A2050" s="12"/>
      <c r="B2050" s="11">
        <v>44984</v>
      </c>
      <c r="C2050" s="2">
        <v>7.14</v>
      </c>
      <c r="D2050" s="2">
        <v>5.9885000000000002</v>
      </c>
      <c r="E2050" s="2">
        <v>496</v>
      </c>
      <c r="F2050" s="2">
        <v>7.12</v>
      </c>
      <c r="G2050" s="2">
        <v>3531.52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7.18</v>
      </c>
      <c r="D2051" s="2">
        <v>6.0221</v>
      </c>
      <c r="E2051" s="2">
        <v>976</v>
      </c>
      <c r="F2051" s="2">
        <v>7.133</v>
      </c>
      <c r="G2051" s="2">
        <v>6961.808</v>
      </c>
      <c r="H2051" s="17">
        <f t="shared" si="31"/>
        <v>5.610753945061343E-3</v>
      </c>
    </row>
    <row r="2052" spans="1:8" ht="13.5" x14ac:dyDescent="0.25">
      <c r="A2052" s="12"/>
      <c r="B2052" s="11">
        <v>44986</v>
      </c>
      <c r="C2052" s="2">
        <v>7.18</v>
      </c>
      <c r="D2052" s="2">
        <v>6.0221</v>
      </c>
      <c r="E2052" s="2">
        <v>3</v>
      </c>
      <c r="F2052" s="2">
        <v>7.1829999999999998</v>
      </c>
      <c r="G2052" s="2">
        <v>21.548999999999999</v>
      </c>
      <c r="H2052" s="17">
        <f t="shared" si="31"/>
        <v>0</v>
      </c>
    </row>
    <row r="2053" spans="1:8" ht="13.5" x14ac:dyDescent="0.25">
      <c r="A2053" s="12"/>
      <c r="B2053" s="11">
        <v>44987</v>
      </c>
      <c r="C2053" s="2">
        <v>7.18</v>
      </c>
      <c r="D2053" s="2">
        <v>6.0221</v>
      </c>
      <c r="E2053" s="2">
        <v>275</v>
      </c>
      <c r="F2053" s="2">
        <v>7.18</v>
      </c>
      <c r="G2053" s="2">
        <v>1974.5</v>
      </c>
      <c r="H2053" s="17">
        <f t="shared" si="31"/>
        <v>0</v>
      </c>
    </row>
    <row r="2054" spans="1:8" ht="13.5" x14ac:dyDescent="0.25">
      <c r="A2054" s="12"/>
      <c r="B2054" s="11">
        <v>44988</v>
      </c>
      <c r="C2054" s="2">
        <v>7.18</v>
      </c>
      <c r="D2054" s="2">
        <v>6.0221</v>
      </c>
      <c r="E2054" s="2">
        <v>978</v>
      </c>
      <c r="F2054" s="2">
        <v>7.1520000000000001</v>
      </c>
      <c r="G2054" s="2">
        <v>6994.6559999999999</v>
      </c>
      <c r="H2054" s="17">
        <f t="shared" si="31"/>
        <v>0</v>
      </c>
    </row>
    <row r="2055" spans="1:8" ht="13.5" x14ac:dyDescent="0.25">
      <c r="A2055" s="12"/>
      <c r="B2055" s="11">
        <v>44991</v>
      </c>
      <c r="C2055" s="2">
        <v>7.16</v>
      </c>
      <c r="D2055" s="2">
        <v>6.0053000000000001</v>
      </c>
      <c r="E2055" s="2">
        <v>532</v>
      </c>
      <c r="F2055" s="2">
        <v>7.14</v>
      </c>
      <c r="G2055" s="2">
        <v>3798.48</v>
      </c>
      <c r="H2055" s="17">
        <f t="shared" ref="H2055:H2118" si="32">(D2055-D2054)/D2054</f>
        <v>-2.7897245147041607E-3</v>
      </c>
    </row>
    <row r="2056" spans="1:8" ht="13.5" x14ac:dyDescent="0.25">
      <c r="A2056" s="12"/>
      <c r="B2056" s="11">
        <v>44992</v>
      </c>
      <c r="C2056" s="2">
        <v>7.12</v>
      </c>
      <c r="D2056" s="2">
        <v>5.9717000000000002</v>
      </c>
      <c r="E2056" s="2">
        <v>779</v>
      </c>
      <c r="F2056" s="2">
        <v>7.1219999999999999</v>
      </c>
      <c r="G2056" s="2">
        <v>5548.0379999999996</v>
      </c>
      <c r="H2056" s="17">
        <f t="shared" si="32"/>
        <v>-5.5950576990324965E-3</v>
      </c>
    </row>
    <row r="2057" spans="1:8" ht="13.5" x14ac:dyDescent="0.25">
      <c r="A2057" s="12"/>
      <c r="B2057" s="11">
        <v>44993</v>
      </c>
      <c r="C2057" s="2">
        <v>7.16</v>
      </c>
      <c r="D2057" s="2">
        <v>6.0053000000000001</v>
      </c>
      <c r="E2057" s="2">
        <v>519</v>
      </c>
      <c r="F2057" s="2">
        <v>7.1239999999999997</v>
      </c>
      <c r="G2057" s="2">
        <v>3697.3560000000002</v>
      </c>
      <c r="H2057" s="17">
        <f t="shared" si="32"/>
        <v>5.6265385066228794E-3</v>
      </c>
    </row>
    <row r="2058" spans="1:8" ht="13.5" x14ac:dyDescent="0.25">
      <c r="A2058" s="12"/>
      <c r="B2058" s="11">
        <v>44994</v>
      </c>
      <c r="C2058" s="2">
        <v>7.15</v>
      </c>
      <c r="D2058" s="2">
        <v>5.9969000000000001</v>
      </c>
      <c r="E2058" s="2">
        <v>16219</v>
      </c>
      <c r="F2058" s="2">
        <v>7.12</v>
      </c>
      <c r="G2058" s="2">
        <v>115479.28</v>
      </c>
      <c r="H2058" s="17">
        <f t="shared" si="32"/>
        <v>-1.3987644247581241E-3</v>
      </c>
    </row>
    <row r="2059" spans="1:8" ht="13.5" x14ac:dyDescent="0.25">
      <c r="A2059" s="12"/>
      <c r="B2059" s="11">
        <v>44995</v>
      </c>
      <c r="C2059" s="2">
        <v>7.14</v>
      </c>
      <c r="D2059" s="2">
        <v>5.9885000000000002</v>
      </c>
      <c r="E2059" s="2">
        <v>2400</v>
      </c>
      <c r="F2059" s="2">
        <v>7.11</v>
      </c>
      <c r="G2059" s="2">
        <v>17064</v>
      </c>
      <c r="H2059" s="17">
        <f t="shared" si="32"/>
        <v>-1.4007237072487389E-3</v>
      </c>
    </row>
    <row r="2060" spans="1:8" ht="13.5" x14ac:dyDescent="0.25">
      <c r="A2060" s="12"/>
      <c r="B2060" s="11">
        <v>44998</v>
      </c>
      <c r="C2060" s="2">
        <v>7.2</v>
      </c>
      <c r="D2060" s="2">
        <v>6.0388000000000002</v>
      </c>
      <c r="E2060" s="2">
        <v>94</v>
      </c>
      <c r="F2060" s="2">
        <v>7.1120000000000001</v>
      </c>
      <c r="G2060" s="2">
        <v>668.52800000000002</v>
      </c>
      <c r="H2060" s="17">
        <f t="shared" si="32"/>
        <v>8.3994322451365136E-3</v>
      </c>
    </row>
    <row r="2061" spans="1:8" ht="13.5" x14ac:dyDescent="0.25">
      <c r="A2061" s="12"/>
      <c r="B2061" s="11">
        <v>44999</v>
      </c>
      <c r="C2061" s="2">
        <v>7.2</v>
      </c>
      <c r="D2061" s="2">
        <v>6.0388000000000002</v>
      </c>
      <c r="E2061" s="2">
        <v>0</v>
      </c>
      <c r="F2061" s="2">
        <v>0</v>
      </c>
      <c r="G2061" s="2">
        <v>0</v>
      </c>
      <c r="H2061" s="17">
        <f t="shared" si="32"/>
        <v>0</v>
      </c>
    </row>
    <row r="2062" spans="1:8" ht="13.5" x14ac:dyDescent="0.25">
      <c r="A2062" s="12"/>
      <c r="B2062" s="11">
        <v>45000</v>
      </c>
      <c r="C2062" s="2">
        <v>7.2</v>
      </c>
      <c r="D2062" s="2">
        <v>6.0388000000000002</v>
      </c>
      <c r="E2062" s="2">
        <v>310</v>
      </c>
      <c r="F2062" s="2">
        <v>7.1970000000000001</v>
      </c>
      <c r="G2062" s="2">
        <v>2231.0700000000002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7.2</v>
      </c>
      <c r="D2063" s="2">
        <v>6.0388000000000002</v>
      </c>
      <c r="E2063" s="2">
        <v>1439</v>
      </c>
      <c r="F2063" s="2">
        <v>7.12</v>
      </c>
      <c r="G2063" s="2">
        <v>10245.68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7.19</v>
      </c>
      <c r="D2064" s="2">
        <v>6.0305</v>
      </c>
      <c r="E2064" s="2">
        <v>593</v>
      </c>
      <c r="F2064" s="2">
        <v>7.1150000000000002</v>
      </c>
      <c r="G2064" s="2">
        <v>4219.1949999999997</v>
      </c>
      <c r="H2064" s="17">
        <f t="shared" si="32"/>
        <v>-1.3744452540240108E-3</v>
      </c>
    </row>
    <row r="2065" spans="1:8" ht="13.5" x14ac:dyDescent="0.25">
      <c r="A2065" s="12"/>
      <c r="B2065" s="11">
        <v>45006</v>
      </c>
      <c r="C2065" s="2">
        <v>7.15</v>
      </c>
      <c r="D2065" s="2">
        <v>5.9969000000000001</v>
      </c>
      <c r="E2065" s="2">
        <v>308</v>
      </c>
      <c r="F2065" s="2">
        <v>7.0810000000000004</v>
      </c>
      <c r="G2065" s="2">
        <v>2180.9479999999999</v>
      </c>
      <c r="H2065" s="17">
        <f t="shared" si="32"/>
        <v>-5.5716773070226102E-3</v>
      </c>
    </row>
    <row r="2066" spans="1:8" ht="13.5" x14ac:dyDescent="0.25">
      <c r="A2066" s="12"/>
      <c r="B2066" s="11">
        <v>45007</v>
      </c>
      <c r="C2066" s="2">
        <v>7.08</v>
      </c>
      <c r="D2066" s="2">
        <v>5.9382000000000001</v>
      </c>
      <c r="E2066" s="2">
        <v>3862</v>
      </c>
      <c r="F2066" s="2">
        <v>7.0730000000000004</v>
      </c>
      <c r="G2066" s="2">
        <v>27315.925999999999</v>
      </c>
      <c r="H2066" s="17">
        <f t="shared" si="32"/>
        <v>-9.7883906685120609E-3</v>
      </c>
    </row>
    <row r="2067" spans="1:8" ht="13.5" x14ac:dyDescent="0.25">
      <c r="A2067" s="12"/>
      <c r="B2067" s="11">
        <v>45008</v>
      </c>
      <c r="C2067" s="2">
        <v>7.12</v>
      </c>
      <c r="D2067" s="2">
        <v>5.9717000000000002</v>
      </c>
      <c r="E2067" s="2">
        <v>466</v>
      </c>
      <c r="F2067" s="2">
        <v>7.0720000000000001</v>
      </c>
      <c r="G2067" s="2">
        <v>3295.5520000000001</v>
      </c>
      <c r="H2067" s="17">
        <f t="shared" si="32"/>
        <v>5.6414401670540036E-3</v>
      </c>
    </row>
    <row r="2068" spans="1:8" ht="13.5" x14ac:dyDescent="0.25">
      <c r="A2068" s="12"/>
      <c r="B2068" s="11">
        <v>45009</v>
      </c>
      <c r="C2068" s="2">
        <v>7.08</v>
      </c>
      <c r="D2068" s="2">
        <v>5.9382000000000001</v>
      </c>
      <c r="E2068" s="2">
        <v>4809</v>
      </c>
      <c r="F2068" s="2">
        <v>7.08</v>
      </c>
      <c r="G2068" s="2">
        <v>34047.72</v>
      </c>
      <c r="H2068" s="17">
        <f t="shared" si="32"/>
        <v>-5.6097928563055887E-3</v>
      </c>
    </row>
    <row r="2069" spans="1:8" ht="13.5" x14ac:dyDescent="0.25">
      <c r="A2069" s="12"/>
      <c r="B2069" s="11">
        <v>45012</v>
      </c>
      <c r="C2069" s="2">
        <v>7.15</v>
      </c>
      <c r="D2069" s="2">
        <v>5.9969000000000001</v>
      </c>
      <c r="E2069" s="2">
        <v>26</v>
      </c>
      <c r="F2069" s="2">
        <v>7.0830000000000002</v>
      </c>
      <c r="G2069" s="2">
        <v>184.15799999999999</v>
      </c>
      <c r="H2069" s="17">
        <f t="shared" si="32"/>
        <v>9.8851503822707174E-3</v>
      </c>
    </row>
    <row r="2070" spans="1:8" ht="13.5" x14ac:dyDescent="0.25">
      <c r="A2070" s="12"/>
      <c r="B2070" s="11">
        <v>45013</v>
      </c>
      <c r="C2070" s="2">
        <v>7.15</v>
      </c>
      <c r="D2070" s="2">
        <v>5.9969000000000001</v>
      </c>
      <c r="E2070" s="2">
        <v>1506</v>
      </c>
      <c r="F2070" s="2">
        <v>7.0979999999999999</v>
      </c>
      <c r="G2070" s="2">
        <v>10689.588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7.14</v>
      </c>
      <c r="D2071" s="2">
        <v>5.9885000000000002</v>
      </c>
      <c r="E2071" s="2">
        <v>2680</v>
      </c>
      <c r="F2071" s="2">
        <v>7.1210000000000004</v>
      </c>
      <c r="G2071" s="2">
        <v>19084.28</v>
      </c>
      <c r="H2071" s="17">
        <f t="shared" si="32"/>
        <v>-1.4007237072487389E-3</v>
      </c>
    </row>
    <row r="2072" spans="1:8" ht="13.5" x14ac:dyDescent="0.25">
      <c r="A2072" s="12"/>
      <c r="B2072" s="11">
        <v>45015</v>
      </c>
      <c r="C2072" s="2">
        <v>7.18</v>
      </c>
      <c r="D2072" s="2">
        <v>6.0221</v>
      </c>
      <c r="E2072" s="2">
        <v>1400</v>
      </c>
      <c r="F2072" s="2">
        <v>7.1440000000000001</v>
      </c>
      <c r="G2072" s="2">
        <v>10001.6</v>
      </c>
      <c r="H2072" s="17">
        <f t="shared" si="32"/>
        <v>5.610753945061343E-3</v>
      </c>
    </row>
    <row r="2073" spans="1:8" ht="13.5" x14ac:dyDescent="0.25">
      <c r="A2073" s="12"/>
      <c r="B2073" s="11">
        <v>45016</v>
      </c>
      <c r="C2073" s="2">
        <v>7.16</v>
      </c>
      <c r="D2073" s="2">
        <v>6.0053000000000001</v>
      </c>
      <c r="E2073" s="2">
        <v>221</v>
      </c>
      <c r="F2073" s="2">
        <v>7.15</v>
      </c>
      <c r="G2073" s="2">
        <v>1580.15</v>
      </c>
      <c r="H2073" s="17">
        <f t="shared" si="32"/>
        <v>-2.7897245147041607E-3</v>
      </c>
    </row>
    <row r="2074" spans="1:8" ht="13.5" x14ac:dyDescent="0.25">
      <c r="A2074" s="12"/>
      <c r="B2074" s="11">
        <v>45019</v>
      </c>
      <c r="C2074" s="2">
        <v>7.16</v>
      </c>
      <c r="D2074" s="2">
        <v>6.0053000000000001</v>
      </c>
      <c r="E2074" s="2">
        <v>5643</v>
      </c>
      <c r="F2074" s="2">
        <v>7.1180000000000003</v>
      </c>
      <c r="G2074" s="2">
        <v>40166.874000000003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7.09</v>
      </c>
      <c r="D2075" s="2">
        <v>5.9466000000000001</v>
      </c>
      <c r="E2075" s="2">
        <v>1582</v>
      </c>
      <c r="F2075" s="2">
        <v>7.0750000000000002</v>
      </c>
      <c r="G2075" s="2">
        <v>11192.65</v>
      </c>
      <c r="H2075" s="17">
        <f t="shared" si="32"/>
        <v>-9.7746990158693106E-3</v>
      </c>
    </row>
    <row r="2076" spans="1:8" ht="13.5" x14ac:dyDescent="0.25">
      <c r="A2076" s="12"/>
      <c r="B2076" s="11">
        <v>45021</v>
      </c>
      <c r="C2076" s="2">
        <v>7.09</v>
      </c>
      <c r="D2076" s="2">
        <v>5.9466000000000001</v>
      </c>
      <c r="E2076" s="2">
        <v>6266</v>
      </c>
      <c r="F2076" s="2">
        <v>7.0609999999999999</v>
      </c>
      <c r="G2076" s="2">
        <v>44244.226000000002</v>
      </c>
      <c r="H2076" s="17">
        <f t="shared" si="32"/>
        <v>0</v>
      </c>
    </row>
    <row r="2077" spans="1:8" ht="13.5" x14ac:dyDescent="0.25">
      <c r="A2077" s="12"/>
      <c r="B2077" s="11">
        <v>45022</v>
      </c>
      <c r="C2077" s="2">
        <v>7.06</v>
      </c>
      <c r="D2077" s="2">
        <v>5.9214000000000002</v>
      </c>
      <c r="E2077" s="2">
        <v>1310</v>
      </c>
      <c r="F2077" s="2">
        <v>7.0060000000000002</v>
      </c>
      <c r="G2077" s="2">
        <v>9177.86</v>
      </c>
      <c r="H2077" s="17">
        <f t="shared" si="32"/>
        <v>-4.2377156694581595E-3</v>
      </c>
    </row>
    <row r="2078" spans="1:8" ht="13.5" x14ac:dyDescent="0.25">
      <c r="A2078" s="12"/>
      <c r="B2078" s="11">
        <v>45023</v>
      </c>
      <c r="C2078" s="2">
        <v>7.05</v>
      </c>
      <c r="D2078" s="2">
        <v>5.9130000000000003</v>
      </c>
      <c r="E2078" s="2">
        <v>2660</v>
      </c>
      <c r="F2078" s="2">
        <v>7.0259999999999998</v>
      </c>
      <c r="G2078" s="2">
        <v>18689.16</v>
      </c>
      <c r="H2078" s="17">
        <f t="shared" si="32"/>
        <v>-1.4185834431046649E-3</v>
      </c>
    </row>
    <row r="2079" spans="1:8" ht="13.5" x14ac:dyDescent="0.25">
      <c r="A2079" s="12"/>
      <c r="B2079" s="11">
        <v>45026</v>
      </c>
      <c r="C2079" s="2">
        <v>7.03</v>
      </c>
      <c r="D2079" s="2">
        <v>5.8963000000000001</v>
      </c>
      <c r="E2079" s="2">
        <v>952</v>
      </c>
      <c r="F2079" s="2">
        <v>6.98</v>
      </c>
      <c r="G2079" s="2">
        <v>6644.96</v>
      </c>
      <c r="H2079" s="17">
        <f t="shared" si="32"/>
        <v>-2.8242854726873261E-3</v>
      </c>
    </row>
    <row r="2080" spans="1:8" ht="13.5" x14ac:dyDescent="0.25">
      <c r="A2080" s="12"/>
      <c r="B2080" s="11">
        <v>45027</v>
      </c>
      <c r="C2080" s="2">
        <v>7.03</v>
      </c>
      <c r="D2080" s="2">
        <v>5.8963000000000001</v>
      </c>
      <c r="E2080" s="2">
        <v>1060</v>
      </c>
      <c r="F2080" s="2">
        <v>7.0279999999999996</v>
      </c>
      <c r="G2080" s="2">
        <v>7449.68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7</v>
      </c>
      <c r="D2081" s="2">
        <v>5.8711000000000002</v>
      </c>
      <c r="E2081" s="2">
        <v>3303</v>
      </c>
      <c r="F2081" s="2">
        <v>7.0659999999999998</v>
      </c>
      <c r="G2081" s="2">
        <v>23338.998</v>
      </c>
      <c r="H2081" s="17">
        <f t="shared" si="32"/>
        <v>-4.2738666621440378E-3</v>
      </c>
    </row>
    <row r="2082" spans="1:8" ht="13.5" x14ac:dyDescent="0.25">
      <c r="A2082" s="12"/>
      <c r="B2082" s="11">
        <v>45029</v>
      </c>
      <c r="C2082" s="2">
        <v>7</v>
      </c>
      <c r="D2082" s="2">
        <v>5.8711000000000002</v>
      </c>
      <c r="E2082" s="2">
        <v>438</v>
      </c>
      <c r="F2082" s="2">
        <v>7</v>
      </c>
      <c r="G2082" s="2">
        <v>3066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7.05</v>
      </c>
      <c r="D2083" s="2">
        <v>5.9130000000000003</v>
      </c>
      <c r="E2083" s="2">
        <v>4903</v>
      </c>
      <c r="F2083" s="2">
        <v>6.9720000000000004</v>
      </c>
      <c r="G2083" s="2">
        <v>34183.716</v>
      </c>
      <c r="H2083" s="17">
        <f t="shared" si="32"/>
        <v>7.1366524160719532E-3</v>
      </c>
    </row>
    <row r="2084" spans="1:8" ht="13.5" x14ac:dyDescent="0.25">
      <c r="A2084" s="12"/>
      <c r="B2084" s="11">
        <v>45033</v>
      </c>
      <c r="C2084" s="2">
        <v>7.3</v>
      </c>
      <c r="D2084" s="2">
        <v>6.1227</v>
      </c>
      <c r="E2084" s="2">
        <v>6834</v>
      </c>
      <c r="F2084" s="2">
        <v>7.1669999999999998</v>
      </c>
      <c r="G2084" s="2">
        <v>48979.277999999998</v>
      </c>
      <c r="H2084" s="17">
        <f t="shared" si="32"/>
        <v>3.5464231354642273E-2</v>
      </c>
    </row>
    <row r="2085" spans="1:8" ht="13.5" x14ac:dyDescent="0.25">
      <c r="A2085" s="12"/>
      <c r="B2085" s="11">
        <v>45034</v>
      </c>
      <c r="C2085" s="2">
        <v>7.3</v>
      </c>
      <c r="D2085" s="2">
        <v>6.1227</v>
      </c>
      <c r="E2085" s="2">
        <v>7092</v>
      </c>
      <c r="F2085" s="2">
        <v>7.3620000000000001</v>
      </c>
      <c r="G2085" s="2">
        <v>52211.303999999996</v>
      </c>
      <c r="H2085" s="17">
        <f t="shared" si="32"/>
        <v>0</v>
      </c>
    </row>
    <row r="2086" spans="1:8" ht="13.5" x14ac:dyDescent="0.25">
      <c r="A2086" s="12"/>
      <c r="B2086" s="11">
        <v>45035</v>
      </c>
      <c r="C2086" s="2">
        <v>7.29</v>
      </c>
      <c r="D2086" s="2">
        <v>6.1143000000000001</v>
      </c>
      <c r="E2086" s="2">
        <v>1961</v>
      </c>
      <c r="F2086" s="2">
        <v>7.27</v>
      </c>
      <c r="G2086" s="2">
        <v>14256.47</v>
      </c>
      <c r="H2086" s="17">
        <f t="shared" si="32"/>
        <v>-1.3719437503062315E-3</v>
      </c>
    </row>
    <row r="2087" spans="1:8" ht="13.5" x14ac:dyDescent="0.25">
      <c r="A2087" s="12"/>
      <c r="B2087" s="11">
        <v>45036</v>
      </c>
      <c r="C2087" s="2">
        <v>7.27</v>
      </c>
      <c r="D2087" s="2">
        <v>6.0975999999999999</v>
      </c>
      <c r="E2087" s="2">
        <v>2827</v>
      </c>
      <c r="F2087" s="2">
        <v>7.2350000000000003</v>
      </c>
      <c r="G2087" s="2">
        <v>20453.345000000001</v>
      </c>
      <c r="H2087" s="17">
        <f t="shared" si="32"/>
        <v>-2.7313020296681808E-3</v>
      </c>
    </row>
    <row r="2088" spans="1:8" ht="13.5" x14ac:dyDescent="0.25">
      <c r="A2088" s="12"/>
      <c r="B2088" s="11">
        <v>45040</v>
      </c>
      <c r="C2088" s="2">
        <v>7.24</v>
      </c>
      <c r="D2088" s="2">
        <v>6.0724</v>
      </c>
      <c r="E2088" s="2">
        <v>5</v>
      </c>
      <c r="F2088" s="2">
        <v>7.24</v>
      </c>
      <c r="G2088" s="2">
        <v>36.200000000000003</v>
      </c>
      <c r="H2088" s="17">
        <f t="shared" si="32"/>
        <v>-4.1327735502492604E-3</v>
      </c>
    </row>
    <row r="2089" spans="1:8" ht="13.5" x14ac:dyDescent="0.25">
      <c r="A2089" s="12"/>
      <c r="B2089" s="11">
        <v>45041</v>
      </c>
      <c r="C2089" s="2">
        <v>7.2</v>
      </c>
      <c r="D2089" s="2">
        <v>6.0388000000000002</v>
      </c>
      <c r="E2089" s="2">
        <v>1419</v>
      </c>
      <c r="F2089" s="2">
        <v>7.149</v>
      </c>
      <c r="G2089" s="2">
        <v>10144.431</v>
      </c>
      <c r="H2089" s="17">
        <f t="shared" si="32"/>
        <v>-5.5332323298860177E-3</v>
      </c>
    </row>
    <row r="2090" spans="1:8" ht="13.5" x14ac:dyDescent="0.25">
      <c r="A2090" s="12"/>
      <c r="B2090" s="11">
        <v>45042</v>
      </c>
      <c r="C2090" s="2">
        <v>7.15</v>
      </c>
      <c r="D2090" s="2">
        <v>5.9969000000000001</v>
      </c>
      <c r="E2090" s="2">
        <v>1353</v>
      </c>
      <c r="F2090" s="2">
        <v>7.093</v>
      </c>
      <c r="G2090" s="2">
        <v>9596.8289999999997</v>
      </c>
      <c r="H2090" s="17">
        <f t="shared" si="32"/>
        <v>-6.9384645956150305E-3</v>
      </c>
    </row>
    <row r="2091" spans="1:8" ht="13.5" x14ac:dyDescent="0.25">
      <c r="A2091" s="12"/>
      <c r="B2091" s="11">
        <v>45043</v>
      </c>
      <c r="C2091" s="2">
        <v>7.15</v>
      </c>
      <c r="D2091" s="2">
        <v>5.9969000000000001</v>
      </c>
      <c r="E2091" s="2">
        <v>602</v>
      </c>
      <c r="F2091" s="2">
        <v>7.0709999999999997</v>
      </c>
      <c r="G2091" s="2">
        <v>4256.7420000000002</v>
      </c>
      <c r="H2091" s="17">
        <f t="shared" si="32"/>
        <v>0</v>
      </c>
    </row>
    <row r="2092" spans="1:8" ht="13.5" x14ac:dyDescent="0.25">
      <c r="A2092" s="12"/>
      <c r="B2092" s="11">
        <v>45044</v>
      </c>
      <c r="C2092" s="2">
        <v>7.15</v>
      </c>
      <c r="D2092" s="2">
        <v>5.9969000000000001</v>
      </c>
      <c r="E2092" s="2">
        <v>4181</v>
      </c>
      <c r="F2092" s="2">
        <v>7.0789999999999997</v>
      </c>
      <c r="G2092" s="2">
        <v>29597.298999999999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7.2</v>
      </c>
      <c r="D2093" s="2">
        <v>6.0388000000000002</v>
      </c>
      <c r="E2093" s="2">
        <v>3154</v>
      </c>
      <c r="F2093" s="2">
        <v>7.1280000000000001</v>
      </c>
      <c r="G2093" s="2">
        <v>22481.712</v>
      </c>
      <c r="H2093" s="17">
        <f t="shared" si="32"/>
        <v>6.9869432540145817E-3</v>
      </c>
    </row>
    <row r="2094" spans="1:8" ht="13.5" x14ac:dyDescent="0.25">
      <c r="A2094" s="12"/>
      <c r="B2094" s="11">
        <v>45049</v>
      </c>
      <c r="C2094" s="2">
        <v>7.2</v>
      </c>
      <c r="D2094" s="2">
        <v>6.0388000000000002</v>
      </c>
      <c r="E2094" s="2">
        <v>1736</v>
      </c>
      <c r="F2094" s="2">
        <v>7.1420000000000003</v>
      </c>
      <c r="G2094" s="2">
        <v>12398.512000000001</v>
      </c>
      <c r="H2094" s="17">
        <f t="shared" si="32"/>
        <v>0</v>
      </c>
    </row>
    <row r="2095" spans="1:8" ht="13.5" x14ac:dyDescent="0.25">
      <c r="A2095" s="12"/>
      <c r="B2095" s="11">
        <v>45050</v>
      </c>
      <c r="C2095" s="2">
        <v>7.23</v>
      </c>
      <c r="D2095" s="2">
        <v>6.0640000000000001</v>
      </c>
      <c r="E2095" s="2">
        <v>619</v>
      </c>
      <c r="F2095" s="2">
        <v>7.22</v>
      </c>
      <c r="G2095" s="2">
        <v>4469.18</v>
      </c>
      <c r="H2095" s="17">
        <f t="shared" si="32"/>
        <v>4.1730145061932653E-3</v>
      </c>
    </row>
    <row r="2096" spans="1:8" ht="13.5" x14ac:dyDescent="0.25">
      <c r="A2096" s="12"/>
      <c r="B2096" s="11">
        <v>45051</v>
      </c>
      <c r="C2096" s="2">
        <v>7.12</v>
      </c>
      <c r="D2096" s="2">
        <v>5.9717000000000002</v>
      </c>
      <c r="E2096" s="2">
        <v>27753</v>
      </c>
      <c r="F2096" s="2">
        <v>7.11</v>
      </c>
      <c r="G2096" s="2">
        <v>197323.83</v>
      </c>
      <c r="H2096" s="17">
        <f t="shared" si="32"/>
        <v>-1.5220976253298124E-2</v>
      </c>
    </row>
    <row r="2097" spans="1:8" ht="13.5" x14ac:dyDescent="0.25">
      <c r="A2097" s="12"/>
      <c r="B2097" s="11">
        <v>45054</v>
      </c>
      <c r="C2097" s="2">
        <v>7.24</v>
      </c>
      <c r="D2097" s="2">
        <v>6.0724</v>
      </c>
      <c r="E2097" s="2">
        <v>53</v>
      </c>
      <c r="F2097" s="2">
        <v>7.242</v>
      </c>
      <c r="G2097" s="2">
        <v>383.82600000000002</v>
      </c>
      <c r="H2097" s="17">
        <f t="shared" si="32"/>
        <v>1.6862869869551347E-2</v>
      </c>
    </row>
    <row r="2098" spans="1:8" ht="13.5" x14ac:dyDescent="0.25">
      <c r="A2098" s="12"/>
      <c r="B2098" s="11">
        <v>45055</v>
      </c>
      <c r="C2098" s="2">
        <v>7.2</v>
      </c>
      <c r="D2098" s="2">
        <v>6.0388000000000002</v>
      </c>
      <c r="E2098" s="2">
        <v>7260</v>
      </c>
      <c r="F2098" s="2">
        <v>7.1769999999999996</v>
      </c>
      <c r="G2098" s="2">
        <v>52105.02</v>
      </c>
      <c r="H2098" s="17">
        <f t="shared" si="32"/>
        <v>-5.5332323298860177E-3</v>
      </c>
    </row>
    <row r="2099" spans="1:8" ht="13.5" x14ac:dyDescent="0.25">
      <c r="A2099" s="12"/>
      <c r="B2099" s="11">
        <v>45056</v>
      </c>
      <c r="C2099" s="2">
        <v>7.2</v>
      </c>
      <c r="D2099" s="2">
        <v>6.0388000000000002</v>
      </c>
      <c r="E2099" s="2">
        <v>2339</v>
      </c>
      <c r="F2099" s="2">
        <v>7.1580000000000004</v>
      </c>
      <c r="G2099" s="2">
        <v>16742.562000000002</v>
      </c>
      <c r="H2099" s="17">
        <f t="shared" si="32"/>
        <v>0</v>
      </c>
    </row>
    <row r="2100" spans="1:8" ht="13.5" x14ac:dyDescent="0.25">
      <c r="A2100" s="12"/>
      <c r="B2100" s="11">
        <v>45057</v>
      </c>
      <c r="C2100" s="2">
        <v>7.2</v>
      </c>
      <c r="D2100" s="2">
        <v>6.0388000000000002</v>
      </c>
      <c r="E2100" s="2">
        <v>3224</v>
      </c>
      <c r="F2100" s="2">
        <v>7.1639999999999997</v>
      </c>
      <c r="G2100" s="2">
        <v>23096.736000000001</v>
      </c>
      <c r="H2100" s="17">
        <f t="shared" si="32"/>
        <v>0</v>
      </c>
    </row>
    <row r="2101" spans="1:8" ht="13.5" x14ac:dyDescent="0.25">
      <c r="A2101" s="12"/>
      <c r="B2101" s="11">
        <v>45058</v>
      </c>
      <c r="C2101" s="2">
        <v>7.24</v>
      </c>
      <c r="D2101" s="2">
        <v>6.0724</v>
      </c>
      <c r="E2101" s="2">
        <v>5248</v>
      </c>
      <c r="F2101" s="2">
        <v>7.1909999999999998</v>
      </c>
      <c r="G2101" s="2">
        <v>37738.368000000002</v>
      </c>
      <c r="H2101" s="17">
        <f t="shared" si="32"/>
        <v>5.5640193415910201E-3</v>
      </c>
    </row>
    <row r="2102" spans="1:8" ht="13.5" x14ac:dyDescent="0.25">
      <c r="A2102" s="12"/>
      <c r="B2102" s="11">
        <v>45061</v>
      </c>
      <c r="C2102" s="2">
        <v>7.24</v>
      </c>
      <c r="D2102" s="2">
        <v>6.0724</v>
      </c>
      <c r="E2102" s="2">
        <v>201</v>
      </c>
      <c r="F2102" s="2">
        <v>7.17</v>
      </c>
      <c r="G2102" s="2">
        <v>1441.17</v>
      </c>
      <c r="H2102" s="17">
        <f t="shared" si="32"/>
        <v>0</v>
      </c>
    </row>
    <row r="2103" spans="1:8" ht="13.5" x14ac:dyDescent="0.25">
      <c r="A2103" s="12"/>
      <c r="B2103" s="11">
        <v>45062</v>
      </c>
      <c r="C2103" s="2">
        <v>7.2</v>
      </c>
      <c r="D2103" s="2">
        <v>6.0388000000000002</v>
      </c>
      <c r="E2103" s="2">
        <v>1462</v>
      </c>
      <c r="F2103" s="2">
        <v>7.1829999999999998</v>
      </c>
      <c r="G2103" s="2">
        <v>10501.546</v>
      </c>
      <c r="H2103" s="17">
        <f t="shared" si="32"/>
        <v>-5.5332323298860177E-3</v>
      </c>
    </row>
    <row r="2104" spans="1:8" ht="13.5" x14ac:dyDescent="0.25">
      <c r="A2104" s="12"/>
      <c r="B2104" s="11">
        <v>45063</v>
      </c>
      <c r="C2104" s="2">
        <v>7.23</v>
      </c>
      <c r="D2104" s="2">
        <v>6.0640000000000001</v>
      </c>
      <c r="E2104" s="2">
        <v>5110</v>
      </c>
      <c r="F2104" s="2">
        <v>7.2009999999999996</v>
      </c>
      <c r="G2104" s="2">
        <v>36797.11</v>
      </c>
      <c r="H2104" s="17">
        <f t="shared" si="32"/>
        <v>4.1730145061932653E-3</v>
      </c>
    </row>
    <row r="2105" spans="1:8" ht="13.5" x14ac:dyDescent="0.25">
      <c r="A2105" s="12"/>
      <c r="B2105" s="11">
        <v>45064</v>
      </c>
      <c r="C2105" s="2">
        <v>7.28</v>
      </c>
      <c r="D2105" s="2">
        <v>6.1059000000000001</v>
      </c>
      <c r="E2105" s="2">
        <v>2847</v>
      </c>
      <c r="F2105" s="2">
        <v>7.226</v>
      </c>
      <c r="G2105" s="2">
        <v>20572.421999999999</v>
      </c>
      <c r="H2105" s="17">
        <f t="shared" si="32"/>
        <v>6.9096306068601662E-3</v>
      </c>
    </row>
    <row r="2106" spans="1:8" ht="13.5" x14ac:dyDescent="0.25">
      <c r="A2106" s="12"/>
      <c r="B2106" s="11">
        <v>45065</v>
      </c>
      <c r="C2106" s="2">
        <v>7.38</v>
      </c>
      <c r="D2106" s="2">
        <v>6.1898</v>
      </c>
      <c r="E2106" s="2">
        <v>2873</v>
      </c>
      <c r="F2106" s="2">
        <v>7.274</v>
      </c>
      <c r="G2106" s="2">
        <v>20898.202000000001</v>
      </c>
      <c r="H2106" s="17">
        <f t="shared" si="32"/>
        <v>1.374080807088224E-2</v>
      </c>
    </row>
    <row r="2107" spans="1:8" ht="13.5" x14ac:dyDescent="0.25">
      <c r="A2107" s="12"/>
      <c r="B2107" s="11">
        <v>45068</v>
      </c>
      <c r="C2107" s="2">
        <v>7.35</v>
      </c>
      <c r="D2107" s="2">
        <v>6.1646999999999998</v>
      </c>
      <c r="E2107" s="2">
        <v>675</v>
      </c>
      <c r="F2107" s="2">
        <v>7.3639999999999999</v>
      </c>
      <c r="G2107" s="2">
        <v>4970.7</v>
      </c>
      <c r="H2107" s="17">
        <f t="shared" si="32"/>
        <v>-4.0550583217551653E-3</v>
      </c>
    </row>
    <row r="2108" spans="1:8" ht="13.5" x14ac:dyDescent="0.25">
      <c r="A2108" s="12"/>
      <c r="B2108" s="11">
        <v>45069</v>
      </c>
      <c r="C2108" s="2">
        <v>7.4</v>
      </c>
      <c r="D2108" s="2">
        <v>6.2065999999999999</v>
      </c>
      <c r="E2108" s="2">
        <v>62</v>
      </c>
      <c r="F2108" s="2">
        <v>7.4</v>
      </c>
      <c r="G2108" s="2">
        <v>458.8</v>
      </c>
      <c r="H2108" s="17">
        <f t="shared" si="32"/>
        <v>6.796762210650972E-3</v>
      </c>
    </row>
    <row r="2109" spans="1:8" ht="13.5" x14ac:dyDescent="0.25">
      <c r="A2109" s="12"/>
      <c r="B2109" s="11">
        <v>45070</v>
      </c>
      <c r="C2109" s="2">
        <v>7.39</v>
      </c>
      <c r="D2109" s="2">
        <v>6.1981999999999999</v>
      </c>
      <c r="E2109" s="2">
        <v>2703</v>
      </c>
      <c r="F2109" s="2">
        <v>7.327</v>
      </c>
      <c r="G2109" s="2">
        <v>19804.881000000001</v>
      </c>
      <c r="H2109" s="17">
        <f t="shared" si="32"/>
        <v>-1.35339799568201E-3</v>
      </c>
    </row>
    <row r="2110" spans="1:8" ht="13.5" x14ac:dyDescent="0.25">
      <c r="A2110" s="12"/>
      <c r="B2110" s="11">
        <v>45071</v>
      </c>
      <c r="C2110" s="2">
        <v>7.44</v>
      </c>
      <c r="D2110" s="2">
        <v>6.2401</v>
      </c>
      <c r="E2110" s="2">
        <v>4135</v>
      </c>
      <c r="F2110" s="2">
        <v>7.3659999999999997</v>
      </c>
      <c r="G2110" s="2">
        <v>30458.41</v>
      </c>
      <c r="H2110" s="17">
        <f t="shared" si="32"/>
        <v>6.7600271046432915E-3</v>
      </c>
    </row>
    <row r="2111" spans="1:8" ht="13.5" x14ac:dyDescent="0.25">
      <c r="A2111" s="12"/>
      <c r="B2111" s="11">
        <v>45072</v>
      </c>
      <c r="C2111" s="2">
        <v>7.34</v>
      </c>
      <c r="D2111" s="2">
        <v>6.1562999999999999</v>
      </c>
      <c r="E2111" s="2">
        <v>7864</v>
      </c>
      <c r="F2111" s="2">
        <v>7.3380000000000001</v>
      </c>
      <c r="G2111" s="2">
        <v>57706.031999999999</v>
      </c>
      <c r="H2111" s="17">
        <f t="shared" si="32"/>
        <v>-1.3429271966795419E-2</v>
      </c>
    </row>
    <row r="2112" spans="1:8" ht="13.5" x14ac:dyDescent="0.25">
      <c r="A2112" s="12"/>
      <c r="B2112" s="11">
        <v>45075</v>
      </c>
      <c r="C2112" s="2">
        <v>7.22</v>
      </c>
      <c r="D2112" s="2">
        <v>6.0556000000000001</v>
      </c>
      <c r="E2112" s="2">
        <v>1351</v>
      </c>
      <c r="F2112" s="2">
        <v>7.2229999999999999</v>
      </c>
      <c r="G2112" s="2">
        <v>9758.2729999999992</v>
      </c>
      <c r="H2112" s="17">
        <f t="shared" si="32"/>
        <v>-1.6357227555512204E-2</v>
      </c>
    </row>
    <row r="2113" spans="1:8" ht="13.5" x14ac:dyDescent="0.25">
      <c r="A2113" s="12"/>
      <c r="B2113" s="11">
        <v>45076</v>
      </c>
      <c r="C2113" s="2">
        <v>7.22</v>
      </c>
      <c r="D2113" s="2">
        <v>6.0556000000000001</v>
      </c>
      <c r="E2113" s="2">
        <v>15350</v>
      </c>
      <c r="F2113" s="2">
        <v>7.2610000000000001</v>
      </c>
      <c r="G2113" s="2">
        <v>111456.35</v>
      </c>
      <c r="H2113" s="17">
        <f t="shared" si="32"/>
        <v>0</v>
      </c>
    </row>
    <row r="2114" spans="1:8" ht="13.5" x14ac:dyDescent="0.25">
      <c r="A2114" s="12"/>
      <c r="B2114" s="11">
        <v>45077</v>
      </c>
      <c r="C2114" s="2">
        <v>7.2</v>
      </c>
      <c r="D2114" s="2">
        <v>6.0388000000000002</v>
      </c>
      <c r="E2114" s="2">
        <v>5057</v>
      </c>
      <c r="F2114" s="2">
        <v>7.2409999999999997</v>
      </c>
      <c r="G2114" s="2">
        <v>36617.737000000001</v>
      </c>
      <c r="H2114" s="17">
        <f t="shared" si="32"/>
        <v>-2.7742915648325396E-3</v>
      </c>
    </row>
    <row r="2115" spans="1:8" ht="13.5" x14ac:dyDescent="0.25">
      <c r="A2115" s="12"/>
      <c r="B2115" s="11">
        <v>45078</v>
      </c>
      <c r="C2115" s="2">
        <v>7.2</v>
      </c>
      <c r="D2115" s="2">
        <v>6.0388000000000002</v>
      </c>
      <c r="E2115" s="2">
        <v>2145</v>
      </c>
      <c r="F2115" s="2">
        <v>7.181</v>
      </c>
      <c r="G2115" s="2">
        <v>15403.245000000001</v>
      </c>
      <c r="H2115" s="17">
        <f t="shared" si="32"/>
        <v>0</v>
      </c>
    </row>
    <row r="2116" spans="1:8" ht="13.5" x14ac:dyDescent="0.25">
      <c r="A2116" s="12"/>
      <c r="B2116" s="11">
        <v>45079</v>
      </c>
      <c r="C2116" s="2">
        <v>7.3</v>
      </c>
      <c r="D2116" s="2">
        <v>6.1227</v>
      </c>
      <c r="E2116" s="2">
        <v>3332</v>
      </c>
      <c r="F2116" s="2">
        <v>7.1829999999999998</v>
      </c>
      <c r="G2116" s="2">
        <v>23933.756000000001</v>
      </c>
      <c r="H2116" s="17">
        <f t="shared" si="32"/>
        <v>1.3893488772603806E-2</v>
      </c>
    </row>
    <row r="2117" spans="1:8" ht="13.5" x14ac:dyDescent="0.25">
      <c r="A2117" s="12"/>
      <c r="B2117" s="11">
        <v>45082</v>
      </c>
      <c r="C2117" s="2">
        <v>7.15</v>
      </c>
      <c r="D2117" s="2">
        <v>5.9969000000000001</v>
      </c>
      <c r="E2117" s="2">
        <v>806</v>
      </c>
      <c r="F2117" s="2">
        <v>7.2270000000000003</v>
      </c>
      <c r="G2117" s="2">
        <v>5824.9620000000004</v>
      </c>
      <c r="H2117" s="17">
        <f t="shared" si="32"/>
        <v>-2.0546490927205303E-2</v>
      </c>
    </row>
    <row r="2118" spans="1:8" ht="13.5" x14ac:dyDescent="0.25">
      <c r="A2118" s="12"/>
      <c r="B2118" s="11">
        <v>45083</v>
      </c>
      <c r="C2118" s="2">
        <v>7.25</v>
      </c>
      <c r="D2118" s="2">
        <v>6.0808</v>
      </c>
      <c r="E2118" s="2">
        <v>1998</v>
      </c>
      <c r="F2118" s="2">
        <v>7.2039999999999997</v>
      </c>
      <c r="G2118" s="2">
        <v>14393.592000000001</v>
      </c>
      <c r="H2118" s="17">
        <f t="shared" si="32"/>
        <v>1.3990561790258278E-2</v>
      </c>
    </row>
    <row r="2119" spans="1:8" ht="13.5" x14ac:dyDescent="0.25">
      <c r="A2119" s="12"/>
      <c r="B2119" s="11">
        <v>45084</v>
      </c>
      <c r="C2119" s="2">
        <v>7.19</v>
      </c>
      <c r="D2119" s="2">
        <v>6.0305</v>
      </c>
      <c r="E2119" s="2">
        <v>2369</v>
      </c>
      <c r="F2119" s="2">
        <v>7.1980000000000004</v>
      </c>
      <c r="G2119" s="2">
        <v>17052.062000000002</v>
      </c>
      <c r="H2119" s="17">
        <f t="shared" ref="H2119:H2182" si="33">(D2119-D2118)/D2118</f>
        <v>-8.2719379029075144E-3</v>
      </c>
    </row>
    <row r="2120" spans="1:8" ht="13.5" x14ac:dyDescent="0.25">
      <c r="A2120" s="12"/>
      <c r="B2120" s="11">
        <v>45085</v>
      </c>
      <c r="C2120" s="2">
        <v>7.36</v>
      </c>
      <c r="D2120" s="2">
        <v>6.173</v>
      </c>
      <c r="E2120" s="2">
        <v>6625</v>
      </c>
      <c r="F2120" s="2">
        <v>7.2240000000000002</v>
      </c>
      <c r="G2120" s="2">
        <v>47859</v>
      </c>
      <c r="H2120" s="17">
        <f t="shared" si="33"/>
        <v>2.362988143603351E-2</v>
      </c>
    </row>
    <row r="2121" spans="1:8" ht="13.5" x14ac:dyDescent="0.25">
      <c r="A2121" s="12"/>
      <c r="B2121" s="11">
        <v>45086</v>
      </c>
      <c r="C2121" s="2">
        <v>6.95</v>
      </c>
      <c r="D2121" s="2">
        <v>6.3120000000000003</v>
      </c>
      <c r="E2121" s="2">
        <v>2544</v>
      </c>
      <c r="F2121" s="2">
        <v>6.9569999999999999</v>
      </c>
      <c r="G2121" s="2">
        <v>17698.608</v>
      </c>
      <c r="H2121" s="17">
        <f t="shared" si="33"/>
        <v>2.2517414547221809E-2</v>
      </c>
    </row>
    <row r="2122" spans="1:8" ht="13.5" x14ac:dyDescent="0.25">
      <c r="A2122" s="12"/>
      <c r="B2122" s="11">
        <v>45089</v>
      </c>
      <c r="C2122" s="2">
        <v>6.86</v>
      </c>
      <c r="D2122" s="2">
        <v>6.2302999999999997</v>
      </c>
      <c r="E2122" s="2">
        <v>10666</v>
      </c>
      <c r="F2122" s="2">
        <v>6.883</v>
      </c>
      <c r="G2122" s="2">
        <v>73414.077999999994</v>
      </c>
      <c r="H2122" s="17">
        <f t="shared" si="33"/>
        <v>-1.2943599493029237E-2</v>
      </c>
    </row>
    <row r="2123" spans="1:8" ht="13.5" x14ac:dyDescent="0.25">
      <c r="A2123" s="12"/>
      <c r="B2123" s="11">
        <v>45090</v>
      </c>
      <c r="C2123" s="2">
        <v>6.95</v>
      </c>
      <c r="D2123" s="2">
        <v>6.3120000000000003</v>
      </c>
      <c r="E2123" s="2">
        <v>6066</v>
      </c>
      <c r="F2123" s="2">
        <v>6.8550000000000004</v>
      </c>
      <c r="G2123" s="2">
        <v>41582.43</v>
      </c>
      <c r="H2123" s="17">
        <f t="shared" si="33"/>
        <v>1.3113333226329479E-2</v>
      </c>
    </row>
    <row r="2124" spans="1:8" ht="13.5" x14ac:dyDescent="0.25">
      <c r="A2124" s="12"/>
      <c r="B2124" s="11">
        <v>45091</v>
      </c>
      <c r="C2124" s="2">
        <v>6.95</v>
      </c>
      <c r="D2124" s="2">
        <v>6.3120000000000003</v>
      </c>
      <c r="E2124" s="2">
        <v>7926</v>
      </c>
      <c r="F2124" s="2">
        <v>6.9660000000000002</v>
      </c>
      <c r="G2124" s="2">
        <v>55212.516000000003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6.95</v>
      </c>
      <c r="D2125" s="2">
        <v>6.3120000000000003</v>
      </c>
      <c r="E2125" s="2">
        <v>12376</v>
      </c>
      <c r="F2125" s="2">
        <v>6.9249999999999998</v>
      </c>
      <c r="G2125" s="2">
        <v>85703.8</v>
      </c>
      <c r="H2125" s="17">
        <f t="shared" si="33"/>
        <v>0</v>
      </c>
    </row>
    <row r="2126" spans="1:8" ht="13.5" x14ac:dyDescent="0.25">
      <c r="A2126" s="12"/>
      <c r="B2126" s="11">
        <v>45093</v>
      </c>
      <c r="C2126" s="2">
        <v>6.94</v>
      </c>
      <c r="D2126" s="2">
        <v>6.3029999999999999</v>
      </c>
      <c r="E2126" s="2">
        <v>246</v>
      </c>
      <c r="F2126" s="2">
        <v>6.9219999999999997</v>
      </c>
      <c r="G2126" s="2">
        <v>1702.8119999999999</v>
      </c>
      <c r="H2126" s="17">
        <f t="shared" si="33"/>
        <v>-1.4258555133080388E-3</v>
      </c>
    </row>
    <row r="2127" spans="1:8" ht="13.5" x14ac:dyDescent="0.25">
      <c r="A2127" s="12"/>
      <c r="B2127" s="11">
        <v>45096</v>
      </c>
      <c r="C2127" s="2">
        <v>6.9</v>
      </c>
      <c r="D2127" s="2">
        <v>6.2666000000000004</v>
      </c>
      <c r="E2127" s="2">
        <v>6998</v>
      </c>
      <c r="F2127" s="2">
        <v>6.9420000000000002</v>
      </c>
      <c r="G2127" s="2">
        <v>48580.116000000002</v>
      </c>
      <c r="H2127" s="17">
        <f t="shared" si="33"/>
        <v>-5.7750277645564878E-3</v>
      </c>
    </row>
    <row r="2128" spans="1:8" ht="13.5" x14ac:dyDescent="0.25">
      <c r="A2128" s="12"/>
      <c r="B2128" s="11">
        <v>45097</v>
      </c>
      <c r="C2128" s="2">
        <v>6.88</v>
      </c>
      <c r="D2128" s="2">
        <v>6.2484999999999999</v>
      </c>
      <c r="E2128" s="2">
        <v>1650</v>
      </c>
      <c r="F2128" s="2">
        <v>6.9130000000000003</v>
      </c>
      <c r="G2128" s="2">
        <v>11406.45</v>
      </c>
      <c r="H2128" s="17">
        <f t="shared" si="33"/>
        <v>-2.8883285992404887E-3</v>
      </c>
    </row>
    <row r="2129" spans="1:8" ht="13.5" x14ac:dyDescent="0.25">
      <c r="A2129" s="12"/>
      <c r="B2129" s="11">
        <v>45098</v>
      </c>
      <c r="C2129" s="2">
        <v>6.85</v>
      </c>
      <c r="D2129" s="2">
        <v>6.2211999999999996</v>
      </c>
      <c r="E2129" s="2">
        <v>4472</v>
      </c>
      <c r="F2129" s="2">
        <v>6.8780000000000001</v>
      </c>
      <c r="G2129" s="2">
        <v>30758.416000000001</v>
      </c>
      <c r="H2129" s="17">
        <f t="shared" si="33"/>
        <v>-4.3690485716572497E-3</v>
      </c>
    </row>
    <row r="2130" spans="1:8" ht="13.5" x14ac:dyDescent="0.25">
      <c r="A2130" s="12"/>
      <c r="B2130" s="11">
        <v>45099</v>
      </c>
      <c r="C2130" s="2">
        <v>6.9</v>
      </c>
      <c r="D2130" s="2">
        <v>6.2666000000000004</v>
      </c>
      <c r="E2130" s="2">
        <v>13035</v>
      </c>
      <c r="F2130" s="2">
        <v>6.8719999999999999</v>
      </c>
      <c r="G2130" s="2">
        <v>89576.52</v>
      </c>
      <c r="H2130" s="17">
        <f t="shared" si="33"/>
        <v>7.2976274673697637E-3</v>
      </c>
    </row>
    <row r="2131" spans="1:8" ht="13.5" x14ac:dyDescent="0.25">
      <c r="A2131" s="12"/>
      <c r="B2131" s="11">
        <v>45100</v>
      </c>
      <c r="C2131" s="2">
        <v>6.96</v>
      </c>
      <c r="D2131" s="2">
        <v>6.3211000000000004</v>
      </c>
      <c r="E2131" s="2">
        <v>1462</v>
      </c>
      <c r="F2131" s="2">
        <v>6.9569999999999999</v>
      </c>
      <c r="G2131" s="2">
        <v>10171.134</v>
      </c>
      <c r="H2131" s="17">
        <f t="shared" si="33"/>
        <v>8.6969010308620281E-3</v>
      </c>
    </row>
    <row r="2132" spans="1:8" ht="13.5" x14ac:dyDescent="0.25">
      <c r="A2132" s="12"/>
      <c r="B2132" s="11">
        <v>45103</v>
      </c>
      <c r="C2132" s="2">
        <v>7</v>
      </c>
      <c r="D2132" s="2">
        <v>6.3574000000000002</v>
      </c>
      <c r="E2132" s="2">
        <v>953</v>
      </c>
      <c r="F2132" s="2">
        <v>6.9870000000000001</v>
      </c>
      <c r="G2132" s="2">
        <v>6658.6109999999999</v>
      </c>
      <c r="H2132" s="17">
        <f t="shared" si="33"/>
        <v>5.7426713704892777E-3</v>
      </c>
    </row>
    <row r="2133" spans="1:8" ht="13.5" x14ac:dyDescent="0.25">
      <c r="A2133" s="12"/>
      <c r="B2133" s="11">
        <v>45104</v>
      </c>
      <c r="C2133" s="2">
        <v>7.1</v>
      </c>
      <c r="D2133" s="2">
        <v>6.4482999999999997</v>
      </c>
      <c r="E2133" s="2">
        <v>2932</v>
      </c>
      <c r="F2133" s="2">
        <v>7.0460000000000003</v>
      </c>
      <c r="G2133" s="2">
        <v>20658.871999999999</v>
      </c>
      <c r="H2133" s="17">
        <f t="shared" si="33"/>
        <v>1.4298298046371085E-2</v>
      </c>
    </row>
    <row r="2134" spans="1:8" ht="13.5" x14ac:dyDescent="0.25">
      <c r="A2134" s="12"/>
      <c r="B2134" s="11">
        <v>45107</v>
      </c>
      <c r="C2134" s="2">
        <v>7.16</v>
      </c>
      <c r="D2134" s="2">
        <v>6.5027999999999997</v>
      </c>
      <c r="E2134" s="2">
        <v>4057</v>
      </c>
      <c r="F2134" s="2">
        <v>7.101</v>
      </c>
      <c r="G2134" s="2">
        <v>28808.757000000001</v>
      </c>
      <c r="H2134" s="17">
        <f t="shared" si="33"/>
        <v>8.4518400198501931E-3</v>
      </c>
    </row>
    <row r="2135" spans="1:8" ht="13.5" x14ac:dyDescent="0.25">
      <c r="A2135" s="12"/>
      <c r="B2135" s="11">
        <v>45110</v>
      </c>
      <c r="C2135" s="2">
        <v>7.15</v>
      </c>
      <c r="D2135" s="2">
        <v>6.4936999999999996</v>
      </c>
      <c r="E2135" s="2">
        <v>6965</v>
      </c>
      <c r="F2135" s="2">
        <v>7.16</v>
      </c>
      <c r="G2135" s="2">
        <v>49869.4</v>
      </c>
      <c r="H2135" s="17">
        <f t="shared" si="33"/>
        <v>-1.3993971827520619E-3</v>
      </c>
    </row>
    <row r="2136" spans="1:8" ht="13.5" x14ac:dyDescent="0.25">
      <c r="A2136" s="12"/>
      <c r="B2136" s="11">
        <v>45111</v>
      </c>
      <c r="C2136" s="2">
        <v>7.1</v>
      </c>
      <c r="D2136" s="2">
        <v>6.4482999999999997</v>
      </c>
      <c r="E2136" s="2">
        <v>835</v>
      </c>
      <c r="F2136" s="2">
        <v>7.0309999999999997</v>
      </c>
      <c r="G2136" s="2">
        <v>5870.8850000000002</v>
      </c>
      <c r="H2136" s="17">
        <f t="shared" si="33"/>
        <v>-6.9913916565286184E-3</v>
      </c>
    </row>
    <row r="2137" spans="1:8" ht="13.5" x14ac:dyDescent="0.25">
      <c r="A2137" s="12"/>
      <c r="B2137" s="11">
        <v>45112</v>
      </c>
      <c r="C2137" s="2">
        <v>6.95</v>
      </c>
      <c r="D2137" s="2">
        <v>6.3120000000000003</v>
      </c>
      <c r="E2137" s="2">
        <v>2055</v>
      </c>
      <c r="F2137" s="2">
        <v>6.9550000000000001</v>
      </c>
      <c r="G2137" s="2">
        <v>14292.525</v>
      </c>
      <c r="H2137" s="17">
        <f t="shared" si="33"/>
        <v>-2.1137354031294981E-2</v>
      </c>
    </row>
    <row r="2138" spans="1:8" ht="13.5" x14ac:dyDescent="0.25">
      <c r="A2138" s="12"/>
      <c r="B2138" s="11">
        <v>45113</v>
      </c>
      <c r="C2138" s="2">
        <v>7.08</v>
      </c>
      <c r="D2138" s="2">
        <v>6.4301000000000004</v>
      </c>
      <c r="E2138" s="2">
        <v>143</v>
      </c>
      <c r="F2138" s="2">
        <v>6.9630000000000001</v>
      </c>
      <c r="G2138" s="2">
        <v>995.70899999999995</v>
      </c>
      <c r="H2138" s="17">
        <f t="shared" si="33"/>
        <v>1.8710392902408127E-2</v>
      </c>
    </row>
    <row r="2139" spans="1:8" ht="13.5" x14ac:dyDescent="0.25">
      <c r="A2139" s="12"/>
      <c r="B2139" s="11">
        <v>45114</v>
      </c>
      <c r="C2139" s="2">
        <v>6.9</v>
      </c>
      <c r="D2139" s="2">
        <v>6.2666000000000004</v>
      </c>
      <c r="E2139" s="2">
        <v>2138</v>
      </c>
      <c r="F2139" s="2">
        <v>6.89</v>
      </c>
      <c r="G2139" s="2">
        <v>14730.82</v>
      </c>
      <c r="H2139" s="17">
        <f t="shared" si="33"/>
        <v>-2.5427287289466721E-2</v>
      </c>
    </row>
    <row r="2140" spans="1:8" ht="13.5" x14ac:dyDescent="0.25">
      <c r="A2140" s="12"/>
      <c r="B2140" s="11">
        <v>45117</v>
      </c>
      <c r="C2140" s="2">
        <v>6.87</v>
      </c>
      <c r="D2140" s="2">
        <v>6.2393999999999998</v>
      </c>
      <c r="E2140" s="2">
        <v>3476</v>
      </c>
      <c r="F2140" s="2">
        <v>6.8630000000000004</v>
      </c>
      <c r="G2140" s="2">
        <v>23855.788</v>
      </c>
      <c r="H2140" s="17">
        <f t="shared" si="33"/>
        <v>-4.3404717071459089E-3</v>
      </c>
    </row>
    <row r="2141" spans="1:8" ht="13.5" x14ac:dyDescent="0.25">
      <c r="A2141" s="12"/>
      <c r="B2141" s="11">
        <v>45118</v>
      </c>
      <c r="C2141" s="2">
        <v>6.87</v>
      </c>
      <c r="D2141" s="2">
        <v>6.2393999999999998</v>
      </c>
      <c r="E2141" s="2">
        <v>1136</v>
      </c>
      <c r="F2141" s="2">
        <v>6.8689999999999998</v>
      </c>
      <c r="G2141" s="2">
        <v>7803.1840000000002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6.85</v>
      </c>
      <c r="D2142" s="2">
        <v>6.2211999999999996</v>
      </c>
      <c r="E2142" s="2">
        <v>5545</v>
      </c>
      <c r="F2142" s="2">
        <v>6.8520000000000003</v>
      </c>
      <c r="G2142" s="2">
        <v>37994.339999999997</v>
      </c>
      <c r="H2142" s="17">
        <f t="shared" si="33"/>
        <v>-2.9169471423534663E-3</v>
      </c>
    </row>
    <row r="2143" spans="1:8" ht="13.5" x14ac:dyDescent="0.25">
      <c r="A2143" s="12"/>
      <c r="B2143" s="11">
        <v>45120</v>
      </c>
      <c r="C2143" s="2">
        <v>6.86</v>
      </c>
      <c r="D2143" s="2">
        <v>6.2302999999999997</v>
      </c>
      <c r="E2143" s="2">
        <v>739</v>
      </c>
      <c r="F2143" s="2">
        <v>6.86</v>
      </c>
      <c r="G2143" s="2">
        <v>5069.54</v>
      </c>
      <c r="H2143" s="17">
        <f t="shared" si="33"/>
        <v>1.4627403073362226E-3</v>
      </c>
    </row>
    <row r="2144" spans="1:8" ht="13.5" x14ac:dyDescent="0.25">
      <c r="A2144" s="12"/>
      <c r="B2144" s="11">
        <v>45121</v>
      </c>
      <c r="C2144" s="2">
        <v>6.86</v>
      </c>
      <c r="D2144" s="2">
        <v>6.2302999999999997</v>
      </c>
      <c r="E2144" s="2">
        <v>574</v>
      </c>
      <c r="F2144" s="2">
        <v>6.8529999999999998</v>
      </c>
      <c r="G2144" s="2">
        <v>3933.6219999999998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6.8</v>
      </c>
      <c r="D2145" s="2">
        <v>6.1757999999999997</v>
      </c>
      <c r="E2145" s="2">
        <v>3208</v>
      </c>
      <c r="F2145" s="2">
        <v>6.8170000000000002</v>
      </c>
      <c r="G2145" s="2">
        <v>21868.936000000002</v>
      </c>
      <c r="H2145" s="17">
        <f t="shared" si="33"/>
        <v>-8.7475723480410252E-3</v>
      </c>
    </row>
    <row r="2146" spans="1:8" ht="13.5" x14ac:dyDescent="0.25">
      <c r="A2146" s="12"/>
      <c r="B2146" s="11">
        <v>45125</v>
      </c>
      <c r="C2146" s="2">
        <v>6.8</v>
      </c>
      <c r="D2146" s="2">
        <v>6.1757999999999997</v>
      </c>
      <c r="E2146" s="2">
        <v>84</v>
      </c>
      <c r="F2146" s="2">
        <v>6.8</v>
      </c>
      <c r="G2146" s="2">
        <v>571.20000000000005</v>
      </c>
      <c r="H2146" s="17">
        <f t="shared" si="33"/>
        <v>0</v>
      </c>
    </row>
    <row r="2147" spans="1:8" ht="13.5" x14ac:dyDescent="0.25">
      <c r="A2147" s="12"/>
      <c r="B2147" s="11">
        <v>45127</v>
      </c>
      <c r="C2147" s="2">
        <v>7</v>
      </c>
      <c r="D2147" s="2">
        <v>6.3574000000000002</v>
      </c>
      <c r="E2147" s="2">
        <v>254</v>
      </c>
      <c r="F2147" s="2">
        <v>6.95</v>
      </c>
      <c r="G2147" s="2">
        <v>1765.3</v>
      </c>
      <c r="H2147" s="17">
        <f t="shared" si="33"/>
        <v>2.9405097315327641E-2</v>
      </c>
    </row>
    <row r="2148" spans="1:8" ht="13.5" x14ac:dyDescent="0.25">
      <c r="A2148" s="12"/>
      <c r="B2148" s="11">
        <v>45128</v>
      </c>
      <c r="C2148" s="2">
        <v>7</v>
      </c>
      <c r="D2148" s="2">
        <v>6.3574000000000002</v>
      </c>
      <c r="E2148" s="2">
        <v>1897</v>
      </c>
      <c r="F2148" s="2">
        <v>7</v>
      </c>
      <c r="G2148" s="2">
        <v>13279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7</v>
      </c>
      <c r="D2149" s="2">
        <v>6.3574000000000002</v>
      </c>
      <c r="E2149" s="2">
        <v>174</v>
      </c>
      <c r="F2149" s="2">
        <v>7.0140000000000002</v>
      </c>
      <c r="G2149" s="2">
        <v>1220.4359999999999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6.86</v>
      </c>
      <c r="D2150" s="2">
        <v>6.2302999999999997</v>
      </c>
      <c r="E2150" s="2">
        <v>3866</v>
      </c>
      <c r="F2150" s="2">
        <v>6.9939999999999998</v>
      </c>
      <c r="G2150" s="2">
        <v>27038.804</v>
      </c>
      <c r="H2150" s="17">
        <f t="shared" si="33"/>
        <v>-1.9992449743605943E-2</v>
      </c>
    </row>
    <row r="2151" spans="1:8" ht="13.5" x14ac:dyDescent="0.25">
      <c r="A2151" s="12"/>
      <c r="B2151" s="11">
        <v>45134</v>
      </c>
      <c r="C2151" s="2">
        <v>7</v>
      </c>
      <c r="D2151" s="2">
        <v>6.3574000000000002</v>
      </c>
      <c r="E2151" s="2">
        <v>223</v>
      </c>
      <c r="F2151" s="2">
        <v>6.9080000000000004</v>
      </c>
      <c r="G2151" s="2">
        <v>1540.4839999999999</v>
      </c>
      <c r="H2151" s="17">
        <f t="shared" si="33"/>
        <v>2.04003017511196E-2</v>
      </c>
    </row>
    <row r="2152" spans="1:8" ht="13.5" x14ac:dyDescent="0.25">
      <c r="A2152" s="12"/>
      <c r="B2152" s="11">
        <v>45135</v>
      </c>
      <c r="C2152" s="2">
        <v>6.95</v>
      </c>
      <c r="D2152" s="2">
        <v>6.3120000000000003</v>
      </c>
      <c r="E2152" s="2">
        <v>1224</v>
      </c>
      <c r="F2152" s="2">
        <v>6.827</v>
      </c>
      <c r="G2152" s="2">
        <v>8356.2479999999996</v>
      </c>
      <c r="H2152" s="17">
        <f t="shared" si="33"/>
        <v>-7.1412841727750151E-3</v>
      </c>
    </row>
    <row r="2153" spans="1:8" ht="13.5" x14ac:dyDescent="0.25">
      <c r="A2153" s="12"/>
      <c r="B2153" s="11">
        <v>45138</v>
      </c>
      <c r="C2153" s="2">
        <v>6.9</v>
      </c>
      <c r="D2153" s="2">
        <v>6.2666000000000004</v>
      </c>
      <c r="E2153" s="2">
        <v>482</v>
      </c>
      <c r="F2153" s="2">
        <v>6.8470000000000004</v>
      </c>
      <c r="G2153" s="2">
        <v>3300.2539999999999</v>
      </c>
      <c r="H2153" s="17">
        <f t="shared" si="33"/>
        <v>-7.1926489226869271E-3</v>
      </c>
    </row>
    <row r="2154" spans="1:8" ht="13.5" x14ac:dyDescent="0.25">
      <c r="A2154" s="12"/>
      <c r="B2154" s="11">
        <v>45139</v>
      </c>
      <c r="C2154" s="2">
        <v>6.9</v>
      </c>
      <c r="D2154" s="2">
        <v>6.2666000000000004</v>
      </c>
      <c r="E2154" s="2">
        <v>260</v>
      </c>
      <c r="F2154" s="2">
        <v>6.8019999999999996</v>
      </c>
      <c r="G2154" s="2">
        <v>1768.52</v>
      </c>
      <c r="H2154" s="17">
        <f t="shared" si="33"/>
        <v>0</v>
      </c>
    </row>
    <row r="2155" spans="1:8" ht="13.5" x14ac:dyDescent="0.25">
      <c r="A2155" s="12"/>
      <c r="B2155" s="11">
        <v>45140</v>
      </c>
      <c r="C2155" s="2">
        <v>6.94</v>
      </c>
      <c r="D2155" s="2">
        <v>6.3029999999999999</v>
      </c>
      <c r="E2155" s="2">
        <v>4066</v>
      </c>
      <c r="F2155" s="2">
        <v>6.899</v>
      </c>
      <c r="G2155" s="2">
        <v>28051.333999999999</v>
      </c>
      <c r="H2155" s="17">
        <f t="shared" si="33"/>
        <v>5.8085724316215394E-3</v>
      </c>
    </row>
    <row r="2156" spans="1:8" ht="13.5" x14ac:dyDescent="0.25">
      <c r="A2156" s="12"/>
      <c r="B2156" s="11">
        <v>45141</v>
      </c>
      <c r="C2156" s="2">
        <v>6.95</v>
      </c>
      <c r="D2156" s="2">
        <v>6.3120000000000003</v>
      </c>
      <c r="E2156" s="2">
        <v>6869</v>
      </c>
      <c r="F2156" s="2">
        <v>6.9</v>
      </c>
      <c r="G2156" s="2">
        <v>47396.1</v>
      </c>
      <c r="H2156" s="17">
        <f t="shared" si="33"/>
        <v>1.4278914802475554E-3</v>
      </c>
    </row>
    <row r="2157" spans="1:8" ht="13.5" x14ac:dyDescent="0.25">
      <c r="A2157" s="12"/>
      <c r="B2157" s="11">
        <v>45142</v>
      </c>
      <c r="C2157" s="2">
        <v>6.94</v>
      </c>
      <c r="D2157" s="2">
        <v>6.3029999999999999</v>
      </c>
      <c r="E2157" s="2">
        <v>4754</v>
      </c>
      <c r="F2157" s="2">
        <v>6.9</v>
      </c>
      <c r="G2157" s="2">
        <v>32802.6</v>
      </c>
      <c r="H2157" s="17">
        <f t="shared" si="33"/>
        <v>-1.4258555133080388E-3</v>
      </c>
    </row>
    <row r="2158" spans="1:8" ht="13.5" x14ac:dyDescent="0.25">
      <c r="A2158" s="12"/>
      <c r="B2158" s="11">
        <v>45145</v>
      </c>
      <c r="C2158" s="2">
        <v>6.93</v>
      </c>
      <c r="D2158" s="2">
        <v>6.2938999999999998</v>
      </c>
      <c r="E2158" s="2">
        <v>3647</v>
      </c>
      <c r="F2158" s="2">
        <v>6.9</v>
      </c>
      <c r="G2158" s="2">
        <v>25164.3</v>
      </c>
      <c r="H2158" s="17">
        <f t="shared" si="33"/>
        <v>-1.4437569411391573E-3</v>
      </c>
    </row>
    <row r="2159" spans="1:8" ht="13.5" x14ac:dyDescent="0.25">
      <c r="A2159" s="12"/>
      <c r="B2159" s="11">
        <v>45146</v>
      </c>
      <c r="C2159" s="2">
        <v>6.89</v>
      </c>
      <c r="D2159" s="2">
        <v>6.2575000000000003</v>
      </c>
      <c r="E2159" s="2">
        <v>2083</v>
      </c>
      <c r="F2159" s="2">
        <v>6.9089999999999998</v>
      </c>
      <c r="G2159" s="2">
        <v>14391.447</v>
      </c>
      <c r="H2159" s="17">
        <f t="shared" si="33"/>
        <v>-5.7833775560462587E-3</v>
      </c>
    </row>
    <row r="2160" spans="1:8" ht="13.5" x14ac:dyDescent="0.25">
      <c r="A2160" s="12"/>
      <c r="B2160" s="11">
        <v>45147</v>
      </c>
      <c r="C2160" s="2">
        <v>6.89</v>
      </c>
      <c r="D2160" s="2">
        <v>6.2575000000000003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6.88</v>
      </c>
      <c r="D2161" s="2">
        <v>6.2484999999999999</v>
      </c>
      <c r="E2161" s="2">
        <v>2765</v>
      </c>
      <c r="F2161" s="2">
        <v>6.8</v>
      </c>
      <c r="G2161" s="2">
        <v>18802</v>
      </c>
      <c r="H2161" s="17">
        <f t="shared" si="33"/>
        <v>-1.4382740711147168E-3</v>
      </c>
    </row>
    <row r="2162" spans="1:8" ht="13.5" x14ac:dyDescent="0.25">
      <c r="A2162" s="12"/>
      <c r="B2162" s="11">
        <v>45149</v>
      </c>
      <c r="C2162" s="2">
        <v>6.8</v>
      </c>
      <c r="D2162" s="2">
        <v>6.1757999999999997</v>
      </c>
      <c r="E2162" s="2">
        <v>3032</v>
      </c>
      <c r="F2162" s="2">
        <v>6.7969999999999997</v>
      </c>
      <c r="G2162" s="2">
        <v>20608.504000000001</v>
      </c>
      <c r="H2162" s="17">
        <f t="shared" si="33"/>
        <v>-1.1634792350164073E-2</v>
      </c>
    </row>
    <row r="2163" spans="1:8" ht="13.5" x14ac:dyDescent="0.25">
      <c r="A2163" s="12"/>
      <c r="B2163" s="11">
        <v>45152</v>
      </c>
      <c r="C2163" s="2">
        <v>6.8</v>
      </c>
      <c r="D2163" s="2">
        <v>6.1757999999999997</v>
      </c>
      <c r="E2163" s="2">
        <v>10</v>
      </c>
      <c r="F2163" s="2">
        <v>6.8</v>
      </c>
      <c r="G2163" s="2">
        <v>68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6.79</v>
      </c>
      <c r="D2164" s="2">
        <v>6.1666999999999996</v>
      </c>
      <c r="E2164" s="2">
        <v>882</v>
      </c>
      <c r="F2164" s="2">
        <v>6.7859999999999996</v>
      </c>
      <c r="G2164" s="2">
        <v>5985.2520000000004</v>
      </c>
      <c r="H2164" s="17">
        <f t="shared" si="33"/>
        <v>-1.4734933126072912E-3</v>
      </c>
    </row>
    <row r="2165" spans="1:8" ht="13.5" x14ac:dyDescent="0.25">
      <c r="A2165" s="12"/>
      <c r="B2165" s="11">
        <v>45154</v>
      </c>
      <c r="C2165" s="2">
        <v>6.65</v>
      </c>
      <c r="D2165" s="2">
        <v>6.0396000000000001</v>
      </c>
      <c r="E2165" s="2">
        <v>1173</v>
      </c>
      <c r="F2165" s="2">
        <v>6.6980000000000004</v>
      </c>
      <c r="G2165" s="2">
        <v>7856.7539999999999</v>
      </c>
      <c r="H2165" s="17">
        <f t="shared" si="33"/>
        <v>-2.0610699401624785E-2</v>
      </c>
    </row>
    <row r="2166" spans="1:8" ht="13.5" x14ac:dyDescent="0.25">
      <c r="A2166" s="12"/>
      <c r="B2166" s="11">
        <v>45155</v>
      </c>
      <c r="C2166" s="2">
        <v>6.65</v>
      </c>
      <c r="D2166" s="2">
        <v>6.0396000000000001</v>
      </c>
      <c r="E2166" s="2">
        <v>4037</v>
      </c>
      <c r="F2166" s="2">
        <v>6.65</v>
      </c>
      <c r="G2166" s="2">
        <v>26846.05</v>
      </c>
      <c r="H2166" s="17">
        <f t="shared" si="33"/>
        <v>0</v>
      </c>
    </row>
    <row r="2167" spans="1:8" ht="13.5" x14ac:dyDescent="0.25">
      <c r="A2167" s="12"/>
      <c r="B2167" s="11">
        <v>45156</v>
      </c>
      <c r="C2167" s="2">
        <v>6.76</v>
      </c>
      <c r="D2167" s="2">
        <v>6.1395</v>
      </c>
      <c r="E2167" s="2">
        <v>1885</v>
      </c>
      <c r="F2167" s="2">
        <v>6.6109999999999998</v>
      </c>
      <c r="G2167" s="2">
        <v>12461.735000000001</v>
      </c>
      <c r="H2167" s="17">
        <f t="shared" si="33"/>
        <v>1.6540830518577368E-2</v>
      </c>
    </row>
    <row r="2168" spans="1:8" ht="13.5" x14ac:dyDescent="0.25">
      <c r="A2168" s="12"/>
      <c r="B2168" s="11">
        <v>45159</v>
      </c>
      <c r="C2168" s="2">
        <v>6.8</v>
      </c>
      <c r="D2168" s="2">
        <v>6.1757999999999997</v>
      </c>
      <c r="E2168" s="2">
        <v>1409</v>
      </c>
      <c r="F2168" s="2">
        <v>6.7830000000000004</v>
      </c>
      <c r="G2168" s="2">
        <v>9557.2469999999994</v>
      </c>
      <c r="H2168" s="17">
        <f t="shared" si="33"/>
        <v>5.9125335939408385E-3</v>
      </c>
    </row>
    <row r="2169" spans="1:8" ht="13.5" x14ac:dyDescent="0.25">
      <c r="A2169" s="12"/>
      <c r="B2169" s="11">
        <v>45160</v>
      </c>
      <c r="C2169" s="2">
        <v>6.9</v>
      </c>
      <c r="D2169" s="2">
        <v>6.2666000000000004</v>
      </c>
      <c r="E2169" s="2">
        <v>5388</v>
      </c>
      <c r="F2169" s="2">
        <v>6.7839999999999998</v>
      </c>
      <c r="G2169" s="2">
        <v>36552.192000000003</v>
      </c>
      <c r="H2169" s="17">
        <f t="shared" si="33"/>
        <v>1.4702548657663891E-2</v>
      </c>
    </row>
    <row r="2170" spans="1:8" ht="13.5" x14ac:dyDescent="0.25">
      <c r="A2170" s="12"/>
      <c r="B2170" s="11">
        <v>45161</v>
      </c>
      <c r="C2170" s="2">
        <v>6.76</v>
      </c>
      <c r="D2170" s="2">
        <v>6.1395</v>
      </c>
      <c r="E2170" s="2">
        <v>6915</v>
      </c>
      <c r="F2170" s="2">
        <v>6.76</v>
      </c>
      <c r="G2170" s="2">
        <v>46745.4</v>
      </c>
      <c r="H2170" s="17">
        <f t="shared" si="33"/>
        <v>-2.0282130660964546E-2</v>
      </c>
    </row>
    <row r="2171" spans="1:8" ht="13.5" x14ac:dyDescent="0.25">
      <c r="A2171" s="12"/>
      <c r="B2171" s="11">
        <v>45162</v>
      </c>
      <c r="C2171" s="2">
        <v>6.9</v>
      </c>
      <c r="D2171" s="2">
        <v>6.2666000000000004</v>
      </c>
      <c r="E2171" s="2">
        <v>487</v>
      </c>
      <c r="F2171" s="2">
        <v>6.8150000000000004</v>
      </c>
      <c r="G2171" s="2">
        <v>3318.9050000000002</v>
      </c>
      <c r="H2171" s="17">
        <f t="shared" si="33"/>
        <v>2.0702011564459718E-2</v>
      </c>
    </row>
    <row r="2172" spans="1:8" ht="13.5" x14ac:dyDescent="0.25">
      <c r="A2172" s="12"/>
      <c r="B2172" s="11">
        <v>45163</v>
      </c>
      <c r="C2172" s="2">
        <v>6.9</v>
      </c>
      <c r="D2172" s="2">
        <v>6.2666000000000004</v>
      </c>
      <c r="E2172" s="2">
        <v>1760</v>
      </c>
      <c r="F2172" s="2">
        <v>6.8609999999999998</v>
      </c>
      <c r="G2172" s="2">
        <v>12075.36</v>
      </c>
      <c r="H2172" s="17">
        <f t="shared" si="33"/>
        <v>0</v>
      </c>
    </row>
    <row r="2173" spans="1:8" ht="13.5" x14ac:dyDescent="0.25">
      <c r="A2173" s="12"/>
      <c r="B2173" s="11">
        <v>45166</v>
      </c>
      <c r="C2173" s="2">
        <v>6.98</v>
      </c>
      <c r="D2173" s="2">
        <v>6.3392999999999997</v>
      </c>
      <c r="E2173" s="2">
        <v>72</v>
      </c>
      <c r="F2173" s="2">
        <v>6.98</v>
      </c>
      <c r="G2173" s="2">
        <v>502.56</v>
      </c>
      <c r="H2173" s="17">
        <f t="shared" si="33"/>
        <v>1.1601187246672728E-2</v>
      </c>
    </row>
    <row r="2174" spans="1:8" ht="13.5" x14ac:dyDescent="0.25">
      <c r="A2174" s="12"/>
      <c r="B2174" s="11">
        <v>45167</v>
      </c>
      <c r="C2174" s="2">
        <v>6.9</v>
      </c>
      <c r="D2174" s="2">
        <v>6.2666000000000004</v>
      </c>
      <c r="E2174" s="2">
        <v>104</v>
      </c>
      <c r="F2174" s="2">
        <v>6.9269999999999996</v>
      </c>
      <c r="G2174" s="2">
        <v>720.40800000000002</v>
      </c>
      <c r="H2174" s="17">
        <f t="shared" si="33"/>
        <v>-1.1468143170381482E-2</v>
      </c>
    </row>
    <row r="2175" spans="1:8" ht="13.5" x14ac:dyDescent="0.25">
      <c r="A2175" s="12"/>
      <c r="B2175" s="11">
        <v>45168</v>
      </c>
      <c r="C2175" s="2">
        <v>6.9</v>
      </c>
      <c r="D2175" s="2">
        <v>6.2666000000000004</v>
      </c>
      <c r="E2175" s="2">
        <v>20</v>
      </c>
      <c r="F2175" s="2">
        <v>6.9</v>
      </c>
      <c r="G2175" s="2">
        <v>138</v>
      </c>
      <c r="H2175" s="17">
        <f t="shared" si="33"/>
        <v>0</v>
      </c>
    </row>
    <row r="2176" spans="1:8" ht="13.5" x14ac:dyDescent="0.25">
      <c r="A2176" s="12"/>
      <c r="B2176" s="11">
        <v>45169</v>
      </c>
      <c r="C2176" s="2">
        <v>6.9</v>
      </c>
      <c r="D2176" s="2">
        <v>6.2666000000000004</v>
      </c>
      <c r="E2176" s="2">
        <v>205</v>
      </c>
      <c r="F2176" s="2">
        <v>6.9009999999999998</v>
      </c>
      <c r="G2176" s="2">
        <v>1414.7049999999999</v>
      </c>
      <c r="H2176" s="17">
        <f t="shared" si="33"/>
        <v>0</v>
      </c>
    </row>
    <row r="2177" spans="1:8" ht="13.5" x14ac:dyDescent="0.25">
      <c r="A2177" s="12"/>
      <c r="B2177" s="11">
        <v>45170</v>
      </c>
      <c r="C2177" s="2">
        <v>6.9</v>
      </c>
      <c r="D2177" s="2">
        <v>6.2666000000000004</v>
      </c>
      <c r="E2177" s="2">
        <v>50</v>
      </c>
      <c r="F2177" s="2">
        <v>6.9</v>
      </c>
      <c r="G2177" s="2">
        <v>345</v>
      </c>
      <c r="H2177" s="17">
        <f t="shared" si="33"/>
        <v>0</v>
      </c>
    </row>
    <row r="2178" spans="1:8" ht="13.5" x14ac:dyDescent="0.25">
      <c r="A2178" s="12"/>
      <c r="B2178" s="11">
        <v>45173</v>
      </c>
      <c r="C2178" s="2">
        <v>6.88</v>
      </c>
      <c r="D2178" s="2">
        <v>6.2484999999999999</v>
      </c>
      <c r="E2178" s="2">
        <v>40</v>
      </c>
      <c r="F2178" s="2">
        <v>6.88</v>
      </c>
      <c r="G2178" s="2">
        <v>275.2</v>
      </c>
      <c r="H2178" s="17">
        <f t="shared" si="33"/>
        <v>-2.8883285992404887E-3</v>
      </c>
    </row>
    <row r="2179" spans="1:8" ht="13.5" x14ac:dyDescent="0.25">
      <c r="A2179" s="12"/>
      <c r="B2179" s="11">
        <v>45174</v>
      </c>
      <c r="C2179" s="2">
        <v>6.8</v>
      </c>
      <c r="D2179" s="2">
        <v>6.1757999999999997</v>
      </c>
      <c r="E2179" s="2">
        <v>359</v>
      </c>
      <c r="F2179" s="2">
        <v>6.8360000000000003</v>
      </c>
      <c r="G2179" s="2">
        <v>2454.1239999999998</v>
      </c>
      <c r="H2179" s="17">
        <f t="shared" si="33"/>
        <v>-1.1634792350164073E-2</v>
      </c>
    </row>
    <row r="2180" spans="1:8" ht="13.5" x14ac:dyDescent="0.25">
      <c r="A2180" s="12"/>
      <c r="B2180" s="11">
        <v>45175</v>
      </c>
      <c r="C2180" s="2">
        <v>6.79</v>
      </c>
      <c r="D2180" s="2">
        <v>6.1666999999999996</v>
      </c>
      <c r="E2180" s="2">
        <v>384</v>
      </c>
      <c r="F2180" s="2">
        <v>6.8</v>
      </c>
      <c r="G2180" s="2">
        <v>2611.1999999999998</v>
      </c>
      <c r="H2180" s="17">
        <f t="shared" si="33"/>
        <v>-1.4734933126072912E-3</v>
      </c>
    </row>
    <row r="2181" spans="1:8" ht="13.5" x14ac:dyDescent="0.25">
      <c r="A2181" s="12"/>
      <c r="B2181" s="11">
        <v>45176</v>
      </c>
      <c r="C2181" s="2">
        <v>6.79</v>
      </c>
      <c r="D2181" s="2">
        <v>6.1666999999999996</v>
      </c>
      <c r="E2181" s="2">
        <v>502</v>
      </c>
      <c r="F2181" s="2">
        <v>6.7560000000000002</v>
      </c>
      <c r="G2181" s="2">
        <v>3391.5120000000002</v>
      </c>
      <c r="H2181" s="17">
        <f t="shared" si="33"/>
        <v>0</v>
      </c>
    </row>
    <row r="2182" spans="1:8" ht="13.5" x14ac:dyDescent="0.25">
      <c r="A2182" s="12"/>
      <c r="B2182" s="11">
        <v>45177</v>
      </c>
      <c r="C2182" s="2">
        <v>6.79</v>
      </c>
      <c r="D2182" s="2">
        <v>6.1666999999999996</v>
      </c>
      <c r="E2182" s="2">
        <v>1025</v>
      </c>
      <c r="F2182" s="2">
        <v>6.6689999999999996</v>
      </c>
      <c r="G2182" s="2">
        <v>6835.7250000000004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6.88</v>
      </c>
      <c r="D2183" s="2">
        <v>6.2484999999999999</v>
      </c>
      <c r="E2183" s="2">
        <v>360</v>
      </c>
      <c r="F2183" s="2">
        <v>6.7939999999999996</v>
      </c>
      <c r="G2183" s="2">
        <v>2445.84</v>
      </c>
      <c r="H2183" s="17">
        <f t="shared" ref="H2183:H2246" si="34">(D2183-D2182)/D2182</f>
        <v>1.3264793163280251E-2</v>
      </c>
    </row>
    <row r="2184" spans="1:8" ht="13.5" x14ac:dyDescent="0.25">
      <c r="A2184" s="12"/>
      <c r="B2184" s="11">
        <v>45181</v>
      </c>
      <c r="C2184" s="2">
        <v>6.79</v>
      </c>
      <c r="D2184" s="2">
        <v>6.1666999999999996</v>
      </c>
      <c r="E2184" s="2">
        <v>6496</v>
      </c>
      <c r="F2184" s="2">
        <v>6.7880000000000003</v>
      </c>
      <c r="G2184" s="2">
        <v>44094.847999999998</v>
      </c>
      <c r="H2184" s="17">
        <f t="shared" si="34"/>
        <v>-1.3091141874049823E-2</v>
      </c>
    </row>
    <row r="2185" spans="1:8" ht="13.5" x14ac:dyDescent="0.25">
      <c r="A2185" s="12"/>
      <c r="B2185" s="11">
        <v>45182</v>
      </c>
      <c r="C2185" s="2">
        <v>6.5</v>
      </c>
      <c r="D2185" s="2">
        <v>5.9032999999999998</v>
      </c>
      <c r="E2185" s="2">
        <v>11450</v>
      </c>
      <c r="F2185" s="2">
        <v>6.5330000000000004</v>
      </c>
      <c r="G2185" s="2">
        <v>74802.850000000006</v>
      </c>
      <c r="H2185" s="17">
        <f t="shared" si="34"/>
        <v>-4.2713282630904674E-2</v>
      </c>
    </row>
    <row r="2186" spans="1:8" ht="13.5" x14ac:dyDescent="0.25">
      <c r="A2186" s="12"/>
      <c r="B2186" s="11">
        <v>45183</v>
      </c>
      <c r="C2186" s="2">
        <v>6.4</v>
      </c>
      <c r="D2186" s="2">
        <v>5.8125</v>
      </c>
      <c r="E2186" s="2">
        <v>5089</v>
      </c>
      <c r="F2186" s="2">
        <v>6.43</v>
      </c>
      <c r="G2186" s="2">
        <v>32722.27</v>
      </c>
      <c r="H2186" s="17">
        <f t="shared" si="34"/>
        <v>-1.538122744905388E-2</v>
      </c>
    </row>
    <row r="2187" spans="1:8" ht="13.5" x14ac:dyDescent="0.25">
      <c r="A2187" s="12"/>
      <c r="B2187" s="11">
        <v>45184</v>
      </c>
      <c r="C2187" s="2">
        <v>6.2</v>
      </c>
      <c r="D2187" s="2">
        <v>5.6308999999999996</v>
      </c>
      <c r="E2187" s="2">
        <v>14474</v>
      </c>
      <c r="F2187" s="2">
        <v>6.1159999999999997</v>
      </c>
      <c r="G2187" s="2">
        <v>88522.983999999997</v>
      </c>
      <c r="H2187" s="17">
        <f t="shared" si="34"/>
        <v>-3.1243010752688247E-2</v>
      </c>
    </row>
    <row r="2188" spans="1:8" ht="13.5" x14ac:dyDescent="0.25">
      <c r="A2188" s="12"/>
      <c r="B2188" s="11">
        <v>45187</v>
      </c>
      <c r="C2188" s="2">
        <v>6.12</v>
      </c>
      <c r="D2188" s="2">
        <v>5.5582000000000003</v>
      </c>
      <c r="E2188" s="2">
        <v>35074</v>
      </c>
      <c r="F2188" s="2">
        <v>6.04</v>
      </c>
      <c r="G2188" s="2">
        <v>211846.96</v>
      </c>
      <c r="H2188" s="17">
        <f t="shared" si="34"/>
        <v>-1.2910902342431819E-2</v>
      </c>
    </row>
    <row r="2189" spans="1:8" ht="13.5" x14ac:dyDescent="0.25">
      <c r="A2189" s="12"/>
      <c r="B2189" s="11">
        <v>45188</v>
      </c>
      <c r="C2189" s="2">
        <v>6.12</v>
      </c>
      <c r="D2189" s="2">
        <v>5.5582000000000003</v>
      </c>
      <c r="E2189" s="2">
        <v>16227</v>
      </c>
      <c r="F2189" s="2">
        <v>6.1230000000000002</v>
      </c>
      <c r="G2189" s="2">
        <v>99357.921000000002</v>
      </c>
      <c r="H2189" s="17">
        <f t="shared" si="34"/>
        <v>0</v>
      </c>
    </row>
    <row r="2190" spans="1:8" ht="13.5" x14ac:dyDescent="0.25">
      <c r="A2190" s="12"/>
      <c r="B2190" s="11">
        <v>45189</v>
      </c>
      <c r="C2190" s="2">
        <v>6.2</v>
      </c>
      <c r="D2190" s="2">
        <v>5.6308999999999996</v>
      </c>
      <c r="E2190" s="2">
        <v>7168</v>
      </c>
      <c r="F2190" s="2">
        <v>6.1929999999999996</v>
      </c>
      <c r="G2190" s="2">
        <v>44391.423999999999</v>
      </c>
      <c r="H2190" s="17">
        <f t="shared" si="34"/>
        <v>1.3079774027562757E-2</v>
      </c>
    </row>
    <row r="2191" spans="1:8" ht="13.5" x14ac:dyDescent="0.25">
      <c r="A2191" s="12"/>
      <c r="B2191" s="11">
        <v>45190</v>
      </c>
      <c r="C2191" s="2">
        <v>6.18</v>
      </c>
      <c r="D2191" s="2">
        <v>5.6127000000000002</v>
      </c>
      <c r="E2191" s="2">
        <v>11149</v>
      </c>
      <c r="F2191" s="2">
        <v>6.1550000000000002</v>
      </c>
      <c r="G2191" s="2">
        <v>68622.095000000001</v>
      </c>
      <c r="H2191" s="17">
        <f t="shared" si="34"/>
        <v>-3.2321653732084268E-3</v>
      </c>
    </row>
    <row r="2192" spans="1:8" ht="13.5" x14ac:dyDescent="0.25">
      <c r="A2192" s="12"/>
      <c r="B2192" s="11">
        <v>45191</v>
      </c>
      <c r="C2192" s="2">
        <v>6.06</v>
      </c>
      <c r="D2192" s="2">
        <v>5.5037000000000003</v>
      </c>
      <c r="E2192" s="2">
        <v>12608</v>
      </c>
      <c r="F2192" s="2">
        <v>6.1070000000000002</v>
      </c>
      <c r="G2192" s="2">
        <v>76997.055999999997</v>
      </c>
      <c r="H2192" s="17">
        <f t="shared" si="34"/>
        <v>-1.9420243376628E-2</v>
      </c>
    </row>
    <row r="2193" spans="1:8" ht="13.5" x14ac:dyDescent="0.25">
      <c r="A2193" s="12"/>
      <c r="B2193" s="11">
        <v>45194</v>
      </c>
      <c r="C2193" s="2">
        <v>6</v>
      </c>
      <c r="D2193" s="2">
        <v>5.4492000000000003</v>
      </c>
      <c r="E2193" s="2">
        <v>16808</v>
      </c>
      <c r="F2193" s="2">
        <v>6.0060000000000002</v>
      </c>
      <c r="G2193" s="2">
        <v>100948.848</v>
      </c>
      <c r="H2193" s="17">
        <f t="shared" si="34"/>
        <v>-9.9024292748514618E-3</v>
      </c>
    </row>
    <row r="2194" spans="1:8" ht="13.5" x14ac:dyDescent="0.25">
      <c r="A2194" s="12"/>
      <c r="B2194" s="11">
        <v>45195</v>
      </c>
      <c r="C2194" s="2">
        <v>6.1</v>
      </c>
      <c r="D2194" s="2">
        <v>5.5400999999999998</v>
      </c>
      <c r="E2194" s="2">
        <v>4869</v>
      </c>
      <c r="F2194" s="2">
        <v>6.101</v>
      </c>
      <c r="G2194" s="2">
        <v>29705.769</v>
      </c>
      <c r="H2194" s="17">
        <f t="shared" si="34"/>
        <v>1.6681347720766265E-2</v>
      </c>
    </row>
    <row r="2195" spans="1:8" ht="13.5" x14ac:dyDescent="0.25">
      <c r="A2195" s="12"/>
      <c r="B2195" s="11">
        <v>45197</v>
      </c>
      <c r="C2195" s="2">
        <v>6.3</v>
      </c>
      <c r="D2195" s="2">
        <v>5.7217000000000002</v>
      </c>
      <c r="E2195" s="2">
        <v>3493</v>
      </c>
      <c r="F2195" s="2">
        <v>6.2990000000000004</v>
      </c>
      <c r="G2195" s="2">
        <v>22002.406999999999</v>
      </c>
      <c r="H2195" s="17">
        <f t="shared" si="34"/>
        <v>3.2779191711341027E-2</v>
      </c>
    </row>
    <row r="2196" spans="1:8" ht="13.5" x14ac:dyDescent="0.25">
      <c r="A2196" s="12"/>
      <c r="B2196" s="11">
        <v>45198</v>
      </c>
      <c r="C2196" s="2">
        <v>6.21</v>
      </c>
      <c r="D2196" s="2">
        <v>5.64</v>
      </c>
      <c r="E2196" s="2">
        <v>1100</v>
      </c>
      <c r="F2196" s="2">
        <v>6.298</v>
      </c>
      <c r="G2196" s="2">
        <v>6927.8</v>
      </c>
      <c r="H2196" s="17">
        <f t="shared" si="34"/>
        <v>-1.427897303249044E-2</v>
      </c>
    </row>
    <row r="2197" spans="1:8" ht="13.5" x14ac:dyDescent="0.25">
      <c r="A2197" s="12"/>
      <c r="B2197" s="11">
        <v>45201</v>
      </c>
      <c r="C2197" s="2">
        <v>6.42</v>
      </c>
      <c r="D2197" s="2">
        <v>5.8307000000000002</v>
      </c>
      <c r="E2197" s="2">
        <v>43</v>
      </c>
      <c r="F2197" s="2">
        <v>6.35</v>
      </c>
      <c r="G2197" s="2">
        <v>273.05</v>
      </c>
      <c r="H2197" s="17">
        <f t="shared" si="34"/>
        <v>3.3812056737588747E-2</v>
      </c>
    </row>
    <row r="2198" spans="1:8" ht="13.5" x14ac:dyDescent="0.25">
      <c r="A2198" s="12"/>
      <c r="B2198" s="11">
        <v>45202</v>
      </c>
      <c r="C2198" s="2">
        <v>6.38</v>
      </c>
      <c r="D2198" s="2">
        <v>5.7944000000000004</v>
      </c>
      <c r="E2198" s="2">
        <v>100</v>
      </c>
      <c r="F2198" s="2">
        <v>6.38</v>
      </c>
      <c r="G2198" s="2">
        <v>638</v>
      </c>
      <c r="H2198" s="17">
        <f t="shared" si="34"/>
        <v>-6.2256675870821301E-3</v>
      </c>
    </row>
    <row r="2199" spans="1:8" ht="13.5" x14ac:dyDescent="0.25">
      <c r="A2199" s="12"/>
      <c r="B2199" s="11">
        <v>45203</v>
      </c>
      <c r="C2199" s="2">
        <v>6.33</v>
      </c>
      <c r="D2199" s="2">
        <v>5.7488999999999999</v>
      </c>
      <c r="E2199" s="2">
        <v>282</v>
      </c>
      <c r="F2199" s="2">
        <v>6.15</v>
      </c>
      <c r="G2199" s="2">
        <v>1734.3</v>
      </c>
      <c r="H2199" s="17">
        <f t="shared" si="34"/>
        <v>-7.85240922269787E-3</v>
      </c>
    </row>
    <row r="2200" spans="1:8" ht="13.5" x14ac:dyDescent="0.25">
      <c r="A2200" s="12"/>
      <c r="B2200" s="11">
        <v>45204</v>
      </c>
      <c r="C2200" s="2">
        <v>6.34</v>
      </c>
      <c r="D2200" s="2">
        <v>5.758</v>
      </c>
      <c r="E2200" s="2">
        <v>100</v>
      </c>
      <c r="F2200" s="2">
        <v>6.3330000000000002</v>
      </c>
      <c r="G2200" s="2">
        <v>633.29999999999995</v>
      </c>
      <c r="H2200" s="17">
        <f t="shared" si="34"/>
        <v>1.5829115135069505E-3</v>
      </c>
    </row>
    <row r="2201" spans="1:8" ht="13.5" x14ac:dyDescent="0.25">
      <c r="A2201" s="12"/>
      <c r="B2201" s="11">
        <v>45205</v>
      </c>
      <c r="C2201" s="2">
        <v>6.2</v>
      </c>
      <c r="D2201" s="2">
        <v>5.6308999999999996</v>
      </c>
      <c r="E2201" s="2">
        <v>356</v>
      </c>
      <c r="F2201" s="2">
        <v>6.242</v>
      </c>
      <c r="G2201" s="2">
        <v>2222.152</v>
      </c>
      <c r="H2201" s="17">
        <f t="shared" si="34"/>
        <v>-2.2073636679402646E-2</v>
      </c>
    </row>
    <row r="2202" spans="1:8" ht="13.5" x14ac:dyDescent="0.25">
      <c r="A2202" s="12"/>
      <c r="B2202" s="11">
        <v>45208</v>
      </c>
      <c r="C2202" s="2">
        <v>6.14</v>
      </c>
      <c r="D2202" s="2">
        <v>5.5763999999999996</v>
      </c>
      <c r="E2202" s="2">
        <v>2484</v>
      </c>
      <c r="F2202" s="2">
        <v>6.15</v>
      </c>
      <c r="G2202" s="2">
        <v>15276.6</v>
      </c>
      <c r="H2202" s="17">
        <f t="shared" si="34"/>
        <v>-9.6787369692233911E-3</v>
      </c>
    </row>
    <row r="2203" spans="1:8" ht="13.5" x14ac:dyDescent="0.25">
      <c r="A2203" s="12"/>
      <c r="B2203" s="11">
        <v>45209</v>
      </c>
      <c r="C2203" s="2">
        <v>6.08</v>
      </c>
      <c r="D2203" s="2">
        <v>5.5218999999999996</v>
      </c>
      <c r="E2203" s="2">
        <v>4362</v>
      </c>
      <c r="F2203" s="2">
        <v>6.0919999999999996</v>
      </c>
      <c r="G2203" s="2">
        <v>26573.304</v>
      </c>
      <c r="H2203" s="17">
        <f t="shared" si="34"/>
        <v>-9.7733304640987007E-3</v>
      </c>
    </row>
    <row r="2204" spans="1:8" ht="13.5" x14ac:dyDescent="0.25">
      <c r="A2204" s="12"/>
      <c r="B2204" s="11">
        <v>45210</v>
      </c>
      <c r="C2204" s="2">
        <v>6.04</v>
      </c>
      <c r="D2204" s="2">
        <v>5.4855999999999998</v>
      </c>
      <c r="E2204" s="2">
        <v>1594</v>
      </c>
      <c r="F2204" s="2">
        <v>6.0419999999999998</v>
      </c>
      <c r="G2204" s="2">
        <v>9630.9480000000003</v>
      </c>
      <c r="H2204" s="17">
        <f t="shared" si="34"/>
        <v>-6.5738242271681452E-3</v>
      </c>
    </row>
    <row r="2205" spans="1:8" ht="13.5" x14ac:dyDescent="0.25">
      <c r="A2205" s="12"/>
      <c r="B2205" s="11">
        <v>45211</v>
      </c>
      <c r="C2205" s="2">
        <v>6.05</v>
      </c>
      <c r="D2205" s="2">
        <v>5.4946000000000002</v>
      </c>
      <c r="E2205" s="2">
        <v>2248</v>
      </c>
      <c r="F2205" s="2">
        <v>6.0359999999999996</v>
      </c>
      <c r="G2205" s="2">
        <v>13568.928</v>
      </c>
      <c r="H2205" s="17">
        <f t="shared" si="34"/>
        <v>1.6406591803996538E-3</v>
      </c>
    </row>
    <row r="2206" spans="1:8" ht="13.5" x14ac:dyDescent="0.25">
      <c r="A2206" s="12"/>
      <c r="B2206" s="11">
        <v>45212</v>
      </c>
      <c r="C2206" s="2">
        <v>6.04</v>
      </c>
      <c r="D2206" s="2">
        <v>5.4855999999999998</v>
      </c>
      <c r="E2206" s="2">
        <v>5627</v>
      </c>
      <c r="F2206" s="2">
        <v>6.0049999999999999</v>
      </c>
      <c r="G2206" s="2">
        <v>33790.135000000002</v>
      </c>
      <c r="H2206" s="17">
        <f t="shared" si="34"/>
        <v>-1.6379718268846395E-3</v>
      </c>
    </row>
    <row r="2207" spans="1:8" ht="13.5" x14ac:dyDescent="0.25">
      <c r="A2207" s="12"/>
      <c r="B2207" s="11">
        <v>45215</v>
      </c>
      <c r="C2207" s="2">
        <v>6.01</v>
      </c>
      <c r="D2207" s="2">
        <v>5.4583000000000004</v>
      </c>
      <c r="E2207" s="2">
        <v>13942</v>
      </c>
      <c r="F2207" s="2">
        <v>6.0140000000000002</v>
      </c>
      <c r="G2207" s="2">
        <v>83847.187999999995</v>
      </c>
      <c r="H2207" s="17">
        <f t="shared" si="34"/>
        <v>-4.9766661805453255E-3</v>
      </c>
    </row>
    <row r="2208" spans="1:8" ht="13.5" x14ac:dyDescent="0.25">
      <c r="A2208" s="12"/>
      <c r="B2208" s="11">
        <v>45216</v>
      </c>
      <c r="C2208" s="2">
        <v>6.08</v>
      </c>
      <c r="D2208" s="2">
        <v>5.5218999999999996</v>
      </c>
      <c r="E2208" s="2">
        <v>54</v>
      </c>
      <c r="F2208" s="2">
        <v>6.08</v>
      </c>
      <c r="G2208" s="2">
        <v>328.32</v>
      </c>
      <c r="H2208" s="17">
        <f t="shared" si="34"/>
        <v>1.1651979554073467E-2</v>
      </c>
    </row>
    <row r="2209" spans="1:8" ht="13.5" x14ac:dyDescent="0.25">
      <c r="A2209" s="12"/>
      <c r="B2209" s="11">
        <v>45217</v>
      </c>
      <c r="C2209" s="2">
        <v>6.04</v>
      </c>
      <c r="D2209" s="2">
        <v>5.4855999999999998</v>
      </c>
      <c r="E2209" s="2">
        <v>3190</v>
      </c>
      <c r="F2209" s="2">
        <v>6.0039999999999996</v>
      </c>
      <c r="G2209" s="2">
        <v>19152.759999999998</v>
      </c>
      <c r="H2209" s="17">
        <f t="shared" si="34"/>
        <v>-6.5738242271681452E-3</v>
      </c>
    </row>
    <row r="2210" spans="1:8" ht="13.5" x14ac:dyDescent="0.25">
      <c r="A2210" s="12"/>
      <c r="B2210" s="11">
        <v>45218</v>
      </c>
      <c r="C2210" s="2">
        <v>6</v>
      </c>
      <c r="D2210" s="2">
        <v>5.4492000000000003</v>
      </c>
      <c r="E2210" s="2">
        <v>14197</v>
      </c>
      <c r="F2210" s="2">
        <v>5.9870000000000001</v>
      </c>
      <c r="G2210" s="2">
        <v>84997.438999999998</v>
      </c>
      <c r="H2210" s="17">
        <f t="shared" si="34"/>
        <v>-6.6355549073938208E-3</v>
      </c>
    </row>
    <row r="2211" spans="1:8" ht="13.5" x14ac:dyDescent="0.25">
      <c r="A2211" s="12"/>
      <c r="B2211" s="11">
        <v>45219</v>
      </c>
      <c r="C2211" s="2">
        <v>6.05</v>
      </c>
      <c r="D2211" s="2">
        <v>5.4946000000000002</v>
      </c>
      <c r="E2211" s="2">
        <v>1088</v>
      </c>
      <c r="F2211" s="2">
        <v>6.0010000000000003</v>
      </c>
      <c r="G2211" s="2">
        <v>6529.0879999999997</v>
      </c>
      <c r="H2211" s="17">
        <f t="shared" si="34"/>
        <v>8.3314982015708517E-3</v>
      </c>
    </row>
    <row r="2212" spans="1:8" ht="13.5" x14ac:dyDescent="0.25">
      <c r="A2212" s="12"/>
      <c r="B2212" s="11">
        <v>45222</v>
      </c>
      <c r="C2212" s="2">
        <v>6.05</v>
      </c>
      <c r="D2212" s="2">
        <v>5.4946000000000002</v>
      </c>
      <c r="E2212" s="2">
        <v>3958</v>
      </c>
      <c r="F2212" s="2">
        <v>6.04</v>
      </c>
      <c r="G2212" s="2">
        <v>23906.32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6.05</v>
      </c>
      <c r="D2213" s="2">
        <v>5.4946000000000002</v>
      </c>
      <c r="E2213" s="2">
        <v>5535</v>
      </c>
      <c r="F2213" s="2">
        <v>6.0039999999999996</v>
      </c>
      <c r="G2213" s="2">
        <v>33232.14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6.01</v>
      </c>
      <c r="D2214" s="2">
        <v>5.4583000000000004</v>
      </c>
      <c r="E2214" s="2">
        <v>4662</v>
      </c>
      <c r="F2214" s="2">
        <v>6.0339999999999998</v>
      </c>
      <c r="G2214" s="2">
        <v>28130.508000000002</v>
      </c>
      <c r="H2214" s="17">
        <f t="shared" si="34"/>
        <v>-6.6064863684344218E-3</v>
      </c>
    </row>
    <row r="2215" spans="1:8" ht="13.5" x14ac:dyDescent="0.25">
      <c r="A2215" s="12"/>
      <c r="B2215" s="11">
        <v>45225</v>
      </c>
      <c r="C2215" s="2">
        <v>6.01</v>
      </c>
      <c r="D2215" s="2">
        <v>5.4583000000000004</v>
      </c>
      <c r="E2215" s="2">
        <v>1673</v>
      </c>
      <c r="F2215" s="2">
        <v>6.0069999999999997</v>
      </c>
      <c r="G2215" s="2">
        <v>10049.710999999999</v>
      </c>
      <c r="H2215" s="17">
        <f t="shared" si="34"/>
        <v>0</v>
      </c>
    </row>
    <row r="2216" spans="1:8" ht="13.5" x14ac:dyDescent="0.25">
      <c r="A2216" s="12"/>
      <c r="B2216" s="11">
        <v>45226</v>
      </c>
      <c r="C2216" s="2">
        <v>6.04</v>
      </c>
      <c r="D2216" s="2">
        <v>5.4855999999999998</v>
      </c>
      <c r="E2216" s="2">
        <v>99</v>
      </c>
      <c r="F2216" s="2">
        <v>6.0330000000000004</v>
      </c>
      <c r="G2216" s="2">
        <v>597.26700000000005</v>
      </c>
      <c r="H2216" s="17">
        <f t="shared" si="34"/>
        <v>5.0015572614182865E-3</v>
      </c>
    </row>
    <row r="2217" spans="1:8" ht="13.5" x14ac:dyDescent="0.25">
      <c r="A2217" s="12"/>
      <c r="B2217" s="11">
        <v>45229</v>
      </c>
      <c r="C2217" s="2">
        <v>6.03</v>
      </c>
      <c r="D2217" s="2">
        <v>5.4764999999999997</v>
      </c>
      <c r="E2217" s="2">
        <v>2518</v>
      </c>
      <c r="F2217" s="2">
        <v>5.97</v>
      </c>
      <c r="G2217" s="2">
        <v>15032.46</v>
      </c>
      <c r="H2217" s="17">
        <f t="shared" si="34"/>
        <v>-1.6588887268484957E-3</v>
      </c>
    </row>
    <row r="2218" spans="1:8" ht="13.5" x14ac:dyDescent="0.25">
      <c r="A2218" s="12"/>
      <c r="B2218" s="11">
        <v>45230</v>
      </c>
      <c r="C2218" s="2">
        <v>6.02</v>
      </c>
      <c r="D2218" s="2">
        <v>5.4673999999999996</v>
      </c>
      <c r="E2218" s="2">
        <v>6067</v>
      </c>
      <c r="F2218" s="2">
        <v>5.8109999999999999</v>
      </c>
      <c r="G2218" s="2">
        <v>35255.337</v>
      </c>
      <c r="H2218" s="17">
        <f t="shared" si="34"/>
        <v>-1.6616452113576386E-3</v>
      </c>
    </row>
    <row r="2219" spans="1:8" ht="13.5" x14ac:dyDescent="0.25">
      <c r="A2219" s="12"/>
      <c r="B2219" s="11">
        <v>45231</v>
      </c>
      <c r="C2219" s="2">
        <v>5.98</v>
      </c>
      <c r="D2219" s="2">
        <v>5.4310999999999998</v>
      </c>
      <c r="E2219" s="2">
        <v>743</v>
      </c>
      <c r="F2219" s="2">
        <v>5.9850000000000003</v>
      </c>
      <c r="G2219" s="2">
        <v>4446.8549999999996</v>
      </c>
      <c r="H2219" s="17">
        <f t="shared" si="34"/>
        <v>-6.6393532574898087E-3</v>
      </c>
    </row>
    <row r="2220" spans="1:8" ht="13.5" x14ac:dyDescent="0.25">
      <c r="A2220" s="12"/>
      <c r="B2220" s="11">
        <v>45232</v>
      </c>
      <c r="C2220" s="2">
        <v>5.92</v>
      </c>
      <c r="D2220" s="2">
        <v>5.3765999999999998</v>
      </c>
      <c r="E2220" s="2">
        <v>2235</v>
      </c>
      <c r="F2220" s="2">
        <v>5.9390000000000001</v>
      </c>
      <c r="G2220" s="2">
        <v>13273.665000000001</v>
      </c>
      <c r="H2220" s="17">
        <f t="shared" si="34"/>
        <v>-1.003479958019554E-2</v>
      </c>
    </row>
    <row r="2221" spans="1:8" ht="13.5" x14ac:dyDescent="0.25">
      <c r="A2221" s="12"/>
      <c r="B2221" s="11">
        <v>45233</v>
      </c>
      <c r="C2221" s="2">
        <v>5.92</v>
      </c>
      <c r="D2221" s="2">
        <v>5.3765999999999998</v>
      </c>
      <c r="E2221" s="2">
        <v>1346</v>
      </c>
      <c r="F2221" s="2">
        <v>5.92</v>
      </c>
      <c r="G2221" s="2">
        <v>7968.32</v>
      </c>
      <c r="H2221" s="17">
        <f t="shared" si="34"/>
        <v>0</v>
      </c>
    </row>
    <row r="2222" spans="1:8" ht="13.5" x14ac:dyDescent="0.25">
      <c r="A2222" s="12"/>
      <c r="B2222" s="11">
        <v>45236</v>
      </c>
      <c r="C2222" s="2">
        <v>5.9</v>
      </c>
      <c r="D2222" s="2">
        <v>5.3583999999999996</v>
      </c>
      <c r="E2222" s="2">
        <v>3025</v>
      </c>
      <c r="F2222" s="2">
        <v>5.8559999999999999</v>
      </c>
      <c r="G2222" s="2">
        <v>17714.400000000001</v>
      </c>
      <c r="H2222" s="17">
        <f t="shared" si="34"/>
        <v>-3.3850388721497261E-3</v>
      </c>
    </row>
    <row r="2223" spans="1:8" ht="13.5" x14ac:dyDescent="0.25">
      <c r="A2223" s="12"/>
      <c r="B2223" s="11">
        <v>45237</v>
      </c>
      <c r="C2223" s="2">
        <v>5.9</v>
      </c>
      <c r="D2223" s="2">
        <v>5.3583999999999996</v>
      </c>
      <c r="E2223" s="2">
        <v>20</v>
      </c>
      <c r="F2223" s="2">
        <v>5.9020000000000001</v>
      </c>
      <c r="G2223" s="2">
        <v>118.04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5.9</v>
      </c>
      <c r="D2224" s="2">
        <v>5.3583999999999996</v>
      </c>
      <c r="E2224" s="2">
        <v>775</v>
      </c>
      <c r="F2224" s="2">
        <v>5.8520000000000003</v>
      </c>
      <c r="G2224" s="2">
        <v>4535.3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5.9</v>
      </c>
      <c r="D2225" s="2">
        <v>5.3583999999999996</v>
      </c>
      <c r="E2225" s="2">
        <v>150</v>
      </c>
      <c r="F2225" s="2">
        <v>5.9</v>
      </c>
      <c r="G2225" s="2">
        <v>885</v>
      </c>
      <c r="H2225" s="17">
        <f t="shared" si="34"/>
        <v>0</v>
      </c>
    </row>
    <row r="2226" spans="1:8" ht="13.5" x14ac:dyDescent="0.25">
      <c r="A2226" s="12"/>
      <c r="B2226" s="11">
        <v>45240</v>
      </c>
      <c r="C2226" s="2">
        <v>5.92</v>
      </c>
      <c r="D2226" s="2">
        <v>5.3765999999999998</v>
      </c>
      <c r="E2226" s="2">
        <v>546</v>
      </c>
      <c r="F2226" s="2">
        <v>5.899</v>
      </c>
      <c r="G2226" s="2">
        <v>3220.8539999999998</v>
      </c>
      <c r="H2226" s="17">
        <f t="shared" si="34"/>
        <v>3.3965362794864543E-3</v>
      </c>
    </row>
    <row r="2227" spans="1:8" ht="13.5" x14ac:dyDescent="0.25">
      <c r="A2227" s="12"/>
      <c r="B2227" s="11">
        <v>45243</v>
      </c>
      <c r="C2227" s="2">
        <v>5.84</v>
      </c>
      <c r="D2227" s="2">
        <v>5.3038999999999996</v>
      </c>
      <c r="E2227" s="2">
        <v>711</v>
      </c>
      <c r="F2227" s="2">
        <v>5.8479999999999999</v>
      </c>
      <c r="G2227" s="2">
        <v>4157.9279999999999</v>
      </c>
      <c r="H2227" s="17">
        <f t="shared" si="34"/>
        <v>-1.3521556373916641E-2</v>
      </c>
    </row>
    <row r="2228" spans="1:8" ht="13.5" x14ac:dyDescent="0.25">
      <c r="A2228" s="12"/>
      <c r="B2228" s="11">
        <v>45244</v>
      </c>
      <c r="C2228" s="2">
        <v>5.83</v>
      </c>
      <c r="D2228" s="2">
        <v>5.2948000000000004</v>
      </c>
      <c r="E2228" s="2">
        <v>974</v>
      </c>
      <c r="F2228" s="2">
        <v>5.8380000000000001</v>
      </c>
      <c r="G2228" s="2">
        <v>5686.2120000000004</v>
      </c>
      <c r="H2228" s="17">
        <f t="shared" si="34"/>
        <v>-1.7157186221458212E-3</v>
      </c>
    </row>
    <row r="2229" spans="1:8" ht="13.5" x14ac:dyDescent="0.25">
      <c r="A2229" s="12"/>
      <c r="B2229" s="11">
        <v>45245</v>
      </c>
      <c r="C2229" s="2">
        <v>5.83</v>
      </c>
      <c r="D2229" s="2">
        <v>5.2948000000000004</v>
      </c>
      <c r="E2229" s="2">
        <v>1529</v>
      </c>
      <c r="F2229" s="2">
        <v>5.8239999999999998</v>
      </c>
      <c r="G2229" s="2">
        <v>8904.8960000000006</v>
      </c>
      <c r="H2229" s="17">
        <f t="shared" si="34"/>
        <v>0</v>
      </c>
    </row>
    <row r="2230" spans="1:8" ht="13.5" x14ac:dyDescent="0.25">
      <c r="A2230" s="12"/>
      <c r="B2230" s="11">
        <v>45246</v>
      </c>
      <c r="C2230" s="2">
        <v>5.83</v>
      </c>
      <c r="D2230" s="2">
        <v>5.2948000000000004</v>
      </c>
      <c r="E2230" s="2">
        <v>880</v>
      </c>
      <c r="F2230" s="2">
        <v>5.8289999999999997</v>
      </c>
      <c r="G2230" s="2">
        <v>5129.5200000000004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5.83</v>
      </c>
      <c r="D2231" s="2">
        <v>5.2948000000000004</v>
      </c>
      <c r="E2231" s="2">
        <v>850</v>
      </c>
      <c r="F2231" s="2">
        <v>5.81</v>
      </c>
      <c r="G2231" s="2">
        <v>4938.5</v>
      </c>
      <c r="H2231" s="17">
        <f t="shared" si="34"/>
        <v>0</v>
      </c>
    </row>
    <row r="2232" spans="1:8" ht="13.5" x14ac:dyDescent="0.25">
      <c r="A2232" s="12"/>
      <c r="B2232" s="11">
        <v>45250</v>
      </c>
      <c r="C2232" s="2">
        <v>5.79</v>
      </c>
      <c r="D2232" s="2">
        <v>5.2584999999999997</v>
      </c>
      <c r="E2232" s="2">
        <v>2003</v>
      </c>
      <c r="F2232" s="2">
        <v>5.7939999999999996</v>
      </c>
      <c r="G2232" s="2">
        <v>11605.382</v>
      </c>
      <c r="H2232" s="17">
        <f t="shared" si="34"/>
        <v>-6.8557830324092808E-3</v>
      </c>
    </row>
    <row r="2233" spans="1:8" ht="13.5" x14ac:dyDescent="0.25">
      <c r="A2233" s="12"/>
      <c r="B2233" s="11">
        <v>45251</v>
      </c>
      <c r="C2233" s="2">
        <v>5.83</v>
      </c>
      <c r="D2233" s="2">
        <v>5.2948000000000004</v>
      </c>
      <c r="E2233" s="2">
        <v>424</v>
      </c>
      <c r="F2233" s="2">
        <v>5.8109999999999999</v>
      </c>
      <c r="G2233" s="2">
        <v>2463.864</v>
      </c>
      <c r="H2233" s="17">
        <f t="shared" si="34"/>
        <v>6.9031092516878704E-3</v>
      </c>
    </row>
    <row r="2234" spans="1:8" ht="13.5" x14ac:dyDescent="0.25">
      <c r="A2234" s="12"/>
      <c r="B2234" s="11">
        <v>45252</v>
      </c>
      <c r="C2234" s="2">
        <v>5.79</v>
      </c>
      <c r="D2234" s="2">
        <v>5.2584999999999997</v>
      </c>
      <c r="E2234" s="2">
        <v>5486</v>
      </c>
      <c r="F2234" s="2">
        <v>5.7949999999999999</v>
      </c>
      <c r="G2234" s="2">
        <v>31791.37</v>
      </c>
      <c r="H2234" s="17">
        <f t="shared" si="34"/>
        <v>-6.8557830324092808E-3</v>
      </c>
    </row>
    <row r="2235" spans="1:8" ht="13.5" x14ac:dyDescent="0.25">
      <c r="A2235" s="12"/>
      <c r="B2235" s="11">
        <v>45253</v>
      </c>
      <c r="C2235" s="2">
        <v>5.78</v>
      </c>
      <c r="D2235" s="2">
        <v>5.2493999999999996</v>
      </c>
      <c r="E2235" s="2">
        <v>5190</v>
      </c>
      <c r="F2235" s="2">
        <v>5.7469999999999999</v>
      </c>
      <c r="G2235" s="2">
        <v>29826.93</v>
      </c>
      <c r="H2235" s="17">
        <f t="shared" si="34"/>
        <v>-1.7305315203955706E-3</v>
      </c>
    </row>
    <row r="2236" spans="1:8" ht="13.5" x14ac:dyDescent="0.25">
      <c r="A2236" s="12"/>
      <c r="B2236" s="11">
        <v>45254</v>
      </c>
      <c r="C2236" s="2">
        <v>5.78</v>
      </c>
      <c r="D2236" s="2">
        <v>5.2493999999999996</v>
      </c>
      <c r="E2236" s="2">
        <v>1411</v>
      </c>
      <c r="F2236" s="2">
        <v>5.7859999999999996</v>
      </c>
      <c r="G2236" s="2">
        <v>8164.0460000000003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5.85</v>
      </c>
      <c r="D2237" s="2">
        <v>5.3129999999999997</v>
      </c>
      <c r="E2237" s="2">
        <v>4443</v>
      </c>
      <c r="F2237" s="2">
        <v>5.7960000000000003</v>
      </c>
      <c r="G2237" s="2">
        <v>25751.628000000001</v>
      </c>
      <c r="H2237" s="17">
        <f t="shared" si="34"/>
        <v>1.2115670362327143E-2</v>
      </c>
    </row>
    <row r="2238" spans="1:8" ht="13.5" x14ac:dyDescent="0.25">
      <c r="A2238" s="12"/>
      <c r="B2238" s="11">
        <v>45258</v>
      </c>
      <c r="C2238" s="2">
        <v>5.85</v>
      </c>
      <c r="D2238" s="2">
        <v>5.3129999999999997</v>
      </c>
      <c r="E2238" s="2">
        <v>3855</v>
      </c>
      <c r="F2238" s="2">
        <v>5.8529999999999998</v>
      </c>
      <c r="G2238" s="2">
        <v>22563.314999999999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6.18</v>
      </c>
      <c r="D2239" s="2">
        <v>5.6127000000000002</v>
      </c>
      <c r="E2239" s="2">
        <v>4437</v>
      </c>
      <c r="F2239" s="2">
        <v>6.0389999999999997</v>
      </c>
      <c r="G2239" s="2">
        <v>26795.043000000001</v>
      </c>
      <c r="H2239" s="17">
        <f t="shared" si="34"/>
        <v>5.640880858272173E-2</v>
      </c>
    </row>
    <row r="2240" spans="1:8" ht="13.5" x14ac:dyDescent="0.25">
      <c r="A2240" s="12"/>
      <c r="B2240" s="11">
        <v>45260</v>
      </c>
      <c r="C2240" s="2">
        <v>6.4</v>
      </c>
      <c r="D2240" s="2">
        <v>5.8125</v>
      </c>
      <c r="E2240" s="2">
        <v>13005</v>
      </c>
      <c r="F2240" s="2">
        <v>6.3040000000000003</v>
      </c>
      <c r="G2240" s="2">
        <v>81983.520000000004</v>
      </c>
      <c r="H2240" s="17">
        <f t="shared" si="34"/>
        <v>3.5597840611470373E-2</v>
      </c>
    </row>
    <row r="2241" spans="1:8" ht="13.5" x14ac:dyDescent="0.25">
      <c r="A2241" s="12"/>
      <c r="B2241" s="11">
        <v>45261</v>
      </c>
      <c r="C2241" s="2">
        <v>6.37</v>
      </c>
      <c r="D2241" s="2">
        <v>5.7853000000000003</v>
      </c>
      <c r="E2241" s="2">
        <v>2153</v>
      </c>
      <c r="F2241" s="2">
        <v>6.4630000000000001</v>
      </c>
      <c r="G2241" s="2">
        <v>13914.839</v>
      </c>
      <c r="H2241" s="17">
        <f t="shared" si="34"/>
        <v>-4.6795698924730613E-3</v>
      </c>
    </row>
    <row r="2242" spans="1:8" ht="13.5" x14ac:dyDescent="0.25">
      <c r="A2242" s="12"/>
      <c r="B2242" s="11">
        <v>45264</v>
      </c>
      <c r="C2242" s="2">
        <v>6.48</v>
      </c>
      <c r="D2242" s="2">
        <v>5.8852000000000002</v>
      </c>
      <c r="E2242" s="2">
        <v>1900</v>
      </c>
      <c r="F2242" s="2">
        <v>6.391</v>
      </c>
      <c r="G2242" s="2">
        <v>12142.9</v>
      </c>
      <c r="H2242" s="17">
        <f t="shared" si="34"/>
        <v>1.7267903133804621E-2</v>
      </c>
    </row>
    <row r="2243" spans="1:8" ht="13.5" x14ac:dyDescent="0.25">
      <c r="A2243" s="12"/>
      <c r="B2243" s="11">
        <v>45265</v>
      </c>
      <c r="C2243" s="2">
        <v>6.45</v>
      </c>
      <c r="D2243" s="2">
        <v>5.8578999999999999</v>
      </c>
      <c r="E2243" s="2">
        <v>4797</v>
      </c>
      <c r="F2243" s="2">
        <v>6.4850000000000003</v>
      </c>
      <c r="G2243" s="2">
        <v>31108.544999999998</v>
      </c>
      <c r="H2243" s="17">
        <f t="shared" si="34"/>
        <v>-4.6387548426562097E-3</v>
      </c>
    </row>
    <row r="2244" spans="1:8" ht="13.5" x14ac:dyDescent="0.25">
      <c r="A2244" s="12"/>
      <c r="B2244" s="11">
        <v>45266</v>
      </c>
      <c r="C2244" s="2">
        <v>6.4</v>
      </c>
      <c r="D2244" s="2">
        <v>5.8125</v>
      </c>
      <c r="E2244" s="2">
        <v>7375</v>
      </c>
      <c r="F2244" s="2">
        <v>6.431</v>
      </c>
      <c r="G2244" s="2">
        <v>47428.625</v>
      </c>
      <c r="H2244" s="17">
        <f t="shared" si="34"/>
        <v>-7.7502176547909465E-3</v>
      </c>
    </row>
    <row r="2245" spans="1:8" ht="13.5" x14ac:dyDescent="0.25">
      <c r="A2245" s="12"/>
      <c r="B2245" s="11">
        <v>45267</v>
      </c>
      <c r="C2245" s="2">
        <v>6.25</v>
      </c>
      <c r="D2245" s="2">
        <v>5.6763000000000003</v>
      </c>
      <c r="E2245" s="2">
        <v>6288</v>
      </c>
      <c r="F2245" s="2">
        <v>6.2610000000000001</v>
      </c>
      <c r="G2245" s="2">
        <v>39369.167999999998</v>
      </c>
      <c r="H2245" s="17">
        <f t="shared" si="34"/>
        <v>-2.3432258064516071E-2</v>
      </c>
    </row>
    <row r="2246" spans="1:8" ht="13.5" x14ac:dyDescent="0.25">
      <c r="A2246" s="12"/>
      <c r="B2246" s="11">
        <v>45268</v>
      </c>
      <c r="C2246" s="2">
        <v>6.35</v>
      </c>
      <c r="D2246" s="2">
        <v>5.7671000000000001</v>
      </c>
      <c r="E2246" s="2">
        <v>6215</v>
      </c>
      <c r="F2246" s="2">
        <v>6.3319999999999999</v>
      </c>
      <c r="G2246" s="2">
        <v>39353.379999999997</v>
      </c>
      <c r="H2246" s="17">
        <f t="shared" si="34"/>
        <v>1.5996335641174666E-2</v>
      </c>
    </row>
    <row r="2247" spans="1:8" ht="13.5" x14ac:dyDescent="0.25">
      <c r="A2247" s="12"/>
      <c r="B2247" s="11">
        <v>45271</v>
      </c>
      <c r="C2247" s="2">
        <v>6.5</v>
      </c>
      <c r="D2247" s="2">
        <v>5.9032999999999998</v>
      </c>
      <c r="E2247" s="2">
        <v>15258</v>
      </c>
      <c r="F2247" s="2">
        <v>6.4619999999999997</v>
      </c>
      <c r="G2247" s="2">
        <v>98597.195999999996</v>
      </c>
      <c r="H2247" s="17">
        <f t="shared" ref="H2247:H2310" si="35">(D2247-D2246)/D2246</f>
        <v>2.3616722442822154E-2</v>
      </c>
    </row>
    <row r="2248" spans="1:8" ht="13.5" x14ac:dyDescent="0.25">
      <c r="A2248" s="12"/>
      <c r="B2248" s="11">
        <v>45272</v>
      </c>
      <c r="C2248" s="2">
        <v>6.5</v>
      </c>
      <c r="D2248" s="2">
        <v>5.9032999999999998</v>
      </c>
      <c r="E2248" s="2">
        <v>4414</v>
      </c>
      <c r="F2248" s="2">
        <v>6.444</v>
      </c>
      <c r="G2248" s="2">
        <v>28443.815999999999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6.78</v>
      </c>
      <c r="D2249" s="2">
        <v>6.1576000000000004</v>
      </c>
      <c r="E2249" s="2">
        <v>7780</v>
      </c>
      <c r="F2249" s="2">
        <v>6.665</v>
      </c>
      <c r="G2249" s="2">
        <v>51853.7</v>
      </c>
      <c r="H2249" s="17">
        <f t="shared" si="35"/>
        <v>4.307760066403548E-2</v>
      </c>
    </row>
    <row r="2250" spans="1:8" ht="13.5" x14ac:dyDescent="0.25">
      <c r="A2250" s="12"/>
      <c r="B2250" s="11">
        <v>45274</v>
      </c>
      <c r="C2250" s="2">
        <v>6.81</v>
      </c>
      <c r="D2250" s="2">
        <v>6.1848999999999998</v>
      </c>
      <c r="E2250" s="2">
        <v>8484</v>
      </c>
      <c r="F2250" s="2">
        <v>6.7779999999999996</v>
      </c>
      <c r="G2250" s="2">
        <v>57504.552000000003</v>
      </c>
      <c r="H2250" s="17">
        <f t="shared" si="35"/>
        <v>4.4335455372222022E-3</v>
      </c>
    </row>
    <row r="2251" spans="1:8" ht="13.5" x14ac:dyDescent="0.25">
      <c r="A2251" s="12"/>
      <c r="B2251" s="11">
        <v>45275</v>
      </c>
      <c r="C2251" s="2">
        <v>6.93</v>
      </c>
      <c r="D2251" s="2">
        <v>6.2938999999999998</v>
      </c>
      <c r="E2251" s="2">
        <v>16277</v>
      </c>
      <c r="F2251" s="2">
        <v>6.8769999999999998</v>
      </c>
      <c r="G2251" s="2">
        <v>111936.929</v>
      </c>
      <c r="H2251" s="17">
        <f t="shared" si="35"/>
        <v>1.7623567074649547E-2</v>
      </c>
    </row>
    <row r="2252" spans="1:8" ht="13.5" x14ac:dyDescent="0.25">
      <c r="A2252" s="12"/>
      <c r="B2252" s="11">
        <v>45278</v>
      </c>
      <c r="C2252" s="2">
        <v>7</v>
      </c>
      <c r="D2252" s="2">
        <v>6.3574000000000002</v>
      </c>
      <c r="E2252" s="2">
        <v>48700</v>
      </c>
      <c r="F2252" s="2">
        <v>7.0549999999999997</v>
      </c>
      <c r="G2252" s="2">
        <v>343578.5</v>
      </c>
      <c r="H2252" s="17">
        <f t="shared" si="35"/>
        <v>1.0089133923322635E-2</v>
      </c>
    </row>
    <row r="2253" spans="1:8" ht="13.5" x14ac:dyDescent="0.25">
      <c r="A2253" s="12"/>
      <c r="B2253" s="11">
        <v>45279</v>
      </c>
      <c r="C2253" s="2">
        <v>7</v>
      </c>
      <c r="D2253" s="2">
        <v>6.3574000000000002</v>
      </c>
      <c r="E2253" s="2">
        <v>1077</v>
      </c>
      <c r="F2253" s="2">
        <v>7.0110000000000001</v>
      </c>
      <c r="G2253" s="2">
        <v>7550.8469999999998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6.94</v>
      </c>
      <c r="D2254" s="2">
        <v>6.3029999999999999</v>
      </c>
      <c r="E2254" s="2">
        <v>2313</v>
      </c>
      <c r="F2254" s="2">
        <v>6.9619999999999997</v>
      </c>
      <c r="G2254" s="2">
        <v>16103.106</v>
      </c>
      <c r="H2254" s="17">
        <f t="shared" si="35"/>
        <v>-8.5569572466732031E-3</v>
      </c>
    </row>
    <row r="2255" spans="1:8" ht="13.5" x14ac:dyDescent="0.25">
      <c r="A2255" s="12"/>
      <c r="B2255" s="11">
        <v>45281</v>
      </c>
      <c r="C2255" s="2">
        <v>7.09</v>
      </c>
      <c r="D2255" s="2">
        <v>6.4391999999999996</v>
      </c>
      <c r="E2255" s="2">
        <v>34282</v>
      </c>
      <c r="F2255" s="2">
        <v>7.05</v>
      </c>
      <c r="G2255" s="2">
        <v>241688.1</v>
      </c>
      <c r="H2255" s="17">
        <f t="shared" si="35"/>
        <v>2.1608757734412131E-2</v>
      </c>
    </row>
    <row r="2256" spans="1:8" ht="13.5" x14ac:dyDescent="0.25">
      <c r="A2256" s="12"/>
      <c r="B2256" s="11">
        <v>45282</v>
      </c>
      <c r="C2256" s="2">
        <v>7.1</v>
      </c>
      <c r="D2256" s="2">
        <v>6.4482999999999997</v>
      </c>
      <c r="E2256" s="2">
        <v>53520</v>
      </c>
      <c r="F2256" s="2">
        <v>7.1280000000000001</v>
      </c>
      <c r="G2256" s="2">
        <v>381490.56</v>
      </c>
      <c r="H2256" s="17">
        <f t="shared" si="35"/>
        <v>1.4132190334203176E-3</v>
      </c>
    </row>
    <row r="2257" spans="1:8" ht="13.5" x14ac:dyDescent="0.25">
      <c r="A2257" s="12"/>
      <c r="B2257" s="11">
        <v>45285</v>
      </c>
      <c r="C2257" s="2">
        <v>6.85</v>
      </c>
      <c r="D2257" s="2">
        <v>6.2211999999999996</v>
      </c>
      <c r="E2257" s="2">
        <v>33148</v>
      </c>
      <c r="F2257" s="2">
        <v>6.9320000000000004</v>
      </c>
      <c r="G2257" s="2">
        <v>229781.93599999999</v>
      </c>
      <c r="H2257" s="17">
        <f t="shared" si="35"/>
        <v>-3.5218584743265682E-2</v>
      </c>
    </row>
    <row r="2258" spans="1:8" ht="13.5" x14ac:dyDescent="0.25">
      <c r="A2258" s="12"/>
      <c r="B2258" s="11">
        <v>45286</v>
      </c>
      <c r="C2258" s="2">
        <v>7.05</v>
      </c>
      <c r="D2258" s="2">
        <v>6.4028999999999998</v>
      </c>
      <c r="E2258" s="2">
        <v>10704</v>
      </c>
      <c r="F2258" s="2">
        <v>6.875</v>
      </c>
      <c r="G2258" s="2">
        <v>73590</v>
      </c>
      <c r="H2258" s="17">
        <f t="shared" si="35"/>
        <v>2.9206583938789978E-2</v>
      </c>
    </row>
    <row r="2259" spans="1:8" ht="13.5" x14ac:dyDescent="0.25">
      <c r="A2259" s="12"/>
      <c r="B2259" s="11">
        <v>45287</v>
      </c>
      <c r="C2259" s="2">
        <v>7.1</v>
      </c>
      <c r="D2259" s="2">
        <v>6.4482999999999997</v>
      </c>
      <c r="E2259" s="2">
        <v>10865</v>
      </c>
      <c r="F2259" s="2">
        <v>7.0439999999999996</v>
      </c>
      <c r="G2259" s="2">
        <v>76533.06</v>
      </c>
      <c r="H2259" s="17">
        <f t="shared" si="35"/>
        <v>7.0905371003763739E-3</v>
      </c>
    </row>
    <row r="2260" spans="1:8" ht="13.5" x14ac:dyDescent="0.25">
      <c r="A2260" s="12"/>
      <c r="B2260" s="11">
        <v>45288</v>
      </c>
      <c r="C2260" s="2">
        <v>7.45</v>
      </c>
      <c r="D2260" s="2">
        <v>6.7660999999999998</v>
      </c>
      <c r="E2260" s="2">
        <v>123194</v>
      </c>
      <c r="F2260" s="2">
        <v>7.4089999999999998</v>
      </c>
      <c r="G2260" s="2">
        <v>912744.34600000002</v>
      </c>
      <c r="H2260" s="17">
        <f t="shared" si="35"/>
        <v>4.9284307491897106E-2</v>
      </c>
    </row>
    <row r="2261" spans="1:8" ht="13.5" x14ac:dyDescent="0.25">
      <c r="A2261" s="12"/>
      <c r="B2261" s="11">
        <v>45289</v>
      </c>
      <c r="C2261" s="2">
        <v>7.7</v>
      </c>
      <c r="D2261" s="2">
        <v>6.9931999999999999</v>
      </c>
      <c r="E2261" s="2">
        <v>45609</v>
      </c>
      <c r="F2261" s="2">
        <v>7.7350000000000003</v>
      </c>
      <c r="G2261" s="2">
        <v>352785.61499999999</v>
      </c>
      <c r="H2261" s="17">
        <f t="shared" si="35"/>
        <v>3.3564387165427659E-2</v>
      </c>
    </row>
    <row r="2262" spans="1:8" ht="13.5" x14ac:dyDescent="0.25">
      <c r="A2262" s="12"/>
      <c r="B2262" s="11">
        <v>45293</v>
      </c>
      <c r="C2262" s="2">
        <v>7.85</v>
      </c>
      <c r="D2262" s="2">
        <v>7.1294000000000004</v>
      </c>
      <c r="E2262" s="2">
        <v>1</v>
      </c>
      <c r="F2262" s="2">
        <v>7.85</v>
      </c>
      <c r="G2262" s="2">
        <v>7.85</v>
      </c>
      <c r="H2262" s="17">
        <f t="shared" si="35"/>
        <v>1.9476062460676163E-2</v>
      </c>
    </row>
    <row r="2263" spans="1:8" ht="13.5" x14ac:dyDescent="0.25">
      <c r="A2263" s="12"/>
      <c r="B2263" s="11">
        <v>45294</v>
      </c>
      <c r="C2263" s="2">
        <v>7.38</v>
      </c>
      <c r="D2263" s="2">
        <v>6.7026000000000003</v>
      </c>
      <c r="E2263" s="2">
        <v>15252</v>
      </c>
      <c r="F2263" s="2">
        <v>7.3860000000000001</v>
      </c>
      <c r="G2263" s="2">
        <v>112651.272</v>
      </c>
      <c r="H2263" s="17">
        <f t="shared" si="35"/>
        <v>-5.9864785255421223E-2</v>
      </c>
    </row>
    <row r="2264" spans="1:8" ht="13.5" x14ac:dyDescent="0.25">
      <c r="A2264" s="12"/>
      <c r="B2264" s="11">
        <v>45295</v>
      </c>
      <c r="C2264" s="2">
        <v>7.07</v>
      </c>
      <c r="D2264" s="2">
        <v>6.4210000000000003</v>
      </c>
      <c r="E2264" s="2">
        <v>7138</v>
      </c>
      <c r="F2264" s="2">
        <v>7.0460000000000003</v>
      </c>
      <c r="G2264" s="2">
        <v>50294.347999999998</v>
      </c>
      <c r="H2264" s="17">
        <f t="shared" si="35"/>
        <v>-4.2013546981768277E-2</v>
      </c>
    </row>
    <row r="2265" spans="1:8" ht="13.5" x14ac:dyDescent="0.25">
      <c r="A2265" s="12"/>
      <c r="B2265" s="11">
        <v>45296</v>
      </c>
      <c r="C2265" s="2">
        <v>6.78</v>
      </c>
      <c r="D2265" s="2">
        <v>6.1576000000000004</v>
      </c>
      <c r="E2265" s="2">
        <v>16193</v>
      </c>
      <c r="F2265" s="2">
        <v>6.8470000000000004</v>
      </c>
      <c r="G2265" s="2">
        <v>110873.47100000001</v>
      </c>
      <c r="H2265" s="17">
        <f t="shared" si="35"/>
        <v>-4.1021647718423898E-2</v>
      </c>
    </row>
    <row r="2266" spans="1:8" ht="13.5" x14ac:dyDescent="0.25">
      <c r="A2266" s="12"/>
      <c r="B2266" s="11">
        <v>45299</v>
      </c>
      <c r="C2266" s="2">
        <v>6.8</v>
      </c>
      <c r="D2266" s="2">
        <v>6.1757999999999997</v>
      </c>
      <c r="E2266" s="2">
        <v>151</v>
      </c>
      <c r="F2266" s="2">
        <v>6.6790000000000003</v>
      </c>
      <c r="G2266" s="2">
        <v>1008.529</v>
      </c>
      <c r="H2266" s="17">
        <f t="shared" si="35"/>
        <v>2.9556970248147537E-3</v>
      </c>
    </row>
    <row r="2267" spans="1:8" ht="13.5" x14ac:dyDescent="0.25">
      <c r="A2267" s="12"/>
      <c r="B2267" s="11">
        <v>45300</v>
      </c>
      <c r="C2267" s="2">
        <v>6.59</v>
      </c>
      <c r="D2267" s="2">
        <v>5.9851000000000001</v>
      </c>
      <c r="E2267" s="2">
        <v>10421</v>
      </c>
      <c r="F2267" s="2">
        <v>6.7220000000000004</v>
      </c>
      <c r="G2267" s="2">
        <v>70049.962</v>
      </c>
      <c r="H2267" s="17">
        <f t="shared" si="35"/>
        <v>-3.0878590627934788E-2</v>
      </c>
    </row>
    <row r="2268" spans="1:8" ht="13.5" x14ac:dyDescent="0.25">
      <c r="A2268" s="12"/>
      <c r="B2268" s="11">
        <v>45301</v>
      </c>
      <c r="C2268" s="2">
        <v>6.3</v>
      </c>
      <c r="D2268" s="2">
        <v>5.7217000000000002</v>
      </c>
      <c r="E2268" s="2">
        <v>12890</v>
      </c>
      <c r="F2268" s="2">
        <v>6.3070000000000004</v>
      </c>
      <c r="G2268" s="2">
        <v>81297.23</v>
      </c>
      <c r="H2268" s="17">
        <f t="shared" si="35"/>
        <v>-4.4009289736178153E-2</v>
      </c>
    </row>
    <row r="2269" spans="1:8" ht="13.5" x14ac:dyDescent="0.25">
      <c r="A2269" s="12"/>
      <c r="B2269" s="11">
        <v>45302</v>
      </c>
      <c r="C2269" s="2">
        <v>6.49</v>
      </c>
      <c r="D2269" s="2">
        <v>5.8943000000000003</v>
      </c>
      <c r="E2269" s="2">
        <v>312</v>
      </c>
      <c r="F2269" s="2">
        <v>6.4039999999999999</v>
      </c>
      <c r="G2269" s="2">
        <v>1998.048</v>
      </c>
      <c r="H2269" s="17">
        <f t="shared" si="35"/>
        <v>3.0165859796913518E-2</v>
      </c>
    </row>
    <row r="2270" spans="1:8" ht="13.5" x14ac:dyDescent="0.25">
      <c r="A2270" s="12"/>
      <c r="B2270" s="11">
        <v>45303</v>
      </c>
      <c r="C2270" s="2">
        <v>6.31</v>
      </c>
      <c r="D2270" s="2">
        <v>5.7308000000000003</v>
      </c>
      <c r="E2270" s="2">
        <v>5432</v>
      </c>
      <c r="F2270" s="2">
        <v>6.3079999999999998</v>
      </c>
      <c r="G2270" s="2">
        <v>34265.055999999997</v>
      </c>
      <c r="H2270" s="17">
        <f t="shared" si="35"/>
        <v>-2.7738662775902138E-2</v>
      </c>
    </row>
    <row r="2271" spans="1:8" ht="13.5" x14ac:dyDescent="0.25">
      <c r="A2271" s="12"/>
      <c r="B2271" s="11">
        <v>45306</v>
      </c>
      <c r="C2271" s="2">
        <v>6</v>
      </c>
      <c r="D2271" s="2">
        <v>5.4492000000000003</v>
      </c>
      <c r="E2271" s="2">
        <v>24075</v>
      </c>
      <c r="F2271" s="2">
        <v>5.9969999999999999</v>
      </c>
      <c r="G2271" s="2">
        <v>144377.77499999999</v>
      </c>
      <c r="H2271" s="17">
        <f t="shared" si="35"/>
        <v>-4.9137991205416356E-2</v>
      </c>
    </row>
    <row r="2272" spans="1:8" ht="13.5" x14ac:dyDescent="0.25">
      <c r="A2272" s="12"/>
      <c r="B2272" s="11">
        <v>45307</v>
      </c>
      <c r="C2272" s="2">
        <v>5.92</v>
      </c>
      <c r="D2272" s="2">
        <v>5.3765999999999998</v>
      </c>
      <c r="E2272" s="2">
        <v>10097</v>
      </c>
      <c r="F2272" s="2">
        <v>5.93</v>
      </c>
      <c r="G2272" s="2">
        <v>59875.21</v>
      </c>
      <c r="H2272" s="17">
        <f t="shared" si="35"/>
        <v>-1.3323056595463635E-2</v>
      </c>
    </row>
    <row r="2273" spans="1:8" ht="13.5" x14ac:dyDescent="0.25">
      <c r="A2273" s="12"/>
      <c r="B2273" s="11">
        <v>45308</v>
      </c>
      <c r="C2273" s="2">
        <v>5.93</v>
      </c>
      <c r="D2273" s="2">
        <v>5.3856999999999999</v>
      </c>
      <c r="E2273" s="2">
        <v>2564</v>
      </c>
      <c r="F2273" s="2">
        <v>5.9669999999999996</v>
      </c>
      <c r="G2273" s="2">
        <v>15299.388000000001</v>
      </c>
      <c r="H2273" s="17">
        <f t="shared" si="35"/>
        <v>1.692519436074863E-3</v>
      </c>
    </row>
    <row r="2274" spans="1:8" ht="13.5" x14ac:dyDescent="0.25">
      <c r="A2274" s="12"/>
      <c r="B2274" s="11">
        <v>45309</v>
      </c>
      <c r="C2274" s="2">
        <v>6.07</v>
      </c>
      <c r="D2274" s="2">
        <v>5.5128000000000004</v>
      </c>
      <c r="E2274" s="2">
        <v>22169</v>
      </c>
      <c r="F2274" s="2">
        <v>6.0039999999999996</v>
      </c>
      <c r="G2274" s="2">
        <v>133102.67600000001</v>
      </c>
      <c r="H2274" s="17">
        <f t="shared" si="35"/>
        <v>2.3599532094249667E-2</v>
      </c>
    </row>
    <row r="2275" spans="1:8" ht="13.5" x14ac:dyDescent="0.25">
      <c r="A2275" s="12"/>
      <c r="B2275" s="11">
        <v>45310</v>
      </c>
      <c r="C2275" s="2">
        <v>6.14</v>
      </c>
      <c r="D2275" s="2">
        <v>5.5763999999999996</v>
      </c>
      <c r="E2275" s="2">
        <v>8183</v>
      </c>
      <c r="F2275" s="2">
        <v>6.0739999999999998</v>
      </c>
      <c r="G2275" s="2">
        <v>49703.542000000001</v>
      </c>
      <c r="H2275" s="17">
        <f t="shared" si="35"/>
        <v>1.1536787113626325E-2</v>
      </c>
    </row>
    <row r="2276" spans="1:8" ht="13.5" x14ac:dyDescent="0.25">
      <c r="A2276" s="12"/>
      <c r="B2276" s="11">
        <v>45313</v>
      </c>
      <c r="C2276" s="2">
        <v>6.05</v>
      </c>
      <c r="D2276" s="2">
        <v>5.4946000000000002</v>
      </c>
      <c r="E2276" s="2">
        <v>7098</v>
      </c>
      <c r="F2276" s="2">
        <v>6.1639999999999997</v>
      </c>
      <c r="G2276" s="2">
        <v>43752.072</v>
      </c>
      <c r="H2276" s="17">
        <f t="shared" si="35"/>
        <v>-1.4668962054371895E-2</v>
      </c>
    </row>
    <row r="2277" spans="1:8" ht="13.5" x14ac:dyDescent="0.25">
      <c r="A2277" s="12"/>
      <c r="B2277" s="11">
        <v>45314</v>
      </c>
      <c r="C2277" s="2">
        <v>6.06</v>
      </c>
      <c r="D2277" s="2">
        <v>5.5037000000000003</v>
      </c>
      <c r="E2277" s="2">
        <v>3846</v>
      </c>
      <c r="F2277" s="2">
        <v>6.0759999999999996</v>
      </c>
      <c r="G2277" s="2">
        <v>23368.295999999998</v>
      </c>
      <c r="H2277" s="17">
        <f t="shared" si="35"/>
        <v>1.6561715138499813E-3</v>
      </c>
    </row>
    <row r="2278" spans="1:8" ht="13.5" x14ac:dyDescent="0.25">
      <c r="A2278" s="12"/>
      <c r="B2278" s="11">
        <v>45315</v>
      </c>
      <c r="C2278" s="2">
        <v>6.09</v>
      </c>
      <c r="D2278" s="2">
        <v>5.5309999999999997</v>
      </c>
      <c r="E2278" s="2">
        <v>3032</v>
      </c>
      <c r="F2278" s="2">
        <v>6.085</v>
      </c>
      <c r="G2278" s="2">
        <v>18449.72</v>
      </c>
      <c r="H2278" s="17">
        <f t="shared" si="35"/>
        <v>4.9602994349254928E-3</v>
      </c>
    </row>
    <row r="2279" spans="1:8" ht="13.5" x14ac:dyDescent="0.25">
      <c r="A2279" s="12"/>
      <c r="B2279" s="11">
        <v>45316</v>
      </c>
      <c r="C2279" s="2">
        <v>6.09</v>
      </c>
      <c r="D2279" s="2">
        <v>5.5309999999999997</v>
      </c>
      <c r="E2279" s="2">
        <v>4441</v>
      </c>
      <c r="F2279" s="2">
        <v>5.9930000000000003</v>
      </c>
      <c r="G2279" s="2">
        <v>26614.913</v>
      </c>
      <c r="H2279" s="17">
        <f t="shared" si="35"/>
        <v>0</v>
      </c>
    </row>
    <row r="2280" spans="1:8" ht="13.5" x14ac:dyDescent="0.25">
      <c r="A2280" s="12"/>
      <c r="B2280" s="11">
        <v>45317</v>
      </c>
      <c r="C2280" s="2">
        <v>6</v>
      </c>
      <c r="D2280" s="2">
        <v>5.4492000000000003</v>
      </c>
      <c r="E2280" s="2">
        <v>2055</v>
      </c>
      <c r="F2280" s="2">
        <v>6</v>
      </c>
      <c r="G2280" s="2">
        <v>12330</v>
      </c>
      <c r="H2280" s="17">
        <f t="shared" si="35"/>
        <v>-1.4789369011028645E-2</v>
      </c>
    </row>
    <row r="2281" spans="1:8" ht="13.5" x14ac:dyDescent="0.25">
      <c r="A2281" s="12"/>
      <c r="B2281" s="11">
        <v>45320</v>
      </c>
      <c r="C2281" s="2">
        <v>6.08</v>
      </c>
      <c r="D2281" s="2">
        <v>5.5218999999999996</v>
      </c>
      <c r="E2281" s="2">
        <v>208</v>
      </c>
      <c r="F2281" s="2">
        <v>6.0149999999999997</v>
      </c>
      <c r="G2281" s="2">
        <v>1251.1199999999999</v>
      </c>
      <c r="H2281" s="17">
        <f t="shared" si="35"/>
        <v>1.3341407913088034E-2</v>
      </c>
    </row>
    <row r="2282" spans="1:8" ht="13.5" x14ac:dyDescent="0.25">
      <c r="A2282" s="12"/>
      <c r="B2282" s="11">
        <v>45321</v>
      </c>
      <c r="C2282" s="2">
        <v>6</v>
      </c>
      <c r="D2282" s="2">
        <v>5.4492000000000003</v>
      </c>
      <c r="E2282" s="2">
        <v>426</v>
      </c>
      <c r="F2282" s="2">
        <v>6.0259999999999998</v>
      </c>
      <c r="G2282" s="2">
        <v>2567.076</v>
      </c>
      <c r="H2282" s="17">
        <f t="shared" si="35"/>
        <v>-1.3165758162951036E-2</v>
      </c>
    </row>
    <row r="2283" spans="1:8" ht="13.5" x14ac:dyDescent="0.25">
      <c r="A2283" s="12"/>
      <c r="B2283" s="11">
        <v>45322</v>
      </c>
      <c r="C2283" s="2">
        <v>5.98</v>
      </c>
      <c r="D2283" s="2">
        <v>5.4310999999999998</v>
      </c>
      <c r="E2283" s="2">
        <v>5171</v>
      </c>
      <c r="F2283" s="2">
        <v>5.9989999999999997</v>
      </c>
      <c r="G2283" s="2">
        <v>31020.829000000002</v>
      </c>
      <c r="H2283" s="17">
        <f t="shared" si="35"/>
        <v>-3.3215884900536681E-3</v>
      </c>
    </row>
    <row r="2284" spans="1:8" ht="13.5" x14ac:dyDescent="0.25">
      <c r="A2284" s="12"/>
      <c r="B2284" s="11">
        <v>45323</v>
      </c>
      <c r="C2284" s="2">
        <v>5.8</v>
      </c>
      <c r="D2284" s="2">
        <v>5.2675999999999998</v>
      </c>
      <c r="E2284" s="2">
        <v>15002</v>
      </c>
      <c r="F2284" s="2">
        <v>5.8369999999999997</v>
      </c>
      <c r="G2284" s="2">
        <v>87566.673999999999</v>
      </c>
      <c r="H2284" s="17">
        <f t="shared" si="35"/>
        <v>-3.0104398740586617E-2</v>
      </c>
    </row>
    <row r="2285" spans="1:8" ht="13.5" x14ac:dyDescent="0.25">
      <c r="A2285" s="12"/>
      <c r="B2285" s="11">
        <v>45324</v>
      </c>
      <c r="C2285" s="2">
        <v>5.85</v>
      </c>
      <c r="D2285" s="2">
        <v>5.3129999999999997</v>
      </c>
      <c r="E2285" s="2">
        <v>11276</v>
      </c>
      <c r="F2285" s="2">
        <v>5.85</v>
      </c>
      <c r="G2285" s="2">
        <v>65964.600000000006</v>
      </c>
      <c r="H2285" s="17">
        <f t="shared" si="35"/>
        <v>8.6187257954286368E-3</v>
      </c>
    </row>
    <row r="2286" spans="1:8" ht="13.5" x14ac:dyDescent="0.25">
      <c r="A2286" s="12"/>
      <c r="B2286" s="11">
        <v>45327</v>
      </c>
      <c r="C2286" s="2">
        <v>5.85</v>
      </c>
      <c r="D2286" s="2">
        <v>5.3129999999999997</v>
      </c>
      <c r="E2286" s="2">
        <v>7395</v>
      </c>
      <c r="F2286" s="2">
        <v>5.87</v>
      </c>
      <c r="G2286" s="2">
        <v>43408.65</v>
      </c>
      <c r="H2286" s="17">
        <f t="shared" si="35"/>
        <v>0</v>
      </c>
    </row>
    <row r="2287" spans="1:8" ht="13.5" x14ac:dyDescent="0.25">
      <c r="A2287" s="12"/>
      <c r="B2287" s="11">
        <v>45328</v>
      </c>
      <c r="C2287" s="2">
        <v>5.85</v>
      </c>
      <c r="D2287" s="2">
        <v>5.3129999999999997</v>
      </c>
      <c r="E2287" s="2">
        <v>2619</v>
      </c>
      <c r="F2287" s="2">
        <v>5.8570000000000002</v>
      </c>
      <c r="G2287" s="2">
        <v>15339.483</v>
      </c>
      <c r="H2287" s="17">
        <f t="shared" si="35"/>
        <v>0</v>
      </c>
    </row>
    <row r="2288" spans="1:8" ht="13.5" x14ac:dyDescent="0.25">
      <c r="A2288" s="12"/>
      <c r="B2288" s="11">
        <v>45329</v>
      </c>
      <c r="C2288" s="2">
        <v>5.92</v>
      </c>
      <c r="D2288" s="2">
        <v>5.3765999999999998</v>
      </c>
      <c r="E2288" s="2">
        <v>4050</v>
      </c>
      <c r="F2288" s="2">
        <v>5.859</v>
      </c>
      <c r="G2288" s="2">
        <v>23728.95</v>
      </c>
      <c r="H2288" s="17">
        <f t="shared" si="35"/>
        <v>1.19706380575946E-2</v>
      </c>
    </row>
    <row r="2289" spans="1:8" ht="13.5" x14ac:dyDescent="0.25">
      <c r="A2289" s="12"/>
      <c r="B2289" s="11">
        <v>45330</v>
      </c>
      <c r="C2289" s="2">
        <v>5.57</v>
      </c>
      <c r="D2289" s="2">
        <v>5.0587</v>
      </c>
      <c r="E2289" s="2">
        <v>0</v>
      </c>
      <c r="F2289" s="2">
        <v>0</v>
      </c>
      <c r="G2289" s="2">
        <v>0</v>
      </c>
      <c r="H2289" s="17">
        <f t="shared" si="35"/>
        <v>-5.9126585574526623E-2</v>
      </c>
    </row>
    <row r="2290" spans="1:8" ht="13.5" x14ac:dyDescent="0.25">
      <c r="A2290" s="12"/>
      <c r="B2290" s="11">
        <v>45331</v>
      </c>
      <c r="C2290" s="2">
        <v>5.24</v>
      </c>
      <c r="D2290" s="2">
        <v>4.7590000000000003</v>
      </c>
      <c r="E2290" s="2">
        <v>0</v>
      </c>
      <c r="F2290" s="2">
        <v>0</v>
      </c>
      <c r="G2290" s="2">
        <v>0</v>
      </c>
      <c r="H2290" s="17">
        <f t="shared" si="35"/>
        <v>-5.9244469923102699E-2</v>
      </c>
    </row>
    <row r="2291" spans="1:8" ht="13.5" x14ac:dyDescent="0.25">
      <c r="A2291" s="12"/>
      <c r="B2291" s="11">
        <v>45334</v>
      </c>
      <c r="C2291" s="2">
        <v>5.24</v>
      </c>
      <c r="D2291" s="2">
        <v>4.7590000000000003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1:8" ht="13.5" x14ac:dyDescent="0.25">
      <c r="A2292" s="12"/>
      <c r="B2292" s="11">
        <v>45335</v>
      </c>
      <c r="C2292" s="2">
        <v>5.55</v>
      </c>
      <c r="D2292" s="2">
        <v>5.0404999999999998</v>
      </c>
      <c r="E2292" s="2">
        <v>68331</v>
      </c>
      <c r="F2292" s="2">
        <v>5.5490000000000004</v>
      </c>
      <c r="G2292" s="2">
        <v>379168.71899999998</v>
      </c>
      <c r="H2292" s="17">
        <f t="shared" si="35"/>
        <v>5.9151082160117545E-2</v>
      </c>
    </row>
    <row r="2293" spans="1:8" ht="13.5" x14ac:dyDescent="0.25">
      <c r="A2293" s="12"/>
      <c r="B2293" s="11">
        <v>45336</v>
      </c>
      <c r="C2293" s="2">
        <v>5.5</v>
      </c>
      <c r="D2293" s="2">
        <v>4.9950999999999999</v>
      </c>
      <c r="E2293" s="2">
        <v>10866</v>
      </c>
      <c r="F2293" s="2">
        <v>5.5110000000000001</v>
      </c>
      <c r="G2293" s="2">
        <v>59882.525999999998</v>
      </c>
      <c r="H2293" s="17">
        <f t="shared" si="35"/>
        <v>-9.0070429520880645E-3</v>
      </c>
    </row>
    <row r="2294" spans="1:8" ht="13.5" x14ac:dyDescent="0.25">
      <c r="A2294" s="12"/>
      <c r="B2294" s="11">
        <v>45337</v>
      </c>
      <c r="C2294" s="2">
        <v>5.43</v>
      </c>
      <c r="D2294" s="2">
        <v>4.9316000000000004</v>
      </c>
      <c r="E2294" s="2">
        <v>14194</v>
      </c>
      <c r="F2294" s="2">
        <v>5.3959999999999999</v>
      </c>
      <c r="G2294" s="2">
        <v>76590.823999999993</v>
      </c>
      <c r="H2294" s="17">
        <f t="shared" si="35"/>
        <v>-1.2712458209044753E-2</v>
      </c>
    </row>
    <row r="2295" spans="1:8" ht="13.5" x14ac:dyDescent="0.25">
      <c r="A2295" s="12"/>
      <c r="B2295" s="11">
        <v>45338</v>
      </c>
      <c r="C2295" s="2">
        <v>5.17</v>
      </c>
      <c r="D2295" s="2">
        <v>4.6954000000000002</v>
      </c>
      <c r="E2295" s="2">
        <v>5672</v>
      </c>
      <c r="F2295" s="2">
        <v>5.2640000000000002</v>
      </c>
      <c r="G2295" s="2">
        <v>29857.407999999999</v>
      </c>
      <c r="H2295" s="17">
        <f t="shared" si="35"/>
        <v>-4.7895206423878692E-2</v>
      </c>
    </row>
    <row r="2296" spans="1:8" ht="13.5" x14ac:dyDescent="0.25">
      <c r="A2296" s="12"/>
      <c r="B2296" s="11">
        <v>45341</v>
      </c>
      <c r="C2296" s="2">
        <v>5.0999999999999996</v>
      </c>
      <c r="D2296" s="2">
        <v>4.6318999999999999</v>
      </c>
      <c r="E2296" s="2">
        <v>11502</v>
      </c>
      <c r="F2296" s="2">
        <v>5.0570000000000004</v>
      </c>
      <c r="G2296" s="2">
        <v>58165.614000000001</v>
      </c>
      <c r="H2296" s="17">
        <f t="shared" si="35"/>
        <v>-1.3523874430293549E-2</v>
      </c>
    </row>
    <row r="2297" spans="1:8" ht="13.5" x14ac:dyDescent="0.25">
      <c r="A2297" s="12"/>
      <c r="B2297" s="11">
        <v>45342</v>
      </c>
      <c r="C2297" s="2">
        <v>5.4</v>
      </c>
      <c r="D2297" s="2">
        <v>4.9043000000000001</v>
      </c>
      <c r="E2297" s="2">
        <v>13360</v>
      </c>
      <c r="F2297" s="2">
        <v>5.1189999999999998</v>
      </c>
      <c r="G2297" s="2">
        <v>68389.84</v>
      </c>
      <c r="H2297" s="17">
        <f t="shared" si="35"/>
        <v>5.8809559791878109E-2</v>
      </c>
    </row>
    <row r="2298" spans="1:8" ht="13.5" x14ac:dyDescent="0.25">
      <c r="A2298" s="12"/>
      <c r="B2298" s="11">
        <v>45343</v>
      </c>
      <c r="C2298" s="2">
        <v>5.4</v>
      </c>
      <c r="D2298" s="2">
        <v>4.9043000000000001</v>
      </c>
      <c r="E2298" s="2">
        <v>4778</v>
      </c>
      <c r="F2298" s="2">
        <v>5.5019999999999998</v>
      </c>
      <c r="G2298" s="2">
        <v>26288.556</v>
      </c>
      <c r="H2298" s="17">
        <f t="shared" si="35"/>
        <v>0</v>
      </c>
    </row>
    <row r="2299" spans="1:8" ht="13.5" x14ac:dyDescent="0.25">
      <c r="A2299" s="12"/>
      <c r="B2299" s="11">
        <v>45344</v>
      </c>
      <c r="C2299" s="2">
        <v>5.48</v>
      </c>
      <c r="D2299" s="2">
        <v>4.9770000000000003</v>
      </c>
      <c r="E2299" s="2">
        <v>2465</v>
      </c>
      <c r="F2299" s="2">
        <v>5.5289999999999999</v>
      </c>
      <c r="G2299" s="2">
        <v>13628.985000000001</v>
      </c>
      <c r="H2299" s="17">
        <f t="shared" si="35"/>
        <v>1.4823726117896582E-2</v>
      </c>
    </row>
    <row r="2300" spans="1:8" ht="13.5" x14ac:dyDescent="0.25">
      <c r="A2300" s="12"/>
      <c r="B2300" s="11">
        <v>45345</v>
      </c>
      <c r="C2300" s="2">
        <v>5.4</v>
      </c>
      <c r="D2300" s="2">
        <v>4.9043000000000001</v>
      </c>
      <c r="E2300" s="2">
        <v>14536</v>
      </c>
      <c r="F2300" s="2">
        <v>5.399</v>
      </c>
      <c r="G2300" s="2">
        <v>78479.864000000001</v>
      </c>
      <c r="H2300" s="17">
        <f t="shared" si="35"/>
        <v>-1.4607193088205787E-2</v>
      </c>
    </row>
    <row r="2301" spans="1:8" ht="13.5" x14ac:dyDescent="0.25">
      <c r="A2301" s="12"/>
      <c r="B2301" s="11">
        <v>45348</v>
      </c>
      <c r="C2301" s="2">
        <v>5.4</v>
      </c>
      <c r="D2301" s="2">
        <v>4.9043000000000001</v>
      </c>
      <c r="E2301" s="2">
        <v>12395</v>
      </c>
      <c r="F2301" s="2">
        <v>5.3979999999999997</v>
      </c>
      <c r="G2301" s="2">
        <v>66908.210000000006</v>
      </c>
      <c r="H2301" s="17">
        <f t="shared" si="35"/>
        <v>0</v>
      </c>
    </row>
    <row r="2302" spans="1:8" ht="13.5" x14ac:dyDescent="0.25">
      <c r="A2302" s="12"/>
      <c r="B2302" s="11">
        <v>45349</v>
      </c>
      <c r="C2302" s="2">
        <v>5.4</v>
      </c>
      <c r="D2302" s="2">
        <v>4.9043000000000001</v>
      </c>
      <c r="E2302" s="2">
        <v>7322</v>
      </c>
      <c r="F2302" s="2">
        <v>5.3970000000000002</v>
      </c>
      <c r="G2302" s="2">
        <v>39516.834000000003</v>
      </c>
      <c r="H2302" s="17">
        <f t="shared" si="35"/>
        <v>0</v>
      </c>
    </row>
    <row r="2303" spans="1:8" ht="13.5" x14ac:dyDescent="0.25">
      <c r="A2303" s="12"/>
      <c r="B2303" s="11">
        <v>45350</v>
      </c>
      <c r="C2303" s="2">
        <v>5.48</v>
      </c>
      <c r="D2303" s="2">
        <v>4.9770000000000003</v>
      </c>
      <c r="E2303" s="2">
        <v>1310</v>
      </c>
      <c r="F2303" s="2">
        <v>5.4180000000000001</v>
      </c>
      <c r="G2303" s="2">
        <v>7097.58</v>
      </c>
      <c r="H2303" s="17">
        <f t="shared" si="35"/>
        <v>1.4823726117896582E-2</v>
      </c>
    </row>
    <row r="2304" spans="1:8" ht="13.5" x14ac:dyDescent="0.25">
      <c r="A2304" s="12"/>
      <c r="B2304" s="11">
        <v>45351</v>
      </c>
      <c r="C2304" s="2">
        <v>5.4</v>
      </c>
      <c r="D2304" s="2">
        <v>4.9043000000000001</v>
      </c>
      <c r="E2304" s="2">
        <v>8285</v>
      </c>
      <c r="F2304" s="2">
        <v>5.4</v>
      </c>
      <c r="G2304" s="2">
        <v>44739</v>
      </c>
      <c r="H2304" s="17">
        <f t="shared" si="35"/>
        <v>-1.4607193088205787E-2</v>
      </c>
    </row>
    <row r="2305" spans="1:8" ht="13.5" x14ac:dyDescent="0.25">
      <c r="A2305" s="12"/>
      <c r="B2305" s="11">
        <v>45352</v>
      </c>
      <c r="C2305" s="2">
        <v>5.39</v>
      </c>
      <c r="D2305" s="2">
        <v>4.8952</v>
      </c>
      <c r="E2305" s="2">
        <v>24845</v>
      </c>
      <c r="F2305" s="2">
        <v>5.3920000000000003</v>
      </c>
      <c r="G2305" s="2">
        <v>133964.24</v>
      </c>
      <c r="H2305" s="17">
        <f t="shared" si="35"/>
        <v>-1.8555145484574981E-3</v>
      </c>
    </row>
    <row r="2306" spans="1:8" ht="13.5" x14ac:dyDescent="0.25">
      <c r="A2306" s="12"/>
      <c r="B2306" s="11">
        <v>45355</v>
      </c>
      <c r="C2306" s="2">
        <v>5.49</v>
      </c>
      <c r="D2306" s="2">
        <v>4.9861000000000004</v>
      </c>
      <c r="E2306" s="2">
        <v>1764</v>
      </c>
      <c r="F2306" s="2">
        <v>5.4279999999999999</v>
      </c>
      <c r="G2306" s="2">
        <v>9574.9920000000002</v>
      </c>
      <c r="H2306" s="17">
        <f t="shared" si="35"/>
        <v>1.8569210655335927E-2</v>
      </c>
    </row>
    <row r="2307" spans="1:8" ht="13.5" x14ac:dyDescent="0.25">
      <c r="A2307" s="12"/>
      <c r="B2307" s="11">
        <v>45356</v>
      </c>
      <c r="C2307" s="2">
        <v>5.49</v>
      </c>
      <c r="D2307" s="2">
        <v>4.9861000000000004</v>
      </c>
      <c r="E2307" s="2">
        <v>5118</v>
      </c>
      <c r="F2307" s="2">
        <v>5.4870000000000001</v>
      </c>
      <c r="G2307" s="2">
        <v>28082.466</v>
      </c>
      <c r="H2307" s="17">
        <f t="shared" si="35"/>
        <v>0</v>
      </c>
    </row>
    <row r="2308" spans="1:8" ht="13.5" x14ac:dyDescent="0.25">
      <c r="A2308" s="12"/>
      <c r="B2308" s="11">
        <v>45357</v>
      </c>
      <c r="C2308" s="2">
        <v>5.49</v>
      </c>
      <c r="D2308" s="2">
        <v>4.9861000000000004</v>
      </c>
      <c r="E2308" s="2">
        <v>2178</v>
      </c>
      <c r="F2308" s="2">
        <v>5.4669999999999996</v>
      </c>
      <c r="G2308" s="2">
        <v>11907.126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5.46</v>
      </c>
      <c r="D2309" s="2">
        <v>4.9588000000000001</v>
      </c>
      <c r="E2309" s="2">
        <v>6076</v>
      </c>
      <c r="F2309" s="2">
        <v>5.4729999999999999</v>
      </c>
      <c r="G2309" s="2">
        <v>33253.947999999997</v>
      </c>
      <c r="H2309" s="17">
        <f t="shared" si="35"/>
        <v>-5.4752211146989272E-3</v>
      </c>
    </row>
    <row r="2310" spans="1:8" ht="13.5" x14ac:dyDescent="0.25">
      <c r="A2310" s="12"/>
      <c r="B2310" s="11">
        <v>45359</v>
      </c>
      <c r="C2310" s="2">
        <v>5.39</v>
      </c>
      <c r="D2310" s="2">
        <v>4.8952</v>
      </c>
      <c r="E2310" s="2">
        <v>6001</v>
      </c>
      <c r="F2310" s="2">
        <v>5.4139999999999997</v>
      </c>
      <c r="G2310" s="2">
        <v>32489.414000000001</v>
      </c>
      <c r="H2310" s="17">
        <f t="shared" si="35"/>
        <v>-1.282568363313707E-2</v>
      </c>
    </row>
    <row r="2311" spans="1:8" ht="13.5" x14ac:dyDescent="0.25">
      <c r="A2311" s="12"/>
      <c r="B2311" s="11">
        <v>45362</v>
      </c>
      <c r="C2311" s="2">
        <v>5.39</v>
      </c>
      <c r="D2311" s="2">
        <v>4.8952</v>
      </c>
      <c r="E2311" s="2">
        <v>11672</v>
      </c>
      <c r="F2311" s="2">
        <v>5.39</v>
      </c>
      <c r="G2311" s="2">
        <v>62912.08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5.32</v>
      </c>
      <c r="D2312" s="2">
        <v>4.8316999999999997</v>
      </c>
      <c r="E2312" s="2">
        <v>1348</v>
      </c>
      <c r="F2312" s="2">
        <v>5.3239999999999998</v>
      </c>
      <c r="G2312" s="2">
        <v>7176.7520000000004</v>
      </c>
      <c r="H2312" s="17">
        <f t="shared" si="36"/>
        <v>-1.2971890831835335E-2</v>
      </c>
    </row>
    <row r="2313" spans="1:8" ht="13.5" x14ac:dyDescent="0.25">
      <c r="A2313" s="12"/>
      <c r="B2313" s="11">
        <v>45364</v>
      </c>
      <c r="C2313" s="2">
        <v>5.3</v>
      </c>
      <c r="D2313" s="2">
        <v>4.8135000000000003</v>
      </c>
      <c r="E2313" s="2">
        <v>1431</v>
      </c>
      <c r="F2313" s="2">
        <v>5.2770000000000001</v>
      </c>
      <c r="G2313" s="2">
        <v>7551.3869999999997</v>
      </c>
      <c r="H2313" s="17">
        <f t="shared" si="36"/>
        <v>-3.7667901566734957E-3</v>
      </c>
    </row>
    <row r="2314" spans="1:8" ht="13.5" x14ac:dyDescent="0.25">
      <c r="A2314" s="12"/>
      <c r="B2314" s="11">
        <v>45365</v>
      </c>
      <c r="C2314" s="2">
        <v>5.3</v>
      </c>
      <c r="D2314" s="2">
        <v>4.8135000000000003</v>
      </c>
      <c r="E2314" s="2">
        <v>556</v>
      </c>
      <c r="F2314" s="2">
        <v>5.3</v>
      </c>
      <c r="G2314" s="2">
        <v>2946.8</v>
      </c>
      <c r="H2314" s="17">
        <f t="shared" si="36"/>
        <v>0</v>
      </c>
    </row>
    <row r="2315" spans="1:8" ht="13.5" x14ac:dyDescent="0.25">
      <c r="A2315" s="12"/>
      <c r="B2315" s="11">
        <v>45366</v>
      </c>
      <c r="C2315" s="2">
        <v>5.3</v>
      </c>
      <c r="D2315" s="2">
        <v>4.8135000000000003</v>
      </c>
      <c r="E2315" s="2">
        <v>774</v>
      </c>
      <c r="F2315" s="2">
        <v>5.3449999999999998</v>
      </c>
      <c r="G2315" s="2">
        <v>4137.03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5.14</v>
      </c>
      <c r="D2316" s="2">
        <v>4.6681999999999997</v>
      </c>
      <c r="E2316" s="2">
        <v>9436</v>
      </c>
      <c r="F2316" s="2">
        <v>5.1769999999999996</v>
      </c>
      <c r="G2316" s="2">
        <v>48850.171999999999</v>
      </c>
      <c r="H2316" s="17">
        <f t="shared" si="36"/>
        <v>-3.0185935390048955E-2</v>
      </c>
    </row>
    <row r="2317" spans="1:8" ht="13.5" x14ac:dyDescent="0.25">
      <c r="A2317" s="12"/>
      <c r="B2317" s="11">
        <v>45370</v>
      </c>
      <c r="C2317" s="2">
        <v>5.31</v>
      </c>
      <c r="D2317" s="2">
        <v>4.8226000000000004</v>
      </c>
      <c r="E2317" s="2">
        <v>110</v>
      </c>
      <c r="F2317" s="2">
        <v>5.2649999999999997</v>
      </c>
      <c r="G2317" s="2">
        <v>579.15</v>
      </c>
      <c r="H2317" s="17">
        <f t="shared" si="36"/>
        <v>3.3074846836039749E-2</v>
      </c>
    </row>
    <row r="2318" spans="1:8" ht="13.5" x14ac:dyDescent="0.25">
      <c r="A2318" s="12"/>
      <c r="B2318" s="11">
        <v>45372</v>
      </c>
      <c r="C2318" s="2">
        <v>5.15</v>
      </c>
      <c r="D2318" s="2">
        <v>4.6772999999999998</v>
      </c>
      <c r="E2318" s="2">
        <v>1476</v>
      </c>
      <c r="F2318" s="2">
        <v>5.1509999999999998</v>
      </c>
      <c r="G2318" s="2">
        <v>7602.8760000000002</v>
      </c>
      <c r="H2318" s="17">
        <f t="shared" si="36"/>
        <v>-3.0128976070999177E-2</v>
      </c>
    </row>
    <row r="2319" spans="1:8" ht="13.5" x14ac:dyDescent="0.25">
      <c r="A2319" s="12"/>
      <c r="B2319" s="11">
        <v>45373</v>
      </c>
      <c r="C2319" s="2">
        <v>5.2</v>
      </c>
      <c r="D2319" s="2">
        <v>4.7226999999999997</v>
      </c>
      <c r="E2319" s="2">
        <v>5695</v>
      </c>
      <c r="F2319" s="2">
        <v>5.12</v>
      </c>
      <c r="G2319" s="2">
        <v>29158.400000000001</v>
      </c>
      <c r="H2319" s="17">
        <f t="shared" si="36"/>
        <v>9.7064545784961171E-3</v>
      </c>
    </row>
    <row r="2320" spans="1:8" ht="13.5" x14ac:dyDescent="0.25">
      <c r="A2320" s="12"/>
      <c r="B2320" s="11">
        <v>45376</v>
      </c>
      <c r="C2320" s="2">
        <v>5.21</v>
      </c>
      <c r="D2320" s="2">
        <v>4.7317999999999998</v>
      </c>
      <c r="E2320" s="2">
        <v>530</v>
      </c>
      <c r="F2320" s="2">
        <v>5.15</v>
      </c>
      <c r="G2320" s="2">
        <v>2729.5</v>
      </c>
      <c r="H2320" s="17">
        <f t="shared" si="36"/>
        <v>1.9268638702437395E-3</v>
      </c>
    </row>
    <row r="2321" spans="1:8" ht="13.5" x14ac:dyDescent="0.25">
      <c r="A2321" s="12"/>
      <c r="B2321" s="11">
        <v>45377</v>
      </c>
      <c r="C2321" s="2">
        <v>5.09</v>
      </c>
      <c r="D2321" s="2">
        <v>4.6227999999999998</v>
      </c>
      <c r="E2321" s="2">
        <v>9117</v>
      </c>
      <c r="F2321" s="2">
        <v>5.0890000000000004</v>
      </c>
      <c r="G2321" s="2">
        <v>46396.413</v>
      </c>
      <c r="H2321" s="17">
        <f t="shared" si="36"/>
        <v>-2.3035631260830972E-2</v>
      </c>
    </row>
    <row r="2322" spans="1:8" ht="13.5" x14ac:dyDescent="0.25">
      <c r="A2322" s="12"/>
      <c r="B2322" s="11">
        <v>45378</v>
      </c>
      <c r="C2322" s="2">
        <v>5.09</v>
      </c>
      <c r="D2322" s="2">
        <v>4.6227999999999998</v>
      </c>
      <c r="E2322" s="2">
        <v>2328</v>
      </c>
      <c r="F2322" s="2">
        <v>5.1280000000000001</v>
      </c>
      <c r="G2322" s="2">
        <v>11937.984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5.14</v>
      </c>
      <c r="D2323" s="2">
        <v>4.6681999999999997</v>
      </c>
      <c r="E2323" s="2">
        <v>4113</v>
      </c>
      <c r="F2323" s="2">
        <v>5.0659999999999998</v>
      </c>
      <c r="G2323" s="2">
        <v>20836.457999999999</v>
      </c>
      <c r="H2323" s="17">
        <f t="shared" si="36"/>
        <v>9.8208877736436547E-3</v>
      </c>
    </row>
    <row r="2324" spans="1:8" ht="13.5" x14ac:dyDescent="0.25">
      <c r="A2324" s="12"/>
      <c r="B2324" s="11">
        <v>45380</v>
      </c>
      <c r="C2324" s="2">
        <v>5</v>
      </c>
      <c r="D2324" s="2">
        <v>4.5410000000000004</v>
      </c>
      <c r="E2324" s="2">
        <v>10718</v>
      </c>
      <c r="F2324" s="2">
        <v>5.0309999999999997</v>
      </c>
      <c r="G2324" s="2">
        <v>53922.258000000002</v>
      </c>
      <c r="H2324" s="17">
        <f t="shared" si="36"/>
        <v>-2.7248189880467701E-2</v>
      </c>
    </row>
    <row r="2325" spans="1:8" ht="13.5" x14ac:dyDescent="0.25">
      <c r="A2325" s="12"/>
      <c r="B2325" s="11">
        <v>45383</v>
      </c>
      <c r="C2325" s="2">
        <v>5.0999999999999996</v>
      </c>
      <c r="D2325" s="2">
        <v>4.6318999999999999</v>
      </c>
      <c r="E2325" s="2">
        <v>262</v>
      </c>
      <c r="F2325" s="2">
        <v>5.0960000000000001</v>
      </c>
      <c r="G2325" s="2">
        <v>1335.152</v>
      </c>
      <c r="H2325" s="17">
        <f t="shared" si="36"/>
        <v>2.0017617264919518E-2</v>
      </c>
    </row>
    <row r="2326" spans="1:8" ht="13.5" x14ac:dyDescent="0.25">
      <c r="A2326" s="12"/>
      <c r="B2326" s="11">
        <v>45384</v>
      </c>
      <c r="C2326" s="2">
        <v>5.14</v>
      </c>
      <c r="D2326" s="2">
        <v>4.6681999999999997</v>
      </c>
      <c r="E2326" s="2">
        <v>10027</v>
      </c>
      <c r="F2326" s="2">
        <v>5.0590000000000002</v>
      </c>
      <c r="G2326" s="2">
        <v>50726.593000000001</v>
      </c>
      <c r="H2326" s="17">
        <f t="shared" si="36"/>
        <v>7.83695675640661E-3</v>
      </c>
    </row>
    <row r="2327" spans="1:8" ht="13.5" x14ac:dyDescent="0.25">
      <c r="A2327" s="12"/>
      <c r="B2327" s="11">
        <v>45385</v>
      </c>
      <c r="C2327" s="2">
        <v>5.13</v>
      </c>
      <c r="D2327" s="2">
        <v>4.6590999999999996</v>
      </c>
      <c r="E2327" s="2">
        <v>14359</v>
      </c>
      <c r="F2327" s="2">
        <v>5.1219999999999999</v>
      </c>
      <c r="G2327" s="2">
        <v>73546.797999999995</v>
      </c>
      <c r="H2327" s="17">
        <f t="shared" si="36"/>
        <v>-1.9493594961655688E-3</v>
      </c>
    </row>
    <row r="2328" spans="1:8" ht="13.5" x14ac:dyDescent="0.25">
      <c r="A2328" s="12"/>
      <c r="B2328" s="11">
        <v>45386</v>
      </c>
      <c r="C2328" s="2">
        <v>5</v>
      </c>
      <c r="D2328" s="2">
        <v>4.5410000000000004</v>
      </c>
      <c r="E2328" s="2">
        <v>12063</v>
      </c>
      <c r="F2328" s="2">
        <v>5.03</v>
      </c>
      <c r="G2328" s="2">
        <v>60676.89</v>
      </c>
      <c r="H2328" s="17">
        <f t="shared" si="36"/>
        <v>-2.5348243222939885E-2</v>
      </c>
    </row>
    <row r="2329" spans="1:8" ht="13.5" x14ac:dyDescent="0.25">
      <c r="A2329" s="12"/>
      <c r="B2329" s="11">
        <v>45387</v>
      </c>
      <c r="C2329" s="2">
        <v>5.09</v>
      </c>
      <c r="D2329" s="2">
        <v>4.6227999999999998</v>
      </c>
      <c r="E2329" s="2">
        <v>4010</v>
      </c>
      <c r="F2329" s="2">
        <v>4.9989999999999997</v>
      </c>
      <c r="G2329" s="2">
        <v>20045.990000000002</v>
      </c>
      <c r="H2329" s="17">
        <f t="shared" si="36"/>
        <v>1.8013653380312578E-2</v>
      </c>
    </row>
    <row r="2330" spans="1:8" ht="13.5" x14ac:dyDescent="0.25">
      <c r="A2330" s="12"/>
      <c r="B2330" s="11">
        <v>45390</v>
      </c>
      <c r="C2330" s="2">
        <v>5.3</v>
      </c>
      <c r="D2330" s="2">
        <v>4.8135000000000003</v>
      </c>
      <c r="E2330" s="2">
        <v>809</v>
      </c>
      <c r="F2330" s="2">
        <v>5.1790000000000003</v>
      </c>
      <c r="G2330" s="2">
        <v>4189.8109999999997</v>
      </c>
      <c r="H2330" s="17">
        <f t="shared" si="36"/>
        <v>4.1252055031582711E-2</v>
      </c>
    </row>
    <row r="2331" spans="1:8" ht="13.5" x14ac:dyDescent="0.25">
      <c r="A2331" s="12"/>
      <c r="B2331" s="11">
        <v>45394</v>
      </c>
      <c r="C2331" s="2">
        <v>5.24</v>
      </c>
      <c r="D2331" s="2">
        <v>4.7590000000000003</v>
      </c>
      <c r="E2331" s="2">
        <v>6005</v>
      </c>
      <c r="F2331" s="2">
        <v>5.2320000000000002</v>
      </c>
      <c r="G2331" s="2">
        <v>31418.16</v>
      </c>
      <c r="H2331" s="17">
        <f t="shared" si="36"/>
        <v>-1.1322322634257814E-2</v>
      </c>
    </row>
    <row r="2332" spans="1:8" ht="13.5" x14ac:dyDescent="0.25">
      <c r="A2332" s="12"/>
      <c r="B2332" s="11">
        <v>45397</v>
      </c>
      <c r="C2332" s="2">
        <v>5.29</v>
      </c>
      <c r="D2332" s="2">
        <v>4.8044000000000002</v>
      </c>
      <c r="E2332" s="2">
        <v>1451</v>
      </c>
      <c r="F2332" s="2">
        <v>5.3049999999999997</v>
      </c>
      <c r="G2332" s="2">
        <v>7697.5550000000003</v>
      </c>
      <c r="H2332" s="17">
        <f t="shared" si="36"/>
        <v>9.5398192897667329E-3</v>
      </c>
    </row>
    <row r="2333" spans="1:8" ht="13.5" x14ac:dyDescent="0.25">
      <c r="A2333" s="12"/>
      <c r="B2333" s="11">
        <v>45398</v>
      </c>
      <c r="C2333" s="2">
        <v>5.18</v>
      </c>
      <c r="D2333" s="2">
        <v>4.7045000000000003</v>
      </c>
      <c r="E2333" s="2">
        <v>5559</v>
      </c>
      <c r="F2333" s="2">
        <v>5.2210000000000001</v>
      </c>
      <c r="G2333" s="2">
        <v>29023.539000000001</v>
      </c>
      <c r="H2333" s="17">
        <f t="shared" si="36"/>
        <v>-2.0793439347264981E-2</v>
      </c>
    </row>
    <row r="2334" spans="1:8" ht="13.5" x14ac:dyDescent="0.25">
      <c r="A2334" s="12"/>
      <c r="B2334" s="11">
        <v>45399</v>
      </c>
      <c r="C2334" s="2">
        <v>5.21</v>
      </c>
      <c r="D2334" s="2">
        <v>4.7317999999999998</v>
      </c>
      <c r="E2334" s="2">
        <v>4892</v>
      </c>
      <c r="F2334" s="2">
        <v>5.17</v>
      </c>
      <c r="G2334" s="2">
        <v>25291.64</v>
      </c>
      <c r="H2334" s="17">
        <f t="shared" si="36"/>
        <v>5.8029546179188931E-3</v>
      </c>
    </row>
    <row r="2335" spans="1:8" ht="13.5" x14ac:dyDescent="0.25">
      <c r="A2335" s="12"/>
      <c r="B2335" s="11">
        <v>45400</v>
      </c>
      <c r="C2335" s="2">
        <v>5.17</v>
      </c>
      <c r="D2335" s="2">
        <v>4.6954000000000002</v>
      </c>
      <c r="E2335" s="2">
        <v>4374</v>
      </c>
      <c r="F2335" s="2">
        <v>5.1260000000000003</v>
      </c>
      <c r="G2335" s="2">
        <v>22421.124</v>
      </c>
      <c r="H2335" s="17">
        <f t="shared" si="36"/>
        <v>-7.6926328247177702E-3</v>
      </c>
    </row>
    <row r="2336" spans="1:8" ht="13.5" x14ac:dyDescent="0.25">
      <c r="A2336" s="12"/>
      <c r="B2336" s="11">
        <v>45401</v>
      </c>
      <c r="C2336" s="2">
        <v>5.2</v>
      </c>
      <c r="D2336" s="2">
        <v>4.7226999999999997</v>
      </c>
      <c r="E2336" s="2">
        <v>1938</v>
      </c>
      <c r="F2336" s="2">
        <v>5.1669999999999998</v>
      </c>
      <c r="G2336" s="2">
        <v>10013.646000000001</v>
      </c>
      <c r="H2336" s="17">
        <f t="shared" si="36"/>
        <v>5.8142011330236899E-3</v>
      </c>
    </row>
    <row r="2337" spans="1:8" ht="13.5" x14ac:dyDescent="0.25">
      <c r="A2337" s="12"/>
      <c r="B2337" s="11">
        <v>45404</v>
      </c>
      <c r="C2337" s="2">
        <v>5.15</v>
      </c>
      <c r="D2337" s="2">
        <v>4.6772999999999998</v>
      </c>
      <c r="E2337" s="2">
        <v>948</v>
      </c>
      <c r="F2337" s="2">
        <v>5.13</v>
      </c>
      <c r="G2337" s="2">
        <v>4863.24</v>
      </c>
      <c r="H2337" s="17">
        <f t="shared" si="36"/>
        <v>-9.6131450229741226E-3</v>
      </c>
    </row>
    <row r="2338" spans="1:8" ht="13.5" x14ac:dyDescent="0.25">
      <c r="A2338" s="12"/>
      <c r="B2338" s="11">
        <v>45405</v>
      </c>
      <c r="C2338" s="2">
        <v>5.14</v>
      </c>
      <c r="D2338" s="2">
        <v>4.6681999999999997</v>
      </c>
      <c r="E2338" s="2">
        <v>7051</v>
      </c>
      <c r="F2338" s="2">
        <v>5.1210000000000004</v>
      </c>
      <c r="G2338" s="2">
        <v>36108.171000000002</v>
      </c>
      <c r="H2338" s="17">
        <f t="shared" si="36"/>
        <v>-1.9455668868792056E-3</v>
      </c>
    </row>
    <row r="2339" spans="1:8" ht="13.5" x14ac:dyDescent="0.25">
      <c r="A2339" s="12"/>
      <c r="B2339" s="11">
        <v>45406</v>
      </c>
      <c r="C2339" s="2">
        <v>5.27</v>
      </c>
      <c r="D2339" s="2">
        <v>4.7862</v>
      </c>
      <c r="E2339" s="2">
        <v>19647</v>
      </c>
      <c r="F2339" s="2">
        <v>5.29</v>
      </c>
      <c r="G2339" s="2">
        <v>103932.63</v>
      </c>
      <c r="H2339" s="17">
        <f t="shared" si="36"/>
        <v>2.5277408851377477E-2</v>
      </c>
    </row>
    <row r="2340" spans="1:8" ht="13.5" x14ac:dyDescent="0.25">
      <c r="A2340" s="12"/>
      <c r="B2340" s="11">
        <v>45407</v>
      </c>
      <c r="C2340" s="2">
        <v>5.27</v>
      </c>
      <c r="D2340" s="2">
        <v>4.7862</v>
      </c>
      <c r="E2340" s="2">
        <v>1714</v>
      </c>
      <c r="F2340" s="2">
        <v>5.1859999999999999</v>
      </c>
      <c r="G2340" s="2">
        <v>8888.8040000000001</v>
      </c>
      <c r="H2340" s="17">
        <f t="shared" si="36"/>
        <v>0</v>
      </c>
    </row>
    <row r="2341" spans="1:8" ht="13.5" x14ac:dyDescent="0.25">
      <c r="A2341" s="12"/>
      <c r="B2341" s="11">
        <v>45408</v>
      </c>
      <c r="C2341" s="2">
        <v>5.25</v>
      </c>
      <c r="D2341" s="2">
        <v>4.7680999999999996</v>
      </c>
      <c r="E2341" s="2">
        <v>1412</v>
      </c>
      <c r="F2341" s="2">
        <v>5.2430000000000003</v>
      </c>
      <c r="G2341" s="2">
        <v>7403.116</v>
      </c>
      <c r="H2341" s="17">
        <f t="shared" si="36"/>
        <v>-3.7817057373282456E-3</v>
      </c>
    </row>
    <row r="2342" spans="1:8" ht="13.5" x14ac:dyDescent="0.25">
      <c r="A2342" s="12"/>
      <c r="B2342" s="11">
        <v>45411</v>
      </c>
      <c r="C2342" s="2">
        <v>5.2</v>
      </c>
      <c r="D2342" s="2">
        <v>4.7226999999999997</v>
      </c>
      <c r="E2342" s="2">
        <v>1858</v>
      </c>
      <c r="F2342" s="2">
        <v>5.1609999999999996</v>
      </c>
      <c r="G2342" s="2">
        <v>9589.1380000000008</v>
      </c>
      <c r="H2342" s="17">
        <f t="shared" si="36"/>
        <v>-9.5216123822906163E-3</v>
      </c>
    </row>
    <row r="2343" spans="1:8" ht="13.5" x14ac:dyDescent="0.25">
      <c r="A2343" s="12"/>
      <c r="B2343" s="11">
        <v>45412</v>
      </c>
      <c r="C2343" s="2">
        <v>5.19</v>
      </c>
      <c r="D2343" s="2">
        <v>4.7135999999999996</v>
      </c>
      <c r="E2343" s="2">
        <v>3148</v>
      </c>
      <c r="F2343" s="2">
        <v>5.14</v>
      </c>
      <c r="G2343" s="2">
        <v>16180.72</v>
      </c>
      <c r="H2343" s="17">
        <f t="shared" si="36"/>
        <v>-1.9268638702437395E-3</v>
      </c>
    </row>
    <row r="2344" spans="1:8" ht="13.5" x14ac:dyDescent="0.25">
      <c r="A2344" s="12"/>
      <c r="B2344" s="11">
        <v>45414</v>
      </c>
      <c r="C2344" s="2">
        <v>5.29</v>
      </c>
      <c r="D2344" s="2">
        <v>4.8044000000000002</v>
      </c>
      <c r="E2344" s="2">
        <v>5872</v>
      </c>
      <c r="F2344" s="2">
        <v>5.2309999999999999</v>
      </c>
      <c r="G2344" s="2">
        <v>30716.432000000001</v>
      </c>
      <c r="H2344" s="17">
        <f t="shared" si="36"/>
        <v>1.9263408010862328E-2</v>
      </c>
    </row>
    <row r="2345" spans="1:8" ht="13.5" x14ac:dyDescent="0.25">
      <c r="A2345" s="12"/>
      <c r="B2345" s="11">
        <v>45415</v>
      </c>
      <c r="C2345" s="2">
        <v>5.33</v>
      </c>
      <c r="D2345" s="2">
        <v>4.8407</v>
      </c>
      <c r="E2345" s="2">
        <v>3514</v>
      </c>
      <c r="F2345" s="2">
        <v>5.3129999999999997</v>
      </c>
      <c r="G2345" s="2">
        <v>18669.882000000001</v>
      </c>
      <c r="H2345" s="17">
        <f t="shared" si="36"/>
        <v>7.5555740571142654E-3</v>
      </c>
    </row>
    <row r="2346" spans="1:8" ht="13.5" x14ac:dyDescent="0.25">
      <c r="A2346" s="12"/>
      <c r="B2346" s="11">
        <v>45418</v>
      </c>
      <c r="C2346" s="2">
        <v>5.64</v>
      </c>
      <c r="D2346" s="2">
        <v>5.1223000000000001</v>
      </c>
      <c r="E2346" s="2">
        <v>9342</v>
      </c>
      <c r="F2346" s="2">
        <v>5.5460000000000003</v>
      </c>
      <c r="G2346" s="2">
        <v>51810.732000000004</v>
      </c>
      <c r="H2346" s="17">
        <f t="shared" si="36"/>
        <v>5.8173404672877904E-2</v>
      </c>
    </row>
    <row r="2347" spans="1:8" ht="13.5" x14ac:dyDescent="0.25">
      <c r="A2347" s="12"/>
      <c r="B2347" s="11">
        <v>45419</v>
      </c>
      <c r="C2347" s="2">
        <v>5.75</v>
      </c>
      <c r="D2347" s="2">
        <v>5.2222</v>
      </c>
      <c r="E2347" s="2">
        <v>5346</v>
      </c>
      <c r="F2347" s="2">
        <v>5.7480000000000002</v>
      </c>
      <c r="G2347" s="2">
        <v>30728.808000000001</v>
      </c>
      <c r="H2347" s="17">
        <f t="shared" si="36"/>
        <v>1.950295765574056E-2</v>
      </c>
    </row>
    <row r="2348" spans="1:8" ht="13.5" x14ac:dyDescent="0.25">
      <c r="A2348" s="12"/>
      <c r="B2348" s="11">
        <v>45420</v>
      </c>
      <c r="C2348" s="2">
        <v>5.75</v>
      </c>
      <c r="D2348" s="2">
        <v>5.2222</v>
      </c>
      <c r="E2348" s="2">
        <v>145</v>
      </c>
      <c r="F2348" s="2">
        <v>5.7539999999999996</v>
      </c>
      <c r="G2348" s="2">
        <v>834.33</v>
      </c>
      <c r="H2348" s="17">
        <f t="shared" si="36"/>
        <v>0</v>
      </c>
    </row>
    <row r="2349" spans="1:8" ht="13.5" x14ac:dyDescent="0.25">
      <c r="A2349" s="12"/>
      <c r="B2349" s="11">
        <v>45421</v>
      </c>
      <c r="C2349" s="2">
        <v>5.66</v>
      </c>
      <c r="D2349" s="2">
        <v>5.1403999999999996</v>
      </c>
      <c r="E2349" s="2">
        <v>2522</v>
      </c>
      <c r="F2349" s="2">
        <v>5.7409999999999997</v>
      </c>
      <c r="G2349" s="2">
        <v>14478.802</v>
      </c>
      <c r="H2349" s="17">
        <f t="shared" si="36"/>
        <v>-1.5663896442112579E-2</v>
      </c>
    </row>
    <row r="2350" spans="1:8" ht="13.5" x14ac:dyDescent="0.25">
      <c r="A2350" s="12"/>
      <c r="B2350" s="11">
        <v>45422</v>
      </c>
      <c r="C2350" s="2">
        <v>5.55</v>
      </c>
      <c r="D2350" s="2">
        <v>5.0404999999999998</v>
      </c>
      <c r="E2350" s="2">
        <v>85</v>
      </c>
      <c r="F2350" s="2">
        <v>5.5579999999999998</v>
      </c>
      <c r="G2350" s="2">
        <v>472.43</v>
      </c>
      <c r="H2350" s="17">
        <f t="shared" si="36"/>
        <v>-1.9434285269628801E-2</v>
      </c>
    </row>
    <row r="2351" spans="1:8" ht="13.5" x14ac:dyDescent="0.25">
      <c r="A2351" s="12"/>
      <c r="B2351" s="11">
        <v>45425</v>
      </c>
      <c r="C2351" s="2">
        <v>5.4</v>
      </c>
      <c r="D2351" s="2">
        <v>4.9043000000000001</v>
      </c>
      <c r="E2351" s="2">
        <v>2567</v>
      </c>
      <c r="F2351" s="2">
        <v>5.4</v>
      </c>
      <c r="G2351" s="2">
        <v>13861.8</v>
      </c>
      <c r="H2351" s="17">
        <f t="shared" si="36"/>
        <v>-2.7021128856264193E-2</v>
      </c>
    </row>
    <row r="2352" spans="1:8" ht="13.5" x14ac:dyDescent="0.25">
      <c r="A2352" s="12"/>
      <c r="B2352" s="11">
        <v>45426</v>
      </c>
      <c r="C2352" s="2">
        <v>5.54</v>
      </c>
      <c r="D2352" s="2">
        <v>5.0315000000000003</v>
      </c>
      <c r="E2352" s="2">
        <v>428</v>
      </c>
      <c r="F2352" s="2">
        <v>5.5330000000000004</v>
      </c>
      <c r="G2352" s="2">
        <v>2368.1239999999998</v>
      </c>
      <c r="H2352" s="17">
        <f t="shared" si="36"/>
        <v>2.5936423138878169E-2</v>
      </c>
    </row>
    <row r="2353" spans="1:8" ht="13.5" x14ac:dyDescent="0.25">
      <c r="A2353" s="12"/>
      <c r="B2353" s="11">
        <v>45427</v>
      </c>
      <c r="C2353" s="2">
        <v>5.49</v>
      </c>
      <c r="D2353" s="2">
        <v>4.9861000000000004</v>
      </c>
      <c r="E2353" s="2">
        <v>702</v>
      </c>
      <c r="F2353" s="2">
        <v>5.4009999999999998</v>
      </c>
      <c r="G2353" s="2">
        <v>3791.502</v>
      </c>
      <c r="H2353" s="17">
        <f t="shared" si="36"/>
        <v>-9.0231541289873558E-3</v>
      </c>
    </row>
    <row r="2354" spans="1:8" ht="13.5" x14ac:dyDescent="0.25">
      <c r="A2354" s="12"/>
      <c r="B2354" s="11">
        <v>45428</v>
      </c>
      <c r="C2354" s="2">
        <v>5.49</v>
      </c>
      <c r="D2354" s="2">
        <v>4.9861000000000004</v>
      </c>
      <c r="E2354" s="2">
        <v>1201</v>
      </c>
      <c r="F2354" s="2">
        <v>5.4379999999999997</v>
      </c>
      <c r="G2354" s="2">
        <v>6531.0379999999996</v>
      </c>
      <c r="H2354" s="17">
        <f t="shared" si="36"/>
        <v>0</v>
      </c>
    </row>
    <row r="2355" spans="1:8" ht="13.5" x14ac:dyDescent="0.25">
      <c r="A2355" s="12"/>
      <c r="B2355" s="11">
        <v>45429</v>
      </c>
      <c r="C2355" s="2">
        <v>5.3</v>
      </c>
      <c r="D2355" s="2">
        <v>4.8135000000000003</v>
      </c>
      <c r="E2355" s="2">
        <v>1788</v>
      </c>
      <c r="F2355" s="2">
        <v>5.37</v>
      </c>
      <c r="G2355" s="2">
        <v>9601.56</v>
      </c>
      <c r="H2355" s="17">
        <f t="shared" si="36"/>
        <v>-3.461623312809612E-2</v>
      </c>
    </row>
    <row r="2356" spans="1:8" ht="13.5" x14ac:dyDescent="0.25">
      <c r="A2356" s="12"/>
      <c r="B2356" s="11">
        <v>45432</v>
      </c>
      <c r="C2356" s="2">
        <v>5.47</v>
      </c>
      <c r="D2356" s="2">
        <v>4.9679000000000002</v>
      </c>
      <c r="E2356" s="2">
        <v>741</v>
      </c>
      <c r="F2356" s="2">
        <v>5.4429999999999996</v>
      </c>
      <c r="G2356" s="2">
        <v>4033.2629999999999</v>
      </c>
      <c r="H2356" s="17">
        <f t="shared" si="36"/>
        <v>3.2076451646411104E-2</v>
      </c>
    </row>
    <row r="2357" spans="1:8" ht="13.5" x14ac:dyDescent="0.25">
      <c r="A2357" s="12"/>
      <c r="B2357" s="11">
        <v>45433</v>
      </c>
      <c r="C2357" s="2">
        <v>5.44</v>
      </c>
      <c r="D2357" s="2">
        <v>4.9405999999999999</v>
      </c>
      <c r="E2357" s="2">
        <v>94</v>
      </c>
      <c r="F2357" s="2">
        <v>5.3620000000000001</v>
      </c>
      <c r="G2357" s="2">
        <v>504.02800000000002</v>
      </c>
      <c r="H2357" s="17">
        <f t="shared" si="36"/>
        <v>-5.4952796956461124E-3</v>
      </c>
    </row>
    <row r="2358" spans="1:8" ht="13.5" x14ac:dyDescent="0.25">
      <c r="A2358" s="12"/>
      <c r="B2358" s="11">
        <v>45434</v>
      </c>
      <c r="C2358" s="2">
        <v>5.4</v>
      </c>
      <c r="D2358" s="2">
        <v>4.9043000000000001</v>
      </c>
      <c r="E2358" s="2">
        <v>139</v>
      </c>
      <c r="F2358" s="2">
        <v>5.4</v>
      </c>
      <c r="G2358" s="2">
        <v>750.6</v>
      </c>
      <c r="H2358" s="17">
        <f t="shared" si="36"/>
        <v>-7.3472857547665828E-3</v>
      </c>
    </row>
    <row r="2359" spans="1:8" ht="13.5" x14ac:dyDescent="0.25">
      <c r="A2359" s="12"/>
      <c r="B2359" s="11">
        <v>45435</v>
      </c>
      <c r="C2359" s="2">
        <v>5.39</v>
      </c>
      <c r="D2359" s="2">
        <v>4.8952</v>
      </c>
      <c r="E2359" s="2">
        <v>2246</v>
      </c>
      <c r="F2359" s="2">
        <v>5.3140000000000001</v>
      </c>
      <c r="G2359" s="2">
        <v>11935.244000000001</v>
      </c>
      <c r="H2359" s="17">
        <f t="shared" si="36"/>
        <v>-1.8555145484574981E-3</v>
      </c>
    </row>
    <row r="2360" spans="1:8" ht="13.5" x14ac:dyDescent="0.25">
      <c r="A2360" s="12"/>
      <c r="B2360" s="11">
        <v>45436</v>
      </c>
      <c r="C2360" s="2">
        <v>5.39</v>
      </c>
      <c r="D2360" s="2">
        <v>4.8952</v>
      </c>
      <c r="E2360" s="2">
        <v>436</v>
      </c>
      <c r="F2360" s="2">
        <v>5.3529999999999998</v>
      </c>
      <c r="G2360" s="2">
        <v>2333.9079999999999</v>
      </c>
      <c r="H2360" s="17">
        <f t="shared" si="36"/>
        <v>0</v>
      </c>
    </row>
    <row r="2361" spans="1:8" ht="13.5" x14ac:dyDescent="0.25">
      <c r="A2361" s="12"/>
      <c r="B2361" s="11">
        <v>45439</v>
      </c>
      <c r="C2361" s="2">
        <v>5.38</v>
      </c>
      <c r="D2361" s="2">
        <v>4.8860999999999999</v>
      </c>
      <c r="E2361" s="2">
        <v>1533</v>
      </c>
      <c r="F2361" s="2">
        <v>5.23</v>
      </c>
      <c r="G2361" s="2">
        <v>8017.59</v>
      </c>
      <c r="H2361" s="17">
        <f t="shared" si="36"/>
        <v>-1.8589638829874383E-3</v>
      </c>
    </row>
    <row r="2362" spans="1:8" ht="13.5" x14ac:dyDescent="0.25">
      <c r="A2362" s="12"/>
      <c r="B2362" s="11">
        <v>45440</v>
      </c>
      <c r="C2362" s="2">
        <v>5.2</v>
      </c>
      <c r="D2362" s="2">
        <v>4.7226999999999997</v>
      </c>
      <c r="E2362" s="2">
        <v>7565</v>
      </c>
      <c r="F2362" s="2">
        <v>5.2060000000000004</v>
      </c>
      <c r="G2362" s="2">
        <v>39383.39</v>
      </c>
      <c r="H2362" s="17">
        <f t="shared" si="36"/>
        <v>-3.3441804301999591E-2</v>
      </c>
    </row>
    <row r="2363" spans="1:8" ht="13.5" x14ac:dyDescent="0.25">
      <c r="A2363" s="12"/>
      <c r="B2363" s="11">
        <v>45441</v>
      </c>
      <c r="C2363" s="2">
        <v>5.0999999999999996</v>
      </c>
      <c r="D2363" s="2">
        <v>4.6318999999999999</v>
      </c>
      <c r="E2363" s="2">
        <v>4332</v>
      </c>
      <c r="F2363" s="2">
        <v>5.056</v>
      </c>
      <c r="G2363" s="2">
        <v>21902.592000000001</v>
      </c>
      <c r="H2363" s="17">
        <f t="shared" si="36"/>
        <v>-1.9226290045948245E-2</v>
      </c>
    </row>
    <row r="2364" spans="1:8" ht="13.5" x14ac:dyDescent="0.25">
      <c r="A2364" s="12"/>
      <c r="B2364" s="11">
        <v>45442</v>
      </c>
      <c r="C2364" s="2">
        <v>5.05</v>
      </c>
      <c r="D2364" s="2">
        <v>4.5864000000000003</v>
      </c>
      <c r="E2364" s="2">
        <v>15675</v>
      </c>
      <c r="F2364" s="2">
        <v>5.0060000000000002</v>
      </c>
      <c r="G2364" s="2">
        <v>78469.05</v>
      </c>
      <c r="H2364" s="17">
        <f t="shared" si="36"/>
        <v>-9.8231827111983534E-3</v>
      </c>
    </row>
    <row r="2365" spans="1:8" ht="13.5" x14ac:dyDescent="0.25">
      <c r="A2365" s="12"/>
      <c r="B2365" s="11">
        <v>45443</v>
      </c>
      <c r="C2365" s="2">
        <v>5.14</v>
      </c>
      <c r="D2365" s="2">
        <v>4.6681999999999997</v>
      </c>
      <c r="E2365" s="2">
        <v>8036</v>
      </c>
      <c r="F2365" s="2">
        <v>5.0460000000000003</v>
      </c>
      <c r="G2365" s="2">
        <v>40549.656000000003</v>
      </c>
      <c r="H2365" s="17">
        <f t="shared" si="36"/>
        <v>1.7835339263910566E-2</v>
      </c>
    </row>
    <row r="2366" spans="1:8" ht="13.5" x14ac:dyDescent="0.25">
      <c r="A2366" s="12"/>
      <c r="B2366" s="11">
        <v>45446</v>
      </c>
      <c r="C2366" s="2">
        <v>5.05</v>
      </c>
      <c r="D2366" s="2">
        <v>4.5864000000000003</v>
      </c>
      <c r="E2366" s="2">
        <v>704</v>
      </c>
      <c r="F2366" s="2">
        <v>5.0460000000000003</v>
      </c>
      <c r="G2366" s="2">
        <v>3552.384</v>
      </c>
      <c r="H2366" s="17">
        <f t="shared" si="36"/>
        <v>-1.7522813932564892E-2</v>
      </c>
    </row>
    <row r="2367" spans="1:8" ht="13.5" x14ac:dyDescent="0.25">
      <c r="A2367" s="12"/>
      <c r="B2367" s="11">
        <v>45447</v>
      </c>
      <c r="C2367" s="2">
        <v>5.0999999999999996</v>
      </c>
      <c r="D2367" s="2">
        <v>4.6318999999999999</v>
      </c>
      <c r="E2367" s="2">
        <v>5148</v>
      </c>
      <c r="F2367" s="2">
        <v>4.9930000000000003</v>
      </c>
      <c r="G2367" s="2">
        <v>25703.964</v>
      </c>
      <c r="H2367" s="17">
        <f t="shared" si="36"/>
        <v>9.9206349206348438E-3</v>
      </c>
    </row>
    <row r="2368" spans="1:8" ht="13.5" x14ac:dyDescent="0.25">
      <c r="A2368" s="12"/>
      <c r="B2368" s="11">
        <v>45448</v>
      </c>
      <c r="C2368" s="2">
        <v>5.14</v>
      </c>
      <c r="D2368" s="2">
        <v>4.6681999999999997</v>
      </c>
      <c r="E2368" s="2">
        <v>5935</v>
      </c>
      <c r="F2368" s="2">
        <v>5.0990000000000002</v>
      </c>
      <c r="G2368" s="2">
        <v>30262.564999999999</v>
      </c>
      <c r="H2368" s="17">
        <f t="shared" si="36"/>
        <v>7.83695675640661E-3</v>
      </c>
    </row>
    <row r="2369" spans="1:8" ht="13.5" x14ac:dyDescent="0.25">
      <c r="A2369" s="12"/>
      <c r="B2369" s="11">
        <v>45449</v>
      </c>
      <c r="C2369" s="2">
        <v>5.0999999999999996</v>
      </c>
      <c r="D2369" s="2">
        <v>4.6318999999999999</v>
      </c>
      <c r="E2369" s="2">
        <v>4877</v>
      </c>
      <c r="F2369" s="2">
        <v>5.0119999999999996</v>
      </c>
      <c r="G2369" s="2">
        <v>24443.524000000001</v>
      </c>
      <c r="H2369" s="17">
        <f t="shared" si="36"/>
        <v>-7.7760164517372389E-3</v>
      </c>
    </row>
    <row r="2370" spans="1:8" ht="13.5" x14ac:dyDescent="0.25">
      <c r="A2370" s="12"/>
      <c r="B2370" s="11">
        <v>45450</v>
      </c>
      <c r="C2370" s="2">
        <v>5.0999999999999996</v>
      </c>
      <c r="D2370" s="2">
        <v>4.6318999999999999</v>
      </c>
      <c r="E2370" s="2">
        <v>257</v>
      </c>
      <c r="F2370" s="2">
        <v>5.0999999999999996</v>
      </c>
      <c r="G2370" s="2">
        <v>1310.7</v>
      </c>
      <c r="H2370" s="17">
        <f t="shared" si="36"/>
        <v>0</v>
      </c>
    </row>
    <row r="2371" spans="1:8" ht="13.5" x14ac:dyDescent="0.25">
      <c r="A2371" s="12"/>
      <c r="B2371" s="11">
        <v>45453</v>
      </c>
      <c r="C2371" s="2">
        <v>5.14</v>
      </c>
      <c r="D2371" s="2">
        <v>4.6681999999999997</v>
      </c>
      <c r="E2371" s="2">
        <v>173</v>
      </c>
      <c r="F2371" s="2">
        <v>5.0529999999999999</v>
      </c>
      <c r="G2371" s="2">
        <v>874.16899999999998</v>
      </c>
      <c r="H2371" s="17">
        <f t="shared" si="36"/>
        <v>7.83695675640661E-3</v>
      </c>
    </row>
    <row r="2372" spans="1:8" ht="13.5" x14ac:dyDescent="0.25">
      <c r="A2372" s="12"/>
      <c r="B2372" s="11">
        <v>45454</v>
      </c>
      <c r="C2372" s="2">
        <v>5.13</v>
      </c>
      <c r="D2372" s="2">
        <v>4.6590999999999996</v>
      </c>
      <c r="E2372" s="2">
        <v>2125</v>
      </c>
      <c r="F2372" s="2">
        <v>5.117</v>
      </c>
      <c r="G2372" s="2">
        <v>10873.625</v>
      </c>
      <c r="H2372" s="17">
        <f t="shared" si="36"/>
        <v>-1.9493594961655688E-3</v>
      </c>
    </row>
    <row r="2373" spans="1:8" ht="13.5" x14ac:dyDescent="0.25">
      <c r="A2373" s="12"/>
      <c r="B2373" s="11">
        <v>45455</v>
      </c>
      <c r="C2373" s="2">
        <v>5.16</v>
      </c>
      <c r="D2373" s="2">
        <v>4.6863000000000001</v>
      </c>
      <c r="E2373" s="2">
        <v>259</v>
      </c>
      <c r="F2373" s="2">
        <v>5.0839999999999996</v>
      </c>
      <c r="G2373" s="2">
        <v>1316.7560000000001</v>
      </c>
      <c r="H2373" s="17">
        <f t="shared" si="36"/>
        <v>5.8380373891954579E-3</v>
      </c>
    </row>
    <row r="2374" spans="1:8" ht="13.5" x14ac:dyDescent="0.25">
      <c r="A2374" s="12"/>
      <c r="B2374" s="11">
        <v>45456</v>
      </c>
      <c r="C2374" s="2">
        <v>5</v>
      </c>
      <c r="D2374" s="2">
        <v>4.5410000000000004</v>
      </c>
      <c r="E2374" s="2">
        <v>18131</v>
      </c>
      <c r="F2374" s="2">
        <v>5.0490000000000004</v>
      </c>
      <c r="G2374" s="2">
        <v>91543.418999999994</v>
      </c>
      <c r="H2374" s="17">
        <f t="shared" si="36"/>
        <v>-3.1005270682628035E-2</v>
      </c>
    </row>
    <row r="2375" spans="1:8" ht="13.5" x14ac:dyDescent="0.25">
      <c r="A2375" s="12"/>
      <c r="B2375" s="11">
        <v>45457</v>
      </c>
      <c r="C2375" s="2">
        <v>4.99</v>
      </c>
      <c r="D2375" s="2">
        <v>4.5319000000000003</v>
      </c>
      <c r="E2375" s="2">
        <v>6494</v>
      </c>
      <c r="F2375" s="2">
        <v>4.9859999999999998</v>
      </c>
      <c r="G2375" s="2">
        <v>32379.083999999999</v>
      </c>
      <c r="H2375" s="17">
        <f t="shared" ref="H2375:H2438" si="37">(D2375-D2374)/D2374</f>
        <v>-2.0039638846069386E-3</v>
      </c>
    </row>
    <row r="2376" spans="1:8" ht="13.5" x14ac:dyDescent="0.25">
      <c r="A2376" s="12"/>
      <c r="B2376" s="11">
        <v>45461</v>
      </c>
      <c r="C2376" s="2">
        <v>4.96</v>
      </c>
      <c r="D2376" s="2">
        <v>4.5046999999999997</v>
      </c>
      <c r="E2376" s="2">
        <v>7789</v>
      </c>
      <c r="F2376" s="2">
        <v>4.9379999999999997</v>
      </c>
      <c r="G2376" s="2">
        <v>38462.082000000002</v>
      </c>
      <c r="H2376" s="17">
        <f t="shared" si="37"/>
        <v>-6.00189765881872E-3</v>
      </c>
    </row>
    <row r="2377" spans="1:8" ht="13.5" x14ac:dyDescent="0.25">
      <c r="A2377" s="12"/>
      <c r="B2377" s="11">
        <v>45462</v>
      </c>
      <c r="C2377" s="2">
        <v>4.99</v>
      </c>
      <c r="D2377" s="2">
        <v>4.5319000000000003</v>
      </c>
      <c r="E2377" s="2">
        <v>3870</v>
      </c>
      <c r="F2377" s="2">
        <v>4.9560000000000004</v>
      </c>
      <c r="G2377" s="2">
        <v>19179.72</v>
      </c>
      <c r="H2377" s="17">
        <f t="shared" si="37"/>
        <v>6.0381379448133194E-3</v>
      </c>
    </row>
    <row r="2378" spans="1:8" ht="13.5" x14ac:dyDescent="0.25">
      <c r="A2378" s="12"/>
      <c r="B2378" s="11">
        <v>45463</v>
      </c>
      <c r="C2378" s="2">
        <v>5</v>
      </c>
      <c r="D2378" s="2">
        <v>4.5410000000000004</v>
      </c>
      <c r="E2378" s="2">
        <v>10798</v>
      </c>
      <c r="F2378" s="2">
        <v>4.9610000000000003</v>
      </c>
      <c r="G2378" s="2">
        <v>53568.877999999997</v>
      </c>
      <c r="H2378" s="17">
        <f t="shared" si="37"/>
        <v>2.0079878196783045E-3</v>
      </c>
    </row>
    <row r="2379" spans="1:8" ht="13.5" x14ac:dyDescent="0.25">
      <c r="A2379" s="12"/>
      <c r="B2379" s="11">
        <v>45464</v>
      </c>
      <c r="C2379" s="2">
        <v>4.9800000000000004</v>
      </c>
      <c r="D2379" s="2">
        <v>4.5228999999999999</v>
      </c>
      <c r="E2379" s="2">
        <v>20633</v>
      </c>
      <c r="F2379" s="2">
        <v>4.9809999999999999</v>
      </c>
      <c r="G2379" s="2">
        <v>102772.973</v>
      </c>
      <c r="H2379" s="17">
        <f t="shared" si="37"/>
        <v>-3.9859061880644017E-3</v>
      </c>
    </row>
    <row r="2380" spans="1:8" ht="13.5" x14ac:dyDescent="0.25">
      <c r="A2380" s="12"/>
      <c r="B2380" s="11">
        <v>45467</v>
      </c>
      <c r="C2380" s="2">
        <v>4.9400000000000004</v>
      </c>
      <c r="D2380" s="2">
        <v>4.4865000000000004</v>
      </c>
      <c r="E2380" s="2">
        <v>14057</v>
      </c>
      <c r="F2380" s="2">
        <v>4.9400000000000004</v>
      </c>
      <c r="G2380" s="2">
        <v>69441.58</v>
      </c>
      <c r="H2380" s="17">
        <f t="shared" si="37"/>
        <v>-8.0479338477524483E-3</v>
      </c>
    </row>
    <row r="2381" spans="1:8" ht="13.5" x14ac:dyDescent="0.25">
      <c r="A2381" s="12"/>
      <c r="B2381" s="11">
        <v>45468</v>
      </c>
      <c r="C2381" s="2">
        <v>4.95</v>
      </c>
      <c r="D2381" s="2">
        <v>4.4955999999999996</v>
      </c>
      <c r="E2381" s="2">
        <v>5549</v>
      </c>
      <c r="F2381" s="2">
        <v>4.9320000000000004</v>
      </c>
      <c r="G2381" s="2">
        <v>27367.668000000001</v>
      </c>
      <c r="H2381" s="17">
        <f t="shared" si="37"/>
        <v>2.0283071436530079E-3</v>
      </c>
    </row>
    <row r="2382" spans="1:8" ht="13.5" x14ac:dyDescent="0.25">
      <c r="A2382" s="12"/>
      <c r="B2382" s="11">
        <v>45469</v>
      </c>
      <c r="C2382" s="2">
        <v>4.93</v>
      </c>
      <c r="D2382" s="2">
        <v>4.4775</v>
      </c>
      <c r="E2382" s="2">
        <v>1785</v>
      </c>
      <c r="F2382" s="2">
        <v>4.9290000000000003</v>
      </c>
      <c r="G2382" s="2">
        <v>8798.2649999999994</v>
      </c>
      <c r="H2382" s="17">
        <f t="shared" si="37"/>
        <v>-4.0261589109350394E-3</v>
      </c>
    </row>
    <row r="2383" spans="1:8" ht="13.5" x14ac:dyDescent="0.25">
      <c r="A2383" s="12"/>
      <c r="B2383" s="11">
        <v>45470</v>
      </c>
      <c r="C2383" s="2">
        <v>4.9400000000000004</v>
      </c>
      <c r="D2383" s="2">
        <v>4.4865000000000004</v>
      </c>
      <c r="E2383" s="2">
        <v>8768</v>
      </c>
      <c r="F2383" s="2">
        <v>4.9320000000000004</v>
      </c>
      <c r="G2383" s="2">
        <v>43243.775999999998</v>
      </c>
      <c r="H2383" s="17">
        <f t="shared" si="37"/>
        <v>2.0100502512563575E-3</v>
      </c>
    </row>
    <row r="2384" spans="1:8" ht="13.5" x14ac:dyDescent="0.25">
      <c r="A2384" s="12"/>
      <c r="B2384" s="11">
        <v>45471</v>
      </c>
      <c r="C2384" s="2">
        <v>4.91</v>
      </c>
      <c r="D2384" s="2">
        <v>4.4592999999999998</v>
      </c>
      <c r="E2384" s="2">
        <v>8120</v>
      </c>
      <c r="F2384" s="2">
        <v>4.9130000000000003</v>
      </c>
      <c r="G2384" s="2">
        <v>39893.56</v>
      </c>
      <c r="H2384" s="17">
        <f t="shared" si="37"/>
        <v>-6.0626323414689747E-3</v>
      </c>
    </row>
    <row r="2385" spans="1:8" ht="13.5" x14ac:dyDescent="0.25">
      <c r="A2385" s="12"/>
      <c r="B2385" s="11">
        <v>45474</v>
      </c>
      <c r="C2385" s="2">
        <v>5</v>
      </c>
      <c r="D2385" s="2">
        <v>4.5410000000000004</v>
      </c>
      <c r="E2385" s="2">
        <v>7220</v>
      </c>
      <c r="F2385" s="2">
        <v>4.9480000000000004</v>
      </c>
      <c r="G2385" s="2">
        <v>35724.559999999998</v>
      </c>
      <c r="H2385" s="17">
        <f t="shared" si="37"/>
        <v>1.8321261184490963E-2</v>
      </c>
    </row>
    <row r="2386" spans="1:8" ht="13.5" x14ac:dyDescent="0.25">
      <c r="A2386" s="12"/>
      <c r="B2386" s="11">
        <v>45475</v>
      </c>
      <c r="C2386" s="2">
        <v>5</v>
      </c>
      <c r="D2386" s="2">
        <v>4.5410000000000004</v>
      </c>
      <c r="E2386" s="2">
        <v>16421</v>
      </c>
      <c r="F2386" s="2">
        <v>4.9130000000000003</v>
      </c>
      <c r="G2386" s="2">
        <v>80676.373000000007</v>
      </c>
      <c r="H2386" s="17">
        <f t="shared" si="37"/>
        <v>0</v>
      </c>
    </row>
    <row r="2387" spans="1:8" ht="13.5" x14ac:dyDescent="0.25">
      <c r="A2387" s="12"/>
      <c r="B2387" s="11">
        <v>45476</v>
      </c>
      <c r="C2387" s="2">
        <v>4.99</v>
      </c>
      <c r="D2387" s="2">
        <v>4.5319000000000003</v>
      </c>
      <c r="E2387" s="2">
        <v>3182</v>
      </c>
      <c r="F2387" s="2">
        <v>4.9669999999999996</v>
      </c>
      <c r="G2387" s="2">
        <v>15804.994000000001</v>
      </c>
      <c r="H2387" s="17">
        <f t="shared" si="37"/>
        <v>-2.0039638846069386E-3</v>
      </c>
    </row>
    <row r="2388" spans="1:8" ht="13.5" x14ac:dyDescent="0.25">
      <c r="A2388" s="12"/>
      <c r="B2388" s="11">
        <v>45477</v>
      </c>
      <c r="C2388" s="2">
        <v>4.95</v>
      </c>
      <c r="D2388" s="2">
        <v>4.4955999999999996</v>
      </c>
      <c r="E2388" s="2">
        <v>4532</v>
      </c>
      <c r="F2388" s="2">
        <v>4.9130000000000003</v>
      </c>
      <c r="G2388" s="2">
        <v>22265.716</v>
      </c>
      <c r="H2388" s="17">
        <f t="shared" si="37"/>
        <v>-8.0098854784970246E-3</v>
      </c>
    </row>
    <row r="2389" spans="1:8" ht="13.5" x14ac:dyDescent="0.25">
      <c r="A2389" s="12"/>
      <c r="B2389" s="11">
        <v>45478</v>
      </c>
      <c r="C2389" s="2">
        <v>4.93</v>
      </c>
      <c r="D2389" s="2">
        <v>4.4775</v>
      </c>
      <c r="E2389" s="2">
        <v>3129</v>
      </c>
      <c r="F2389" s="2">
        <v>4.93</v>
      </c>
      <c r="G2389" s="2">
        <v>15425.97</v>
      </c>
      <c r="H2389" s="17">
        <f t="shared" si="37"/>
        <v>-4.0261589109350394E-3</v>
      </c>
    </row>
    <row r="2390" spans="1:8" ht="13.5" x14ac:dyDescent="0.25">
      <c r="A2390" s="12"/>
      <c r="B2390" s="11">
        <v>45481</v>
      </c>
      <c r="C2390" s="2">
        <v>5.0199999999999996</v>
      </c>
      <c r="D2390" s="2">
        <v>4.5591999999999997</v>
      </c>
      <c r="E2390" s="2">
        <v>1460</v>
      </c>
      <c r="F2390" s="2">
        <v>4.99</v>
      </c>
      <c r="G2390" s="2">
        <v>7285.4</v>
      </c>
      <c r="H2390" s="17">
        <f t="shared" si="37"/>
        <v>1.8246789503070834E-2</v>
      </c>
    </row>
    <row r="2391" spans="1:8" ht="13.5" x14ac:dyDescent="0.25">
      <c r="A2391" s="12"/>
      <c r="B2391" s="11">
        <v>45482</v>
      </c>
      <c r="C2391" s="2">
        <v>5.17</v>
      </c>
      <c r="D2391" s="2">
        <v>4.6954000000000002</v>
      </c>
      <c r="E2391" s="2">
        <v>2132</v>
      </c>
      <c r="F2391" s="2">
        <v>5.1059999999999999</v>
      </c>
      <c r="G2391" s="2">
        <v>10885.992</v>
      </c>
      <c r="H2391" s="17">
        <f t="shared" si="37"/>
        <v>2.9873662045973099E-2</v>
      </c>
    </row>
    <row r="2392" spans="1:8" ht="13.5" x14ac:dyDescent="0.25">
      <c r="A2392" s="12"/>
      <c r="B2392" s="11">
        <v>45483</v>
      </c>
      <c r="C2392" s="2">
        <v>5.07</v>
      </c>
      <c r="D2392" s="2">
        <v>4.6045999999999996</v>
      </c>
      <c r="E2392" s="2">
        <v>5372</v>
      </c>
      <c r="F2392" s="2">
        <v>5.077</v>
      </c>
      <c r="G2392" s="2">
        <v>27273.644</v>
      </c>
      <c r="H2392" s="17">
        <f t="shared" si="37"/>
        <v>-1.9338075563317427E-2</v>
      </c>
    </row>
    <row r="2393" spans="1:8" ht="13.5" x14ac:dyDescent="0.25">
      <c r="A2393" s="12"/>
      <c r="B2393" s="11">
        <v>45484</v>
      </c>
      <c r="C2393" s="2">
        <v>5.16</v>
      </c>
      <c r="D2393" s="2">
        <v>4.6863000000000001</v>
      </c>
      <c r="E2393" s="2">
        <v>629</v>
      </c>
      <c r="F2393" s="2">
        <v>5.0919999999999996</v>
      </c>
      <c r="G2393" s="2">
        <v>3202.8679999999999</v>
      </c>
      <c r="H2393" s="17">
        <f t="shared" si="37"/>
        <v>1.7743126438778734E-2</v>
      </c>
    </row>
    <row r="2394" spans="1:8" ht="13.5" x14ac:dyDescent="0.25">
      <c r="A2394" s="12"/>
      <c r="B2394" s="11">
        <v>45485</v>
      </c>
      <c r="C2394" s="2">
        <v>5.15</v>
      </c>
      <c r="D2394" s="2">
        <v>4.6772999999999998</v>
      </c>
      <c r="E2394" s="2">
        <v>3238</v>
      </c>
      <c r="F2394" s="2">
        <v>5.133</v>
      </c>
      <c r="G2394" s="2">
        <v>16620.653999999999</v>
      </c>
      <c r="H2394" s="17">
        <f t="shared" si="37"/>
        <v>-1.9204916458614133E-3</v>
      </c>
    </row>
    <row r="2395" spans="1:8" ht="13.5" x14ac:dyDescent="0.25">
      <c r="A2395" s="12"/>
      <c r="B2395" s="11">
        <v>45488</v>
      </c>
      <c r="C2395" s="2">
        <v>5.13</v>
      </c>
      <c r="D2395" s="2">
        <v>4.6590999999999996</v>
      </c>
      <c r="E2395" s="2">
        <v>2613</v>
      </c>
      <c r="F2395" s="2">
        <v>5.1440000000000001</v>
      </c>
      <c r="G2395" s="2">
        <v>13441.272000000001</v>
      </c>
      <c r="H2395" s="17">
        <f t="shared" si="37"/>
        <v>-3.8911337737584113E-3</v>
      </c>
    </row>
    <row r="2396" spans="1:8" ht="13.5" x14ac:dyDescent="0.25">
      <c r="A2396" s="12"/>
      <c r="B2396" s="11">
        <v>45489</v>
      </c>
      <c r="C2396" s="2">
        <v>5.19</v>
      </c>
      <c r="D2396" s="2">
        <v>4.7135999999999996</v>
      </c>
      <c r="E2396" s="2">
        <v>1158</v>
      </c>
      <c r="F2396" s="2">
        <v>5.173</v>
      </c>
      <c r="G2396" s="2">
        <v>5990.3339999999998</v>
      </c>
      <c r="H2396" s="17">
        <f t="shared" si="37"/>
        <v>1.1697538151145071E-2</v>
      </c>
    </row>
    <row r="2397" spans="1:8" ht="13.5" x14ac:dyDescent="0.25">
      <c r="A2397" s="12"/>
      <c r="B2397" s="11">
        <v>45490</v>
      </c>
      <c r="C2397" s="2">
        <v>5.19</v>
      </c>
      <c r="D2397" s="2">
        <v>4.7135999999999996</v>
      </c>
      <c r="E2397" s="2">
        <v>8003</v>
      </c>
      <c r="F2397" s="2">
        <v>5.19</v>
      </c>
      <c r="G2397" s="2">
        <v>41535.57</v>
      </c>
      <c r="H2397" s="17">
        <f t="shared" si="37"/>
        <v>0</v>
      </c>
    </row>
    <row r="2398" spans="1:8" ht="13.5" x14ac:dyDescent="0.25">
      <c r="A2398" s="12"/>
      <c r="B2398" s="11">
        <v>45491</v>
      </c>
      <c r="C2398" s="2">
        <v>5.18</v>
      </c>
      <c r="D2398" s="2">
        <v>4.7045000000000003</v>
      </c>
      <c r="E2398" s="2">
        <v>14709</v>
      </c>
      <c r="F2398" s="2">
        <v>5.1859999999999999</v>
      </c>
      <c r="G2398" s="2">
        <v>76280.873999999996</v>
      </c>
      <c r="H2398" s="17">
        <f t="shared" si="37"/>
        <v>-1.9305838424981375E-3</v>
      </c>
    </row>
    <row r="2399" spans="1:8" ht="13.5" x14ac:dyDescent="0.25">
      <c r="A2399" s="12"/>
      <c r="B2399" s="11">
        <v>45492</v>
      </c>
      <c r="C2399" s="2">
        <v>5.47</v>
      </c>
      <c r="D2399" s="2">
        <v>4.9679000000000002</v>
      </c>
      <c r="E2399" s="2">
        <v>19468</v>
      </c>
      <c r="F2399" s="2">
        <v>5.3650000000000002</v>
      </c>
      <c r="G2399" s="2">
        <v>104445.82</v>
      </c>
      <c r="H2399" s="17">
        <f t="shared" si="37"/>
        <v>5.5988946753108691E-2</v>
      </c>
    </row>
    <row r="2400" spans="1:8" ht="13.5" x14ac:dyDescent="0.25">
      <c r="A2400" s="12"/>
      <c r="B2400" s="11">
        <v>45495</v>
      </c>
      <c r="C2400" s="2">
        <v>5.55</v>
      </c>
      <c r="D2400" s="2">
        <v>5.0404999999999998</v>
      </c>
      <c r="E2400" s="2">
        <v>15454</v>
      </c>
      <c r="F2400" s="2">
        <v>5.5590000000000002</v>
      </c>
      <c r="G2400" s="2">
        <v>85908.785999999993</v>
      </c>
      <c r="H2400" s="17">
        <f t="shared" si="37"/>
        <v>1.4613820729080608E-2</v>
      </c>
    </row>
    <row r="2401" spans="1:8" ht="13.5" x14ac:dyDescent="0.25">
      <c r="A2401" s="12"/>
      <c r="B2401" s="11">
        <v>45496</v>
      </c>
      <c r="C2401" s="2">
        <v>5.48</v>
      </c>
      <c r="D2401" s="2">
        <v>4.9770000000000003</v>
      </c>
      <c r="E2401" s="2">
        <v>8133</v>
      </c>
      <c r="F2401" s="2">
        <v>5.4980000000000002</v>
      </c>
      <c r="G2401" s="2">
        <v>44715.233999999997</v>
      </c>
      <c r="H2401" s="17">
        <f t="shared" si="37"/>
        <v>-1.2597956551929263E-2</v>
      </c>
    </row>
    <row r="2402" spans="1:8" ht="13.5" x14ac:dyDescent="0.25">
      <c r="A2402" s="12"/>
      <c r="B2402" s="11">
        <v>45497</v>
      </c>
      <c r="C2402" s="2">
        <v>5.43</v>
      </c>
      <c r="D2402" s="2">
        <v>4.9316000000000004</v>
      </c>
      <c r="E2402" s="2">
        <v>23904</v>
      </c>
      <c r="F2402" s="2">
        <v>5.431</v>
      </c>
      <c r="G2402" s="2">
        <v>129822.624</v>
      </c>
      <c r="H2402" s="17">
        <f t="shared" si="37"/>
        <v>-9.1219610206951744E-3</v>
      </c>
    </row>
    <row r="2403" spans="1:8" ht="13.5" x14ac:dyDescent="0.25">
      <c r="A2403" s="12"/>
      <c r="B2403" s="11">
        <v>45499</v>
      </c>
      <c r="C2403" s="2">
        <v>5.39</v>
      </c>
      <c r="D2403" s="2">
        <v>4.8952</v>
      </c>
      <c r="E2403" s="2">
        <v>10471</v>
      </c>
      <c r="F2403" s="2">
        <v>5.4020000000000001</v>
      </c>
      <c r="G2403" s="2">
        <v>56564.341999999997</v>
      </c>
      <c r="H2403" s="17">
        <f t="shared" si="37"/>
        <v>-7.3809716927570011E-3</v>
      </c>
    </row>
    <row r="2404" spans="1:8" ht="13.5" x14ac:dyDescent="0.25">
      <c r="A2404" s="12"/>
      <c r="B2404" s="11">
        <v>45502</v>
      </c>
      <c r="C2404" s="2">
        <v>5.53</v>
      </c>
      <c r="D2404" s="2">
        <v>5.0224000000000002</v>
      </c>
      <c r="E2404" s="2">
        <v>456</v>
      </c>
      <c r="F2404" s="2">
        <v>5.444</v>
      </c>
      <c r="G2404" s="2">
        <v>2482.4639999999999</v>
      </c>
      <c r="H2404" s="17">
        <f t="shared" si="37"/>
        <v>2.5984638012747221E-2</v>
      </c>
    </row>
    <row r="2405" spans="1:8" ht="13.5" x14ac:dyDescent="0.25">
      <c r="A2405" s="12"/>
      <c r="B2405" s="11">
        <v>45503</v>
      </c>
      <c r="C2405" s="2">
        <v>5.53</v>
      </c>
      <c r="D2405" s="2">
        <v>5.0224000000000002</v>
      </c>
      <c r="E2405" s="2">
        <v>457</v>
      </c>
      <c r="F2405" s="2">
        <v>5.53</v>
      </c>
      <c r="G2405" s="2">
        <v>2527.21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5.53</v>
      </c>
      <c r="D2406" s="2">
        <v>5.0224000000000002</v>
      </c>
      <c r="E2406" s="2">
        <v>872</v>
      </c>
      <c r="F2406" s="2">
        <v>5.4</v>
      </c>
      <c r="G2406" s="2">
        <v>4708.8</v>
      </c>
      <c r="H2406" s="17">
        <f t="shared" si="37"/>
        <v>0</v>
      </c>
    </row>
    <row r="2407" spans="1:8" ht="13.5" x14ac:dyDescent="0.25">
      <c r="A2407" s="12"/>
      <c r="B2407" s="11">
        <v>45505</v>
      </c>
      <c r="C2407" s="2">
        <v>5.52</v>
      </c>
      <c r="D2407" s="2">
        <v>5.0133000000000001</v>
      </c>
      <c r="E2407" s="2">
        <v>1620</v>
      </c>
      <c r="F2407" s="2">
        <v>5.4370000000000003</v>
      </c>
      <c r="G2407" s="2">
        <v>8807.94</v>
      </c>
      <c r="H2407" s="17">
        <f t="shared" si="37"/>
        <v>-1.8118827652118723E-3</v>
      </c>
    </row>
    <row r="2408" spans="1:8" ht="13.5" x14ac:dyDescent="0.25">
      <c r="A2408" s="12"/>
      <c r="B2408" s="11">
        <v>45506</v>
      </c>
      <c r="C2408" s="2">
        <v>5.56</v>
      </c>
      <c r="D2408" s="2">
        <v>5.0495999999999999</v>
      </c>
      <c r="E2408" s="2">
        <v>35928</v>
      </c>
      <c r="F2408" s="2">
        <v>5.49</v>
      </c>
      <c r="G2408" s="2">
        <v>197244.72</v>
      </c>
      <c r="H2408" s="17">
        <f t="shared" si="37"/>
        <v>7.2407396325772999E-3</v>
      </c>
    </row>
    <row r="2409" spans="1:8" ht="13.5" x14ac:dyDescent="0.25">
      <c r="A2409" s="12"/>
      <c r="B2409" s="11">
        <v>45509</v>
      </c>
      <c r="C2409" s="2">
        <v>5.41</v>
      </c>
      <c r="D2409" s="2">
        <v>5.1464999999999996</v>
      </c>
      <c r="E2409" s="2">
        <v>2439</v>
      </c>
      <c r="F2409" s="2">
        <v>5.3780000000000001</v>
      </c>
      <c r="G2409" s="2">
        <v>13116.941999999999</v>
      </c>
      <c r="H2409" s="17">
        <f t="shared" si="37"/>
        <v>1.9189638783269916E-2</v>
      </c>
    </row>
    <row r="2410" spans="1:8" ht="13.5" x14ac:dyDescent="0.25">
      <c r="A2410" s="12"/>
      <c r="B2410" s="11">
        <v>45510</v>
      </c>
      <c r="C2410" s="2">
        <v>5.39</v>
      </c>
      <c r="D2410" s="2">
        <v>5.1275000000000004</v>
      </c>
      <c r="E2410" s="2">
        <v>13701</v>
      </c>
      <c r="F2410" s="2">
        <v>5.3639999999999999</v>
      </c>
      <c r="G2410" s="2">
        <v>73492.164000000004</v>
      </c>
      <c r="H2410" s="17">
        <f t="shared" si="37"/>
        <v>-3.6918293986202741E-3</v>
      </c>
    </row>
    <row r="2411" spans="1:8" ht="13.5" x14ac:dyDescent="0.25">
      <c r="A2411" s="12"/>
      <c r="B2411" s="11">
        <v>45511</v>
      </c>
      <c r="C2411" s="2">
        <v>5.38</v>
      </c>
      <c r="D2411" s="2">
        <v>5.1180000000000003</v>
      </c>
      <c r="E2411" s="2">
        <v>11238</v>
      </c>
      <c r="F2411" s="2">
        <v>5.351</v>
      </c>
      <c r="G2411" s="2">
        <v>60134.538</v>
      </c>
      <c r="H2411" s="17">
        <f t="shared" si="37"/>
        <v>-1.852754753778657E-3</v>
      </c>
    </row>
    <row r="2412" spans="1:8" ht="13.5" x14ac:dyDescent="0.25">
      <c r="A2412" s="12"/>
      <c r="B2412" s="11">
        <v>45512</v>
      </c>
      <c r="C2412" s="2">
        <v>5.35</v>
      </c>
      <c r="D2412" s="2">
        <v>5.0895000000000001</v>
      </c>
      <c r="E2412" s="2">
        <v>8157</v>
      </c>
      <c r="F2412" s="2">
        <v>5.3529999999999998</v>
      </c>
      <c r="G2412" s="2">
        <v>43664.421000000002</v>
      </c>
      <c r="H2412" s="17">
        <f t="shared" si="37"/>
        <v>-5.5685814771395444E-3</v>
      </c>
    </row>
    <row r="2413" spans="1:8" ht="13.5" x14ac:dyDescent="0.25">
      <c r="A2413" s="12"/>
      <c r="B2413" s="11">
        <v>45513</v>
      </c>
      <c r="C2413" s="2">
        <v>5.34</v>
      </c>
      <c r="D2413" s="2">
        <v>5.0799000000000003</v>
      </c>
      <c r="E2413" s="2">
        <v>10390</v>
      </c>
      <c r="F2413" s="2">
        <v>5.3090000000000002</v>
      </c>
      <c r="G2413" s="2">
        <v>55160.51</v>
      </c>
      <c r="H2413" s="17">
        <f t="shared" si="37"/>
        <v>-1.8862363689949565E-3</v>
      </c>
    </row>
    <row r="2414" spans="1:8" ht="13.5" x14ac:dyDescent="0.25">
      <c r="A2414" s="12"/>
      <c r="B2414" s="11">
        <v>45516</v>
      </c>
      <c r="C2414" s="2">
        <v>5.34</v>
      </c>
      <c r="D2414" s="2">
        <v>5.0799000000000003</v>
      </c>
      <c r="E2414" s="2">
        <v>347</v>
      </c>
      <c r="F2414" s="2">
        <v>5.3419999999999996</v>
      </c>
      <c r="G2414" s="2">
        <v>1853.674</v>
      </c>
      <c r="H2414" s="17">
        <f t="shared" si="37"/>
        <v>0</v>
      </c>
    </row>
    <row r="2415" spans="1:8" ht="13.5" x14ac:dyDescent="0.25">
      <c r="A2415" s="12"/>
      <c r="B2415" s="11">
        <v>45518</v>
      </c>
      <c r="C2415" s="2">
        <v>5.34</v>
      </c>
      <c r="D2415" s="2">
        <v>5.0799000000000003</v>
      </c>
      <c r="E2415" s="2">
        <v>1843</v>
      </c>
      <c r="F2415" s="2">
        <v>5.25</v>
      </c>
      <c r="G2415" s="2">
        <v>9675.75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5.33</v>
      </c>
      <c r="D2416" s="2">
        <v>5.0704000000000002</v>
      </c>
      <c r="E2416" s="2">
        <v>8187</v>
      </c>
      <c r="F2416" s="2">
        <v>5.2649999999999997</v>
      </c>
      <c r="G2416" s="2">
        <v>43104.555</v>
      </c>
      <c r="H2416" s="17">
        <f t="shared" si="37"/>
        <v>-1.8701155534557891E-3</v>
      </c>
    </row>
    <row r="2417" spans="1:8" ht="13.5" x14ac:dyDescent="0.25">
      <c r="A2417" s="12"/>
      <c r="B2417" s="11">
        <v>45520</v>
      </c>
      <c r="C2417" s="2">
        <v>5.28</v>
      </c>
      <c r="D2417" s="2">
        <v>5.0228999999999999</v>
      </c>
      <c r="E2417" s="2">
        <v>9306</v>
      </c>
      <c r="F2417" s="2">
        <v>5.351</v>
      </c>
      <c r="G2417" s="2">
        <v>49796.406000000003</v>
      </c>
      <c r="H2417" s="17">
        <f t="shared" si="37"/>
        <v>-9.3680971915431361E-3</v>
      </c>
    </row>
    <row r="2418" spans="1:8" ht="13.5" x14ac:dyDescent="0.25">
      <c r="A2418" s="12"/>
      <c r="B2418" s="11">
        <v>45523</v>
      </c>
      <c r="C2418" s="2">
        <v>5.38</v>
      </c>
      <c r="D2418" s="2">
        <v>5.1180000000000003</v>
      </c>
      <c r="E2418" s="2">
        <v>1004</v>
      </c>
      <c r="F2418" s="2">
        <v>5.28</v>
      </c>
      <c r="G2418" s="2">
        <v>5301.12</v>
      </c>
      <c r="H2418" s="17">
        <f t="shared" si="37"/>
        <v>1.8933285552171136E-2</v>
      </c>
    </row>
    <row r="2419" spans="1:8" ht="13.5" x14ac:dyDescent="0.25">
      <c r="A2419" s="12"/>
      <c r="B2419" s="11">
        <v>45524</v>
      </c>
      <c r="C2419" s="2">
        <v>5.28</v>
      </c>
      <c r="D2419" s="2">
        <v>5.0228999999999999</v>
      </c>
      <c r="E2419" s="2">
        <v>1116</v>
      </c>
      <c r="F2419" s="2">
        <v>5.2830000000000004</v>
      </c>
      <c r="G2419" s="2">
        <v>5895.8280000000004</v>
      </c>
      <c r="H2419" s="17">
        <f t="shared" si="37"/>
        <v>-1.85814771395077E-2</v>
      </c>
    </row>
    <row r="2420" spans="1:8" ht="13.5" x14ac:dyDescent="0.25">
      <c r="A2420" s="12"/>
      <c r="B2420" s="11">
        <v>45525</v>
      </c>
      <c r="C2420" s="2">
        <v>5.36</v>
      </c>
      <c r="D2420" s="2">
        <v>5.0990000000000002</v>
      </c>
      <c r="E2420" s="2">
        <v>2349</v>
      </c>
      <c r="F2420" s="2">
        <v>5.3040000000000003</v>
      </c>
      <c r="G2420" s="2">
        <v>12459.096</v>
      </c>
      <c r="H2420" s="17">
        <f t="shared" si="37"/>
        <v>1.5150610205259965E-2</v>
      </c>
    </row>
    <row r="2421" spans="1:8" ht="13.5" x14ac:dyDescent="0.25">
      <c r="A2421" s="12"/>
      <c r="B2421" s="11">
        <v>45526</v>
      </c>
      <c r="C2421" s="2">
        <v>5.37</v>
      </c>
      <c r="D2421" s="2">
        <v>5.1085000000000003</v>
      </c>
      <c r="E2421" s="2">
        <v>4495</v>
      </c>
      <c r="F2421" s="2">
        <v>5.3419999999999996</v>
      </c>
      <c r="G2421" s="2">
        <v>24012.29</v>
      </c>
      <c r="H2421" s="17">
        <f t="shared" si="37"/>
        <v>1.8631104138066411E-3</v>
      </c>
    </row>
    <row r="2422" spans="1:8" ht="13.5" x14ac:dyDescent="0.25">
      <c r="A2422" s="12"/>
      <c r="B2422" s="11">
        <v>45527</v>
      </c>
      <c r="C2422" s="2">
        <v>5.37</v>
      </c>
      <c r="D2422" s="2">
        <v>5.1085000000000003</v>
      </c>
      <c r="E2422" s="2">
        <v>5049</v>
      </c>
      <c r="F2422" s="2">
        <v>5.3109999999999999</v>
      </c>
      <c r="G2422" s="2">
        <v>26815.239000000001</v>
      </c>
      <c r="H2422" s="17">
        <f t="shared" si="37"/>
        <v>0</v>
      </c>
    </row>
    <row r="2423" spans="1:8" ht="13.5" x14ac:dyDescent="0.25">
      <c r="A2423" s="12"/>
      <c r="B2423" s="11">
        <v>45530</v>
      </c>
      <c r="C2423" s="2">
        <v>5.37</v>
      </c>
      <c r="D2423" s="2">
        <v>5.1085000000000003</v>
      </c>
      <c r="E2423" s="2">
        <v>1108</v>
      </c>
      <c r="F2423" s="2">
        <v>5.298</v>
      </c>
      <c r="G2423" s="2">
        <v>5870.1840000000002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5.3</v>
      </c>
      <c r="D2424" s="2">
        <v>5.0419</v>
      </c>
      <c r="E2424" s="2">
        <v>1261</v>
      </c>
      <c r="F2424" s="2">
        <v>5.3120000000000003</v>
      </c>
      <c r="G2424" s="2">
        <v>6698.4319999999998</v>
      </c>
      <c r="H2424" s="17">
        <f t="shared" si="37"/>
        <v>-1.3037095037682335E-2</v>
      </c>
    </row>
    <row r="2425" spans="1:8" ht="13.5" x14ac:dyDescent="0.25">
      <c r="A2425" s="12"/>
      <c r="B2425" s="11">
        <v>45532</v>
      </c>
      <c r="C2425" s="2">
        <v>5.27</v>
      </c>
      <c r="D2425" s="2">
        <v>5.0133999999999999</v>
      </c>
      <c r="E2425" s="2">
        <v>1884</v>
      </c>
      <c r="F2425" s="2">
        <v>5.2960000000000003</v>
      </c>
      <c r="G2425" s="2">
        <v>9977.6640000000007</v>
      </c>
      <c r="H2425" s="17">
        <f t="shared" si="37"/>
        <v>-5.6526309526171072E-3</v>
      </c>
    </row>
    <row r="2426" spans="1:8" ht="13.5" x14ac:dyDescent="0.25">
      <c r="A2426" s="12"/>
      <c r="B2426" s="11">
        <v>45533</v>
      </c>
      <c r="C2426" s="2">
        <v>5.36</v>
      </c>
      <c r="D2426" s="2">
        <v>5.0990000000000002</v>
      </c>
      <c r="E2426" s="2">
        <v>352</v>
      </c>
      <c r="F2426" s="2">
        <v>5.3159999999999998</v>
      </c>
      <c r="G2426" s="2">
        <v>1871.232</v>
      </c>
      <c r="H2426" s="17">
        <f t="shared" si="37"/>
        <v>1.707424103402887E-2</v>
      </c>
    </row>
    <row r="2427" spans="1:8" ht="13.5" x14ac:dyDescent="0.25">
      <c r="A2427" s="12"/>
      <c r="B2427" s="11">
        <v>45534</v>
      </c>
      <c r="C2427" s="2">
        <v>5.36</v>
      </c>
      <c r="D2427" s="2">
        <v>5.0990000000000002</v>
      </c>
      <c r="E2427" s="2">
        <v>7364</v>
      </c>
      <c r="F2427" s="2">
        <v>5.3570000000000002</v>
      </c>
      <c r="G2427" s="2">
        <v>39448.947999999997</v>
      </c>
      <c r="H2427" s="17">
        <f t="shared" si="37"/>
        <v>0</v>
      </c>
    </row>
    <row r="2428" spans="1:8" ht="13.5" x14ac:dyDescent="0.25">
      <c r="A2428" s="12"/>
      <c r="B2428" s="11">
        <v>45537</v>
      </c>
      <c r="C2428" s="2">
        <v>5.36</v>
      </c>
      <c r="D2428" s="2">
        <v>5.0990000000000002</v>
      </c>
      <c r="E2428" s="2">
        <v>2094</v>
      </c>
      <c r="F2428" s="2">
        <v>5.3029999999999999</v>
      </c>
      <c r="G2428" s="2">
        <v>11104.482</v>
      </c>
      <c r="H2428" s="17">
        <f t="shared" si="37"/>
        <v>0</v>
      </c>
    </row>
    <row r="2429" spans="1:8" ht="13.5" x14ac:dyDescent="0.25">
      <c r="A2429" s="12"/>
      <c r="B2429" s="11">
        <v>45538</v>
      </c>
      <c r="C2429" s="2">
        <v>5.46</v>
      </c>
      <c r="D2429" s="2">
        <v>5.1940999999999997</v>
      </c>
      <c r="E2429" s="2">
        <v>130</v>
      </c>
      <c r="F2429" s="2">
        <v>5.4429999999999996</v>
      </c>
      <c r="G2429" s="2">
        <v>707.59</v>
      </c>
      <c r="H2429" s="17">
        <f t="shared" si="37"/>
        <v>1.8650715826632577E-2</v>
      </c>
    </row>
    <row r="2430" spans="1:8" ht="13.5" x14ac:dyDescent="0.25">
      <c r="A2430" s="12"/>
      <c r="B2430" s="11">
        <v>45539</v>
      </c>
      <c r="C2430" s="2">
        <v>5.4</v>
      </c>
      <c r="D2430" s="2">
        <v>5.1369999999999996</v>
      </c>
      <c r="E2430" s="2">
        <v>2786</v>
      </c>
      <c r="F2430" s="2">
        <v>5.4180000000000001</v>
      </c>
      <c r="G2430" s="2">
        <v>15094.548000000001</v>
      </c>
      <c r="H2430" s="17">
        <f t="shared" si="37"/>
        <v>-1.0993242332646687E-2</v>
      </c>
    </row>
    <row r="2431" spans="1:8" ht="13.5" x14ac:dyDescent="0.25">
      <c r="A2431" s="12"/>
      <c r="B2431" s="11">
        <v>45540</v>
      </c>
      <c r="C2431" s="2">
        <v>5.46</v>
      </c>
      <c r="D2431" s="2">
        <v>5.1940999999999997</v>
      </c>
      <c r="E2431" s="2">
        <v>3719</v>
      </c>
      <c r="F2431" s="2">
        <v>5.4359999999999999</v>
      </c>
      <c r="G2431" s="2">
        <v>20216.484</v>
      </c>
      <c r="H2431" s="17">
        <f t="shared" si="37"/>
        <v>1.1115437025501296E-2</v>
      </c>
    </row>
    <row r="2432" spans="1:8" ht="13.5" x14ac:dyDescent="0.25">
      <c r="A2432" s="12"/>
      <c r="B2432" s="11">
        <v>45541</v>
      </c>
      <c r="C2432" s="2">
        <v>5.46</v>
      </c>
      <c r="D2432" s="2">
        <v>5.1940999999999997</v>
      </c>
      <c r="E2432" s="2">
        <v>8165</v>
      </c>
      <c r="F2432" s="2">
        <v>5.4189999999999996</v>
      </c>
      <c r="G2432" s="2">
        <v>44246.135000000002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5.39</v>
      </c>
      <c r="D2433" s="2">
        <v>5.1275000000000004</v>
      </c>
      <c r="E2433" s="2">
        <v>16219</v>
      </c>
      <c r="F2433" s="2">
        <v>5.4020000000000001</v>
      </c>
      <c r="G2433" s="2">
        <v>87615.038</v>
      </c>
      <c r="H2433" s="17">
        <f t="shared" si="37"/>
        <v>-1.2822240619163922E-2</v>
      </c>
    </row>
    <row r="2434" spans="1:8" ht="13.5" x14ac:dyDescent="0.25">
      <c r="A2434" s="12"/>
      <c r="B2434" s="11">
        <v>45545</v>
      </c>
      <c r="C2434" s="2">
        <v>5.44</v>
      </c>
      <c r="D2434" s="2">
        <v>5.1750999999999996</v>
      </c>
      <c r="E2434" s="2">
        <v>11362</v>
      </c>
      <c r="F2434" s="2">
        <v>5.4</v>
      </c>
      <c r="G2434" s="2">
        <v>61354.8</v>
      </c>
      <c r="H2434" s="17">
        <f t="shared" si="37"/>
        <v>9.2832764505117876E-3</v>
      </c>
    </row>
    <row r="2435" spans="1:8" ht="13.5" x14ac:dyDescent="0.25">
      <c r="A2435" s="12"/>
      <c r="B2435" s="11">
        <v>45546</v>
      </c>
      <c r="C2435" s="2">
        <v>5.4</v>
      </c>
      <c r="D2435" s="2">
        <v>5.1369999999999996</v>
      </c>
      <c r="E2435" s="2">
        <v>3550</v>
      </c>
      <c r="F2435" s="2">
        <v>5.4</v>
      </c>
      <c r="G2435" s="2">
        <v>19170</v>
      </c>
      <c r="H2435" s="17">
        <f t="shared" si="37"/>
        <v>-7.3621765762980473E-3</v>
      </c>
    </row>
    <row r="2436" spans="1:8" ht="13.5" x14ac:dyDescent="0.25">
      <c r="A2436" s="12"/>
      <c r="B2436" s="11">
        <v>45547</v>
      </c>
      <c r="C2436" s="2">
        <v>5.48</v>
      </c>
      <c r="D2436" s="2">
        <v>5.2130999999999998</v>
      </c>
      <c r="E2436" s="2">
        <v>4807</v>
      </c>
      <c r="F2436" s="2">
        <v>5.4020000000000001</v>
      </c>
      <c r="G2436" s="2">
        <v>25967.414000000001</v>
      </c>
      <c r="H2436" s="17">
        <f t="shared" si="37"/>
        <v>1.4814093829083178E-2</v>
      </c>
    </row>
    <row r="2437" spans="1:8" ht="13.5" x14ac:dyDescent="0.25">
      <c r="A2437" s="12"/>
      <c r="B2437" s="11">
        <v>45548</v>
      </c>
      <c r="C2437" s="2">
        <v>5.46</v>
      </c>
      <c r="D2437" s="2">
        <v>5.1940999999999997</v>
      </c>
      <c r="E2437" s="2">
        <v>1243</v>
      </c>
      <c r="F2437" s="2">
        <v>5.38</v>
      </c>
      <c r="G2437" s="2">
        <v>6687.34</v>
      </c>
      <c r="H2437" s="17">
        <f t="shared" si="37"/>
        <v>-3.6446644031382725E-3</v>
      </c>
    </row>
    <row r="2438" spans="1:8" ht="13.5" x14ac:dyDescent="0.25">
      <c r="A2438" s="12"/>
      <c r="B2438" s="11">
        <v>45551</v>
      </c>
      <c r="C2438" s="2">
        <v>5.45</v>
      </c>
      <c r="D2438" s="2">
        <v>5.1845999999999997</v>
      </c>
      <c r="E2438" s="2">
        <v>640</v>
      </c>
      <c r="F2438" s="2">
        <v>5.3840000000000003</v>
      </c>
      <c r="G2438" s="2">
        <v>3445.76</v>
      </c>
      <c r="H2438" s="17">
        <f t="shared" si="37"/>
        <v>-1.8289982865174071E-3</v>
      </c>
    </row>
    <row r="2439" spans="1:8" ht="13.5" x14ac:dyDescent="0.25">
      <c r="A2439" s="12"/>
      <c r="B2439" s="11">
        <v>45552</v>
      </c>
      <c r="C2439" s="2">
        <v>5.45</v>
      </c>
      <c r="D2439" s="2">
        <v>5.1845999999999997</v>
      </c>
      <c r="E2439" s="2">
        <v>589</v>
      </c>
      <c r="F2439" s="2">
        <v>5.4489999999999998</v>
      </c>
      <c r="G2439" s="2">
        <v>3209.4609999999998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5.53</v>
      </c>
      <c r="D2440" s="2">
        <v>5.2606999999999999</v>
      </c>
      <c r="E2440" s="2">
        <v>8591</v>
      </c>
      <c r="F2440" s="2">
        <v>5.4870000000000001</v>
      </c>
      <c r="G2440" s="2">
        <v>47138.817000000003</v>
      </c>
      <c r="H2440" s="17">
        <f t="shared" si="38"/>
        <v>1.467808509817542E-2</v>
      </c>
    </row>
    <row r="2441" spans="1:8" ht="13.5" x14ac:dyDescent="0.25">
      <c r="A2441" s="12"/>
      <c r="B2441" s="11">
        <v>45554</v>
      </c>
      <c r="C2441" s="2">
        <v>5.7</v>
      </c>
      <c r="D2441" s="2">
        <v>5.4223999999999997</v>
      </c>
      <c r="E2441" s="2">
        <v>18357</v>
      </c>
      <c r="F2441" s="2">
        <v>5.5839999999999996</v>
      </c>
      <c r="G2441" s="2">
        <v>102505.488</v>
      </c>
      <c r="H2441" s="17">
        <f t="shared" si="38"/>
        <v>3.0737354344478822E-2</v>
      </c>
    </row>
    <row r="2442" spans="1:8" ht="13.5" x14ac:dyDescent="0.25">
      <c r="A2442" s="12"/>
      <c r="B2442" s="11">
        <v>45555</v>
      </c>
      <c r="C2442" s="2">
        <v>5.76</v>
      </c>
      <c r="D2442" s="2">
        <v>5.4794999999999998</v>
      </c>
      <c r="E2442" s="2">
        <v>11527</v>
      </c>
      <c r="F2442" s="2">
        <v>5.7069999999999999</v>
      </c>
      <c r="G2442" s="2">
        <v>65784.589000000007</v>
      </c>
      <c r="H2442" s="17">
        <f t="shared" si="38"/>
        <v>1.0530392446149336E-2</v>
      </c>
    </row>
    <row r="2443" spans="1:8" ht="13.5" x14ac:dyDescent="0.25">
      <c r="A2443" s="12"/>
      <c r="B2443" s="11">
        <v>45558</v>
      </c>
      <c r="C2443" s="2">
        <v>5.75</v>
      </c>
      <c r="D2443" s="2">
        <v>5.47</v>
      </c>
      <c r="E2443" s="2">
        <v>2116</v>
      </c>
      <c r="F2443" s="2">
        <v>5.694</v>
      </c>
      <c r="G2443" s="2">
        <v>12048.504000000001</v>
      </c>
      <c r="H2443" s="17">
        <f t="shared" si="38"/>
        <v>-1.7337348298202507E-3</v>
      </c>
    </row>
    <row r="2444" spans="1:8" ht="13.5" x14ac:dyDescent="0.25">
      <c r="A2444" s="12"/>
      <c r="B2444" s="11">
        <v>45559</v>
      </c>
      <c r="C2444" s="2">
        <v>5.79</v>
      </c>
      <c r="D2444" s="2">
        <v>5.508</v>
      </c>
      <c r="E2444" s="2">
        <v>1303</v>
      </c>
      <c r="F2444" s="2">
        <v>5.7880000000000003</v>
      </c>
      <c r="G2444" s="2">
        <v>7541.7640000000001</v>
      </c>
      <c r="H2444" s="17">
        <f t="shared" si="38"/>
        <v>6.946983546617963E-3</v>
      </c>
    </row>
    <row r="2445" spans="1:8" ht="13.5" x14ac:dyDescent="0.25">
      <c r="A2445" s="12"/>
      <c r="B2445" s="11">
        <v>45560</v>
      </c>
      <c r="C2445" s="2">
        <v>5.84</v>
      </c>
      <c r="D2445" s="2">
        <v>5.5556000000000001</v>
      </c>
      <c r="E2445" s="2">
        <v>8603</v>
      </c>
      <c r="F2445" s="2">
        <v>5.8049999999999997</v>
      </c>
      <c r="G2445" s="2">
        <v>49940.415000000001</v>
      </c>
      <c r="H2445" s="17">
        <f t="shared" si="38"/>
        <v>8.6419753086419918E-3</v>
      </c>
    </row>
    <row r="2446" spans="1:8" ht="13.5" x14ac:dyDescent="0.25">
      <c r="A2446" s="12"/>
      <c r="B2446" s="11">
        <v>45561</v>
      </c>
      <c r="C2446" s="2">
        <v>5.83</v>
      </c>
      <c r="D2446" s="2">
        <v>5.5461</v>
      </c>
      <c r="E2446" s="2">
        <v>902</v>
      </c>
      <c r="F2446" s="2">
        <v>5.8239999999999998</v>
      </c>
      <c r="G2446" s="2">
        <v>5253.2479999999996</v>
      </c>
      <c r="H2446" s="17">
        <f t="shared" si="38"/>
        <v>-1.7099863201094506E-3</v>
      </c>
    </row>
    <row r="2447" spans="1:8" ht="13.5" x14ac:dyDescent="0.25">
      <c r="A2447" s="12"/>
      <c r="B2447" s="11">
        <v>45562</v>
      </c>
      <c r="C2447" s="2">
        <v>5.75</v>
      </c>
      <c r="D2447" s="2">
        <v>5.47</v>
      </c>
      <c r="E2447" s="2">
        <v>1968</v>
      </c>
      <c r="F2447" s="2">
        <v>5.75</v>
      </c>
      <c r="G2447" s="2">
        <v>11316</v>
      </c>
      <c r="H2447" s="17">
        <f t="shared" si="38"/>
        <v>-1.3721353744072462E-2</v>
      </c>
    </row>
    <row r="2448" spans="1:8" ht="13.5" x14ac:dyDescent="0.25">
      <c r="A2448" s="12"/>
      <c r="B2448" s="11">
        <v>45565</v>
      </c>
      <c r="C2448" s="2">
        <v>5.82</v>
      </c>
      <c r="D2448" s="2">
        <v>5.5366</v>
      </c>
      <c r="E2448" s="2">
        <v>4439</v>
      </c>
      <c r="F2448" s="2">
        <v>5.7610000000000001</v>
      </c>
      <c r="G2448" s="2">
        <v>25573.079000000002</v>
      </c>
      <c r="H2448" s="17">
        <f t="shared" si="38"/>
        <v>1.2175502742230388E-2</v>
      </c>
    </row>
    <row r="2449" spans="1:8" ht="13.5" x14ac:dyDescent="0.25">
      <c r="A2449" s="12"/>
      <c r="B2449" s="11">
        <v>45566</v>
      </c>
      <c r="C2449" s="2">
        <v>5.88</v>
      </c>
      <c r="D2449" s="2">
        <v>5.5936000000000003</v>
      </c>
      <c r="E2449" s="2">
        <v>168</v>
      </c>
      <c r="F2449" s="2">
        <v>5.7510000000000003</v>
      </c>
      <c r="G2449" s="2">
        <v>966.16800000000001</v>
      </c>
      <c r="H2449" s="17">
        <f t="shared" si="38"/>
        <v>1.0295126973232739E-2</v>
      </c>
    </row>
    <row r="2450" spans="1:8" ht="13.5" x14ac:dyDescent="0.25">
      <c r="A2450" s="12"/>
      <c r="B2450" s="11">
        <v>45567</v>
      </c>
      <c r="C2450" s="2">
        <v>5.92</v>
      </c>
      <c r="D2450" s="2">
        <v>5.6317000000000004</v>
      </c>
      <c r="E2450" s="2">
        <v>3334</v>
      </c>
      <c r="F2450" s="2">
        <v>5.8479999999999999</v>
      </c>
      <c r="G2450" s="2">
        <v>19497.232</v>
      </c>
      <c r="H2450" s="17">
        <f t="shared" si="38"/>
        <v>6.8113558352402778E-3</v>
      </c>
    </row>
    <row r="2451" spans="1:8" ht="13.5" x14ac:dyDescent="0.25">
      <c r="A2451" s="12"/>
      <c r="B2451" s="11">
        <v>45568</v>
      </c>
      <c r="C2451" s="2">
        <v>5.81</v>
      </c>
      <c r="D2451" s="2">
        <v>5.5270999999999999</v>
      </c>
      <c r="E2451" s="2">
        <v>6641</v>
      </c>
      <c r="F2451" s="2">
        <v>5.7359999999999998</v>
      </c>
      <c r="G2451" s="2">
        <v>38092.775999999998</v>
      </c>
      <c r="H2451" s="17">
        <f t="shared" si="38"/>
        <v>-1.8573432533693285E-2</v>
      </c>
    </row>
    <row r="2452" spans="1:8" ht="13.5" x14ac:dyDescent="0.25">
      <c r="A2452" s="12"/>
      <c r="B2452" s="11">
        <v>45569</v>
      </c>
      <c r="C2452" s="2">
        <v>5.9</v>
      </c>
      <c r="D2452" s="2">
        <v>5.6127000000000002</v>
      </c>
      <c r="E2452" s="2">
        <v>12018</v>
      </c>
      <c r="F2452" s="2">
        <v>5.9720000000000004</v>
      </c>
      <c r="G2452" s="2">
        <v>71771.495999999999</v>
      </c>
      <c r="H2452" s="17">
        <f t="shared" si="38"/>
        <v>1.5487326084203352E-2</v>
      </c>
    </row>
    <row r="2453" spans="1:8" ht="13.5" x14ac:dyDescent="0.25">
      <c r="A2453" s="12"/>
      <c r="B2453" s="11">
        <v>45572</v>
      </c>
      <c r="C2453" s="2">
        <v>5.89</v>
      </c>
      <c r="D2453" s="2">
        <v>5.6032000000000002</v>
      </c>
      <c r="E2453" s="2">
        <v>1389</v>
      </c>
      <c r="F2453" s="2">
        <v>5.851</v>
      </c>
      <c r="G2453" s="2">
        <v>8127.0389999999998</v>
      </c>
      <c r="H2453" s="17">
        <f t="shared" si="38"/>
        <v>-1.69259001906392E-3</v>
      </c>
    </row>
    <row r="2454" spans="1:8" ht="13.5" x14ac:dyDescent="0.25">
      <c r="A2454" s="12"/>
      <c r="B2454" s="11">
        <v>45573</v>
      </c>
      <c r="C2454" s="2">
        <v>5.84</v>
      </c>
      <c r="D2454" s="2">
        <v>5.5556000000000001</v>
      </c>
      <c r="E2454" s="2">
        <v>1113</v>
      </c>
      <c r="F2454" s="2">
        <v>5.7859999999999996</v>
      </c>
      <c r="G2454" s="2">
        <v>6439.8180000000002</v>
      </c>
      <c r="H2454" s="17">
        <f t="shared" si="38"/>
        <v>-8.4951456310679765E-3</v>
      </c>
    </row>
    <row r="2455" spans="1:8" ht="13.5" x14ac:dyDescent="0.25">
      <c r="A2455" s="12"/>
      <c r="B2455" s="11">
        <v>45574</v>
      </c>
      <c r="C2455" s="2">
        <v>5.75</v>
      </c>
      <c r="D2455" s="2">
        <v>5.47</v>
      </c>
      <c r="E2455" s="2">
        <v>8294</v>
      </c>
      <c r="F2455" s="2">
        <v>5.7530000000000001</v>
      </c>
      <c r="G2455" s="2">
        <v>47715.381999999998</v>
      </c>
      <c r="H2455" s="17">
        <f t="shared" si="38"/>
        <v>-1.5407876736986166E-2</v>
      </c>
    </row>
    <row r="2456" spans="1:8" ht="13.5" x14ac:dyDescent="0.25">
      <c r="A2456" s="12"/>
      <c r="B2456" s="11">
        <v>45575</v>
      </c>
      <c r="C2456" s="2">
        <v>5.83</v>
      </c>
      <c r="D2456" s="2">
        <v>5.5461</v>
      </c>
      <c r="E2456" s="2">
        <v>679</v>
      </c>
      <c r="F2456" s="2">
        <v>5.76</v>
      </c>
      <c r="G2456" s="2">
        <v>3911.04</v>
      </c>
      <c r="H2456" s="17">
        <f t="shared" si="38"/>
        <v>1.3912248628884879E-2</v>
      </c>
    </row>
    <row r="2457" spans="1:8" ht="13.5" x14ac:dyDescent="0.25">
      <c r="A2457" s="12"/>
      <c r="B2457" s="11">
        <v>45576</v>
      </c>
      <c r="C2457" s="2">
        <v>5.77</v>
      </c>
      <c r="D2457" s="2">
        <v>5.4889999999999999</v>
      </c>
      <c r="E2457" s="2">
        <v>1519</v>
      </c>
      <c r="F2457" s="2">
        <v>5.7279999999999998</v>
      </c>
      <c r="G2457" s="2">
        <v>8700.8320000000003</v>
      </c>
      <c r="H2457" s="17">
        <f t="shared" si="38"/>
        <v>-1.0295522980112179E-2</v>
      </c>
    </row>
    <row r="2458" spans="1:8" ht="13.5" x14ac:dyDescent="0.25">
      <c r="A2458" s="12"/>
      <c r="B2458" s="11">
        <v>45579</v>
      </c>
      <c r="C2458" s="2">
        <v>5.86</v>
      </c>
      <c r="D2458" s="2">
        <v>5.5746000000000002</v>
      </c>
      <c r="E2458" s="2">
        <v>7923</v>
      </c>
      <c r="F2458" s="2">
        <v>5.7990000000000004</v>
      </c>
      <c r="G2458" s="2">
        <v>45945.476999999999</v>
      </c>
      <c r="H2458" s="17">
        <f t="shared" si="38"/>
        <v>1.5594826015667761E-2</v>
      </c>
    </row>
    <row r="2459" spans="1:8" ht="13.5" x14ac:dyDescent="0.25">
      <c r="A2459" s="12"/>
      <c r="B2459" s="11">
        <v>45581</v>
      </c>
      <c r="C2459" s="2">
        <v>5.79</v>
      </c>
      <c r="D2459" s="2">
        <v>5.508</v>
      </c>
      <c r="E2459" s="2">
        <v>1277</v>
      </c>
      <c r="F2459" s="2">
        <v>5.7670000000000003</v>
      </c>
      <c r="G2459" s="2">
        <v>7364.4589999999998</v>
      </c>
      <c r="H2459" s="17">
        <f t="shared" si="38"/>
        <v>-1.1947045527930293E-2</v>
      </c>
    </row>
    <row r="2460" spans="1:8" ht="13.5" x14ac:dyDescent="0.25">
      <c r="A2460" s="12"/>
      <c r="B2460" s="11">
        <v>45582</v>
      </c>
      <c r="C2460" s="2">
        <v>5.85</v>
      </c>
      <c r="D2460" s="2">
        <v>5.5651000000000002</v>
      </c>
      <c r="E2460" s="2">
        <v>3026</v>
      </c>
      <c r="F2460" s="2">
        <v>5.8</v>
      </c>
      <c r="G2460" s="2">
        <v>17550.8</v>
      </c>
      <c r="H2460" s="17">
        <f t="shared" si="38"/>
        <v>1.0366739288307943E-2</v>
      </c>
    </row>
    <row r="2461" spans="1:8" ht="13.5" x14ac:dyDescent="0.25">
      <c r="A2461" s="12"/>
      <c r="B2461" s="11">
        <v>45583</v>
      </c>
      <c r="C2461" s="2">
        <v>5.84</v>
      </c>
      <c r="D2461" s="2">
        <v>5.5556000000000001</v>
      </c>
      <c r="E2461" s="2">
        <v>1459</v>
      </c>
      <c r="F2461" s="2">
        <v>5.8019999999999996</v>
      </c>
      <c r="G2461" s="2">
        <v>8465.1180000000004</v>
      </c>
      <c r="H2461" s="17">
        <f t="shared" si="38"/>
        <v>-1.7070672584499943E-3</v>
      </c>
    </row>
    <row r="2462" spans="1:8" ht="13.5" x14ac:dyDescent="0.25">
      <c r="A2462" s="12"/>
      <c r="B2462" s="11">
        <v>45586</v>
      </c>
      <c r="C2462" s="2">
        <v>6.15</v>
      </c>
      <c r="D2462" s="2">
        <v>5.8505000000000003</v>
      </c>
      <c r="E2462" s="2">
        <v>16723</v>
      </c>
      <c r="F2462" s="2">
        <v>6.0650000000000004</v>
      </c>
      <c r="G2462" s="2">
        <v>101424.995</v>
      </c>
      <c r="H2462" s="17">
        <f t="shared" si="38"/>
        <v>5.3081575347397249E-2</v>
      </c>
    </row>
    <row r="2463" spans="1:8" ht="13.5" x14ac:dyDescent="0.25">
      <c r="A2463" s="12"/>
      <c r="B2463" s="11">
        <v>45587</v>
      </c>
      <c r="C2463" s="2">
        <v>6.12</v>
      </c>
      <c r="D2463" s="2">
        <v>5.8220000000000001</v>
      </c>
      <c r="E2463" s="2">
        <v>12399</v>
      </c>
      <c r="F2463" s="2">
        <v>6.14</v>
      </c>
      <c r="G2463" s="2">
        <v>76129.86</v>
      </c>
      <c r="H2463" s="17">
        <f t="shared" si="38"/>
        <v>-4.8713785146568996E-3</v>
      </c>
    </row>
    <row r="2464" spans="1:8" ht="13.5" x14ac:dyDescent="0.25">
      <c r="A2464" s="12"/>
      <c r="B2464" s="11">
        <v>45588</v>
      </c>
      <c r="C2464" s="2">
        <v>6.19</v>
      </c>
      <c r="D2464" s="2">
        <v>5.8884999999999996</v>
      </c>
      <c r="E2464" s="2">
        <v>99</v>
      </c>
      <c r="F2464" s="2">
        <v>6.1840000000000002</v>
      </c>
      <c r="G2464" s="2">
        <v>612.21600000000001</v>
      </c>
      <c r="H2464" s="17">
        <f t="shared" si="38"/>
        <v>1.1422191686705524E-2</v>
      </c>
    </row>
    <row r="2465" spans="1:8" ht="13.5" x14ac:dyDescent="0.25">
      <c r="A2465" s="12"/>
      <c r="B2465" s="11">
        <v>45589</v>
      </c>
      <c r="C2465" s="2">
        <v>6.35</v>
      </c>
      <c r="D2465" s="2">
        <v>6.0407999999999999</v>
      </c>
      <c r="E2465" s="2">
        <v>11726</v>
      </c>
      <c r="F2465" s="2">
        <v>6.2590000000000003</v>
      </c>
      <c r="G2465" s="2">
        <v>73393.034</v>
      </c>
      <c r="H2465" s="17">
        <f t="shared" si="38"/>
        <v>2.5863972149104242E-2</v>
      </c>
    </row>
    <row r="2466" spans="1:8" ht="13.5" x14ac:dyDescent="0.25">
      <c r="A2466" s="12"/>
      <c r="B2466" s="11">
        <v>45590</v>
      </c>
      <c r="C2466" s="2">
        <v>6.43</v>
      </c>
      <c r="D2466" s="2">
        <v>6.1169000000000002</v>
      </c>
      <c r="E2466" s="2">
        <v>12070</v>
      </c>
      <c r="F2466" s="2">
        <v>6.4009999999999998</v>
      </c>
      <c r="G2466" s="2">
        <v>77260.070000000007</v>
      </c>
      <c r="H2466" s="17">
        <f t="shared" si="38"/>
        <v>1.259766918288973E-2</v>
      </c>
    </row>
    <row r="2467" spans="1:8" ht="13.5" x14ac:dyDescent="0.25">
      <c r="A2467" s="12"/>
      <c r="B2467" s="11">
        <v>45593</v>
      </c>
      <c r="C2467" s="2">
        <v>6.42</v>
      </c>
      <c r="D2467" s="2">
        <v>6.1073000000000004</v>
      </c>
      <c r="E2467" s="2">
        <v>2203</v>
      </c>
      <c r="F2467" s="2">
        <v>6.3840000000000003</v>
      </c>
      <c r="G2467" s="2">
        <v>14063.951999999999</v>
      </c>
      <c r="H2467" s="17">
        <f t="shared" si="38"/>
        <v>-1.5694224198531659E-3</v>
      </c>
    </row>
    <row r="2468" spans="1:8" ht="13.5" x14ac:dyDescent="0.25">
      <c r="A2468" s="12"/>
      <c r="B2468" s="11">
        <v>45594</v>
      </c>
      <c r="C2468" s="2">
        <v>6.42</v>
      </c>
      <c r="D2468" s="2">
        <v>6.1073000000000004</v>
      </c>
      <c r="E2468" s="2">
        <v>18658</v>
      </c>
      <c r="F2468" s="2">
        <v>6.41</v>
      </c>
      <c r="G2468" s="2">
        <v>119597.78</v>
      </c>
      <c r="H2468" s="17">
        <f t="shared" si="38"/>
        <v>0</v>
      </c>
    </row>
    <row r="2469" spans="1:8" ht="13.5" x14ac:dyDescent="0.25">
      <c r="A2469" s="12"/>
      <c r="B2469" s="11">
        <v>45595</v>
      </c>
      <c r="C2469" s="2">
        <v>6.48</v>
      </c>
      <c r="D2469" s="2">
        <v>6.1643999999999997</v>
      </c>
      <c r="E2469" s="2">
        <v>6749</v>
      </c>
      <c r="F2469" s="2">
        <v>6.4359999999999999</v>
      </c>
      <c r="G2469" s="2">
        <v>43436.563999999998</v>
      </c>
      <c r="H2469" s="17">
        <f t="shared" si="38"/>
        <v>9.349467031257554E-3</v>
      </c>
    </row>
    <row r="2470" spans="1:8" ht="13.5" x14ac:dyDescent="0.25">
      <c r="A2470" s="12"/>
      <c r="B2470" s="11">
        <v>45596</v>
      </c>
      <c r="C2470" s="2">
        <v>6.54</v>
      </c>
      <c r="D2470" s="2">
        <v>6.2214999999999998</v>
      </c>
      <c r="E2470" s="2">
        <v>11740</v>
      </c>
      <c r="F2470" s="2">
        <v>6.5090000000000003</v>
      </c>
      <c r="G2470" s="2">
        <v>76415.66</v>
      </c>
      <c r="H2470" s="17">
        <f t="shared" si="38"/>
        <v>9.2628641879177465E-3</v>
      </c>
    </row>
    <row r="2471" spans="1:8" ht="13.5" x14ac:dyDescent="0.25">
      <c r="A2471" s="12"/>
      <c r="B2471" s="11">
        <v>45597</v>
      </c>
      <c r="C2471" s="2">
        <v>6.69</v>
      </c>
      <c r="D2471" s="2">
        <v>6.3642000000000003</v>
      </c>
      <c r="E2471" s="2">
        <v>16411</v>
      </c>
      <c r="F2471" s="2">
        <v>6.6369999999999996</v>
      </c>
      <c r="G2471" s="2">
        <v>108919.807</v>
      </c>
      <c r="H2471" s="17">
        <f t="shared" si="38"/>
        <v>2.2936590854295669E-2</v>
      </c>
    </row>
    <row r="2472" spans="1:8" ht="13.5" x14ac:dyDescent="0.25">
      <c r="A2472" s="12"/>
      <c r="B2472" s="11">
        <v>45600</v>
      </c>
      <c r="C2472" s="2">
        <v>6.53</v>
      </c>
      <c r="D2472" s="2">
        <v>6.2119999999999997</v>
      </c>
      <c r="E2472" s="2">
        <v>5416</v>
      </c>
      <c r="F2472" s="2">
        <v>6.58</v>
      </c>
      <c r="G2472" s="2">
        <v>35637.279999999999</v>
      </c>
      <c r="H2472" s="17">
        <f t="shared" si="38"/>
        <v>-2.3915024669243667E-2</v>
      </c>
    </row>
    <row r="2473" spans="1:8" ht="13.5" x14ac:dyDescent="0.25">
      <c r="A2473" s="12"/>
      <c r="B2473" s="11">
        <v>45601</v>
      </c>
      <c r="C2473" s="2">
        <v>6.43</v>
      </c>
      <c r="D2473" s="2">
        <v>6.1169000000000002</v>
      </c>
      <c r="E2473" s="2">
        <v>14341</v>
      </c>
      <c r="F2473" s="2">
        <v>6.4039999999999999</v>
      </c>
      <c r="G2473" s="2">
        <v>91839.763999999996</v>
      </c>
      <c r="H2473" s="17">
        <f t="shared" si="38"/>
        <v>-1.5309079201545318E-2</v>
      </c>
    </row>
    <row r="2474" spans="1:8" ht="13.5" x14ac:dyDescent="0.25">
      <c r="A2474" s="12"/>
      <c r="B2474" s="11">
        <v>45602</v>
      </c>
      <c r="C2474" s="2">
        <v>6.35</v>
      </c>
      <c r="D2474" s="2">
        <v>6.0407999999999999</v>
      </c>
      <c r="E2474" s="2">
        <v>2855</v>
      </c>
      <c r="F2474" s="2">
        <v>6.2880000000000003</v>
      </c>
      <c r="G2474" s="2">
        <v>17952.240000000002</v>
      </c>
      <c r="H2474" s="17">
        <f t="shared" si="38"/>
        <v>-1.2440942307377965E-2</v>
      </c>
    </row>
    <row r="2475" spans="1:8" ht="13.5" x14ac:dyDescent="0.25">
      <c r="A2475" s="12"/>
      <c r="B2475" s="11">
        <v>45603</v>
      </c>
      <c r="C2475" s="2">
        <v>6.35</v>
      </c>
      <c r="D2475" s="2">
        <v>6.0407999999999999</v>
      </c>
      <c r="E2475" s="2">
        <v>2088</v>
      </c>
      <c r="F2475" s="2">
        <v>6.3239999999999998</v>
      </c>
      <c r="G2475" s="2">
        <v>13204.512000000001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6.31</v>
      </c>
      <c r="D2476" s="2">
        <v>6.0026999999999999</v>
      </c>
      <c r="E2476" s="2">
        <v>5671</v>
      </c>
      <c r="F2476" s="2">
        <v>6.3440000000000003</v>
      </c>
      <c r="G2476" s="2">
        <v>35976.824000000001</v>
      </c>
      <c r="H2476" s="17">
        <f t="shared" si="38"/>
        <v>-6.3071116408422766E-3</v>
      </c>
    </row>
    <row r="2477" spans="1:8" ht="13.5" x14ac:dyDescent="0.25">
      <c r="A2477" s="12"/>
      <c r="B2477" s="11">
        <v>45607</v>
      </c>
      <c r="C2477" s="2">
        <v>6.23</v>
      </c>
      <c r="D2477" s="2">
        <v>5.9265999999999996</v>
      </c>
      <c r="E2477" s="2">
        <v>8110</v>
      </c>
      <c r="F2477" s="2">
        <v>6.24</v>
      </c>
      <c r="G2477" s="2">
        <v>50606.400000000001</v>
      </c>
      <c r="H2477" s="17">
        <f t="shared" si="38"/>
        <v>-1.267762840055313E-2</v>
      </c>
    </row>
    <row r="2478" spans="1:8" ht="13.5" x14ac:dyDescent="0.25">
      <c r="A2478" s="12"/>
      <c r="B2478" s="11">
        <v>45608</v>
      </c>
      <c r="C2478" s="2">
        <v>6.3</v>
      </c>
      <c r="D2478" s="2">
        <v>5.9931999999999999</v>
      </c>
      <c r="E2478" s="2">
        <v>60</v>
      </c>
      <c r="F2478" s="2">
        <v>6.274</v>
      </c>
      <c r="G2478" s="2">
        <v>376.44</v>
      </c>
      <c r="H2478" s="17">
        <f t="shared" si="38"/>
        <v>1.1237471737589886E-2</v>
      </c>
    </row>
    <row r="2479" spans="1:8" ht="13.5" x14ac:dyDescent="0.25">
      <c r="A2479" s="12"/>
      <c r="B2479" s="11">
        <v>45609</v>
      </c>
      <c r="C2479" s="2">
        <v>6.2</v>
      </c>
      <c r="D2479" s="2">
        <v>5.8981000000000003</v>
      </c>
      <c r="E2479" s="2">
        <v>4583</v>
      </c>
      <c r="F2479" s="2">
        <v>6.2249999999999996</v>
      </c>
      <c r="G2479" s="2">
        <v>28529.174999999999</v>
      </c>
      <c r="H2479" s="17">
        <f t="shared" si="38"/>
        <v>-1.5867983714876781E-2</v>
      </c>
    </row>
    <row r="2480" spans="1:8" ht="13.5" x14ac:dyDescent="0.25">
      <c r="A2480" s="12"/>
      <c r="B2480" s="11">
        <v>45610</v>
      </c>
      <c r="C2480" s="2">
        <v>6.2</v>
      </c>
      <c r="D2480" s="2">
        <v>5.8981000000000003</v>
      </c>
      <c r="E2480" s="2">
        <v>2241</v>
      </c>
      <c r="F2480" s="2">
        <v>6.2</v>
      </c>
      <c r="G2480" s="2">
        <v>13894.2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6.17</v>
      </c>
      <c r="D2481" s="2">
        <v>5.8695000000000004</v>
      </c>
      <c r="E2481" s="2">
        <v>2288</v>
      </c>
      <c r="F2481" s="2">
        <v>6.056</v>
      </c>
      <c r="G2481" s="2">
        <v>13856.128000000001</v>
      </c>
      <c r="H2481" s="17">
        <f t="shared" si="38"/>
        <v>-4.8490191756667324E-3</v>
      </c>
    </row>
    <row r="2482" spans="1:8" ht="13.5" x14ac:dyDescent="0.25">
      <c r="A2482" s="12"/>
      <c r="B2482" s="11">
        <v>45614</v>
      </c>
      <c r="C2482" s="2">
        <v>6.17</v>
      </c>
      <c r="D2482" s="2">
        <v>5.8695000000000004</v>
      </c>
      <c r="E2482" s="2">
        <v>2161</v>
      </c>
      <c r="F2482" s="2">
        <v>6.1539999999999999</v>
      </c>
      <c r="G2482" s="2">
        <v>13298.794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6.12</v>
      </c>
      <c r="D2483" s="2">
        <v>5.8220000000000001</v>
      </c>
      <c r="E2483" s="2">
        <v>874</v>
      </c>
      <c r="F2483" s="2">
        <v>6.1360000000000001</v>
      </c>
      <c r="G2483" s="2">
        <v>5362.8639999999996</v>
      </c>
      <c r="H2483" s="17">
        <f t="shared" si="38"/>
        <v>-8.092682511287216E-3</v>
      </c>
    </row>
    <row r="2484" spans="1:8" ht="13.5" x14ac:dyDescent="0.25">
      <c r="A2484" s="12"/>
      <c r="B2484" s="11">
        <v>45616</v>
      </c>
      <c r="C2484" s="2">
        <v>6.2</v>
      </c>
      <c r="D2484" s="2">
        <v>5.8981000000000003</v>
      </c>
      <c r="E2484" s="2">
        <v>17580</v>
      </c>
      <c r="F2484" s="2">
        <v>6.0389999999999997</v>
      </c>
      <c r="G2484" s="2">
        <v>106165.62</v>
      </c>
      <c r="H2484" s="17">
        <f t="shared" si="38"/>
        <v>1.3071109584335328E-2</v>
      </c>
    </row>
    <row r="2485" spans="1:8" ht="13.5" x14ac:dyDescent="0.25">
      <c r="A2485" s="12"/>
      <c r="B2485" s="11">
        <v>45617</v>
      </c>
      <c r="C2485" s="2">
        <v>6.15</v>
      </c>
      <c r="D2485" s="2">
        <v>5.8505000000000003</v>
      </c>
      <c r="E2485" s="2">
        <v>4367</v>
      </c>
      <c r="F2485" s="2">
        <v>6.181</v>
      </c>
      <c r="G2485" s="2">
        <v>26992.427</v>
      </c>
      <c r="H2485" s="17">
        <f t="shared" si="38"/>
        <v>-8.0703955511096936E-3</v>
      </c>
    </row>
    <row r="2486" spans="1:8" ht="13.5" x14ac:dyDescent="0.25">
      <c r="A2486" s="12"/>
      <c r="B2486" s="11">
        <v>45618</v>
      </c>
      <c r="C2486" s="2">
        <v>6.17</v>
      </c>
      <c r="D2486" s="2">
        <v>5.8695000000000004</v>
      </c>
      <c r="E2486" s="2">
        <v>1308</v>
      </c>
      <c r="F2486" s="2">
        <v>6.1109999999999998</v>
      </c>
      <c r="G2486" s="2">
        <v>7993.1880000000001</v>
      </c>
      <c r="H2486" s="17">
        <f t="shared" si="38"/>
        <v>3.2475856764379329E-3</v>
      </c>
    </row>
    <row r="2487" spans="1:8" ht="13.5" x14ac:dyDescent="0.25">
      <c r="A2487" s="12"/>
      <c r="B2487" s="11">
        <v>45621</v>
      </c>
      <c r="C2487" s="2">
        <v>6.14</v>
      </c>
      <c r="D2487" s="2">
        <v>5.8410000000000002</v>
      </c>
      <c r="E2487" s="2">
        <v>4612</v>
      </c>
      <c r="F2487" s="2">
        <v>6.1040000000000001</v>
      </c>
      <c r="G2487" s="2">
        <v>28151.648000000001</v>
      </c>
      <c r="H2487" s="17">
        <f t="shared" si="38"/>
        <v>-4.8556095067723301E-3</v>
      </c>
    </row>
    <row r="2488" spans="1:8" ht="13.5" x14ac:dyDescent="0.25">
      <c r="A2488" s="12"/>
      <c r="B2488" s="11">
        <v>45622</v>
      </c>
      <c r="C2488" s="2">
        <v>6.15</v>
      </c>
      <c r="D2488" s="2">
        <v>5.8505000000000003</v>
      </c>
      <c r="E2488" s="2">
        <v>5174</v>
      </c>
      <c r="F2488" s="2">
        <v>6.1539999999999999</v>
      </c>
      <c r="G2488" s="2">
        <v>31840.795999999998</v>
      </c>
      <c r="H2488" s="17">
        <f t="shared" si="38"/>
        <v>1.6264338298236712E-3</v>
      </c>
    </row>
    <row r="2489" spans="1:8" ht="13.5" x14ac:dyDescent="0.25">
      <c r="A2489" s="12"/>
      <c r="B2489" s="11">
        <v>45623</v>
      </c>
      <c r="C2489" s="2">
        <v>6.12</v>
      </c>
      <c r="D2489" s="2">
        <v>5.8220000000000001</v>
      </c>
      <c r="E2489" s="2">
        <v>5149</v>
      </c>
      <c r="F2489" s="2">
        <v>6.1310000000000002</v>
      </c>
      <c r="G2489" s="2">
        <v>31568.519</v>
      </c>
      <c r="H2489" s="17">
        <f t="shared" si="38"/>
        <v>-4.8713785146568996E-3</v>
      </c>
    </row>
    <row r="2490" spans="1:8" ht="13.5" x14ac:dyDescent="0.25">
      <c r="A2490" s="12"/>
      <c r="B2490" s="11">
        <v>45624</v>
      </c>
      <c r="C2490" s="2">
        <v>6.1</v>
      </c>
      <c r="D2490" s="2">
        <v>5.8029000000000002</v>
      </c>
      <c r="E2490" s="2">
        <v>3681</v>
      </c>
      <c r="F2490" s="2">
        <v>6.1189999999999998</v>
      </c>
      <c r="G2490" s="2">
        <v>22524.039000000001</v>
      </c>
      <c r="H2490" s="17">
        <f t="shared" si="38"/>
        <v>-3.2806595671590337E-3</v>
      </c>
    </row>
    <row r="2491" spans="1:8" ht="13.5" x14ac:dyDescent="0.25">
      <c r="A2491" s="12"/>
      <c r="B2491" s="11">
        <v>45625</v>
      </c>
      <c r="C2491" s="2">
        <v>6.14</v>
      </c>
      <c r="D2491" s="2">
        <v>5.8410000000000002</v>
      </c>
      <c r="E2491" s="2">
        <v>5192</v>
      </c>
      <c r="F2491" s="2">
        <v>6.0890000000000004</v>
      </c>
      <c r="G2491" s="2">
        <v>31614.088</v>
      </c>
      <c r="H2491" s="17">
        <f t="shared" si="38"/>
        <v>6.5656826759034311E-3</v>
      </c>
    </row>
    <row r="2492" spans="1:8" ht="13.5" x14ac:dyDescent="0.25">
      <c r="A2492" s="12"/>
      <c r="B2492" s="11">
        <v>45628</v>
      </c>
      <c r="C2492" s="2">
        <v>6.32</v>
      </c>
      <c r="D2492" s="2">
        <v>6.0122</v>
      </c>
      <c r="E2492" s="2">
        <v>18739</v>
      </c>
      <c r="F2492" s="2">
        <v>6.226</v>
      </c>
      <c r="G2492" s="2">
        <v>116669.014</v>
      </c>
      <c r="H2492" s="17">
        <f t="shared" si="38"/>
        <v>2.9310049649032666E-2</v>
      </c>
    </row>
    <row r="2493" spans="1:8" ht="13.5" x14ac:dyDescent="0.25">
      <c r="A2493" s="12"/>
      <c r="B2493" s="11">
        <v>45629</v>
      </c>
      <c r="C2493" s="2">
        <v>6.3</v>
      </c>
      <c r="D2493" s="2">
        <v>5.9931999999999999</v>
      </c>
      <c r="E2493" s="2">
        <v>1882</v>
      </c>
      <c r="F2493" s="2">
        <v>6.2530000000000001</v>
      </c>
      <c r="G2493" s="2">
        <v>11768.146000000001</v>
      </c>
      <c r="H2493" s="17">
        <f t="shared" si="38"/>
        <v>-3.1602408436179979E-3</v>
      </c>
    </row>
    <row r="2494" spans="1:8" ht="13.5" x14ac:dyDescent="0.25">
      <c r="A2494" s="12"/>
      <c r="B2494" s="11">
        <v>45630</v>
      </c>
      <c r="C2494" s="2">
        <v>6.29</v>
      </c>
      <c r="D2494" s="2">
        <v>5.9836999999999998</v>
      </c>
      <c r="E2494" s="2">
        <v>11036</v>
      </c>
      <c r="F2494" s="2">
        <v>6.2709999999999999</v>
      </c>
      <c r="G2494" s="2">
        <v>69206.755999999994</v>
      </c>
      <c r="H2494" s="17">
        <f t="shared" si="38"/>
        <v>-1.5851298137889715E-3</v>
      </c>
    </row>
    <row r="2495" spans="1:8" ht="13.5" x14ac:dyDescent="0.25">
      <c r="A2495" s="12"/>
      <c r="B2495" s="11">
        <v>45631</v>
      </c>
      <c r="C2495" s="2">
        <v>6.35</v>
      </c>
      <c r="D2495" s="2">
        <v>6.0407999999999999</v>
      </c>
      <c r="E2495" s="2">
        <v>39768</v>
      </c>
      <c r="F2495" s="2">
        <v>6.3330000000000002</v>
      </c>
      <c r="G2495" s="2">
        <v>251850.74400000001</v>
      </c>
      <c r="H2495" s="17">
        <f t="shared" si="38"/>
        <v>9.5425907047479233E-3</v>
      </c>
    </row>
    <row r="2496" spans="1:8" ht="13.5" x14ac:dyDescent="0.25">
      <c r="A2496" s="12"/>
      <c r="B2496" s="11">
        <v>45632</v>
      </c>
      <c r="C2496" s="2">
        <v>6.37</v>
      </c>
      <c r="D2496" s="2">
        <v>6.0598000000000001</v>
      </c>
      <c r="E2496" s="2">
        <v>4742</v>
      </c>
      <c r="F2496" s="2">
        <v>6.3689999999999998</v>
      </c>
      <c r="G2496" s="2">
        <v>30201.797999999999</v>
      </c>
      <c r="H2496" s="17">
        <f t="shared" si="38"/>
        <v>3.1452787710237267E-3</v>
      </c>
    </row>
    <row r="2497" spans="1:8" ht="13.5" x14ac:dyDescent="0.25">
      <c r="A2497" s="12"/>
      <c r="B2497" s="11">
        <v>45635</v>
      </c>
      <c r="C2497" s="2">
        <v>6.4</v>
      </c>
      <c r="D2497" s="2">
        <v>6.0883000000000003</v>
      </c>
      <c r="E2497" s="2">
        <v>12649</v>
      </c>
      <c r="F2497" s="2">
        <v>6.3719999999999999</v>
      </c>
      <c r="G2497" s="2">
        <v>80599.428</v>
      </c>
      <c r="H2497" s="17">
        <f t="shared" si="38"/>
        <v>4.7031255156936187E-3</v>
      </c>
    </row>
    <row r="2498" spans="1:8" ht="13.5" x14ac:dyDescent="0.25">
      <c r="A2498" s="12"/>
      <c r="B2498" s="11">
        <v>45636</v>
      </c>
      <c r="C2498" s="2">
        <v>6.44</v>
      </c>
      <c r="D2498" s="2">
        <v>6.1264000000000003</v>
      </c>
      <c r="E2498" s="2">
        <v>5300</v>
      </c>
      <c r="F2498" s="2">
        <v>6.3979999999999997</v>
      </c>
      <c r="G2498" s="2">
        <v>33909.4</v>
      </c>
      <c r="H2498" s="17">
        <f t="shared" si="38"/>
        <v>6.2579045053627481E-3</v>
      </c>
    </row>
    <row r="2499" spans="1:8" ht="13.5" x14ac:dyDescent="0.25">
      <c r="A2499" s="12"/>
      <c r="B2499" s="11">
        <v>45637</v>
      </c>
      <c r="C2499" s="2">
        <v>6.41</v>
      </c>
      <c r="D2499" s="2">
        <v>6.0978000000000003</v>
      </c>
      <c r="E2499" s="2">
        <v>15721</v>
      </c>
      <c r="F2499" s="2">
        <v>6.4009999999999998</v>
      </c>
      <c r="G2499" s="2">
        <v>100630.121</v>
      </c>
      <c r="H2499" s="17">
        <f t="shared" si="38"/>
        <v>-4.6683207103682357E-3</v>
      </c>
    </row>
    <row r="2500" spans="1:8" ht="13.5" x14ac:dyDescent="0.25">
      <c r="A2500" s="12"/>
      <c r="B2500" s="11">
        <v>45638</v>
      </c>
      <c r="C2500" s="2">
        <v>6.42</v>
      </c>
      <c r="D2500" s="2">
        <v>6.1073000000000004</v>
      </c>
      <c r="E2500" s="2">
        <v>5604</v>
      </c>
      <c r="F2500" s="2">
        <v>6.415</v>
      </c>
      <c r="G2500" s="2">
        <v>35949.660000000003</v>
      </c>
      <c r="H2500" s="17">
        <f t="shared" si="38"/>
        <v>1.5579389287940016E-3</v>
      </c>
    </row>
    <row r="2501" spans="1:8" ht="13.5" x14ac:dyDescent="0.25">
      <c r="A2501" s="12"/>
      <c r="B2501" s="11">
        <v>45639</v>
      </c>
      <c r="C2501" s="2">
        <v>6.42</v>
      </c>
      <c r="D2501" s="2">
        <v>6.1073000000000004</v>
      </c>
      <c r="E2501" s="2">
        <v>2328</v>
      </c>
      <c r="F2501" s="2">
        <v>6.4269999999999996</v>
      </c>
      <c r="G2501" s="2">
        <v>14962.056</v>
      </c>
      <c r="H2501" s="17">
        <f t="shared" si="38"/>
        <v>0</v>
      </c>
    </row>
    <row r="2502" spans="1:8" ht="13.5" x14ac:dyDescent="0.25">
      <c r="A2502" s="12"/>
      <c r="B2502" s="11">
        <v>45642</v>
      </c>
      <c r="C2502" s="2">
        <v>6.45</v>
      </c>
      <c r="D2502" s="2">
        <v>6.1359000000000004</v>
      </c>
      <c r="E2502" s="2">
        <v>11274</v>
      </c>
      <c r="F2502" s="2">
        <v>6.4240000000000004</v>
      </c>
      <c r="G2502" s="2">
        <v>72424.176000000007</v>
      </c>
      <c r="H2502" s="17">
        <f t="shared" si="38"/>
        <v>4.6829204394740649E-3</v>
      </c>
    </row>
    <row r="2503" spans="1:8" ht="13.5" x14ac:dyDescent="0.25">
      <c r="A2503" s="12"/>
      <c r="B2503" s="11">
        <v>45644</v>
      </c>
      <c r="C2503" s="2">
        <v>6.45</v>
      </c>
      <c r="D2503" s="2">
        <v>6.1359000000000004</v>
      </c>
      <c r="E2503" s="2">
        <v>5530</v>
      </c>
      <c r="F2503" s="2">
        <v>6.4009999999999998</v>
      </c>
      <c r="G2503" s="2">
        <v>35397.53</v>
      </c>
      <c r="H2503" s="17">
        <f t="shared" ref="H2503:H2566" si="39">(D2503-D2502)/D2502</f>
        <v>0</v>
      </c>
    </row>
    <row r="2504" spans="1:8" ht="13.5" x14ac:dyDescent="0.25">
      <c r="A2504" s="12"/>
      <c r="B2504" s="11">
        <v>45645</v>
      </c>
      <c r="C2504" s="2">
        <v>6.4</v>
      </c>
      <c r="D2504" s="2">
        <v>6.0883000000000003</v>
      </c>
      <c r="E2504" s="2">
        <v>16743</v>
      </c>
      <c r="F2504" s="2">
        <v>6.399</v>
      </c>
      <c r="G2504" s="2">
        <v>107138.45699999999</v>
      </c>
      <c r="H2504" s="17">
        <f t="shared" si="39"/>
        <v>-7.7576231685653422E-3</v>
      </c>
    </row>
    <row r="2505" spans="1:8" ht="13.5" x14ac:dyDescent="0.25">
      <c r="A2505" s="12"/>
      <c r="B2505" s="11">
        <v>45646</v>
      </c>
      <c r="C2505" s="2">
        <v>6.4</v>
      </c>
      <c r="D2505" s="2">
        <v>6.0883000000000003</v>
      </c>
      <c r="E2505" s="2">
        <v>11980</v>
      </c>
      <c r="F2505" s="2">
        <v>6.343</v>
      </c>
      <c r="G2505" s="2">
        <v>75989.14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6.39</v>
      </c>
      <c r="D2506" s="2">
        <v>6.0788000000000002</v>
      </c>
      <c r="E2506" s="2">
        <v>18989</v>
      </c>
      <c r="F2506" s="2">
        <v>6.3220000000000001</v>
      </c>
      <c r="G2506" s="2">
        <v>120048.458</v>
      </c>
      <c r="H2506" s="17">
        <f t="shared" si="39"/>
        <v>-1.5603698897886213E-3</v>
      </c>
    </row>
    <row r="2507" spans="1:8" ht="13.5" x14ac:dyDescent="0.25">
      <c r="A2507" s="12"/>
      <c r="B2507" s="11">
        <v>45650</v>
      </c>
      <c r="C2507" s="2">
        <v>6.32</v>
      </c>
      <c r="D2507" s="2">
        <v>6.0122</v>
      </c>
      <c r="E2507" s="2">
        <v>3485</v>
      </c>
      <c r="F2507" s="2">
        <v>6.327</v>
      </c>
      <c r="G2507" s="2">
        <v>22049.595000000001</v>
      </c>
      <c r="H2507" s="17">
        <f t="shared" si="39"/>
        <v>-1.0956109758505002E-2</v>
      </c>
    </row>
    <row r="2508" spans="1:8" ht="13.5" x14ac:dyDescent="0.25">
      <c r="A2508" s="12"/>
      <c r="B2508" s="11">
        <v>45651</v>
      </c>
      <c r="C2508" s="2">
        <v>6.1</v>
      </c>
      <c r="D2508" s="2">
        <v>5.8029000000000002</v>
      </c>
      <c r="E2508" s="2">
        <v>12160</v>
      </c>
      <c r="F2508" s="2">
        <v>5.9829999999999997</v>
      </c>
      <c r="G2508" s="2">
        <v>72753.279999999999</v>
      </c>
      <c r="H2508" s="17">
        <f t="shared" si="39"/>
        <v>-3.4812547819433791E-2</v>
      </c>
    </row>
    <row r="2509" spans="1:8" ht="13.5" x14ac:dyDescent="0.25">
      <c r="A2509" s="12"/>
      <c r="B2509" s="11">
        <v>45652</v>
      </c>
      <c r="C2509" s="2">
        <v>6.12</v>
      </c>
      <c r="D2509" s="2">
        <v>5.8220000000000001</v>
      </c>
      <c r="E2509" s="2">
        <v>26635</v>
      </c>
      <c r="F2509" s="2">
        <v>6.0839999999999996</v>
      </c>
      <c r="G2509" s="2">
        <v>162047.34</v>
      </c>
      <c r="H2509" s="17">
        <f t="shared" si="39"/>
        <v>3.2914577194161358E-3</v>
      </c>
    </row>
    <row r="2510" spans="1:8" ht="13.5" x14ac:dyDescent="0.25">
      <c r="A2510" s="12"/>
      <c r="B2510" s="11">
        <v>45653</v>
      </c>
      <c r="C2510" s="2">
        <v>6.1</v>
      </c>
      <c r="D2510" s="2">
        <v>5.8029000000000002</v>
      </c>
      <c r="E2510" s="2">
        <v>37651</v>
      </c>
      <c r="F2510" s="2">
        <v>6.0110000000000001</v>
      </c>
      <c r="G2510" s="2">
        <v>226320.16099999999</v>
      </c>
      <c r="H2510" s="17">
        <f t="shared" si="39"/>
        <v>-3.2806595671590337E-3</v>
      </c>
    </row>
    <row r="2511" spans="1:8" ht="13.5" x14ac:dyDescent="0.25">
      <c r="A2511" s="12"/>
      <c r="B2511" s="11">
        <v>45656</v>
      </c>
      <c r="C2511" s="2">
        <v>6</v>
      </c>
      <c r="D2511" s="2">
        <v>5.7077999999999998</v>
      </c>
      <c r="E2511" s="2">
        <v>23749</v>
      </c>
      <c r="F2511" s="2">
        <v>6</v>
      </c>
      <c r="G2511" s="2">
        <v>142494</v>
      </c>
      <c r="H2511" s="17">
        <f t="shared" si="39"/>
        <v>-1.6388357545365318E-2</v>
      </c>
    </row>
    <row r="2512" spans="1:8" ht="13.5" x14ac:dyDescent="0.25">
      <c r="A2512" s="12"/>
      <c r="B2512" s="11">
        <v>45657</v>
      </c>
      <c r="C2512" s="2">
        <v>6</v>
      </c>
      <c r="D2512" s="2">
        <v>5.7077999999999998</v>
      </c>
      <c r="E2512" s="2">
        <v>30051</v>
      </c>
      <c r="F2512" s="2">
        <v>5.9930000000000003</v>
      </c>
      <c r="G2512" s="2">
        <v>180095.64300000001</v>
      </c>
      <c r="H2512" s="17">
        <f t="shared" si="39"/>
        <v>0</v>
      </c>
    </row>
    <row r="2513" spans="1:8" ht="13.5" x14ac:dyDescent="0.25">
      <c r="A2513" s="12"/>
      <c r="B2513" s="11">
        <v>45659</v>
      </c>
      <c r="C2513" s="2">
        <v>6.09</v>
      </c>
      <c r="D2513" s="2">
        <v>5.7934000000000001</v>
      </c>
      <c r="E2513" s="2">
        <v>4455</v>
      </c>
      <c r="F2513" s="2">
        <v>6.09</v>
      </c>
      <c r="G2513" s="2">
        <v>27130.95</v>
      </c>
      <c r="H2513" s="17">
        <f t="shared" si="39"/>
        <v>1.4997021619538236E-2</v>
      </c>
    </row>
    <row r="2514" spans="1:8" ht="13.5" x14ac:dyDescent="0.25">
      <c r="A2514" s="12"/>
      <c r="B2514" s="11">
        <v>45660</v>
      </c>
      <c r="C2514" s="2">
        <v>6.17</v>
      </c>
      <c r="D2514" s="2">
        <v>5.8695000000000004</v>
      </c>
      <c r="E2514" s="2">
        <v>562</v>
      </c>
      <c r="F2514" s="2">
        <v>6.17</v>
      </c>
      <c r="G2514" s="2">
        <v>3467.54</v>
      </c>
      <c r="H2514" s="17">
        <f t="shared" si="39"/>
        <v>1.3135637104291137E-2</v>
      </c>
    </row>
    <row r="2515" spans="1:8" ht="13.5" x14ac:dyDescent="0.25">
      <c r="A2515" s="12"/>
      <c r="B2515" s="11">
        <v>45663</v>
      </c>
      <c r="C2515" s="2">
        <v>6.16</v>
      </c>
      <c r="D2515" s="2">
        <v>5.86</v>
      </c>
      <c r="E2515" s="2">
        <v>3467</v>
      </c>
      <c r="F2515" s="2">
        <v>6.16</v>
      </c>
      <c r="G2515" s="2">
        <v>21356.720000000001</v>
      </c>
      <c r="H2515" s="17">
        <f t="shared" si="39"/>
        <v>-1.6185365022574434E-3</v>
      </c>
    </row>
    <row r="2516" spans="1:8" ht="13.5" x14ac:dyDescent="0.25">
      <c r="A2516" s="12"/>
      <c r="B2516" s="11">
        <v>45664</v>
      </c>
      <c r="C2516" s="2">
        <v>6.08</v>
      </c>
      <c r="D2516" s="2">
        <v>5.7839</v>
      </c>
      <c r="E2516" s="2">
        <v>5111</v>
      </c>
      <c r="F2516" s="2">
        <v>6.08</v>
      </c>
      <c r="G2516" s="2">
        <v>31074.880000000001</v>
      </c>
      <c r="H2516" s="17">
        <f t="shared" si="39"/>
        <v>-1.2986348122866941E-2</v>
      </c>
    </row>
    <row r="2517" spans="1:8" ht="13.5" x14ac:dyDescent="0.25">
      <c r="A2517" s="12"/>
      <c r="B2517" s="11">
        <v>45665</v>
      </c>
      <c r="C2517" s="2">
        <v>6</v>
      </c>
      <c r="D2517" s="2">
        <v>5.7077999999999998</v>
      </c>
      <c r="E2517" s="2">
        <v>5920</v>
      </c>
      <c r="F2517" s="2">
        <v>6</v>
      </c>
      <c r="G2517" s="2">
        <v>35520</v>
      </c>
      <c r="H2517" s="17">
        <f t="shared" si="39"/>
        <v>-1.3157212261622829E-2</v>
      </c>
    </row>
    <row r="2518" spans="1:8" ht="13.5" x14ac:dyDescent="0.25">
      <c r="A2518" s="12"/>
      <c r="B2518" s="11">
        <v>45666</v>
      </c>
      <c r="C2518" s="2">
        <v>6</v>
      </c>
      <c r="D2518" s="2">
        <v>5.7077999999999998</v>
      </c>
      <c r="E2518" s="2">
        <v>13387</v>
      </c>
      <c r="F2518" s="2">
        <v>6</v>
      </c>
      <c r="G2518" s="2">
        <v>80322</v>
      </c>
      <c r="H2518" s="17">
        <f t="shared" si="39"/>
        <v>0</v>
      </c>
    </row>
    <row r="2519" spans="1:8" ht="13.5" x14ac:dyDescent="0.25">
      <c r="A2519" s="12"/>
      <c r="B2519" s="11">
        <v>45667</v>
      </c>
      <c r="C2519" s="2">
        <v>6.19</v>
      </c>
      <c r="D2519" s="2">
        <v>5.8884999999999996</v>
      </c>
      <c r="E2519" s="2">
        <v>18303</v>
      </c>
      <c r="F2519" s="2">
        <v>6.19</v>
      </c>
      <c r="G2519" s="2">
        <v>113295.57</v>
      </c>
      <c r="H2519" s="17">
        <f t="shared" si="39"/>
        <v>3.1658432320683952E-2</v>
      </c>
    </row>
    <row r="2520" spans="1:8" ht="13.5" x14ac:dyDescent="0.25">
      <c r="A2520" s="12"/>
      <c r="B2520" s="11">
        <v>45670</v>
      </c>
      <c r="C2520" s="2">
        <v>6.51</v>
      </c>
      <c r="D2520" s="2">
        <v>6.1929999999999996</v>
      </c>
      <c r="E2520" s="2">
        <v>19884</v>
      </c>
      <c r="F2520" s="2">
        <v>6.4930000000000003</v>
      </c>
      <c r="G2520" s="2">
        <v>129106.81200000001</v>
      </c>
      <c r="H2520" s="17">
        <f t="shared" si="39"/>
        <v>5.1710962044663328E-2</v>
      </c>
    </row>
    <row r="2521" spans="1:8" ht="13.5" x14ac:dyDescent="0.25">
      <c r="A2521" s="12"/>
      <c r="B2521" s="11">
        <v>45671</v>
      </c>
      <c r="C2521" s="2">
        <v>6.42</v>
      </c>
      <c r="D2521" s="2">
        <v>6.1073000000000004</v>
      </c>
      <c r="E2521" s="2">
        <v>10094</v>
      </c>
      <c r="F2521" s="2">
        <v>6.4279999999999999</v>
      </c>
      <c r="G2521" s="2">
        <v>64884.232000000004</v>
      </c>
      <c r="H2521" s="17">
        <f t="shared" si="39"/>
        <v>-1.3838204424349947E-2</v>
      </c>
    </row>
    <row r="2522" spans="1:8" ht="13.5" x14ac:dyDescent="0.25">
      <c r="A2522" s="12"/>
      <c r="B2522" s="11">
        <v>45672</v>
      </c>
      <c r="C2522" s="2">
        <v>6.5</v>
      </c>
      <c r="D2522" s="2">
        <v>6.1835000000000004</v>
      </c>
      <c r="E2522" s="2">
        <v>15283</v>
      </c>
      <c r="F2522" s="2">
        <v>6.4409999999999998</v>
      </c>
      <c r="G2522" s="2">
        <v>98437.803</v>
      </c>
      <c r="H2522" s="17">
        <f t="shared" si="39"/>
        <v>1.247687194013722E-2</v>
      </c>
    </row>
    <row r="2523" spans="1:8" ht="13.5" x14ac:dyDescent="0.25">
      <c r="A2523" s="12"/>
      <c r="B2523" s="11">
        <v>45673</v>
      </c>
      <c r="C2523" s="2">
        <v>6.45</v>
      </c>
      <c r="D2523" s="2">
        <v>6.1359000000000004</v>
      </c>
      <c r="E2523" s="2">
        <v>8611</v>
      </c>
      <c r="F2523" s="2">
        <v>6.5259999999999998</v>
      </c>
      <c r="G2523" s="2">
        <v>56195.385999999999</v>
      </c>
      <c r="H2523" s="17">
        <f t="shared" si="39"/>
        <v>-7.6979057168270531E-3</v>
      </c>
    </row>
    <row r="2524" spans="1:8" ht="13.5" x14ac:dyDescent="0.25">
      <c r="A2524" s="12"/>
      <c r="B2524" s="11">
        <v>45674</v>
      </c>
      <c r="C2524" s="2">
        <v>6.48</v>
      </c>
      <c r="D2524" s="2">
        <v>6.1643999999999997</v>
      </c>
      <c r="E2524" s="2">
        <v>400</v>
      </c>
      <c r="F2524" s="2">
        <v>6.4859999999999998</v>
      </c>
      <c r="G2524" s="2">
        <v>2594.4</v>
      </c>
      <c r="H2524" s="17">
        <f t="shared" si="39"/>
        <v>4.6447953845400519E-3</v>
      </c>
    </row>
    <row r="2525" spans="1:8" ht="13.5" x14ac:dyDescent="0.25">
      <c r="A2525" s="12"/>
      <c r="B2525" s="11">
        <v>45677</v>
      </c>
      <c r="C2525" s="2">
        <v>6.44</v>
      </c>
      <c r="D2525" s="2">
        <v>6.1264000000000003</v>
      </c>
      <c r="E2525" s="2">
        <v>9699</v>
      </c>
      <c r="F2525" s="2">
        <v>6.49</v>
      </c>
      <c r="G2525" s="2">
        <v>62946.51</v>
      </c>
      <c r="H2525" s="17">
        <f t="shared" si="39"/>
        <v>-6.1644280059696592E-3</v>
      </c>
    </row>
    <row r="2526" spans="1:8" ht="13.5" x14ac:dyDescent="0.25">
      <c r="A2526" s="12"/>
      <c r="B2526" s="11">
        <v>45678</v>
      </c>
      <c r="C2526" s="2">
        <v>6.49</v>
      </c>
      <c r="D2526" s="2">
        <v>6.1738999999999997</v>
      </c>
      <c r="E2526" s="2">
        <v>721</v>
      </c>
      <c r="F2526" s="2">
        <v>6.4870000000000001</v>
      </c>
      <c r="G2526" s="2">
        <v>4677.1270000000004</v>
      </c>
      <c r="H2526" s="17">
        <f t="shared" si="39"/>
        <v>7.753329851135974E-3</v>
      </c>
    </row>
    <row r="2527" spans="1:8" ht="13.5" x14ac:dyDescent="0.25">
      <c r="A2527" s="12"/>
      <c r="B2527" s="11">
        <v>45679</v>
      </c>
      <c r="C2527" s="2">
        <v>6.62</v>
      </c>
      <c r="D2527" s="2">
        <v>6.2976000000000001</v>
      </c>
      <c r="E2527" s="2">
        <v>12508</v>
      </c>
      <c r="F2527" s="2">
        <v>6.5910000000000002</v>
      </c>
      <c r="G2527" s="2">
        <v>82440.228000000003</v>
      </c>
      <c r="H2527" s="17">
        <f t="shared" si="39"/>
        <v>2.0035957822446163E-2</v>
      </c>
    </row>
    <row r="2528" spans="1:8" ht="13.5" x14ac:dyDescent="0.25">
      <c r="A2528" s="12"/>
      <c r="B2528" s="11">
        <v>45680</v>
      </c>
      <c r="C2528" s="2">
        <v>6.69</v>
      </c>
      <c r="D2528" s="2">
        <v>6.3642000000000003</v>
      </c>
      <c r="E2528" s="2">
        <v>2904</v>
      </c>
      <c r="F2528" s="2">
        <v>6.6479999999999997</v>
      </c>
      <c r="G2528" s="2">
        <v>19305.792000000001</v>
      </c>
      <c r="H2528" s="17">
        <f t="shared" si="39"/>
        <v>1.0575457317073204E-2</v>
      </c>
    </row>
    <row r="2529" spans="1:8" ht="13.5" x14ac:dyDescent="0.25">
      <c r="A2529" s="12"/>
      <c r="B2529" s="11">
        <v>45681</v>
      </c>
      <c r="C2529" s="2">
        <v>6.69</v>
      </c>
      <c r="D2529" s="2">
        <v>6.3642000000000003</v>
      </c>
      <c r="E2529" s="2">
        <v>21716</v>
      </c>
      <c r="F2529" s="2">
        <v>6.7220000000000004</v>
      </c>
      <c r="G2529" s="2">
        <v>145974.95199999999</v>
      </c>
      <c r="H2529" s="17">
        <f t="shared" si="39"/>
        <v>0</v>
      </c>
    </row>
    <row r="2530" spans="1:8" ht="13.5" x14ac:dyDescent="0.25">
      <c r="A2530" s="12"/>
      <c r="B2530" s="11">
        <v>45684</v>
      </c>
      <c r="C2530" s="2">
        <v>6.6</v>
      </c>
      <c r="D2530" s="2">
        <v>6.2786</v>
      </c>
      <c r="E2530" s="2">
        <v>7542</v>
      </c>
      <c r="F2530" s="2">
        <v>6.5410000000000004</v>
      </c>
      <c r="G2530" s="2">
        <v>49332.222000000002</v>
      </c>
      <c r="H2530" s="17">
        <f t="shared" si="39"/>
        <v>-1.3450237264699466E-2</v>
      </c>
    </row>
    <row r="2531" spans="1:8" ht="13.5" x14ac:dyDescent="0.25">
      <c r="A2531" s="12"/>
      <c r="B2531" s="11">
        <v>45685</v>
      </c>
      <c r="C2531" s="2">
        <v>6.55</v>
      </c>
      <c r="D2531" s="2">
        <v>6.2309999999999999</v>
      </c>
      <c r="E2531" s="2">
        <v>6173</v>
      </c>
      <c r="F2531" s="2">
        <v>6.44</v>
      </c>
      <c r="G2531" s="2">
        <v>39754.120000000003</v>
      </c>
      <c r="H2531" s="17">
        <f t="shared" si="39"/>
        <v>-7.5813079348899578E-3</v>
      </c>
    </row>
    <row r="2532" spans="1:8" ht="13.5" x14ac:dyDescent="0.25">
      <c r="A2532" s="12"/>
      <c r="B2532" s="11">
        <v>45686</v>
      </c>
      <c r="C2532" s="2">
        <v>6.6</v>
      </c>
      <c r="D2532" s="2">
        <v>6.2786</v>
      </c>
      <c r="E2532" s="2">
        <v>2501</v>
      </c>
      <c r="F2532" s="2">
        <v>6.601</v>
      </c>
      <c r="G2532" s="2">
        <v>16509.100999999999</v>
      </c>
      <c r="H2532" s="17">
        <f t="shared" si="39"/>
        <v>7.6392232386454963E-3</v>
      </c>
    </row>
    <row r="2533" spans="1:8" ht="13.5" x14ac:dyDescent="0.25">
      <c r="A2533" s="12"/>
      <c r="B2533" s="11">
        <v>45687</v>
      </c>
      <c r="C2533" s="2">
        <v>6.58</v>
      </c>
      <c r="D2533" s="2">
        <v>6.2595999999999998</v>
      </c>
      <c r="E2533" s="2">
        <v>562</v>
      </c>
      <c r="F2533" s="2">
        <v>6.516</v>
      </c>
      <c r="G2533" s="2">
        <v>3661.9920000000002</v>
      </c>
      <c r="H2533" s="17">
        <f t="shared" si="39"/>
        <v>-3.0261523269518886E-3</v>
      </c>
    </row>
    <row r="2534" spans="1:8" ht="13.5" x14ac:dyDescent="0.25">
      <c r="A2534" s="12"/>
      <c r="B2534" s="11">
        <v>45688</v>
      </c>
      <c r="C2534" s="2">
        <v>6.62</v>
      </c>
      <c r="D2534" s="2">
        <v>6.2976000000000001</v>
      </c>
      <c r="E2534" s="2">
        <v>2517</v>
      </c>
      <c r="F2534" s="2">
        <v>6.5519999999999996</v>
      </c>
      <c r="G2534" s="2">
        <v>16491.383999999998</v>
      </c>
      <c r="H2534" s="17">
        <f t="shared" si="39"/>
        <v>6.0706754425203296E-3</v>
      </c>
    </row>
    <row r="2535" spans="1:8" ht="13.5" x14ac:dyDescent="0.25">
      <c r="A2535" s="12"/>
      <c r="B2535" s="11">
        <v>45691</v>
      </c>
      <c r="C2535" s="2">
        <v>6.6</v>
      </c>
      <c r="D2535" s="2">
        <v>6.2786</v>
      </c>
      <c r="E2535" s="2">
        <v>2107</v>
      </c>
      <c r="F2535" s="2">
        <v>6.6029999999999998</v>
      </c>
      <c r="G2535" s="2">
        <v>13912.521000000001</v>
      </c>
      <c r="H2535" s="17">
        <f t="shared" si="39"/>
        <v>-3.0170223577235976E-3</v>
      </c>
    </row>
    <row r="2536" spans="1:8" ht="13.5" x14ac:dyDescent="0.25">
      <c r="A2536" s="12"/>
      <c r="B2536" s="11">
        <v>45692</v>
      </c>
      <c r="C2536" s="2">
        <v>6.6</v>
      </c>
      <c r="D2536" s="2">
        <v>6.2786</v>
      </c>
      <c r="E2536" s="2">
        <v>7377</v>
      </c>
      <c r="F2536" s="2">
        <v>6.5010000000000003</v>
      </c>
      <c r="G2536" s="2">
        <v>47957.877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6.49</v>
      </c>
      <c r="D2537" s="2">
        <v>6.1738999999999997</v>
      </c>
      <c r="E2537" s="2">
        <v>5510</v>
      </c>
      <c r="F2537" s="2">
        <v>6.4630000000000001</v>
      </c>
      <c r="G2537" s="2">
        <v>35611.129999999997</v>
      </c>
      <c r="H2537" s="17">
        <f t="shared" si="39"/>
        <v>-1.6675692033255859E-2</v>
      </c>
    </row>
    <row r="2538" spans="1:8" ht="13.5" x14ac:dyDescent="0.25">
      <c r="A2538" s="12"/>
      <c r="B2538" s="11">
        <v>45694</v>
      </c>
      <c r="C2538" s="2">
        <v>6.58</v>
      </c>
      <c r="D2538" s="2">
        <v>6.2595999999999998</v>
      </c>
      <c r="E2538" s="2">
        <v>3287</v>
      </c>
      <c r="F2538" s="2">
        <v>6.47</v>
      </c>
      <c r="G2538" s="2">
        <v>21266.89</v>
      </c>
      <c r="H2538" s="17">
        <f t="shared" si="39"/>
        <v>1.3881015241581515E-2</v>
      </c>
    </row>
    <row r="2539" spans="1:8" ht="13.5" x14ac:dyDescent="0.25">
      <c r="A2539" s="12"/>
      <c r="B2539" s="11">
        <v>45695</v>
      </c>
      <c r="C2539" s="2">
        <v>6.55</v>
      </c>
      <c r="D2539" s="2">
        <v>6.2309999999999999</v>
      </c>
      <c r="E2539" s="2">
        <v>5232</v>
      </c>
      <c r="F2539" s="2">
        <v>6.5140000000000002</v>
      </c>
      <c r="G2539" s="2">
        <v>34081.248</v>
      </c>
      <c r="H2539" s="17">
        <f t="shared" si="39"/>
        <v>-4.5689820435810529E-3</v>
      </c>
    </row>
    <row r="2540" spans="1:8" ht="13.5" x14ac:dyDescent="0.25">
      <c r="A2540" s="12"/>
      <c r="B2540" s="11">
        <v>45698</v>
      </c>
      <c r="C2540" s="2">
        <v>6.58</v>
      </c>
      <c r="D2540" s="2">
        <v>6.2595999999999998</v>
      </c>
      <c r="E2540" s="2">
        <v>4187</v>
      </c>
      <c r="F2540" s="2">
        <v>6.5289999999999999</v>
      </c>
      <c r="G2540" s="2">
        <v>27336.922999999999</v>
      </c>
      <c r="H2540" s="17">
        <f t="shared" si="39"/>
        <v>4.5899534585138761E-3</v>
      </c>
    </row>
    <row r="2541" spans="1:8" ht="13.5" x14ac:dyDescent="0.25">
      <c r="A2541" s="12"/>
      <c r="B2541" s="11">
        <v>45699</v>
      </c>
      <c r="C2541" s="2">
        <v>6.5</v>
      </c>
      <c r="D2541" s="2">
        <v>6.1835000000000004</v>
      </c>
      <c r="E2541" s="2">
        <v>12806</v>
      </c>
      <c r="F2541" s="2">
        <v>6.5119999999999996</v>
      </c>
      <c r="G2541" s="2">
        <v>83392.672000000006</v>
      </c>
      <c r="H2541" s="17">
        <f t="shared" si="39"/>
        <v>-1.2157326346731324E-2</v>
      </c>
    </row>
    <row r="2542" spans="1:8" ht="13.5" x14ac:dyDescent="0.25">
      <c r="A2542" s="12"/>
      <c r="B2542" s="11">
        <v>45700</v>
      </c>
      <c r="C2542" s="2">
        <v>6.5</v>
      </c>
      <c r="D2542" s="2">
        <v>6.1835000000000004</v>
      </c>
      <c r="E2542" s="2">
        <v>17570</v>
      </c>
      <c r="F2542" s="2">
        <v>6.5</v>
      </c>
      <c r="G2542" s="2">
        <v>114205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6.47</v>
      </c>
      <c r="D2543" s="2">
        <v>6.1548999999999996</v>
      </c>
      <c r="E2543" s="2">
        <v>2803</v>
      </c>
      <c r="F2543" s="2">
        <v>6.49</v>
      </c>
      <c r="G2543" s="2">
        <v>18191.47</v>
      </c>
      <c r="H2543" s="17">
        <f t="shared" si="39"/>
        <v>-4.6252122584298288E-3</v>
      </c>
    </row>
    <row r="2544" spans="1:8" ht="13.5" x14ac:dyDescent="0.25">
      <c r="A2544" s="12"/>
      <c r="B2544" s="11">
        <v>45702</v>
      </c>
      <c r="C2544" s="2">
        <v>6.48</v>
      </c>
      <c r="D2544" s="2">
        <v>6.1643999999999997</v>
      </c>
      <c r="E2544" s="2">
        <v>4862</v>
      </c>
      <c r="F2544" s="2">
        <v>6.4720000000000004</v>
      </c>
      <c r="G2544" s="2">
        <v>31466.864000000001</v>
      </c>
      <c r="H2544" s="17">
        <f t="shared" si="39"/>
        <v>1.5434856780776396E-3</v>
      </c>
    </row>
    <row r="2545" spans="1:8" ht="13.5" x14ac:dyDescent="0.25">
      <c r="A2545" s="12"/>
      <c r="B2545" s="11">
        <v>45705</v>
      </c>
      <c r="C2545" s="2">
        <v>6.43</v>
      </c>
      <c r="D2545" s="2">
        <v>6.1169000000000002</v>
      </c>
      <c r="E2545" s="2">
        <v>3786</v>
      </c>
      <c r="F2545" s="2">
        <v>6.4740000000000002</v>
      </c>
      <c r="G2545" s="2">
        <v>24510.563999999998</v>
      </c>
      <c r="H2545" s="17">
        <f t="shared" si="39"/>
        <v>-7.7055350074621103E-3</v>
      </c>
    </row>
    <row r="2546" spans="1:8" ht="13.5" x14ac:dyDescent="0.25">
      <c r="A2546" s="12"/>
      <c r="B2546" s="11">
        <v>45706</v>
      </c>
      <c r="C2546" s="2">
        <v>6.57</v>
      </c>
      <c r="D2546" s="2">
        <v>6.25</v>
      </c>
      <c r="E2546" s="2">
        <v>23257</v>
      </c>
      <c r="F2546" s="2">
        <v>6.5049999999999999</v>
      </c>
      <c r="G2546" s="2">
        <v>151286.785</v>
      </c>
      <c r="H2546" s="17">
        <f t="shared" si="39"/>
        <v>2.175938792525622E-2</v>
      </c>
    </row>
    <row r="2547" spans="1:8" ht="13.5" x14ac:dyDescent="0.25">
      <c r="A2547" s="12"/>
      <c r="B2547" s="11">
        <v>45707</v>
      </c>
      <c r="C2547" s="2">
        <v>6.58</v>
      </c>
      <c r="D2547" s="2">
        <v>6.2595999999999998</v>
      </c>
      <c r="E2547" s="2">
        <v>6637</v>
      </c>
      <c r="F2547" s="2">
        <v>6.5839999999999996</v>
      </c>
      <c r="G2547" s="2">
        <v>43698.008000000002</v>
      </c>
      <c r="H2547" s="17">
        <f t="shared" si="39"/>
        <v>1.5359999999999729E-3</v>
      </c>
    </row>
    <row r="2548" spans="1:8" ht="13.5" x14ac:dyDescent="0.25">
      <c r="A2548" s="12"/>
      <c r="B2548" s="11">
        <v>45708</v>
      </c>
      <c r="C2548" s="2">
        <v>6.45</v>
      </c>
      <c r="D2548" s="2">
        <v>6.1359000000000004</v>
      </c>
      <c r="E2548" s="2">
        <v>5331</v>
      </c>
      <c r="F2548" s="2">
        <v>6.4960000000000004</v>
      </c>
      <c r="G2548" s="2">
        <v>34630.175999999999</v>
      </c>
      <c r="H2548" s="17">
        <f t="shared" si="39"/>
        <v>-1.976164611157254E-2</v>
      </c>
    </row>
    <row r="2549" spans="1:8" ht="13.5" x14ac:dyDescent="0.25">
      <c r="A2549" s="12"/>
      <c r="B2549" s="11">
        <v>45709</v>
      </c>
      <c r="C2549" s="2">
        <v>6.55</v>
      </c>
      <c r="D2549" s="2">
        <v>6.2309999999999999</v>
      </c>
      <c r="E2549" s="2">
        <v>17067</v>
      </c>
      <c r="F2549" s="2">
        <v>6.5229999999999997</v>
      </c>
      <c r="G2549" s="2">
        <v>111328.041</v>
      </c>
      <c r="H2549" s="17">
        <f t="shared" si="39"/>
        <v>1.5498948809465524E-2</v>
      </c>
    </row>
    <row r="2550" spans="1:8" ht="13.5" x14ac:dyDescent="0.25">
      <c r="A2550" s="12"/>
      <c r="B2550" s="11">
        <v>45712</v>
      </c>
      <c r="C2550" s="2">
        <v>6.57</v>
      </c>
      <c r="D2550" s="2">
        <v>6.25</v>
      </c>
      <c r="E2550" s="2">
        <v>8766</v>
      </c>
      <c r="F2550" s="2">
        <v>6.524</v>
      </c>
      <c r="G2550" s="2">
        <v>57189.383999999998</v>
      </c>
      <c r="H2550" s="17">
        <f t="shared" si="39"/>
        <v>3.0492697801316206E-3</v>
      </c>
    </row>
    <row r="2551" spans="1:8" ht="13.5" x14ac:dyDescent="0.25">
      <c r="A2551" s="12"/>
      <c r="B2551" s="11">
        <v>45713</v>
      </c>
      <c r="C2551" s="2">
        <v>6.79</v>
      </c>
      <c r="D2551" s="2">
        <v>6.4592999999999998</v>
      </c>
      <c r="E2551" s="2">
        <v>64992</v>
      </c>
      <c r="F2551" s="2">
        <v>6.5350000000000001</v>
      </c>
      <c r="G2551" s="2">
        <v>424722.72</v>
      </c>
      <c r="H2551" s="17">
        <f t="shared" si="39"/>
        <v>3.3487999999999969E-2</v>
      </c>
    </row>
    <row r="2552" spans="1:8" ht="13.5" x14ac:dyDescent="0.25">
      <c r="A2552" s="12"/>
      <c r="B2552" s="11">
        <v>45714</v>
      </c>
      <c r="C2552" s="2">
        <v>7</v>
      </c>
      <c r="D2552" s="2">
        <v>6.6590999999999996</v>
      </c>
      <c r="E2552" s="2">
        <v>41917</v>
      </c>
      <c r="F2552" s="2">
        <v>6.91</v>
      </c>
      <c r="G2552" s="2">
        <v>289646.46999999997</v>
      </c>
      <c r="H2552" s="17">
        <f t="shared" si="39"/>
        <v>3.0932144350006931E-2</v>
      </c>
    </row>
    <row r="2553" spans="1:8" ht="13.5" x14ac:dyDescent="0.25">
      <c r="A2553" s="12"/>
      <c r="B2553" s="11">
        <v>45715</v>
      </c>
      <c r="C2553" s="2">
        <v>7.04</v>
      </c>
      <c r="D2553" s="2">
        <v>6.6971999999999996</v>
      </c>
      <c r="E2553" s="2">
        <v>10740</v>
      </c>
      <c r="F2553" s="2">
        <v>6.992</v>
      </c>
      <c r="G2553" s="2">
        <v>75094.080000000002</v>
      </c>
      <c r="H2553" s="17">
        <f t="shared" si="39"/>
        <v>5.7214938955714775E-3</v>
      </c>
    </row>
    <row r="2554" spans="1:8" ht="13.5" x14ac:dyDescent="0.25">
      <c r="A2554" s="12"/>
      <c r="B2554" s="11">
        <v>45716</v>
      </c>
      <c r="C2554" s="2">
        <v>7.11</v>
      </c>
      <c r="D2554" s="2">
        <v>6.7637</v>
      </c>
      <c r="E2554" s="2">
        <v>20436</v>
      </c>
      <c r="F2554" s="2">
        <v>7.0670000000000002</v>
      </c>
      <c r="G2554" s="2">
        <v>144421.212</v>
      </c>
      <c r="H2554" s="17">
        <f t="shared" si="39"/>
        <v>9.929522785641829E-3</v>
      </c>
    </row>
    <row r="2555" spans="1:8" ht="13.5" x14ac:dyDescent="0.25">
      <c r="A2555" s="12"/>
      <c r="B2555" s="11">
        <v>45719</v>
      </c>
      <c r="C2555" s="2">
        <v>7.27</v>
      </c>
      <c r="D2555" s="2">
        <v>6.9160000000000004</v>
      </c>
      <c r="E2555" s="2">
        <v>4041</v>
      </c>
      <c r="F2555" s="2">
        <v>7.2389999999999999</v>
      </c>
      <c r="G2555" s="2">
        <v>29252.798999999999</v>
      </c>
      <c r="H2555" s="17">
        <f t="shared" si="39"/>
        <v>2.2517261262326879E-2</v>
      </c>
    </row>
    <row r="2556" spans="1:8" ht="13.5" x14ac:dyDescent="0.25">
      <c r="A2556" s="12"/>
      <c r="B2556" s="11">
        <v>45720</v>
      </c>
      <c r="C2556" s="2">
        <v>7.2</v>
      </c>
      <c r="D2556" s="2">
        <v>6.8494000000000002</v>
      </c>
      <c r="E2556" s="2">
        <v>2887</v>
      </c>
      <c r="F2556" s="2">
        <v>7.0220000000000002</v>
      </c>
      <c r="G2556" s="2">
        <v>20272.513999999999</v>
      </c>
      <c r="H2556" s="17">
        <f t="shared" si="39"/>
        <v>-9.6298438403701874E-3</v>
      </c>
    </row>
    <row r="2557" spans="1:8" ht="13.5" x14ac:dyDescent="0.25">
      <c r="A2557" s="12"/>
      <c r="B2557" s="11">
        <v>45721</v>
      </c>
      <c r="C2557" s="2">
        <v>7.22</v>
      </c>
      <c r="D2557" s="2">
        <v>6.8684000000000003</v>
      </c>
      <c r="E2557" s="2">
        <v>4837</v>
      </c>
      <c r="F2557" s="2">
        <v>7.1909999999999998</v>
      </c>
      <c r="G2557" s="2">
        <v>34782.866999999998</v>
      </c>
      <c r="H2557" s="17">
        <f t="shared" si="39"/>
        <v>2.7739656028265437E-3</v>
      </c>
    </row>
    <row r="2558" spans="1:8" ht="13.5" x14ac:dyDescent="0.25">
      <c r="A2558" s="12"/>
      <c r="B2558" s="11">
        <v>45722</v>
      </c>
      <c r="C2558" s="2">
        <v>7.26</v>
      </c>
      <c r="D2558" s="2">
        <v>6.9063999999999997</v>
      </c>
      <c r="E2558" s="2">
        <v>8453</v>
      </c>
      <c r="F2558" s="2">
        <v>7.2119999999999997</v>
      </c>
      <c r="G2558" s="2">
        <v>60963.036</v>
      </c>
      <c r="H2558" s="17">
        <f t="shared" si="39"/>
        <v>5.5325840079202384E-3</v>
      </c>
    </row>
    <row r="2559" spans="1:8" ht="13.5" x14ac:dyDescent="0.25">
      <c r="A2559" s="12"/>
      <c r="B2559" s="11">
        <v>45723</v>
      </c>
      <c r="C2559" s="2">
        <v>7.29</v>
      </c>
      <c r="D2559" s="2">
        <v>6.9349999999999996</v>
      </c>
      <c r="E2559" s="2">
        <v>10600</v>
      </c>
      <c r="F2559" s="2">
        <v>7.2050000000000001</v>
      </c>
      <c r="G2559" s="2">
        <v>76373</v>
      </c>
      <c r="H2559" s="17">
        <f t="shared" si="39"/>
        <v>4.1410865284373854E-3</v>
      </c>
    </row>
    <row r="2560" spans="1:8" ht="13.5" x14ac:dyDescent="0.25">
      <c r="A2560" s="12"/>
      <c r="B2560" s="11">
        <v>45726</v>
      </c>
      <c r="C2560" s="2">
        <v>7.4</v>
      </c>
      <c r="D2560" s="2">
        <v>7.0396000000000001</v>
      </c>
      <c r="E2560" s="2">
        <v>12581</v>
      </c>
      <c r="F2560" s="2">
        <v>7.3289999999999997</v>
      </c>
      <c r="G2560" s="2">
        <v>92206.149000000005</v>
      </c>
      <c r="H2560" s="17">
        <f t="shared" si="39"/>
        <v>1.5082912761355512E-2</v>
      </c>
    </row>
    <row r="2561" spans="1:8" ht="13.5" x14ac:dyDescent="0.25">
      <c r="A2561" s="12"/>
      <c r="B2561" s="11">
        <v>45727</v>
      </c>
      <c r="C2561" s="2">
        <v>7.4</v>
      </c>
      <c r="D2561" s="2">
        <v>7.0396000000000001</v>
      </c>
      <c r="E2561" s="2">
        <v>8684</v>
      </c>
      <c r="F2561" s="2">
        <v>7.4489999999999998</v>
      </c>
      <c r="G2561" s="2">
        <v>64687.116000000002</v>
      </c>
      <c r="H2561" s="17">
        <f t="shared" si="39"/>
        <v>0</v>
      </c>
    </row>
    <row r="2562" spans="1:8" ht="13.5" x14ac:dyDescent="0.25">
      <c r="A2562" s="12"/>
      <c r="B2562" s="11">
        <v>45728</v>
      </c>
      <c r="C2562" s="2">
        <v>7.38</v>
      </c>
      <c r="D2562" s="2">
        <v>7.0206</v>
      </c>
      <c r="E2562" s="2">
        <v>2577</v>
      </c>
      <c r="F2562" s="2">
        <v>7.3659999999999997</v>
      </c>
      <c r="G2562" s="2">
        <v>18982.182000000001</v>
      </c>
      <c r="H2562" s="17">
        <f t="shared" si="39"/>
        <v>-2.6990169896016999E-3</v>
      </c>
    </row>
    <row r="2563" spans="1:8" ht="13.5" x14ac:dyDescent="0.25">
      <c r="A2563" s="12"/>
      <c r="B2563" s="11">
        <v>45729</v>
      </c>
      <c r="C2563" s="2">
        <v>7.43</v>
      </c>
      <c r="D2563" s="2">
        <v>7.0682</v>
      </c>
      <c r="E2563" s="2">
        <v>32941</v>
      </c>
      <c r="F2563" s="2">
        <v>7.3259999999999996</v>
      </c>
      <c r="G2563" s="2">
        <v>241325.766</v>
      </c>
      <c r="H2563" s="17">
        <f t="shared" si="39"/>
        <v>6.7800472894054761E-3</v>
      </c>
    </row>
    <row r="2564" spans="1:8" ht="13.5" x14ac:dyDescent="0.25">
      <c r="A2564" s="12"/>
      <c r="B2564" s="11">
        <v>45730</v>
      </c>
      <c r="C2564" s="2">
        <v>7.38</v>
      </c>
      <c r="D2564" s="2">
        <v>7.0206</v>
      </c>
      <c r="E2564" s="2">
        <v>2598</v>
      </c>
      <c r="F2564" s="2">
        <v>7.3570000000000002</v>
      </c>
      <c r="G2564" s="2">
        <v>19113.486000000001</v>
      </c>
      <c r="H2564" s="17">
        <f t="shared" si="39"/>
        <v>-6.7343878215104392E-3</v>
      </c>
    </row>
    <row r="2565" spans="1:8" ht="13.5" x14ac:dyDescent="0.25">
      <c r="A2565" s="12"/>
      <c r="B2565" s="11">
        <v>45733</v>
      </c>
      <c r="C2565" s="2">
        <v>7.41</v>
      </c>
      <c r="D2565" s="2">
        <v>7.0491000000000001</v>
      </c>
      <c r="E2565" s="2">
        <v>4307</v>
      </c>
      <c r="F2565" s="2">
        <v>7.3920000000000003</v>
      </c>
      <c r="G2565" s="2">
        <v>31837.344000000001</v>
      </c>
      <c r="H2565" s="17">
        <f t="shared" si="39"/>
        <v>4.0594820955474169E-3</v>
      </c>
    </row>
    <row r="2566" spans="1:8" ht="13.5" x14ac:dyDescent="0.25">
      <c r="A2566" s="12"/>
      <c r="B2566" s="11">
        <v>45734</v>
      </c>
      <c r="C2566" s="2">
        <v>7.41</v>
      </c>
      <c r="D2566" s="2">
        <v>7.0491000000000001</v>
      </c>
      <c r="E2566" s="2">
        <v>4820</v>
      </c>
      <c r="F2566" s="2">
        <v>7.3630000000000004</v>
      </c>
      <c r="G2566" s="2">
        <v>35489.660000000003</v>
      </c>
      <c r="H2566" s="17">
        <f t="shared" si="39"/>
        <v>0</v>
      </c>
    </row>
    <row r="2567" spans="1:8" ht="13.5" x14ac:dyDescent="0.25">
      <c r="A2567" s="12"/>
      <c r="B2567" s="11">
        <v>45735</v>
      </c>
      <c r="C2567" s="2">
        <v>7.39</v>
      </c>
      <c r="D2567" s="2">
        <v>7.0301</v>
      </c>
      <c r="E2567" s="2">
        <v>7702</v>
      </c>
      <c r="F2567" s="2">
        <v>7.335</v>
      </c>
      <c r="G2567" s="2">
        <v>56494.17</v>
      </c>
      <c r="H2567" s="17">
        <f t="shared" ref="H2567:H2630" si="40">(D2567-D2566)/D2566</f>
        <v>-2.695379551999564E-3</v>
      </c>
    </row>
    <row r="2568" spans="1:8" ht="13.5" x14ac:dyDescent="0.25">
      <c r="A2568" s="12"/>
      <c r="B2568" s="11">
        <v>45737</v>
      </c>
      <c r="C2568" s="2">
        <v>7.38</v>
      </c>
      <c r="D2568" s="2">
        <v>7.0206</v>
      </c>
      <c r="E2568" s="2">
        <v>10709</v>
      </c>
      <c r="F2568" s="2">
        <v>7.3620000000000001</v>
      </c>
      <c r="G2568" s="2">
        <v>78839.657999999996</v>
      </c>
      <c r="H2568" s="17">
        <f t="shared" si="40"/>
        <v>-1.351332128988217E-3</v>
      </c>
    </row>
    <row r="2569" spans="1:8" ht="13.5" x14ac:dyDescent="0.25">
      <c r="A2569" s="12"/>
      <c r="B2569" s="11">
        <v>45740</v>
      </c>
      <c r="C2569" s="2">
        <v>7.4</v>
      </c>
      <c r="D2569" s="2">
        <v>7.0396000000000001</v>
      </c>
      <c r="E2569" s="2">
        <v>2601</v>
      </c>
      <c r="F2569" s="2">
        <v>7.3879999999999999</v>
      </c>
      <c r="G2569" s="2">
        <v>19216.187999999998</v>
      </c>
      <c r="H2569" s="17">
        <f t="shared" si="40"/>
        <v>2.706321397031611E-3</v>
      </c>
    </row>
    <row r="2570" spans="1:8" ht="13.5" x14ac:dyDescent="0.25">
      <c r="A2570" s="12"/>
      <c r="B2570" s="11">
        <v>45741</v>
      </c>
      <c r="C2570" s="2">
        <v>7.41</v>
      </c>
      <c r="D2570" s="2">
        <v>7.0491000000000001</v>
      </c>
      <c r="E2570" s="2">
        <v>124</v>
      </c>
      <c r="F2570" s="2">
        <v>7.3120000000000003</v>
      </c>
      <c r="G2570" s="2">
        <v>906.68799999999999</v>
      </c>
      <c r="H2570" s="17">
        <f t="shared" si="40"/>
        <v>1.3495084948008499E-3</v>
      </c>
    </row>
    <row r="2571" spans="1:8" ht="13.5" x14ac:dyDescent="0.25">
      <c r="A2571" s="12"/>
      <c r="B2571" s="11">
        <v>45742</v>
      </c>
      <c r="C2571" s="2">
        <v>7.41</v>
      </c>
      <c r="D2571" s="2">
        <v>7.0491000000000001</v>
      </c>
      <c r="E2571" s="2">
        <v>19908</v>
      </c>
      <c r="F2571" s="2">
        <v>7.3879999999999999</v>
      </c>
      <c r="G2571" s="2">
        <v>147080.304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7.41</v>
      </c>
      <c r="D2572" s="2">
        <v>7.0491000000000001</v>
      </c>
      <c r="E2572" s="2">
        <v>2728</v>
      </c>
      <c r="F2572" s="2">
        <v>7.3739999999999997</v>
      </c>
      <c r="G2572" s="2">
        <v>20116.272000000001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7.5</v>
      </c>
      <c r="D2573" s="2">
        <v>7.1348000000000003</v>
      </c>
      <c r="E2573" s="2">
        <v>40371</v>
      </c>
      <c r="F2573" s="2">
        <v>7.4820000000000002</v>
      </c>
      <c r="G2573" s="2">
        <v>302055.82199999999</v>
      </c>
      <c r="H2573" s="17">
        <f t="shared" si="40"/>
        <v>1.215758040033481E-2</v>
      </c>
    </row>
    <row r="2574" spans="1:8" ht="13.5" x14ac:dyDescent="0.25">
      <c r="A2574" s="12"/>
      <c r="B2574" s="11">
        <v>45749</v>
      </c>
      <c r="C2574" s="2">
        <v>7.48</v>
      </c>
      <c r="D2574" s="2">
        <v>7.1157000000000004</v>
      </c>
      <c r="E2574" s="2">
        <v>14076</v>
      </c>
      <c r="F2574" s="2">
        <v>7.4950000000000001</v>
      </c>
      <c r="G2574" s="2">
        <v>105499.62</v>
      </c>
      <c r="H2574" s="17">
        <f t="shared" si="40"/>
        <v>-2.6770196781969913E-3</v>
      </c>
    </row>
    <row r="2575" spans="1:8" ht="13.5" x14ac:dyDescent="0.25">
      <c r="A2575" s="12"/>
      <c r="B2575" s="11">
        <v>45750</v>
      </c>
      <c r="C2575" s="2">
        <v>7.4</v>
      </c>
      <c r="D2575" s="2">
        <v>7.0396000000000001</v>
      </c>
      <c r="E2575" s="2">
        <v>5782</v>
      </c>
      <c r="F2575" s="2">
        <v>7.3890000000000002</v>
      </c>
      <c r="G2575" s="2">
        <v>42723.197999999997</v>
      </c>
      <c r="H2575" s="17">
        <f t="shared" si="40"/>
        <v>-1.0694661101507972E-2</v>
      </c>
    </row>
    <row r="2576" spans="1:8" ht="13.5" x14ac:dyDescent="0.25">
      <c r="A2576" s="12"/>
      <c r="B2576" s="11">
        <v>45751</v>
      </c>
      <c r="C2576" s="2">
        <v>7.27</v>
      </c>
      <c r="D2576" s="2">
        <v>6.9160000000000004</v>
      </c>
      <c r="E2576" s="2">
        <v>3846</v>
      </c>
      <c r="F2576" s="2">
        <v>7.2850000000000001</v>
      </c>
      <c r="G2576" s="2">
        <v>28018.11</v>
      </c>
      <c r="H2576" s="17">
        <f t="shared" si="40"/>
        <v>-1.7557815784987742E-2</v>
      </c>
    </row>
    <row r="2577" spans="1:8" ht="13.5" x14ac:dyDescent="0.25">
      <c r="A2577" s="12"/>
      <c r="B2577" s="11">
        <v>45754</v>
      </c>
      <c r="C2577" s="2">
        <v>7.24</v>
      </c>
      <c r="D2577" s="2">
        <v>6.8874000000000004</v>
      </c>
      <c r="E2577" s="2">
        <v>3384</v>
      </c>
      <c r="F2577" s="2">
        <v>7.2389999999999999</v>
      </c>
      <c r="G2577" s="2">
        <v>24496.776000000002</v>
      </c>
      <c r="H2577" s="17">
        <f t="shared" si="40"/>
        <v>-4.1353383458646552E-3</v>
      </c>
    </row>
    <row r="2578" spans="1:8" ht="13.5" x14ac:dyDescent="0.25">
      <c r="A2578" s="12"/>
      <c r="B2578" s="11">
        <v>45755</v>
      </c>
      <c r="C2578" s="2">
        <v>7.3</v>
      </c>
      <c r="D2578" s="2">
        <v>6.9444999999999997</v>
      </c>
      <c r="E2578" s="2">
        <v>11662</v>
      </c>
      <c r="F2578" s="2">
        <v>7.2030000000000003</v>
      </c>
      <c r="G2578" s="2">
        <v>84001.385999999999</v>
      </c>
      <c r="H2578" s="17">
        <f t="shared" si="40"/>
        <v>8.2905014954844005E-3</v>
      </c>
    </row>
    <row r="2579" spans="1:8" ht="13.5" x14ac:dyDescent="0.25">
      <c r="A2579" s="12"/>
      <c r="B2579" s="11">
        <v>45757</v>
      </c>
      <c r="C2579" s="2">
        <v>7.29</v>
      </c>
      <c r="D2579" s="2">
        <v>6.9349999999999996</v>
      </c>
      <c r="E2579" s="2">
        <v>51</v>
      </c>
      <c r="F2579" s="2">
        <v>7.1630000000000003</v>
      </c>
      <c r="G2579" s="2">
        <v>365.31299999999999</v>
      </c>
      <c r="H2579" s="17">
        <f t="shared" si="40"/>
        <v>-1.3679890560875606E-3</v>
      </c>
    </row>
    <row r="2580" spans="1:8" ht="13.5" x14ac:dyDescent="0.25">
      <c r="A2580" s="12"/>
      <c r="B2580" s="11">
        <v>45758</v>
      </c>
      <c r="C2580" s="2">
        <v>7.36</v>
      </c>
      <c r="D2580" s="2">
        <v>7.0015999999999998</v>
      </c>
      <c r="E2580" s="2">
        <v>10532</v>
      </c>
      <c r="F2580" s="2">
        <v>7.25</v>
      </c>
      <c r="G2580" s="2">
        <v>76357</v>
      </c>
      <c r="H2580" s="17">
        <f t="shared" si="40"/>
        <v>9.603460706560955E-3</v>
      </c>
    </row>
    <row r="2581" spans="1:8" ht="13.5" x14ac:dyDescent="0.25">
      <c r="A2581" s="12"/>
      <c r="B2581" s="11">
        <v>45761</v>
      </c>
      <c r="C2581" s="2">
        <v>7.2</v>
      </c>
      <c r="D2581" s="2">
        <v>6.8494000000000002</v>
      </c>
      <c r="E2581" s="2">
        <v>4304</v>
      </c>
      <c r="F2581" s="2">
        <v>7.2880000000000003</v>
      </c>
      <c r="G2581" s="2">
        <v>31367.552</v>
      </c>
      <c r="H2581" s="17">
        <f t="shared" si="40"/>
        <v>-2.1737888482632493E-2</v>
      </c>
    </row>
    <row r="2582" spans="1:8" ht="13.5" x14ac:dyDescent="0.25">
      <c r="A2582" s="12"/>
      <c r="B2582" s="11">
        <v>45762</v>
      </c>
      <c r="C2582" s="2">
        <v>7.47</v>
      </c>
      <c r="D2582" s="2">
        <v>7.1062000000000003</v>
      </c>
      <c r="E2582" s="2">
        <v>12465</v>
      </c>
      <c r="F2582" s="2">
        <v>7.32</v>
      </c>
      <c r="G2582" s="2">
        <v>91243.8</v>
      </c>
      <c r="H2582" s="17">
        <f t="shared" si="40"/>
        <v>3.7492335095044842E-2</v>
      </c>
    </row>
    <row r="2583" spans="1:8" ht="13.5" x14ac:dyDescent="0.25">
      <c r="A2583" s="12"/>
      <c r="B2583" s="11">
        <v>45763</v>
      </c>
      <c r="C2583" s="2">
        <v>7.42</v>
      </c>
      <c r="D2583" s="2">
        <v>7.0586000000000002</v>
      </c>
      <c r="E2583" s="2">
        <v>2952</v>
      </c>
      <c r="F2583" s="2">
        <v>7.4080000000000004</v>
      </c>
      <c r="G2583" s="2">
        <v>21868.416000000001</v>
      </c>
      <c r="H2583" s="17">
        <f t="shared" si="40"/>
        <v>-6.6983760659705726E-3</v>
      </c>
    </row>
    <row r="2584" spans="1:8" ht="13.5" x14ac:dyDescent="0.25">
      <c r="A2584" s="12"/>
      <c r="B2584" s="11">
        <v>45764</v>
      </c>
      <c r="C2584" s="2">
        <v>7.25</v>
      </c>
      <c r="D2584" s="2">
        <v>6.8968999999999996</v>
      </c>
      <c r="E2584" s="2">
        <v>2757</v>
      </c>
      <c r="F2584" s="2">
        <v>7.3159999999999998</v>
      </c>
      <c r="G2584" s="2">
        <v>20170.212</v>
      </c>
      <c r="H2584" s="17">
        <f t="shared" si="40"/>
        <v>-2.2908225427138613E-2</v>
      </c>
    </row>
    <row r="2585" spans="1:8" ht="13.5" x14ac:dyDescent="0.25">
      <c r="A2585" s="12"/>
      <c r="B2585" s="11">
        <v>45765</v>
      </c>
      <c r="C2585" s="2">
        <v>7.38</v>
      </c>
      <c r="D2585" s="2">
        <v>7.0206</v>
      </c>
      <c r="E2585" s="2">
        <v>10212</v>
      </c>
      <c r="F2585" s="2">
        <v>7.23</v>
      </c>
      <c r="G2585" s="2">
        <v>73832.759999999995</v>
      </c>
      <c r="H2585" s="17">
        <f t="shared" si="40"/>
        <v>1.7935594252490302E-2</v>
      </c>
    </row>
    <row r="2586" spans="1:8" ht="13.5" x14ac:dyDescent="0.25">
      <c r="A2586" s="12"/>
      <c r="B2586" s="11">
        <v>45768</v>
      </c>
      <c r="C2586" s="2">
        <v>7.3</v>
      </c>
      <c r="D2586" s="2">
        <v>6.9444999999999997</v>
      </c>
      <c r="E2586" s="2">
        <v>3310</v>
      </c>
      <c r="F2586" s="2">
        <v>7.1790000000000003</v>
      </c>
      <c r="G2586" s="2">
        <v>23762.49</v>
      </c>
      <c r="H2586" s="17">
        <f t="shared" si="40"/>
        <v>-1.0839529384952893E-2</v>
      </c>
    </row>
    <row r="2587" spans="1:8" ht="13.5" x14ac:dyDescent="0.25">
      <c r="A2587" s="12"/>
      <c r="B2587" s="11">
        <v>45769</v>
      </c>
      <c r="C2587" s="2">
        <v>7.18</v>
      </c>
      <c r="D2587" s="2">
        <v>6.8303000000000003</v>
      </c>
      <c r="E2587" s="2">
        <v>2939</v>
      </c>
      <c r="F2587" s="2">
        <v>7.1959999999999997</v>
      </c>
      <c r="G2587" s="2">
        <v>21149.044000000002</v>
      </c>
      <c r="H2587" s="17">
        <f t="shared" si="40"/>
        <v>-1.6444668442652376E-2</v>
      </c>
    </row>
    <row r="2588" spans="1:8" ht="13.5" x14ac:dyDescent="0.25">
      <c r="A2588" s="12"/>
      <c r="B2588" s="11">
        <v>45770</v>
      </c>
      <c r="C2588" s="2">
        <v>7.18</v>
      </c>
      <c r="D2588" s="2">
        <v>6.8303000000000003</v>
      </c>
      <c r="E2588" s="2">
        <v>3117</v>
      </c>
      <c r="F2588" s="2">
        <v>7.181</v>
      </c>
      <c r="G2588" s="2">
        <v>22383.177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7.1</v>
      </c>
      <c r="D2589" s="2">
        <v>6.7542</v>
      </c>
      <c r="E2589" s="2">
        <v>10713</v>
      </c>
      <c r="F2589" s="2">
        <v>7.0469999999999997</v>
      </c>
      <c r="G2589" s="2">
        <v>75494.510999999999</v>
      </c>
      <c r="H2589" s="17">
        <f t="shared" si="40"/>
        <v>-1.1141531118691752E-2</v>
      </c>
    </row>
    <row r="2590" spans="1:8" ht="13.5" x14ac:dyDescent="0.25">
      <c r="A2590" s="12"/>
      <c r="B2590" s="11">
        <v>45772</v>
      </c>
      <c r="C2590" s="2">
        <v>7.15</v>
      </c>
      <c r="D2590" s="2">
        <v>6.8018000000000001</v>
      </c>
      <c r="E2590" s="2">
        <v>10838</v>
      </c>
      <c r="F2590" s="2">
        <v>6.9770000000000003</v>
      </c>
      <c r="G2590" s="2">
        <v>75616.725999999995</v>
      </c>
      <c r="H2590" s="17">
        <f t="shared" si="40"/>
        <v>7.0474667614225349E-3</v>
      </c>
    </row>
    <row r="2591" spans="1:8" ht="13.5" x14ac:dyDescent="0.25">
      <c r="A2591" s="12"/>
      <c r="B2591" s="11">
        <v>45775</v>
      </c>
      <c r="C2591" s="2">
        <v>7.1</v>
      </c>
      <c r="D2591" s="2">
        <v>6.7542</v>
      </c>
      <c r="E2591" s="2">
        <v>2763</v>
      </c>
      <c r="F2591" s="2">
        <v>6.9669999999999996</v>
      </c>
      <c r="G2591" s="2">
        <v>19249.821</v>
      </c>
      <c r="H2591" s="17">
        <f t="shared" si="40"/>
        <v>-6.9981475491781714E-3</v>
      </c>
    </row>
    <row r="2592" spans="1:8" ht="13.5" x14ac:dyDescent="0.25">
      <c r="A2592" s="12"/>
      <c r="B2592" s="11">
        <v>45776</v>
      </c>
      <c r="C2592" s="2">
        <v>7</v>
      </c>
      <c r="D2592" s="2">
        <v>6.6590999999999996</v>
      </c>
      <c r="E2592" s="2">
        <v>3437</v>
      </c>
      <c r="F2592" s="2">
        <v>6.98</v>
      </c>
      <c r="G2592" s="2">
        <v>23990.26</v>
      </c>
      <c r="H2592" s="17">
        <f t="shared" si="40"/>
        <v>-1.4080127920405142E-2</v>
      </c>
    </row>
    <row r="2593" spans="1:8" ht="13.5" x14ac:dyDescent="0.25">
      <c r="A2593" s="12"/>
      <c r="B2593" s="11">
        <v>45777</v>
      </c>
      <c r="C2593" s="2">
        <v>7.1</v>
      </c>
      <c r="D2593" s="2">
        <v>6.7542</v>
      </c>
      <c r="E2593" s="2">
        <v>2562</v>
      </c>
      <c r="F2593" s="2">
        <v>7</v>
      </c>
      <c r="G2593" s="2">
        <v>17934</v>
      </c>
      <c r="H2593" s="17">
        <f t="shared" si="40"/>
        <v>1.4281209172410748E-2</v>
      </c>
    </row>
    <row r="2594" spans="1:8" ht="13.5" x14ac:dyDescent="0.25">
      <c r="A2594" s="12"/>
      <c r="B2594" s="11">
        <v>45779</v>
      </c>
      <c r="C2594" s="2">
        <v>7</v>
      </c>
      <c r="D2594" s="2">
        <v>6.6590999999999996</v>
      </c>
      <c r="E2594" s="2">
        <v>2071</v>
      </c>
      <c r="F2594" s="2">
        <v>7.0419999999999998</v>
      </c>
      <c r="G2594" s="2">
        <v>14583.982</v>
      </c>
      <c r="H2594" s="17">
        <f t="shared" si="40"/>
        <v>-1.4080127920405142E-2</v>
      </c>
    </row>
    <row r="2595" spans="1:8" ht="13.5" x14ac:dyDescent="0.25">
      <c r="A2595" s="12"/>
      <c r="B2595" s="11">
        <v>45782</v>
      </c>
      <c r="C2595" s="2">
        <v>7</v>
      </c>
      <c r="D2595" s="2">
        <v>6.6590999999999996</v>
      </c>
      <c r="E2595" s="2">
        <v>2624</v>
      </c>
      <c r="F2595" s="2">
        <v>6.9269999999999996</v>
      </c>
      <c r="G2595" s="2">
        <v>18176.448</v>
      </c>
      <c r="H2595" s="17">
        <f t="shared" si="40"/>
        <v>0</v>
      </c>
    </row>
    <row r="2596" spans="1:8" ht="13.5" x14ac:dyDescent="0.25">
      <c r="A2596" s="12"/>
      <c r="B2596" s="11">
        <v>45783</v>
      </c>
      <c r="C2596" s="2">
        <v>7</v>
      </c>
      <c r="D2596" s="2">
        <v>6.6590999999999996</v>
      </c>
      <c r="E2596" s="2">
        <v>703</v>
      </c>
      <c r="F2596" s="2">
        <v>6.9279999999999999</v>
      </c>
      <c r="G2596" s="2">
        <v>4870.384</v>
      </c>
      <c r="H2596" s="17">
        <f t="shared" si="40"/>
        <v>0</v>
      </c>
    </row>
    <row r="2597" spans="1:8" ht="13.5" x14ac:dyDescent="0.25">
      <c r="A2597" s="12"/>
      <c r="B2597" s="11">
        <v>45784</v>
      </c>
      <c r="C2597" s="2">
        <v>7</v>
      </c>
      <c r="D2597" s="2">
        <v>6.6590999999999996</v>
      </c>
      <c r="E2597" s="2">
        <v>2101</v>
      </c>
      <c r="F2597" s="2">
        <v>6.9980000000000002</v>
      </c>
      <c r="G2597" s="2">
        <v>14702.798000000001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7.1</v>
      </c>
      <c r="D2598" s="2">
        <v>6.7542</v>
      </c>
      <c r="E2598" s="2">
        <v>6429</v>
      </c>
      <c r="F2598" s="2">
        <v>6.9870000000000001</v>
      </c>
      <c r="G2598" s="2">
        <v>44919.423000000003</v>
      </c>
      <c r="H2598" s="17">
        <f t="shared" si="40"/>
        <v>1.4281209172410748E-2</v>
      </c>
    </row>
    <row r="2599" spans="1:8" ht="13.5" x14ac:dyDescent="0.25">
      <c r="A2599" s="12"/>
      <c r="B2599" s="11">
        <v>45786</v>
      </c>
      <c r="C2599" s="2">
        <v>6.89</v>
      </c>
      <c r="D2599" s="2">
        <v>6.5545</v>
      </c>
      <c r="E2599" s="2">
        <v>13997</v>
      </c>
      <c r="F2599" s="2">
        <v>6.9109999999999996</v>
      </c>
      <c r="G2599" s="2">
        <v>96733.267000000007</v>
      </c>
      <c r="H2599" s="17">
        <f t="shared" si="40"/>
        <v>-2.9566788072606674E-2</v>
      </c>
    </row>
    <row r="2600" spans="1:8" ht="13.5" x14ac:dyDescent="0.25">
      <c r="A2600" s="12"/>
      <c r="B2600" s="11">
        <v>45789</v>
      </c>
      <c r="C2600" s="2">
        <v>6.87</v>
      </c>
      <c r="D2600" s="2">
        <v>6.5354000000000001</v>
      </c>
      <c r="E2600" s="2">
        <v>2401</v>
      </c>
      <c r="F2600" s="2">
        <v>6.84</v>
      </c>
      <c r="G2600" s="2">
        <v>16422.84</v>
      </c>
      <c r="H2600" s="17">
        <f t="shared" si="40"/>
        <v>-2.9140285300175294E-3</v>
      </c>
    </row>
    <row r="2601" spans="1:8" ht="13.5" x14ac:dyDescent="0.25">
      <c r="A2601" s="12"/>
      <c r="B2601" s="11">
        <v>45790</v>
      </c>
      <c r="C2601" s="2">
        <v>6.8</v>
      </c>
      <c r="D2601" s="2">
        <v>6.4687999999999999</v>
      </c>
      <c r="E2601" s="2">
        <v>2840</v>
      </c>
      <c r="F2601" s="2">
        <v>6.8019999999999996</v>
      </c>
      <c r="G2601" s="2">
        <v>19317.68</v>
      </c>
      <c r="H2601" s="17">
        <f t="shared" si="40"/>
        <v>-1.0190653976803288E-2</v>
      </c>
    </row>
    <row r="2602" spans="1:8" ht="13.5" x14ac:dyDescent="0.25">
      <c r="A2602" s="12"/>
      <c r="B2602" s="11">
        <v>45791</v>
      </c>
      <c r="C2602" s="2">
        <v>6.9</v>
      </c>
      <c r="D2602" s="2">
        <v>6.5640000000000001</v>
      </c>
      <c r="E2602" s="2">
        <v>7684</v>
      </c>
      <c r="F2602" s="2">
        <v>6.8179999999999996</v>
      </c>
      <c r="G2602" s="2">
        <v>52389.512000000002</v>
      </c>
      <c r="H2602" s="17">
        <f t="shared" si="40"/>
        <v>1.471679445955976E-2</v>
      </c>
    </row>
    <row r="2603" spans="1:8" ht="13.5" x14ac:dyDescent="0.25">
      <c r="A2603" s="12"/>
      <c r="B2603" s="11">
        <v>45792</v>
      </c>
      <c r="C2603" s="2">
        <v>6.8</v>
      </c>
      <c r="D2603" s="2">
        <v>6.4687999999999999</v>
      </c>
      <c r="E2603" s="2">
        <v>9750</v>
      </c>
      <c r="F2603" s="2">
        <v>6.8230000000000004</v>
      </c>
      <c r="G2603" s="2">
        <v>66524.25</v>
      </c>
      <c r="H2603" s="17">
        <f t="shared" si="40"/>
        <v>-1.4503351614869009E-2</v>
      </c>
    </row>
    <row r="2604" spans="1:8" ht="13.5" x14ac:dyDescent="0.25">
      <c r="A2604" s="12"/>
      <c r="B2604" s="11">
        <v>45793</v>
      </c>
      <c r="C2604" s="2">
        <v>6.84</v>
      </c>
      <c r="D2604" s="2">
        <v>6.5068999999999999</v>
      </c>
      <c r="E2604" s="2">
        <v>6150</v>
      </c>
      <c r="F2604" s="2">
        <v>6.798</v>
      </c>
      <c r="G2604" s="2">
        <v>41807.699999999997</v>
      </c>
      <c r="H2604" s="17">
        <f t="shared" si="40"/>
        <v>5.8898095473658213E-3</v>
      </c>
    </row>
    <row r="2605" spans="1:8" ht="13.5" x14ac:dyDescent="0.25">
      <c r="A2605" s="12"/>
      <c r="B2605" s="11">
        <v>45796</v>
      </c>
      <c r="C2605" s="2">
        <v>7</v>
      </c>
      <c r="D2605" s="2">
        <v>6.6590999999999996</v>
      </c>
      <c r="E2605" s="2">
        <v>42603</v>
      </c>
      <c r="F2605" s="2">
        <v>7.0590000000000002</v>
      </c>
      <c r="G2605" s="2">
        <v>300734.57699999999</v>
      </c>
      <c r="H2605" s="17">
        <f t="shared" si="40"/>
        <v>2.3390554641995371E-2</v>
      </c>
    </row>
    <row r="2606" spans="1:8" ht="13.5" x14ac:dyDescent="0.25">
      <c r="A2606" s="12"/>
      <c r="B2606" s="11">
        <v>45797</v>
      </c>
      <c r="C2606" s="2">
        <v>7.09</v>
      </c>
      <c r="D2606" s="2">
        <v>6.7446999999999999</v>
      </c>
      <c r="E2606" s="2">
        <v>7049</v>
      </c>
      <c r="F2606" s="2">
        <v>7.0549999999999997</v>
      </c>
      <c r="G2606" s="2">
        <v>49730.695</v>
      </c>
      <c r="H2606" s="17">
        <f t="shared" si="40"/>
        <v>1.2854589959604203E-2</v>
      </c>
    </row>
    <row r="2607" spans="1:8" ht="13.5" x14ac:dyDescent="0.25">
      <c r="A2607" s="12"/>
      <c r="B2607" s="11">
        <v>45798</v>
      </c>
      <c r="C2607" s="2">
        <v>7.08</v>
      </c>
      <c r="D2607" s="2">
        <v>6.7351999999999999</v>
      </c>
      <c r="E2607" s="2">
        <v>2095</v>
      </c>
      <c r="F2607" s="2">
        <v>7.0389999999999997</v>
      </c>
      <c r="G2607" s="2">
        <v>14746.705</v>
      </c>
      <c r="H2607" s="17">
        <f t="shared" si="40"/>
        <v>-1.4085133512239335E-3</v>
      </c>
    </row>
    <row r="2608" spans="1:8" ht="13.5" x14ac:dyDescent="0.25">
      <c r="A2608" s="12"/>
      <c r="B2608" s="11">
        <v>45799</v>
      </c>
      <c r="C2608" s="2">
        <v>7</v>
      </c>
      <c r="D2608" s="2">
        <v>6.6590999999999996</v>
      </c>
      <c r="E2608" s="2">
        <v>5749</v>
      </c>
      <c r="F2608" s="2">
        <v>7.0209999999999999</v>
      </c>
      <c r="G2608" s="2">
        <v>40363.728999999999</v>
      </c>
      <c r="H2608" s="17">
        <f t="shared" si="40"/>
        <v>-1.1298847844162055E-2</v>
      </c>
    </row>
    <row r="2609" spans="1:8" ht="13.5" x14ac:dyDescent="0.25">
      <c r="A2609" s="12"/>
      <c r="B2609" s="11">
        <v>45800</v>
      </c>
      <c r="C2609" s="2">
        <v>7.01</v>
      </c>
      <c r="D2609" s="2">
        <v>6.6685999999999996</v>
      </c>
      <c r="E2609" s="2">
        <v>5836</v>
      </c>
      <c r="F2609" s="2">
        <v>7.0190000000000001</v>
      </c>
      <c r="G2609" s="2">
        <v>40962.883999999998</v>
      </c>
      <c r="H2609" s="17">
        <f t="shared" si="40"/>
        <v>1.426619212806545E-3</v>
      </c>
    </row>
    <row r="2610" spans="1:8" ht="13.5" x14ac:dyDescent="0.25">
      <c r="A2610" s="12"/>
      <c r="B2610" s="11">
        <v>45803</v>
      </c>
      <c r="C2610" s="2">
        <v>6.95</v>
      </c>
      <c r="D2610" s="2">
        <v>6.6115000000000004</v>
      </c>
      <c r="E2610" s="2">
        <v>5536</v>
      </c>
      <c r="F2610" s="2">
        <v>6.8840000000000003</v>
      </c>
      <c r="G2610" s="2">
        <v>38109.824000000001</v>
      </c>
      <c r="H2610" s="17">
        <f t="shared" si="40"/>
        <v>-8.5625168701075581E-3</v>
      </c>
    </row>
    <row r="2611" spans="1:8" ht="13.5" x14ac:dyDescent="0.25">
      <c r="A2611" s="12"/>
      <c r="B2611" s="11">
        <v>45804</v>
      </c>
      <c r="C2611" s="2">
        <v>6.95</v>
      </c>
      <c r="D2611" s="2">
        <v>6.6115000000000004</v>
      </c>
      <c r="E2611" s="2">
        <v>4026</v>
      </c>
      <c r="F2611" s="2">
        <v>6.9359999999999999</v>
      </c>
      <c r="G2611" s="2">
        <v>27924.335999999999</v>
      </c>
      <c r="H2611" s="17">
        <f t="shared" si="40"/>
        <v>0</v>
      </c>
    </row>
    <row r="2612" spans="1:8" ht="13.5" x14ac:dyDescent="0.25">
      <c r="A2612" s="12"/>
      <c r="B2612" s="11">
        <v>45805</v>
      </c>
      <c r="C2612" s="2">
        <v>6.99</v>
      </c>
      <c r="D2612" s="2">
        <v>6.6496000000000004</v>
      </c>
      <c r="E2612" s="2">
        <v>4607</v>
      </c>
      <c r="F2612" s="2">
        <v>6.96</v>
      </c>
      <c r="G2612" s="2">
        <v>32064.720000000001</v>
      </c>
      <c r="H2612" s="17">
        <f t="shared" si="40"/>
        <v>5.7626862285411811E-3</v>
      </c>
    </row>
    <row r="2613" spans="1:8" ht="13.5" x14ac:dyDescent="0.25">
      <c r="A2613" s="12"/>
      <c r="B2613" s="11">
        <v>45806</v>
      </c>
      <c r="C2613" s="2">
        <v>6.92</v>
      </c>
      <c r="D2613" s="2">
        <v>6.5830000000000002</v>
      </c>
      <c r="E2613" s="2">
        <v>658</v>
      </c>
      <c r="F2613" s="2">
        <v>6.9180000000000001</v>
      </c>
      <c r="G2613" s="2">
        <v>4552.0439999999999</v>
      </c>
      <c r="H2613" s="17">
        <f t="shared" si="40"/>
        <v>-1.0015640038498587E-2</v>
      </c>
    </row>
    <row r="2614" spans="1:8" ht="13.5" x14ac:dyDescent="0.25">
      <c r="A2614" s="12"/>
      <c r="B2614" s="11">
        <v>45807</v>
      </c>
      <c r="C2614" s="2">
        <v>6.9</v>
      </c>
      <c r="D2614" s="2">
        <v>6.5640000000000001</v>
      </c>
      <c r="E2614" s="2">
        <v>1581</v>
      </c>
      <c r="F2614" s="2">
        <v>6.9139999999999997</v>
      </c>
      <c r="G2614" s="2">
        <v>10931.034</v>
      </c>
      <c r="H2614" s="17">
        <f t="shared" si="40"/>
        <v>-2.8862220871943077E-3</v>
      </c>
    </row>
    <row r="2615" spans="1:8" ht="13.5" x14ac:dyDescent="0.25">
      <c r="A2615" s="12"/>
      <c r="B2615" s="11">
        <v>45810</v>
      </c>
      <c r="C2615" s="2">
        <v>6.9</v>
      </c>
      <c r="D2615" s="2">
        <v>6.5640000000000001</v>
      </c>
      <c r="E2615" s="2">
        <v>3005</v>
      </c>
      <c r="F2615" s="2">
        <v>6.92</v>
      </c>
      <c r="G2615" s="2">
        <v>20794.599999999999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6.9</v>
      </c>
      <c r="D2616" s="2">
        <v>6.5640000000000001</v>
      </c>
      <c r="E2616" s="2">
        <v>1221</v>
      </c>
      <c r="F2616" s="2">
        <v>6.8840000000000003</v>
      </c>
      <c r="G2616" s="2">
        <v>8405.3639999999996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6.82</v>
      </c>
      <c r="D2617" s="2">
        <v>6.4878999999999998</v>
      </c>
      <c r="E2617" s="2">
        <v>2846</v>
      </c>
      <c r="F2617" s="2">
        <v>6.819</v>
      </c>
      <c r="G2617" s="2">
        <v>19406.874</v>
      </c>
      <c r="H2617" s="17">
        <f t="shared" si="40"/>
        <v>-1.1593540524070731E-2</v>
      </c>
    </row>
    <row r="2618" spans="1:8" ht="13.5" x14ac:dyDescent="0.25">
      <c r="A2618" s="12"/>
      <c r="B2618" s="11">
        <v>45813</v>
      </c>
      <c r="C2618" s="2">
        <v>6.85</v>
      </c>
      <c r="D2618" s="2">
        <v>6.5164</v>
      </c>
      <c r="E2618" s="2">
        <v>2017</v>
      </c>
      <c r="F2618" s="2">
        <v>6.8310000000000004</v>
      </c>
      <c r="G2618" s="2">
        <v>13778.127</v>
      </c>
      <c r="H2618" s="17">
        <f t="shared" si="40"/>
        <v>4.3927927372493705E-3</v>
      </c>
    </row>
    <row r="2619" spans="1:8" ht="13.5" x14ac:dyDescent="0.25">
      <c r="A2619" s="12"/>
      <c r="B2619" s="11">
        <v>45817</v>
      </c>
      <c r="C2619" s="2">
        <v>6.8</v>
      </c>
      <c r="D2619" s="2">
        <v>6.4687999999999999</v>
      </c>
      <c r="E2619" s="2">
        <v>3869</v>
      </c>
      <c r="F2619" s="2">
        <v>6.7149999999999999</v>
      </c>
      <c r="G2619" s="2">
        <v>25980.334999999999</v>
      </c>
      <c r="H2619" s="17">
        <f t="shared" si="40"/>
        <v>-7.3046467374624155E-3</v>
      </c>
    </row>
    <row r="2620" spans="1:8" ht="13.5" x14ac:dyDescent="0.25">
      <c r="A2620" s="12"/>
      <c r="B2620" s="11">
        <v>45818</v>
      </c>
      <c r="C2620" s="2">
        <v>6.8</v>
      </c>
      <c r="D2620" s="2">
        <v>6.4687999999999999</v>
      </c>
      <c r="E2620" s="2">
        <v>3783</v>
      </c>
      <c r="F2620" s="2">
        <v>6.7969999999999997</v>
      </c>
      <c r="G2620" s="2">
        <v>25713.050999999999</v>
      </c>
      <c r="H2620" s="17">
        <f t="shared" si="40"/>
        <v>0</v>
      </c>
    </row>
    <row r="2621" spans="1:8" ht="13.5" x14ac:dyDescent="0.25">
      <c r="A2621" s="12"/>
      <c r="B2621" s="11">
        <v>45819</v>
      </c>
      <c r="C2621" s="2">
        <v>6.9</v>
      </c>
      <c r="D2621" s="2">
        <v>6.5640000000000001</v>
      </c>
      <c r="E2621" s="2">
        <v>7341</v>
      </c>
      <c r="F2621" s="2">
        <v>6.8869999999999996</v>
      </c>
      <c r="G2621" s="2">
        <v>50557.466999999997</v>
      </c>
      <c r="H2621" s="17">
        <f t="shared" si="40"/>
        <v>1.471679445955976E-2</v>
      </c>
    </row>
    <row r="2622" spans="1:8" ht="13.5" x14ac:dyDescent="0.25">
      <c r="A2622" s="12"/>
      <c r="B2622" s="11">
        <v>45820</v>
      </c>
      <c r="C2622" s="2">
        <v>6.88</v>
      </c>
      <c r="D2622" s="2">
        <v>6.5449000000000002</v>
      </c>
      <c r="E2622" s="2">
        <v>2225</v>
      </c>
      <c r="F2622" s="2">
        <v>6.8289999999999997</v>
      </c>
      <c r="G2622" s="2">
        <v>15194.525</v>
      </c>
      <c r="H2622" s="17">
        <f t="shared" si="40"/>
        <v>-2.9098110907982777E-3</v>
      </c>
    </row>
    <row r="2623" spans="1:8" ht="13.5" x14ac:dyDescent="0.25">
      <c r="A2623" s="12"/>
      <c r="B2623" s="11">
        <v>45821</v>
      </c>
      <c r="C2623" s="2">
        <v>6.8</v>
      </c>
      <c r="D2623" s="2">
        <v>6.4687999999999999</v>
      </c>
      <c r="E2623" s="2">
        <v>647</v>
      </c>
      <c r="F2623" s="2">
        <v>6.8</v>
      </c>
      <c r="G2623" s="2">
        <v>4399.6000000000004</v>
      </c>
      <c r="H2623" s="17">
        <f t="shared" si="40"/>
        <v>-1.1627373985851621E-2</v>
      </c>
    </row>
    <row r="2624" spans="1:8" ht="13.5" x14ac:dyDescent="0.25">
      <c r="A2624" s="12"/>
      <c r="B2624" s="11">
        <v>45824</v>
      </c>
      <c r="C2624" s="2">
        <v>6.87</v>
      </c>
      <c r="D2624" s="2">
        <v>6.5354000000000001</v>
      </c>
      <c r="E2624" s="2">
        <v>4</v>
      </c>
      <c r="F2624" s="2">
        <v>6.8780000000000001</v>
      </c>
      <c r="G2624" s="2">
        <v>27.512</v>
      </c>
      <c r="H2624" s="17">
        <f t="shared" si="40"/>
        <v>1.0295572594607998E-2</v>
      </c>
    </row>
    <row r="2625" spans="1:8" ht="13.5" x14ac:dyDescent="0.25">
      <c r="A2625" s="12"/>
      <c r="B2625" s="11">
        <v>45825</v>
      </c>
      <c r="C2625" s="2">
        <v>6.79</v>
      </c>
      <c r="D2625" s="2">
        <v>6.4592999999999998</v>
      </c>
      <c r="E2625" s="2">
        <v>1401</v>
      </c>
      <c r="F2625" s="2">
        <v>6.7</v>
      </c>
      <c r="G2625" s="2">
        <v>9386.7000000000007</v>
      </c>
      <c r="H2625" s="17">
        <f t="shared" si="40"/>
        <v>-1.164427579031127E-2</v>
      </c>
    </row>
    <row r="2626" spans="1:8" ht="13.5" x14ac:dyDescent="0.25">
      <c r="A2626" s="12"/>
      <c r="B2626" s="11">
        <v>45826</v>
      </c>
      <c r="C2626" s="2">
        <v>6.88</v>
      </c>
      <c r="D2626" s="2">
        <v>6.5449000000000002</v>
      </c>
      <c r="E2626" s="2">
        <v>692</v>
      </c>
      <c r="F2626" s="2">
        <v>6.766</v>
      </c>
      <c r="G2626" s="2">
        <v>4682.0720000000001</v>
      </c>
      <c r="H2626" s="17">
        <f t="shared" si="40"/>
        <v>1.3252209991794829E-2</v>
      </c>
    </row>
    <row r="2627" spans="1:8" ht="13.5" x14ac:dyDescent="0.25">
      <c r="A2627" s="12"/>
      <c r="B2627" s="11">
        <v>45827</v>
      </c>
      <c r="C2627" s="2">
        <v>6.88</v>
      </c>
      <c r="D2627" s="2">
        <v>6.5449000000000002</v>
      </c>
      <c r="E2627" s="2">
        <v>1594</v>
      </c>
      <c r="F2627" s="2">
        <v>6.88</v>
      </c>
      <c r="G2627" s="2">
        <v>10966.72</v>
      </c>
      <c r="H2627" s="17">
        <f t="shared" si="40"/>
        <v>0</v>
      </c>
    </row>
    <row r="2628" spans="1:8" ht="13.5" x14ac:dyDescent="0.25">
      <c r="A2628" s="12"/>
      <c r="B2628" s="11">
        <v>45828</v>
      </c>
      <c r="C2628" s="2">
        <v>6.88</v>
      </c>
      <c r="D2628" s="2">
        <v>6.5449000000000002</v>
      </c>
      <c r="E2628" s="2">
        <v>1075</v>
      </c>
      <c r="F2628" s="2">
        <v>6.8129999999999997</v>
      </c>
      <c r="G2628" s="2">
        <v>7323.9750000000004</v>
      </c>
      <c r="H2628" s="17">
        <f t="shared" si="40"/>
        <v>0</v>
      </c>
    </row>
    <row r="2629" spans="1:8" ht="13.5" x14ac:dyDescent="0.25">
      <c r="A2629" s="12"/>
      <c r="B2629" s="11">
        <v>45831</v>
      </c>
      <c r="C2629" s="2">
        <v>7.19</v>
      </c>
      <c r="D2629" s="2">
        <v>6.8398000000000003</v>
      </c>
      <c r="E2629" s="2">
        <v>21698</v>
      </c>
      <c r="F2629" s="2">
        <v>6.9770000000000003</v>
      </c>
      <c r="G2629" s="2">
        <v>151386.946</v>
      </c>
      <c r="H2629" s="17">
        <f t="shared" si="40"/>
        <v>4.5057984079206734E-2</v>
      </c>
    </row>
    <row r="2630" spans="1:8" ht="13.5" x14ac:dyDescent="0.25">
      <c r="A2630" s="12"/>
      <c r="B2630" s="11">
        <v>45832</v>
      </c>
      <c r="C2630" s="2">
        <v>7.13</v>
      </c>
      <c r="D2630" s="2">
        <v>6.7827999999999999</v>
      </c>
      <c r="E2630" s="2">
        <v>41398</v>
      </c>
      <c r="F2630" s="2">
        <v>7.0869999999999997</v>
      </c>
      <c r="G2630" s="2">
        <v>293387.62599999999</v>
      </c>
      <c r="H2630" s="17">
        <f t="shared" si="40"/>
        <v>-8.3335770051756464E-3</v>
      </c>
    </row>
    <row r="2631" spans="1:8" ht="13.5" x14ac:dyDescent="0.25">
      <c r="A2631" s="12"/>
      <c r="B2631" s="11">
        <v>45833</v>
      </c>
      <c r="C2631" s="2">
        <v>7.21</v>
      </c>
      <c r="D2631" s="2">
        <v>6.8589000000000002</v>
      </c>
      <c r="E2631" s="2">
        <v>21994</v>
      </c>
      <c r="F2631" s="2">
        <v>7.194</v>
      </c>
      <c r="G2631" s="2">
        <v>158224.83600000001</v>
      </c>
      <c r="H2631" s="17">
        <f t="shared" ref="H2631:H2694" si="41">(D2631-D2630)/D2630</f>
        <v>1.1219555345874901E-2</v>
      </c>
    </row>
    <row r="2632" spans="1:8" ht="13.5" x14ac:dyDescent="0.25">
      <c r="A2632" s="12"/>
      <c r="B2632" s="11">
        <v>45835</v>
      </c>
      <c r="C2632" s="2">
        <v>7.15</v>
      </c>
      <c r="D2632" s="2">
        <v>6.8018000000000001</v>
      </c>
      <c r="E2632" s="2">
        <v>7425</v>
      </c>
      <c r="F2632" s="2">
        <v>7.1660000000000004</v>
      </c>
      <c r="G2632" s="2">
        <v>53207.55</v>
      </c>
      <c r="H2632" s="17">
        <f t="shared" si="41"/>
        <v>-8.3249500648792298E-3</v>
      </c>
    </row>
    <row r="2633" spans="1:8" ht="13.5" x14ac:dyDescent="0.25">
      <c r="A2633" s="12"/>
      <c r="B2633" s="11">
        <v>45838</v>
      </c>
      <c r="C2633" s="2">
        <v>6.9</v>
      </c>
      <c r="D2633" s="2">
        <v>6.5640000000000001</v>
      </c>
      <c r="E2633" s="2">
        <v>5469</v>
      </c>
      <c r="F2633" s="2">
        <v>6.9790000000000001</v>
      </c>
      <c r="G2633" s="2">
        <v>38168.150999999998</v>
      </c>
      <c r="H2633" s="17">
        <f t="shared" si="41"/>
        <v>-3.4961333764591727E-2</v>
      </c>
    </row>
    <row r="2634" spans="1:8" ht="13.5" x14ac:dyDescent="0.25">
      <c r="A2634" s="12"/>
      <c r="B2634" s="11">
        <v>45839</v>
      </c>
      <c r="C2634" s="2">
        <v>7.11</v>
      </c>
      <c r="D2634" s="2">
        <v>6.7637</v>
      </c>
      <c r="E2634" s="2">
        <v>1046</v>
      </c>
      <c r="F2634" s="2">
        <v>6.9370000000000003</v>
      </c>
      <c r="G2634" s="2">
        <v>7256.1019999999999</v>
      </c>
      <c r="H2634" s="17">
        <f t="shared" si="41"/>
        <v>3.0423522242535039E-2</v>
      </c>
    </row>
    <row r="2635" spans="1:8" ht="13.5" x14ac:dyDescent="0.25">
      <c r="A2635" s="12"/>
      <c r="B2635" s="11">
        <v>45840</v>
      </c>
      <c r="C2635" s="2">
        <v>7.18</v>
      </c>
      <c r="D2635" s="2">
        <v>6.8303000000000003</v>
      </c>
      <c r="E2635" s="2">
        <v>40127</v>
      </c>
      <c r="F2635" s="2">
        <v>7.1130000000000004</v>
      </c>
      <c r="G2635" s="2">
        <v>285423.35100000002</v>
      </c>
      <c r="H2635" s="17">
        <f t="shared" si="41"/>
        <v>9.8466815500392116E-3</v>
      </c>
    </row>
    <row r="2636" spans="1:8" ht="13.5" x14ac:dyDescent="0.25">
      <c r="A2636" s="12"/>
      <c r="B2636" s="11">
        <v>45841</v>
      </c>
      <c r="C2636" s="2">
        <v>7.26</v>
      </c>
      <c r="D2636" s="2">
        <v>6.9063999999999997</v>
      </c>
      <c r="E2636" s="2">
        <v>19411</v>
      </c>
      <c r="F2636" s="2">
        <v>7.2140000000000004</v>
      </c>
      <c r="G2636" s="2">
        <v>140030.954</v>
      </c>
      <c r="H2636" s="17">
        <f t="shared" si="41"/>
        <v>1.1141531118691622E-2</v>
      </c>
    </row>
    <row r="2637" spans="1:8" ht="13.5" x14ac:dyDescent="0.25">
      <c r="A2637" s="12"/>
      <c r="B2637" s="11">
        <v>45842</v>
      </c>
      <c r="C2637" s="2">
        <v>7.27</v>
      </c>
      <c r="D2637" s="2">
        <v>6.9160000000000004</v>
      </c>
      <c r="E2637" s="2">
        <v>14</v>
      </c>
      <c r="F2637" s="2">
        <v>7.27</v>
      </c>
      <c r="G2637" s="2">
        <v>101.78</v>
      </c>
      <c r="H2637" s="17">
        <f t="shared" si="41"/>
        <v>1.3900150584965712E-3</v>
      </c>
    </row>
    <row r="2638" spans="1:8" ht="13.5" x14ac:dyDescent="0.25">
      <c r="A2638" s="12"/>
      <c r="B2638" s="11">
        <v>45845</v>
      </c>
      <c r="C2638" s="2">
        <v>7.28</v>
      </c>
      <c r="D2638" s="2">
        <v>6.9255000000000004</v>
      </c>
      <c r="E2638" s="2">
        <v>4181</v>
      </c>
      <c r="F2638" s="2">
        <v>7.25</v>
      </c>
      <c r="G2638" s="2">
        <v>30312.25</v>
      </c>
      <c r="H2638" s="17">
        <f t="shared" si="41"/>
        <v>1.3736263736263828E-3</v>
      </c>
    </row>
    <row r="2639" spans="1:8" ht="13.5" x14ac:dyDescent="0.25">
      <c r="A2639" s="12"/>
      <c r="B2639" s="11">
        <v>45846</v>
      </c>
      <c r="C2639" s="2">
        <v>7.09</v>
      </c>
      <c r="D2639" s="2">
        <v>6.7446999999999999</v>
      </c>
      <c r="E2639" s="2">
        <v>13015</v>
      </c>
      <c r="F2639" s="2">
        <v>7.2919999999999998</v>
      </c>
      <c r="G2639" s="2">
        <v>94905.38</v>
      </c>
      <c r="H2639" s="17">
        <f t="shared" si="41"/>
        <v>-2.6106418309147426E-2</v>
      </c>
    </row>
    <row r="2640" spans="1:8" ht="13.5" x14ac:dyDescent="0.25">
      <c r="A2640" s="12"/>
      <c r="B2640" s="11">
        <v>45847</v>
      </c>
      <c r="C2640" s="2">
        <v>7.32</v>
      </c>
      <c r="D2640" s="2">
        <v>6.9634999999999998</v>
      </c>
      <c r="E2640" s="2">
        <v>6305</v>
      </c>
      <c r="F2640" s="2">
        <v>7.17</v>
      </c>
      <c r="G2640" s="2">
        <v>45206.85</v>
      </c>
      <c r="H2640" s="17">
        <f t="shared" si="41"/>
        <v>3.244028644713625E-2</v>
      </c>
    </row>
    <row r="2641" spans="1:8" ht="13.5" x14ac:dyDescent="0.25">
      <c r="A2641" s="12"/>
      <c r="B2641" s="11">
        <v>45848</v>
      </c>
      <c r="C2641" s="2">
        <v>7.39</v>
      </c>
      <c r="D2641" s="2">
        <v>7.0301</v>
      </c>
      <c r="E2641" s="2">
        <v>33064</v>
      </c>
      <c r="F2641" s="2">
        <v>7.3339999999999996</v>
      </c>
      <c r="G2641" s="2">
        <v>242491.37599999999</v>
      </c>
      <c r="H2641" s="17">
        <f t="shared" si="41"/>
        <v>9.5641559560566119E-3</v>
      </c>
    </row>
    <row r="2642" spans="1:8" ht="13.5" x14ac:dyDescent="0.25">
      <c r="A2642" s="12"/>
      <c r="B2642" s="11">
        <v>45849</v>
      </c>
      <c r="C2642" s="2">
        <v>7.37</v>
      </c>
      <c r="D2642" s="2">
        <v>7.0110999999999999</v>
      </c>
      <c r="E2642" s="2">
        <v>5396</v>
      </c>
      <c r="F2642" s="2">
        <v>7.2370000000000001</v>
      </c>
      <c r="G2642" s="2">
        <v>39050.851999999999</v>
      </c>
      <c r="H2642" s="17">
        <f t="shared" si="41"/>
        <v>-2.7026642579764341E-3</v>
      </c>
    </row>
    <row r="2643" spans="1:8" ht="13.5" x14ac:dyDescent="0.25">
      <c r="A2643" s="12"/>
      <c r="B2643" s="11">
        <v>45852</v>
      </c>
      <c r="C2643" s="2">
        <v>7.3</v>
      </c>
      <c r="D2643" s="2">
        <v>6.9444999999999997</v>
      </c>
      <c r="E2643" s="2">
        <v>2502</v>
      </c>
      <c r="F2643" s="2">
        <v>7.22</v>
      </c>
      <c r="G2643" s="2">
        <v>18064.439999999999</v>
      </c>
      <c r="H2643" s="17">
        <f t="shared" si="41"/>
        <v>-9.4992226612086849E-3</v>
      </c>
    </row>
    <row r="2644" spans="1:8" ht="13.5" x14ac:dyDescent="0.25">
      <c r="A2644" s="12"/>
      <c r="B2644" s="11">
        <v>45853</v>
      </c>
      <c r="C2644" s="2">
        <v>7.3</v>
      </c>
      <c r="D2644" s="2">
        <v>6.9444999999999997</v>
      </c>
      <c r="E2644" s="2">
        <v>2437</v>
      </c>
      <c r="F2644" s="2">
        <v>7.2380000000000004</v>
      </c>
      <c r="G2644" s="2">
        <v>17639.006000000001</v>
      </c>
      <c r="H2644" s="17">
        <f t="shared" si="41"/>
        <v>0</v>
      </c>
    </row>
    <row r="2645" spans="1:8" ht="13.5" x14ac:dyDescent="0.25">
      <c r="A2645" s="12"/>
      <c r="B2645" s="11">
        <v>45854</v>
      </c>
      <c r="C2645" s="2">
        <v>7.29</v>
      </c>
      <c r="D2645" s="2">
        <v>6.9349999999999996</v>
      </c>
      <c r="E2645" s="2">
        <v>12806</v>
      </c>
      <c r="F2645" s="2">
        <v>7.2350000000000003</v>
      </c>
      <c r="G2645" s="2">
        <v>92651.41</v>
      </c>
      <c r="H2645" s="17">
        <f t="shared" si="41"/>
        <v>-1.3679890560875606E-3</v>
      </c>
    </row>
    <row r="2646" spans="1:8" ht="13.5" x14ac:dyDescent="0.25">
      <c r="A2646" s="12"/>
      <c r="B2646" s="11">
        <v>45855</v>
      </c>
      <c r="C2646" s="2">
        <v>7.29</v>
      </c>
      <c r="D2646" s="2">
        <v>6.9349999999999996</v>
      </c>
      <c r="E2646" s="2">
        <v>8</v>
      </c>
      <c r="F2646" s="2">
        <v>7.29</v>
      </c>
      <c r="G2646" s="2">
        <v>58.32</v>
      </c>
      <c r="H2646" s="17">
        <f t="shared" si="41"/>
        <v>0</v>
      </c>
    </row>
    <row r="2647" spans="1:8" ht="13.5" x14ac:dyDescent="0.25">
      <c r="A2647" s="12"/>
      <c r="B2647" s="11">
        <v>45856</v>
      </c>
      <c r="C2647" s="2">
        <v>7.25</v>
      </c>
      <c r="D2647" s="2">
        <v>6.8968999999999996</v>
      </c>
      <c r="E2647" s="2">
        <v>1616</v>
      </c>
      <c r="F2647" s="2">
        <v>7.1929999999999996</v>
      </c>
      <c r="G2647" s="2">
        <v>11623.888000000001</v>
      </c>
      <c r="H2647" s="17">
        <f t="shared" si="41"/>
        <v>-5.4938716654650364E-3</v>
      </c>
    </row>
    <row r="2648" spans="1:8" ht="13.5" x14ac:dyDescent="0.25">
      <c r="A2648" s="12"/>
      <c r="B2648" s="11">
        <v>45859</v>
      </c>
      <c r="C2648" s="2">
        <v>7.1</v>
      </c>
      <c r="D2648" s="2">
        <v>6.7542</v>
      </c>
      <c r="E2648" s="2">
        <v>4580</v>
      </c>
      <c r="F2648" s="2">
        <v>7.1189999999999998</v>
      </c>
      <c r="G2648" s="2">
        <v>32605.02</v>
      </c>
      <c r="H2648" s="17">
        <f t="shared" si="41"/>
        <v>-2.0690455132015777E-2</v>
      </c>
    </row>
    <row r="2649" spans="1:8" ht="13.5" x14ac:dyDescent="0.25">
      <c r="A2649" s="12"/>
      <c r="B2649" s="11">
        <v>45860</v>
      </c>
      <c r="C2649" s="2">
        <v>7.1</v>
      </c>
      <c r="D2649" s="2">
        <v>6.7542</v>
      </c>
      <c r="E2649" s="2">
        <v>1829</v>
      </c>
      <c r="F2649" s="2">
        <v>7.1040000000000001</v>
      </c>
      <c r="G2649" s="2">
        <v>12993.216</v>
      </c>
      <c r="H2649" s="17">
        <f t="shared" si="41"/>
        <v>0</v>
      </c>
    </row>
    <row r="2650" spans="1:8" ht="13.5" x14ac:dyDescent="0.25">
      <c r="A2650" s="12"/>
      <c r="B2650" s="11">
        <v>45861</v>
      </c>
      <c r="C2650" s="2">
        <v>7.15</v>
      </c>
      <c r="D2650" s="2">
        <v>6.8018000000000001</v>
      </c>
      <c r="E2650" s="2">
        <v>550</v>
      </c>
      <c r="F2650" s="2">
        <v>7.1</v>
      </c>
      <c r="G2650" s="2">
        <v>3905</v>
      </c>
      <c r="H2650" s="17">
        <f t="shared" si="41"/>
        <v>7.0474667614225349E-3</v>
      </c>
    </row>
    <row r="2651" spans="1:8" ht="13.5" x14ac:dyDescent="0.25">
      <c r="A2651" s="12"/>
      <c r="B2651" s="11">
        <v>45862</v>
      </c>
      <c r="C2651" s="2">
        <v>7.17</v>
      </c>
      <c r="D2651" s="2">
        <v>6.8208000000000002</v>
      </c>
      <c r="E2651" s="2">
        <v>1640</v>
      </c>
      <c r="F2651" s="2">
        <v>7.1559999999999997</v>
      </c>
      <c r="G2651" s="2">
        <v>11735.84</v>
      </c>
      <c r="H2651" s="17">
        <f t="shared" si="41"/>
        <v>2.7933782234114686E-3</v>
      </c>
    </row>
    <row r="2652" spans="1:8" ht="13.5" x14ac:dyDescent="0.25">
      <c r="A2652" s="12"/>
      <c r="B2652" s="11">
        <v>45866</v>
      </c>
      <c r="C2652" s="2">
        <v>7.19</v>
      </c>
      <c r="D2652" s="2">
        <v>6.8398000000000003</v>
      </c>
      <c r="E2652" s="2">
        <v>8064</v>
      </c>
      <c r="F2652" s="2">
        <v>7.1829999999999998</v>
      </c>
      <c r="G2652" s="2">
        <v>57923.712</v>
      </c>
      <c r="H2652" s="17">
        <f t="shared" si="41"/>
        <v>2.7855969974196764E-3</v>
      </c>
    </row>
    <row r="2653" spans="1:8" ht="13.5" x14ac:dyDescent="0.25">
      <c r="A2653" s="12"/>
      <c r="B2653" s="11">
        <v>45867</v>
      </c>
      <c r="C2653" s="2">
        <v>7.25</v>
      </c>
      <c r="D2653" s="2">
        <v>6.8968999999999996</v>
      </c>
      <c r="E2653" s="2">
        <v>15740</v>
      </c>
      <c r="F2653" s="2">
        <v>7.1840000000000002</v>
      </c>
      <c r="G2653" s="2">
        <v>113076.16</v>
      </c>
      <c r="H2653" s="17">
        <f t="shared" si="41"/>
        <v>8.3481973157108775E-3</v>
      </c>
    </row>
    <row r="2654" spans="1:8" ht="13.5" x14ac:dyDescent="0.25">
      <c r="A2654" s="12"/>
      <c r="B2654" s="11">
        <v>45868</v>
      </c>
      <c r="C2654" s="2">
        <v>7.24</v>
      </c>
      <c r="D2654" s="2">
        <v>6.8874000000000004</v>
      </c>
      <c r="E2654" s="2">
        <v>972</v>
      </c>
      <c r="F2654" s="2">
        <v>7.1890000000000001</v>
      </c>
      <c r="G2654" s="2">
        <v>6987.7079999999996</v>
      </c>
      <c r="H2654" s="17">
        <f t="shared" si="41"/>
        <v>-1.3774304397626725E-3</v>
      </c>
    </row>
    <row r="2655" spans="1:8" ht="13.5" x14ac:dyDescent="0.25">
      <c r="A2655" s="12"/>
      <c r="B2655" s="11">
        <v>45869</v>
      </c>
      <c r="C2655" s="2">
        <v>7.28</v>
      </c>
      <c r="D2655" s="2">
        <v>6.9255000000000004</v>
      </c>
      <c r="E2655" s="2">
        <v>10460</v>
      </c>
      <c r="F2655" s="2">
        <v>7.2709999999999999</v>
      </c>
      <c r="G2655" s="2">
        <v>76054.66</v>
      </c>
      <c r="H2655" s="17">
        <f t="shared" si="41"/>
        <v>5.5318407526788078E-3</v>
      </c>
    </row>
    <row r="2656" spans="1:8" ht="13.5" x14ac:dyDescent="0.25">
      <c r="A2656" s="12"/>
      <c r="B2656" s="11">
        <v>45870</v>
      </c>
      <c r="C2656" s="2">
        <v>7.28</v>
      </c>
      <c r="D2656" s="2">
        <v>6.9255000000000004</v>
      </c>
      <c r="E2656" s="2">
        <v>205</v>
      </c>
      <c r="F2656" s="2">
        <v>7.2210000000000001</v>
      </c>
      <c r="G2656" s="2">
        <v>1480.3050000000001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7.28</v>
      </c>
      <c r="D2657" s="2">
        <v>6.9255000000000004</v>
      </c>
      <c r="E2657" s="2">
        <v>104</v>
      </c>
      <c r="F2657" s="2">
        <v>7.1550000000000002</v>
      </c>
      <c r="G2657" s="2">
        <v>744.12</v>
      </c>
      <c r="H2657" s="17">
        <f t="shared" si="41"/>
        <v>0</v>
      </c>
    </row>
    <row r="2658" spans="1:8" ht="13.5" x14ac:dyDescent="0.25">
      <c r="A2658" s="12"/>
      <c r="B2658" s="11">
        <v>45874</v>
      </c>
      <c r="C2658" s="2">
        <v>7.25</v>
      </c>
      <c r="D2658" s="2">
        <v>6.8968999999999996</v>
      </c>
      <c r="E2658" s="2">
        <v>12412</v>
      </c>
      <c r="F2658" s="2">
        <v>7.2439999999999998</v>
      </c>
      <c r="G2658" s="2">
        <v>89912.528000000006</v>
      </c>
      <c r="H2658" s="17">
        <f t="shared" si="41"/>
        <v>-4.1296657281063957E-3</v>
      </c>
    </row>
    <row r="2659" spans="1:8" ht="13.5" x14ac:dyDescent="0.25">
      <c r="A2659" s="12"/>
      <c r="B2659" s="11">
        <v>45875</v>
      </c>
      <c r="C2659" s="2">
        <v>7.12</v>
      </c>
      <c r="D2659" s="2">
        <v>6.7732999999999999</v>
      </c>
      <c r="E2659" s="2">
        <v>4160</v>
      </c>
      <c r="F2659" s="2">
        <v>7.1340000000000003</v>
      </c>
      <c r="G2659" s="2">
        <v>29677.439999999999</v>
      </c>
      <c r="H2659" s="17">
        <f t="shared" si="41"/>
        <v>-1.7921094984703231E-2</v>
      </c>
    </row>
    <row r="2660" spans="1:8" ht="13.5" x14ac:dyDescent="0.25">
      <c r="A2660" s="12"/>
      <c r="B2660" s="11">
        <v>45876</v>
      </c>
      <c r="C2660" s="2">
        <v>7.18</v>
      </c>
      <c r="D2660" s="2">
        <v>6.8303000000000003</v>
      </c>
      <c r="E2660" s="2">
        <v>1073</v>
      </c>
      <c r="F2660" s="2">
        <v>7.2069999999999999</v>
      </c>
      <c r="G2660" s="2">
        <v>7733.1109999999999</v>
      </c>
      <c r="H2660" s="17">
        <f t="shared" si="41"/>
        <v>8.4153957450578565E-3</v>
      </c>
    </row>
    <row r="2661" spans="1:8" ht="13.5" x14ac:dyDescent="0.25">
      <c r="A2661" s="12"/>
      <c r="B2661" s="11">
        <v>45877</v>
      </c>
      <c r="C2661" s="2">
        <v>7.19</v>
      </c>
      <c r="D2661" s="2">
        <v>6.8398000000000003</v>
      </c>
      <c r="E2661" s="2">
        <v>1507</v>
      </c>
      <c r="F2661" s="2">
        <v>7.1849999999999996</v>
      </c>
      <c r="G2661" s="2">
        <v>10827.795</v>
      </c>
      <c r="H2661" s="17">
        <f t="shared" si="41"/>
        <v>1.3908613091665174E-3</v>
      </c>
    </row>
    <row r="2662" spans="1:8" ht="13.5" x14ac:dyDescent="0.25">
      <c r="A2662" s="12"/>
      <c r="B2662" s="11">
        <v>45880</v>
      </c>
      <c r="C2662" s="2">
        <v>7.18</v>
      </c>
      <c r="D2662" s="2">
        <v>6.8303000000000003</v>
      </c>
      <c r="E2662" s="2">
        <v>914</v>
      </c>
      <c r="F2662" s="2">
        <v>7.2119999999999997</v>
      </c>
      <c r="G2662" s="2">
        <v>6591.768</v>
      </c>
      <c r="H2662" s="17">
        <f t="shared" si="41"/>
        <v>-1.3889295008626076E-3</v>
      </c>
    </row>
    <row r="2663" spans="1:8" ht="13.5" x14ac:dyDescent="0.25">
      <c r="A2663" s="12"/>
      <c r="B2663" s="11">
        <v>45881</v>
      </c>
      <c r="C2663" s="2">
        <v>7.2</v>
      </c>
      <c r="D2663" s="2">
        <v>6.8494000000000002</v>
      </c>
      <c r="E2663" s="2">
        <v>2410</v>
      </c>
      <c r="F2663" s="2">
        <v>7.1970000000000001</v>
      </c>
      <c r="G2663" s="2">
        <v>17344.77</v>
      </c>
      <c r="H2663" s="17">
        <f t="shared" si="41"/>
        <v>2.7963632636926481E-3</v>
      </c>
    </row>
    <row r="2664" spans="1:8" ht="13.5" x14ac:dyDescent="0.25">
      <c r="A2664" s="12"/>
      <c r="B2664" s="11">
        <v>45883</v>
      </c>
      <c r="C2664" s="2">
        <v>7.2</v>
      </c>
      <c r="D2664" s="2">
        <v>6.8494000000000002</v>
      </c>
      <c r="E2664" s="2">
        <v>624</v>
      </c>
      <c r="F2664" s="2">
        <v>7.2009999999999996</v>
      </c>
      <c r="G2664" s="2">
        <v>4493.424</v>
      </c>
      <c r="H2664" s="17">
        <f t="shared" si="41"/>
        <v>0</v>
      </c>
    </row>
    <row r="2665" spans="1:8" ht="13.5" x14ac:dyDescent="0.25">
      <c r="A2665" s="12"/>
      <c r="B2665" s="11">
        <v>45884</v>
      </c>
      <c r="C2665" s="2">
        <v>7.24</v>
      </c>
      <c r="D2665" s="2">
        <v>7.24</v>
      </c>
      <c r="E2665" s="2">
        <v>12618</v>
      </c>
      <c r="F2665" s="2">
        <v>7.117</v>
      </c>
      <c r="G2665" s="2">
        <v>89802.305999999997</v>
      </c>
      <c r="H2665" s="17">
        <f t="shared" si="41"/>
        <v>5.7026892866528463E-2</v>
      </c>
    </row>
    <row r="2666" spans="1:8" ht="13.5" x14ac:dyDescent="0.25">
      <c r="A2666" s="12"/>
      <c r="B2666" s="11">
        <v>45887</v>
      </c>
      <c r="C2666" s="2">
        <v>7.01</v>
      </c>
      <c r="D2666" s="2">
        <v>7.01</v>
      </c>
      <c r="E2666" s="2">
        <v>4694</v>
      </c>
      <c r="F2666" s="2">
        <v>7.0140000000000002</v>
      </c>
      <c r="G2666" s="2">
        <v>32923.716</v>
      </c>
      <c r="H2666" s="17">
        <f t="shared" si="41"/>
        <v>-3.176795580110503E-2</v>
      </c>
    </row>
    <row r="2667" spans="1:8" ht="13.5" x14ac:dyDescent="0.25">
      <c r="A2667" s="12"/>
      <c r="B2667" s="11">
        <v>45888</v>
      </c>
      <c r="C2667" s="2">
        <v>7.18</v>
      </c>
      <c r="D2667" s="2">
        <v>7.18</v>
      </c>
      <c r="E2667" s="2">
        <v>12451</v>
      </c>
      <c r="F2667" s="2">
        <v>7.0469999999999997</v>
      </c>
      <c r="G2667" s="2">
        <v>87742.197</v>
      </c>
      <c r="H2667" s="17">
        <f t="shared" si="41"/>
        <v>2.4251069900142645E-2</v>
      </c>
    </row>
    <row r="2668" spans="1:8" ht="13.5" x14ac:dyDescent="0.25">
      <c r="A2668" s="12"/>
      <c r="B2668" s="11">
        <v>45889</v>
      </c>
      <c r="C2668" s="2">
        <v>7.05</v>
      </c>
      <c r="D2668" s="2">
        <v>7.05</v>
      </c>
      <c r="E2668" s="2">
        <v>300</v>
      </c>
      <c r="F2668" s="2">
        <v>7.08</v>
      </c>
      <c r="G2668" s="2">
        <v>2124</v>
      </c>
      <c r="H2668" s="17">
        <f t="shared" si="41"/>
        <v>-1.8105849582172689E-2</v>
      </c>
    </row>
    <row r="2669" spans="1:8" ht="13.5" x14ac:dyDescent="0.25">
      <c r="A2669" s="12"/>
      <c r="B2669" s="11">
        <v>45890</v>
      </c>
      <c r="C2669" s="2">
        <v>6.99</v>
      </c>
      <c r="D2669" s="2">
        <v>6.99</v>
      </c>
      <c r="E2669" s="2">
        <v>2094</v>
      </c>
      <c r="F2669" s="2">
        <v>6.9690000000000003</v>
      </c>
      <c r="G2669" s="2">
        <v>14593.085999999999</v>
      </c>
      <c r="H2669" s="17">
        <f t="shared" si="41"/>
        <v>-8.5106382978722851E-3</v>
      </c>
    </row>
    <row r="2670" spans="1:8" ht="13.5" x14ac:dyDescent="0.25">
      <c r="A2670" s="12"/>
      <c r="B2670" s="11">
        <v>45891</v>
      </c>
      <c r="C2670" s="2">
        <v>6.95</v>
      </c>
      <c r="D2670" s="2">
        <v>6.95</v>
      </c>
      <c r="E2670" s="2">
        <v>1787</v>
      </c>
      <c r="F2670" s="2">
        <v>6.9420000000000002</v>
      </c>
      <c r="G2670" s="2">
        <v>12405.353999999999</v>
      </c>
      <c r="H2670" s="17">
        <f t="shared" si="41"/>
        <v>-5.7224606580829809E-3</v>
      </c>
    </row>
    <row r="2671" spans="1:8" ht="13.5" x14ac:dyDescent="0.25">
      <c r="A2671" s="12"/>
      <c r="B2671" s="11">
        <v>45894</v>
      </c>
      <c r="C2671" s="2">
        <v>6.91</v>
      </c>
      <c r="D2671" s="2">
        <v>6.91</v>
      </c>
      <c r="E2671" s="2">
        <v>13857</v>
      </c>
      <c r="F2671" s="2">
        <v>6.9009999999999998</v>
      </c>
      <c r="G2671" s="2">
        <v>95627.157000000007</v>
      </c>
      <c r="H2671" s="17">
        <f t="shared" si="41"/>
        <v>-5.7553956834532427E-3</v>
      </c>
    </row>
    <row r="2672" spans="1:8" ht="13.5" x14ac:dyDescent="0.25">
      <c r="A2672" s="12"/>
      <c r="B2672" s="11">
        <v>45895</v>
      </c>
      <c r="C2672" s="2">
        <v>6.85</v>
      </c>
      <c r="D2672" s="2">
        <v>6.85</v>
      </c>
      <c r="E2672" s="2">
        <v>1133</v>
      </c>
      <c r="F2672" s="2">
        <v>6.8869999999999996</v>
      </c>
      <c r="G2672" s="2">
        <v>7802.9709999999995</v>
      </c>
      <c r="H2672" s="17">
        <f t="shared" si="41"/>
        <v>-8.6830680173662078E-3</v>
      </c>
    </row>
    <row r="2673" spans="1:8" ht="13.5" x14ac:dyDescent="0.25">
      <c r="A2673" s="12"/>
      <c r="B2673" s="11">
        <v>45896</v>
      </c>
      <c r="C2673" s="2">
        <v>6.87</v>
      </c>
      <c r="D2673" s="2">
        <v>6.87</v>
      </c>
      <c r="E2673" s="2">
        <v>5160</v>
      </c>
      <c r="F2673" s="2">
        <v>6.8170000000000002</v>
      </c>
      <c r="G2673" s="2">
        <v>35175.72</v>
      </c>
      <c r="H2673" s="17">
        <f t="shared" si="41"/>
        <v>2.9197080291971478E-3</v>
      </c>
    </row>
    <row r="2674" spans="1:8" ht="13.5" x14ac:dyDescent="0.25">
      <c r="A2674" s="12"/>
      <c r="B2674" s="11">
        <v>45897</v>
      </c>
      <c r="C2674" s="2">
        <v>6.8</v>
      </c>
      <c r="D2674" s="2">
        <v>6.8</v>
      </c>
      <c r="E2674" s="2">
        <v>25946</v>
      </c>
      <c r="F2674" s="2">
        <v>6.843</v>
      </c>
      <c r="G2674" s="2">
        <v>177548.478</v>
      </c>
      <c r="H2674" s="17">
        <f t="shared" si="41"/>
        <v>-1.0189228529839925E-2</v>
      </c>
    </row>
    <row r="2675" spans="1:8" ht="13.5" x14ac:dyDescent="0.25">
      <c r="A2675" s="12"/>
      <c r="B2675" s="11">
        <v>45898</v>
      </c>
      <c r="C2675" s="2">
        <v>7</v>
      </c>
      <c r="D2675" s="2">
        <v>7</v>
      </c>
      <c r="E2675" s="2">
        <v>21565</v>
      </c>
      <c r="F2675" s="2">
        <v>6.83</v>
      </c>
      <c r="G2675" s="2">
        <v>147288.95000000001</v>
      </c>
      <c r="H2675" s="17">
        <f t="shared" si="41"/>
        <v>2.941176470588238E-2</v>
      </c>
    </row>
    <row r="2676" spans="1:8" ht="13.5" x14ac:dyDescent="0.25">
      <c r="A2676" s="12"/>
      <c r="B2676" s="11">
        <v>45901</v>
      </c>
      <c r="C2676" s="2">
        <v>6.89</v>
      </c>
      <c r="D2676" s="2">
        <v>6.89</v>
      </c>
      <c r="E2676" s="2">
        <v>8113</v>
      </c>
      <c r="F2676" s="2">
        <v>6.9130000000000003</v>
      </c>
      <c r="G2676" s="2">
        <v>56085.169000000002</v>
      </c>
      <c r="H2676" s="17">
        <f t="shared" si="41"/>
        <v>-1.571428571428576E-2</v>
      </c>
    </row>
    <row r="2677" spans="1:8" ht="13.5" x14ac:dyDescent="0.25">
      <c r="A2677" s="12"/>
      <c r="B2677" s="11">
        <v>45902</v>
      </c>
      <c r="C2677" s="2">
        <v>6.88</v>
      </c>
      <c r="D2677" s="2">
        <v>6.88</v>
      </c>
      <c r="E2677" s="2">
        <v>3045</v>
      </c>
      <c r="F2677" s="2">
        <v>6.88</v>
      </c>
      <c r="G2677" s="2">
        <v>20949.599999999999</v>
      </c>
      <c r="H2677" s="17">
        <f t="shared" si="41"/>
        <v>-1.4513788098693451E-3</v>
      </c>
    </row>
    <row r="2678" spans="1:8" ht="13.5" x14ac:dyDescent="0.25">
      <c r="A2678" s="12"/>
      <c r="B2678" s="11">
        <v>45903</v>
      </c>
      <c r="C2678" s="2">
        <v>6.99</v>
      </c>
      <c r="D2678" s="2">
        <v>6.99</v>
      </c>
      <c r="E2678" s="2">
        <v>6121</v>
      </c>
      <c r="F2678" s="2">
        <v>6.9240000000000004</v>
      </c>
      <c r="G2678" s="2">
        <v>42381.803999999996</v>
      </c>
      <c r="H2678" s="17">
        <f t="shared" si="41"/>
        <v>1.5988372093023302E-2</v>
      </c>
    </row>
    <row r="2679" spans="1:8" ht="13.5" x14ac:dyDescent="0.25">
      <c r="A2679" s="12"/>
      <c r="B2679" s="11">
        <v>45905</v>
      </c>
      <c r="C2679" s="2">
        <v>6.9</v>
      </c>
      <c r="D2679" s="2">
        <v>6.9</v>
      </c>
      <c r="E2679" s="2">
        <v>1348</v>
      </c>
      <c r="F2679" s="2">
        <v>6.8789999999999996</v>
      </c>
      <c r="G2679" s="2">
        <v>9272.8919999999998</v>
      </c>
      <c r="H2679" s="17">
        <f t="shared" si="41"/>
        <v>-1.2875536480686674E-2</v>
      </c>
    </row>
    <row r="2680" spans="1:8" ht="13.5" x14ac:dyDescent="0.25">
      <c r="A2680" s="12"/>
      <c r="B2680" s="11">
        <v>45908</v>
      </c>
      <c r="C2680" s="2">
        <v>6.9</v>
      </c>
      <c r="D2680" s="2">
        <v>6.9</v>
      </c>
      <c r="E2680" s="2">
        <v>1371</v>
      </c>
      <c r="F2680" s="2">
        <v>6.8460000000000001</v>
      </c>
      <c r="G2680" s="2">
        <v>9385.866</v>
      </c>
      <c r="H2680" s="17">
        <f t="shared" si="41"/>
        <v>0</v>
      </c>
    </row>
    <row r="2681" spans="1:8" ht="13.5" x14ac:dyDescent="0.25">
      <c r="A2681" s="12"/>
      <c r="B2681" s="11">
        <v>45909</v>
      </c>
      <c r="C2681" s="2">
        <v>6.96</v>
      </c>
      <c r="D2681" s="2">
        <v>6.96</v>
      </c>
      <c r="E2681" s="2">
        <v>384</v>
      </c>
      <c r="F2681" s="2">
        <v>6.851</v>
      </c>
      <c r="G2681" s="2">
        <v>2630.7840000000001</v>
      </c>
      <c r="H2681" s="17">
        <f t="shared" si="41"/>
        <v>8.6956521739129863E-3</v>
      </c>
    </row>
    <row r="2682" spans="1:8" ht="13.5" x14ac:dyDescent="0.25">
      <c r="A2682" s="12"/>
      <c r="B2682" s="11">
        <v>45910</v>
      </c>
      <c r="C2682" s="2">
        <v>6.9</v>
      </c>
      <c r="D2682" s="2">
        <v>6.9</v>
      </c>
      <c r="E2682" s="2">
        <v>581</v>
      </c>
      <c r="F2682" s="2">
        <v>6.8159999999999998</v>
      </c>
      <c r="G2682" s="2">
        <v>3960.096</v>
      </c>
      <c r="H2682" s="17">
        <f t="shared" si="41"/>
        <v>-8.6206896551723582E-3</v>
      </c>
    </row>
    <row r="2683" spans="1:8" ht="13.5" x14ac:dyDescent="0.25">
      <c r="A2683" s="12"/>
      <c r="B2683" s="11">
        <v>45911</v>
      </c>
      <c r="C2683" s="2">
        <v>6.86</v>
      </c>
      <c r="D2683" s="2">
        <v>6.86</v>
      </c>
      <c r="E2683" s="2">
        <v>2877</v>
      </c>
      <c r="F2683" s="2">
        <v>6.8780000000000001</v>
      </c>
      <c r="G2683" s="2">
        <v>19788.006000000001</v>
      </c>
      <c r="H2683" s="17">
        <f t="shared" si="41"/>
        <v>-5.7971014492753676E-3</v>
      </c>
    </row>
    <row r="2684" spans="1:8" ht="13.5" x14ac:dyDescent="0.25">
      <c r="A2684" s="12"/>
      <c r="B2684" s="11">
        <v>45912</v>
      </c>
      <c r="C2684" s="2">
        <v>6.9</v>
      </c>
      <c r="D2684" s="2">
        <v>6.9</v>
      </c>
      <c r="E2684" s="2">
        <v>1871</v>
      </c>
      <c r="F2684" s="2">
        <v>6.8410000000000002</v>
      </c>
      <c r="G2684" s="2">
        <v>12799.511</v>
      </c>
      <c r="H2684" s="17">
        <f t="shared" si="41"/>
        <v>5.8309037900874687E-3</v>
      </c>
    </row>
    <row r="2685" spans="1:8" ht="13.5" x14ac:dyDescent="0.25">
      <c r="A2685" s="12"/>
      <c r="B2685" s="11">
        <v>45915</v>
      </c>
      <c r="C2685" s="2">
        <v>6.82</v>
      </c>
      <c r="D2685" s="2">
        <v>6.82</v>
      </c>
      <c r="E2685" s="2">
        <v>1229</v>
      </c>
      <c r="F2685" s="2">
        <v>6.8380000000000001</v>
      </c>
      <c r="G2685" s="2">
        <v>8403.902</v>
      </c>
      <c r="H2685" s="17">
        <f t="shared" si="41"/>
        <v>-1.1594202898550735E-2</v>
      </c>
    </row>
    <row r="2686" spans="1:8" ht="13.5" x14ac:dyDescent="0.25">
      <c r="A2686" s="12"/>
      <c r="B2686" s="11">
        <v>45916</v>
      </c>
      <c r="C2686" s="2">
        <v>6.82</v>
      </c>
      <c r="D2686" s="2">
        <v>6.82</v>
      </c>
      <c r="E2686" s="2">
        <v>1035</v>
      </c>
      <c r="F2686" s="2">
        <v>6.8129999999999997</v>
      </c>
      <c r="G2686" s="2">
        <v>7051.4549999999999</v>
      </c>
      <c r="H2686" s="17">
        <f t="shared" si="41"/>
        <v>0</v>
      </c>
    </row>
    <row r="2687" spans="1:8" ht="13.5" x14ac:dyDescent="0.25">
      <c r="A2687" s="12"/>
      <c r="B2687" s="11">
        <v>45917</v>
      </c>
      <c r="C2687" s="2">
        <v>6.8</v>
      </c>
      <c r="D2687" s="2">
        <v>6.8</v>
      </c>
      <c r="E2687" s="2">
        <v>2601</v>
      </c>
      <c r="F2687" s="2">
        <v>6.7549999999999999</v>
      </c>
      <c r="G2687" s="2">
        <v>17569.755000000001</v>
      </c>
      <c r="H2687" s="17">
        <f t="shared" si="41"/>
        <v>-2.9325513196481615E-3</v>
      </c>
    </row>
    <row r="2688" spans="1:8" ht="13.5" x14ac:dyDescent="0.25">
      <c r="A2688" s="12"/>
      <c r="B2688" s="11">
        <v>45918</v>
      </c>
      <c r="C2688" s="2">
        <v>6.75</v>
      </c>
      <c r="D2688" s="2">
        <v>6.75</v>
      </c>
      <c r="E2688" s="2">
        <v>2246</v>
      </c>
      <c r="F2688" s="2">
        <v>6.7240000000000002</v>
      </c>
      <c r="G2688" s="2">
        <v>15102.103999999999</v>
      </c>
      <c r="H2688" s="17">
        <f t="shared" si="41"/>
        <v>-7.3529411764705621E-3</v>
      </c>
    </row>
    <row r="2689" spans="1:8" ht="13.5" x14ac:dyDescent="0.25">
      <c r="A2689" s="12"/>
      <c r="B2689" s="11">
        <v>45919</v>
      </c>
      <c r="C2689" s="2">
        <v>6.7</v>
      </c>
      <c r="D2689" s="2">
        <v>6.7</v>
      </c>
      <c r="E2689" s="2">
        <v>200</v>
      </c>
      <c r="F2689" s="2">
        <v>6.7</v>
      </c>
      <c r="G2689" s="2">
        <v>1340</v>
      </c>
      <c r="H2689" s="17">
        <f t="shared" si="41"/>
        <v>-7.4074074074073808E-3</v>
      </c>
    </row>
    <row r="2690" spans="1:8" ht="13.5" x14ac:dyDescent="0.25">
      <c r="A2690" s="12"/>
      <c r="B2690" s="11">
        <v>45922</v>
      </c>
      <c r="C2690" s="2">
        <v>6.77</v>
      </c>
      <c r="D2690" s="2">
        <v>6.77</v>
      </c>
      <c r="E2690" s="2">
        <v>4205</v>
      </c>
      <c r="F2690" s="2">
        <v>6.774</v>
      </c>
      <c r="G2690" s="2">
        <v>28484.67</v>
      </c>
      <c r="H2690" s="17">
        <f t="shared" si="41"/>
        <v>1.0447761194029761E-2</v>
      </c>
    </row>
    <row r="2691" spans="1:8" ht="13.5" x14ac:dyDescent="0.25">
      <c r="A2691" s="12"/>
      <c r="B2691" s="11">
        <v>45923</v>
      </c>
      <c r="C2691" s="2">
        <v>6.7</v>
      </c>
      <c r="D2691" s="2">
        <v>6.7</v>
      </c>
      <c r="E2691" s="2">
        <v>6574</v>
      </c>
      <c r="F2691" s="2">
        <v>6.7009999999999996</v>
      </c>
      <c r="G2691" s="2">
        <v>44052.374000000003</v>
      </c>
      <c r="H2691" s="17">
        <f t="shared" si="41"/>
        <v>-1.0339734121122511E-2</v>
      </c>
    </row>
    <row r="2692" spans="1:8" ht="13.5" x14ac:dyDescent="0.25">
      <c r="A2692" s="12"/>
      <c r="B2692" s="11">
        <v>45924</v>
      </c>
      <c r="C2692" s="2">
        <v>6.65</v>
      </c>
      <c r="D2692" s="2">
        <v>6.65</v>
      </c>
      <c r="E2692" s="2">
        <v>4399</v>
      </c>
      <c r="F2692" s="2">
        <v>6.6390000000000002</v>
      </c>
      <c r="G2692" s="2">
        <v>29204.960999999999</v>
      </c>
      <c r="H2692" s="17">
        <f t="shared" si="41"/>
        <v>-7.4626865671641521E-3</v>
      </c>
    </row>
    <row r="2693" spans="1:8" ht="13.5" x14ac:dyDescent="0.25">
      <c r="A2693" s="12"/>
      <c r="B2693" s="11">
        <v>45925</v>
      </c>
      <c r="C2693" s="2">
        <v>6.79</v>
      </c>
      <c r="D2693" s="2">
        <v>6.79</v>
      </c>
      <c r="E2693" s="2">
        <v>15170</v>
      </c>
      <c r="F2693" s="2">
        <v>6.62</v>
      </c>
      <c r="G2693" s="2">
        <v>100425.4</v>
      </c>
      <c r="H2693" s="17">
        <f t="shared" si="41"/>
        <v>2.1052631578947319E-2</v>
      </c>
    </row>
    <row r="2694" spans="1:8" ht="13.5" x14ac:dyDescent="0.25">
      <c r="A2694" s="12"/>
      <c r="B2694" s="11">
        <v>45926</v>
      </c>
      <c r="C2694" s="2">
        <v>6.71</v>
      </c>
      <c r="D2694" s="2">
        <v>6.71</v>
      </c>
      <c r="E2694" s="2">
        <v>6388</v>
      </c>
      <c r="F2694" s="2">
        <v>6.6719999999999997</v>
      </c>
      <c r="G2694" s="2">
        <v>42620.735999999997</v>
      </c>
      <c r="H2694" s="17">
        <f t="shared" si="41"/>
        <v>-1.1782032400589112E-2</v>
      </c>
    </row>
    <row r="2695" spans="1:8" ht="13.5" x14ac:dyDescent="0.25">
      <c r="A2695" s="12"/>
      <c r="B2695" s="11">
        <v>45929</v>
      </c>
      <c r="C2695" s="2">
        <v>6.7</v>
      </c>
      <c r="D2695" s="2">
        <v>6.7</v>
      </c>
      <c r="E2695" s="2">
        <v>1410</v>
      </c>
      <c r="F2695" s="2">
        <v>6.7</v>
      </c>
      <c r="G2695" s="2">
        <v>9447</v>
      </c>
      <c r="H2695" s="17">
        <f t="shared" ref="H2695:H2709" si="42">(D2695-D2694)/D2694</f>
        <v>-1.4903129657227701E-3</v>
      </c>
    </row>
    <row r="2696" spans="1:8" ht="13.5" x14ac:dyDescent="0.25">
      <c r="A2696" s="12"/>
      <c r="B2696" s="11">
        <v>45930</v>
      </c>
      <c r="C2696" s="2">
        <v>6.69</v>
      </c>
      <c r="D2696" s="2">
        <v>6.69</v>
      </c>
      <c r="E2696" s="2">
        <v>13456</v>
      </c>
      <c r="F2696" s="2">
        <v>6.577</v>
      </c>
      <c r="G2696" s="2">
        <v>88500.111999999994</v>
      </c>
      <c r="H2696" s="17">
        <f t="shared" si="42"/>
        <v>-1.492537313432804E-3</v>
      </c>
    </row>
    <row r="2697" spans="1:8" ht="13.5" x14ac:dyDescent="0.25">
      <c r="A2697" s="12"/>
      <c r="B2697" s="11">
        <v>45931</v>
      </c>
      <c r="C2697" s="2">
        <v>6.68</v>
      </c>
      <c r="D2697" s="2">
        <v>6.68</v>
      </c>
      <c r="E2697" s="2">
        <v>6886</v>
      </c>
      <c r="F2697" s="2">
        <v>6.6509999999999998</v>
      </c>
      <c r="G2697" s="2">
        <v>45798.786</v>
      </c>
      <c r="H2697" s="17">
        <f t="shared" si="42"/>
        <v>-1.4947683109119096E-3</v>
      </c>
    </row>
    <row r="2698" spans="1:8" ht="13.5" x14ac:dyDescent="0.25">
      <c r="A2698" s="12"/>
      <c r="B2698" s="11">
        <v>45932</v>
      </c>
      <c r="C2698" s="2">
        <v>6.63</v>
      </c>
      <c r="D2698" s="2">
        <v>6.63</v>
      </c>
      <c r="E2698" s="2">
        <v>12614</v>
      </c>
      <c r="F2698" s="2">
        <v>6.56</v>
      </c>
      <c r="G2698" s="2">
        <v>82747.839999999997</v>
      </c>
      <c r="H2698" s="17">
        <f t="shared" si="42"/>
        <v>-7.4850299401197345E-3</v>
      </c>
    </row>
    <row r="2699" spans="1:8" ht="13.5" x14ac:dyDescent="0.25">
      <c r="A2699" s="12"/>
      <c r="B2699" s="11">
        <v>45933</v>
      </c>
      <c r="C2699" s="2">
        <v>6.51</v>
      </c>
      <c r="D2699" s="2">
        <v>6.51</v>
      </c>
      <c r="E2699" s="2">
        <v>16462</v>
      </c>
      <c r="F2699" s="2">
        <v>6.55</v>
      </c>
      <c r="G2699" s="2">
        <v>107826.1</v>
      </c>
      <c r="H2699" s="17">
        <f t="shared" si="42"/>
        <v>-1.8099547511312233E-2</v>
      </c>
    </row>
    <row r="2700" spans="1:8" ht="13.5" x14ac:dyDescent="0.25">
      <c r="A2700" s="12"/>
      <c r="B2700" s="11">
        <v>45936</v>
      </c>
      <c r="C2700" s="2">
        <v>6.63</v>
      </c>
      <c r="D2700" s="2">
        <v>6.63</v>
      </c>
      <c r="E2700" s="2">
        <v>445</v>
      </c>
      <c r="F2700" s="2">
        <v>6.4660000000000002</v>
      </c>
      <c r="G2700" s="2">
        <v>2877.37</v>
      </c>
      <c r="H2700" s="17">
        <f t="shared" si="42"/>
        <v>1.8433179723502321E-2</v>
      </c>
    </row>
    <row r="2701" spans="1:8" ht="13.5" x14ac:dyDescent="0.25">
      <c r="A2701" s="12"/>
      <c r="B2701" s="11">
        <v>45937</v>
      </c>
      <c r="C2701" s="2">
        <v>6.53</v>
      </c>
      <c r="D2701" s="2">
        <v>6.53</v>
      </c>
      <c r="E2701" s="2">
        <v>1272</v>
      </c>
      <c r="F2701" s="2">
        <v>6.55</v>
      </c>
      <c r="G2701" s="2">
        <v>8331.6</v>
      </c>
      <c r="H2701" s="17">
        <f t="shared" si="42"/>
        <v>-1.5082956259426794E-2</v>
      </c>
    </row>
    <row r="2702" spans="1:8" ht="13.5" x14ac:dyDescent="0.25">
      <c r="A2702" s="12"/>
      <c r="B2702" s="11">
        <v>45938</v>
      </c>
      <c r="C2702" s="2">
        <v>6.6</v>
      </c>
      <c r="D2702" s="2">
        <v>6.6</v>
      </c>
      <c r="E2702" s="2">
        <v>235</v>
      </c>
      <c r="F2702" s="2">
        <v>6.58</v>
      </c>
      <c r="G2702" s="2">
        <v>1546.3</v>
      </c>
      <c r="H2702" s="17">
        <f t="shared" si="42"/>
        <v>1.0719754977029004E-2</v>
      </c>
    </row>
    <row r="2703" spans="1:8" ht="13.5" x14ac:dyDescent="0.25">
      <c r="A2703" s="12"/>
      <c r="B2703" s="11">
        <v>45939</v>
      </c>
      <c r="C2703" s="2">
        <v>6.6</v>
      </c>
      <c r="D2703" s="2">
        <v>6.6</v>
      </c>
      <c r="E2703" s="2">
        <v>5193</v>
      </c>
      <c r="F2703" s="2">
        <v>6.4969999999999999</v>
      </c>
      <c r="G2703" s="2">
        <v>33738.921000000002</v>
      </c>
      <c r="H2703" s="17">
        <f t="shared" si="42"/>
        <v>0</v>
      </c>
    </row>
    <row r="2704" spans="1:8" ht="13.5" x14ac:dyDescent="0.25">
      <c r="A2704" s="12"/>
      <c r="B2704" s="11">
        <v>45940</v>
      </c>
      <c r="C2704" s="2">
        <v>6.46</v>
      </c>
      <c r="D2704" s="2">
        <v>6.46</v>
      </c>
      <c r="E2704" s="2">
        <v>2516</v>
      </c>
      <c r="F2704" s="2">
        <v>6.4550000000000001</v>
      </c>
      <c r="G2704" s="2">
        <v>16240.78</v>
      </c>
      <c r="H2704" s="17">
        <f t="shared" si="42"/>
        <v>-2.1212121212121165E-2</v>
      </c>
    </row>
    <row r="2705" spans="1:11" ht="13.5" x14ac:dyDescent="0.25">
      <c r="A2705" s="12"/>
      <c r="B2705" s="11">
        <v>45943</v>
      </c>
      <c r="C2705" s="2">
        <v>6.53</v>
      </c>
      <c r="D2705" s="2">
        <v>6.53</v>
      </c>
      <c r="E2705" s="2">
        <v>1989</v>
      </c>
      <c r="F2705" s="2">
        <v>6.4619999999999997</v>
      </c>
      <c r="G2705" s="2">
        <v>12852.918</v>
      </c>
      <c r="H2705" s="17">
        <f t="shared" si="42"/>
        <v>1.0835913312693542E-2</v>
      </c>
    </row>
    <row r="2706" spans="1:11" ht="13.5" x14ac:dyDescent="0.25">
      <c r="A2706" s="12"/>
      <c r="B2706" s="11">
        <v>45944</v>
      </c>
      <c r="C2706" s="2">
        <v>6.5</v>
      </c>
      <c r="D2706" s="2">
        <v>6.5</v>
      </c>
      <c r="E2706" s="2">
        <v>6710</v>
      </c>
      <c r="F2706" s="2">
        <v>6.51</v>
      </c>
      <c r="G2706" s="2">
        <v>43682.1</v>
      </c>
      <c r="H2706" s="17">
        <f t="shared" si="42"/>
        <v>-4.594180704441079E-3</v>
      </c>
    </row>
    <row r="2707" spans="1:11" ht="13.5" x14ac:dyDescent="0.25">
      <c r="A2707" s="12"/>
      <c r="B2707" s="11">
        <v>45946</v>
      </c>
      <c r="C2707" s="2">
        <v>6.58</v>
      </c>
      <c r="D2707" s="2">
        <v>6.58</v>
      </c>
      <c r="E2707" s="2">
        <v>1109</v>
      </c>
      <c r="F2707" s="2">
        <v>6.5679999999999996</v>
      </c>
      <c r="G2707" s="2">
        <v>7283.9120000000003</v>
      </c>
      <c r="H2707" s="17">
        <f t="shared" si="42"/>
        <v>1.2307692307692318E-2</v>
      </c>
    </row>
    <row r="2708" spans="1:11" ht="13.5" x14ac:dyDescent="0.25">
      <c r="A2708" s="12"/>
      <c r="B2708" s="11">
        <v>45947</v>
      </c>
      <c r="C2708" s="2">
        <v>6.51</v>
      </c>
      <c r="D2708" s="2">
        <v>6.51</v>
      </c>
      <c r="E2708" s="2">
        <v>11926</v>
      </c>
      <c r="F2708" s="2">
        <v>6.5149999999999997</v>
      </c>
      <c r="G2708" s="2">
        <v>77697.89</v>
      </c>
      <c r="H2708" s="17">
        <f t="shared" si="42"/>
        <v>-1.0638297872340469E-2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6.5</v>
      </c>
      <c r="D2709" s="2">
        <v>6.5</v>
      </c>
      <c r="E2709" s="2">
        <v>9204</v>
      </c>
      <c r="F2709" s="2">
        <v>6.51</v>
      </c>
      <c r="G2709" s="2">
        <v>59918.04</v>
      </c>
      <c r="H2709" s="17">
        <f t="shared" si="42"/>
        <v>-1.5360983102918259E-3</v>
      </c>
      <c r="I2709" s="14">
        <v>12130800</v>
      </c>
      <c r="J2709" s="15">
        <f>I2709*D2709</f>
        <v>78850200</v>
      </c>
      <c r="K2709" s="16">
        <f>SUM(E2513:E2709)/197</f>
        <v>7534.6040609137053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2.9796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3.05</v>
      </c>
      <c r="C3" s="2">
        <f>B3-B2</f>
        <v>7.0399999999999796E-2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2.9914000000000001</v>
      </c>
      <c r="C4" s="2">
        <f t="shared" ref="C4:C67" si="0">B4-B3</f>
        <v>-5.8599999999999763E-2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2.9914000000000001</v>
      </c>
      <c r="C5" s="2">
        <f t="shared" si="0"/>
        <v>0</v>
      </c>
      <c r="D5" s="2">
        <f>AVERAGE(B1:B5)</f>
        <v>3.0031000000000003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2.9620000000000002</v>
      </c>
      <c r="C6" s="2">
        <f t="shared" si="0"/>
        <v>-2.9399999999999871E-2</v>
      </c>
      <c r="D6" s="2">
        <f t="shared" ref="D6:D69" si="1">AVERAGE(B2:B6)</f>
        <v>2.9948800000000002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2.8740999999999999</v>
      </c>
      <c r="C7" s="2">
        <f t="shared" si="0"/>
        <v>-8.7900000000000311E-2</v>
      </c>
      <c r="D7" s="2">
        <f t="shared" si="1"/>
        <v>2.9737800000000001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2.8740999999999999</v>
      </c>
      <c r="C8" s="2">
        <f t="shared" si="0"/>
        <v>0</v>
      </c>
      <c r="D8" s="2">
        <f t="shared" si="1"/>
        <v>2.9386000000000001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2.9327000000000001</v>
      </c>
      <c r="C9" s="2">
        <f t="shared" si="0"/>
        <v>5.8600000000000207E-2</v>
      </c>
      <c r="D9" s="2">
        <f t="shared" si="1"/>
        <v>2.9268600000000005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2.8740999999999999</v>
      </c>
      <c r="C10" s="2">
        <f t="shared" si="0"/>
        <v>-5.8600000000000207E-2</v>
      </c>
      <c r="D10" s="2">
        <f t="shared" si="1"/>
        <v>2.9034000000000004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2.8447</v>
      </c>
      <c r="C11" s="2">
        <f t="shared" si="0"/>
        <v>-2.9399999999999871E-2</v>
      </c>
      <c r="D11" s="2">
        <f t="shared" si="1"/>
        <v>2.8799399999999999</v>
      </c>
      <c r="E11" s="2">
        <f>AVERAGE(B2:B11)</f>
        <v>2.9374099999999999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2.8447</v>
      </c>
      <c r="C12" s="2">
        <f t="shared" si="0"/>
        <v>0</v>
      </c>
      <c r="D12" s="2">
        <f t="shared" si="1"/>
        <v>2.8740599999999996</v>
      </c>
      <c r="E12" s="2">
        <f t="shared" ref="E12:E75" si="2">AVERAGE(B3:B12)</f>
        <v>2.9239199999999999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2.7568000000000001</v>
      </c>
      <c r="C13" s="2">
        <f t="shared" si="0"/>
        <v>-8.7899999999999867E-2</v>
      </c>
      <c r="D13" s="2">
        <f t="shared" si="1"/>
        <v>2.8506</v>
      </c>
      <c r="E13" s="2">
        <f t="shared" si="2"/>
        <v>2.8945999999999996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2.7568000000000001</v>
      </c>
      <c r="C14" s="2">
        <f t="shared" si="0"/>
        <v>0</v>
      </c>
      <c r="D14" s="2">
        <f t="shared" si="1"/>
        <v>2.81542</v>
      </c>
      <c r="E14" s="2">
        <f t="shared" si="2"/>
        <v>2.8711399999999996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2.7450000000000001</v>
      </c>
      <c r="C15" s="2">
        <f t="shared" si="0"/>
        <v>-1.1800000000000033E-2</v>
      </c>
      <c r="D15" s="2">
        <f t="shared" si="1"/>
        <v>2.7896000000000001</v>
      </c>
      <c r="E15" s="2">
        <f t="shared" si="2"/>
        <v>2.8464999999999998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2.7450000000000001</v>
      </c>
      <c r="C16" s="2">
        <f t="shared" si="0"/>
        <v>0</v>
      </c>
      <c r="D16" s="2">
        <f t="shared" si="1"/>
        <v>2.7696600000000005</v>
      </c>
      <c r="E16" s="2">
        <f t="shared" si="2"/>
        <v>2.8247999999999998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2.7860999999999998</v>
      </c>
      <c r="C17" s="2">
        <f t="shared" si="0"/>
        <v>4.1099999999999692E-2</v>
      </c>
      <c r="D17" s="2">
        <f t="shared" si="1"/>
        <v>2.7579400000000005</v>
      </c>
      <c r="E17" s="2">
        <f t="shared" si="2"/>
        <v>2.8159999999999998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2.9034</v>
      </c>
      <c r="C18" s="2">
        <f t="shared" si="0"/>
        <v>0.11730000000000018</v>
      </c>
      <c r="D18" s="2">
        <f t="shared" si="1"/>
        <v>2.7872599999999998</v>
      </c>
      <c r="E18" s="2">
        <f t="shared" si="2"/>
        <v>2.8189300000000004</v>
      </c>
      <c r="F18" s="2"/>
      <c r="G18" s="2"/>
      <c r="H18" s="2"/>
      <c r="I18" s="2">
        <f t="array" ref="I18">SUMPRODUCT(B2:B21, (ROW(B2:B21)-ROW(B2)+1)) / (20*21/2)</f>
        <v>2.8479590476190473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2.9034</v>
      </c>
      <c r="C19" s="2">
        <f t="shared" si="0"/>
        <v>0</v>
      </c>
      <c r="D19" s="2">
        <f t="shared" si="1"/>
        <v>2.8165799999999996</v>
      </c>
      <c r="E19" s="2">
        <f t="shared" si="2"/>
        <v>2.8160000000000003</v>
      </c>
      <c r="F19" s="2"/>
      <c r="G19" s="2"/>
      <c r="H19" s="2"/>
      <c r="I19" s="2">
        <f t="array" ref="I19">SUMPRODUCT(B3:B22, (ROW(B3:B22)-ROW(B3)+1)) / (20*21/2)</f>
        <v>2.8447709523809528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2.8740999999999999</v>
      </c>
      <c r="C20" s="2">
        <f t="shared" si="0"/>
        <v>-2.9300000000000104E-2</v>
      </c>
      <c r="D20" s="2">
        <f t="shared" si="1"/>
        <v>2.8424</v>
      </c>
      <c r="E20" s="2">
        <f t="shared" si="2"/>
        <v>2.8160000000000003</v>
      </c>
      <c r="F20" s="2">
        <f t="shared" ref="F20:F83" si="3">AVERAGE(B1:B20)</f>
        <v>2.8783894736842099</v>
      </c>
      <c r="G20" s="2"/>
      <c r="H20" s="2"/>
      <c r="I20" s="2">
        <f t="array" ref="I20">SUMPRODUCT(B4:B23, (ROW(B4:B23)-ROW(B4)+1)) / (20*21/2)</f>
        <v>2.836082380952381</v>
      </c>
      <c r="J20" s="2">
        <f>F20</f>
        <v>2.8783894736842099</v>
      </c>
      <c r="K20" s="2"/>
    </row>
    <row r="21" spans="1:11" ht="13.5" x14ac:dyDescent="0.25">
      <c r="A21" s="3">
        <f>TITRES_STAT!B24</f>
        <v>42034</v>
      </c>
      <c r="B21" s="6">
        <f>TITRES_STAT!D24</f>
        <v>2.8740999999999999</v>
      </c>
      <c r="C21" s="2">
        <f t="shared" si="0"/>
        <v>0</v>
      </c>
      <c r="D21" s="2">
        <f t="shared" si="1"/>
        <v>2.86822</v>
      </c>
      <c r="E21" s="2">
        <f t="shared" si="2"/>
        <v>2.8189400000000004</v>
      </c>
      <c r="F21" s="2">
        <f t="shared" si="3"/>
        <v>2.8781749999999993</v>
      </c>
      <c r="G21" s="2"/>
      <c r="H21" s="2"/>
      <c r="I21" s="2">
        <f t="array" ref="I21">SUMPRODUCT(B5:B24, (ROW(B5:B24)-ROW(B5)+1)) / (20*21/2)</f>
        <v>2.8320309523809524</v>
      </c>
      <c r="J21" s="2">
        <f t="shared" ref="J21:J84" si="4">$J$4*B21+J20*(1-$J$4)</f>
        <v>2.8779809523809519</v>
      </c>
      <c r="K21" s="2"/>
    </row>
    <row r="22" spans="1:11" ht="13.5" x14ac:dyDescent="0.25">
      <c r="A22" s="3">
        <f>TITRES_STAT!B25</f>
        <v>42037</v>
      </c>
      <c r="B22" s="6">
        <f>TITRES_STAT!D25</f>
        <v>2.8447</v>
      </c>
      <c r="C22" s="2">
        <f t="shared" si="0"/>
        <v>-2.9399999999999871E-2</v>
      </c>
      <c r="D22" s="2">
        <f t="shared" si="1"/>
        <v>2.8799399999999999</v>
      </c>
      <c r="E22" s="2">
        <f t="shared" si="2"/>
        <v>2.81894</v>
      </c>
      <c r="F22" s="2">
        <f t="shared" si="3"/>
        <v>2.8714299999999993</v>
      </c>
      <c r="G22" s="2"/>
      <c r="H22" s="2"/>
      <c r="I22" s="2">
        <f t="array" ref="I22">SUMPRODUCT(B6:B25, (ROW(B6:B25)-ROW(B6)+1)) / (20*21/2)</f>
        <v>2.8288176190476189</v>
      </c>
      <c r="J22" s="2">
        <f t="shared" si="4"/>
        <v>2.8748113378684805</v>
      </c>
      <c r="K22" s="2"/>
    </row>
    <row r="23" spans="1:11" ht="13.5" x14ac:dyDescent="0.25">
      <c r="A23" s="3">
        <f>TITRES_STAT!B26</f>
        <v>42038</v>
      </c>
      <c r="B23" s="6">
        <f>TITRES_STAT!D26</f>
        <v>2.7801999999999998</v>
      </c>
      <c r="C23" s="2">
        <f t="shared" si="0"/>
        <v>-6.4500000000000224E-2</v>
      </c>
      <c r="D23" s="2">
        <f t="shared" si="1"/>
        <v>2.8552999999999997</v>
      </c>
      <c r="E23" s="2">
        <f t="shared" si="2"/>
        <v>2.8212799999999998</v>
      </c>
      <c r="F23" s="2">
        <f t="shared" si="3"/>
        <v>2.8579399999999993</v>
      </c>
      <c r="G23" s="2"/>
      <c r="H23" s="2"/>
      <c r="I23" s="2">
        <f t="array" ref="I23">SUMPRODUCT(B7:B26, (ROW(B7:B26)-ROW(B7)+1)) / (20*21/2)</f>
        <v>2.8191852380952382</v>
      </c>
      <c r="J23" s="2">
        <f t="shared" si="4"/>
        <v>2.8658007342619585</v>
      </c>
      <c r="K23" s="2"/>
    </row>
    <row r="24" spans="1:11" ht="13.5" x14ac:dyDescent="0.25">
      <c r="A24" s="3">
        <f>TITRES_STAT!B27</f>
        <v>42039</v>
      </c>
      <c r="B24" s="6">
        <f>TITRES_STAT!D27</f>
        <v>2.8153999999999999</v>
      </c>
      <c r="C24" s="2">
        <f t="shared" si="0"/>
        <v>3.520000000000012E-2</v>
      </c>
      <c r="D24" s="2">
        <f t="shared" si="1"/>
        <v>2.8377000000000003</v>
      </c>
      <c r="E24" s="2">
        <f t="shared" si="2"/>
        <v>2.8271399999999995</v>
      </c>
      <c r="F24" s="2">
        <f t="shared" si="3"/>
        <v>2.8491399999999993</v>
      </c>
      <c r="G24" s="2"/>
      <c r="H24" s="2"/>
      <c r="I24" s="2">
        <f t="array" ref="I24">SUMPRODUCT(B8:B27, (ROW(B8:B27)-ROW(B8)+1)) / (20*21/2)</f>
        <v>2.8094900000000003</v>
      </c>
      <c r="J24" s="2">
        <f t="shared" si="4"/>
        <v>2.8610006643322485</v>
      </c>
      <c r="K24" s="2"/>
    </row>
    <row r="25" spans="1:11" ht="13.5" x14ac:dyDescent="0.25">
      <c r="A25" s="3">
        <f>TITRES_STAT!B28</f>
        <v>42040</v>
      </c>
      <c r="B25" s="6">
        <f>TITRES_STAT!D28</f>
        <v>2.8153999999999999</v>
      </c>
      <c r="C25" s="2">
        <f t="shared" si="0"/>
        <v>0</v>
      </c>
      <c r="D25" s="2">
        <f t="shared" si="1"/>
        <v>2.8259599999999998</v>
      </c>
      <c r="E25" s="2">
        <f t="shared" si="2"/>
        <v>2.8341799999999999</v>
      </c>
      <c r="F25" s="2">
        <f t="shared" si="3"/>
        <v>2.8403399999999994</v>
      </c>
      <c r="G25" s="2"/>
      <c r="H25" s="2"/>
      <c r="I25" s="2">
        <f t="array" ref="I25">SUMPRODUCT(B9:B28, (ROW(B9:B28)-ROW(B9)+1)) / (20*21/2)</f>
        <v>2.7977028571428573</v>
      </c>
      <c r="J25" s="2">
        <f t="shared" si="4"/>
        <v>2.8566577439196532</v>
      </c>
      <c r="K25" s="2"/>
    </row>
    <row r="26" spans="1:11" ht="13.5" x14ac:dyDescent="0.25">
      <c r="A26" s="3">
        <f>TITRES_STAT!B29</f>
        <v>42041</v>
      </c>
      <c r="B26" s="6">
        <f>TITRES_STAT!D29</f>
        <v>2.7391999999999999</v>
      </c>
      <c r="C26" s="2">
        <f t="shared" si="0"/>
        <v>-7.6200000000000045E-2</v>
      </c>
      <c r="D26" s="2">
        <f t="shared" si="1"/>
        <v>2.7989800000000002</v>
      </c>
      <c r="E26" s="2">
        <f t="shared" si="2"/>
        <v>2.8336000000000001</v>
      </c>
      <c r="F26" s="2">
        <f t="shared" si="3"/>
        <v>2.8291999999999993</v>
      </c>
      <c r="G26" s="2"/>
      <c r="H26" s="2"/>
      <c r="I26" s="2">
        <f t="array" ref="I26">SUMPRODUCT(B10:B29, (ROW(B10:B29)-ROW(B10)+1)) / (20*21/2)</f>
        <v>2.7940204761904766</v>
      </c>
      <c r="J26" s="2">
        <f t="shared" si="4"/>
        <v>2.8454712921177814</v>
      </c>
      <c r="K26" s="2"/>
    </row>
    <row r="27" spans="1:11" ht="13.5" x14ac:dyDescent="0.25">
      <c r="A27" s="3">
        <f>TITRES_STAT!B30</f>
        <v>42044</v>
      </c>
      <c r="B27" s="6">
        <f>TITRES_STAT!D30</f>
        <v>2.7273999999999998</v>
      </c>
      <c r="C27" s="2">
        <f t="shared" si="0"/>
        <v>-1.1800000000000033E-2</v>
      </c>
      <c r="D27" s="2">
        <f t="shared" si="1"/>
        <v>2.7755199999999998</v>
      </c>
      <c r="E27" s="2">
        <f t="shared" si="2"/>
        <v>2.8277299999999999</v>
      </c>
      <c r="F27" s="2">
        <f t="shared" si="3"/>
        <v>2.8218649999999998</v>
      </c>
      <c r="G27" s="2"/>
      <c r="H27" s="2"/>
      <c r="I27" s="2">
        <f t="array" ref="I27">SUMPRODUCT(B11:B30, (ROW(B11:B30)-ROW(B11)+1)) / (20*21/2)</f>
        <v>2.797787142857143</v>
      </c>
      <c r="J27" s="2">
        <f t="shared" si="4"/>
        <v>2.8342264071541834</v>
      </c>
      <c r="K27" s="2"/>
    </row>
    <row r="28" spans="1:11" ht="13.5" x14ac:dyDescent="0.25">
      <c r="A28" s="3">
        <f>TITRES_STAT!B31</f>
        <v>42045</v>
      </c>
      <c r="B28" s="6">
        <f>TITRES_STAT!D31</f>
        <v>2.6981000000000002</v>
      </c>
      <c r="C28" s="2">
        <f t="shared" si="0"/>
        <v>-2.929999999999966E-2</v>
      </c>
      <c r="D28" s="2">
        <f t="shared" si="1"/>
        <v>2.7590999999999997</v>
      </c>
      <c r="E28" s="2">
        <f t="shared" si="2"/>
        <v>2.8071999999999999</v>
      </c>
      <c r="F28" s="2">
        <f t="shared" si="3"/>
        <v>2.8130650000000004</v>
      </c>
      <c r="G28" s="2"/>
      <c r="H28" s="2"/>
      <c r="I28" s="2">
        <f t="array" ref="I28">SUMPRODUCT(B12:B31, (ROW(B12:B31)-ROW(B12)+1)) / (20*21/2)</f>
        <v>2.8134271428571429</v>
      </c>
      <c r="J28" s="2">
        <f t="shared" si="4"/>
        <v>2.8212619874252138</v>
      </c>
      <c r="K28" s="2"/>
    </row>
    <row r="29" spans="1:11" ht="13.5" x14ac:dyDescent="0.25">
      <c r="A29" s="3">
        <f>TITRES_STAT!B32</f>
        <v>42046</v>
      </c>
      <c r="B29" s="6">
        <f>TITRES_STAT!D32</f>
        <v>2.7744</v>
      </c>
      <c r="C29" s="2">
        <f t="shared" si="0"/>
        <v>7.6299999999999812E-2</v>
      </c>
      <c r="D29" s="2">
        <f t="shared" si="1"/>
        <v>2.7509000000000001</v>
      </c>
      <c r="E29" s="2">
        <f t="shared" si="2"/>
        <v>2.7943000000000002</v>
      </c>
      <c r="F29" s="2">
        <f t="shared" si="3"/>
        <v>2.8051499999999998</v>
      </c>
      <c r="G29" s="2"/>
      <c r="H29" s="2"/>
      <c r="I29" s="2">
        <f t="array" ref="I29">SUMPRODUCT(B13:B32, (ROW(B13:B32)-ROW(B13)+1)) / (20*21/2)</f>
        <v>2.8268042857142852</v>
      </c>
      <c r="J29" s="2">
        <f t="shared" si="4"/>
        <v>2.8167989410037646</v>
      </c>
      <c r="K29" s="2"/>
    </row>
    <row r="30" spans="1:11" ht="13.5" x14ac:dyDescent="0.25">
      <c r="A30" s="3">
        <f>TITRES_STAT!B33</f>
        <v>42047</v>
      </c>
      <c r="B30" s="6">
        <f>TITRES_STAT!D33</f>
        <v>2.8447</v>
      </c>
      <c r="C30" s="2">
        <f t="shared" si="0"/>
        <v>7.0300000000000029E-2</v>
      </c>
      <c r="D30" s="2">
        <f t="shared" si="1"/>
        <v>2.7567599999999999</v>
      </c>
      <c r="E30" s="2">
        <f t="shared" si="2"/>
        <v>2.7913600000000001</v>
      </c>
      <c r="F30" s="2">
        <f t="shared" si="3"/>
        <v>2.8036799999999999</v>
      </c>
      <c r="G30" s="2"/>
      <c r="H30" s="2"/>
      <c r="I30" s="2">
        <f t="array" ref="I30">SUMPRODUCT(B14:B33, (ROW(B14:B33)-ROW(B14)+1)) / (20*21/2)</f>
        <v>2.8530880952380953</v>
      </c>
      <c r="J30" s="2">
        <f t="shared" si="4"/>
        <v>2.819456184717692</v>
      </c>
      <c r="K30" s="2"/>
    </row>
    <row r="31" spans="1:11" ht="13.5" x14ac:dyDescent="0.25">
      <c r="A31" s="3">
        <f>TITRES_STAT!B34</f>
        <v>42048</v>
      </c>
      <c r="B31" s="6">
        <f>TITRES_STAT!D34</f>
        <v>2.9679000000000002</v>
      </c>
      <c r="C31" s="2">
        <f t="shared" si="0"/>
        <v>0.1232000000000002</v>
      </c>
      <c r="D31" s="2">
        <f t="shared" si="1"/>
        <v>2.8024999999999998</v>
      </c>
      <c r="E31" s="2">
        <f t="shared" si="2"/>
        <v>2.8007400000000002</v>
      </c>
      <c r="F31" s="2">
        <f t="shared" si="3"/>
        <v>2.8098399999999999</v>
      </c>
      <c r="G31" s="2"/>
      <c r="H31" s="2"/>
      <c r="I31" s="2">
        <f t="array" ref="I31">SUMPRODUCT(B15:B34, (ROW(B15:B34)-ROW(B15)+1)) / (20*21/2)</f>
        <v>2.8777799999999996</v>
      </c>
      <c r="J31" s="2">
        <f t="shared" si="4"/>
        <v>2.833593690935055</v>
      </c>
      <c r="K31" s="2"/>
    </row>
    <row r="32" spans="1:11" ht="13.5" x14ac:dyDescent="0.25">
      <c r="A32" s="3">
        <f>TITRES_STAT!B35</f>
        <v>42051</v>
      </c>
      <c r="B32" s="6">
        <f>TITRES_STAT!D35</f>
        <v>2.9502999999999999</v>
      </c>
      <c r="C32" s="2">
        <f t="shared" si="0"/>
        <v>-1.7600000000000282E-2</v>
      </c>
      <c r="D32" s="2">
        <f t="shared" si="1"/>
        <v>2.8470800000000001</v>
      </c>
      <c r="E32" s="2">
        <f t="shared" si="2"/>
        <v>2.8112999999999997</v>
      </c>
      <c r="F32" s="2">
        <f t="shared" si="3"/>
        <v>2.8151199999999994</v>
      </c>
      <c r="G32" s="2"/>
      <c r="H32" s="2"/>
      <c r="I32" s="2">
        <f t="array" ref="I32">SUMPRODUCT(B16:B35, (ROW(B16:B35)-ROW(B16)+1)) / (20*21/2)</f>
        <v>2.9047847619047618</v>
      </c>
      <c r="J32" s="2">
        <f t="shared" si="4"/>
        <v>2.8447085775126686</v>
      </c>
      <c r="K32" s="2"/>
    </row>
    <row r="33" spans="1:11" ht="13.5" x14ac:dyDescent="0.25">
      <c r="A33" s="3">
        <f>TITRES_STAT!B36</f>
        <v>42052</v>
      </c>
      <c r="B33" s="6">
        <f>TITRES_STAT!D36</f>
        <v>3.0911</v>
      </c>
      <c r="C33" s="2">
        <f t="shared" si="0"/>
        <v>0.14080000000000004</v>
      </c>
      <c r="D33" s="2">
        <f t="shared" si="1"/>
        <v>2.9256799999999998</v>
      </c>
      <c r="E33" s="2">
        <f t="shared" si="2"/>
        <v>2.8423899999999995</v>
      </c>
      <c r="F33" s="2">
        <f t="shared" si="3"/>
        <v>2.8318349999999994</v>
      </c>
      <c r="G33" s="2"/>
      <c r="H33" s="2"/>
      <c r="I33" s="2">
        <f t="array" ref="I33">SUMPRODUCT(B17:B36, (ROW(B17:B36)-ROW(B17)+1)) / (20*21/2)</f>
        <v>2.9293938095238095</v>
      </c>
      <c r="J33" s="2">
        <f t="shared" si="4"/>
        <v>2.8681744272733671</v>
      </c>
      <c r="K33" s="2"/>
    </row>
    <row r="34" spans="1:11" ht="13.5" x14ac:dyDescent="0.25">
      <c r="A34" s="3">
        <f>TITRES_STAT!B37</f>
        <v>42053</v>
      </c>
      <c r="B34" s="6">
        <f>TITRES_STAT!D37</f>
        <v>3.0911</v>
      </c>
      <c r="C34" s="2">
        <f t="shared" si="0"/>
        <v>0</v>
      </c>
      <c r="D34" s="2">
        <f t="shared" si="1"/>
        <v>2.98902</v>
      </c>
      <c r="E34" s="2">
        <f t="shared" si="2"/>
        <v>2.8699599999999998</v>
      </c>
      <c r="F34" s="2">
        <f t="shared" si="3"/>
        <v>2.8485499999999995</v>
      </c>
      <c r="G34" s="2"/>
      <c r="H34" s="2"/>
      <c r="I34" s="2">
        <f t="array" ref="I34">SUMPRODUCT(B18:B37, (ROW(B18:B37)-ROW(B18)+1)) / (20*21/2)</f>
        <v>2.9471585714285715</v>
      </c>
      <c r="J34" s="2">
        <f t="shared" si="4"/>
        <v>2.8894054341997131</v>
      </c>
      <c r="K34" s="2"/>
    </row>
    <row r="35" spans="1:11" ht="13.5" x14ac:dyDescent="0.25">
      <c r="A35" s="3">
        <f>TITRES_STAT!B38</f>
        <v>42054</v>
      </c>
      <c r="B35" s="6">
        <f>TITRES_STAT!D38</f>
        <v>3.1320999999999999</v>
      </c>
      <c r="C35" s="2">
        <f t="shared" si="0"/>
        <v>4.0999999999999925E-2</v>
      </c>
      <c r="D35" s="2">
        <f t="shared" si="1"/>
        <v>3.0465</v>
      </c>
      <c r="E35" s="2">
        <f t="shared" si="2"/>
        <v>2.9016299999999999</v>
      </c>
      <c r="F35" s="2">
        <f t="shared" si="3"/>
        <v>2.8679049999999999</v>
      </c>
      <c r="G35" s="2"/>
      <c r="H35" s="2"/>
      <c r="I35" s="2">
        <f t="array" ref="I35">SUMPRODUCT(B19:B38, (ROW(B19:B38)-ROW(B19)+1)) / (20*21/2)</f>
        <v>2.9602023809523805</v>
      </c>
      <c r="J35" s="2">
        <f t="shared" si="4"/>
        <v>2.9125192023711692</v>
      </c>
      <c r="K35" s="2"/>
    </row>
    <row r="36" spans="1:11" ht="13.5" x14ac:dyDescent="0.25">
      <c r="A36" s="3">
        <f>TITRES_STAT!B39</f>
        <v>42055</v>
      </c>
      <c r="B36" s="6">
        <f>TITRES_STAT!D39</f>
        <v>3.1263000000000001</v>
      </c>
      <c r="C36" s="2">
        <f t="shared" si="0"/>
        <v>-5.7999999999998053E-3</v>
      </c>
      <c r="D36" s="2">
        <f t="shared" si="1"/>
        <v>3.0781800000000001</v>
      </c>
      <c r="E36" s="2">
        <f t="shared" si="2"/>
        <v>2.94034</v>
      </c>
      <c r="F36" s="2">
        <f t="shared" si="3"/>
        <v>2.8869699999999998</v>
      </c>
      <c r="G36" s="2"/>
      <c r="H36" s="2"/>
      <c r="I36" s="2">
        <f t="array" ref="I36">SUMPRODUCT(B20:B39, (ROW(B20:B39)-ROW(B20)+1)) / (20*21/2)</f>
        <v>2.9703657142857147</v>
      </c>
      <c r="J36" s="2">
        <f t="shared" si="4"/>
        <v>2.93287927833582</v>
      </c>
      <c r="K36" s="2"/>
    </row>
    <row r="37" spans="1:11" ht="13.5" x14ac:dyDescent="0.25">
      <c r="A37" s="3">
        <f>TITRES_STAT!B40</f>
        <v>42058</v>
      </c>
      <c r="B37" s="6">
        <f>TITRES_STAT!D40</f>
        <v>3.0735000000000001</v>
      </c>
      <c r="C37" s="2">
        <f t="shared" si="0"/>
        <v>-5.2799999999999958E-2</v>
      </c>
      <c r="D37" s="2">
        <f t="shared" si="1"/>
        <v>3.1028199999999999</v>
      </c>
      <c r="E37" s="2">
        <f t="shared" si="2"/>
        <v>2.9749500000000002</v>
      </c>
      <c r="F37" s="2">
        <f t="shared" si="3"/>
        <v>2.9013400000000003</v>
      </c>
      <c r="G37" s="2"/>
      <c r="H37" s="2"/>
      <c r="I37" s="2">
        <f t="array" ref="I37">SUMPRODUCT(B21:B40, (ROW(B21:B40)-ROW(B21)+1)) / (20*21/2)</f>
        <v>2.9861509523809522</v>
      </c>
      <c r="J37" s="2">
        <f t="shared" si="4"/>
        <v>2.946271728018123</v>
      </c>
      <c r="K37" s="2"/>
    </row>
    <row r="38" spans="1:11" ht="13.5" x14ac:dyDescent="0.25">
      <c r="A38" s="3">
        <f>TITRES_STAT!B41</f>
        <v>42059</v>
      </c>
      <c r="B38" s="6">
        <f>TITRES_STAT!D41</f>
        <v>3.0383</v>
      </c>
      <c r="C38" s="2">
        <f t="shared" si="0"/>
        <v>-3.520000000000012E-2</v>
      </c>
      <c r="D38" s="2">
        <f t="shared" si="1"/>
        <v>3.0922600000000005</v>
      </c>
      <c r="E38" s="2">
        <f t="shared" si="2"/>
        <v>3.0089700000000001</v>
      </c>
      <c r="F38" s="2">
        <f t="shared" si="3"/>
        <v>2.9080849999999998</v>
      </c>
      <c r="G38" s="2"/>
      <c r="H38" s="2"/>
      <c r="I38" s="2">
        <f t="array" ref="I38">SUMPRODUCT(B22:B41, (ROW(B22:B41)-ROW(B22)+1)) / (20*21/2)</f>
        <v>3.0003966666666666</v>
      </c>
      <c r="J38" s="2">
        <f t="shared" si="4"/>
        <v>2.9550363253497305</v>
      </c>
      <c r="K38" s="2"/>
    </row>
    <row r="39" spans="1:11" ht="13.5" x14ac:dyDescent="0.25">
      <c r="A39" s="3">
        <f>TITRES_STAT!B42</f>
        <v>42060</v>
      </c>
      <c r="B39" s="6">
        <f>TITRES_STAT!D42</f>
        <v>3.0148000000000001</v>
      </c>
      <c r="C39" s="2">
        <f t="shared" si="0"/>
        <v>-2.3499999999999854E-2</v>
      </c>
      <c r="D39" s="2">
        <f t="shared" si="1"/>
        <v>3.0770000000000004</v>
      </c>
      <c r="E39" s="2">
        <f t="shared" si="2"/>
        <v>3.03301</v>
      </c>
      <c r="F39" s="2">
        <f t="shared" si="3"/>
        <v>2.9136549999999999</v>
      </c>
      <c r="G39" s="2"/>
      <c r="H39" s="2"/>
      <c r="I39" s="2">
        <f t="array" ref="I39">SUMPRODUCT(B23:B42, (ROW(B23:B42)-ROW(B23)+1)) / (20*21/2)</f>
        <v>3.0097785714285719</v>
      </c>
      <c r="J39" s="2">
        <f t="shared" si="4"/>
        <v>2.9607281038878512</v>
      </c>
      <c r="K39" s="2"/>
    </row>
    <row r="40" spans="1:11" ht="13.5" x14ac:dyDescent="0.25">
      <c r="A40" s="3">
        <f>TITRES_STAT!B43</f>
        <v>42061</v>
      </c>
      <c r="B40" s="6">
        <f>TITRES_STAT!D43</f>
        <v>3.0794000000000001</v>
      </c>
      <c r="C40" s="2">
        <f t="shared" si="0"/>
        <v>6.4599999999999991E-2</v>
      </c>
      <c r="D40" s="2">
        <f t="shared" si="1"/>
        <v>3.0664600000000002</v>
      </c>
      <c r="E40" s="2">
        <f t="shared" si="2"/>
        <v>3.0564799999999996</v>
      </c>
      <c r="F40" s="2">
        <f t="shared" si="3"/>
        <v>2.9239199999999999</v>
      </c>
      <c r="G40" s="2"/>
      <c r="H40" s="2"/>
      <c r="I40" s="2">
        <f t="array" ref="I40">SUMPRODUCT(B24:B43, (ROW(B24:B43)-ROW(B24)+1)) / (20*21/2)</f>
        <v>3.0143619047619046</v>
      </c>
      <c r="J40" s="2">
        <f t="shared" si="4"/>
        <v>2.9720301892318655</v>
      </c>
      <c r="K40" s="2"/>
    </row>
    <row r="41" spans="1:11" ht="13.5" x14ac:dyDescent="0.25">
      <c r="A41" s="3">
        <f>TITRES_STAT!B44</f>
        <v>42062</v>
      </c>
      <c r="B41" s="6">
        <f>TITRES_STAT!D44</f>
        <v>3.0735000000000001</v>
      </c>
      <c r="C41" s="2">
        <f t="shared" si="0"/>
        <v>-5.9000000000000163E-3</v>
      </c>
      <c r="D41" s="2">
        <f t="shared" si="1"/>
        <v>3.0558999999999998</v>
      </c>
      <c r="E41" s="2">
        <f t="shared" si="2"/>
        <v>3.06704</v>
      </c>
      <c r="F41" s="2">
        <f t="shared" si="3"/>
        <v>2.9338900000000003</v>
      </c>
      <c r="G41" s="2"/>
      <c r="H41" s="2"/>
      <c r="I41" s="2">
        <f t="array" ref="I41">SUMPRODUCT(B25:B44, (ROW(B25:B44)-ROW(B25)+1)) / (20*21/2)</f>
        <v>3.0207299999999999</v>
      </c>
      <c r="J41" s="2">
        <f t="shared" si="4"/>
        <v>2.9816939807335925</v>
      </c>
      <c r="K41" s="2"/>
    </row>
    <row r="42" spans="1:11" ht="13.5" x14ac:dyDescent="0.25">
      <c r="A42" s="3">
        <f>TITRES_STAT!B45</f>
        <v>42065</v>
      </c>
      <c r="B42" s="6">
        <f>TITRES_STAT!D45</f>
        <v>3.0324</v>
      </c>
      <c r="C42" s="2">
        <f t="shared" si="0"/>
        <v>-4.1100000000000136E-2</v>
      </c>
      <c r="D42" s="2">
        <f t="shared" si="1"/>
        <v>3.0476799999999997</v>
      </c>
      <c r="E42" s="2">
        <f t="shared" si="2"/>
        <v>3.0752499999999996</v>
      </c>
      <c r="F42" s="2">
        <f t="shared" si="3"/>
        <v>2.9432750000000003</v>
      </c>
      <c r="G42" s="2"/>
      <c r="H42" s="2"/>
      <c r="I42" s="2">
        <f t="array" ref="I42">SUMPRODUCT(B26:B45, (ROW(B26:B45)-ROW(B26)+1)) / (20*21/2)</f>
        <v>3.0177395238095235</v>
      </c>
      <c r="J42" s="2">
        <f t="shared" si="4"/>
        <v>2.9865231254256317</v>
      </c>
      <c r="K42" s="2"/>
    </row>
    <row r="43" spans="1:11" ht="13.5" x14ac:dyDescent="0.25">
      <c r="A43" s="3">
        <f>TITRES_STAT!B46</f>
        <v>42066</v>
      </c>
      <c r="B43" s="6">
        <f>TITRES_STAT!D46</f>
        <v>2.9914000000000001</v>
      </c>
      <c r="C43" s="2">
        <f t="shared" si="0"/>
        <v>-4.0999999999999925E-2</v>
      </c>
      <c r="D43" s="2">
        <f t="shared" si="1"/>
        <v>3.0383</v>
      </c>
      <c r="E43" s="2">
        <f t="shared" si="2"/>
        <v>3.06528</v>
      </c>
      <c r="F43" s="2">
        <f t="shared" si="3"/>
        <v>2.9538350000000002</v>
      </c>
      <c r="G43" s="2"/>
      <c r="H43" s="2"/>
      <c r="I43" s="2">
        <f t="array" ref="I43">SUMPRODUCT(B27:B46, (ROW(B27:B46)-ROW(B27)+1)) / (20*21/2)</f>
        <v>3.0225714285714287</v>
      </c>
      <c r="J43" s="2">
        <f t="shared" si="4"/>
        <v>2.98698758967081</v>
      </c>
      <c r="K43" s="2"/>
    </row>
    <row r="44" spans="1:11" ht="13.5" x14ac:dyDescent="0.25">
      <c r="A44" s="3">
        <f>TITRES_STAT!B47</f>
        <v>42067</v>
      </c>
      <c r="B44" s="6">
        <f>TITRES_STAT!D47</f>
        <v>3.0207000000000002</v>
      </c>
      <c r="C44" s="2">
        <f t="shared" si="0"/>
        <v>2.9300000000000104E-2</v>
      </c>
      <c r="D44" s="2">
        <f t="shared" si="1"/>
        <v>3.0394800000000002</v>
      </c>
      <c r="E44" s="2">
        <f t="shared" si="2"/>
        <v>3.0582400000000001</v>
      </c>
      <c r="F44" s="2">
        <f t="shared" si="3"/>
        <v>2.9641000000000002</v>
      </c>
      <c r="G44" s="2"/>
      <c r="H44" s="2"/>
      <c r="I44" s="2">
        <f t="array" ref="I44">SUMPRODUCT(B28:B47, (ROW(B28:B47)-ROW(B28)+1)) / (20*21/2)</f>
        <v>3.0271771428571426</v>
      </c>
      <c r="J44" s="2">
        <f t="shared" si="4"/>
        <v>2.9901982954164472</v>
      </c>
      <c r="K44" s="2"/>
    </row>
    <row r="45" spans="1:11" ht="13.5" x14ac:dyDescent="0.25">
      <c r="A45" s="3">
        <f>TITRES_STAT!B48</f>
        <v>42068</v>
      </c>
      <c r="B45" s="6">
        <f>TITRES_STAT!D48</f>
        <v>2.9327000000000001</v>
      </c>
      <c r="C45" s="2">
        <f t="shared" si="0"/>
        <v>-8.8000000000000078E-2</v>
      </c>
      <c r="D45" s="2">
        <f t="shared" si="1"/>
        <v>3.0101400000000003</v>
      </c>
      <c r="E45" s="2">
        <f t="shared" si="2"/>
        <v>3.0383</v>
      </c>
      <c r="F45" s="2">
        <f t="shared" si="3"/>
        <v>2.9699650000000002</v>
      </c>
      <c r="G45" s="2"/>
      <c r="H45" s="2"/>
      <c r="I45" s="2">
        <f t="array" ref="I45">SUMPRODUCT(B29:B48, (ROW(B29:B48)-ROW(B29)+1)) / (20*21/2)</f>
        <v>3.021949523809524</v>
      </c>
      <c r="J45" s="2">
        <f t="shared" si="4"/>
        <v>2.9847222672815472</v>
      </c>
      <c r="K45" s="2"/>
    </row>
    <row r="46" spans="1:11" ht="13.5" x14ac:dyDescent="0.25">
      <c r="A46" s="3">
        <f>TITRES_STAT!B49</f>
        <v>42069</v>
      </c>
      <c r="B46" s="6">
        <f>TITRES_STAT!D49</f>
        <v>3.0207000000000002</v>
      </c>
      <c r="C46" s="2">
        <f t="shared" si="0"/>
        <v>8.8000000000000078E-2</v>
      </c>
      <c r="D46" s="2">
        <f t="shared" si="1"/>
        <v>2.9995799999999999</v>
      </c>
      <c r="E46" s="2">
        <f t="shared" si="2"/>
        <v>3.0277400000000001</v>
      </c>
      <c r="F46" s="2">
        <f t="shared" si="3"/>
        <v>2.9840399999999998</v>
      </c>
      <c r="G46" s="2"/>
      <c r="H46" s="2"/>
      <c r="I46" s="2">
        <f t="array" ref="I46">SUMPRODUCT(B30:B49, (ROW(B30:B49)-ROW(B30)+1)) / (20*21/2)</f>
        <v>3.0166728571428574</v>
      </c>
      <c r="J46" s="2">
        <f t="shared" si="4"/>
        <v>2.988148718016638</v>
      </c>
      <c r="K46" s="2"/>
    </row>
    <row r="47" spans="1:11" ht="13.5" x14ac:dyDescent="0.25">
      <c r="A47" s="3">
        <f>TITRES_STAT!B50</f>
        <v>42072</v>
      </c>
      <c r="B47" s="6">
        <f>TITRES_STAT!D50</f>
        <v>3.0324</v>
      </c>
      <c r="C47" s="2">
        <f t="shared" si="0"/>
        <v>1.1699999999999822E-2</v>
      </c>
      <c r="D47" s="2">
        <f t="shared" si="1"/>
        <v>2.9995800000000004</v>
      </c>
      <c r="E47" s="2">
        <f t="shared" si="2"/>
        <v>3.0236299999999998</v>
      </c>
      <c r="F47" s="2">
        <f t="shared" si="3"/>
        <v>2.9992900000000002</v>
      </c>
      <c r="G47" s="2"/>
      <c r="H47" s="2"/>
      <c r="I47" s="2">
        <f t="array" ref="I47">SUMPRODUCT(B31:B50, (ROW(B31:B50)-ROW(B31)+1)) / (20*21/2)</f>
        <v>3.0082923809523816</v>
      </c>
      <c r="J47" s="2">
        <f t="shared" si="4"/>
        <v>2.9923631258245775</v>
      </c>
      <c r="K47" s="2"/>
    </row>
    <row r="48" spans="1:11" ht="13.5" x14ac:dyDescent="0.25">
      <c r="A48" s="3">
        <f>TITRES_STAT!B51</f>
        <v>42073</v>
      </c>
      <c r="B48" s="6">
        <f>TITRES_STAT!D51</f>
        <v>2.9443999999999999</v>
      </c>
      <c r="C48" s="2">
        <f t="shared" si="0"/>
        <v>-8.8000000000000078E-2</v>
      </c>
      <c r="D48" s="2">
        <f t="shared" si="1"/>
        <v>2.9901799999999996</v>
      </c>
      <c r="E48" s="2">
        <f t="shared" si="2"/>
        <v>3.01424</v>
      </c>
      <c r="F48" s="2">
        <f t="shared" si="3"/>
        <v>3.0116050000000003</v>
      </c>
      <c r="G48" s="2"/>
      <c r="H48" s="2"/>
      <c r="I48" s="2">
        <f t="array" ref="I48">SUMPRODUCT(B32:B51, (ROW(B32:B51)-ROW(B32)+1)) / (20*21/2)</f>
        <v>2.9994928571428572</v>
      </c>
      <c r="J48" s="2">
        <f t="shared" si="4"/>
        <v>2.9877952090793798</v>
      </c>
      <c r="K48" s="2"/>
    </row>
    <row r="49" spans="1:11" ht="13.5" x14ac:dyDescent="0.25">
      <c r="A49" s="3">
        <f>TITRES_STAT!B52</f>
        <v>42074</v>
      </c>
      <c r="B49" s="6">
        <f>TITRES_STAT!D52</f>
        <v>2.9561999999999999</v>
      </c>
      <c r="C49" s="2">
        <f t="shared" si="0"/>
        <v>1.1800000000000033E-2</v>
      </c>
      <c r="D49" s="2">
        <f t="shared" si="1"/>
        <v>2.9772800000000004</v>
      </c>
      <c r="E49" s="2">
        <f t="shared" si="2"/>
        <v>3.0083799999999998</v>
      </c>
      <c r="F49" s="2">
        <f t="shared" si="3"/>
        <v>3.0206950000000004</v>
      </c>
      <c r="G49" s="2"/>
      <c r="H49" s="2"/>
      <c r="I49" s="2">
        <f t="array" ref="I49">SUMPRODUCT(B33:B52, (ROW(B33:B52)-ROW(B33)+1)) / (20*21/2)</f>
        <v>2.9908609523809528</v>
      </c>
      <c r="J49" s="2">
        <f t="shared" si="4"/>
        <v>2.9847861415480104</v>
      </c>
      <c r="K49" s="2"/>
    </row>
    <row r="50" spans="1:11" ht="13.5" x14ac:dyDescent="0.25">
      <c r="A50" s="3">
        <f>TITRES_STAT!B53</f>
        <v>42075</v>
      </c>
      <c r="B50" s="6">
        <f>TITRES_STAT!D53</f>
        <v>2.9327000000000001</v>
      </c>
      <c r="C50" s="2">
        <f t="shared" si="0"/>
        <v>-2.3499999999999854E-2</v>
      </c>
      <c r="D50" s="2">
        <f t="shared" si="1"/>
        <v>2.9772800000000004</v>
      </c>
      <c r="E50" s="2">
        <f t="shared" si="2"/>
        <v>2.9937100000000001</v>
      </c>
      <c r="F50" s="2">
        <f t="shared" si="3"/>
        <v>3.0250949999999999</v>
      </c>
      <c r="G50" s="2">
        <f t="shared" ref="G50:G113" si="5">AVERAGE(B1:B50)</f>
        <v>2.920508163265306</v>
      </c>
      <c r="H50" s="2"/>
      <c r="I50" s="2">
        <f t="array" ref="I50">SUMPRODUCT(B34:B53, (ROW(B34:B53)-ROW(B34)+1)) / (20*21/2)</f>
        <v>2.9817604761904763</v>
      </c>
      <c r="J50" s="2">
        <f t="shared" si="4"/>
        <v>2.979825556638676</v>
      </c>
      <c r="K50" s="2">
        <f>G50</f>
        <v>2.920508163265306</v>
      </c>
    </row>
    <row r="51" spans="1:11" ht="13.5" x14ac:dyDescent="0.25">
      <c r="A51" s="3">
        <f>TITRES_STAT!B54</f>
        <v>42076</v>
      </c>
      <c r="B51" s="6">
        <f>TITRES_STAT!D54</f>
        <v>2.9327000000000001</v>
      </c>
      <c r="C51" s="2">
        <f t="shared" si="0"/>
        <v>0</v>
      </c>
      <c r="D51" s="2">
        <f t="shared" si="1"/>
        <v>2.9596800000000001</v>
      </c>
      <c r="E51" s="2">
        <f t="shared" si="2"/>
        <v>2.9796299999999998</v>
      </c>
      <c r="F51" s="2">
        <f t="shared" si="3"/>
        <v>3.0233349999999999</v>
      </c>
      <c r="G51" s="2">
        <f t="shared" si="5"/>
        <v>2.9207519999999998</v>
      </c>
      <c r="H51" s="2"/>
      <c r="I51" s="2">
        <f t="array" ref="I51">SUMPRODUCT(B35:B54, (ROW(B35:B54)-ROW(B35)+1)) / (20*21/2)</f>
        <v>2.9656133333333332</v>
      </c>
      <c r="J51" s="2">
        <f t="shared" si="4"/>
        <v>2.9753374083873734</v>
      </c>
      <c r="K51" s="2">
        <f t="shared" ref="K51:K114" si="6">$K$4*B51+(1-$K$4)*K50</f>
        <v>2.9209862745098039</v>
      </c>
    </row>
    <row r="52" spans="1:11" ht="13.5" x14ac:dyDescent="0.25">
      <c r="A52" s="3">
        <f>TITRES_STAT!B55</f>
        <v>42079</v>
      </c>
      <c r="B52" s="6">
        <f>TITRES_STAT!D55</f>
        <v>2.9327000000000001</v>
      </c>
      <c r="C52" s="2">
        <f t="shared" si="0"/>
        <v>0</v>
      </c>
      <c r="D52" s="2">
        <f t="shared" si="1"/>
        <v>2.93974</v>
      </c>
      <c r="E52" s="2">
        <f t="shared" si="2"/>
        <v>2.9696600000000002</v>
      </c>
      <c r="F52" s="2">
        <f t="shared" si="3"/>
        <v>3.0224549999999994</v>
      </c>
      <c r="G52" s="2">
        <f t="shared" si="5"/>
        <v>2.9198139999999997</v>
      </c>
      <c r="H52" s="2"/>
      <c r="I52" s="2">
        <f t="array" ref="I52">SUMPRODUCT(B36:B55, (ROW(B36:B55)-ROW(B36)+1)) / (20*21/2)</f>
        <v>2.9567919047619053</v>
      </c>
      <c r="J52" s="2">
        <f t="shared" si="4"/>
        <v>2.9712767028266711</v>
      </c>
      <c r="K52" s="2">
        <f t="shared" si="6"/>
        <v>2.9214456362937331</v>
      </c>
    </row>
    <row r="53" spans="1:11" ht="13.5" x14ac:dyDescent="0.25">
      <c r="A53" s="3">
        <f>TITRES_STAT!B56</f>
        <v>42080</v>
      </c>
      <c r="B53" s="6">
        <f>TITRES_STAT!D56</f>
        <v>2.9268999999999998</v>
      </c>
      <c r="C53" s="2">
        <f t="shared" si="0"/>
        <v>-5.8000000000002494E-3</v>
      </c>
      <c r="D53" s="2">
        <f t="shared" si="1"/>
        <v>2.9362400000000002</v>
      </c>
      <c r="E53" s="2">
        <f t="shared" si="2"/>
        <v>2.9632100000000001</v>
      </c>
      <c r="F53" s="2">
        <f t="shared" si="3"/>
        <v>3.0142449999999998</v>
      </c>
      <c r="G53" s="2">
        <f t="shared" si="5"/>
        <v>2.9173519999999997</v>
      </c>
      <c r="H53" s="2"/>
      <c r="I53" s="2">
        <f t="array" ref="I53">SUMPRODUCT(B37:B56, (ROW(B37:B56)-ROW(B37)+1)) / (20*21/2)</f>
        <v>2.9412028571428572</v>
      </c>
      <c r="J53" s="2">
        <f t="shared" si="4"/>
        <v>2.9670503501765122</v>
      </c>
      <c r="K53" s="2">
        <f t="shared" si="6"/>
        <v>2.9216595329096653</v>
      </c>
    </row>
    <row r="54" spans="1:11" ht="13.5" x14ac:dyDescent="0.25">
      <c r="A54" s="3">
        <f>TITRES_STAT!B57</f>
        <v>42081</v>
      </c>
      <c r="B54" s="6">
        <f>TITRES_STAT!D57</f>
        <v>2.8447</v>
      </c>
      <c r="C54" s="2">
        <f t="shared" si="0"/>
        <v>-8.2199999999999829E-2</v>
      </c>
      <c r="D54" s="2">
        <f t="shared" si="1"/>
        <v>2.9139399999999998</v>
      </c>
      <c r="E54" s="2">
        <f t="shared" si="2"/>
        <v>2.9456100000000003</v>
      </c>
      <c r="F54" s="2">
        <f t="shared" si="3"/>
        <v>3.001925</v>
      </c>
      <c r="G54" s="2">
        <f t="shared" si="5"/>
        <v>2.9144179999999995</v>
      </c>
      <c r="H54" s="2"/>
      <c r="I54" s="2">
        <f t="array" ref="I54">SUMPRODUCT(B38:B57, (ROW(B38:B57)-ROW(B38)+1)) / (20*21/2)</f>
        <v>2.9276004761904759</v>
      </c>
      <c r="J54" s="2">
        <f t="shared" si="4"/>
        <v>2.9553979358739872</v>
      </c>
      <c r="K54" s="2">
        <f t="shared" si="6"/>
        <v>2.9186415120112472</v>
      </c>
    </row>
    <row r="55" spans="1:11" ht="13.5" x14ac:dyDescent="0.25">
      <c r="A55" s="3">
        <f>TITRES_STAT!B58</f>
        <v>42082</v>
      </c>
      <c r="B55" s="6">
        <f>TITRES_STAT!D58</f>
        <v>2.9093</v>
      </c>
      <c r="C55" s="2">
        <f t="shared" si="0"/>
        <v>6.4599999999999991E-2</v>
      </c>
      <c r="D55" s="2">
        <f t="shared" si="1"/>
        <v>2.9092600000000002</v>
      </c>
      <c r="E55" s="2">
        <f t="shared" si="2"/>
        <v>2.9432700000000005</v>
      </c>
      <c r="F55" s="2">
        <f t="shared" si="3"/>
        <v>2.9907850000000002</v>
      </c>
      <c r="G55" s="2">
        <f t="shared" si="5"/>
        <v>2.912776</v>
      </c>
      <c r="H55" s="2"/>
      <c r="I55" s="2">
        <f t="array" ref="I55">SUMPRODUCT(B39:B58, (ROW(B39:B58)-ROW(B39)+1)) / (20*21/2)</f>
        <v>2.9218480952380954</v>
      </c>
      <c r="J55" s="2">
        <f t="shared" si="4"/>
        <v>2.9510076562669409</v>
      </c>
      <c r="K55" s="2">
        <f t="shared" si="6"/>
        <v>2.9182751782068848</v>
      </c>
    </row>
    <row r="56" spans="1:11" ht="13.5" x14ac:dyDescent="0.25">
      <c r="A56" s="3">
        <f>TITRES_STAT!B59</f>
        <v>42086</v>
      </c>
      <c r="B56" s="6">
        <f>TITRES_STAT!D59</f>
        <v>2.8271000000000002</v>
      </c>
      <c r="C56" s="2">
        <f t="shared" si="0"/>
        <v>-8.2199999999999829E-2</v>
      </c>
      <c r="D56" s="2">
        <f t="shared" si="1"/>
        <v>2.8881399999999999</v>
      </c>
      <c r="E56" s="2">
        <f t="shared" si="2"/>
        <v>2.9239100000000002</v>
      </c>
      <c r="F56" s="2">
        <f t="shared" si="3"/>
        <v>2.9758250000000004</v>
      </c>
      <c r="G56" s="2">
        <f t="shared" si="5"/>
        <v>2.9100779999999999</v>
      </c>
      <c r="H56" s="2"/>
      <c r="I56" s="2">
        <f t="array" ref="I56">SUMPRODUCT(B40:B59, (ROW(B40:B59)-ROW(B40)+1)) / (20*21/2)</f>
        <v>2.9139476190476188</v>
      </c>
      <c r="J56" s="2">
        <f t="shared" si="4"/>
        <v>2.9392069270986609</v>
      </c>
      <c r="K56" s="2">
        <f t="shared" si="6"/>
        <v>2.9146996810223014</v>
      </c>
    </row>
    <row r="57" spans="1:11" ht="13.5" x14ac:dyDescent="0.25">
      <c r="A57" s="3">
        <f>TITRES_STAT!B60</f>
        <v>42087</v>
      </c>
      <c r="B57" s="6">
        <f>TITRES_STAT!D60</f>
        <v>2.8330000000000002</v>
      </c>
      <c r="C57" s="2">
        <f t="shared" si="0"/>
        <v>5.9000000000000163E-3</v>
      </c>
      <c r="D57" s="2">
        <f t="shared" si="1"/>
        <v>2.8681999999999999</v>
      </c>
      <c r="E57" s="2">
        <f t="shared" si="2"/>
        <v>2.9039699999999997</v>
      </c>
      <c r="F57" s="2">
        <f t="shared" si="3"/>
        <v>2.9638</v>
      </c>
      <c r="G57" s="2">
        <f t="shared" si="5"/>
        <v>2.9092559999999992</v>
      </c>
      <c r="H57" s="2"/>
      <c r="I57" s="2">
        <f t="array" ref="I57">SUMPRODUCT(B41:B60, (ROW(B41:B60)-ROW(B41)+1)) / (20*21/2)</f>
        <v>2.9089457142857147</v>
      </c>
      <c r="J57" s="2">
        <f t="shared" si="4"/>
        <v>2.9290919816606933</v>
      </c>
      <c r="K57" s="2">
        <f t="shared" si="6"/>
        <v>2.9114957719626036</v>
      </c>
    </row>
    <row r="58" spans="1:11" ht="13.5" x14ac:dyDescent="0.25">
      <c r="A58" s="3">
        <f>TITRES_STAT!B61</f>
        <v>42088</v>
      </c>
      <c r="B58" s="6">
        <f>TITRES_STAT!D61</f>
        <v>2.9034</v>
      </c>
      <c r="C58" s="2">
        <f t="shared" si="0"/>
        <v>7.0399999999999796E-2</v>
      </c>
      <c r="D58" s="2">
        <f t="shared" si="1"/>
        <v>2.8634999999999997</v>
      </c>
      <c r="E58" s="2">
        <f t="shared" si="2"/>
        <v>2.8998700000000004</v>
      </c>
      <c r="F58" s="2">
        <f t="shared" si="3"/>
        <v>2.957055</v>
      </c>
      <c r="G58" s="2">
        <f t="shared" si="5"/>
        <v>2.9098419999999994</v>
      </c>
      <c r="H58" s="2"/>
      <c r="I58" s="2">
        <f t="array" ref="I58">SUMPRODUCT(B42:B61, (ROW(B42:B61)-ROW(B42)+1)) / (20*21/2)</f>
        <v>2.8969909523809521</v>
      </c>
      <c r="J58" s="2">
        <f t="shared" si="4"/>
        <v>2.9266451262644368</v>
      </c>
      <c r="K58" s="2">
        <f t="shared" si="6"/>
        <v>2.9111782907091683</v>
      </c>
    </row>
    <row r="59" spans="1:11" ht="13.5" x14ac:dyDescent="0.25">
      <c r="A59" s="3">
        <f>TITRES_STAT!B62</f>
        <v>42089</v>
      </c>
      <c r="B59" s="6">
        <f>TITRES_STAT!D62</f>
        <v>2.8740999999999999</v>
      </c>
      <c r="C59" s="2">
        <f t="shared" si="0"/>
        <v>-2.9300000000000104E-2</v>
      </c>
      <c r="D59" s="2">
        <f t="shared" si="1"/>
        <v>2.86938</v>
      </c>
      <c r="E59" s="2">
        <f t="shared" si="2"/>
        <v>2.8916599999999999</v>
      </c>
      <c r="F59" s="2">
        <f t="shared" si="3"/>
        <v>2.9500199999999994</v>
      </c>
      <c r="G59" s="2">
        <f t="shared" si="5"/>
        <v>2.908669999999999</v>
      </c>
      <c r="H59" s="2"/>
      <c r="I59" s="2">
        <f t="array" ref="I59">SUMPRODUCT(B43:B62, (ROW(B43:B62)-ROW(B43)+1)) / (20*21/2)</f>
        <v>2.8918557142857146</v>
      </c>
      <c r="J59" s="2">
        <f t="shared" si="4"/>
        <v>2.9216408285249669</v>
      </c>
      <c r="K59" s="2">
        <f t="shared" si="6"/>
        <v>2.9097242400931225</v>
      </c>
    </row>
    <row r="60" spans="1:11" ht="13.5" x14ac:dyDescent="0.25">
      <c r="A60" s="3">
        <f>TITRES_STAT!B63</f>
        <v>42090</v>
      </c>
      <c r="B60" s="6">
        <f>TITRES_STAT!D63</f>
        <v>2.8975</v>
      </c>
      <c r="C60" s="2">
        <f t="shared" si="0"/>
        <v>2.3400000000000087E-2</v>
      </c>
      <c r="D60" s="2">
        <f t="shared" si="1"/>
        <v>2.8670200000000001</v>
      </c>
      <c r="E60" s="2">
        <f t="shared" si="2"/>
        <v>2.8881400000000004</v>
      </c>
      <c r="F60" s="2">
        <f t="shared" si="3"/>
        <v>2.940925</v>
      </c>
      <c r="G60" s="2">
        <f t="shared" si="5"/>
        <v>2.909138</v>
      </c>
      <c r="H60" s="2"/>
      <c r="I60" s="2">
        <f t="array" ref="I60">SUMPRODUCT(B44:B63, (ROW(B44:B63)-ROW(B44)+1)) / (20*21/2)</f>
        <v>2.8874742857142852</v>
      </c>
      <c r="J60" s="2">
        <f t="shared" si="4"/>
        <v>2.9193417019987797</v>
      </c>
      <c r="K60" s="2">
        <f t="shared" si="6"/>
        <v>2.9092448581286865</v>
      </c>
    </row>
    <row r="61" spans="1:11" ht="13.5" x14ac:dyDescent="0.25">
      <c r="A61" s="3">
        <f>TITRES_STAT!B64</f>
        <v>42093</v>
      </c>
      <c r="B61" s="6">
        <f>TITRES_STAT!D64</f>
        <v>2.8153999999999999</v>
      </c>
      <c r="C61" s="2">
        <f t="shared" si="0"/>
        <v>-8.2100000000000062E-2</v>
      </c>
      <c r="D61" s="2">
        <f t="shared" si="1"/>
        <v>2.8646799999999999</v>
      </c>
      <c r="E61" s="2">
        <f t="shared" si="2"/>
        <v>2.8764099999999999</v>
      </c>
      <c r="F61" s="2">
        <f t="shared" si="3"/>
        <v>2.9280200000000001</v>
      </c>
      <c r="G61" s="2">
        <f t="shared" si="5"/>
        <v>2.9085519999999998</v>
      </c>
      <c r="H61" s="2"/>
      <c r="I61" s="2">
        <f t="array" ref="I61">SUMPRODUCT(B45:B64, (ROW(B45:B64)-ROW(B45)+1)) / (20*21/2)</f>
        <v>2.8836514285714281</v>
      </c>
      <c r="J61" s="2">
        <f t="shared" si="4"/>
        <v>2.9094424922846098</v>
      </c>
      <c r="K61" s="2">
        <f t="shared" si="6"/>
        <v>2.9055646676138362</v>
      </c>
    </row>
    <row r="62" spans="1:11" ht="13.5" x14ac:dyDescent="0.25">
      <c r="A62" s="3">
        <f>TITRES_STAT!B65</f>
        <v>42094</v>
      </c>
      <c r="B62" s="6">
        <f>TITRES_STAT!D65</f>
        <v>2.8740999999999999</v>
      </c>
      <c r="C62" s="2">
        <f t="shared" si="0"/>
        <v>5.8699999999999974E-2</v>
      </c>
      <c r="D62" s="2">
        <f t="shared" si="1"/>
        <v>2.8729000000000005</v>
      </c>
      <c r="E62" s="2">
        <f t="shared" si="2"/>
        <v>2.8705499999999997</v>
      </c>
      <c r="F62" s="2">
        <f t="shared" si="3"/>
        <v>2.9201050000000004</v>
      </c>
      <c r="G62" s="2">
        <f t="shared" si="5"/>
        <v>2.9091399999999998</v>
      </c>
      <c r="H62" s="2"/>
      <c r="I62" s="2">
        <f t="array" ref="I62">SUMPRODUCT(B46:B65, (ROW(B46:B65)-ROW(B46)+1)) / (20*21/2)</f>
        <v>2.8799647619047617</v>
      </c>
      <c r="J62" s="2">
        <f t="shared" si="4"/>
        <v>2.9060765406384563</v>
      </c>
      <c r="K62" s="2">
        <f t="shared" si="6"/>
        <v>2.9043307590799605</v>
      </c>
    </row>
    <row r="63" spans="1:11" ht="13.5" x14ac:dyDescent="0.25">
      <c r="A63" s="3">
        <f>TITRES_STAT!B66</f>
        <v>42095</v>
      </c>
      <c r="B63" s="6">
        <f>TITRES_STAT!D66</f>
        <v>2.8740999999999999</v>
      </c>
      <c r="C63" s="2">
        <f t="shared" si="0"/>
        <v>0</v>
      </c>
      <c r="D63" s="2">
        <f t="shared" si="1"/>
        <v>2.8670400000000003</v>
      </c>
      <c r="E63" s="2">
        <f t="shared" si="2"/>
        <v>2.8652699999999998</v>
      </c>
      <c r="F63" s="2">
        <f t="shared" si="3"/>
        <v>2.9142399999999999</v>
      </c>
      <c r="G63" s="2">
        <f t="shared" si="5"/>
        <v>2.911486</v>
      </c>
      <c r="H63" s="2"/>
      <c r="I63" s="2">
        <f t="array" ref="I63">SUMPRODUCT(B47:B66, (ROW(B47:B66)-ROW(B47)+1)) / (20*21/2)</f>
        <v>2.8715566666666663</v>
      </c>
      <c r="J63" s="2">
        <f t="shared" si="4"/>
        <v>2.9030311558157464</v>
      </c>
      <c r="K63" s="2">
        <f t="shared" si="6"/>
        <v>2.9031452391160406</v>
      </c>
    </row>
    <row r="64" spans="1:11" ht="13.5" x14ac:dyDescent="0.25">
      <c r="A64" s="3">
        <f>TITRES_STAT!B67</f>
        <v>42096</v>
      </c>
      <c r="B64" s="6">
        <f>TITRES_STAT!D67</f>
        <v>2.8740999999999999</v>
      </c>
      <c r="C64" s="2">
        <f t="shared" si="0"/>
        <v>0</v>
      </c>
      <c r="D64" s="2">
        <f t="shared" si="1"/>
        <v>2.8670400000000003</v>
      </c>
      <c r="E64" s="2">
        <f t="shared" si="2"/>
        <v>2.8682099999999995</v>
      </c>
      <c r="F64" s="2">
        <f t="shared" si="3"/>
        <v>2.9069099999999994</v>
      </c>
      <c r="G64" s="2">
        <f t="shared" si="5"/>
        <v>2.9138319999999998</v>
      </c>
      <c r="H64" s="2"/>
      <c r="I64" s="2">
        <f t="array" ref="I64">SUMPRODUCT(B48:B67, (ROW(B48:B67)-ROW(B48)+1)) / (20*21/2)</f>
        <v>2.8769738095238093</v>
      </c>
      <c r="J64" s="2">
        <f t="shared" si="4"/>
        <v>2.9002758076428181</v>
      </c>
      <c r="K64" s="2">
        <f t="shared" si="6"/>
        <v>2.9020062101310979</v>
      </c>
    </row>
    <row r="65" spans="1:11" ht="13.5" x14ac:dyDescent="0.25">
      <c r="A65" s="3">
        <f>TITRES_STAT!B68</f>
        <v>42097</v>
      </c>
      <c r="B65" s="6">
        <f>TITRES_STAT!D68</f>
        <v>2.8681999999999999</v>
      </c>
      <c r="C65" s="2">
        <f t="shared" si="0"/>
        <v>-5.9000000000000163E-3</v>
      </c>
      <c r="D65" s="2">
        <f t="shared" si="1"/>
        <v>2.8611800000000001</v>
      </c>
      <c r="E65" s="2">
        <f t="shared" si="2"/>
        <v>2.8640999999999996</v>
      </c>
      <c r="F65" s="2">
        <f t="shared" si="3"/>
        <v>2.9036849999999998</v>
      </c>
      <c r="G65" s="2">
        <f t="shared" si="5"/>
        <v>2.9162960000000004</v>
      </c>
      <c r="H65" s="2"/>
      <c r="I65" s="2">
        <f t="array" ref="I65">SUMPRODUCT(B49:B68, (ROW(B49:B68)-ROW(B49)+1)) / (20*21/2)</f>
        <v>2.8772009523809521</v>
      </c>
      <c r="J65" s="2">
        <f t="shared" si="4"/>
        <v>2.8972209688196928</v>
      </c>
      <c r="K65" s="2">
        <f t="shared" si="6"/>
        <v>2.900680476400467</v>
      </c>
    </row>
    <row r="66" spans="1:11" ht="13.5" x14ac:dyDescent="0.25">
      <c r="A66" s="3">
        <f>TITRES_STAT!B69</f>
        <v>42100</v>
      </c>
      <c r="B66" s="6">
        <f>TITRES_STAT!D69</f>
        <v>2.8153999999999999</v>
      </c>
      <c r="C66" s="2">
        <f t="shared" si="0"/>
        <v>-5.2799999999999958E-2</v>
      </c>
      <c r="D66" s="2">
        <f t="shared" si="1"/>
        <v>2.8611800000000001</v>
      </c>
      <c r="E66" s="2">
        <f t="shared" si="2"/>
        <v>2.8629299999999995</v>
      </c>
      <c r="F66" s="2">
        <f t="shared" si="3"/>
        <v>2.8934199999999994</v>
      </c>
      <c r="G66" s="2">
        <f t="shared" si="5"/>
        <v>2.9177040000000005</v>
      </c>
      <c r="H66" s="2"/>
      <c r="I66" s="2">
        <f t="array" ref="I66">SUMPRODUCT(B50:B69, (ROW(B50:B69)-ROW(B50)+1)) / (20*21/2)</f>
        <v>2.8760028571428564</v>
      </c>
      <c r="J66" s="2">
        <f t="shared" si="4"/>
        <v>2.8894284955987697</v>
      </c>
      <c r="K66" s="2">
        <f t="shared" si="6"/>
        <v>2.897336143992606</v>
      </c>
    </row>
    <row r="67" spans="1:11" ht="13.5" x14ac:dyDescent="0.25">
      <c r="A67" s="3">
        <f>TITRES_STAT!B70</f>
        <v>42101</v>
      </c>
      <c r="B67" s="6">
        <f>TITRES_STAT!D70</f>
        <v>2.9502999999999999</v>
      </c>
      <c r="C67" s="2">
        <f t="shared" si="0"/>
        <v>0.13490000000000002</v>
      </c>
      <c r="D67" s="2">
        <f t="shared" si="1"/>
        <v>2.87642</v>
      </c>
      <c r="E67" s="2">
        <f t="shared" si="2"/>
        <v>2.8746599999999995</v>
      </c>
      <c r="F67" s="2">
        <f t="shared" si="3"/>
        <v>2.8893149999999994</v>
      </c>
      <c r="G67" s="2">
        <f t="shared" si="5"/>
        <v>2.9209879999999999</v>
      </c>
      <c r="H67" s="2"/>
      <c r="I67" s="2">
        <f t="array" ref="I67">SUMPRODUCT(B51:B70, (ROW(B51:B70)-ROW(B51)+1)) / (20*21/2)</f>
        <v>2.8617861904761899</v>
      </c>
      <c r="J67" s="2">
        <f t="shared" si="4"/>
        <v>2.8952257817322202</v>
      </c>
      <c r="K67" s="2">
        <f t="shared" si="6"/>
        <v>2.8994131579536804</v>
      </c>
    </row>
    <row r="68" spans="1:11" ht="13.5" x14ac:dyDescent="0.25">
      <c r="A68" s="3">
        <f>TITRES_STAT!B71</f>
        <v>42102</v>
      </c>
      <c r="B68" s="6">
        <f>TITRES_STAT!D71</f>
        <v>2.8917000000000002</v>
      </c>
      <c r="C68" s="2">
        <f t="shared" ref="C68:C131" si="7">B68-B67</f>
        <v>-5.8599999999999763E-2</v>
      </c>
      <c r="D68" s="2">
        <f t="shared" si="1"/>
        <v>2.8799400000000004</v>
      </c>
      <c r="E68" s="2">
        <f t="shared" si="2"/>
        <v>2.8734899999999999</v>
      </c>
      <c r="F68" s="2">
        <f t="shared" si="3"/>
        <v>2.8866799999999992</v>
      </c>
      <c r="G68" s="2">
        <f t="shared" si="5"/>
        <v>2.9207539999999996</v>
      </c>
      <c r="H68" s="2"/>
      <c r="I68" s="2">
        <f t="array" ref="I68">SUMPRODUCT(B52:B71, (ROW(B52:B71)-ROW(B52)+1)) / (20*21/2)</f>
        <v>2.846280952380952</v>
      </c>
      <c r="J68" s="2">
        <f t="shared" si="4"/>
        <v>2.8948899929958181</v>
      </c>
      <c r="K68" s="2">
        <f t="shared" si="6"/>
        <v>2.8991106811711833</v>
      </c>
    </row>
    <row r="69" spans="1:11" ht="13.5" x14ac:dyDescent="0.25">
      <c r="A69" s="3">
        <f>TITRES_STAT!B72</f>
        <v>42104</v>
      </c>
      <c r="B69" s="6">
        <f>TITRES_STAT!D72</f>
        <v>2.8740999999999999</v>
      </c>
      <c r="C69" s="2">
        <f t="shared" si="7"/>
        <v>-1.7600000000000282E-2</v>
      </c>
      <c r="D69" s="2">
        <f t="shared" si="1"/>
        <v>2.8799400000000004</v>
      </c>
      <c r="E69" s="2">
        <f t="shared" si="2"/>
        <v>2.8734899999999999</v>
      </c>
      <c r="F69" s="2">
        <f t="shared" si="3"/>
        <v>2.8825749999999997</v>
      </c>
      <c r="G69" s="2">
        <f t="shared" si="5"/>
        <v>2.9201679999999999</v>
      </c>
      <c r="H69" s="2"/>
      <c r="I69" s="2">
        <f t="array" ref="I69">SUMPRODUCT(B53:B72, (ROW(B53:B72)-ROW(B53)+1)) / (20*21/2)</f>
        <v>2.835189523809523</v>
      </c>
      <c r="J69" s="2">
        <f t="shared" si="4"/>
        <v>2.892909993662883</v>
      </c>
      <c r="K69" s="2">
        <f t="shared" si="6"/>
        <v>2.8981298701448623</v>
      </c>
    </row>
    <row r="70" spans="1:11" ht="13.5" x14ac:dyDescent="0.25">
      <c r="A70" s="3">
        <f>TITRES_STAT!B73</f>
        <v>42107</v>
      </c>
      <c r="B70" s="6">
        <f>TITRES_STAT!D73</f>
        <v>2.7332999999999998</v>
      </c>
      <c r="C70" s="2">
        <f t="shared" si="7"/>
        <v>-0.14080000000000004</v>
      </c>
      <c r="D70" s="2">
        <f t="shared" ref="D70:D133" si="8">AVERAGE(B66:B70)</f>
        <v>2.8529599999999999</v>
      </c>
      <c r="E70" s="2">
        <f t="shared" si="2"/>
        <v>2.8570699999999993</v>
      </c>
      <c r="F70" s="2">
        <f t="shared" si="3"/>
        <v>2.8726049999999996</v>
      </c>
      <c r="G70" s="2">
        <f t="shared" si="5"/>
        <v>2.9173519999999997</v>
      </c>
      <c r="H70" s="2"/>
      <c r="I70" s="2">
        <f t="array" ref="I70">SUMPRODUCT(B54:B73, (ROW(B54:B73)-ROW(B54)+1)) / (20*21/2)</f>
        <v>2.8289061904761899</v>
      </c>
      <c r="J70" s="2">
        <f t="shared" si="4"/>
        <v>2.8777090418854656</v>
      </c>
      <c r="K70" s="2">
        <f t="shared" si="6"/>
        <v>2.8916659536685936</v>
      </c>
    </row>
    <row r="71" spans="1:11" ht="13.5" x14ac:dyDescent="0.25">
      <c r="A71" s="3">
        <f>TITRES_STAT!B74</f>
        <v>42108</v>
      </c>
      <c r="B71" s="6">
        <f>TITRES_STAT!D74</f>
        <v>2.7098</v>
      </c>
      <c r="C71" s="2">
        <f t="shared" si="7"/>
        <v>-2.3499999999999854E-2</v>
      </c>
      <c r="D71" s="2">
        <f t="shared" si="8"/>
        <v>2.8318400000000001</v>
      </c>
      <c r="E71" s="2">
        <f t="shared" si="2"/>
        <v>2.8465099999999999</v>
      </c>
      <c r="F71" s="2">
        <f t="shared" si="3"/>
        <v>2.8614599999999997</v>
      </c>
      <c r="G71" s="2">
        <f t="shared" si="5"/>
        <v>2.9140659999999996</v>
      </c>
      <c r="H71" s="2"/>
      <c r="I71" s="2">
        <f t="array" ref="I71">SUMPRODUCT(B55:B74, (ROW(B55:B74)-ROW(B55)+1)) / (20*21/2)</f>
        <v>2.8271980952380953</v>
      </c>
      <c r="J71" s="2">
        <f t="shared" si="4"/>
        <v>2.8617177045630404</v>
      </c>
      <c r="K71" s="2">
        <f t="shared" si="6"/>
        <v>2.8845339554855114</v>
      </c>
    </row>
    <row r="72" spans="1:11" ht="13.5" x14ac:dyDescent="0.25">
      <c r="A72" s="3">
        <f>TITRES_STAT!B75</f>
        <v>42109</v>
      </c>
      <c r="B72" s="6">
        <f>TITRES_STAT!D75</f>
        <v>2.7450000000000001</v>
      </c>
      <c r="C72" s="2">
        <f t="shared" si="7"/>
        <v>3.520000000000012E-2</v>
      </c>
      <c r="D72" s="2">
        <f t="shared" si="8"/>
        <v>2.7907800000000003</v>
      </c>
      <c r="E72" s="2">
        <f t="shared" si="2"/>
        <v>2.8336000000000001</v>
      </c>
      <c r="F72" s="2">
        <f t="shared" si="3"/>
        <v>2.8520749999999997</v>
      </c>
      <c r="G72" s="2">
        <f t="shared" si="5"/>
        <v>2.9120720000000002</v>
      </c>
      <c r="H72" s="2"/>
      <c r="I72" s="2">
        <f t="array" ref="I72">SUMPRODUCT(B56:B75, (ROW(B56:B75)-ROW(B56)+1)) / (20*21/2)</f>
        <v>2.8255738095238101</v>
      </c>
      <c r="J72" s="2">
        <f t="shared" si="4"/>
        <v>2.8506017326998938</v>
      </c>
      <c r="K72" s="2">
        <f t="shared" si="6"/>
        <v>2.87906203566255</v>
      </c>
    </row>
    <row r="73" spans="1:11" ht="13.5" x14ac:dyDescent="0.25">
      <c r="A73" s="3">
        <f>TITRES_STAT!B76</f>
        <v>42110</v>
      </c>
      <c r="B73" s="6">
        <f>TITRES_STAT!D76</f>
        <v>2.7860999999999998</v>
      </c>
      <c r="C73" s="2">
        <f t="shared" si="7"/>
        <v>4.1099999999999692E-2</v>
      </c>
      <c r="D73" s="2">
        <f t="shared" si="8"/>
        <v>2.76966</v>
      </c>
      <c r="E73" s="2">
        <f t="shared" si="2"/>
        <v>2.8248000000000006</v>
      </c>
      <c r="F73" s="2">
        <f t="shared" si="3"/>
        <v>2.8450349999999993</v>
      </c>
      <c r="G73" s="2">
        <f t="shared" si="5"/>
        <v>2.9121899999999994</v>
      </c>
      <c r="H73" s="2"/>
      <c r="I73" s="2">
        <f t="array" ref="I73">SUMPRODUCT(B57:B76, (ROW(B57:B76)-ROW(B57)+1)) / (20*21/2)</f>
        <v>2.8243409523809526</v>
      </c>
      <c r="J73" s="2">
        <f t="shared" si="4"/>
        <v>2.844458710537999</v>
      </c>
      <c r="K73" s="2">
        <f t="shared" si="6"/>
        <v>2.8754164656365679</v>
      </c>
    </row>
    <row r="74" spans="1:11" ht="13.5" x14ac:dyDescent="0.25">
      <c r="A74" s="3">
        <f>TITRES_STAT!B77</f>
        <v>42111</v>
      </c>
      <c r="B74" s="6">
        <f>TITRES_STAT!D77</f>
        <v>2.8271000000000002</v>
      </c>
      <c r="C74" s="2">
        <f t="shared" si="7"/>
        <v>4.1000000000000369E-2</v>
      </c>
      <c r="D74" s="2">
        <f t="shared" si="8"/>
        <v>2.7602599999999997</v>
      </c>
      <c r="E74" s="2">
        <f t="shared" si="2"/>
        <v>2.8201000000000009</v>
      </c>
      <c r="F74" s="2">
        <f t="shared" si="3"/>
        <v>2.8441549999999993</v>
      </c>
      <c r="G74" s="2">
        <f t="shared" si="5"/>
        <v>2.9124239999999992</v>
      </c>
      <c r="H74" s="2"/>
      <c r="I74" s="2">
        <f t="array" ref="I74">SUMPRODUCT(B58:B77, (ROW(B58:B77)-ROW(B58)+1)) / (20*21/2)</f>
        <v>2.8197557142857139</v>
      </c>
      <c r="J74" s="2">
        <f t="shared" si="4"/>
        <v>2.8428055000105705</v>
      </c>
      <c r="K74" s="2">
        <f t="shared" si="6"/>
        <v>2.8735217022782713</v>
      </c>
    </row>
    <row r="75" spans="1:11" ht="13.5" x14ac:dyDescent="0.25">
      <c r="A75" s="3">
        <f>TITRES_STAT!B78</f>
        <v>42114</v>
      </c>
      <c r="B75" s="6">
        <f>TITRES_STAT!D78</f>
        <v>2.8271000000000002</v>
      </c>
      <c r="C75" s="2">
        <f t="shared" si="7"/>
        <v>0</v>
      </c>
      <c r="D75" s="2">
        <f t="shared" si="8"/>
        <v>2.77902</v>
      </c>
      <c r="E75" s="2">
        <f t="shared" si="2"/>
        <v>2.8159900000000002</v>
      </c>
      <c r="F75" s="2">
        <f t="shared" si="3"/>
        <v>2.8400449999999999</v>
      </c>
      <c r="G75" s="2">
        <f t="shared" si="5"/>
        <v>2.912658</v>
      </c>
      <c r="H75" s="2"/>
      <c r="I75" s="2">
        <f t="array" ref="I75">SUMPRODUCT(B59:B78, (ROW(B59:B78)-ROW(B59)+1)) / (20*21/2)</f>
        <v>2.8148138095238098</v>
      </c>
      <c r="J75" s="2">
        <f t="shared" si="4"/>
        <v>2.841309738104802</v>
      </c>
      <c r="K75" s="2">
        <f t="shared" si="6"/>
        <v>2.8717012433653979</v>
      </c>
    </row>
    <row r="76" spans="1:11" ht="13.5" x14ac:dyDescent="0.25">
      <c r="A76" s="3">
        <f>TITRES_STAT!B79</f>
        <v>42115</v>
      </c>
      <c r="B76" s="6">
        <f>TITRES_STAT!D79</f>
        <v>2.8271000000000002</v>
      </c>
      <c r="C76" s="2">
        <f t="shared" si="7"/>
        <v>0</v>
      </c>
      <c r="D76" s="2">
        <f t="shared" si="8"/>
        <v>2.8024800000000001</v>
      </c>
      <c r="E76" s="2">
        <f t="shared" ref="E76:E139" si="9">AVERAGE(B67:B76)</f>
        <v>2.8171600000000003</v>
      </c>
      <c r="F76" s="2">
        <f t="shared" si="3"/>
        <v>2.8400449999999999</v>
      </c>
      <c r="G76" s="2">
        <f t="shared" si="5"/>
        <v>2.9144160000000001</v>
      </c>
      <c r="H76" s="2"/>
      <c r="I76" s="2">
        <f t="array" ref="I76">SUMPRODUCT(B60:B79, (ROW(B60:B79)-ROW(B60)+1)) / (20*21/2)</f>
        <v>2.8148971428571428</v>
      </c>
      <c r="J76" s="2">
        <f t="shared" si="4"/>
        <v>2.8399564297138684</v>
      </c>
      <c r="K76" s="2">
        <f t="shared" si="6"/>
        <v>2.8699521749981276</v>
      </c>
    </row>
    <row r="77" spans="1:11" ht="13.5" x14ac:dyDescent="0.25">
      <c r="A77" s="3">
        <f>TITRES_STAT!B80</f>
        <v>42116</v>
      </c>
      <c r="B77" s="6">
        <f>TITRES_STAT!D80</f>
        <v>2.7919</v>
      </c>
      <c r="C77" s="2">
        <f t="shared" si="7"/>
        <v>-3.520000000000012E-2</v>
      </c>
      <c r="D77" s="2">
        <f t="shared" si="8"/>
        <v>2.8118600000000002</v>
      </c>
      <c r="E77" s="2">
        <f t="shared" si="9"/>
        <v>2.8013200000000005</v>
      </c>
      <c r="F77" s="2">
        <f t="shared" si="3"/>
        <v>2.83799</v>
      </c>
      <c r="G77" s="2">
        <f t="shared" si="5"/>
        <v>2.9157060000000001</v>
      </c>
      <c r="H77" s="2"/>
      <c r="I77" s="2">
        <f t="array" ref="I77">SUMPRODUCT(B61:B80, (ROW(B61:B80)-ROW(B61)+1)) / (20*21/2)</f>
        <v>2.8146142857142862</v>
      </c>
      <c r="J77" s="2">
        <f t="shared" si="4"/>
        <v>2.8353796268839764</v>
      </c>
      <c r="K77" s="2">
        <f t="shared" si="6"/>
        <v>2.8668913053903577</v>
      </c>
    </row>
    <row r="78" spans="1:11" ht="13.5" x14ac:dyDescent="0.25">
      <c r="A78" s="3">
        <f>TITRES_STAT!B81</f>
        <v>42117</v>
      </c>
      <c r="B78" s="6">
        <f>TITRES_STAT!D81</f>
        <v>2.7860999999999998</v>
      </c>
      <c r="C78" s="2">
        <f t="shared" si="7"/>
        <v>-5.8000000000002494E-3</v>
      </c>
      <c r="D78" s="2">
        <f t="shared" si="8"/>
        <v>2.8118600000000002</v>
      </c>
      <c r="E78" s="2">
        <f t="shared" si="9"/>
        <v>2.7907600000000006</v>
      </c>
      <c r="F78" s="2">
        <f t="shared" si="3"/>
        <v>2.8321249999999996</v>
      </c>
      <c r="G78" s="2">
        <f t="shared" si="5"/>
        <v>2.9174660000000001</v>
      </c>
      <c r="H78" s="2"/>
      <c r="I78" s="2">
        <f t="array" ref="I78">SUMPRODUCT(B62:B81, (ROW(B62:B81)-ROW(B62)+1)) / (20*21/2)</f>
        <v>2.8174666666666668</v>
      </c>
      <c r="J78" s="2">
        <f t="shared" si="4"/>
        <v>2.8306863290855024</v>
      </c>
      <c r="K78" s="2">
        <f t="shared" si="6"/>
        <v>2.8637230189044613</v>
      </c>
    </row>
    <row r="79" spans="1:11" ht="13.5" x14ac:dyDescent="0.25">
      <c r="A79" s="3">
        <f>TITRES_STAT!B82</f>
        <v>42118</v>
      </c>
      <c r="B79" s="6">
        <f>TITRES_STAT!D82</f>
        <v>2.8330000000000002</v>
      </c>
      <c r="C79" s="2">
        <f t="shared" si="7"/>
        <v>4.6900000000000386E-2</v>
      </c>
      <c r="D79" s="2">
        <f t="shared" si="8"/>
        <v>2.81304</v>
      </c>
      <c r="E79" s="2">
        <f t="shared" si="9"/>
        <v>2.7866500000000003</v>
      </c>
      <c r="F79" s="2">
        <f t="shared" si="3"/>
        <v>2.8300699999999996</v>
      </c>
      <c r="G79" s="2">
        <f t="shared" si="5"/>
        <v>2.9186380000000001</v>
      </c>
      <c r="H79" s="2"/>
      <c r="I79" s="2">
        <f t="array" ref="I79">SUMPRODUCT(B63:B82, (ROW(B63:B82)-ROW(B63)+1)) / (20*21/2)</f>
        <v>2.8206757142857142</v>
      </c>
      <c r="J79" s="2">
        <f t="shared" si="4"/>
        <v>2.8309066786964068</v>
      </c>
      <c r="K79" s="2">
        <f t="shared" si="6"/>
        <v>2.8625181946336982</v>
      </c>
    </row>
    <row r="80" spans="1:11" ht="13.5" x14ac:dyDescent="0.25">
      <c r="A80" s="3">
        <f>TITRES_STAT!B83</f>
        <v>42121</v>
      </c>
      <c r="B80" s="6">
        <f>TITRES_STAT!D83</f>
        <v>2.8271000000000002</v>
      </c>
      <c r="C80" s="2">
        <f t="shared" si="7"/>
        <v>-5.9000000000000163E-3</v>
      </c>
      <c r="D80" s="2">
        <f t="shared" si="8"/>
        <v>2.81304</v>
      </c>
      <c r="E80" s="2">
        <f t="shared" si="9"/>
        <v>2.7960300000000005</v>
      </c>
      <c r="F80" s="2">
        <f t="shared" si="3"/>
        <v>2.8265499999999997</v>
      </c>
      <c r="G80" s="2">
        <f t="shared" si="5"/>
        <v>2.9182860000000002</v>
      </c>
      <c r="H80" s="2"/>
      <c r="I80" s="2">
        <f t="array" ref="I80">SUMPRODUCT(B64:B83, (ROW(B64:B83)-ROW(B64)+1)) / (20*21/2)</f>
        <v>2.821712380952381</v>
      </c>
      <c r="J80" s="2">
        <f t="shared" si="4"/>
        <v>2.8305441378681775</v>
      </c>
      <c r="K80" s="2">
        <f t="shared" si="6"/>
        <v>2.8611292458245332</v>
      </c>
    </row>
    <row r="81" spans="1:11" ht="13.5" x14ac:dyDescent="0.25">
      <c r="A81" s="3">
        <f>TITRES_STAT!B84</f>
        <v>42122</v>
      </c>
      <c r="B81" s="6">
        <f>TITRES_STAT!D84</f>
        <v>2.8565</v>
      </c>
      <c r="C81" s="2">
        <f t="shared" si="7"/>
        <v>2.9399999999999871E-2</v>
      </c>
      <c r="D81" s="2">
        <f t="shared" si="8"/>
        <v>2.8189199999999999</v>
      </c>
      <c r="E81" s="2">
        <f t="shared" si="9"/>
        <v>2.8107000000000002</v>
      </c>
      <c r="F81" s="2">
        <f t="shared" si="3"/>
        <v>2.828605</v>
      </c>
      <c r="G81" s="2">
        <f t="shared" si="5"/>
        <v>2.916058</v>
      </c>
      <c r="H81" s="2"/>
      <c r="I81" s="2">
        <f t="array" ref="I81">SUMPRODUCT(B65:B84, (ROW(B65:B84)-ROW(B65)+1)) / (20*21/2)</f>
        <v>2.8167738095238097</v>
      </c>
      <c r="J81" s="2">
        <f t="shared" si="4"/>
        <v>2.8330161247378749</v>
      </c>
      <c r="K81" s="2">
        <f t="shared" si="6"/>
        <v>2.8609477067725906</v>
      </c>
    </row>
    <row r="82" spans="1:11" ht="13.5" x14ac:dyDescent="0.25">
      <c r="A82" s="3">
        <f>TITRES_STAT!B85</f>
        <v>42123</v>
      </c>
      <c r="B82" s="6">
        <f>TITRES_STAT!D85</f>
        <v>2.8622999999999998</v>
      </c>
      <c r="C82" s="2">
        <f t="shared" si="7"/>
        <v>5.7999999999998053E-3</v>
      </c>
      <c r="D82" s="2">
        <f t="shared" si="8"/>
        <v>2.8329999999999997</v>
      </c>
      <c r="E82" s="2">
        <f t="shared" si="9"/>
        <v>2.8224300000000007</v>
      </c>
      <c r="F82" s="2">
        <f t="shared" si="3"/>
        <v>2.8280149999999997</v>
      </c>
      <c r="G82" s="2">
        <f t="shared" si="5"/>
        <v>2.9142980000000001</v>
      </c>
      <c r="H82" s="2"/>
      <c r="I82" s="2">
        <f t="array" ref="I82">SUMPRODUCT(B66:B85, (ROW(B66:B85)-ROW(B66)+1)) / (20*21/2)</f>
        <v>2.8095099999999995</v>
      </c>
      <c r="J82" s="2">
        <f t="shared" si="4"/>
        <v>2.8358050652390299</v>
      </c>
      <c r="K82" s="2">
        <f t="shared" si="6"/>
        <v>2.8610007378795479</v>
      </c>
    </row>
    <row r="83" spans="1:11" ht="13.5" x14ac:dyDescent="0.25">
      <c r="A83" s="3">
        <f>TITRES_STAT!B86</f>
        <v>42124</v>
      </c>
      <c r="B83" s="6">
        <f>TITRES_STAT!D86</f>
        <v>2.8389000000000002</v>
      </c>
      <c r="C83" s="2">
        <f t="shared" si="7"/>
        <v>-2.3399999999999643E-2</v>
      </c>
      <c r="D83" s="2">
        <f t="shared" si="8"/>
        <v>2.8435600000000001</v>
      </c>
      <c r="E83" s="2">
        <f t="shared" si="9"/>
        <v>2.8277100000000002</v>
      </c>
      <c r="F83" s="2">
        <f t="shared" si="3"/>
        <v>2.8262550000000002</v>
      </c>
      <c r="G83" s="2">
        <f t="shared" si="5"/>
        <v>2.9092540000000002</v>
      </c>
      <c r="H83" s="2"/>
      <c r="I83" s="2">
        <f t="array" ref="I83">SUMPRODUCT(B67:B86, (ROW(B67:B86)-ROW(B67)+1)) / (20*21/2)</f>
        <v>2.8067471428571431</v>
      </c>
      <c r="J83" s="2">
        <f t="shared" si="4"/>
        <v>2.8360998209305506</v>
      </c>
      <c r="K83" s="2">
        <f t="shared" si="6"/>
        <v>2.8601340422764285</v>
      </c>
    </row>
    <row r="84" spans="1:11" ht="13.5" x14ac:dyDescent="0.25">
      <c r="A84" s="3">
        <f>TITRES_STAT!B87</f>
        <v>42128</v>
      </c>
      <c r="B84" s="6">
        <f>TITRES_STAT!D87</f>
        <v>2.7744</v>
      </c>
      <c r="C84" s="2">
        <f t="shared" si="7"/>
        <v>-6.4500000000000224E-2</v>
      </c>
      <c r="D84" s="2">
        <f t="shared" si="8"/>
        <v>2.8318400000000001</v>
      </c>
      <c r="E84" s="2">
        <f t="shared" si="9"/>
        <v>2.8224400000000003</v>
      </c>
      <c r="F84" s="2">
        <f t="shared" ref="F84:F147" si="10">AVERAGE(B65:B84)</f>
        <v>2.8212700000000002</v>
      </c>
      <c r="G84" s="2">
        <f t="shared" si="5"/>
        <v>2.9029200000000004</v>
      </c>
      <c r="H84" s="2"/>
      <c r="I84" s="2">
        <f t="array" ref="I84">SUMPRODUCT(B68:B87, (ROW(B68:B87)-ROW(B68)+1)) / (20*21/2)</f>
        <v>2.7974190476190475</v>
      </c>
      <c r="J84" s="2">
        <f t="shared" si="4"/>
        <v>2.8302236475085931</v>
      </c>
      <c r="K84" s="2">
        <f t="shared" si="6"/>
        <v>2.8567719229714705</v>
      </c>
    </row>
    <row r="85" spans="1:11" ht="13.5" x14ac:dyDescent="0.25">
      <c r="A85" s="3">
        <f>TITRES_STAT!B88</f>
        <v>42129</v>
      </c>
      <c r="B85" s="6">
        <f>TITRES_STAT!D88</f>
        <v>2.7450000000000001</v>
      </c>
      <c r="C85" s="2">
        <f t="shared" si="7"/>
        <v>-2.9399999999999871E-2</v>
      </c>
      <c r="D85" s="2">
        <f t="shared" si="8"/>
        <v>2.8154200000000005</v>
      </c>
      <c r="E85" s="2">
        <f t="shared" si="9"/>
        <v>2.8142299999999998</v>
      </c>
      <c r="F85" s="2">
        <f t="shared" si="10"/>
        <v>2.8151099999999998</v>
      </c>
      <c r="G85" s="2">
        <f t="shared" si="5"/>
        <v>2.8951780000000009</v>
      </c>
      <c r="H85" s="2"/>
      <c r="I85" s="2">
        <f t="array" ref="I85">SUMPRODUCT(B69:B88, (ROW(B69:B88)-ROW(B69)+1)) / (20*21/2)</f>
        <v>2.7987033333333335</v>
      </c>
      <c r="J85" s="2">
        <f t="shared" ref="J85:J148" si="11">$J$4*B85+J84*(1-$J$4)</f>
        <v>2.8221071096506321</v>
      </c>
      <c r="K85" s="2">
        <f t="shared" si="6"/>
        <v>2.8523887103059224</v>
      </c>
    </row>
    <row r="86" spans="1:11" ht="13.5" x14ac:dyDescent="0.25">
      <c r="A86" s="3">
        <f>TITRES_STAT!B89</f>
        <v>42130</v>
      </c>
      <c r="B86" s="6">
        <f>TITRES_STAT!D89</f>
        <v>2.7860999999999998</v>
      </c>
      <c r="C86" s="2">
        <f t="shared" si="7"/>
        <v>4.1099999999999692E-2</v>
      </c>
      <c r="D86" s="2">
        <f t="shared" si="8"/>
        <v>2.8013400000000002</v>
      </c>
      <c r="E86" s="2">
        <f t="shared" si="9"/>
        <v>2.81013</v>
      </c>
      <c r="F86" s="2">
        <f t="shared" si="10"/>
        <v>2.8136449999999997</v>
      </c>
      <c r="G86" s="2">
        <f t="shared" si="5"/>
        <v>2.8883740000000007</v>
      </c>
      <c r="H86" s="2"/>
      <c r="I86" s="2">
        <f t="array" ref="I86">SUMPRODUCT(B70:B89, (ROW(B70:B89)-ROW(B70)+1)) / (20*21/2)</f>
        <v>2.8009128571428574</v>
      </c>
      <c r="J86" s="2">
        <f t="shared" si="11"/>
        <v>2.8186778611124765</v>
      </c>
      <c r="K86" s="2">
        <f t="shared" si="6"/>
        <v>2.8497891530390236</v>
      </c>
    </row>
    <row r="87" spans="1:11" ht="13.5" x14ac:dyDescent="0.25">
      <c r="A87" s="3">
        <f>TITRES_STAT!B90</f>
        <v>42131</v>
      </c>
      <c r="B87" s="6">
        <f>TITRES_STAT!D90</f>
        <v>2.7157</v>
      </c>
      <c r="C87" s="2">
        <f t="shared" si="7"/>
        <v>-7.0399999999999796E-2</v>
      </c>
      <c r="D87" s="2">
        <f t="shared" si="8"/>
        <v>2.7720199999999999</v>
      </c>
      <c r="E87" s="2">
        <f t="shared" si="9"/>
        <v>2.8025100000000003</v>
      </c>
      <c r="F87" s="2">
        <f t="shared" si="10"/>
        <v>2.8019150000000002</v>
      </c>
      <c r="G87" s="2">
        <f t="shared" si="5"/>
        <v>2.8812180000000001</v>
      </c>
      <c r="H87" s="2"/>
      <c r="I87" s="2">
        <f t="array" ref="I87">SUMPRODUCT(B71:B90, (ROW(B71:B90)-ROW(B71)+1)) / (20*21/2)</f>
        <v>2.7994595238095243</v>
      </c>
      <c r="J87" s="2">
        <f t="shared" si="11"/>
        <v>2.8088704457684313</v>
      </c>
      <c r="K87" s="2">
        <f t="shared" si="6"/>
        <v>2.8445307548806307</v>
      </c>
    </row>
    <row r="88" spans="1:11" ht="13.5" x14ac:dyDescent="0.25">
      <c r="A88" s="3">
        <f>TITRES_STAT!B91</f>
        <v>42132</v>
      </c>
      <c r="B88" s="6">
        <f>TITRES_STAT!D91</f>
        <v>2.8153999999999999</v>
      </c>
      <c r="C88" s="2">
        <f t="shared" si="7"/>
        <v>9.96999999999999E-2</v>
      </c>
      <c r="D88" s="2">
        <f t="shared" si="8"/>
        <v>2.7673200000000002</v>
      </c>
      <c r="E88" s="2">
        <f t="shared" si="9"/>
        <v>2.8054400000000004</v>
      </c>
      <c r="F88" s="2">
        <f t="shared" si="10"/>
        <v>2.7980999999999998</v>
      </c>
      <c r="G88" s="2">
        <f t="shared" si="5"/>
        <v>2.8767600000000004</v>
      </c>
      <c r="H88" s="2"/>
      <c r="I88" s="2">
        <f t="array" ref="I88">SUMPRODUCT(B72:B91, (ROW(B72:B91)-ROW(B72)+1)) / (20*21/2)</f>
        <v>2.7905257142857147</v>
      </c>
      <c r="J88" s="2">
        <f t="shared" si="11"/>
        <v>2.8094923080761998</v>
      </c>
      <c r="K88" s="2">
        <f t="shared" si="6"/>
        <v>2.8433883723362925</v>
      </c>
    </row>
    <row r="89" spans="1:11" ht="13.5" x14ac:dyDescent="0.25">
      <c r="A89" s="3">
        <f>TITRES_STAT!B92</f>
        <v>42135</v>
      </c>
      <c r="B89" s="6">
        <f>TITRES_STAT!D92</f>
        <v>2.8212999999999999</v>
      </c>
      <c r="C89" s="2">
        <f t="shared" si="7"/>
        <v>5.9000000000000163E-3</v>
      </c>
      <c r="D89" s="2">
        <f t="shared" si="8"/>
        <v>2.7767000000000004</v>
      </c>
      <c r="E89" s="2">
        <f t="shared" si="9"/>
        <v>2.8042699999999998</v>
      </c>
      <c r="F89" s="2">
        <f t="shared" si="10"/>
        <v>2.7954599999999994</v>
      </c>
      <c r="G89" s="2">
        <f t="shared" si="5"/>
        <v>2.8728900000000004</v>
      </c>
      <c r="H89" s="2"/>
      <c r="I89" s="2">
        <f t="array" ref="I89">SUMPRODUCT(B73:B92, (ROW(B73:B92)-ROW(B73)+1)) / (20*21/2)</f>
        <v>2.7743528571428571</v>
      </c>
      <c r="J89" s="2">
        <f t="shared" si="11"/>
        <v>2.8106168501641804</v>
      </c>
      <c r="K89" s="2">
        <f t="shared" si="6"/>
        <v>2.8425221616564378</v>
      </c>
    </row>
    <row r="90" spans="1:11" ht="13.5" x14ac:dyDescent="0.25">
      <c r="A90" s="3">
        <f>TITRES_STAT!B93</f>
        <v>42136</v>
      </c>
      <c r="B90" s="6">
        <f>TITRES_STAT!D93</f>
        <v>2.7801999999999998</v>
      </c>
      <c r="C90" s="2">
        <f t="shared" si="7"/>
        <v>-4.1100000000000136E-2</v>
      </c>
      <c r="D90" s="2">
        <f t="shared" si="8"/>
        <v>2.7837400000000003</v>
      </c>
      <c r="E90" s="2">
        <f t="shared" si="9"/>
        <v>2.7995800000000006</v>
      </c>
      <c r="F90" s="2">
        <f t="shared" si="10"/>
        <v>2.7978049999999999</v>
      </c>
      <c r="G90" s="2">
        <f t="shared" si="5"/>
        <v>2.8669060000000006</v>
      </c>
      <c r="H90" s="2"/>
      <c r="I90" s="2">
        <f t="array" ref="I90">SUMPRODUCT(B74:B93, (ROW(B74:B93)-ROW(B74)+1)) / (20*21/2)</f>
        <v>2.7654433333333333</v>
      </c>
      <c r="J90" s="2">
        <f t="shared" si="11"/>
        <v>2.8077200072914015</v>
      </c>
      <c r="K90" s="2">
        <f t="shared" si="6"/>
        <v>2.8400781553169701</v>
      </c>
    </row>
    <row r="91" spans="1:11" ht="13.5" x14ac:dyDescent="0.25">
      <c r="A91" s="3">
        <f>TITRES_STAT!B94</f>
        <v>42137</v>
      </c>
      <c r="B91" s="6">
        <f>TITRES_STAT!D94</f>
        <v>2.7040000000000002</v>
      </c>
      <c r="C91" s="2">
        <f t="shared" si="7"/>
        <v>-7.6199999999999601E-2</v>
      </c>
      <c r="D91" s="2">
        <f t="shared" si="8"/>
        <v>2.7673200000000002</v>
      </c>
      <c r="E91" s="2">
        <f t="shared" si="9"/>
        <v>2.7843300000000002</v>
      </c>
      <c r="F91" s="2">
        <f t="shared" si="10"/>
        <v>2.7975149999999998</v>
      </c>
      <c r="G91" s="2">
        <f t="shared" si="5"/>
        <v>2.8595160000000011</v>
      </c>
      <c r="H91" s="2"/>
      <c r="I91" s="2">
        <f t="array" ref="I91">SUMPRODUCT(B75:B94, (ROW(B75:B94)-ROW(B75)+1)) / (20*21/2)</f>
        <v>2.7563909523809529</v>
      </c>
      <c r="J91" s="2">
        <f t="shared" si="11"/>
        <v>2.797841911358887</v>
      </c>
      <c r="K91" s="2">
        <f t="shared" si="6"/>
        <v>2.8347417570692461</v>
      </c>
    </row>
    <row r="92" spans="1:11" ht="13.5" x14ac:dyDescent="0.25">
      <c r="A92" s="3">
        <f>TITRES_STAT!B95</f>
        <v>42138</v>
      </c>
      <c r="B92" s="6">
        <f>TITRES_STAT!D95</f>
        <v>2.6276999999999999</v>
      </c>
      <c r="C92" s="2">
        <f t="shared" si="7"/>
        <v>-7.6300000000000257E-2</v>
      </c>
      <c r="D92" s="2">
        <f t="shared" si="8"/>
        <v>2.7497199999999999</v>
      </c>
      <c r="E92" s="2">
        <f t="shared" si="9"/>
        <v>2.7608700000000002</v>
      </c>
      <c r="F92" s="2">
        <f t="shared" si="10"/>
        <v>2.7916499999999997</v>
      </c>
      <c r="G92" s="2">
        <f t="shared" si="5"/>
        <v>2.8514220000000012</v>
      </c>
      <c r="H92" s="2"/>
      <c r="I92" s="2">
        <f t="array" ref="I92">SUMPRODUCT(B76:B95, (ROW(B76:B95)-ROW(B76)+1)) / (20*21/2)</f>
        <v>2.7491047619047619</v>
      </c>
      <c r="J92" s="2">
        <f t="shared" si="11"/>
        <v>2.781637919800898</v>
      </c>
      <c r="K92" s="2">
        <f t="shared" si="6"/>
        <v>2.8266224724782951</v>
      </c>
    </row>
    <row r="93" spans="1:11" ht="13.5" x14ac:dyDescent="0.25">
      <c r="A93" s="3">
        <f>TITRES_STAT!B96</f>
        <v>42139</v>
      </c>
      <c r="B93" s="6">
        <f>TITRES_STAT!D96</f>
        <v>2.6981000000000002</v>
      </c>
      <c r="C93" s="2">
        <f t="shared" si="7"/>
        <v>7.040000000000024E-2</v>
      </c>
      <c r="D93" s="2">
        <f t="shared" si="8"/>
        <v>2.7262599999999999</v>
      </c>
      <c r="E93" s="2">
        <f t="shared" si="9"/>
        <v>2.7467900000000003</v>
      </c>
      <c r="F93" s="2">
        <f t="shared" si="10"/>
        <v>2.7872499999999993</v>
      </c>
      <c r="G93" s="2">
        <f t="shared" si="5"/>
        <v>2.8455560000000006</v>
      </c>
      <c r="H93" s="2"/>
      <c r="I93" s="2">
        <f t="array" ref="I93">SUMPRODUCT(B77:B96, (ROW(B77:B96)-ROW(B77)+1)) / (20*21/2)</f>
        <v>2.7412809523809529</v>
      </c>
      <c r="J93" s="2">
        <f t="shared" si="11"/>
        <v>2.7736819274389077</v>
      </c>
      <c r="K93" s="2">
        <f t="shared" si="6"/>
        <v>2.8215823755183624</v>
      </c>
    </row>
    <row r="94" spans="1:11" ht="13.5" x14ac:dyDescent="0.25">
      <c r="A94" s="3">
        <f>TITRES_STAT!B97</f>
        <v>42142</v>
      </c>
      <c r="B94" s="6">
        <f>TITRES_STAT!D97</f>
        <v>2.6922000000000001</v>
      </c>
      <c r="C94" s="2">
        <f t="shared" si="7"/>
        <v>-5.9000000000000163E-3</v>
      </c>
      <c r="D94" s="2">
        <f t="shared" si="8"/>
        <v>2.7004399999999995</v>
      </c>
      <c r="E94" s="2">
        <f t="shared" si="9"/>
        <v>2.7385700000000002</v>
      </c>
      <c r="F94" s="2">
        <f t="shared" si="10"/>
        <v>2.7805050000000002</v>
      </c>
      <c r="G94" s="2">
        <f t="shared" si="5"/>
        <v>2.8389860000000011</v>
      </c>
      <c r="H94" s="2"/>
      <c r="I94" s="2">
        <f t="array" ref="I94">SUMPRODUCT(B78:B97, (ROW(B78:B97)-ROW(B78)+1)) / (20*21/2)</f>
        <v>2.7324233333333332</v>
      </c>
      <c r="J94" s="2">
        <f t="shared" si="11"/>
        <v>2.7659217438732977</v>
      </c>
      <c r="K94" s="2">
        <f t="shared" si="6"/>
        <v>2.8165085568705837</v>
      </c>
    </row>
    <row r="95" spans="1:11" ht="13.5" x14ac:dyDescent="0.25">
      <c r="A95" s="3">
        <f>TITRES_STAT!B98</f>
        <v>42143</v>
      </c>
      <c r="B95" s="6">
        <f>TITRES_STAT!D98</f>
        <v>2.7040000000000002</v>
      </c>
      <c r="C95" s="2">
        <f t="shared" si="7"/>
        <v>1.1800000000000033E-2</v>
      </c>
      <c r="D95" s="2">
        <f t="shared" si="8"/>
        <v>2.6852</v>
      </c>
      <c r="E95" s="2">
        <f t="shared" si="9"/>
        <v>2.7344700000000004</v>
      </c>
      <c r="F95" s="2">
        <f t="shared" si="10"/>
        <v>2.7743500000000001</v>
      </c>
      <c r="G95" s="2">
        <f t="shared" si="5"/>
        <v>2.8344120000000008</v>
      </c>
      <c r="H95" s="2"/>
      <c r="I95" s="2">
        <f t="array" ref="I95">SUMPRODUCT(B79:B98, (ROW(B79:B98)-ROW(B79)+1)) / (20*21/2)</f>
        <v>2.7196576190476192</v>
      </c>
      <c r="J95" s="2">
        <f t="shared" si="11"/>
        <v>2.7600244349329839</v>
      </c>
      <c r="K95" s="2">
        <f t="shared" si="6"/>
        <v>2.8120964566011493</v>
      </c>
    </row>
    <row r="96" spans="1:11" ht="13.5" x14ac:dyDescent="0.25">
      <c r="A96" s="3">
        <f>TITRES_STAT!B99</f>
        <v>42144</v>
      </c>
      <c r="B96" s="6">
        <f>TITRES_STAT!D99</f>
        <v>2.6922000000000001</v>
      </c>
      <c r="C96" s="2">
        <f t="shared" si="7"/>
        <v>-1.1800000000000033E-2</v>
      </c>
      <c r="D96" s="2">
        <f t="shared" si="8"/>
        <v>2.6828400000000001</v>
      </c>
      <c r="E96" s="2">
        <f t="shared" si="9"/>
        <v>2.7250800000000002</v>
      </c>
      <c r="F96" s="2">
        <f t="shared" si="10"/>
        <v>2.7676050000000001</v>
      </c>
      <c r="G96" s="2">
        <f t="shared" si="5"/>
        <v>2.8278420000000004</v>
      </c>
      <c r="H96" s="2"/>
      <c r="I96" s="2">
        <f t="array" ref="I96">SUMPRODUCT(B80:B99, (ROW(B80:B99)-ROW(B80)+1)) / (20*21/2)</f>
        <v>2.7109985714285716</v>
      </c>
      <c r="J96" s="2">
        <f t="shared" si="11"/>
        <v>2.7535649649393665</v>
      </c>
      <c r="K96" s="2">
        <f t="shared" si="6"/>
        <v>2.8073946347736531</v>
      </c>
    </row>
    <row r="97" spans="1:11" ht="13.5" x14ac:dyDescent="0.25">
      <c r="A97" s="3">
        <f>TITRES_STAT!B100</f>
        <v>42145</v>
      </c>
      <c r="B97" s="6">
        <f>TITRES_STAT!D100</f>
        <v>2.6745999999999999</v>
      </c>
      <c r="C97" s="2">
        <f t="shared" si="7"/>
        <v>-1.7600000000000282E-2</v>
      </c>
      <c r="D97" s="2">
        <f t="shared" si="8"/>
        <v>2.6922199999999998</v>
      </c>
      <c r="E97" s="2">
        <f t="shared" si="9"/>
        <v>2.7209699999999999</v>
      </c>
      <c r="F97" s="2">
        <f t="shared" si="10"/>
        <v>2.7617400000000001</v>
      </c>
      <c r="G97" s="2">
        <f t="shared" si="5"/>
        <v>2.8206860000000007</v>
      </c>
      <c r="H97" s="2"/>
      <c r="I97" s="2">
        <f t="array" ref="I97">SUMPRODUCT(B81:B100, (ROW(B81:B100)-ROW(B81)+1)) / (20*21/2)</f>
        <v>2.7104161904761899</v>
      </c>
      <c r="J97" s="2">
        <f t="shared" si="11"/>
        <v>2.7460444920879983</v>
      </c>
      <c r="K97" s="2">
        <f t="shared" si="6"/>
        <v>2.8021870020374315</v>
      </c>
    </row>
    <row r="98" spans="1:11" ht="13.5" x14ac:dyDescent="0.25">
      <c r="A98" s="3">
        <f>TITRES_STAT!B101</f>
        <v>42146</v>
      </c>
      <c r="B98" s="6">
        <f>TITRES_STAT!D101</f>
        <v>2.6276999999999999</v>
      </c>
      <c r="C98" s="2">
        <f t="shared" si="7"/>
        <v>-4.6899999999999942E-2</v>
      </c>
      <c r="D98" s="2">
        <f t="shared" si="8"/>
        <v>2.67814</v>
      </c>
      <c r="E98" s="2">
        <f t="shared" si="9"/>
        <v>2.7022000000000004</v>
      </c>
      <c r="F98" s="2">
        <f t="shared" si="10"/>
        <v>2.7538199999999997</v>
      </c>
      <c r="G98" s="2">
        <f t="shared" si="5"/>
        <v>2.814352</v>
      </c>
      <c r="H98" s="2"/>
      <c r="I98" s="2">
        <f t="array" ref="I98">SUMPRODUCT(B82:B101, (ROW(B82:B101)-ROW(B82)+1)) / (20*21/2)</f>
        <v>2.7096904761904765</v>
      </c>
      <c r="J98" s="2">
        <f t="shared" si="11"/>
        <v>2.7347735880796176</v>
      </c>
      <c r="K98" s="2">
        <f t="shared" si="6"/>
        <v>2.7953443745065516</v>
      </c>
    </row>
    <row r="99" spans="1:11" ht="13.5" x14ac:dyDescent="0.25">
      <c r="A99" s="3">
        <f>TITRES_STAT!B102</f>
        <v>42149</v>
      </c>
      <c r="B99" s="6">
        <f>TITRES_STAT!D102</f>
        <v>2.6629</v>
      </c>
      <c r="C99" s="2">
        <f t="shared" si="7"/>
        <v>3.520000000000012E-2</v>
      </c>
      <c r="D99" s="2">
        <f t="shared" si="8"/>
        <v>2.6722799999999998</v>
      </c>
      <c r="E99" s="2">
        <f t="shared" si="9"/>
        <v>2.6863600000000001</v>
      </c>
      <c r="F99" s="2">
        <f t="shared" si="10"/>
        <v>2.7453149999999997</v>
      </c>
      <c r="G99" s="2">
        <f t="shared" si="5"/>
        <v>2.8084860000000003</v>
      </c>
      <c r="H99" s="2"/>
      <c r="I99" s="2">
        <f t="array" ref="I99">SUMPRODUCT(B83:B102, (ROW(B83:B102)-ROW(B83)+1)) / (20*21/2)</f>
        <v>2.7168085714285715</v>
      </c>
      <c r="J99" s="2">
        <f t="shared" si="11"/>
        <v>2.7279284844529874</v>
      </c>
      <c r="K99" s="2">
        <f t="shared" si="6"/>
        <v>2.7901504774670789</v>
      </c>
    </row>
    <row r="100" spans="1:11" ht="13.5" x14ac:dyDescent="0.25">
      <c r="A100" s="3">
        <f>TITRES_STAT!B103</f>
        <v>42150</v>
      </c>
      <c r="B100" s="6">
        <f>TITRES_STAT!D103</f>
        <v>2.7391999999999999</v>
      </c>
      <c r="C100" s="2">
        <f t="shared" si="7"/>
        <v>7.6299999999999812E-2</v>
      </c>
      <c r="D100" s="2">
        <f t="shared" si="8"/>
        <v>2.6793199999999997</v>
      </c>
      <c r="E100" s="2">
        <f t="shared" si="9"/>
        <v>2.6822600000000003</v>
      </c>
      <c r="F100" s="2">
        <f t="shared" si="10"/>
        <v>2.74092</v>
      </c>
      <c r="G100" s="2">
        <f t="shared" si="5"/>
        <v>2.8046160000000002</v>
      </c>
      <c r="H100" s="2"/>
      <c r="I100" s="2">
        <f t="array" ref="I100">SUMPRODUCT(B84:B103, (ROW(B84:B103)-ROW(B84)+1)) / (20*21/2)</f>
        <v>2.7219495238095237</v>
      </c>
      <c r="J100" s="2">
        <f t="shared" si="11"/>
        <v>2.7290019621241317</v>
      </c>
      <c r="K100" s="2">
        <f t="shared" si="6"/>
        <v>2.7881524195271936</v>
      </c>
    </row>
    <row r="101" spans="1:11" ht="13.5" x14ac:dyDescent="0.25">
      <c r="A101" s="3">
        <f>TITRES_STAT!B104</f>
        <v>42151</v>
      </c>
      <c r="B101" s="6">
        <f>TITRES_STAT!D104</f>
        <v>2.7332999999999998</v>
      </c>
      <c r="C101" s="2">
        <f t="shared" si="7"/>
        <v>-5.9000000000000163E-3</v>
      </c>
      <c r="D101" s="2">
        <f t="shared" si="8"/>
        <v>2.6875399999999998</v>
      </c>
      <c r="E101" s="2">
        <f t="shared" si="9"/>
        <v>2.68519</v>
      </c>
      <c r="F101" s="2">
        <f t="shared" si="10"/>
        <v>2.7347599999999996</v>
      </c>
      <c r="G101" s="2">
        <f t="shared" si="5"/>
        <v>2.8006280000000006</v>
      </c>
      <c r="H101" s="2"/>
      <c r="I101" s="2">
        <f t="array" ref="I101">SUMPRODUCT(B85:B104, (ROW(B85:B104)-ROW(B85)+1)) / (20*21/2)</f>
        <v>2.7195228571428571</v>
      </c>
      <c r="J101" s="2">
        <f t="shared" si="11"/>
        <v>2.7294112990646906</v>
      </c>
      <c r="K101" s="2">
        <f t="shared" si="6"/>
        <v>2.7860013442516176</v>
      </c>
    </row>
    <row r="102" spans="1:11" ht="13.5" x14ac:dyDescent="0.25">
      <c r="A102" s="3">
        <f>TITRES_STAT!B105</f>
        <v>42152</v>
      </c>
      <c r="B102" s="6">
        <f>TITRES_STAT!D105</f>
        <v>2.8094999999999999</v>
      </c>
      <c r="C102" s="2">
        <f t="shared" si="7"/>
        <v>7.6200000000000045E-2</v>
      </c>
      <c r="D102" s="2">
        <f t="shared" si="8"/>
        <v>2.7145199999999998</v>
      </c>
      <c r="E102" s="2">
        <f t="shared" si="9"/>
        <v>2.7033700000000001</v>
      </c>
      <c r="F102" s="2">
        <f t="shared" si="10"/>
        <v>2.7321199999999997</v>
      </c>
      <c r="G102" s="2">
        <f t="shared" si="5"/>
        <v>2.7981640000000003</v>
      </c>
      <c r="H102" s="2"/>
      <c r="I102" s="2">
        <f t="array" ref="I102">SUMPRODUCT(B86:B105, (ROW(B86:B105)-ROW(B86)+1)) / (20*21/2)</f>
        <v>2.7124028571428571</v>
      </c>
      <c r="J102" s="2">
        <f t="shared" si="11"/>
        <v>2.7370387943918626</v>
      </c>
      <c r="K102" s="2">
        <f t="shared" si="6"/>
        <v>2.7869228601633189</v>
      </c>
    </row>
    <row r="103" spans="1:11" ht="13.5" x14ac:dyDescent="0.25">
      <c r="A103" s="3">
        <f>TITRES_STAT!B106</f>
        <v>42153</v>
      </c>
      <c r="B103" s="6">
        <f>TITRES_STAT!D106</f>
        <v>2.7860999999999998</v>
      </c>
      <c r="C103" s="2">
        <f t="shared" si="7"/>
        <v>-2.3400000000000087E-2</v>
      </c>
      <c r="D103" s="2">
        <f t="shared" si="8"/>
        <v>2.7462</v>
      </c>
      <c r="E103" s="2">
        <f t="shared" si="9"/>
        <v>2.71217</v>
      </c>
      <c r="F103" s="2">
        <f t="shared" si="10"/>
        <v>2.7294799999999997</v>
      </c>
      <c r="G103" s="2">
        <f t="shared" si="5"/>
        <v>2.7953479999999997</v>
      </c>
      <c r="H103" s="2"/>
      <c r="I103" s="2">
        <f t="array" ref="I103">SUMPRODUCT(B87:B106, (ROW(B87:B106)-ROW(B87)+1)) / (20*21/2)</f>
        <v>2.7046057142857145</v>
      </c>
      <c r="J103" s="2">
        <f t="shared" si="11"/>
        <v>2.7417112901640661</v>
      </c>
      <c r="K103" s="2">
        <f t="shared" si="6"/>
        <v>2.7868905911373067</v>
      </c>
    </row>
    <row r="104" spans="1:11" ht="13.5" x14ac:dyDescent="0.25">
      <c r="A104" s="3">
        <f>TITRES_STAT!B107</f>
        <v>42156</v>
      </c>
      <c r="B104" s="6">
        <f>TITRES_STAT!D107</f>
        <v>2.7040000000000002</v>
      </c>
      <c r="C104" s="2">
        <f t="shared" si="7"/>
        <v>-8.2099999999999618E-2</v>
      </c>
      <c r="D104" s="2">
        <f t="shared" si="8"/>
        <v>2.7544200000000001</v>
      </c>
      <c r="E104" s="2">
        <f t="shared" si="9"/>
        <v>2.7133500000000002</v>
      </c>
      <c r="F104" s="2">
        <f t="shared" si="10"/>
        <v>2.7259599999999997</v>
      </c>
      <c r="G104" s="2">
        <f t="shared" si="5"/>
        <v>2.7925339999999998</v>
      </c>
      <c r="H104" s="2"/>
      <c r="I104" s="2">
        <f t="array" ref="I104">SUMPRODUCT(B88:B107, (ROW(B88:B107)-ROW(B88)+1)) / (20*21/2)</f>
        <v>2.712592857142857</v>
      </c>
      <c r="J104" s="2">
        <f t="shared" si="11"/>
        <v>2.7381197387198695</v>
      </c>
      <c r="K104" s="2">
        <f t="shared" si="6"/>
        <v>2.7836399797201579</v>
      </c>
    </row>
    <row r="105" spans="1:11" ht="13.5" x14ac:dyDescent="0.25">
      <c r="A105" s="3">
        <f>TITRES_STAT!B108</f>
        <v>42157</v>
      </c>
      <c r="B105" s="6">
        <f>TITRES_STAT!D108</f>
        <v>2.6511999999999998</v>
      </c>
      <c r="C105" s="2">
        <f t="shared" si="7"/>
        <v>-5.2800000000000402E-2</v>
      </c>
      <c r="D105" s="2">
        <f t="shared" si="8"/>
        <v>2.7368199999999998</v>
      </c>
      <c r="E105" s="2">
        <f t="shared" si="9"/>
        <v>2.7080700000000002</v>
      </c>
      <c r="F105" s="2">
        <f t="shared" si="10"/>
        <v>2.7212699999999996</v>
      </c>
      <c r="G105" s="2">
        <f t="shared" si="5"/>
        <v>2.7873719999999991</v>
      </c>
      <c r="H105" s="2"/>
      <c r="I105" s="2">
        <f t="array" ref="I105">SUMPRODUCT(B89:B108, (ROW(B89:B108)-ROW(B89)+1)) / (20*21/2)</f>
        <v>2.7168366666666666</v>
      </c>
      <c r="J105" s="2">
        <f t="shared" si="11"/>
        <v>2.7298416683655962</v>
      </c>
      <c r="K105" s="2">
        <f t="shared" si="6"/>
        <v>2.77844625502525</v>
      </c>
    </row>
    <row r="106" spans="1:11" ht="13.5" x14ac:dyDescent="0.25">
      <c r="A106" s="3">
        <f>TITRES_STAT!B109</f>
        <v>42158</v>
      </c>
      <c r="B106" s="6">
        <f>TITRES_STAT!D109</f>
        <v>2.6394000000000002</v>
      </c>
      <c r="C106" s="2">
        <f t="shared" si="7"/>
        <v>-1.1799999999999589E-2</v>
      </c>
      <c r="D106" s="2">
        <f t="shared" si="8"/>
        <v>2.7180399999999998</v>
      </c>
      <c r="E106" s="2">
        <f t="shared" si="9"/>
        <v>2.7027900000000002</v>
      </c>
      <c r="F106" s="2">
        <f t="shared" si="10"/>
        <v>2.7139350000000002</v>
      </c>
      <c r="G106" s="2">
        <f t="shared" si="5"/>
        <v>2.7836179999999997</v>
      </c>
      <c r="H106" s="2"/>
      <c r="I106" s="2">
        <f t="array" ref="I106">SUMPRODUCT(B90:B109, (ROW(B90:B109)-ROW(B90)+1)) / (20*21/2)</f>
        <v>2.7202176190476193</v>
      </c>
      <c r="J106" s="2">
        <f t="shared" si="11"/>
        <v>2.7212281761403014</v>
      </c>
      <c r="K106" s="2">
        <f t="shared" si="6"/>
        <v>2.7729934607105342</v>
      </c>
    </row>
    <row r="107" spans="1:11" ht="13.5" x14ac:dyDescent="0.25">
      <c r="A107" s="3">
        <f>TITRES_STAT!B110</f>
        <v>42159</v>
      </c>
      <c r="B107" s="6">
        <f>TITRES_STAT!D110</f>
        <v>2.7978000000000001</v>
      </c>
      <c r="C107" s="2">
        <f t="shared" si="7"/>
        <v>0.15839999999999987</v>
      </c>
      <c r="D107" s="2">
        <f t="shared" si="8"/>
        <v>2.7157</v>
      </c>
      <c r="E107" s="2">
        <f t="shared" si="9"/>
        <v>2.7151099999999997</v>
      </c>
      <c r="F107" s="2">
        <f t="shared" si="10"/>
        <v>2.7180399999999998</v>
      </c>
      <c r="G107" s="2">
        <f t="shared" si="5"/>
        <v>2.782913999999999</v>
      </c>
      <c r="H107" s="2"/>
      <c r="I107" s="2">
        <f t="array" ref="I107">SUMPRODUCT(B91:B110, (ROW(B91:B110)-ROW(B91)+1)) / (20*21/2)</f>
        <v>2.7166671428571427</v>
      </c>
      <c r="J107" s="2">
        <f t="shared" si="11"/>
        <v>2.7285207307936061</v>
      </c>
      <c r="K107" s="2">
        <f t="shared" si="6"/>
        <v>2.7739662661728666</v>
      </c>
    </row>
    <row r="108" spans="1:11" ht="13.5" x14ac:dyDescent="0.25">
      <c r="A108" s="3">
        <f>TITRES_STAT!B111</f>
        <v>42160</v>
      </c>
      <c r="B108" s="6">
        <f>TITRES_STAT!D111</f>
        <v>2.7625999999999999</v>
      </c>
      <c r="C108" s="2">
        <f t="shared" si="7"/>
        <v>-3.520000000000012E-2</v>
      </c>
      <c r="D108" s="2">
        <f t="shared" si="8"/>
        <v>2.7109999999999999</v>
      </c>
      <c r="E108" s="2">
        <f t="shared" si="9"/>
        <v>2.7285999999999997</v>
      </c>
      <c r="F108" s="2">
        <f t="shared" si="10"/>
        <v>2.7154000000000003</v>
      </c>
      <c r="G108" s="2">
        <f t="shared" si="5"/>
        <v>2.7800979999999988</v>
      </c>
      <c r="H108" s="2"/>
      <c r="I108" s="2">
        <f t="array" ref="I108">SUMPRODUCT(B92:B111, (ROW(B92:B111)-ROW(B92)+1)) / (20*21/2)</f>
        <v>2.7125052380952384</v>
      </c>
      <c r="J108" s="2">
        <f t="shared" si="11"/>
        <v>2.7317663754799293</v>
      </c>
      <c r="K108" s="2">
        <f t="shared" si="6"/>
        <v>2.7735205302445189</v>
      </c>
    </row>
    <row r="109" spans="1:11" ht="13.5" x14ac:dyDescent="0.25">
      <c r="A109" s="3">
        <f>TITRES_STAT!B112</f>
        <v>42163</v>
      </c>
      <c r="B109" s="6">
        <f>TITRES_STAT!D112</f>
        <v>2.7509000000000001</v>
      </c>
      <c r="C109" s="2">
        <f t="shared" si="7"/>
        <v>-1.1699999999999822E-2</v>
      </c>
      <c r="D109" s="2">
        <f t="shared" si="8"/>
        <v>2.7203799999999996</v>
      </c>
      <c r="E109" s="2">
        <f t="shared" si="9"/>
        <v>2.7374000000000001</v>
      </c>
      <c r="F109" s="2">
        <f t="shared" si="10"/>
        <v>2.7118800000000003</v>
      </c>
      <c r="G109" s="2">
        <f t="shared" si="5"/>
        <v>2.7776339999999986</v>
      </c>
      <c r="H109" s="2"/>
      <c r="I109" s="2">
        <f t="array" ref="I109">SUMPRODUCT(B93:B112, (ROW(B93:B112)-ROW(B93)+1)) / (20*21/2)</f>
        <v>2.7068628571428572</v>
      </c>
      <c r="J109" s="2">
        <f t="shared" si="11"/>
        <v>2.7335886254342219</v>
      </c>
      <c r="K109" s="2">
        <f t="shared" si="6"/>
        <v>2.7726334506270871</v>
      </c>
    </row>
    <row r="110" spans="1:11" ht="13.5" x14ac:dyDescent="0.25">
      <c r="A110" s="3">
        <f>TITRES_STAT!B113</f>
        <v>42164</v>
      </c>
      <c r="B110" s="6">
        <f>TITRES_STAT!D113</f>
        <v>2.6745999999999999</v>
      </c>
      <c r="C110" s="2">
        <f t="shared" si="7"/>
        <v>-7.6300000000000257E-2</v>
      </c>
      <c r="D110" s="2">
        <f t="shared" si="8"/>
        <v>2.72506</v>
      </c>
      <c r="E110" s="2">
        <f t="shared" si="9"/>
        <v>2.7309399999999995</v>
      </c>
      <c r="F110" s="2">
        <f t="shared" si="10"/>
        <v>2.7066000000000003</v>
      </c>
      <c r="G110" s="2">
        <f t="shared" si="5"/>
        <v>2.773175999999999</v>
      </c>
      <c r="H110" s="2"/>
      <c r="I110" s="2">
        <f t="array" ref="I110">SUMPRODUCT(B94:B113, (ROW(B94:B113)-ROW(B94)+1)) / (20*21/2)</f>
        <v>2.697784285714286</v>
      </c>
      <c r="J110" s="2">
        <f t="shared" si="11"/>
        <v>2.727970661107153</v>
      </c>
      <c r="K110" s="2">
        <f t="shared" si="6"/>
        <v>2.7687890015828875</v>
      </c>
    </row>
    <row r="111" spans="1:11" ht="13.5" x14ac:dyDescent="0.25">
      <c r="A111" s="3">
        <f>TITRES_STAT!B114</f>
        <v>42165</v>
      </c>
      <c r="B111" s="6">
        <f>TITRES_STAT!D114</f>
        <v>2.6629</v>
      </c>
      <c r="C111" s="2">
        <f t="shared" si="7"/>
        <v>-1.1699999999999822E-2</v>
      </c>
      <c r="D111" s="2">
        <f t="shared" si="8"/>
        <v>2.7297599999999997</v>
      </c>
      <c r="E111" s="2">
        <f t="shared" si="9"/>
        <v>2.7238999999999995</v>
      </c>
      <c r="F111" s="2">
        <f t="shared" si="10"/>
        <v>2.7045450000000004</v>
      </c>
      <c r="G111" s="2">
        <f t="shared" si="5"/>
        <v>2.770125999999999</v>
      </c>
      <c r="H111" s="2"/>
      <c r="I111" s="2">
        <f t="array" ref="I111">SUMPRODUCT(B95:B114, (ROW(B95:B114)-ROW(B95)+1)) / (20*21/2)</f>
        <v>2.6947152380952377</v>
      </c>
      <c r="J111" s="2">
        <f t="shared" si="11"/>
        <v>2.721773455287424</v>
      </c>
      <c r="K111" s="2">
        <f t="shared" si="6"/>
        <v>2.764636491716892</v>
      </c>
    </row>
    <row r="112" spans="1:11" ht="13.5" x14ac:dyDescent="0.25">
      <c r="A112" s="3">
        <f>TITRES_STAT!B115</f>
        <v>42166</v>
      </c>
      <c r="B112" s="6">
        <f>TITRES_STAT!D115</f>
        <v>2.6453000000000002</v>
      </c>
      <c r="C112" s="2">
        <f t="shared" si="7"/>
        <v>-1.7599999999999838E-2</v>
      </c>
      <c r="D112" s="2">
        <f t="shared" si="8"/>
        <v>2.6992600000000002</v>
      </c>
      <c r="E112" s="2">
        <f t="shared" si="9"/>
        <v>2.7074800000000003</v>
      </c>
      <c r="F112" s="2">
        <f t="shared" si="10"/>
        <v>2.7054250000000004</v>
      </c>
      <c r="G112" s="2">
        <f t="shared" si="5"/>
        <v>2.7655499999999988</v>
      </c>
      <c r="H112" s="2"/>
      <c r="I112" s="2">
        <f t="array" ref="I112">SUMPRODUCT(B96:B115, (ROW(B96:B115)-ROW(B96)+1)) / (20*21/2)</f>
        <v>2.6872909523809527</v>
      </c>
      <c r="J112" s="2">
        <f t="shared" si="11"/>
        <v>2.7144902690695742</v>
      </c>
      <c r="K112" s="2">
        <f t="shared" si="6"/>
        <v>2.7599566292966218</v>
      </c>
    </row>
    <row r="113" spans="1:11" ht="13.5" x14ac:dyDescent="0.25">
      <c r="A113" s="3">
        <f>TITRES_STAT!B116</f>
        <v>42167</v>
      </c>
      <c r="B113" s="6">
        <f>TITRES_STAT!D116</f>
        <v>2.6101000000000001</v>
      </c>
      <c r="C113" s="2">
        <f t="shared" si="7"/>
        <v>-3.520000000000012E-2</v>
      </c>
      <c r="D113" s="2">
        <f t="shared" si="8"/>
        <v>2.6687600000000002</v>
      </c>
      <c r="E113" s="2">
        <f t="shared" si="9"/>
        <v>2.6898799999999996</v>
      </c>
      <c r="F113" s="2">
        <f t="shared" si="10"/>
        <v>2.7010250000000005</v>
      </c>
      <c r="G113" s="2">
        <f t="shared" si="5"/>
        <v>2.7602699999999993</v>
      </c>
      <c r="H113" s="2"/>
      <c r="I113" s="2">
        <f t="array" ref="I113">SUMPRODUCT(B97:B116, (ROW(B97:B116)-ROW(B97)+1)) / (20*21/2)</f>
        <v>2.6908671428571433</v>
      </c>
      <c r="J113" s="2">
        <f t="shared" si="11"/>
        <v>2.7045483386819957</v>
      </c>
      <c r="K113" s="2">
        <f t="shared" si="6"/>
        <v>2.75407989873597</v>
      </c>
    </row>
    <row r="114" spans="1:11" ht="13.5" x14ac:dyDescent="0.25">
      <c r="A114" s="3">
        <f>TITRES_STAT!B117</f>
        <v>42170</v>
      </c>
      <c r="B114" s="6">
        <f>TITRES_STAT!D117</f>
        <v>2.6688000000000001</v>
      </c>
      <c r="C114" s="2">
        <f t="shared" si="7"/>
        <v>5.8699999999999974E-2</v>
      </c>
      <c r="D114" s="2">
        <f t="shared" si="8"/>
        <v>2.6523400000000001</v>
      </c>
      <c r="E114" s="2">
        <f t="shared" si="9"/>
        <v>2.6863599999999996</v>
      </c>
      <c r="F114" s="2">
        <f t="shared" si="10"/>
        <v>2.6998550000000003</v>
      </c>
      <c r="G114" s="2">
        <f t="shared" ref="G114:G177" si="12">AVERAGE(B65:B114)</f>
        <v>2.7561639999999987</v>
      </c>
      <c r="H114" s="2"/>
      <c r="I114" s="2">
        <f t="array" ref="I114">SUMPRODUCT(B98:B117, (ROW(B98:B117)-ROW(B98)+1)) / (20*21/2)</f>
        <v>2.6908952380952385</v>
      </c>
      <c r="J114" s="2">
        <f t="shared" si="11"/>
        <v>2.7011437349979959</v>
      </c>
      <c r="K114" s="2">
        <f t="shared" si="6"/>
        <v>2.7507355889816183</v>
      </c>
    </row>
    <row r="115" spans="1:11" ht="13.5" x14ac:dyDescent="0.25">
      <c r="A115" s="3">
        <f>TITRES_STAT!B118</f>
        <v>42171</v>
      </c>
      <c r="B115" s="6">
        <f>TITRES_STAT!D118</f>
        <v>2.6219000000000001</v>
      </c>
      <c r="C115" s="2">
        <f t="shared" si="7"/>
        <v>-4.6899999999999942E-2</v>
      </c>
      <c r="D115" s="2">
        <f t="shared" si="8"/>
        <v>2.6417999999999999</v>
      </c>
      <c r="E115" s="2">
        <f t="shared" si="9"/>
        <v>2.68343</v>
      </c>
      <c r="F115" s="2">
        <f t="shared" si="10"/>
        <v>2.6957500000000003</v>
      </c>
      <c r="G115" s="2">
        <f t="shared" si="12"/>
        <v>2.751237999999999</v>
      </c>
      <c r="H115" s="2"/>
      <c r="I115" s="2">
        <f t="array" ref="I115">SUMPRODUCT(B99:B118, (ROW(B99:B118)-ROW(B99)+1)) / (20*21/2)</f>
        <v>2.6908114285714291</v>
      </c>
      <c r="J115" s="2">
        <f t="shared" si="11"/>
        <v>2.6935967126172344</v>
      </c>
      <c r="K115" s="2">
        <f t="shared" ref="K115:K178" si="13">$K$4*B115+(1-$K$4)*K114</f>
        <v>2.7456832129431237</v>
      </c>
    </row>
    <row r="116" spans="1:11" ht="13.5" x14ac:dyDescent="0.25">
      <c r="A116" s="3">
        <f>TITRES_STAT!B119</f>
        <v>42172</v>
      </c>
      <c r="B116" s="6">
        <f>TITRES_STAT!D119</f>
        <v>2.7332999999999998</v>
      </c>
      <c r="C116" s="2">
        <f t="shared" si="7"/>
        <v>0.11139999999999972</v>
      </c>
      <c r="D116" s="2">
        <f t="shared" si="8"/>
        <v>2.6558799999999998</v>
      </c>
      <c r="E116" s="2">
        <f t="shared" si="9"/>
        <v>2.6928200000000002</v>
      </c>
      <c r="F116" s="2">
        <f t="shared" si="10"/>
        <v>2.6978050000000002</v>
      </c>
      <c r="G116" s="2">
        <f t="shared" si="12"/>
        <v>2.749595999999999</v>
      </c>
      <c r="H116" s="2"/>
      <c r="I116" s="2">
        <f t="array" ref="I116">SUMPRODUCT(B100:B119, (ROW(B100:B119)-ROW(B100)+1)) / (20*21/2)</f>
        <v>2.6876019047619044</v>
      </c>
      <c r="J116" s="2">
        <f t="shared" si="11"/>
        <v>2.6973779780822595</v>
      </c>
      <c r="K116" s="2">
        <f t="shared" si="13"/>
        <v>2.7451975967492759</v>
      </c>
    </row>
    <row r="117" spans="1:11" ht="13.5" x14ac:dyDescent="0.25">
      <c r="A117" s="3">
        <f>TITRES_STAT!B120</f>
        <v>42173</v>
      </c>
      <c r="B117" s="6">
        <f>TITRES_STAT!D120</f>
        <v>2.6981000000000002</v>
      </c>
      <c r="C117" s="2">
        <f t="shared" si="7"/>
        <v>-3.5199999999999676E-2</v>
      </c>
      <c r="D117" s="2">
        <f t="shared" si="8"/>
        <v>2.6664400000000001</v>
      </c>
      <c r="E117" s="2">
        <f t="shared" si="9"/>
        <v>2.6828500000000002</v>
      </c>
      <c r="F117" s="2">
        <f t="shared" si="10"/>
        <v>2.6989799999999997</v>
      </c>
      <c r="G117" s="2">
        <f t="shared" si="12"/>
        <v>2.7445520000000001</v>
      </c>
      <c r="H117" s="2"/>
      <c r="I117" s="2">
        <f t="array" ref="I117">SUMPRODUCT(B101:B120, (ROW(B101:B120)-ROW(B101)+1)) / (20*21/2)</f>
        <v>2.6815642857142858</v>
      </c>
      <c r="J117" s="2">
        <f t="shared" si="11"/>
        <v>2.6974467420744257</v>
      </c>
      <c r="K117" s="2">
        <f t="shared" si="13"/>
        <v>2.7433506321708734</v>
      </c>
    </row>
    <row r="118" spans="1:11" ht="13.5" x14ac:dyDescent="0.25">
      <c r="A118" s="3">
        <f>TITRES_STAT!B121</f>
        <v>42174</v>
      </c>
      <c r="B118" s="6">
        <f>TITRES_STAT!D121</f>
        <v>2.6981000000000002</v>
      </c>
      <c r="C118" s="2">
        <f t="shared" si="7"/>
        <v>0</v>
      </c>
      <c r="D118" s="2">
        <f t="shared" si="8"/>
        <v>2.6840400000000004</v>
      </c>
      <c r="E118" s="2">
        <f t="shared" si="9"/>
        <v>2.6764000000000001</v>
      </c>
      <c r="F118" s="2">
        <f t="shared" si="10"/>
        <v>2.7024999999999997</v>
      </c>
      <c r="G118" s="2">
        <f t="shared" si="12"/>
        <v>2.7406799999999998</v>
      </c>
      <c r="H118" s="2"/>
      <c r="I118" s="2">
        <f t="array" ref="I118">SUMPRODUCT(B102:B121, (ROW(B102:B121)-ROW(B102)+1)) / (20*21/2)</f>
        <v>2.6760019047619048</v>
      </c>
      <c r="J118" s="2">
        <f t="shared" si="11"/>
        <v>2.6975089571149566</v>
      </c>
      <c r="K118" s="2">
        <f t="shared" si="13"/>
        <v>2.7415760975759373</v>
      </c>
    </row>
    <row r="119" spans="1:11" ht="13.5" x14ac:dyDescent="0.25">
      <c r="A119" s="3">
        <f>TITRES_STAT!B122</f>
        <v>42177</v>
      </c>
      <c r="B119" s="6">
        <f>TITRES_STAT!D122</f>
        <v>2.6688000000000001</v>
      </c>
      <c r="C119" s="2">
        <f t="shared" si="7"/>
        <v>-2.9300000000000104E-2</v>
      </c>
      <c r="D119" s="2">
        <f t="shared" si="8"/>
        <v>2.6840400000000004</v>
      </c>
      <c r="E119" s="2">
        <f t="shared" si="9"/>
        <v>2.6681900000000001</v>
      </c>
      <c r="F119" s="2">
        <f t="shared" si="10"/>
        <v>2.7027949999999992</v>
      </c>
      <c r="G119" s="2">
        <f t="shared" si="12"/>
        <v>2.7365740000000001</v>
      </c>
      <c r="H119" s="2"/>
      <c r="I119" s="2">
        <f t="array" ref="I119">SUMPRODUCT(B103:B122, (ROW(B103:B122)-ROW(B103)+1)) / (20*21/2)</f>
        <v>2.6653057142857142</v>
      </c>
      <c r="J119" s="2">
        <f t="shared" si="11"/>
        <v>2.6947747707230558</v>
      </c>
      <c r="K119" s="2">
        <f t="shared" si="13"/>
        <v>2.7387221329651164</v>
      </c>
    </row>
    <row r="120" spans="1:11" ht="13.5" x14ac:dyDescent="0.25">
      <c r="A120" s="3">
        <f>TITRES_STAT!B123</f>
        <v>42178</v>
      </c>
      <c r="B120" s="6">
        <f>TITRES_STAT!D123</f>
        <v>2.6394000000000002</v>
      </c>
      <c r="C120" s="2">
        <f t="shared" si="7"/>
        <v>-2.9399999999999871E-2</v>
      </c>
      <c r="D120" s="2">
        <f t="shared" si="8"/>
        <v>2.6875400000000003</v>
      </c>
      <c r="E120" s="2">
        <f t="shared" si="9"/>
        <v>2.6646700000000001</v>
      </c>
      <c r="F120" s="2">
        <f t="shared" si="10"/>
        <v>2.6978049999999998</v>
      </c>
      <c r="G120" s="2">
        <f t="shared" si="12"/>
        <v>2.734696</v>
      </c>
      <c r="H120" s="2"/>
      <c r="I120" s="2">
        <f t="array" ref="I120">SUMPRODUCT(B104:B123, (ROW(B104:B123)-ROW(B104)+1)) / (20*21/2)</f>
        <v>2.6556985714285712</v>
      </c>
      <c r="J120" s="2">
        <f t="shared" si="11"/>
        <v>2.6895009830351455</v>
      </c>
      <c r="K120" s="2">
        <f t="shared" si="13"/>
        <v>2.7348271473586414</v>
      </c>
    </row>
    <row r="121" spans="1:11" ht="13.5" x14ac:dyDescent="0.25">
      <c r="A121" s="3">
        <f>TITRES_STAT!B124</f>
        <v>42179</v>
      </c>
      <c r="B121" s="6">
        <f>TITRES_STAT!D124</f>
        <v>2.6394000000000002</v>
      </c>
      <c r="C121" s="2">
        <f t="shared" si="7"/>
        <v>0</v>
      </c>
      <c r="D121" s="2">
        <f t="shared" si="8"/>
        <v>2.6687600000000002</v>
      </c>
      <c r="E121" s="2">
        <f t="shared" si="9"/>
        <v>2.6623200000000002</v>
      </c>
      <c r="F121" s="2">
        <f t="shared" si="10"/>
        <v>2.6931099999999999</v>
      </c>
      <c r="G121" s="2">
        <f t="shared" si="12"/>
        <v>2.7332879999999995</v>
      </c>
      <c r="H121" s="2"/>
      <c r="I121" s="2">
        <f t="array" ref="I121">SUMPRODUCT(B105:B124, (ROW(B105:B124)-ROW(B105)+1)) / (20*21/2)</f>
        <v>2.6414785714285713</v>
      </c>
      <c r="J121" s="2">
        <f t="shared" si="11"/>
        <v>2.6847294608413224</v>
      </c>
      <c r="K121" s="2">
        <f t="shared" si="13"/>
        <v>2.7310849062857536</v>
      </c>
    </row>
    <row r="122" spans="1:11" ht="13.5" x14ac:dyDescent="0.25">
      <c r="A122" s="3">
        <f>TITRES_STAT!B125</f>
        <v>42180</v>
      </c>
      <c r="B122" s="6">
        <f>TITRES_STAT!D125</f>
        <v>2.5808</v>
      </c>
      <c r="C122" s="2">
        <f t="shared" si="7"/>
        <v>-5.8600000000000207E-2</v>
      </c>
      <c r="D122" s="2">
        <f t="shared" si="8"/>
        <v>2.6452999999999998</v>
      </c>
      <c r="E122" s="2">
        <f t="shared" si="9"/>
        <v>2.6558700000000006</v>
      </c>
      <c r="F122" s="2">
        <f t="shared" si="10"/>
        <v>2.6816749999999998</v>
      </c>
      <c r="G122" s="2">
        <f t="shared" si="12"/>
        <v>2.7300039999999997</v>
      </c>
      <c r="H122" s="2"/>
      <c r="I122" s="2">
        <f t="array" ref="I122">SUMPRODUCT(B106:B125, (ROW(B106:B125)-ROW(B106)+1)) / (20*21/2)</f>
        <v>2.6326009523809528</v>
      </c>
      <c r="J122" s="2">
        <f t="shared" si="11"/>
        <v>2.6748314169516729</v>
      </c>
      <c r="K122" s="2">
        <f t="shared" si="13"/>
        <v>2.7251913805490573</v>
      </c>
    </row>
    <row r="123" spans="1:11" ht="13.5" x14ac:dyDescent="0.25">
      <c r="A123" s="3">
        <f>TITRES_STAT!B126</f>
        <v>42181</v>
      </c>
      <c r="B123" s="6">
        <f>TITRES_STAT!D126</f>
        <v>2.5808</v>
      </c>
      <c r="C123" s="2">
        <f t="shared" si="7"/>
        <v>0</v>
      </c>
      <c r="D123" s="2">
        <f t="shared" si="8"/>
        <v>2.6218400000000002</v>
      </c>
      <c r="E123" s="2">
        <f t="shared" si="9"/>
        <v>2.6529400000000001</v>
      </c>
      <c r="F123" s="2">
        <f t="shared" si="10"/>
        <v>2.6714099999999994</v>
      </c>
      <c r="G123" s="2">
        <f t="shared" si="12"/>
        <v>2.7258980000000004</v>
      </c>
      <c r="H123" s="2"/>
      <c r="I123" s="2">
        <f t="array" ref="I123">SUMPRODUCT(B107:B126, (ROW(B107:B126)-ROW(B107)+1)) / (20*21/2)</f>
        <v>2.632485714285715</v>
      </c>
      <c r="J123" s="2">
        <f t="shared" si="11"/>
        <v>2.6658760439086566</v>
      </c>
      <c r="K123" s="2">
        <f t="shared" si="13"/>
        <v>2.719528973468702</v>
      </c>
    </row>
    <row r="124" spans="1:11" ht="13.5" x14ac:dyDescent="0.25">
      <c r="A124" s="3">
        <f>TITRES_STAT!B127</f>
        <v>42184</v>
      </c>
      <c r="B124" s="6">
        <f>TITRES_STAT!D127</f>
        <v>2.5221</v>
      </c>
      <c r="C124" s="2">
        <f t="shared" si="7"/>
        <v>-5.8699999999999974E-2</v>
      </c>
      <c r="D124" s="2">
        <f t="shared" si="8"/>
        <v>2.5925000000000002</v>
      </c>
      <c r="E124" s="2">
        <f t="shared" si="9"/>
        <v>2.6382700000000008</v>
      </c>
      <c r="F124" s="2">
        <f t="shared" si="10"/>
        <v>2.662315</v>
      </c>
      <c r="G124" s="2">
        <f t="shared" si="12"/>
        <v>2.7197979999999999</v>
      </c>
      <c r="H124" s="2"/>
      <c r="I124" s="2">
        <f t="array" ref="I124">SUMPRODUCT(B108:B127, (ROW(B108:B127)-ROW(B108)+1)) / (20*21/2)</f>
        <v>2.6283819047619046</v>
      </c>
      <c r="J124" s="2">
        <f t="shared" si="11"/>
        <v>2.6521830873459278</v>
      </c>
      <c r="K124" s="2">
        <f t="shared" si="13"/>
        <v>2.7117866607836549</v>
      </c>
    </row>
    <row r="125" spans="1:11" ht="13.5" x14ac:dyDescent="0.25">
      <c r="A125" s="3">
        <f>TITRES_STAT!B128</f>
        <v>42185</v>
      </c>
      <c r="B125" s="6">
        <f>TITRES_STAT!D128</f>
        <v>2.5691000000000002</v>
      </c>
      <c r="C125" s="2">
        <f t="shared" si="7"/>
        <v>4.7000000000000153E-2</v>
      </c>
      <c r="D125" s="2">
        <f t="shared" si="8"/>
        <v>2.5784400000000001</v>
      </c>
      <c r="E125" s="2">
        <f t="shared" si="9"/>
        <v>2.6329900000000004</v>
      </c>
      <c r="F125" s="2">
        <f t="shared" si="10"/>
        <v>2.6582099999999995</v>
      </c>
      <c r="G125" s="2">
        <f t="shared" si="12"/>
        <v>2.7146379999999994</v>
      </c>
      <c r="H125" s="2"/>
      <c r="I125" s="2">
        <f t="array" ref="I125">SUMPRODUCT(B109:B128, (ROW(B109:B128)-ROW(B109)+1)) / (20*21/2)</f>
        <v>2.6251438095238098</v>
      </c>
      <c r="J125" s="2">
        <f t="shared" si="11"/>
        <v>2.6442704123606013</v>
      </c>
      <c r="K125" s="2">
        <f t="shared" si="13"/>
        <v>2.7061911054588061</v>
      </c>
    </row>
    <row r="126" spans="1:11" ht="13.5" x14ac:dyDescent="0.25">
      <c r="A126" s="3">
        <f>TITRES_STAT!B129</f>
        <v>42186</v>
      </c>
      <c r="B126" s="6">
        <f>TITRES_STAT!D129</f>
        <v>2.657</v>
      </c>
      <c r="C126" s="2">
        <f t="shared" si="7"/>
        <v>8.7899999999999867E-2</v>
      </c>
      <c r="D126" s="2">
        <f t="shared" si="8"/>
        <v>2.58196</v>
      </c>
      <c r="E126" s="2">
        <f t="shared" si="9"/>
        <v>2.6253600000000001</v>
      </c>
      <c r="F126" s="2">
        <f t="shared" si="10"/>
        <v>2.65909</v>
      </c>
      <c r="G126" s="2">
        <f t="shared" si="12"/>
        <v>2.7112359999999995</v>
      </c>
      <c r="H126" s="2"/>
      <c r="I126" s="2">
        <f t="array" ref="I126">SUMPRODUCT(B110:B129, (ROW(B110:B129)-ROW(B110)+1)) / (20*21/2)</f>
        <v>2.6175752380952377</v>
      </c>
      <c r="J126" s="2">
        <f t="shared" si="11"/>
        <v>2.6454827540405441</v>
      </c>
      <c r="K126" s="2">
        <f t="shared" si="13"/>
        <v>2.7042620424996371</v>
      </c>
    </row>
    <row r="127" spans="1:11" ht="13.5" x14ac:dyDescent="0.25">
      <c r="A127" s="3">
        <f>TITRES_STAT!B130</f>
        <v>42187</v>
      </c>
      <c r="B127" s="6">
        <f>TITRES_STAT!D130</f>
        <v>2.6160000000000001</v>
      </c>
      <c r="C127" s="2">
        <f t="shared" si="7"/>
        <v>-4.0999999999999925E-2</v>
      </c>
      <c r="D127" s="2">
        <f t="shared" si="8"/>
        <v>2.589</v>
      </c>
      <c r="E127" s="2">
        <f t="shared" si="9"/>
        <v>2.6171499999999996</v>
      </c>
      <c r="F127" s="2">
        <f t="shared" si="10"/>
        <v>2.65</v>
      </c>
      <c r="G127" s="2">
        <f t="shared" si="12"/>
        <v>2.7077179999999998</v>
      </c>
      <c r="H127" s="2"/>
      <c r="I127" s="2">
        <f t="array" ref="I127">SUMPRODUCT(B111:B130, (ROW(B111:B130)-ROW(B111)+1)) / (20*21/2)</f>
        <v>2.6092242857142858</v>
      </c>
      <c r="J127" s="2">
        <f t="shared" si="11"/>
        <v>2.6426748727033496</v>
      </c>
      <c r="K127" s="2">
        <f t="shared" si="13"/>
        <v>2.7008007859310244</v>
      </c>
    </row>
    <row r="128" spans="1:11" ht="13.5" x14ac:dyDescent="0.25">
      <c r="A128" s="3">
        <f>TITRES_STAT!B131</f>
        <v>42188</v>
      </c>
      <c r="B128" s="6">
        <f>TITRES_STAT!D131</f>
        <v>2.6160000000000001</v>
      </c>
      <c r="C128" s="2">
        <f t="shared" si="7"/>
        <v>0</v>
      </c>
      <c r="D128" s="2">
        <f t="shared" si="8"/>
        <v>2.5960399999999999</v>
      </c>
      <c r="E128" s="2">
        <f t="shared" si="9"/>
        <v>2.60894</v>
      </c>
      <c r="F128" s="2">
        <f t="shared" si="10"/>
        <v>2.6426699999999999</v>
      </c>
      <c r="G128" s="2">
        <f t="shared" si="12"/>
        <v>2.7043159999999999</v>
      </c>
      <c r="H128" s="2"/>
      <c r="I128" s="2">
        <f t="array" ref="I128">SUMPRODUCT(B112:B131, (ROW(B112:B131)-ROW(B112)+1)) / (20*21/2)</f>
        <v>2.5975733333333335</v>
      </c>
      <c r="J128" s="2">
        <f t="shared" si="11"/>
        <v>2.6401344086363641</v>
      </c>
      <c r="K128" s="2">
        <f t="shared" si="13"/>
        <v>2.6974752649141216</v>
      </c>
    </row>
    <row r="129" spans="1:11" ht="13.5" x14ac:dyDescent="0.25">
      <c r="A129" s="3">
        <f>TITRES_STAT!B132</f>
        <v>42191</v>
      </c>
      <c r="B129" s="6">
        <f>TITRES_STAT!D132</f>
        <v>2.5632000000000001</v>
      </c>
      <c r="C129" s="2">
        <f t="shared" si="7"/>
        <v>-5.2799999999999958E-2</v>
      </c>
      <c r="D129" s="2">
        <f t="shared" si="8"/>
        <v>2.60426</v>
      </c>
      <c r="E129" s="2">
        <f t="shared" si="9"/>
        <v>2.5983800000000001</v>
      </c>
      <c r="F129" s="2">
        <f t="shared" si="10"/>
        <v>2.6332849999999999</v>
      </c>
      <c r="G129" s="2">
        <f t="shared" si="12"/>
        <v>2.6989199999999993</v>
      </c>
      <c r="H129" s="2"/>
      <c r="I129" s="2">
        <f t="array" ref="I129">SUMPRODUCT(B113:B132, (ROW(B113:B132)-ROW(B113)+1)) / (20*21/2)</f>
        <v>2.5855623809523811</v>
      </c>
      <c r="J129" s="2">
        <f t="shared" si="11"/>
        <v>2.6328073220995676</v>
      </c>
      <c r="K129" s="2">
        <f t="shared" si="13"/>
        <v>2.6922095682508225</v>
      </c>
    </row>
    <row r="130" spans="1:11" ht="13.5" x14ac:dyDescent="0.25">
      <c r="A130" s="3">
        <f>TITRES_STAT!B133</f>
        <v>42192</v>
      </c>
      <c r="B130" s="6">
        <f>TITRES_STAT!D133</f>
        <v>2.5455999999999999</v>
      </c>
      <c r="C130" s="2">
        <f t="shared" si="7"/>
        <v>-1.7600000000000282E-2</v>
      </c>
      <c r="D130" s="2">
        <f t="shared" si="8"/>
        <v>2.5995599999999999</v>
      </c>
      <c r="E130" s="2">
        <f t="shared" si="9"/>
        <v>2.589</v>
      </c>
      <c r="F130" s="2">
        <f t="shared" si="10"/>
        <v>2.6268350000000007</v>
      </c>
      <c r="G130" s="2">
        <f t="shared" si="12"/>
        <v>2.6932899999999993</v>
      </c>
      <c r="H130" s="2"/>
      <c r="I130" s="2">
        <f t="array" ref="I130">SUMPRODUCT(B114:B133, (ROW(B114:B133)-ROW(B114)+1)) / (20*21/2)</f>
        <v>2.5731633333333335</v>
      </c>
      <c r="J130" s="2">
        <f t="shared" si="11"/>
        <v>2.6245018628519898</v>
      </c>
      <c r="K130" s="2">
        <f t="shared" si="13"/>
        <v>2.6864601734174567</v>
      </c>
    </row>
    <row r="131" spans="1:11" ht="13.5" x14ac:dyDescent="0.25">
      <c r="A131" s="3">
        <f>TITRES_STAT!B134</f>
        <v>42193</v>
      </c>
      <c r="B131" s="6">
        <f>TITRES_STAT!D134</f>
        <v>2.5045000000000002</v>
      </c>
      <c r="C131" s="2">
        <f t="shared" si="7"/>
        <v>-4.1099999999999692E-2</v>
      </c>
      <c r="D131" s="2">
        <f t="shared" si="8"/>
        <v>2.5690599999999999</v>
      </c>
      <c r="E131" s="2">
        <f t="shared" si="9"/>
        <v>2.57551</v>
      </c>
      <c r="F131" s="2">
        <f t="shared" si="10"/>
        <v>2.6189150000000003</v>
      </c>
      <c r="G131" s="2">
        <f t="shared" si="12"/>
        <v>2.6862499999999994</v>
      </c>
      <c r="H131" s="2"/>
      <c r="I131" s="2">
        <f t="array" ref="I131">SUMPRODUCT(B115:B134, (ROW(B115:B134)-ROW(B115)+1)) / (20*21/2)</f>
        <v>2.5569119047619049</v>
      </c>
      <c r="J131" s="2">
        <f t="shared" si="11"/>
        <v>2.6130731140089432</v>
      </c>
      <c r="K131" s="2">
        <f t="shared" si="13"/>
        <v>2.6793244803422622</v>
      </c>
    </row>
    <row r="132" spans="1:11" ht="13.5" x14ac:dyDescent="0.25">
      <c r="A132" s="3">
        <f>TITRES_STAT!B135</f>
        <v>42194</v>
      </c>
      <c r="B132" s="6">
        <f>TITRES_STAT!D135</f>
        <v>2.4927999999999999</v>
      </c>
      <c r="C132" s="2">
        <f t="shared" ref="C132:C195" si="14">B132-B131</f>
        <v>-1.1700000000000266E-2</v>
      </c>
      <c r="D132" s="2">
        <f t="shared" si="8"/>
        <v>2.5444200000000001</v>
      </c>
      <c r="E132" s="2">
        <f t="shared" si="9"/>
        <v>2.56671</v>
      </c>
      <c r="F132" s="2">
        <f t="shared" si="10"/>
        <v>2.6112900000000008</v>
      </c>
      <c r="G132" s="2">
        <f t="shared" si="12"/>
        <v>2.6788599999999989</v>
      </c>
      <c r="H132" s="2"/>
      <c r="I132" s="2">
        <f t="array" ref="I132">SUMPRODUCT(B116:B135, (ROW(B116:B135)-ROW(B116)+1)) / (20*21/2)</f>
        <v>2.5512728571428571</v>
      </c>
      <c r="J132" s="2">
        <f t="shared" si="11"/>
        <v>2.601618531722377</v>
      </c>
      <c r="K132" s="2">
        <f t="shared" si="13"/>
        <v>2.6720097948386443</v>
      </c>
    </row>
    <row r="133" spans="1:11" ht="13.5" x14ac:dyDescent="0.25">
      <c r="A133" s="3">
        <f>TITRES_STAT!B136</f>
        <v>42195</v>
      </c>
      <c r="B133" s="6">
        <f>TITRES_STAT!D136</f>
        <v>2.4811000000000001</v>
      </c>
      <c r="C133" s="2">
        <f t="shared" si="14"/>
        <v>-1.1699999999999822E-2</v>
      </c>
      <c r="D133" s="2">
        <f t="shared" si="8"/>
        <v>2.5174400000000001</v>
      </c>
      <c r="E133" s="2">
        <f t="shared" si="9"/>
        <v>2.55674</v>
      </c>
      <c r="F133" s="2">
        <f t="shared" si="10"/>
        <v>2.6048400000000003</v>
      </c>
      <c r="G133" s="2">
        <f t="shared" si="12"/>
        <v>2.6717039999999992</v>
      </c>
      <c r="H133" s="2"/>
      <c r="I133" s="2">
        <f t="array" ref="I133">SUMPRODUCT(B117:B136, (ROW(B117:B136)-ROW(B117)+1)) / (20*21/2)</f>
        <v>2.5449290476190471</v>
      </c>
      <c r="J133" s="2">
        <f t="shared" si="11"/>
        <v>2.5901405763202456</v>
      </c>
      <c r="K133" s="2">
        <f t="shared" si="13"/>
        <v>2.6645231362175208</v>
      </c>
    </row>
    <row r="134" spans="1:11" ht="13.5" x14ac:dyDescent="0.25">
      <c r="A134" s="3">
        <f>TITRES_STAT!B137</f>
        <v>42198</v>
      </c>
      <c r="B134" s="6">
        <f>TITRES_STAT!D137</f>
        <v>2.4342000000000001</v>
      </c>
      <c r="C134" s="2">
        <f t="shared" si="14"/>
        <v>-4.6899999999999942E-2</v>
      </c>
      <c r="D134" s="2">
        <f t="shared" ref="D134:D197" si="15">AVERAGE(B130:B134)</f>
        <v>2.4916400000000003</v>
      </c>
      <c r="E134" s="2">
        <f t="shared" si="9"/>
        <v>2.5479500000000002</v>
      </c>
      <c r="F134" s="2">
        <f t="shared" si="10"/>
        <v>2.5931100000000002</v>
      </c>
      <c r="G134" s="2">
        <f t="shared" si="12"/>
        <v>2.6648999999999994</v>
      </c>
      <c r="H134" s="2"/>
      <c r="I134" s="2">
        <f t="array" ref="I134">SUMPRODUCT(B118:B137, (ROW(B118:B137)-ROW(B118)+1)) / (20*21/2)</f>
        <v>2.5340100000000003</v>
      </c>
      <c r="J134" s="2">
        <f t="shared" si="11"/>
        <v>2.5752890928611745</v>
      </c>
      <c r="K134" s="2">
        <f t="shared" si="13"/>
        <v>2.6554908563658532</v>
      </c>
    </row>
    <row r="135" spans="1:11" ht="13.5" x14ac:dyDescent="0.25">
      <c r="A135" s="3">
        <f>TITRES_STAT!B138</f>
        <v>42199</v>
      </c>
      <c r="B135" s="6">
        <f>TITRES_STAT!D138</f>
        <v>2.5339</v>
      </c>
      <c r="C135" s="2">
        <f t="shared" si="14"/>
        <v>9.96999999999999E-2</v>
      </c>
      <c r="D135" s="2">
        <f t="shared" si="15"/>
        <v>2.4893000000000001</v>
      </c>
      <c r="E135" s="2">
        <f t="shared" si="9"/>
        <v>2.5444300000000002</v>
      </c>
      <c r="F135" s="2">
        <f t="shared" si="10"/>
        <v>2.5887100000000003</v>
      </c>
      <c r="G135" s="2">
        <f t="shared" si="12"/>
        <v>2.660677999999999</v>
      </c>
      <c r="H135" s="2"/>
      <c r="I135" s="2">
        <f t="array" ref="I135">SUMPRODUCT(B119:B138, (ROW(B119:B138)-ROW(B119)+1)) / (20*21/2)</f>
        <v>2.5247604761904761</v>
      </c>
      <c r="J135" s="2">
        <f t="shared" si="11"/>
        <v>2.5713472744934438</v>
      </c>
      <c r="K135" s="2">
        <f t="shared" si="13"/>
        <v>2.6507225874887608</v>
      </c>
    </row>
    <row r="136" spans="1:11" ht="13.5" x14ac:dyDescent="0.25">
      <c r="A136" s="3">
        <f>TITRES_STAT!B139</f>
        <v>42200</v>
      </c>
      <c r="B136" s="6">
        <f>TITRES_STAT!D139</f>
        <v>2.5221</v>
      </c>
      <c r="C136" s="2">
        <f t="shared" si="14"/>
        <v>-1.1800000000000033E-2</v>
      </c>
      <c r="D136" s="2">
        <f t="shared" si="15"/>
        <v>2.49282</v>
      </c>
      <c r="E136" s="2">
        <f t="shared" si="9"/>
        <v>2.5309400000000002</v>
      </c>
      <c r="F136" s="2">
        <f t="shared" si="10"/>
        <v>2.5781499999999999</v>
      </c>
      <c r="G136" s="2">
        <f t="shared" si="12"/>
        <v>2.6553979999999995</v>
      </c>
      <c r="H136" s="2"/>
      <c r="I136" s="2">
        <f t="array" ref="I136">SUMPRODUCT(B120:B139, (ROW(B120:B139)-ROW(B120)+1)) / (20*21/2)</f>
        <v>2.5277814285714282</v>
      </c>
      <c r="J136" s="2">
        <f t="shared" si="11"/>
        <v>2.566657057875021</v>
      </c>
      <c r="K136" s="2">
        <f t="shared" si="13"/>
        <v>2.6456785644499861</v>
      </c>
    </row>
    <row r="137" spans="1:11" ht="13.5" x14ac:dyDescent="0.25">
      <c r="A137" s="3">
        <f>TITRES_STAT!B140</f>
        <v>42201</v>
      </c>
      <c r="B137" s="6">
        <f>TITRES_STAT!D140</f>
        <v>2.4634999999999998</v>
      </c>
      <c r="C137" s="2">
        <f t="shared" si="14"/>
        <v>-5.8600000000000207E-2</v>
      </c>
      <c r="D137" s="2">
        <f t="shared" si="15"/>
        <v>2.4869599999999998</v>
      </c>
      <c r="E137" s="2">
        <f t="shared" si="9"/>
        <v>2.5156899999999998</v>
      </c>
      <c r="F137" s="2">
        <f t="shared" si="10"/>
        <v>2.5664199999999999</v>
      </c>
      <c r="G137" s="2">
        <f t="shared" si="12"/>
        <v>2.6503539999999997</v>
      </c>
      <c r="H137" s="2"/>
      <c r="I137" s="2">
        <f t="array" ref="I137">SUMPRODUCT(B121:B140, (ROW(B121:B140)-ROW(B121)+1)) / (20*21/2)</f>
        <v>2.5362123809523811</v>
      </c>
      <c r="J137" s="2">
        <f t="shared" si="11"/>
        <v>2.556832576172638</v>
      </c>
      <c r="K137" s="2">
        <f t="shared" si="13"/>
        <v>2.6385343070205747</v>
      </c>
    </row>
    <row r="138" spans="1:11" ht="13.5" x14ac:dyDescent="0.25">
      <c r="A138" s="3">
        <f>TITRES_STAT!B141</f>
        <v>42205</v>
      </c>
      <c r="B138" s="6">
        <f>TITRES_STAT!D141</f>
        <v>2.4693000000000001</v>
      </c>
      <c r="C138" s="2">
        <f t="shared" si="14"/>
        <v>5.8000000000002494E-3</v>
      </c>
      <c r="D138" s="2">
        <f t="shared" si="15"/>
        <v>2.4845999999999999</v>
      </c>
      <c r="E138" s="2">
        <f t="shared" si="9"/>
        <v>2.5010200000000005</v>
      </c>
      <c r="F138" s="2">
        <f t="shared" si="10"/>
        <v>2.55498</v>
      </c>
      <c r="G138" s="2">
        <f t="shared" si="12"/>
        <v>2.6434319999999998</v>
      </c>
      <c r="H138" s="2"/>
      <c r="I138" s="2">
        <f t="array" ref="I138">SUMPRODUCT(B122:B141, (ROW(B122:B141)-ROW(B122)+1)) / (20*21/2)</f>
        <v>2.5373861904761905</v>
      </c>
      <c r="J138" s="2">
        <f t="shared" si="11"/>
        <v>2.5484961403466722</v>
      </c>
      <c r="K138" s="2">
        <f t="shared" si="13"/>
        <v>2.631897667529572</v>
      </c>
    </row>
    <row r="139" spans="1:11" ht="13.5" x14ac:dyDescent="0.25">
      <c r="A139" s="3">
        <f>TITRES_STAT!B142</f>
        <v>42206</v>
      </c>
      <c r="B139" s="6">
        <f>TITRES_STAT!D142</f>
        <v>2.5867</v>
      </c>
      <c r="C139" s="2">
        <f t="shared" si="14"/>
        <v>0.11739999999999995</v>
      </c>
      <c r="D139" s="2">
        <f t="shared" si="15"/>
        <v>2.5150999999999999</v>
      </c>
      <c r="E139" s="2">
        <f t="shared" si="9"/>
        <v>2.5033700000000003</v>
      </c>
      <c r="F139" s="2">
        <f t="shared" si="10"/>
        <v>2.550875</v>
      </c>
      <c r="G139" s="2">
        <f t="shared" si="12"/>
        <v>2.638739999999999</v>
      </c>
      <c r="H139" s="2"/>
      <c r="I139" s="2">
        <f t="array" ref="I139">SUMPRODUCT(B123:B142, (ROW(B123:B142)-ROW(B123)+1)) / (20*21/2)</f>
        <v>2.5405990476190476</v>
      </c>
      <c r="J139" s="2">
        <f t="shared" si="11"/>
        <v>2.5521346031707988</v>
      </c>
      <c r="K139" s="2">
        <f t="shared" si="13"/>
        <v>2.630125209979393</v>
      </c>
    </row>
    <row r="140" spans="1:11" ht="13.5" x14ac:dyDescent="0.25">
      <c r="A140" s="3">
        <f>TITRES_STAT!B143</f>
        <v>42207</v>
      </c>
      <c r="B140" s="6">
        <f>TITRES_STAT!D143</f>
        <v>2.6394000000000002</v>
      </c>
      <c r="C140" s="2">
        <f t="shared" si="14"/>
        <v>5.2700000000000191E-2</v>
      </c>
      <c r="D140" s="2">
        <f t="shared" si="15"/>
        <v>2.5362</v>
      </c>
      <c r="E140" s="2">
        <f t="shared" ref="E140:E203" si="16">AVERAGE(B131:B140)</f>
        <v>2.5127499999999996</v>
      </c>
      <c r="F140" s="2">
        <f t="shared" si="10"/>
        <v>2.5508750000000004</v>
      </c>
      <c r="G140" s="2">
        <f t="shared" si="12"/>
        <v>2.6359239999999993</v>
      </c>
      <c r="H140" s="2"/>
      <c r="I140" s="2">
        <f t="array" ref="I140">SUMPRODUCT(B124:B143, (ROW(B124:B143)-ROW(B124)+1)) / (20*21/2)</f>
        <v>2.5410214285714283</v>
      </c>
      <c r="J140" s="2">
        <f t="shared" si="11"/>
        <v>2.5604455933450083</v>
      </c>
      <c r="K140" s="2">
        <f t="shared" si="13"/>
        <v>2.6304889272351031</v>
      </c>
    </row>
    <row r="141" spans="1:11" ht="13.5" x14ac:dyDescent="0.25">
      <c r="A141" s="3">
        <f>TITRES_STAT!B144</f>
        <v>42208</v>
      </c>
      <c r="B141" s="6">
        <f>TITRES_STAT!D144</f>
        <v>2.5632000000000001</v>
      </c>
      <c r="C141" s="2">
        <f t="shared" si="14"/>
        <v>-7.6200000000000045E-2</v>
      </c>
      <c r="D141" s="2">
        <f t="shared" si="15"/>
        <v>2.5444200000000001</v>
      </c>
      <c r="E141" s="2">
        <f t="shared" si="16"/>
        <v>2.5186199999999999</v>
      </c>
      <c r="F141" s="2">
        <f t="shared" si="10"/>
        <v>2.5470649999999999</v>
      </c>
      <c r="G141" s="2">
        <f t="shared" si="12"/>
        <v>2.6331079999999991</v>
      </c>
      <c r="H141" s="2"/>
      <c r="I141" s="2">
        <f t="array" ref="I141">SUMPRODUCT(B125:B144, (ROW(B125:B144)-ROW(B125)+1)) / (20*21/2)</f>
        <v>2.549954761904762</v>
      </c>
      <c r="J141" s="2">
        <f t="shared" si="11"/>
        <v>2.5607079177883407</v>
      </c>
      <c r="K141" s="2">
        <f t="shared" si="13"/>
        <v>2.6278501457749028</v>
      </c>
    </row>
    <row r="142" spans="1:11" ht="13.5" x14ac:dyDescent="0.25">
      <c r="A142" s="3">
        <f>TITRES_STAT!B145</f>
        <v>42209</v>
      </c>
      <c r="B142" s="6">
        <f>TITRES_STAT!D145</f>
        <v>2.5808</v>
      </c>
      <c r="C142" s="2">
        <f t="shared" si="14"/>
        <v>1.7599999999999838E-2</v>
      </c>
      <c r="D142" s="2">
        <f t="shared" si="15"/>
        <v>2.5678800000000002</v>
      </c>
      <c r="E142" s="2">
        <f t="shared" si="16"/>
        <v>2.5274200000000002</v>
      </c>
      <c r="F142" s="2">
        <f t="shared" si="10"/>
        <v>2.5470649999999999</v>
      </c>
      <c r="G142" s="2">
        <f t="shared" si="12"/>
        <v>2.6321699999999995</v>
      </c>
      <c r="H142" s="2"/>
      <c r="I142" s="2">
        <f t="array" ref="I142">SUMPRODUCT(B126:B145, (ROW(B126:B145)-ROW(B126)+1)) / (20*21/2)</f>
        <v>2.5527485714285718</v>
      </c>
      <c r="J142" s="2">
        <f t="shared" si="11"/>
        <v>2.5626214494275463</v>
      </c>
      <c r="K142" s="2">
        <f t="shared" si="13"/>
        <v>2.6260050420190244</v>
      </c>
    </row>
    <row r="143" spans="1:11" ht="13.5" x14ac:dyDescent="0.25">
      <c r="A143" s="3">
        <f>TITRES_STAT!B146</f>
        <v>42212</v>
      </c>
      <c r="B143" s="6">
        <f>TITRES_STAT!D146</f>
        <v>2.5514999999999999</v>
      </c>
      <c r="C143" s="2">
        <f t="shared" si="14"/>
        <v>-2.9300000000000104E-2</v>
      </c>
      <c r="D143" s="2">
        <f t="shared" si="15"/>
        <v>2.5843200000000004</v>
      </c>
      <c r="E143" s="2">
        <f t="shared" si="16"/>
        <v>2.5344600000000002</v>
      </c>
      <c r="F143" s="2">
        <f t="shared" si="10"/>
        <v>2.5455999999999999</v>
      </c>
      <c r="G143" s="2">
        <f t="shared" si="12"/>
        <v>2.6292379999999991</v>
      </c>
      <c r="H143" s="2"/>
      <c r="I143" s="2">
        <f t="array" ref="I143">SUMPRODUCT(B127:B146, (ROW(B127:B146)-ROW(B127)+1)) / (20*21/2)</f>
        <v>2.5638676190476191</v>
      </c>
      <c r="J143" s="2">
        <f t="shared" si="11"/>
        <v>2.56156226376778</v>
      </c>
      <c r="K143" s="2">
        <f t="shared" si="13"/>
        <v>2.6230832756653371</v>
      </c>
    </row>
    <row r="144" spans="1:11" ht="13.5" x14ac:dyDescent="0.25">
      <c r="A144" s="3">
        <f>TITRES_STAT!B147</f>
        <v>42213</v>
      </c>
      <c r="B144" s="6">
        <f>TITRES_STAT!D147</f>
        <v>2.6394000000000002</v>
      </c>
      <c r="C144" s="2">
        <f t="shared" si="14"/>
        <v>8.7900000000000311E-2</v>
      </c>
      <c r="D144" s="2">
        <f t="shared" si="15"/>
        <v>2.5948600000000002</v>
      </c>
      <c r="E144" s="2">
        <f t="shared" si="16"/>
        <v>2.5549800000000005</v>
      </c>
      <c r="F144" s="2">
        <f t="shared" si="10"/>
        <v>2.5514649999999994</v>
      </c>
      <c r="G144" s="2">
        <f t="shared" si="12"/>
        <v>2.6281819999999989</v>
      </c>
      <c r="H144" s="2"/>
      <c r="I144" s="2">
        <f t="array" ref="I144">SUMPRODUCT(B128:B147, (ROW(B128:B147)-ROW(B128)+1)) / (20*21/2)</f>
        <v>2.5676638095238093</v>
      </c>
      <c r="J144" s="2">
        <f t="shared" si="11"/>
        <v>2.568975381504182</v>
      </c>
      <c r="K144" s="2">
        <f t="shared" si="13"/>
        <v>2.623723147207873</v>
      </c>
    </row>
    <row r="145" spans="1:11" ht="13.5" x14ac:dyDescent="0.25">
      <c r="A145" s="3">
        <f>TITRES_STAT!B148</f>
        <v>42214</v>
      </c>
      <c r="B145" s="6">
        <f>TITRES_STAT!D148</f>
        <v>2.5808</v>
      </c>
      <c r="C145" s="2">
        <f t="shared" si="14"/>
        <v>-5.8600000000000207E-2</v>
      </c>
      <c r="D145" s="2">
        <f t="shared" si="15"/>
        <v>2.5831400000000002</v>
      </c>
      <c r="E145" s="2">
        <f t="shared" si="16"/>
        <v>2.5596700000000001</v>
      </c>
      <c r="F145" s="2">
        <f t="shared" si="10"/>
        <v>2.5520499999999999</v>
      </c>
      <c r="G145" s="2">
        <f t="shared" si="12"/>
        <v>2.6257179999999996</v>
      </c>
      <c r="H145" s="2"/>
      <c r="I145" s="2">
        <f t="array" ref="I145">SUMPRODUCT(B129:B148, (ROW(B129:B148)-ROW(B129)+1)) / (20*21/2)</f>
        <v>2.5682195238095238</v>
      </c>
      <c r="J145" s="2">
        <f t="shared" si="11"/>
        <v>2.570101535646641</v>
      </c>
      <c r="K145" s="2">
        <f t="shared" si="13"/>
        <v>2.6220398865330545</v>
      </c>
    </row>
    <row r="146" spans="1:11" ht="13.5" x14ac:dyDescent="0.25">
      <c r="A146" s="3">
        <f>TITRES_STAT!B149</f>
        <v>42215</v>
      </c>
      <c r="B146" s="6">
        <f>TITRES_STAT!D149</f>
        <v>2.6688000000000001</v>
      </c>
      <c r="C146" s="2">
        <f t="shared" si="14"/>
        <v>8.8000000000000078E-2</v>
      </c>
      <c r="D146" s="2">
        <f t="shared" si="15"/>
        <v>2.60426</v>
      </c>
      <c r="E146" s="2">
        <f t="shared" si="16"/>
        <v>2.5743400000000003</v>
      </c>
      <c r="F146" s="2">
        <f t="shared" si="10"/>
        <v>2.5526399999999998</v>
      </c>
      <c r="G146" s="2">
        <f t="shared" si="12"/>
        <v>2.6252499999999994</v>
      </c>
      <c r="H146" s="2"/>
      <c r="I146" s="2">
        <f t="array" ref="I146">SUMPRODUCT(B130:B149, (ROW(B130:B149)-ROW(B130)+1)) / (20*21/2)</f>
        <v>2.5701785714285714</v>
      </c>
      <c r="J146" s="2">
        <f t="shared" si="11"/>
        <v>2.5795013893945797</v>
      </c>
      <c r="K146" s="2">
        <f t="shared" si="13"/>
        <v>2.623873616472935</v>
      </c>
    </row>
    <row r="147" spans="1:11" ht="13.5" x14ac:dyDescent="0.25">
      <c r="A147" s="3">
        <f>TITRES_STAT!B150</f>
        <v>42216</v>
      </c>
      <c r="B147" s="6">
        <f>TITRES_STAT!D150</f>
        <v>2.5924999999999998</v>
      </c>
      <c r="C147" s="2">
        <f t="shared" si="14"/>
        <v>-7.6300000000000257E-2</v>
      </c>
      <c r="D147" s="2">
        <f t="shared" si="15"/>
        <v>2.6065999999999998</v>
      </c>
      <c r="E147" s="2">
        <f t="shared" si="16"/>
        <v>2.5872400000000004</v>
      </c>
      <c r="F147" s="2">
        <f t="shared" si="10"/>
        <v>2.5514649999999999</v>
      </c>
      <c r="G147" s="2">
        <f t="shared" si="12"/>
        <v>2.6236079999999986</v>
      </c>
      <c r="H147" s="2"/>
      <c r="I147" s="2">
        <f t="array" ref="I147">SUMPRODUCT(B131:B150, (ROW(B131:B150)-ROW(B131)+1)) / (20*21/2)</f>
        <v>2.5665190476190478</v>
      </c>
      <c r="J147" s="2">
        <f t="shared" si="11"/>
        <v>2.5807393523093816</v>
      </c>
      <c r="K147" s="2">
        <f t="shared" si="13"/>
        <v>2.6226432785720357</v>
      </c>
    </row>
    <row r="148" spans="1:11" ht="13.5" x14ac:dyDescent="0.25">
      <c r="A148" s="3">
        <f>TITRES_STAT!B151</f>
        <v>42219</v>
      </c>
      <c r="B148" s="6">
        <f>TITRES_STAT!D151</f>
        <v>2.5573000000000001</v>
      </c>
      <c r="C148" s="2">
        <f t="shared" si="14"/>
        <v>-3.5199999999999676E-2</v>
      </c>
      <c r="D148" s="2">
        <f t="shared" si="15"/>
        <v>2.6077599999999999</v>
      </c>
      <c r="E148" s="2">
        <f t="shared" si="16"/>
        <v>2.5960400000000008</v>
      </c>
      <c r="F148" s="2">
        <f t="shared" ref="F148:F211" si="17">AVERAGE(B129:B148)</f>
        <v>2.54853</v>
      </c>
      <c r="G148" s="2">
        <f t="shared" si="12"/>
        <v>2.622199999999999</v>
      </c>
      <c r="H148" s="2"/>
      <c r="I148" s="2">
        <f t="array" ref="I148">SUMPRODUCT(B132:B151, (ROW(B132:B151)-ROW(B132)+1)) / (20*21/2)</f>
        <v>2.5630271428571429</v>
      </c>
      <c r="J148" s="2">
        <f t="shared" si="11"/>
        <v>2.5785070330418214</v>
      </c>
      <c r="K148" s="2">
        <f t="shared" si="13"/>
        <v>2.6200807970594071</v>
      </c>
    </row>
    <row r="149" spans="1:11" ht="13.5" x14ac:dyDescent="0.25">
      <c r="A149" s="3">
        <f>TITRES_STAT!B152</f>
        <v>42220</v>
      </c>
      <c r="B149" s="6">
        <f>TITRES_STAT!D152</f>
        <v>2.5691000000000002</v>
      </c>
      <c r="C149" s="2">
        <f t="shared" si="14"/>
        <v>1.1800000000000033E-2</v>
      </c>
      <c r="D149" s="2">
        <f t="shared" si="15"/>
        <v>2.5937000000000001</v>
      </c>
      <c r="E149" s="2">
        <f t="shared" si="16"/>
        <v>2.5942800000000004</v>
      </c>
      <c r="F149" s="2">
        <f t="shared" si="17"/>
        <v>2.5488249999999999</v>
      </c>
      <c r="G149" s="2">
        <f t="shared" si="12"/>
        <v>2.6203239999999988</v>
      </c>
      <c r="H149" s="2"/>
      <c r="I149" s="2">
        <f t="array" ref="I149">SUMPRODUCT(B133:B152, (ROW(B133:B152)-ROW(B133)+1)) / (20*21/2)</f>
        <v>2.5550404761904759</v>
      </c>
      <c r="J149" s="2">
        <f t="shared" ref="J149:J212" si="18">$J$4*B149+J148*(1-$J$4)</f>
        <v>2.5776111251330764</v>
      </c>
      <c r="K149" s="2">
        <f t="shared" si="13"/>
        <v>2.6180815501159014</v>
      </c>
    </row>
    <row r="150" spans="1:11" ht="13.5" x14ac:dyDescent="0.25">
      <c r="A150" s="3">
        <f>TITRES_STAT!B153</f>
        <v>42221</v>
      </c>
      <c r="B150" s="6">
        <f>TITRES_STAT!D153</f>
        <v>2.5104000000000002</v>
      </c>
      <c r="C150" s="2">
        <f t="shared" si="14"/>
        <v>-5.8699999999999974E-2</v>
      </c>
      <c r="D150" s="2">
        <f t="shared" si="15"/>
        <v>2.5796200000000002</v>
      </c>
      <c r="E150" s="2">
        <f t="shared" si="16"/>
        <v>2.5813800000000002</v>
      </c>
      <c r="F150" s="2">
        <f t="shared" si="17"/>
        <v>2.5470649999999995</v>
      </c>
      <c r="G150" s="2">
        <f t="shared" si="12"/>
        <v>2.6157479999999991</v>
      </c>
      <c r="H150" s="2"/>
      <c r="I150" s="2">
        <f t="array" ref="I150">SUMPRODUCT(B134:B153, (ROW(B134:B153)-ROW(B134)+1)) / (20*21/2)</f>
        <v>2.5538980952380954</v>
      </c>
      <c r="J150" s="2">
        <f t="shared" si="18"/>
        <v>2.5712100655965933</v>
      </c>
      <c r="K150" s="2">
        <f t="shared" si="13"/>
        <v>2.6138587442290033</v>
      </c>
    </row>
    <row r="151" spans="1:11" ht="13.5" x14ac:dyDescent="0.25">
      <c r="A151" s="3">
        <f>TITRES_STAT!B154</f>
        <v>42222</v>
      </c>
      <c r="B151" s="6">
        <f>TITRES_STAT!D154</f>
        <v>2.5104000000000002</v>
      </c>
      <c r="C151" s="2">
        <f t="shared" si="14"/>
        <v>0</v>
      </c>
      <c r="D151" s="2">
        <f t="shared" si="15"/>
        <v>2.5479400000000001</v>
      </c>
      <c r="E151" s="2">
        <f t="shared" si="16"/>
        <v>2.5760999999999998</v>
      </c>
      <c r="F151" s="2">
        <f t="shared" si="17"/>
        <v>2.5473599999999998</v>
      </c>
      <c r="G151" s="2">
        <f t="shared" si="12"/>
        <v>2.611289999999999</v>
      </c>
      <c r="H151" s="2"/>
      <c r="I151" s="2">
        <f t="array" ref="I151">SUMPRODUCT(B135:B154, (ROW(B135:B154)-ROW(B135)+1)) / (20*21/2)</f>
        <v>2.5497042857142858</v>
      </c>
      <c r="J151" s="2">
        <f t="shared" si="18"/>
        <v>2.5654186307778701</v>
      </c>
      <c r="K151" s="2">
        <f t="shared" si="13"/>
        <v>2.609801538572964</v>
      </c>
    </row>
    <row r="152" spans="1:11" ht="13.5" x14ac:dyDescent="0.25">
      <c r="A152" s="3">
        <f>TITRES_STAT!B155</f>
        <v>42223</v>
      </c>
      <c r="B152" s="6">
        <f>TITRES_STAT!D155</f>
        <v>2.4634999999999998</v>
      </c>
      <c r="C152" s="2">
        <f t="shared" si="14"/>
        <v>-4.6900000000000386E-2</v>
      </c>
      <c r="D152" s="2">
        <f t="shared" si="15"/>
        <v>2.5221400000000003</v>
      </c>
      <c r="E152" s="2">
        <f t="shared" si="16"/>
        <v>2.5643699999999998</v>
      </c>
      <c r="F152" s="2">
        <f t="shared" si="17"/>
        <v>2.5458949999999994</v>
      </c>
      <c r="G152" s="2">
        <f t="shared" si="12"/>
        <v>2.6043699999999994</v>
      </c>
      <c r="H152" s="2"/>
      <c r="I152" s="2">
        <f t="array" ref="I152">SUMPRODUCT(B136:B155, (ROW(B136:B155)-ROW(B136)+1)) / (20*21/2)</f>
        <v>2.5513280952380955</v>
      </c>
      <c r="J152" s="2">
        <f t="shared" si="18"/>
        <v>2.5557120945133112</v>
      </c>
      <c r="K152" s="2">
        <f t="shared" si="13"/>
        <v>2.6040642233348086</v>
      </c>
    </row>
    <row r="153" spans="1:11" ht="13.5" x14ac:dyDescent="0.25">
      <c r="A153" s="3">
        <f>TITRES_STAT!B156</f>
        <v>42226</v>
      </c>
      <c r="B153" s="6">
        <f>TITRES_STAT!D156</f>
        <v>2.5339</v>
      </c>
      <c r="C153" s="2">
        <f t="shared" si="14"/>
        <v>7.040000000000024E-2</v>
      </c>
      <c r="D153" s="2">
        <f t="shared" si="15"/>
        <v>2.5174599999999998</v>
      </c>
      <c r="E153" s="2">
        <f t="shared" si="16"/>
        <v>2.5626100000000003</v>
      </c>
      <c r="F153" s="2">
        <f t="shared" si="17"/>
        <v>2.5485349999999998</v>
      </c>
      <c r="G153" s="2">
        <f t="shared" si="12"/>
        <v>2.5993259999999991</v>
      </c>
      <c r="H153" s="2"/>
      <c r="I153" s="2">
        <f t="array" ref="I153">SUMPRODUCT(B137:B156, (ROW(B137:B156)-ROW(B137)+1)) / (20*21/2)</f>
        <v>2.5589271428571427</v>
      </c>
      <c r="J153" s="2">
        <f t="shared" si="18"/>
        <v>2.5536347521787102</v>
      </c>
      <c r="K153" s="2">
        <f t="shared" si="13"/>
        <v>2.6013126851648161</v>
      </c>
    </row>
    <row r="154" spans="1:11" ht="13.5" x14ac:dyDescent="0.25">
      <c r="A154" s="3">
        <f>TITRES_STAT!B157</f>
        <v>42227</v>
      </c>
      <c r="B154" s="6">
        <f>TITRES_STAT!D157</f>
        <v>2.5045000000000002</v>
      </c>
      <c r="C154" s="2">
        <f t="shared" si="14"/>
        <v>-2.9399999999999871E-2</v>
      </c>
      <c r="D154" s="2">
        <f t="shared" si="15"/>
        <v>2.50454</v>
      </c>
      <c r="E154" s="2">
        <f t="shared" si="16"/>
        <v>2.5491199999999998</v>
      </c>
      <c r="F154" s="2">
        <f t="shared" si="17"/>
        <v>2.5520500000000004</v>
      </c>
      <c r="G154" s="2">
        <f t="shared" si="12"/>
        <v>2.5953359999999992</v>
      </c>
      <c r="H154" s="2"/>
      <c r="I154" s="2">
        <f t="array" ref="I154">SUMPRODUCT(B138:B157, (ROW(B138:B157)-ROW(B138)+1)) / (20*21/2)</f>
        <v>2.5710238095238092</v>
      </c>
      <c r="J154" s="2">
        <f t="shared" si="18"/>
        <v>2.548955251971214</v>
      </c>
      <c r="K154" s="2">
        <f t="shared" si="13"/>
        <v>2.597516109276</v>
      </c>
    </row>
    <row r="155" spans="1:11" ht="13.5" x14ac:dyDescent="0.25">
      <c r="A155" s="3">
        <f>TITRES_STAT!B158</f>
        <v>42228</v>
      </c>
      <c r="B155" s="6">
        <f>TITRES_STAT!D158</f>
        <v>2.5691000000000002</v>
      </c>
      <c r="C155" s="2">
        <f t="shared" si="14"/>
        <v>6.4599999999999991E-2</v>
      </c>
      <c r="D155" s="2">
        <f t="shared" si="15"/>
        <v>2.5162800000000001</v>
      </c>
      <c r="E155" s="2">
        <f t="shared" si="16"/>
        <v>2.5479499999999997</v>
      </c>
      <c r="F155" s="2">
        <f t="shared" si="17"/>
        <v>2.5538099999999999</v>
      </c>
      <c r="G155" s="2">
        <f t="shared" si="12"/>
        <v>2.5936939999999993</v>
      </c>
      <c r="H155" s="2"/>
      <c r="I155" s="2">
        <f t="array" ref="I155">SUMPRODUCT(B139:B158, (ROW(B139:B158)-ROW(B139)+1)) / (20*21/2)</f>
        <v>2.5747923809523812</v>
      </c>
      <c r="J155" s="2">
        <f t="shared" si="18"/>
        <v>2.550873799402527</v>
      </c>
      <c r="K155" s="2">
        <f t="shared" si="13"/>
        <v>2.5964017520494904</v>
      </c>
    </row>
    <row r="156" spans="1:11" ht="13.5" x14ac:dyDescent="0.25">
      <c r="A156" s="3">
        <f>TITRES_STAT!B159</f>
        <v>42230</v>
      </c>
      <c r="B156" s="6">
        <f>TITRES_STAT!D159</f>
        <v>2.6335999999999999</v>
      </c>
      <c r="C156" s="2">
        <f t="shared" si="14"/>
        <v>6.449999999999978E-2</v>
      </c>
      <c r="D156" s="2">
        <f t="shared" si="15"/>
        <v>2.5409199999999998</v>
      </c>
      <c r="E156" s="2">
        <f t="shared" si="16"/>
        <v>2.5444300000000002</v>
      </c>
      <c r="F156" s="2">
        <f t="shared" si="17"/>
        <v>2.5593850000000002</v>
      </c>
      <c r="G156" s="2">
        <f t="shared" si="12"/>
        <v>2.5935779999999995</v>
      </c>
      <c r="H156" s="2"/>
      <c r="I156" s="2">
        <f t="array" ref="I156">SUMPRODUCT(B140:B159, (ROW(B140:B159)-ROW(B140)+1)) / (20*21/2)</f>
        <v>2.5851571428571427</v>
      </c>
      <c r="J156" s="2">
        <f t="shared" si="18"/>
        <v>2.5587524851737151</v>
      </c>
      <c r="K156" s="2">
        <f t="shared" si="13"/>
        <v>2.5978605068710792</v>
      </c>
    </row>
    <row r="157" spans="1:11" ht="13.5" x14ac:dyDescent="0.25">
      <c r="A157" s="3">
        <f>TITRES_STAT!B160</f>
        <v>42233</v>
      </c>
      <c r="B157" s="6">
        <f>TITRES_STAT!D160</f>
        <v>2.6863999999999999</v>
      </c>
      <c r="C157" s="2">
        <f t="shared" si="14"/>
        <v>5.2799999999999958E-2</v>
      </c>
      <c r="D157" s="2">
        <f t="shared" si="15"/>
        <v>2.5854999999999997</v>
      </c>
      <c r="E157" s="2">
        <f t="shared" si="16"/>
        <v>2.55382</v>
      </c>
      <c r="F157" s="2">
        <f t="shared" si="17"/>
        <v>2.5705300000000006</v>
      </c>
      <c r="G157" s="2">
        <f t="shared" si="12"/>
        <v>2.5913499999999998</v>
      </c>
      <c r="H157" s="2"/>
      <c r="I157" s="2">
        <f t="array" ref="I157">SUMPRODUCT(B141:B160, (ROW(B141:B160)-ROW(B141)+1)) / (20*21/2)</f>
        <v>2.5955995238095242</v>
      </c>
      <c r="J157" s="2">
        <f t="shared" si="18"/>
        <v>2.5709093913476471</v>
      </c>
      <c r="K157" s="2">
        <f t="shared" si="13"/>
        <v>2.6013326438565274</v>
      </c>
    </row>
    <row r="158" spans="1:11" ht="13.5" x14ac:dyDescent="0.25">
      <c r="A158" s="3">
        <f>TITRES_STAT!B161</f>
        <v>42234</v>
      </c>
      <c r="B158" s="6">
        <f>TITRES_STAT!D161</f>
        <v>2.6101000000000001</v>
      </c>
      <c r="C158" s="2">
        <f t="shared" si="14"/>
        <v>-7.6299999999999812E-2</v>
      </c>
      <c r="D158" s="2">
        <f t="shared" si="15"/>
        <v>2.6007399999999996</v>
      </c>
      <c r="E158" s="2">
        <f t="shared" si="16"/>
        <v>2.5590999999999999</v>
      </c>
      <c r="F158" s="2">
        <f t="shared" si="17"/>
        <v>2.5775700000000006</v>
      </c>
      <c r="G158" s="2">
        <f t="shared" si="12"/>
        <v>2.5882999999999998</v>
      </c>
      <c r="H158" s="2"/>
      <c r="I158" s="2">
        <f t="array" ref="I158">SUMPRODUCT(B142:B161, (ROW(B142:B161)-ROW(B142)+1)) / (20*21/2)</f>
        <v>2.6029999999999998</v>
      </c>
      <c r="J158" s="2">
        <f t="shared" si="18"/>
        <v>2.574641830266919</v>
      </c>
      <c r="K158" s="2">
        <f t="shared" si="13"/>
        <v>2.6016764617445065</v>
      </c>
    </row>
    <row r="159" spans="1:11" ht="13.5" x14ac:dyDescent="0.25">
      <c r="A159" s="3">
        <f>TITRES_STAT!B162</f>
        <v>42235</v>
      </c>
      <c r="B159" s="6">
        <f>TITRES_STAT!D162</f>
        <v>2.6863999999999999</v>
      </c>
      <c r="C159" s="2">
        <f t="shared" si="14"/>
        <v>7.6299999999999812E-2</v>
      </c>
      <c r="D159" s="2">
        <f t="shared" si="15"/>
        <v>2.6371200000000004</v>
      </c>
      <c r="E159" s="2">
        <f t="shared" si="16"/>
        <v>2.5708299999999999</v>
      </c>
      <c r="F159" s="2">
        <f t="shared" si="17"/>
        <v>2.5825550000000002</v>
      </c>
      <c r="G159" s="2">
        <f t="shared" si="12"/>
        <v>2.5870100000000003</v>
      </c>
      <c r="H159" s="2"/>
      <c r="I159" s="2">
        <f t="array" ref="I159">SUMPRODUCT(B143:B162, (ROW(B143:B162)-ROW(B143)+1)) / (20*21/2)</f>
        <v>2.6132780952380954</v>
      </c>
      <c r="J159" s="2">
        <f t="shared" si="18"/>
        <v>2.5852854654795934</v>
      </c>
      <c r="K159" s="2">
        <f t="shared" si="13"/>
        <v>2.6049989534408007</v>
      </c>
    </row>
    <row r="160" spans="1:11" ht="13.5" x14ac:dyDescent="0.25">
      <c r="A160" s="3">
        <f>TITRES_STAT!B163</f>
        <v>42236</v>
      </c>
      <c r="B160" s="6">
        <f>TITRES_STAT!D163</f>
        <v>2.6922000000000001</v>
      </c>
      <c r="C160" s="2">
        <f t="shared" si="14"/>
        <v>5.8000000000002494E-3</v>
      </c>
      <c r="D160" s="2">
        <f t="shared" si="15"/>
        <v>2.66174</v>
      </c>
      <c r="E160" s="2">
        <f t="shared" si="16"/>
        <v>2.5890099999999996</v>
      </c>
      <c r="F160" s="2">
        <f t="shared" si="17"/>
        <v>2.5851950000000001</v>
      </c>
      <c r="G160" s="2">
        <f t="shared" si="12"/>
        <v>2.5873620000000006</v>
      </c>
      <c r="H160" s="2"/>
      <c r="I160" s="2">
        <f t="array" ref="I160">SUMPRODUCT(B144:B163, (ROW(B144:B163)-ROW(B144)+1)) / (20*21/2)</f>
        <v>2.6224357142857149</v>
      </c>
      <c r="J160" s="2">
        <f t="shared" si="18"/>
        <v>2.5954678021005848</v>
      </c>
      <c r="K160" s="2">
        <f t="shared" si="13"/>
        <v>2.6084186023254752</v>
      </c>
    </row>
    <row r="161" spans="1:11" ht="13.5" x14ac:dyDescent="0.25">
      <c r="A161" s="3">
        <f>TITRES_STAT!B164</f>
        <v>42237</v>
      </c>
      <c r="B161" s="6">
        <f>TITRES_STAT!D164</f>
        <v>2.6629</v>
      </c>
      <c r="C161" s="2">
        <f t="shared" si="14"/>
        <v>-2.9300000000000104E-2</v>
      </c>
      <c r="D161" s="2">
        <f t="shared" si="15"/>
        <v>2.6676000000000002</v>
      </c>
      <c r="E161" s="2">
        <f t="shared" si="16"/>
        <v>2.6042599999999996</v>
      </c>
      <c r="F161" s="2">
        <f t="shared" si="17"/>
        <v>2.5901800000000001</v>
      </c>
      <c r="G161" s="2">
        <f t="shared" si="12"/>
        <v>2.5873620000000002</v>
      </c>
      <c r="H161" s="2"/>
      <c r="I161" s="2">
        <f t="array" ref="I161">SUMPRODUCT(B145:B164, (ROW(B145:B164)-ROW(B145)+1)) / (20*21/2)</f>
        <v>2.6309233333333335</v>
      </c>
      <c r="J161" s="2">
        <f t="shared" si="18"/>
        <v>2.6018899161862432</v>
      </c>
      <c r="K161" s="2">
        <f t="shared" si="13"/>
        <v>2.6105551277244761</v>
      </c>
    </row>
    <row r="162" spans="1:11" ht="13.5" x14ac:dyDescent="0.25">
      <c r="A162" s="3">
        <f>TITRES_STAT!B165</f>
        <v>42240</v>
      </c>
      <c r="B162" s="6">
        <f>TITRES_STAT!D165</f>
        <v>2.6981000000000002</v>
      </c>
      <c r="C162" s="2">
        <f t="shared" si="14"/>
        <v>3.520000000000012E-2</v>
      </c>
      <c r="D162" s="2">
        <f t="shared" si="15"/>
        <v>2.66994</v>
      </c>
      <c r="E162" s="2">
        <f t="shared" si="16"/>
        <v>2.6277199999999996</v>
      </c>
      <c r="F162" s="2">
        <f t="shared" si="17"/>
        <v>2.5960450000000002</v>
      </c>
      <c r="G162" s="2">
        <f t="shared" si="12"/>
        <v>2.5884180000000008</v>
      </c>
      <c r="H162" s="2"/>
      <c r="I162" s="2">
        <f t="array" ref="I162">SUMPRODUCT(B146:B165, (ROW(B146:B165)-ROW(B146)+1)) / (20*21/2)</f>
        <v>2.6352547619047622</v>
      </c>
      <c r="J162" s="2">
        <f t="shared" si="18"/>
        <v>2.6110527813113631</v>
      </c>
      <c r="K162" s="2">
        <f t="shared" si="13"/>
        <v>2.6139882599705753</v>
      </c>
    </row>
    <row r="163" spans="1:11" ht="13.5" x14ac:dyDescent="0.25">
      <c r="A163" s="3">
        <f>TITRES_STAT!B166</f>
        <v>42241</v>
      </c>
      <c r="B163" s="6">
        <f>TITRES_STAT!D166</f>
        <v>2.6922000000000001</v>
      </c>
      <c r="C163" s="2">
        <f t="shared" si="14"/>
        <v>-5.9000000000000163E-3</v>
      </c>
      <c r="D163" s="2">
        <f t="shared" si="15"/>
        <v>2.6863600000000001</v>
      </c>
      <c r="E163" s="2">
        <f t="shared" si="16"/>
        <v>2.6435499999999998</v>
      </c>
      <c r="F163" s="2">
        <f t="shared" si="17"/>
        <v>2.6030799999999998</v>
      </c>
      <c r="G163" s="2">
        <f t="shared" si="12"/>
        <v>2.5900600000000003</v>
      </c>
      <c r="H163" s="2"/>
      <c r="I163" s="2">
        <f t="array" ref="I163">SUMPRODUCT(B147:B166, (ROW(B147:B166)-ROW(B147)+1)) / (20*21/2)</f>
        <v>2.6319842857142861</v>
      </c>
      <c r="J163" s="2">
        <f t="shared" si="18"/>
        <v>2.6187810878531383</v>
      </c>
      <c r="K163" s="2">
        <f t="shared" si="13"/>
        <v>2.6170553870305526</v>
      </c>
    </row>
    <row r="164" spans="1:11" ht="13.5" x14ac:dyDescent="0.25">
      <c r="A164" s="3">
        <f>TITRES_STAT!B167</f>
        <v>42242</v>
      </c>
      <c r="B164" s="6">
        <f>TITRES_STAT!D167</f>
        <v>2.6922000000000001</v>
      </c>
      <c r="C164" s="2">
        <f t="shared" si="14"/>
        <v>0</v>
      </c>
      <c r="D164" s="2">
        <f t="shared" si="15"/>
        <v>2.6875200000000001</v>
      </c>
      <c r="E164" s="2">
        <f t="shared" si="16"/>
        <v>2.6623200000000002</v>
      </c>
      <c r="F164" s="2">
        <f t="shared" si="17"/>
        <v>2.6057200000000003</v>
      </c>
      <c r="G164" s="2">
        <f t="shared" si="12"/>
        <v>2.5905280000000004</v>
      </c>
      <c r="H164" s="2"/>
      <c r="I164" s="2">
        <f t="array" ref="I164">SUMPRODUCT(B148:B167, (ROW(B148:B167)-ROW(B148)+1)) / (20*21/2)</f>
        <v>2.6274847619047619</v>
      </c>
      <c r="J164" s="2">
        <f t="shared" si="18"/>
        <v>2.6257733652004589</v>
      </c>
      <c r="K164" s="2">
        <f t="shared" si="13"/>
        <v>2.6200022345979819</v>
      </c>
    </row>
    <row r="165" spans="1:11" ht="13.5" x14ac:dyDescent="0.25">
      <c r="A165" s="3">
        <f>TITRES_STAT!B168</f>
        <v>42243</v>
      </c>
      <c r="B165" s="6">
        <f>TITRES_STAT!D168</f>
        <v>2.6511999999999998</v>
      </c>
      <c r="C165" s="2">
        <f t="shared" si="14"/>
        <v>-4.1000000000000369E-2</v>
      </c>
      <c r="D165" s="2">
        <f t="shared" si="15"/>
        <v>2.6793199999999997</v>
      </c>
      <c r="E165" s="2">
        <f t="shared" si="16"/>
        <v>2.6705299999999998</v>
      </c>
      <c r="F165" s="2">
        <f t="shared" si="17"/>
        <v>2.6092399999999998</v>
      </c>
      <c r="G165" s="2">
        <f t="shared" si="12"/>
        <v>2.5911140000000006</v>
      </c>
      <c r="H165" s="2"/>
      <c r="I165" s="2">
        <f t="array" ref="I165">SUMPRODUCT(B149:B168, (ROW(B149:B168)-ROW(B149)+1)) / (20*21/2)</f>
        <v>2.6253909523809522</v>
      </c>
      <c r="J165" s="2">
        <f t="shared" si="18"/>
        <v>2.6281949494670815</v>
      </c>
      <c r="K165" s="2">
        <f t="shared" si="13"/>
        <v>2.6212256763784536</v>
      </c>
    </row>
    <row r="166" spans="1:11" ht="13.5" x14ac:dyDescent="0.25">
      <c r="A166" s="3">
        <f>TITRES_STAT!B169</f>
        <v>42244</v>
      </c>
      <c r="B166" s="6">
        <f>TITRES_STAT!D169</f>
        <v>2.5749</v>
      </c>
      <c r="C166" s="2">
        <f t="shared" si="14"/>
        <v>-7.6299999999999812E-2</v>
      </c>
      <c r="D166" s="2">
        <f t="shared" si="15"/>
        <v>2.6617199999999999</v>
      </c>
      <c r="E166" s="2">
        <f t="shared" si="16"/>
        <v>2.66466</v>
      </c>
      <c r="F166" s="2">
        <f t="shared" si="17"/>
        <v>2.6045450000000003</v>
      </c>
      <c r="G166" s="2">
        <f t="shared" si="12"/>
        <v>2.5879460000000005</v>
      </c>
      <c r="H166" s="2"/>
      <c r="I166" s="2">
        <f t="array" ref="I166">SUMPRODUCT(B150:B169, (ROW(B150:B169)-ROW(B150)+1)) / (20*21/2)</f>
        <v>2.6226233333333333</v>
      </c>
      <c r="J166" s="2">
        <f t="shared" si="18"/>
        <v>2.6231192399940264</v>
      </c>
      <c r="K166" s="2">
        <f t="shared" si="13"/>
        <v>2.6194089831871419</v>
      </c>
    </row>
    <row r="167" spans="1:11" ht="13.5" x14ac:dyDescent="0.25">
      <c r="A167" s="3">
        <f>TITRES_STAT!B170</f>
        <v>42247</v>
      </c>
      <c r="B167" s="6">
        <f>TITRES_STAT!D170</f>
        <v>2.5573000000000001</v>
      </c>
      <c r="C167" s="2">
        <f t="shared" si="14"/>
        <v>-1.7599999999999838E-2</v>
      </c>
      <c r="D167" s="2">
        <f t="shared" si="15"/>
        <v>2.6335600000000001</v>
      </c>
      <c r="E167" s="2">
        <f t="shared" si="16"/>
        <v>2.6517500000000003</v>
      </c>
      <c r="F167" s="2">
        <f t="shared" si="17"/>
        <v>2.6027849999999999</v>
      </c>
      <c r="G167" s="2">
        <f t="shared" si="12"/>
        <v>2.5851300000000008</v>
      </c>
      <c r="H167" s="2"/>
      <c r="I167" s="2">
        <f t="array" ref="I167">SUMPRODUCT(B151:B170, (ROW(B151:B170)-ROW(B151)+1)) / (20*21/2)</f>
        <v>2.6164757142857145</v>
      </c>
      <c r="J167" s="2">
        <f t="shared" si="18"/>
        <v>2.6168507409469761</v>
      </c>
      <c r="K167" s="2">
        <f t="shared" si="13"/>
        <v>2.616973336787646</v>
      </c>
    </row>
    <row r="168" spans="1:11" ht="13.5" x14ac:dyDescent="0.25">
      <c r="A168" s="3">
        <f>TITRES_STAT!B171</f>
        <v>42248</v>
      </c>
      <c r="B168" s="6">
        <f>TITRES_STAT!D171</f>
        <v>2.5808</v>
      </c>
      <c r="C168" s="2">
        <f t="shared" si="14"/>
        <v>2.3499999999999854E-2</v>
      </c>
      <c r="D168" s="2">
        <f t="shared" si="15"/>
        <v>2.6112799999999998</v>
      </c>
      <c r="E168" s="2">
        <f t="shared" si="16"/>
        <v>2.6488200000000002</v>
      </c>
      <c r="F168" s="2">
        <f t="shared" si="17"/>
        <v>2.6039599999999994</v>
      </c>
      <c r="G168" s="2">
        <f t="shared" si="12"/>
        <v>2.5827840000000002</v>
      </c>
      <c r="H168" s="2"/>
      <c r="I168" s="2">
        <f t="array" ref="I168">SUMPRODUCT(B152:B171, (ROW(B152:B171)-ROW(B152)+1)) / (20*21/2)</f>
        <v>2.60348380952381</v>
      </c>
      <c r="J168" s="2">
        <f t="shared" si="18"/>
        <v>2.6134173370472644</v>
      </c>
      <c r="K168" s="2">
        <f t="shared" si="13"/>
        <v>2.6155547745606795</v>
      </c>
    </row>
    <row r="169" spans="1:11" ht="13.5" x14ac:dyDescent="0.25">
      <c r="A169" s="3">
        <f>TITRES_STAT!B172</f>
        <v>42249</v>
      </c>
      <c r="B169" s="6">
        <f>TITRES_STAT!D172</f>
        <v>2.5749</v>
      </c>
      <c r="C169" s="2">
        <f t="shared" si="14"/>
        <v>-5.9000000000000163E-3</v>
      </c>
      <c r="D169" s="2">
        <f t="shared" si="15"/>
        <v>2.5878199999999998</v>
      </c>
      <c r="E169" s="2">
        <f t="shared" si="16"/>
        <v>2.63767</v>
      </c>
      <c r="F169" s="2">
        <f t="shared" si="17"/>
        <v>2.6042499999999995</v>
      </c>
      <c r="G169" s="2">
        <f t="shared" si="12"/>
        <v>2.5809060000000006</v>
      </c>
      <c r="H169" s="2"/>
      <c r="I169" s="2">
        <f t="array" ref="I169">SUMPRODUCT(B153:B172, (ROW(B153:B172)-ROW(B153)+1)) / (20*21/2)</f>
        <v>2.5957161904761907</v>
      </c>
      <c r="J169" s="2">
        <f t="shared" si="18"/>
        <v>2.6097490192332393</v>
      </c>
      <c r="K169" s="2">
        <f t="shared" si="13"/>
        <v>2.6139604696759471</v>
      </c>
    </row>
    <row r="170" spans="1:11" ht="13.5" x14ac:dyDescent="0.25">
      <c r="A170" s="3">
        <f>TITRES_STAT!B173</f>
        <v>42250</v>
      </c>
      <c r="B170" s="6">
        <f>TITRES_STAT!D173</f>
        <v>2.5396999999999998</v>
      </c>
      <c r="C170" s="2">
        <f t="shared" si="14"/>
        <v>-3.520000000000012E-2</v>
      </c>
      <c r="D170" s="2">
        <f t="shared" si="15"/>
        <v>2.5655200000000002</v>
      </c>
      <c r="E170" s="2">
        <f t="shared" si="16"/>
        <v>2.62242</v>
      </c>
      <c r="F170" s="2">
        <f t="shared" si="17"/>
        <v>2.605715</v>
      </c>
      <c r="G170" s="2">
        <f t="shared" si="12"/>
        <v>2.5789120000000003</v>
      </c>
      <c r="H170" s="2"/>
      <c r="I170" s="2">
        <f t="array" ref="I170">SUMPRODUCT(B154:B173, (ROW(B154:B173)-ROW(B154)+1)) / (20*21/2)</f>
        <v>2.5809742857142854</v>
      </c>
      <c r="J170" s="2">
        <f t="shared" si="18"/>
        <v>2.6030776840681686</v>
      </c>
      <c r="K170" s="2">
        <f t="shared" si="13"/>
        <v>2.6110482943945375</v>
      </c>
    </row>
    <row r="171" spans="1:11" ht="13.5" x14ac:dyDescent="0.25">
      <c r="A171" s="3">
        <f>TITRES_STAT!B174</f>
        <v>42251</v>
      </c>
      <c r="B171" s="6">
        <f>TITRES_STAT!D174</f>
        <v>2.4693000000000001</v>
      </c>
      <c r="C171" s="2">
        <f t="shared" si="14"/>
        <v>-7.0399999999999796E-2</v>
      </c>
      <c r="D171" s="2">
        <f t="shared" si="15"/>
        <v>2.5444</v>
      </c>
      <c r="E171" s="2">
        <f t="shared" si="16"/>
        <v>2.6030600000000002</v>
      </c>
      <c r="F171" s="2">
        <f t="shared" si="17"/>
        <v>2.6036599999999996</v>
      </c>
      <c r="G171" s="2">
        <f t="shared" si="12"/>
        <v>2.57551</v>
      </c>
      <c r="H171" s="2"/>
      <c r="I171" s="2">
        <f t="array" ref="I171">SUMPRODUCT(B155:B174, (ROW(B155:B174)-ROW(B155)+1)) / (20*21/2)</f>
        <v>2.5593566666666665</v>
      </c>
      <c r="J171" s="2">
        <f t="shared" si="18"/>
        <v>2.5903369522521524</v>
      </c>
      <c r="K171" s="2">
        <f t="shared" si="13"/>
        <v>2.6054895377516147</v>
      </c>
    </row>
    <row r="172" spans="1:11" ht="13.5" x14ac:dyDescent="0.25">
      <c r="A172" s="3">
        <f>TITRES_STAT!B175</f>
        <v>42254</v>
      </c>
      <c r="B172" s="6">
        <f>TITRES_STAT!D175</f>
        <v>2.5221</v>
      </c>
      <c r="C172" s="2">
        <f t="shared" si="14"/>
        <v>5.2799999999999958E-2</v>
      </c>
      <c r="D172" s="2">
        <f t="shared" si="15"/>
        <v>2.5373600000000001</v>
      </c>
      <c r="E172" s="2">
        <f t="shared" si="16"/>
        <v>2.5854599999999999</v>
      </c>
      <c r="F172" s="2">
        <f t="shared" si="17"/>
        <v>2.6065899999999993</v>
      </c>
      <c r="G172" s="2">
        <f t="shared" si="12"/>
        <v>2.5743360000000002</v>
      </c>
      <c r="H172" s="2"/>
      <c r="I172" s="2">
        <f t="array" ref="I172">SUMPRODUCT(B156:B175, (ROW(B156:B175)-ROW(B156)+1)) / (20*21/2)</f>
        <v>2.5444961904761905</v>
      </c>
      <c r="J172" s="2">
        <f t="shared" si="18"/>
        <v>2.5838381948948048</v>
      </c>
      <c r="K172" s="2">
        <f t="shared" si="13"/>
        <v>2.602219359800571</v>
      </c>
    </row>
    <row r="173" spans="1:11" ht="13.5" x14ac:dyDescent="0.25">
      <c r="A173" s="3">
        <f>TITRES_STAT!B176</f>
        <v>42255</v>
      </c>
      <c r="B173" s="6">
        <f>TITRES_STAT!D176</f>
        <v>2.4518</v>
      </c>
      <c r="C173" s="2">
        <f t="shared" si="14"/>
        <v>-7.0300000000000029E-2</v>
      </c>
      <c r="D173" s="2">
        <f t="shared" si="15"/>
        <v>2.5115600000000002</v>
      </c>
      <c r="E173" s="2">
        <f t="shared" si="16"/>
        <v>2.5614199999999996</v>
      </c>
      <c r="F173" s="2">
        <f t="shared" si="17"/>
        <v>2.6024849999999997</v>
      </c>
      <c r="G173" s="2">
        <f t="shared" si="12"/>
        <v>2.5717559999999997</v>
      </c>
      <c r="H173" s="2"/>
      <c r="I173" s="2">
        <f t="array" ref="I173">SUMPRODUCT(B157:B176, (ROW(B157:B176)-ROW(B157)+1)) / (20*21/2)</f>
        <v>2.5268980952380957</v>
      </c>
      <c r="J173" s="2">
        <f t="shared" si="18"/>
        <v>2.5712631287143473</v>
      </c>
      <c r="K173" s="2">
        <f t="shared" si="13"/>
        <v>2.5963205613770191</v>
      </c>
    </row>
    <row r="174" spans="1:11" ht="13.5" x14ac:dyDescent="0.25">
      <c r="A174" s="3">
        <f>TITRES_STAT!B177</f>
        <v>42256</v>
      </c>
      <c r="B174" s="6">
        <f>TITRES_STAT!D177</f>
        <v>2.3755000000000002</v>
      </c>
      <c r="C174" s="2">
        <f t="shared" si="14"/>
        <v>-7.6299999999999812E-2</v>
      </c>
      <c r="D174" s="2">
        <f t="shared" si="15"/>
        <v>2.4716800000000001</v>
      </c>
      <c r="E174" s="2">
        <f t="shared" si="16"/>
        <v>2.5297499999999995</v>
      </c>
      <c r="F174" s="2">
        <f t="shared" si="17"/>
        <v>2.5960349999999996</v>
      </c>
      <c r="G174" s="2">
        <f t="shared" si="12"/>
        <v>2.5688240000000002</v>
      </c>
      <c r="H174" s="2"/>
      <c r="I174" s="2">
        <f t="array" ref="I174">SUMPRODUCT(B158:B177, (ROW(B158:B177)-ROW(B158)+1)) / (20*21/2)</f>
        <v>2.5081609523809525</v>
      </c>
      <c r="J174" s="2">
        <f t="shared" si="18"/>
        <v>2.5526190212177426</v>
      </c>
      <c r="K174" s="2">
        <f t="shared" si="13"/>
        <v>2.5876609315190966</v>
      </c>
    </row>
    <row r="175" spans="1:11" ht="13.5" x14ac:dyDescent="0.25">
      <c r="A175" s="3">
        <f>TITRES_STAT!B178</f>
        <v>42257</v>
      </c>
      <c r="B175" s="6">
        <f>TITRES_STAT!D178</f>
        <v>2.44</v>
      </c>
      <c r="C175" s="2">
        <f t="shared" si="14"/>
        <v>6.449999999999978E-2</v>
      </c>
      <c r="D175" s="2">
        <f t="shared" si="15"/>
        <v>2.45174</v>
      </c>
      <c r="E175" s="2">
        <f t="shared" si="16"/>
        <v>2.5086300000000001</v>
      </c>
      <c r="F175" s="2">
        <f t="shared" si="17"/>
        <v>2.5895799999999998</v>
      </c>
      <c r="G175" s="2">
        <f t="shared" si="12"/>
        <v>2.5662419999999999</v>
      </c>
      <c r="H175" s="2"/>
      <c r="I175" s="2">
        <f t="array" ref="I175">SUMPRODUCT(B159:B178, (ROW(B159:B178)-ROW(B159)+1)) / (20*21/2)</f>
        <v>2.4891999999999999</v>
      </c>
      <c r="J175" s="2">
        <f t="shared" si="18"/>
        <v>2.541893400149386</v>
      </c>
      <c r="K175" s="2">
        <f t="shared" si="13"/>
        <v>2.5818703067536419</v>
      </c>
    </row>
    <row r="176" spans="1:11" ht="13.5" x14ac:dyDescent="0.25">
      <c r="A176" s="3">
        <f>TITRES_STAT!B179</f>
        <v>42258</v>
      </c>
      <c r="B176" s="6">
        <f>TITRES_STAT!D179</f>
        <v>2.4047999999999998</v>
      </c>
      <c r="C176" s="2">
        <f t="shared" si="14"/>
        <v>-3.520000000000012E-2</v>
      </c>
      <c r="D176" s="2">
        <f t="shared" si="15"/>
        <v>2.4388399999999999</v>
      </c>
      <c r="E176" s="2">
        <f t="shared" si="16"/>
        <v>2.4916199999999997</v>
      </c>
      <c r="F176" s="2">
        <f t="shared" si="17"/>
        <v>2.5781399999999999</v>
      </c>
      <c r="G176" s="2">
        <f t="shared" si="12"/>
        <v>2.5611980000000001</v>
      </c>
      <c r="H176" s="2"/>
      <c r="I176" s="2">
        <f t="array" ref="I176">SUMPRODUCT(B160:B179, (ROW(B160:B179)-ROW(B160)+1)) / (20*21/2)</f>
        <v>2.4697357142857141</v>
      </c>
      <c r="J176" s="2">
        <f t="shared" si="18"/>
        <v>2.5288368858494445</v>
      </c>
      <c r="K176" s="2">
        <f t="shared" si="13"/>
        <v>2.5749263731554599</v>
      </c>
    </row>
    <row r="177" spans="1:11" ht="13.5" x14ac:dyDescent="0.25">
      <c r="A177" s="3">
        <f>TITRES_STAT!B180</f>
        <v>42261</v>
      </c>
      <c r="B177" s="6">
        <f>TITRES_STAT!D180</f>
        <v>2.3814000000000002</v>
      </c>
      <c r="C177" s="2">
        <f t="shared" si="14"/>
        <v>-2.3399999999999643E-2</v>
      </c>
      <c r="D177" s="2">
        <f t="shared" si="15"/>
        <v>2.4106999999999998</v>
      </c>
      <c r="E177" s="2">
        <f t="shared" si="16"/>
        <v>2.47403</v>
      </c>
      <c r="F177" s="2">
        <f t="shared" si="17"/>
        <v>2.5628900000000003</v>
      </c>
      <c r="G177" s="2">
        <f t="shared" si="12"/>
        <v>2.5565059999999997</v>
      </c>
      <c r="H177" s="2"/>
      <c r="I177" s="2">
        <f t="array" ref="I177">SUMPRODUCT(B161:B180, (ROW(B161:B180)-ROW(B161)+1)) / (20*21/2)</f>
        <v>2.4490914285714287</v>
      </c>
      <c r="J177" s="2">
        <f t="shared" si="18"/>
        <v>2.5147952776733069</v>
      </c>
      <c r="K177" s="2">
        <f t="shared" si="13"/>
        <v>2.5673371036199515</v>
      </c>
    </row>
    <row r="178" spans="1:11" ht="13.5" x14ac:dyDescent="0.25">
      <c r="A178" s="3">
        <f>TITRES_STAT!B181</f>
        <v>42262</v>
      </c>
      <c r="B178" s="6">
        <f>TITRES_STAT!D181</f>
        <v>2.3637999999999999</v>
      </c>
      <c r="C178" s="2">
        <f t="shared" si="14"/>
        <v>-1.7600000000000282E-2</v>
      </c>
      <c r="D178" s="2">
        <f t="shared" si="15"/>
        <v>2.3931</v>
      </c>
      <c r="E178" s="2">
        <f t="shared" si="16"/>
        <v>2.4523300000000003</v>
      </c>
      <c r="F178" s="2">
        <f t="shared" si="17"/>
        <v>2.5505749999999998</v>
      </c>
      <c r="G178" s="2">
        <f t="shared" ref="G178:G241" si="19">AVERAGE(B129:B178)</f>
        <v>2.5514619999999999</v>
      </c>
      <c r="H178" s="2"/>
      <c r="I178" s="2">
        <f t="array" ref="I178">SUMPRODUCT(B162:B181, (ROW(B162:B181)-ROW(B162)+1)) / (20*21/2)</f>
        <v>2.4313585714285715</v>
      </c>
      <c r="J178" s="2">
        <f t="shared" si="18"/>
        <v>2.5004147750377541</v>
      </c>
      <c r="K178" s="2">
        <f t="shared" si="13"/>
        <v>2.5593552564191691</v>
      </c>
    </row>
    <row r="179" spans="1:11" ht="13.5" x14ac:dyDescent="0.25">
      <c r="A179" s="3">
        <f>TITRES_STAT!B182</f>
        <v>42263</v>
      </c>
      <c r="B179" s="6">
        <f>TITRES_STAT!D182</f>
        <v>2.3462000000000001</v>
      </c>
      <c r="C179" s="2">
        <f t="shared" si="14"/>
        <v>-1.7599999999999838E-2</v>
      </c>
      <c r="D179" s="2">
        <f t="shared" si="15"/>
        <v>2.3872399999999998</v>
      </c>
      <c r="E179" s="2">
        <f t="shared" si="16"/>
        <v>2.4294600000000002</v>
      </c>
      <c r="F179" s="2">
        <f t="shared" si="17"/>
        <v>2.5335650000000003</v>
      </c>
      <c r="G179" s="2">
        <f t="shared" si="19"/>
        <v>2.5471219999999999</v>
      </c>
      <c r="H179" s="2"/>
      <c r="I179" s="2">
        <f t="array" ref="I179">SUMPRODUCT(B163:B182, (ROW(B163:B182)-ROW(B163)+1)) / (20*21/2)</f>
        <v>2.4113033333333336</v>
      </c>
      <c r="J179" s="2">
        <f t="shared" si="18"/>
        <v>2.4857276536055872</v>
      </c>
      <c r="K179" s="2">
        <f t="shared" ref="K179:K242" si="20">$K$4*B179+(1-$K$4)*K178</f>
        <v>2.5509962267556721</v>
      </c>
    </row>
    <row r="180" spans="1:11" ht="13.5" x14ac:dyDescent="0.25">
      <c r="A180" s="3">
        <f>TITRES_STAT!B183</f>
        <v>42264</v>
      </c>
      <c r="B180" s="6">
        <f>TITRES_STAT!D183</f>
        <v>2.3168000000000002</v>
      </c>
      <c r="C180" s="2">
        <f t="shared" si="14"/>
        <v>-2.9399999999999871E-2</v>
      </c>
      <c r="D180" s="2">
        <f t="shared" si="15"/>
        <v>2.3626</v>
      </c>
      <c r="E180" s="2">
        <f t="shared" si="16"/>
        <v>2.4071700000000003</v>
      </c>
      <c r="F180" s="2">
        <f t="shared" si="17"/>
        <v>2.5147950000000003</v>
      </c>
      <c r="G180" s="2">
        <f t="shared" si="19"/>
        <v>2.5425459999999998</v>
      </c>
      <c r="H180" s="2"/>
      <c r="I180" s="2">
        <f t="array" ref="I180">SUMPRODUCT(B164:B183, (ROW(B164:B183)-ROW(B164)+1)) / (20*21/2)</f>
        <v>2.3904128571428576</v>
      </c>
      <c r="J180" s="2">
        <f t="shared" si="18"/>
        <v>2.4696393056431503</v>
      </c>
      <c r="K180" s="2">
        <f t="shared" si="20"/>
        <v>2.5418120610005479</v>
      </c>
    </row>
    <row r="181" spans="1:11" ht="13.5" x14ac:dyDescent="0.25">
      <c r="A181" s="3">
        <f>TITRES_STAT!B184</f>
        <v>42265</v>
      </c>
      <c r="B181" s="6">
        <f>TITRES_STAT!D184</f>
        <v>2.3285999999999998</v>
      </c>
      <c r="C181" s="2">
        <f t="shared" si="14"/>
        <v>1.1799999999999589E-2</v>
      </c>
      <c r="D181" s="2">
        <f t="shared" si="15"/>
        <v>2.3473600000000001</v>
      </c>
      <c r="E181" s="2">
        <f t="shared" si="16"/>
        <v>2.3931000000000004</v>
      </c>
      <c r="F181" s="2">
        <f t="shared" si="17"/>
        <v>2.4980800000000003</v>
      </c>
      <c r="G181" s="2">
        <f t="shared" si="19"/>
        <v>2.5390279999999996</v>
      </c>
      <c r="H181" s="2"/>
      <c r="I181" s="2">
        <f t="array" ref="I181">SUMPRODUCT(B165:B184, (ROW(B165:B184)-ROW(B165)+1)) / (20*21/2)</f>
        <v>2.3710271428571428</v>
      </c>
      <c r="J181" s="2">
        <f t="shared" si="18"/>
        <v>2.4562069908199931</v>
      </c>
      <c r="K181" s="2">
        <f t="shared" si="20"/>
        <v>2.5334508037064087</v>
      </c>
    </row>
    <row r="182" spans="1:11" ht="13.5" x14ac:dyDescent="0.25">
      <c r="A182" s="3">
        <f>TITRES_STAT!B185</f>
        <v>42268</v>
      </c>
      <c r="B182" s="6">
        <f>TITRES_STAT!D185</f>
        <v>2.2875000000000001</v>
      </c>
      <c r="C182" s="2">
        <f t="shared" si="14"/>
        <v>-4.1099999999999692E-2</v>
      </c>
      <c r="D182" s="2">
        <f t="shared" si="15"/>
        <v>2.3285799999999997</v>
      </c>
      <c r="E182" s="2">
        <f t="shared" si="16"/>
        <v>2.3696400000000004</v>
      </c>
      <c r="F182" s="2">
        <f t="shared" si="17"/>
        <v>2.4775499999999999</v>
      </c>
      <c r="G182" s="2">
        <f t="shared" si="19"/>
        <v>2.534921999999999</v>
      </c>
      <c r="H182" s="2"/>
      <c r="I182" s="2">
        <f t="array" ref="I182">SUMPRODUCT(B166:B185, (ROW(B166:B185)-ROW(B166)+1)) / (20*21/2)</f>
        <v>2.3542980952380952</v>
      </c>
      <c r="J182" s="2">
        <f t="shared" si="18"/>
        <v>2.440139658360946</v>
      </c>
      <c r="K182" s="2">
        <f t="shared" si="20"/>
        <v>2.5238056741492949</v>
      </c>
    </row>
    <row r="183" spans="1:11" ht="13.5" x14ac:dyDescent="0.25">
      <c r="A183" s="3">
        <f>TITRES_STAT!B186</f>
        <v>42269</v>
      </c>
      <c r="B183" s="6">
        <f>TITRES_STAT!D186</f>
        <v>2.2582</v>
      </c>
      <c r="C183" s="2">
        <f t="shared" si="14"/>
        <v>-2.9300000000000104E-2</v>
      </c>
      <c r="D183" s="2">
        <f t="shared" si="15"/>
        <v>2.3074599999999998</v>
      </c>
      <c r="E183" s="2">
        <f t="shared" si="16"/>
        <v>2.3502799999999997</v>
      </c>
      <c r="F183" s="2">
        <f t="shared" si="17"/>
        <v>2.4558500000000003</v>
      </c>
      <c r="G183" s="2">
        <f t="shared" si="19"/>
        <v>2.5304639999999994</v>
      </c>
      <c r="H183" s="2"/>
      <c r="I183" s="2">
        <f t="array" ref="I183">SUMPRODUCT(B167:B186, (ROW(B167:B186)-ROW(B167)+1)) / (20*21/2)</f>
        <v>2.3332976190476193</v>
      </c>
      <c r="J183" s="2">
        <f t="shared" si="18"/>
        <v>2.4228120718503798</v>
      </c>
      <c r="K183" s="2">
        <f t="shared" si="20"/>
        <v>2.5133897653591268</v>
      </c>
    </row>
    <row r="184" spans="1:11" ht="13.5" x14ac:dyDescent="0.25">
      <c r="A184" s="3">
        <f>TITRES_STAT!B187</f>
        <v>42270</v>
      </c>
      <c r="B184" s="6">
        <f>TITRES_STAT!D187</f>
        <v>2.2523</v>
      </c>
      <c r="C184" s="2">
        <f t="shared" si="14"/>
        <v>-5.9000000000000163E-3</v>
      </c>
      <c r="D184" s="2">
        <f t="shared" si="15"/>
        <v>2.2886800000000003</v>
      </c>
      <c r="E184" s="2">
        <f t="shared" si="16"/>
        <v>2.3379600000000003</v>
      </c>
      <c r="F184" s="2">
        <f t="shared" si="17"/>
        <v>2.4338550000000003</v>
      </c>
      <c r="G184" s="2">
        <f t="shared" si="19"/>
        <v>2.5268259999999994</v>
      </c>
      <c r="H184" s="2"/>
      <c r="I184" s="2">
        <f t="array" ref="I184">SUMPRODUCT(B168:B187, (ROW(B168:B187)-ROW(B168)+1)) / (20*21/2)</f>
        <v>2.3135504761904762</v>
      </c>
      <c r="J184" s="2">
        <f t="shared" si="18"/>
        <v>2.4065728269122482</v>
      </c>
      <c r="K184" s="2">
        <f t="shared" si="20"/>
        <v>2.5031509510313183</v>
      </c>
    </row>
    <row r="185" spans="1:11" ht="13.5" x14ac:dyDescent="0.25">
      <c r="A185" s="3">
        <f>TITRES_STAT!B188</f>
        <v>42275</v>
      </c>
      <c r="B185" s="6">
        <f>TITRES_STAT!D188</f>
        <v>2.2582</v>
      </c>
      <c r="C185" s="2">
        <f t="shared" si="14"/>
        <v>5.9000000000000163E-3</v>
      </c>
      <c r="D185" s="2">
        <f t="shared" si="15"/>
        <v>2.2769599999999999</v>
      </c>
      <c r="E185" s="2">
        <f t="shared" si="16"/>
        <v>2.3197799999999997</v>
      </c>
      <c r="F185" s="2">
        <f t="shared" si="17"/>
        <v>2.4142050000000004</v>
      </c>
      <c r="G185" s="2">
        <f t="shared" si="19"/>
        <v>2.5213119999999996</v>
      </c>
      <c r="H185" s="2"/>
      <c r="I185" s="2">
        <f t="array" ref="I185">SUMPRODUCT(B169:B188, (ROW(B169:B188)-ROW(B169)+1)) / (20*21/2)</f>
        <v>2.2955628571428575</v>
      </c>
      <c r="J185" s="2">
        <f t="shared" si="18"/>
        <v>2.392442081492034</v>
      </c>
      <c r="K185" s="2">
        <f t="shared" si="20"/>
        <v>2.4935450313830314</v>
      </c>
    </row>
    <row r="186" spans="1:11" ht="13.5" x14ac:dyDescent="0.25">
      <c r="A186" s="3">
        <f>TITRES_STAT!B189</f>
        <v>42276</v>
      </c>
      <c r="B186" s="6">
        <f>TITRES_STAT!D189</f>
        <v>2.1937000000000002</v>
      </c>
      <c r="C186" s="2">
        <f t="shared" si="14"/>
        <v>-6.449999999999978E-2</v>
      </c>
      <c r="D186" s="2">
        <f t="shared" si="15"/>
        <v>2.2499799999999999</v>
      </c>
      <c r="E186" s="2">
        <f t="shared" si="16"/>
        <v>2.2986699999999995</v>
      </c>
      <c r="F186" s="2">
        <f t="shared" si="17"/>
        <v>2.3951450000000003</v>
      </c>
      <c r="G186" s="2">
        <f t="shared" si="19"/>
        <v>2.5147439999999999</v>
      </c>
      <c r="H186" s="2"/>
      <c r="I186" s="2">
        <f t="array" ref="I186">SUMPRODUCT(B170:B189, (ROW(B170:B189)-ROW(B170)+1)) / (20*21/2)</f>
        <v>2.278332380952381</v>
      </c>
      <c r="J186" s="2">
        <f t="shared" si="18"/>
        <v>2.3735142642070786</v>
      </c>
      <c r="K186" s="2">
        <f t="shared" si="20"/>
        <v>2.4817864027013439</v>
      </c>
    </row>
    <row r="187" spans="1:11" ht="13.5" x14ac:dyDescent="0.25">
      <c r="A187" s="3">
        <f>TITRES_STAT!B190</f>
        <v>42277</v>
      </c>
      <c r="B187" s="6">
        <f>TITRES_STAT!D190</f>
        <v>2.1878000000000002</v>
      </c>
      <c r="C187" s="2">
        <f t="shared" si="14"/>
        <v>-5.9000000000000163E-3</v>
      </c>
      <c r="D187" s="2">
        <f t="shared" si="15"/>
        <v>2.2300400000000002</v>
      </c>
      <c r="E187" s="2">
        <f t="shared" si="16"/>
        <v>2.2793099999999997</v>
      </c>
      <c r="F187" s="2">
        <f t="shared" si="17"/>
        <v>2.3766700000000003</v>
      </c>
      <c r="G187" s="2">
        <f t="shared" si="19"/>
        <v>2.5092300000000001</v>
      </c>
      <c r="H187" s="2"/>
      <c r="I187" s="2">
        <f t="array" ref="I187">SUMPRODUCT(B171:B190, (ROW(B171:B190)-ROW(B171)+1)) / (20*21/2)</f>
        <v>2.2635533333333338</v>
      </c>
      <c r="J187" s="2">
        <f t="shared" si="18"/>
        <v>2.355827191425452</v>
      </c>
      <c r="K187" s="2">
        <f t="shared" si="20"/>
        <v>2.4702575241640363</v>
      </c>
    </row>
    <row r="188" spans="1:11" ht="13.5" x14ac:dyDescent="0.25">
      <c r="A188" s="3">
        <f>TITRES_STAT!B191</f>
        <v>42278</v>
      </c>
      <c r="B188" s="6">
        <f>TITRES_STAT!D191</f>
        <v>2.1878000000000002</v>
      </c>
      <c r="C188" s="2">
        <f t="shared" si="14"/>
        <v>0</v>
      </c>
      <c r="D188" s="2">
        <f t="shared" si="15"/>
        <v>2.2159599999999999</v>
      </c>
      <c r="E188" s="2">
        <f t="shared" si="16"/>
        <v>2.2617099999999999</v>
      </c>
      <c r="F188" s="2">
        <f t="shared" si="17"/>
        <v>2.3570200000000008</v>
      </c>
      <c r="G188" s="2">
        <f t="shared" si="19"/>
        <v>2.5036</v>
      </c>
      <c r="H188" s="2"/>
      <c r="I188" s="2">
        <f t="array" ref="I188">SUMPRODUCT(B172:B191, (ROW(B172:B191)-ROW(B172)+1)) / (20*21/2)</f>
        <v>2.2493638095238095</v>
      </c>
      <c r="J188" s="2">
        <f t="shared" si="18"/>
        <v>2.3398246017658852</v>
      </c>
      <c r="K188" s="2">
        <f t="shared" si="20"/>
        <v>2.459180758510545</v>
      </c>
    </row>
    <row r="189" spans="1:11" ht="13.5" x14ac:dyDescent="0.25">
      <c r="A189" s="3">
        <f>TITRES_STAT!B192</f>
        <v>42279</v>
      </c>
      <c r="B189" s="6">
        <f>TITRES_STAT!D192</f>
        <v>2.1760999999999999</v>
      </c>
      <c r="C189" s="2">
        <f t="shared" si="14"/>
        <v>-1.1700000000000266E-2</v>
      </c>
      <c r="D189" s="2">
        <f t="shared" si="15"/>
        <v>2.20072</v>
      </c>
      <c r="E189" s="2">
        <f t="shared" si="16"/>
        <v>2.2447000000000004</v>
      </c>
      <c r="F189" s="2">
        <f t="shared" si="17"/>
        <v>2.3370800000000007</v>
      </c>
      <c r="G189" s="2">
        <f t="shared" si="19"/>
        <v>2.4953879999999997</v>
      </c>
      <c r="H189" s="2"/>
      <c r="I189" s="2">
        <f t="array" ref="I189">SUMPRODUCT(B173:B192, (ROW(B173:B192)-ROW(B173)+1)) / (20*21/2)</f>
        <v>2.2349223809523813</v>
      </c>
      <c r="J189" s="2">
        <f t="shared" si="18"/>
        <v>2.3242317825500867</v>
      </c>
      <c r="K189" s="2">
        <f t="shared" si="20"/>
        <v>2.4480795522944452</v>
      </c>
    </row>
    <row r="190" spans="1:11" ht="13.5" x14ac:dyDescent="0.25">
      <c r="A190" s="3">
        <f>TITRES_STAT!B193</f>
        <v>42282</v>
      </c>
      <c r="B190" s="6">
        <f>TITRES_STAT!D193</f>
        <v>2.1819000000000002</v>
      </c>
      <c r="C190" s="2">
        <f t="shared" si="14"/>
        <v>5.8000000000002494E-3</v>
      </c>
      <c r="D190" s="2">
        <f t="shared" si="15"/>
        <v>2.18546</v>
      </c>
      <c r="E190" s="2">
        <f t="shared" si="16"/>
        <v>2.2312099999999999</v>
      </c>
      <c r="F190" s="2">
        <f t="shared" si="17"/>
        <v>2.3191900000000003</v>
      </c>
      <c r="G190" s="2">
        <f t="shared" si="19"/>
        <v>2.4862379999999997</v>
      </c>
      <c r="H190" s="2"/>
      <c r="I190" s="2">
        <f t="array" ref="I190">SUMPRODUCT(B174:B193, (ROW(B174:B193)-ROW(B174)+1)) / (20*21/2)</f>
        <v>2.2216880952380955</v>
      </c>
      <c r="J190" s="2">
        <f t="shared" si="18"/>
        <v>2.3106763746881738</v>
      </c>
      <c r="K190" s="2">
        <f t="shared" si="20"/>
        <v>2.4376411384789765</v>
      </c>
    </row>
    <row r="191" spans="1:11" ht="13.5" x14ac:dyDescent="0.25">
      <c r="A191" s="3">
        <f>TITRES_STAT!B194</f>
        <v>42283</v>
      </c>
      <c r="B191" s="6">
        <f>TITRES_STAT!D194</f>
        <v>2.1701999999999999</v>
      </c>
      <c r="C191" s="2">
        <f t="shared" si="14"/>
        <v>-1.1700000000000266E-2</v>
      </c>
      <c r="D191" s="2">
        <f t="shared" si="15"/>
        <v>2.1807600000000003</v>
      </c>
      <c r="E191" s="2">
        <f t="shared" si="16"/>
        <v>2.2153700000000001</v>
      </c>
      <c r="F191" s="2">
        <f t="shared" si="17"/>
        <v>2.3042350000000007</v>
      </c>
      <c r="G191" s="2">
        <f t="shared" si="19"/>
        <v>2.4783779999999997</v>
      </c>
      <c r="H191" s="2"/>
      <c r="I191" s="2">
        <f t="array" ref="I191">SUMPRODUCT(B175:B194, (ROW(B175:B194)-ROW(B175)+1)) / (20*21/2)</f>
        <v>2.2149252380952378</v>
      </c>
      <c r="J191" s="2">
        <f t="shared" si="18"/>
        <v>2.2972976723369194</v>
      </c>
      <c r="K191" s="2">
        <f t="shared" si="20"/>
        <v>2.4271532506954876</v>
      </c>
    </row>
    <row r="192" spans="1:11" ht="13.5" x14ac:dyDescent="0.25">
      <c r="A192" s="3">
        <f>TITRES_STAT!B195</f>
        <v>42284</v>
      </c>
      <c r="B192" s="6">
        <f>TITRES_STAT!D195</f>
        <v>2.1526000000000001</v>
      </c>
      <c r="C192" s="2">
        <f t="shared" si="14"/>
        <v>-1.7599999999999838E-2</v>
      </c>
      <c r="D192" s="2">
        <f t="shared" si="15"/>
        <v>2.1737199999999999</v>
      </c>
      <c r="E192" s="2">
        <f t="shared" si="16"/>
        <v>2.2018800000000001</v>
      </c>
      <c r="F192" s="2">
        <f t="shared" si="17"/>
        <v>2.2857600000000007</v>
      </c>
      <c r="G192" s="2">
        <f t="shared" si="19"/>
        <v>2.469814</v>
      </c>
      <c r="H192" s="2"/>
      <c r="I192" s="2">
        <f t="array" ref="I192">SUMPRODUCT(B176:B195, (ROW(B176:B195)-ROW(B176)+1)) / (20*21/2)</f>
        <v>2.2084480952380954</v>
      </c>
      <c r="J192" s="2">
        <f t="shared" si="18"/>
        <v>2.2835169416381653</v>
      </c>
      <c r="K192" s="2">
        <f t="shared" si="20"/>
        <v>2.4163864565505668</v>
      </c>
    </row>
    <row r="193" spans="1:11" ht="13.5" x14ac:dyDescent="0.25">
      <c r="A193" s="3">
        <f>TITRES_STAT!B196</f>
        <v>42285</v>
      </c>
      <c r="B193" s="6">
        <f>TITRES_STAT!D196</f>
        <v>2.1467999999999998</v>
      </c>
      <c r="C193" s="2">
        <f t="shared" si="14"/>
        <v>-5.8000000000002494E-3</v>
      </c>
      <c r="D193" s="2">
        <f t="shared" si="15"/>
        <v>2.1655199999999999</v>
      </c>
      <c r="E193" s="2">
        <f t="shared" si="16"/>
        <v>2.1907399999999999</v>
      </c>
      <c r="F193" s="2">
        <f t="shared" si="17"/>
        <v>2.2705099999999998</v>
      </c>
      <c r="G193" s="2">
        <f t="shared" si="19"/>
        <v>2.4617199999999997</v>
      </c>
      <c r="H193" s="2"/>
      <c r="I193" s="2">
        <f t="array" ref="I193">SUMPRODUCT(B177:B196, (ROW(B177:B196)-ROW(B177)+1)) / (20*21/2)</f>
        <v>2.2109628571428575</v>
      </c>
      <c r="J193" s="2">
        <f t="shared" si="18"/>
        <v>2.2704962805297684</v>
      </c>
      <c r="K193" s="2">
        <f t="shared" si="20"/>
        <v>2.4058144386466229</v>
      </c>
    </row>
    <row r="194" spans="1:11" ht="13.5" x14ac:dyDescent="0.25">
      <c r="A194" s="3">
        <f>TITRES_STAT!B197</f>
        <v>42286</v>
      </c>
      <c r="B194" s="6">
        <f>TITRES_STAT!D197</f>
        <v>2.1995</v>
      </c>
      <c r="C194" s="2">
        <f t="shared" si="14"/>
        <v>5.2700000000000191E-2</v>
      </c>
      <c r="D194" s="2">
        <f t="shared" si="15"/>
        <v>2.1701999999999999</v>
      </c>
      <c r="E194" s="2">
        <f t="shared" si="16"/>
        <v>2.18546</v>
      </c>
      <c r="F194" s="2">
        <f t="shared" si="17"/>
        <v>2.2617099999999999</v>
      </c>
      <c r="G194" s="2">
        <f t="shared" si="19"/>
        <v>2.4529219999999996</v>
      </c>
      <c r="H194" s="2"/>
      <c r="I194" s="2">
        <f t="array" ref="I194">SUMPRODUCT(B178:B197, (ROW(B178:B197)-ROW(B178)+1)) / (20*21/2)</f>
        <v>2.2196728571428572</v>
      </c>
      <c r="J194" s="2">
        <f t="shared" si="18"/>
        <v>2.2637347300031236</v>
      </c>
      <c r="K194" s="2">
        <f t="shared" si="20"/>
        <v>2.3977236763467551</v>
      </c>
    </row>
    <row r="195" spans="1:11" ht="13.5" x14ac:dyDescent="0.25">
      <c r="A195" s="3">
        <f>TITRES_STAT!B198</f>
        <v>42289</v>
      </c>
      <c r="B195" s="6">
        <f>TITRES_STAT!D198</f>
        <v>2.1937000000000002</v>
      </c>
      <c r="C195" s="2">
        <f t="shared" si="14"/>
        <v>-5.7999999999998053E-3</v>
      </c>
      <c r="D195" s="2">
        <f t="shared" si="15"/>
        <v>2.1725599999999998</v>
      </c>
      <c r="E195" s="2">
        <f t="shared" si="16"/>
        <v>2.1790099999999999</v>
      </c>
      <c r="F195" s="2">
        <f t="shared" si="17"/>
        <v>2.2493949999999998</v>
      </c>
      <c r="G195" s="2">
        <f t="shared" si="19"/>
        <v>2.4451799999999997</v>
      </c>
      <c r="H195" s="2"/>
      <c r="I195" s="2">
        <f t="array" ref="I195">SUMPRODUCT(B179:B198, (ROW(B179:B198)-ROW(B179)+1)) / (20*21/2)</f>
        <v>2.2230257142857148</v>
      </c>
      <c r="J195" s="2">
        <f t="shared" si="18"/>
        <v>2.2570647557171122</v>
      </c>
      <c r="K195" s="2">
        <f t="shared" si="20"/>
        <v>2.3897227478625687</v>
      </c>
    </row>
    <row r="196" spans="1:11" ht="13.5" x14ac:dyDescent="0.25">
      <c r="A196" s="3">
        <f>TITRES_STAT!B199</f>
        <v>42290</v>
      </c>
      <c r="B196" s="6">
        <f>TITRES_STAT!D199</f>
        <v>2.2757999999999998</v>
      </c>
      <c r="C196" s="2">
        <f t="shared" ref="C196:C259" si="21">B196-B195</f>
        <v>8.2099999999999618E-2</v>
      </c>
      <c r="D196" s="2">
        <f t="shared" si="15"/>
        <v>2.1936800000000001</v>
      </c>
      <c r="E196" s="2">
        <f t="shared" si="16"/>
        <v>2.1872199999999999</v>
      </c>
      <c r="F196" s="2">
        <f t="shared" si="17"/>
        <v>2.2429449999999997</v>
      </c>
      <c r="G196" s="2">
        <f t="shared" si="19"/>
        <v>2.4373200000000002</v>
      </c>
      <c r="H196" s="2"/>
      <c r="I196" s="2">
        <f t="array" ref="I196">SUMPRODUCT(B180:B199, (ROW(B180:B199)-ROW(B180)+1)) / (20*21/2)</f>
        <v>2.2256833333333335</v>
      </c>
      <c r="J196" s="2">
        <f t="shared" si="18"/>
        <v>2.258849064696435</v>
      </c>
      <c r="K196" s="2">
        <f t="shared" si="20"/>
        <v>2.3852551891228604</v>
      </c>
    </row>
    <row r="197" spans="1:11" ht="13.5" x14ac:dyDescent="0.25">
      <c r="A197" s="3">
        <f>TITRES_STAT!B200</f>
        <v>42293</v>
      </c>
      <c r="B197" s="6">
        <f>TITRES_STAT!D200</f>
        <v>2.3344</v>
      </c>
      <c r="C197" s="2">
        <f t="shared" si="21"/>
        <v>5.8600000000000207E-2</v>
      </c>
      <c r="D197" s="2">
        <f t="shared" si="15"/>
        <v>2.2300399999999998</v>
      </c>
      <c r="E197" s="2">
        <f t="shared" si="16"/>
        <v>2.2018800000000001</v>
      </c>
      <c r="F197" s="2">
        <f t="shared" si="17"/>
        <v>2.2405949999999999</v>
      </c>
      <c r="G197" s="2">
        <f t="shared" si="19"/>
        <v>2.4321579999999998</v>
      </c>
      <c r="H197" s="2"/>
      <c r="I197" s="2">
        <f t="array" ref="I197">SUMPRODUCT(B181:B200, (ROW(B181:B200)-ROW(B181)+1)) / (20*21/2)</f>
        <v>2.2276080952380952</v>
      </c>
      <c r="J197" s="2">
        <f t="shared" si="18"/>
        <v>2.2660443918682032</v>
      </c>
      <c r="K197" s="2">
        <f t="shared" si="20"/>
        <v>2.3832608679807876</v>
      </c>
    </row>
    <row r="198" spans="1:11" ht="13.5" x14ac:dyDescent="0.25">
      <c r="A198" s="3">
        <f>TITRES_STAT!B201</f>
        <v>42296</v>
      </c>
      <c r="B198" s="6">
        <f>TITRES_STAT!D201</f>
        <v>2.2757999999999998</v>
      </c>
      <c r="C198" s="2">
        <f t="shared" si="21"/>
        <v>-5.8600000000000207E-2</v>
      </c>
      <c r="D198" s="2">
        <f t="shared" ref="D198:D261" si="22">AVERAGE(B194:B198)</f>
        <v>2.2558400000000001</v>
      </c>
      <c r="E198" s="2">
        <f t="shared" si="16"/>
        <v>2.21068</v>
      </c>
      <c r="F198" s="2">
        <f t="shared" si="17"/>
        <v>2.2361949999999995</v>
      </c>
      <c r="G198" s="2">
        <f t="shared" si="19"/>
        <v>2.4265279999999998</v>
      </c>
      <c r="H198" s="2"/>
      <c r="I198" s="2">
        <f t="array" ref="I198">SUMPRODUCT(B182:B201, (ROW(B182:B201)-ROW(B182)+1)) / (20*21/2)</f>
        <v>2.2276114285714286</v>
      </c>
      <c r="J198" s="2">
        <f t="shared" si="18"/>
        <v>2.2669734974045648</v>
      </c>
      <c r="K198" s="2">
        <f t="shared" si="20"/>
        <v>2.3790467162952669</v>
      </c>
    </row>
    <row r="199" spans="1:11" ht="13.5" x14ac:dyDescent="0.25">
      <c r="A199" s="3">
        <f>TITRES_STAT!B202</f>
        <v>42297</v>
      </c>
      <c r="B199" s="6">
        <f>TITRES_STAT!D202</f>
        <v>2.2641</v>
      </c>
      <c r="C199" s="2">
        <f t="shared" si="21"/>
        <v>-1.1699999999999822E-2</v>
      </c>
      <c r="D199" s="2">
        <f t="shared" si="22"/>
        <v>2.2687600000000003</v>
      </c>
      <c r="E199" s="2">
        <f t="shared" si="16"/>
        <v>2.2194799999999999</v>
      </c>
      <c r="F199" s="2">
        <f t="shared" si="17"/>
        <v>2.2320899999999999</v>
      </c>
      <c r="G199" s="2">
        <f t="shared" si="19"/>
        <v>2.4204279999999998</v>
      </c>
      <c r="H199" s="2"/>
      <c r="I199" s="2">
        <f t="array" ref="I199">SUMPRODUCT(B183:B202, (ROW(B183:B202)-ROW(B183)+1)) / (20*21/2)</f>
        <v>2.2297657142857146</v>
      </c>
      <c r="J199" s="2">
        <f t="shared" si="18"/>
        <v>2.2666998309850821</v>
      </c>
      <c r="K199" s="2">
        <f t="shared" si="20"/>
        <v>2.3745390019307466</v>
      </c>
    </row>
    <row r="200" spans="1:11" ht="13.5" x14ac:dyDescent="0.25">
      <c r="A200" s="3">
        <f>TITRES_STAT!B203</f>
        <v>42298</v>
      </c>
      <c r="B200" s="6">
        <f>TITRES_STAT!D203</f>
        <v>2.2523</v>
      </c>
      <c r="C200" s="2">
        <f t="shared" si="21"/>
        <v>-1.1800000000000033E-2</v>
      </c>
      <c r="D200" s="2">
        <f t="shared" si="22"/>
        <v>2.2804799999999998</v>
      </c>
      <c r="E200" s="2">
        <f t="shared" si="16"/>
        <v>2.2265199999999998</v>
      </c>
      <c r="F200" s="2">
        <f t="shared" si="17"/>
        <v>2.2288649999999999</v>
      </c>
      <c r="G200" s="2">
        <f t="shared" si="19"/>
        <v>2.4152660000000004</v>
      </c>
      <c r="H200" s="2"/>
      <c r="I200" s="2">
        <f t="array" ref="I200">SUMPRODUCT(B184:B203, (ROW(B184:B203)-ROW(B184)+1)) / (20*21/2)</f>
        <v>2.2304390476190474</v>
      </c>
      <c r="J200" s="2">
        <f t="shared" si="18"/>
        <v>2.2653284185103124</v>
      </c>
      <c r="K200" s="2">
        <f t="shared" si="20"/>
        <v>2.3697453155805217</v>
      </c>
    </row>
    <row r="201" spans="1:11" ht="13.5" x14ac:dyDescent="0.25">
      <c r="A201" s="3">
        <f>TITRES_STAT!B204</f>
        <v>42299</v>
      </c>
      <c r="B201" s="6">
        <f>TITRES_STAT!D204</f>
        <v>2.2288999999999999</v>
      </c>
      <c r="C201" s="2">
        <f t="shared" si="21"/>
        <v>-2.3400000000000087E-2</v>
      </c>
      <c r="D201" s="2">
        <f t="shared" si="22"/>
        <v>2.2710999999999997</v>
      </c>
      <c r="E201" s="2">
        <f t="shared" si="16"/>
        <v>2.2323899999999997</v>
      </c>
      <c r="F201" s="2">
        <f t="shared" si="17"/>
        <v>2.2238799999999999</v>
      </c>
      <c r="G201" s="2">
        <f t="shared" si="19"/>
        <v>2.4096360000000003</v>
      </c>
      <c r="H201" s="2">
        <f>AVERAGE(B2:B201)</f>
        <v>2.6855765000000003</v>
      </c>
      <c r="I201" s="2">
        <f t="array" ref="I201">SUMPRODUCT(B185:B204, (ROW(B185:B204)-ROW(B185)+1)) / (20*21/2)</f>
        <v>2.2284519047619051</v>
      </c>
      <c r="J201" s="2">
        <f t="shared" si="18"/>
        <v>2.2618590453188543</v>
      </c>
      <c r="K201" s="2">
        <f t="shared" si="20"/>
        <v>2.3642219698714819</v>
      </c>
    </row>
    <row r="202" spans="1:11" ht="13.5" x14ac:dyDescent="0.25">
      <c r="A202" s="3">
        <f>TITRES_STAT!B205</f>
        <v>42300</v>
      </c>
      <c r="B202" s="6">
        <f>TITRES_STAT!D205</f>
        <v>2.2465000000000002</v>
      </c>
      <c r="C202" s="2">
        <f t="shared" si="21"/>
        <v>1.7600000000000282E-2</v>
      </c>
      <c r="D202" s="2">
        <f t="shared" si="22"/>
        <v>2.2535199999999995</v>
      </c>
      <c r="E202" s="2">
        <f t="shared" si="16"/>
        <v>2.2417799999999999</v>
      </c>
      <c r="F202" s="2">
        <f t="shared" si="17"/>
        <v>2.2218299999999997</v>
      </c>
      <c r="G202" s="2">
        <f t="shared" si="19"/>
        <v>2.4052959999999999</v>
      </c>
      <c r="H202" s="2">
        <f t="shared" ref="H202:H265" si="23">AVERAGE(B3:B202)</f>
        <v>2.6819109999999995</v>
      </c>
      <c r="I202" s="2">
        <f t="array" ref="I202">SUMPRODUCT(B186:B205, (ROW(B186:B205)-ROW(B186)+1)) / (20*21/2)</f>
        <v>2.2233638095238093</v>
      </c>
      <c r="J202" s="2">
        <f t="shared" si="18"/>
        <v>2.260396279098011</v>
      </c>
      <c r="K202" s="2">
        <f t="shared" si="20"/>
        <v>2.3596054220333849</v>
      </c>
    </row>
    <row r="203" spans="1:11" ht="13.5" x14ac:dyDescent="0.25">
      <c r="A203" s="3">
        <f>TITRES_STAT!B206</f>
        <v>42303</v>
      </c>
      <c r="B203" s="6">
        <f>TITRES_STAT!D206</f>
        <v>2.2288999999999999</v>
      </c>
      <c r="C203" s="2">
        <f t="shared" si="21"/>
        <v>-1.7600000000000282E-2</v>
      </c>
      <c r="D203" s="2">
        <f t="shared" si="22"/>
        <v>2.2441400000000002</v>
      </c>
      <c r="E203" s="2">
        <f t="shared" si="16"/>
        <v>2.2499900000000004</v>
      </c>
      <c r="F203" s="2">
        <f t="shared" si="17"/>
        <v>2.2203650000000001</v>
      </c>
      <c r="G203" s="2">
        <f t="shared" si="19"/>
        <v>2.3991959999999999</v>
      </c>
      <c r="H203" s="2">
        <f t="shared" si="23"/>
        <v>2.6778054999999994</v>
      </c>
      <c r="I203" s="2">
        <f t="array" ref="I203">SUMPRODUCT(B187:B206, (ROW(B187:B206)-ROW(B187)+1)) / (20*21/2)</f>
        <v>2.2243133333333329</v>
      </c>
      <c r="J203" s="2">
        <f t="shared" si="18"/>
        <v>2.2573966334696292</v>
      </c>
      <c r="K203" s="2">
        <f t="shared" si="20"/>
        <v>2.3544797192085465</v>
      </c>
    </row>
    <row r="204" spans="1:11" ht="13.5" x14ac:dyDescent="0.25">
      <c r="A204" s="3">
        <f>TITRES_STAT!B207</f>
        <v>42304</v>
      </c>
      <c r="B204" s="6">
        <f>TITRES_STAT!D207</f>
        <v>2.1995</v>
      </c>
      <c r="C204" s="2">
        <f t="shared" si="21"/>
        <v>-2.9399999999999871E-2</v>
      </c>
      <c r="D204" s="2">
        <f t="shared" si="22"/>
        <v>2.23122</v>
      </c>
      <c r="E204" s="2">
        <f t="shared" ref="E204:E267" si="24">AVERAGE(B195:B204)</f>
        <v>2.2499899999999999</v>
      </c>
      <c r="F204" s="2">
        <f t="shared" si="17"/>
        <v>2.2177250000000002</v>
      </c>
      <c r="G204" s="2">
        <f t="shared" si="19"/>
        <v>2.3930959999999999</v>
      </c>
      <c r="H204" s="2">
        <f t="shared" si="23"/>
        <v>2.6738459999999993</v>
      </c>
      <c r="I204" s="2">
        <f t="array" ref="I204">SUMPRODUCT(B188:B207, (ROW(B188:B207)-ROW(B188)+1)) / (20*21/2)</f>
        <v>2.2245614285714281</v>
      </c>
      <c r="J204" s="2">
        <f t="shared" si="18"/>
        <v>2.2518826683772835</v>
      </c>
      <c r="K204" s="2">
        <f t="shared" si="20"/>
        <v>2.3484020831611523</v>
      </c>
    </row>
    <row r="205" spans="1:11" ht="13.5" x14ac:dyDescent="0.25">
      <c r="A205" s="3">
        <f>TITRES_STAT!B208</f>
        <v>42305</v>
      </c>
      <c r="B205" s="6">
        <f>TITRES_STAT!D208</f>
        <v>2.1642999999999999</v>
      </c>
      <c r="C205" s="2">
        <f t="shared" si="21"/>
        <v>-3.520000000000012E-2</v>
      </c>
      <c r="D205" s="2">
        <f t="shared" si="22"/>
        <v>2.2136200000000001</v>
      </c>
      <c r="E205" s="2">
        <f t="shared" si="24"/>
        <v>2.2470499999999998</v>
      </c>
      <c r="F205" s="2">
        <f t="shared" si="17"/>
        <v>2.2130299999999998</v>
      </c>
      <c r="G205" s="2">
        <f t="shared" si="19"/>
        <v>2.3850000000000002</v>
      </c>
      <c r="H205" s="2">
        <f t="shared" si="23"/>
        <v>2.6697104999999994</v>
      </c>
      <c r="I205" s="2">
        <f t="array" ref="I205">SUMPRODUCT(B189:B208, (ROW(B189:B208)-ROW(B189)+1)) / (20*21/2)</f>
        <v>2.2218795238095237</v>
      </c>
      <c r="J205" s="2">
        <f t="shared" si="18"/>
        <v>2.2435414618651612</v>
      </c>
      <c r="K205" s="2">
        <f t="shared" si="20"/>
        <v>2.3411823936254206</v>
      </c>
    </row>
    <row r="206" spans="1:11" ht="13.5" x14ac:dyDescent="0.25">
      <c r="A206" s="3">
        <f>TITRES_STAT!B209</f>
        <v>42306</v>
      </c>
      <c r="B206" s="6">
        <f>TITRES_STAT!D209</f>
        <v>2.2229999999999999</v>
      </c>
      <c r="C206" s="2">
        <f t="shared" si="21"/>
        <v>5.8699999999999974E-2</v>
      </c>
      <c r="D206" s="2">
        <f t="shared" si="22"/>
        <v>2.21244</v>
      </c>
      <c r="E206" s="2">
        <f t="shared" si="24"/>
        <v>2.2417699999999998</v>
      </c>
      <c r="F206" s="2">
        <f t="shared" si="17"/>
        <v>2.2144949999999999</v>
      </c>
      <c r="G206" s="2">
        <f t="shared" si="19"/>
        <v>2.3767880000000003</v>
      </c>
      <c r="H206" s="2">
        <f t="shared" si="23"/>
        <v>2.666015499999999</v>
      </c>
      <c r="I206" s="2">
        <f t="array" ref="I206">SUMPRODUCT(B190:B209, (ROW(B190:B209)-ROW(B190)+1)) / (20*21/2)</f>
        <v>2.2191976190476188</v>
      </c>
      <c r="J206" s="2">
        <f t="shared" si="18"/>
        <v>2.2415851321637175</v>
      </c>
      <c r="K206" s="2">
        <f t="shared" si="20"/>
        <v>2.3365477899538356</v>
      </c>
    </row>
    <row r="207" spans="1:11" ht="13.5" x14ac:dyDescent="0.25">
      <c r="A207" s="3">
        <f>TITRES_STAT!B210</f>
        <v>42307</v>
      </c>
      <c r="B207" s="6">
        <f>TITRES_STAT!D210</f>
        <v>2.2170999999999998</v>
      </c>
      <c r="C207" s="2">
        <f t="shared" si="21"/>
        <v>-5.9000000000000163E-3</v>
      </c>
      <c r="D207" s="2">
        <f t="shared" si="22"/>
        <v>2.2065600000000001</v>
      </c>
      <c r="E207" s="2">
        <f t="shared" si="24"/>
        <v>2.2300399999999998</v>
      </c>
      <c r="F207" s="2">
        <f t="shared" si="17"/>
        <v>2.2159599999999999</v>
      </c>
      <c r="G207" s="2">
        <f t="shared" si="19"/>
        <v>2.3674020000000002</v>
      </c>
      <c r="H207" s="2">
        <f t="shared" si="23"/>
        <v>2.662730499999999</v>
      </c>
      <c r="I207" s="2">
        <f t="array" ref="I207">SUMPRODUCT(B191:B210, (ROW(B191:B210)-ROW(B191)+1)) / (20*21/2)</f>
        <v>2.2125552380952378</v>
      </c>
      <c r="J207" s="2">
        <f t="shared" si="18"/>
        <v>2.2392532148147919</v>
      </c>
      <c r="K207" s="2">
        <f t="shared" si="20"/>
        <v>2.3318635628968227</v>
      </c>
    </row>
    <row r="208" spans="1:11" ht="13.5" x14ac:dyDescent="0.25">
      <c r="A208" s="3">
        <f>TITRES_STAT!B211</f>
        <v>42310</v>
      </c>
      <c r="B208" s="6">
        <f>TITRES_STAT!D211</f>
        <v>2.1878000000000002</v>
      </c>
      <c r="C208" s="2">
        <f t="shared" si="21"/>
        <v>-2.929999999999966E-2</v>
      </c>
      <c r="D208" s="2">
        <f t="shared" si="22"/>
        <v>2.1983399999999995</v>
      </c>
      <c r="E208" s="2">
        <f t="shared" si="24"/>
        <v>2.2212399999999999</v>
      </c>
      <c r="F208" s="2">
        <f t="shared" si="17"/>
        <v>2.2159599999999999</v>
      </c>
      <c r="G208" s="2">
        <f t="shared" si="19"/>
        <v>2.3589560000000005</v>
      </c>
      <c r="H208" s="2">
        <f t="shared" si="23"/>
        <v>2.659298999999999</v>
      </c>
      <c r="I208" s="2">
        <f t="array" ref="I208">SUMPRODUCT(B192:B211, (ROW(B192:B211)-ROW(B192)+1)) / (20*21/2)</f>
        <v>2.20608</v>
      </c>
      <c r="J208" s="2">
        <f t="shared" si="18"/>
        <v>2.2343529086419549</v>
      </c>
      <c r="K208" s="2">
        <f t="shared" si="20"/>
        <v>2.3262140114106731</v>
      </c>
    </row>
    <row r="209" spans="1:11" ht="13.5" x14ac:dyDescent="0.25">
      <c r="A209" s="3">
        <f>TITRES_STAT!B212</f>
        <v>42311</v>
      </c>
      <c r="B209" s="6">
        <f>TITRES_STAT!D212</f>
        <v>2.1878000000000002</v>
      </c>
      <c r="C209" s="2">
        <f t="shared" si="21"/>
        <v>0</v>
      </c>
      <c r="D209" s="2">
        <f t="shared" si="22"/>
        <v>2.1960000000000002</v>
      </c>
      <c r="E209" s="2">
        <f t="shared" si="24"/>
        <v>2.2136099999999996</v>
      </c>
      <c r="F209" s="2">
        <f t="shared" si="17"/>
        <v>2.216545</v>
      </c>
      <c r="G209" s="2">
        <f t="shared" si="19"/>
        <v>2.3489840000000002</v>
      </c>
      <c r="H209" s="2">
        <f t="shared" si="23"/>
        <v>2.6555744999999997</v>
      </c>
      <c r="I209" s="2">
        <f t="array" ref="I209">SUMPRODUCT(B193:B212, (ROW(B193:B212)-ROW(B193)+1)) / (20*21/2)</f>
        <v>2.187982857142857</v>
      </c>
      <c r="J209" s="2">
        <f t="shared" si="18"/>
        <v>2.2299192982951022</v>
      </c>
      <c r="K209" s="2">
        <f t="shared" si="20"/>
        <v>2.3207860109631961</v>
      </c>
    </row>
    <row r="210" spans="1:11" ht="13.5" x14ac:dyDescent="0.25">
      <c r="A210" s="3">
        <f>TITRES_STAT!B213</f>
        <v>42312</v>
      </c>
      <c r="B210" s="6">
        <f>TITRES_STAT!D213</f>
        <v>2.1467999999999998</v>
      </c>
      <c r="C210" s="2">
        <f t="shared" si="21"/>
        <v>-4.1000000000000369E-2</v>
      </c>
      <c r="D210" s="2">
        <f t="shared" si="22"/>
        <v>2.1924999999999999</v>
      </c>
      <c r="E210" s="2">
        <f t="shared" si="24"/>
        <v>2.2030599999999998</v>
      </c>
      <c r="F210" s="2">
        <f t="shared" si="17"/>
        <v>2.2147900000000003</v>
      </c>
      <c r="G210" s="2">
        <f t="shared" si="19"/>
        <v>2.338076</v>
      </c>
      <c r="H210" s="2">
        <f t="shared" si="23"/>
        <v>2.6519379999999999</v>
      </c>
      <c r="I210" s="2">
        <f t="array" ref="I210">SUMPRODUCT(B194:B213, (ROW(B194:B213)-ROW(B194)+1)) / (20*21/2)</f>
        <v>2.1593285714285719</v>
      </c>
      <c r="J210" s="2">
        <f t="shared" si="18"/>
        <v>2.2220031746479494</v>
      </c>
      <c r="K210" s="2">
        <f t="shared" si="20"/>
        <v>2.3139630301411103</v>
      </c>
    </row>
    <row r="211" spans="1:11" ht="13.5" x14ac:dyDescent="0.25">
      <c r="A211" s="3">
        <f>TITRES_STAT!B214</f>
        <v>42313</v>
      </c>
      <c r="B211" s="6">
        <f>TITRES_STAT!D214</f>
        <v>2.1467999999999998</v>
      </c>
      <c r="C211" s="2">
        <f t="shared" si="21"/>
        <v>0</v>
      </c>
      <c r="D211" s="2">
        <f t="shared" si="22"/>
        <v>2.1772599999999995</v>
      </c>
      <c r="E211" s="2">
        <f t="shared" si="24"/>
        <v>2.1948499999999997</v>
      </c>
      <c r="F211" s="2">
        <f t="shared" si="17"/>
        <v>2.2136200000000001</v>
      </c>
      <c r="G211" s="2">
        <f t="shared" si="19"/>
        <v>2.3277540000000001</v>
      </c>
      <c r="H211" s="2">
        <f t="shared" si="23"/>
        <v>2.6484485000000006</v>
      </c>
      <c r="I211" s="2">
        <f t="array" ref="I211">SUMPRODUCT(B195:B214, (ROW(B195:B214)-ROW(B195)+1)) / (20*21/2)</f>
        <v>2.1217623809523807</v>
      </c>
      <c r="J211" s="2">
        <f t="shared" si="18"/>
        <v>2.2148409675386209</v>
      </c>
      <c r="K211" s="2">
        <f t="shared" si="20"/>
        <v>2.3074076171944</v>
      </c>
    </row>
    <row r="212" spans="1:11" ht="13.5" x14ac:dyDescent="0.25">
      <c r="A212" s="3">
        <f>TITRES_STAT!B215</f>
        <v>42314</v>
      </c>
      <c r="B212" s="6">
        <f>TITRES_STAT!D215</f>
        <v>2.0236000000000001</v>
      </c>
      <c r="C212" s="2">
        <f t="shared" si="21"/>
        <v>-0.12319999999999975</v>
      </c>
      <c r="D212" s="2">
        <f t="shared" si="22"/>
        <v>2.13856</v>
      </c>
      <c r="E212" s="2">
        <f t="shared" si="24"/>
        <v>2.1725599999999998</v>
      </c>
      <c r="F212" s="2">
        <f t="shared" ref="F212:F275" si="25">AVERAGE(B193:B212)</f>
        <v>2.2071700000000005</v>
      </c>
      <c r="G212" s="2">
        <f t="shared" si="19"/>
        <v>2.3142640000000001</v>
      </c>
      <c r="H212" s="2">
        <f t="shared" si="23"/>
        <v>2.6443430000000006</v>
      </c>
      <c r="I212" s="2">
        <f t="array" ref="I212">SUMPRODUCT(B196:B215, (ROW(B196:B215)-ROW(B196)+1)) / (20*21/2)</f>
        <v>2.0793904761904765</v>
      </c>
      <c r="J212" s="2">
        <f t="shared" si="18"/>
        <v>2.196627542058752</v>
      </c>
      <c r="K212" s="2">
        <f t="shared" si="20"/>
        <v>2.2962779067161887</v>
      </c>
    </row>
    <row r="213" spans="1:11" ht="13.5" x14ac:dyDescent="0.25">
      <c r="A213" s="3">
        <f>TITRES_STAT!B216</f>
        <v>42317</v>
      </c>
      <c r="B213" s="6">
        <f>TITRES_STAT!D216</f>
        <v>1.9063000000000001</v>
      </c>
      <c r="C213" s="2">
        <f t="shared" si="21"/>
        <v>-0.11729999999999996</v>
      </c>
      <c r="D213" s="2">
        <f t="shared" si="22"/>
        <v>2.0822599999999998</v>
      </c>
      <c r="E213" s="2">
        <f t="shared" si="24"/>
        <v>2.1402999999999999</v>
      </c>
      <c r="F213" s="2">
        <f t="shared" si="25"/>
        <v>2.1951450000000006</v>
      </c>
      <c r="G213" s="2">
        <f t="shared" si="19"/>
        <v>2.2985460000000004</v>
      </c>
      <c r="H213" s="2">
        <f t="shared" si="23"/>
        <v>2.6400905000000012</v>
      </c>
      <c r="I213" s="2">
        <f t="array" ref="I213">SUMPRODUCT(B197:B216, (ROW(B197:B216)-ROW(B197)+1)) / (20*21/2)</f>
        <v>2.0353109523809527</v>
      </c>
      <c r="J213" s="2">
        <f t="shared" ref="J213:J276" si="26">$J$4*B213+J212*(1-$J$4)</f>
        <v>2.1689772999579184</v>
      </c>
      <c r="K213" s="2">
        <f t="shared" si="20"/>
        <v>2.2809846554724165</v>
      </c>
    </row>
    <row r="214" spans="1:11" ht="13.5" x14ac:dyDescent="0.25">
      <c r="A214" s="3">
        <f>TITRES_STAT!B217</f>
        <v>42318</v>
      </c>
      <c r="B214" s="6">
        <f>TITRES_STAT!D217</f>
        <v>1.8007</v>
      </c>
      <c r="C214" s="2">
        <f t="shared" si="21"/>
        <v>-0.10560000000000014</v>
      </c>
      <c r="D214" s="2">
        <f t="shared" si="22"/>
        <v>2.0048400000000002</v>
      </c>
      <c r="E214" s="2">
        <f t="shared" si="24"/>
        <v>2.1004199999999997</v>
      </c>
      <c r="F214" s="2">
        <f t="shared" si="25"/>
        <v>2.1752050000000001</v>
      </c>
      <c r="G214" s="2">
        <f t="shared" si="19"/>
        <v>2.2807160000000004</v>
      </c>
      <c r="H214" s="2">
        <f t="shared" si="23"/>
        <v>2.6353100000000014</v>
      </c>
      <c r="I214" s="2">
        <f t="array" ref="I214">SUMPRODUCT(B198:B217, (ROW(B198:B217)-ROW(B198)+1)) / (20*21/2)</f>
        <v>2.0035295238095241</v>
      </c>
      <c r="J214" s="2">
        <f t="shared" si="26"/>
        <v>2.1339032713904977</v>
      </c>
      <c r="K214" s="2">
        <f t="shared" si="20"/>
        <v>2.2621499631009492</v>
      </c>
    </row>
    <row r="215" spans="1:11" ht="13.5" x14ac:dyDescent="0.25">
      <c r="A215" s="3">
        <f>TITRES_STAT!B218</f>
        <v>42319</v>
      </c>
      <c r="B215" s="6">
        <f>TITRES_STAT!D218</f>
        <v>1.7302999999999999</v>
      </c>
      <c r="C215" s="2">
        <f t="shared" si="21"/>
        <v>-7.0400000000000018E-2</v>
      </c>
      <c r="D215" s="2">
        <f t="shared" si="22"/>
        <v>1.9215399999999998</v>
      </c>
      <c r="E215" s="2">
        <f t="shared" si="24"/>
        <v>2.0570199999999996</v>
      </c>
      <c r="F215" s="2">
        <f t="shared" si="25"/>
        <v>2.1520349999999997</v>
      </c>
      <c r="G215" s="2">
        <f t="shared" si="19"/>
        <v>2.2622980000000004</v>
      </c>
      <c r="H215" s="2">
        <f t="shared" si="23"/>
        <v>2.6302365000000019</v>
      </c>
      <c r="I215" s="2">
        <f t="array" ref="I215">SUMPRODUCT(B199:B218, (ROW(B199:B218)-ROW(B199)+1)) / (20*21/2)</f>
        <v>1.9843928571428566</v>
      </c>
      <c r="J215" s="2">
        <f t="shared" si="26"/>
        <v>2.0954648645914027</v>
      </c>
      <c r="K215" s="2">
        <f t="shared" si="20"/>
        <v>2.241293101802873</v>
      </c>
    </row>
    <row r="216" spans="1:11" ht="13.5" x14ac:dyDescent="0.25">
      <c r="A216" s="3">
        <f>TITRES_STAT!B219</f>
        <v>42320</v>
      </c>
      <c r="B216" s="6">
        <f>TITRES_STAT!D219</f>
        <v>1.6892</v>
      </c>
      <c r="C216" s="2">
        <f t="shared" si="21"/>
        <v>-4.1099999999999914E-2</v>
      </c>
      <c r="D216" s="2">
        <f t="shared" si="22"/>
        <v>1.83002</v>
      </c>
      <c r="E216" s="2">
        <f t="shared" si="24"/>
        <v>2.0036399999999999</v>
      </c>
      <c r="F216" s="2">
        <f t="shared" si="25"/>
        <v>2.1227049999999998</v>
      </c>
      <c r="G216" s="2">
        <f t="shared" si="19"/>
        <v>2.2445840000000001</v>
      </c>
      <c r="H216" s="2">
        <f t="shared" si="23"/>
        <v>2.6249575000000016</v>
      </c>
      <c r="I216" s="2">
        <f t="array" ref="I216">SUMPRODUCT(B200:B219, (ROW(B200:B219)-ROW(B200)+1)) / (20*21/2)</f>
        <v>1.9771290476190477</v>
      </c>
      <c r="J216" s="2">
        <f t="shared" si="26"/>
        <v>2.0567729727255548</v>
      </c>
      <c r="K216" s="2">
        <f t="shared" si="20"/>
        <v>2.2196423919282506</v>
      </c>
    </row>
    <row r="217" spans="1:11" ht="13.5" x14ac:dyDescent="0.25">
      <c r="A217" s="3">
        <f>TITRES_STAT!B220</f>
        <v>42321</v>
      </c>
      <c r="B217" s="6">
        <f>TITRES_STAT!D220</f>
        <v>1.7889999999999999</v>
      </c>
      <c r="C217" s="2">
        <f t="shared" si="21"/>
        <v>9.9799999999999889E-2</v>
      </c>
      <c r="D217" s="2">
        <f t="shared" si="22"/>
        <v>1.7830999999999999</v>
      </c>
      <c r="E217" s="2">
        <f t="shared" si="24"/>
        <v>1.9608300000000001</v>
      </c>
      <c r="F217" s="2">
        <f t="shared" si="25"/>
        <v>2.0954349999999997</v>
      </c>
      <c r="G217" s="2">
        <f t="shared" si="19"/>
        <v>2.2292180000000004</v>
      </c>
      <c r="H217" s="2">
        <f t="shared" si="23"/>
        <v>2.6199720000000015</v>
      </c>
      <c r="I217" s="2">
        <f t="array" ref="I217">SUMPRODUCT(B201:B220, (ROW(B201:B220)-ROW(B201)+1)) / (20*21/2)</f>
        <v>1.971684285714286</v>
      </c>
      <c r="J217" s="2">
        <f t="shared" si="26"/>
        <v>2.0312707848469307</v>
      </c>
      <c r="K217" s="2">
        <f t="shared" si="20"/>
        <v>2.2027544549898876</v>
      </c>
    </row>
    <row r="218" spans="1:11" ht="13.5" x14ac:dyDescent="0.25">
      <c r="A218" s="3">
        <f>TITRES_STAT!B221</f>
        <v>42324</v>
      </c>
      <c r="B218" s="6">
        <f>TITRES_STAT!D221</f>
        <v>1.8945000000000001</v>
      </c>
      <c r="C218" s="2">
        <f t="shared" si="21"/>
        <v>0.10550000000000015</v>
      </c>
      <c r="D218" s="2">
        <f t="shared" si="22"/>
        <v>1.7807400000000002</v>
      </c>
      <c r="E218" s="2">
        <f t="shared" si="24"/>
        <v>1.9315000000000002</v>
      </c>
      <c r="F218" s="2">
        <f t="shared" si="25"/>
        <v>2.0763699999999998</v>
      </c>
      <c r="G218" s="2">
        <f t="shared" si="19"/>
        <v>2.2154920000000002</v>
      </c>
      <c r="H218" s="2">
        <f t="shared" si="23"/>
        <v>2.6149275000000012</v>
      </c>
      <c r="I218" s="2">
        <f t="array" ref="I218">SUMPRODUCT(B202:B221, (ROW(B202:B221)-ROW(B202)+1)) / (20*21/2)</f>
        <v>1.9718790476190473</v>
      </c>
      <c r="J218" s="2">
        <f t="shared" si="26"/>
        <v>2.0182449958138897</v>
      </c>
      <c r="K218" s="2">
        <f t="shared" si="20"/>
        <v>2.1906660449902842</v>
      </c>
    </row>
    <row r="219" spans="1:11" ht="13.5" x14ac:dyDescent="0.25">
      <c r="A219" s="3">
        <f>TITRES_STAT!B222</f>
        <v>42325</v>
      </c>
      <c r="B219" s="6">
        <f>TITRES_STAT!D222</f>
        <v>2.0001000000000002</v>
      </c>
      <c r="C219" s="2">
        <f t="shared" si="21"/>
        <v>0.10560000000000014</v>
      </c>
      <c r="D219" s="2">
        <f t="shared" si="22"/>
        <v>1.8206199999999999</v>
      </c>
      <c r="E219" s="2">
        <f t="shared" si="24"/>
        <v>1.9127299999999998</v>
      </c>
      <c r="F219" s="2">
        <f t="shared" si="25"/>
        <v>2.0631699999999999</v>
      </c>
      <c r="G219" s="2">
        <f t="shared" si="19"/>
        <v>2.2039960000000001</v>
      </c>
      <c r="H219" s="2">
        <f t="shared" si="23"/>
        <v>2.6104110000000009</v>
      </c>
      <c r="I219" s="2">
        <f t="array" ref="I219">SUMPRODUCT(B203:B222, (ROW(B203:B222)-ROW(B203)+1)) / (20*21/2)</f>
        <v>1.9745880952380952</v>
      </c>
      <c r="J219" s="2">
        <f t="shared" si="26"/>
        <v>2.0165169009744717</v>
      </c>
      <c r="K219" s="2">
        <f t="shared" si="20"/>
        <v>2.1831928667553711</v>
      </c>
    </row>
    <row r="220" spans="1:11" ht="13.5" x14ac:dyDescent="0.25">
      <c r="A220" s="3">
        <f>TITRES_STAT!B223</f>
        <v>42326</v>
      </c>
      <c r="B220" s="6">
        <f>TITRES_STAT!D223</f>
        <v>2.0059999999999998</v>
      </c>
      <c r="C220" s="2">
        <f t="shared" si="21"/>
        <v>5.8999999999995723E-3</v>
      </c>
      <c r="D220" s="2">
        <f t="shared" si="22"/>
        <v>1.8757600000000001</v>
      </c>
      <c r="E220" s="2">
        <f t="shared" si="24"/>
        <v>1.8986499999999999</v>
      </c>
      <c r="F220" s="2">
        <f t="shared" si="25"/>
        <v>2.0508550000000003</v>
      </c>
      <c r="G220" s="2">
        <f t="shared" si="19"/>
        <v>2.1933220000000002</v>
      </c>
      <c r="H220" s="2">
        <f t="shared" si="23"/>
        <v>2.6060705</v>
      </c>
      <c r="I220" s="2">
        <f t="array" ref="I220">SUMPRODUCT(B204:B223, (ROW(B204:B223)-ROW(B204)+1)) / (20*21/2)</f>
        <v>1.9865161904761903</v>
      </c>
      <c r="J220" s="2">
        <f t="shared" si="26"/>
        <v>2.0155152913578553</v>
      </c>
      <c r="K220" s="2">
        <f t="shared" si="20"/>
        <v>2.1762441268826116</v>
      </c>
    </row>
    <row r="221" spans="1:11" ht="13.5" x14ac:dyDescent="0.25">
      <c r="A221" s="3">
        <f>TITRES_STAT!B224</f>
        <v>42327</v>
      </c>
      <c r="B221" s="6">
        <f>TITRES_STAT!D224</f>
        <v>2.0529000000000002</v>
      </c>
      <c r="C221" s="2">
        <f t="shared" si="21"/>
        <v>4.6900000000000386E-2</v>
      </c>
      <c r="D221" s="2">
        <f t="shared" si="22"/>
        <v>1.9484999999999999</v>
      </c>
      <c r="E221" s="2">
        <f t="shared" si="24"/>
        <v>1.8892600000000002</v>
      </c>
      <c r="F221" s="2">
        <f t="shared" si="25"/>
        <v>2.0420550000000004</v>
      </c>
      <c r="G221" s="2">
        <f t="shared" si="19"/>
        <v>2.1849939999999997</v>
      </c>
      <c r="H221" s="2">
        <f t="shared" si="23"/>
        <v>2.6019645000000007</v>
      </c>
      <c r="I221" s="2">
        <f t="array" ref="I221">SUMPRODUCT(B205:B224, (ROW(B205:B224)-ROW(B205)+1)) / (20*21/2)</f>
        <v>1.9971033333333332</v>
      </c>
      <c r="J221" s="2">
        <f t="shared" si="26"/>
        <v>2.0190757397999644</v>
      </c>
      <c r="K221" s="2">
        <f t="shared" si="20"/>
        <v>2.1714071022989798</v>
      </c>
    </row>
    <row r="222" spans="1:11" ht="13.5" x14ac:dyDescent="0.25">
      <c r="A222" s="3">
        <f>TITRES_STAT!B225</f>
        <v>42328</v>
      </c>
      <c r="B222" s="6">
        <f>TITRES_STAT!D225</f>
        <v>2.0705</v>
      </c>
      <c r="C222" s="2">
        <f t="shared" si="21"/>
        <v>1.7599999999999838E-2</v>
      </c>
      <c r="D222" s="2">
        <f t="shared" si="22"/>
        <v>2.0048000000000004</v>
      </c>
      <c r="E222" s="2">
        <f t="shared" si="24"/>
        <v>1.8939499999999998</v>
      </c>
      <c r="F222" s="2">
        <f t="shared" si="25"/>
        <v>2.0332550000000005</v>
      </c>
      <c r="G222" s="2">
        <f t="shared" si="19"/>
        <v>2.1759619999999997</v>
      </c>
      <c r="H222" s="2">
        <f t="shared" si="23"/>
        <v>2.5980935000000009</v>
      </c>
      <c r="I222" s="2">
        <f t="array" ref="I222">SUMPRODUCT(B206:B225, (ROW(B206:B225)-ROW(B206)+1)) / (20*21/2)</f>
        <v>2.0035028571428573</v>
      </c>
      <c r="J222" s="2">
        <f t="shared" si="26"/>
        <v>2.0239732883904442</v>
      </c>
      <c r="K222" s="2">
        <f t="shared" si="20"/>
        <v>2.1674499610323537</v>
      </c>
    </row>
    <row r="223" spans="1:11" ht="13.5" x14ac:dyDescent="0.25">
      <c r="A223" s="3">
        <f>TITRES_STAT!B226</f>
        <v>42331</v>
      </c>
      <c r="B223" s="6">
        <f>TITRES_STAT!D226</f>
        <v>2.1585000000000001</v>
      </c>
      <c r="C223" s="2">
        <f t="shared" si="21"/>
        <v>8.8000000000000078E-2</v>
      </c>
      <c r="D223" s="2">
        <f t="shared" si="22"/>
        <v>2.0575999999999999</v>
      </c>
      <c r="E223" s="2">
        <f t="shared" si="24"/>
        <v>1.91917</v>
      </c>
      <c r="F223" s="2">
        <f t="shared" si="25"/>
        <v>2.0297350000000001</v>
      </c>
      <c r="G223" s="2">
        <f t="shared" si="19"/>
        <v>2.1700959999999996</v>
      </c>
      <c r="H223" s="2">
        <f t="shared" si="23"/>
        <v>2.5949850000000008</v>
      </c>
      <c r="I223" s="2">
        <f t="array" ref="I223">SUMPRODUCT(B207:B226, (ROW(B207:B226)-ROW(B207)+1)) / (20*21/2)</f>
        <v>2.0119133333333332</v>
      </c>
      <c r="J223" s="2">
        <f t="shared" si="26"/>
        <v>2.0367853561627829</v>
      </c>
      <c r="K223" s="2">
        <f t="shared" si="20"/>
        <v>2.1670989821683397</v>
      </c>
    </row>
    <row r="224" spans="1:11" ht="13.5" x14ac:dyDescent="0.25">
      <c r="A224" s="3">
        <f>TITRES_STAT!B227</f>
        <v>42332</v>
      </c>
      <c r="B224" s="6">
        <f>TITRES_STAT!D227</f>
        <v>2.1408999999999998</v>
      </c>
      <c r="C224" s="2">
        <f t="shared" si="21"/>
        <v>-1.7600000000000282E-2</v>
      </c>
      <c r="D224" s="2">
        <f t="shared" si="22"/>
        <v>2.0857600000000001</v>
      </c>
      <c r="E224" s="2">
        <f t="shared" si="24"/>
        <v>1.9531899999999998</v>
      </c>
      <c r="F224" s="2">
        <f t="shared" si="25"/>
        <v>2.0268050000000004</v>
      </c>
      <c r="G224" s="2">
        <f t="shared" si="19"/>
        <v>2.1654039999999997</v>
      </c>
      <c r="H224" s="2">
        <f t="shared" si="23"/>
        <v>2.5916125000000005</v>
      </c>
      <c r="I224" s="2">
        <f t="array" ref="I224">SUMPRODUCT(B208:B227, (ROW(B208:B227)-ROW(B208)+1)) / (20*21/2)</f>
        <v>2.0236447619047619</v>
      </c>
      <c r="J224" s="2">
        <f t="shared" si="26"/>
        <v>2.0467010365282321</v>
      </c>
      <c r="K224" s="2">
        <f t="shared" si="20"/>
        <v>2.1660715711029148</v>
      </c>
    </row>
    <row r="225" spans="1:11" ht="13.5" x14ac:dyDescent="0.25">
      <c r="A225" s="3">
        <f>TITRES_STAT!B228</f>
        <v>42333</v>
      </c>
      <c r="B225" s="6">
        <f>TITRES_STAT!D228</f>
        <v>2.0939999999999999</v>
      </c>
      <c r="C225" s="2">
        <f t="shared" si="21"/>
        <v>-4.6899999999999942E-2</v>
      </c>
      <c r="D225" s="2">
        <f t="shared" si="22"/>
        <v>2.1033599999999999</v>
      </c>
      <c r="E225" s="2">
        <f t="shared" si="24"/>
        <v>1.9895599999999998</v>
      </c>
      <c r="F225" s="2">
        <f t="shared" si="25"/>
        <v>2.0232900000000003</v>
      </c>
      <c r="G225" s="2">
        <f t="shared" si="19"/>
        <v>2.1584839999999996</v>
      </c>
      <c r="H225" s="2">
        <f t="shared" si="23"/>
        <v>2.5880055000000008</v>
      </c>
      <c r="I225" s="2">
        <f t="array" ref="I225">SUMPRODUCT(B209:B228, (ROW(B209:B228)-ROW(B209)+1)) / (20*21/2)</f>
        <v>2.035177142857143</v>
      </c>
      <c r="J225" s="2">
        <f t="shared" si="26"/>
        <v>2.0512056997160193</v>
      </c>
      <c r="K225" s="2">
        <f t="shared" si="20"/>
        <v>2.1632452349812321</v>
      </c>
    </row>
    <row r="226" spans="1:11" ht="13.5" x14ac:dyDescent="0.25">
      <c r="A226" s="3">
        <f>TITRES_STAT!B229</f>
        <v>42334</v>
      </c>
      <c r="B226" s="6">
        <f>TITRES_STAT!D229</f>
        <v>2.1116000000000001</v>
      </c>
      <c r="C226" s="2">
        <f t="shared" si="21"/>
        <v>1.7600000000000282E-2</v>
      </c>
      <c r="D226" s="2">
        <f t="shared" si="22"/>
        <v>2.1150999999999995</v>
      </c>
      <c r="E226" s="2">
        <f t="shared" si="24"/>
        <v>2.0317999999999996</v>
      </c>
      <c r="F226" s="2">
        <f t="shared" si="25"/>
        <v>2.0177200000000002</v>
      </c>
      <c r="G226" s="2">
        <f t="shared" si="19"/>
        <v>2.1526199999999993</v>
      </c>
      <c r="H226" s="2">
        <f t="shared" si="23"/>
        <v>2.584867500000001</v>
      </c>
      <c r="I226" s="2">
        <f t="array" ref="I226">SUMPRODUCT(B210:B229, (ROW(B210:B229)-ROW(B210)+1)) / (20*21/2)</f>
        <v>2.0447323809523814</v>
      </c>
      <c r="J226" s="2">
        <f t="shared" si="26"/>
        <v>2.0569575378383034</v>
      </c>
      <c r="K226" s="2">
        <f t="shared" si="20"/>
        <v>2.1612199316486351</v>
      </c>
    </row>
    <row r="227" spans="1:11" ht="13.5" x14ac:dyDescent="0.25">
      <c r="A227" s="3">
        <f>TITRES_STAT!B230</f>
        <v>42335</v>
      </c>
      <c r="B227" s="6">
        <f>TITRES_STAT!D230</f>
        <v>2.1408999999999998</v>
      </c>
      <c r="C227" s="2">
        <f t="shared" si="21"/>
        <v>2.929999999999966E-2</v>
      </c>
      <c r="D227" s="2">
        <f t="shared" si="22"/>
        <v>2.1291799999999999</v>
      </c>
      <c r="E227" s="2">
        <f t="shared" si="24"/>
        <v>2.0669899999999997</v>
      </c>
      <c r="F227" s="2">
        <f t="shared" si="25"/>
        <v>2.0139100000000001</v>
      </c>
      <c r="G227" s="2">
        <f t="shared" si="19"/>
        <v>2.1478099999999993</v>
      </c>
      <c r="H227" s="2">
        <f t="shared" si="23"/>
        <v>2.5819350000000001</v>
      </c>
      <c r="I227" s="2">
        <f t="array" ref="I227">SUMPRODUCT(B211:B230, (ROW(B211:B230)-ROW(B211)+1)) / (20*21/2)</f>
        <v>2.0546504761904765</v>
      </c>
      <c r="J227" s="2">
        <f t="shared" si="26"/>
        <v>2.0649520580441791</v>
      </c>
      <c r="K227" s="2">
        <f t="shared" si="20"/>
        <v>2.1604230715839829</v>
      </c>
    </row>
    <row r="228" spans="1:11" ht="13.5" x14ac:dyDescent="0.25">
      <c r="A228" s="3">
        <f>TITRES_STAT!B231</f>
        <v>42338</v>
      </c>
      <c r="B228" s="6">
        <f>TITRES_STAT!D231</f>
        <v>2.1349999999999998</v>
      </c>
      <c r="C228" s="2">
        <f t="shared" si="21"/>
        <v>-5.9000000000000163E-3</v>
      </c>
      <c r="D228" s="2">
        <f t="shared" si="22"/>
        <v>2.1244799999999997</v>
      </c>
      <c r="E228" s="2">
        <f t="shared" si="24"/>
        <v>2.0910399999999996</v>
      </c>
      <c r="F228" s="2">
        <f t="shared" si="25"/>
        <v>2.0112700000000001</v>
      </c>
      <c r="G228" s="2">
        <f t="shared" si="19"/>
        <v>2.1432339999999996</v>
      </c>
      <c r="H228" s="2">
        <f t="shared" si="23"/>
        <v>2.5791195000000005</v>
      </c>
      <c r="I228" s="2">
        <f t="array" ref="I228">SUMPRODUCT(B212:B231, (ROW(B212:B231)-ROW(B212)+1)) / (20*21/2)</f>
        <v>2.0675266666666667</v>
      </c>
      <c r="J228" s="2">
        <f t="shared" si="26"/>
        <v>2.0716232906114</v>
      </c>
      <c r="K228" s="2">
        <f t="shared" si="20"/>
        <v>2.159426088384611</v>
      </c>
    </row>
    <row r="229" spans="1:11" ht="13.5" x14ac:dyDescent="0.25">
      <c r="A229" s="3">
        <f>TITRES_STAT!B232</f>
        <v>42339</v>
      </c>
      <c r="B229" s="6">
        <f>TITRES_STAT!D232</f>
        <v>2.1116000000000001</v>
      </c>
      <c r="C229" s="2">
        <f t="shared" si="21"/>
        <v>-2.3399999999999643E-2</v>
      </c>
      <c r="D229" s="2">
        <f t="shared" si="22"/>
        <v>2.1186199999999999</v>
      </c>
      <c r="E229" s="2">
        <f t="shared" si="24"/>
        <v>2.1021899999999998</v>
      </c>
      <c r="F229" s="2">
        <f t="shared" si="25"/>
        <v>2.00746</v>
      </c>
      <c r="G229" s="2">
        <f t="shared" si="19"/>
        <v>2.1385419999999997</v>
      </c>
      <c r="H229" s="2">
        <f t="shared" si="23"/>
        <v>2.5758055000000009</v>
      </c>
      <c r="I229" s="2">
        <f t="array" ref="I229">SUMPRODUCT(B213:B232, (ROW(B213:B232)-ROW(B213)+1)) / (20*21/2)</f>
        <v>2.0804309523809521</v>
      </c>
      <c r="J229" s="2">
        <f t="shared" si="26"/>
        <v>2.0754305962674575</v>
      </c>
      <c r="K229" s="2">
        <f t="shared" si="20"/>
        <v>2.1575505555067833</v>
      </c>
    </row>
    <row r="230" spans="1:11" ht="13.5" x14ac:dyDescent="0.25">
      <c r="A230" s="3">
        <f>TITRES_STAT!B233</f>
        <v>42340</v>
      </c>
      <c r="B230" s="6">
        <f>TITRES_STAT!D233</f>
        <v>2.1116000000000001</v>
      </c>
      <c r="C230" s="2">
        <f t="shared" si="21"/>
        <v>0</v>
      </c>
      <c r="D230" s="2">
        <f t="shared" si="22"/>
        <v>2.1221399999999995</v>
      </c>
      <c r="E230" s="2">
        <f t="shared" si="24"/>
        <v>2.1127499999999997</v>
      </c>
      <c r="F230" s="2">
        <f t="shared" si="25"/>
        <v>2.0057</v>
      </c>
      <c r="G230" s="2">
        <f t="shared" si="19"/>
        <v>2.1344379999999998</v>
      </c>
      <c r="H230" s="2">
        <f t="shared" si="23"/>
        <v>2.5721400000000001</v>
      </c>
      <c r="I230" s="2">
        <f t="array" ref="I230">SUMPRODUCT(B214:B233, (ROW(B214:B233)-ROW(B214)+1)) / (20*21/2)</f>
        <v>2.092776666666667</v>
      </c>
      <c r="J230" s="2">
        <f t="shared" si="26"/>
        <v>2.0788753013848424</v>
      </c>
      <c r="K230" s="2">
        <f t="shared" si="20"/>
        <v>2.15574857293789</v>
      </c>
    </row>
    <row r="231" spans="1:11" ht="13.5" x14ac:dyDescent="0.25">
      <c r="A231" s="3">
        <f>TITRES_STAT!B234</f>
        <v>42341</v>
      </c>
      <c r="B231" s="6">
        <f>TITRES_STAT!D234</f>
        <v>2.1408999999999998</v>
      </c>
      <c r="C231" s="2">
        <f t="shared" si="21"/>
        <v>2.929999999999966E-2</v>
      </c>
      <c r="D231" s="2">
        <f t="shared" si="22"/>
        <v>2.1280000000000001</v>
      </c>
      <c r="E231" s="2">
        <f t="shared" si="24"/>
        <v>2.1215499999999996</v>
      </c>
      <c r="F231" s="2">
        <f t="shared" si="25"/>
        <v>2.0054050000000005</v>
      </c>
      <c r="G231" s="2">
        <f t="shared" si="19"/>
        <v>2.130684</v>
      </c>
      <c r="H231" s="2">
        <f t="shared" si="23"/>
        <v>2.5680050000000008</v>
      </c>
      <c r="I231" s="2">
        <f t="array" ref="I231">SUMPRODUCT(B215:B234, (ROW(B215:B234)-ROW(B215)+1)) / (20*21/2)</f>
        <v>2.0984147619047619</v>
      </c>
      <c r="J231" s="2">
        <f t="shared" si="26"/>
        <v>2.0847824155386667</v>
      </c>
      <c r="K231" s="2">
        <f t="shared" si="20"/>
        <v>2.1551662759599339</v>
      </c>
    </row>
    <row r="232" spans="1:11" ht="13.5" x14ac:dyDescent="0.25">
      <c r="A232" s="3">
        <f>TITRES_STAT!B235</f>
        <v>42342</v>
      </c>
      <c r="B232" s="6">
        <f>TITRES_STAT!D235</f>
        <v>2.1408999999999998</v>
      </c>
      <c r="C232" s="2">
        <f t="shared" si="21"/>
        <v>0</v>
      </c>
      <c r="D232" s="2">
        <f t="shared" si="22"/>
        <v>2.1280000000000001</v>
      </c>
      <c r="E232" s="2">
        <f t="shared" si="24"/>
        <v>2.1285899999999995</v>
      </c>
      <c r="F232" s="2">
        <f t="shared" si="25"/>
        <v>2.0112700000000006</v>
      </c>
      <c r="G232" s="2">
        <f t="shared" si="19"/>
        <v>2.1277520000000001</v>
      </c>
      <c r="H232" s="2">
        <f t="shared" si="23"/>
        <v>2.563958</v>
      </c>
      <c r="I232" s="2">
        <f t="array" ref="I232">SUMPRODUCT(B216:B235, (ROW(B216:B235)-ROW(B216)+1)) / (20*21/2)</f>
        <v>2.0999219047619047</v>
      </c>
      <c r="J232" s="2">
        <f t="shared" si="26"/>
        <v>2.0901269473921271</v>
      </c>
      <c r="K232" s="2">
        <f t="shared" si="20"/>
        <v>2.1546068141575838</v>
      </c>
    </row>
    <row r="233" spans="1:11" ht="13.5" x14ac:dyDescent="0.25">
      <c r="A233" s="3">
        <f>TITRES_STAT!B236</f>
        <v>42345</v>
      </c>
      <c r="B233" s="6">
        <f>TITRES_STAT!D236</f>
        <v>2.1408999999999998</v>
      </c>
      <c r="C233" s="2">
        <f t="shared" si="21"/>
        <v>0</v>
      </c>
      <c r="D233" s="2">
        <f t="shared" si="22"/>
        <v>2.1291800000000003</v>
      </c>
      <c r="E233" s="2">
        <f t="shared" si="24"/>
        <v>2.1268299999999991</v>
      </c>
      <c r="F233" s="2">
        <f t="shared" si="25"/>
        <v>2.0230000000000001</v>
      </c>
      <c r="G233" s="2">
        <f t="shared" si="19"/>
        <v>2.1254059999999999</v>
      </c>
      <c r="H233" s="2">
        <f t="shared" si="23"/>
        <v>2.5592070000000002</v>
      </c>
      <c r="I233" s="2">
        <f t="array" ref="I233">SUMPRODUCT(B217:B236, (ROW(B217:B236)-ROW(B217)+1)) / (20*21/2)</f>
        <v>2.1049214285714286</v>
      </c>
      <c r="J233" s="2">
        <f t="shared" si="26"/>
        <v>2.0949624762119243</v>
      </c>
      <c r="K233" s="2">
        <f t="shared" si="20"/>
        <v>2.1540692920337574</v>
      </c>
    </row>
    <row r="234" spans="1:11" ht="13.5" x14ac:dyDescent="0.25">
      <c r="A234" s="3">
        <f>TITRES_STAT!B237</f>
        <v>42346</v>
      </c>
      <c r="B234" s="6">
        <f>TITRES_STAT!D237</f>
        <v>2.0821999999999998</v>
      </c>
      <c r="C234" s="2">
        <f t="shared" si="21"/>
        <v>-5.8699999999999974E-2</v>
      </c>
      <c r="D234" s="2">
        <f t="shared" si="22"/>
        <v>2.1233</v>
      </c>
      <c r="E234" s="2">
        <f t="shared" si="24"/>
        <v>2.1209599999999997</v>
      </c>
      <c r="F234" s="2">
        <f t="shared" si="25"/>
        <v>2.0370750000000002</v>
      </c>
      <c r="G234" s="2">
        <f t="shared" si="19"/>
        <v>2.122004</v>
      </c>
      <c r="H234" s="2">
        <f t="shared" si="23"/>
        <v>2.5541625000000003</v>
      </c>
      <c r="I234" s="2">
        <f t="array" ref="I234">SUMPRODUCT(B218:B237, (ROW(B218:B237)-ROW(B218)+1)) / (20*21/2)</f>
        <v>2.1079376190476191</v>
      </c>
      <c r="J234" s="2">
        <f t="shared" si="26"/>
        <v>2.0937470022869791</v>
      </c>
      <c r="K234" s="2">
        <f t="shared" si="20"/>
        <v>2.1512508884245904</v>
      </c>
    </row>
    <row r="235" spans="1:11" ht="13.5" x14ac:dyDescent="0.25">
      <c r="A235" s="3">
        <f>TITRES_STAT!B238</f>
        <v>42347</v>
      </c>
      <c r="B235" s="6">
        <f>TITRES_STAT!D238</f>
        <v>2.0529000000000002</v>
      </c>
      <c r="C235" s="2">
        <f t="shared" si="21"/>
        <v>-2.929999999999966E-2</v>
      </c>
      <c r="D235" s="2">
        <f t="shared" si="22"/>
        <v>2.1115599999999999</v>
      </c>
      <c r="E235" s="2">
        <f t="shared" si="24"/>
        <v>2.1168499999999999</v>
      </c>
      <c r="F235" s="2">
        <f t="shared" si="25"/>
        <v>2.0532050000000002</v>
      </c>
      <c r="G235" s="2">
        <f t="shared" si="19"/>
        <v>2.1178979999999998</v>
      </c>
      <c r="H235" s="2">
        <f t="shared" si="23"/>
        <v>2.5487665000000006</v>
      </c>
      <c r="I235" s="2">
        <f t="array" ref="I235">SUMPRODUCT(B219:B238, (ROW(B219:B238)-ROW(B219)+1)) / (20*21/2)</f>
        <v>2.1100076190476189</v>
      </c>
      <c r="J235" s="2">
        <f t="shared" si="26"/>
        <v>2.089856811592981</v>
      </c>
      <c r="K235" s="2">
        <f t="shared" si="20"/>
        <v>2.147393990839312</v>
      </c>
    </row>
    <row r="236" spans="1:11" ht="13.5" x14ac:dyDescent="0.25">
      <c r="A236" s="3">
        <f>TITRES_STAT!B239</f>
        <v>42348</v>
      </c>
      <c r="B236" s="6">
        <f>TITRES_STAT!D239</f>
        <v>2.1057000000000001</v>
      </c>
      <c r="C236" s="2">
        <f t="shared" si="21"/>
        <v>5.2799999999999958E-2</v>
      </c>
      <c r="D236" s="2">
        <f t="shared" si="22"/>
        <v>2.1045199999999999</v>
      </c>
      <c r="E236" s="2">
        <f t="shared" si="24"/>
        <v>2.11626</v>
      </c>
      <c r="F236" s="2">
        <f t="shared" si="25"/>
        <v>2.0740299999999996</v>
      </c>
      <c r="G236" s="2">
        <f t="shared" si="19"/>
        <v>2.1161379999999999</v>
      </c>
      <c r="H236" s="2">
        <f t="shared" si="23"/>
        <v>2.5436635000000005</v>
      </c>
      <c r="I236" s="2">
        <f t="array" ref="I236">SUMPRODUCT(B220:B239, (ROW(B220:B239)-ROW(B220)+1)) / (20*21/2)</f>
        <v>2.1115961904761908</v>
      </c>
      <c r="J236" s="2">
        <f t="shared" si="26"/>
        <v>2.0913656866793637</v>
      </c>
      <c r="K236" s="2">
        <f t="shared" si="20"/>
        <v>2.1457589323750255</v>
      </c>
    </row>
    <row r="237" spans="1:11" ht="13.5" x14ac:dyDescent="0.25">
      <c r="A237" s="3">
        <f>TITRES_STAT!B240</f>
        <v>42349</v>
      </c>
      <c r="B237" s="6">
        <f>TITRES_STAT!D240</f>
        <v>2.1057000000000001</v>
      </c>
      <c r="C237" s="2">
        <f t="shared" si="21"/>
        <v>0</v>
      </c>
      <c r="D237" s="2">
        <f t="shared" si="22"/>
        <v>2.09748</v>
      </c>
      <c r="E237" s="2">
        <f t="shared" si="24"/>
        <v>2.1127399999999996</v>
      </c>
      <c r="F237" s="2">
        <f t="shared" si="25"/>
        <v>2.0898649999999996</v>
      </c>
      <c r="G237" s="2">
        <f t="shared" si="19"/>
        <v>2.1144959999999999</v>
      </c>
      <c r="H237" s="2">
        <f t="shared" si="23"/>
        <v>2.5388245000000009</v>
      </c>
      <c r="I237" s="2">
        <f t="array" ref="I237">SUMPRODUCT(B221:B240, (ROW(B221:B240)-ROW(B221)+1)) / (20*21/2)</f>
        <v>2.1148642857142854</v>
      </c>
      <c r="J237" s="2">
        <f t="shared" si="26"/>
        <v>2.0927308593765672</v>
      </c>
      <c r="K237" s="2">
        <f t="shared" si="20"/>
        <v>2.1441879938505148</v>
      </c>
    </row>
    <row r="238" spans="1:11" ht="13.5" x14ac:dyDescent="0.25">
      <c r="A238" s="3">
        <f>TITRES_STAT!B241</f>
        <v>42352</v>
      </c>
      <c r="B238" s="6">
        <f>TITRES_STAT!D241</f>
        <v>2.1116000000000001</v>
      </c>
      <c r="C238" s="2">
        <f t="shared" si="21"/>
        <v>5.9000000000000163E-3</v>
      </c>
      <c r="D238" s="2">
        <f t="shared" si="22"/>
        <v>2.0916200000000003</v>
      </c>
      <c r="E238" s="2">
        <f t="shared" si="24"/>
        <v>2.1103999999999998</v>
      </c>
      <c r="F238" s="2">
        <f t="shared" si="25"/>
        <v>2.1007199999999995</v>
      </c>
      <c r="G238" s="2">
        <f t="shared" si="19"/>
        <v>2.1129719999999996</v>
      </c>
      <c r="H238" s="2">
        <f t="shared" si="23"/>
        <v>2.5341910000000012</v>
      </c>
      <c r="I238" s="2">
        <f t="array" ref="I238">SUMPRODUCT(B222:B241, (ROW(B222:B241)-ROW(B222)+1)) / (20*21/2)</f>
        <v>2.1118995238095239</v>
      </c>
      <c r="J238" s="2">
        <f t="shared" si="26"/>
        <v>2.0945279203883227</v>
      </c>
      <c r="K238" s="2">
        <f t="shared" si="20"/>
        <v>2.1429100333073574</v>
      </c>
    </row>
    <row r="239" spans="1:11" ht="13.5" x14ac:dyDescent="0.25">
      <c r="A239" s="3">
        <f>TITRES_STAT!B242</f>
        <v>42353</v>
      </c>
      <c r="B239" s="6">
        <f>TITRES_STAT!D242</f>
        <v>2.1173999999999999</v>
      </c>
      <c r="C239" s="2">
        <f t="shared" si="21"/>
        <v>5.7999999999998053E-3</v>
      </c>
      <c r="D239" s="2">
        <f t="shared" si="22"/>
        <v>2.0986600000000002</v>
      </c>
      <c r="E239" s="2">
        <f t="shared" si="24"/>
        <v>2.1109800000000001</v>
      </c>
      <c r="F239" s="2">
        <f t="shared" si="25"/>
        <v>2.1065849999999999</v>
      </c>
      <c r="G239" s="2">
        <f t="shared" si="19"/>
        <v>2.1117979999999998</v>
      </c>
      <c r="H239" s="2">
        <f t="shared" si="23"/>
        <v>2.5297040000000006</v>
      </c>
      <c r="I239" s="2">
        <f t="array" ref="I239">SUMPRODUCT(B223:B242, (ROW(B223:B242)-ROW(B223)+1)) / (20*21/2)</f>
        <v>2.1110333333333333</v>
      </c>
      <c r="J239" s="2">
        <f t="shared" si="26"/>
        <v>2.0967062136846728</v>
      </c>
      <c r="K239" s="2">
        <f t="shared" si="20"/>
        <v>2.1419096398443238</v>
      </c>
    </row>
    <row r="240" spans="1:11" ht="13.5" x14ac:dyDescent="0.25">
      <c r="A240" s="3">
        <f>TITRES_STAT!B243</f>
        <v>42354</v>
      </c>
      <c r="B240" s="6">
        <f>TITRES_STAT!D243</f>
        <v>2.1408999999999998</v>
      </c>
      <c r="C240" s="2">
        <f t="shared" si="21"/>
        <v>2.3499999999999854E-2</v>
      </c>
      <c r="D240" s="2">
        <f t="shared" si="22"/>
        <v>2.11626</v>
      </c>
      <c r="E240" s="2">
        <f t="shared" si="24"/>
        <v>2.1139099999999997</v>
      </c>
      <c r="F240" s="2">
        <f t="shared" si="25"/>
        <v>2.1133299999999999</v>
      </c>
      <c r="G240" s="2">
        <f t="shared" si="19"/>
        <v>2.1109780000000002</v>
      </c>
      <c r="H240" s="2">
        <f t="shared" si="23"/>
        <v>2.5250115000000006</v>
      </c>
      <c r="I240" s="2">
        <f t="array" ref="I240">SUMPRODUCT(B224:B243, (ROW(B224:B243)-ROW(B224)+1)) / (20*21/2)</f>
        <v>2.1044090476190478</v>
      </c>
      <c r="J240" s="2">
        <f t="shared" si="26"/>
        <v>2.1009151457147039</v>
      </c>
      <c r="K240" s="2">
        <f t="shared" si="20"/>
        <v>2.1418700461249389</v>
      </c>
    </row>
    <row r="241" spans="1:11" ht="13.5" x14ac:dyDescent="0.25">
      <c r="A241" s="3">
        <f>TITRES_STAT!B244</f>
        <v>42355</v>
      </c>
      <c r="B241" s="6">
        <f>TITRES_STAT!D244</f>
        <v>2.0821999999999998</v>
      </c>
      <c r="C241" s="2">
        <f t="shared" si="21"/>
        <v>-5.8699999999999974E-2</v>
      </c>
      <c r="D241" s="2">
        <f t="shared" si="22"/>
        <v>2.1115599999999999</v>
      </c>
      <c r="E241" s="2">
        <f t="shared" si="24"/>
        <v>2.1080399999999999</v>
      </c>
      <c r="F241" s="2">
        <f t="shared" si="25"/>
        <v>2.114795</v>
      </c>
      <c r="G241" s="2">
        <f t="shared" si="19"/>
        <v>2.1092180000000003</v>
      </c>
      <c r="H241" s="2">
        <f t="shared" si="23"/>
        <v>2.5200550000000006</v>
      </c>
      <c r="I241" s="2">
        <f t="array" ref="I241">SUMPRODUCT(B225:B244, (ROW(B225:B244)-ROW(B225)+1)) / (20*21/2)</f>
        <v>2.1039061904761902</v>
      </c>
      <c r="J241" s="2">
        <f t="shared" si="26"/>
        <v>2.0991327508847322</v>
      </c>
      <c r="K241" s="2">
        <f t="shared" si="20"/>
        <v>2.1395300443161176</v>
      </c>
    </row>
    <row r="242" spans="1:11" ht="13.5" x14ac:dyDescent="0.25">
      <c r="A242" s="3">
        <f>TITRES_STAT!B245</f>
        <v>42356</v>
      </c>
      <c r="B242" s="6">
        <f>TITRES_STAT!D245</f>
        <v>2.1057000000000001</v>
      </c>
      <c r="C242" s="2">
        <f t="shared" si="21"/>
        <v>2.3500000000000298E-2</v>
      </c>
      <c r="D242" s="2">
        <f t="shared" si="22"/>
        <v>2.1115599999999999</v>
      </c>
      <c r="E242" s="2">
        <f t="shared" si="24"/>
        <v>2.1045199999999999</v>
      </c>
      <c r="F242" s="2">
        <f t="shared" si="25"/>
        <v>2.1165549999999995</v>
      </c>
      <c r="G242" s="2">
        <f t="shared" ref="G242:G305" si="27">AVERAGE(B193:B242)</f>
        <v>2.1082800000000002</v>
      </c>
      <c r="H242" s="2">
        <f t="shared" si="23"/>
        <v>2.5154215000000009</v>
      </c>
      <c r="I242" s="2">
        <f t="array" ref="I242">SUMPRODUCT(B226:B245, (ROW(B226:B245)-ROW(B226)+1)) / (20*21/2)</f>
        <v>2.0979804761904761</v>
      </c>
      <c r="J242" s="2">
        <f t="shared" si="26"/>
        <v>2.0997582031814241</v>
      </c>
      <c r="K242" s="2">
        <f t="shared" si="20"/>
        <v>2.1382033759115644</v>
      </c>
    </row>
    <row r="243" spans="1:11" ht="13.5" x14ac:dyDescent="0.25">
      <c r="A243" s="3">
        <f>TITRES_STAT!B246</f>
        <v>42359</v>
      </c>
      <c r="B243" s="6">
        <f>TITRES_STAT!D246</f>
        <v>2.0470000000000002</v>
      </c>
      <c r="C243" s="2">
        <f t="shared" si="21"/>
        <v>-5.8699999999999974E-2</v>
      </c>
      <c r="D243" s="2">
        <f t="shared" si="22"/>
        <v>2.0986400000000005</v>
      </c>
      <c r="E243" s="2">
        <f t="shared" si="24"/>
        <v>2.0951300000000002</v>
      </c>
      <c r="F243" s="2">
        <f t="shared" si="25"/>
        <v>2.1109799999999992</v>
      </c>
      <c r="G243" s="2">
        <f t="shared" si="27"/>
        <v>2.106284</v>
      </c>
      <c r="H243" s="2">
        <f t="shared" si="23"/>
        <v>2.5106995000000008</v>
      </c>
      <c r="I243" s="2">
        <f t="array" ref="I243">SUMPRODUCT(B227:B246, (ROW(B227:B246)-ROW(B227)+1)) / (20*21/2)</f>
        <v>2.0967547619047617</v>
      </c>
      <c r="J243" s="2">
        <f t="shared" si="26"/>
        <v>2.0947336124022407</v>
      </c>
      <c r="K243" s="2">
        <f t="shared" ref="K243:K306" si="28">$K$4*B243+(1-$K$4)*K242</f>
        <v>2.1346267729346402</v>
      </c>
    </row>
    <row r="244" spans="1:11" ht="13.5" x14ac:dyDescent="0.25">
      <c r="A244" s="3">
        <f>TITRES_STAT!B247</f>
        <v>42360</v>
      </c>
      <c r="B244" s="6">
        <f>TITRES_STAT!D247</f>
        <v>2.1057000000000001</v>
      </c>
      <c r="C244" s="2">
        <f t="shared" si="21"/>
        <v>5.8699999999999974E-2</v>
      </c>
      <c r="D244" s="2">
        <f t="shared" si="22"/>
        <v>2.0963000000000003</v>
      </c>
      <c r="E244" s="2">
        <f t="shared" si="24"/>
        <v>2.09748</v>
      </c>
      <c r="F244" s="2">
        <f t="shared" si="25"/>
        <v>2.1092199999999997</v>
      </c>
      <c r="G244" s="2">
        <f t="shared" si="27"/>
        <v>2.1044079999999998</v>
      </c>
      <c r="H244" s="2">
        <f t="shared" si="23"/>
        <v>2.5061245000000003</v>
      </c>
      <c r="I244" s="2">
        <f t="array" ref="I244">SUMPRODUCT(B228:B247, (ROW(B228:B247)-ROW(B228)+1)) / (20*21/2)</f>
        <v>2.0950509523809524</v>
      </c>
      <c r="J244" s="2">
        <f t="shared" si="26"/>
        <v>2.0957780302686939</v>
      </c>
      <c r="K244" s="2">
        <f t="shared" si="28"/>
        <v>2.1334923896823015</v>
      </c>
    </row>
    <row r="245" spans="1:11" ht="13.5" x14ac:dyDescent="0.25">
      <c r="A245" s="3">
        <f>TITRES_STAT!B248</f>
        <v>42361</v>
      </c>
      <c r="B245" s="6">
        <f>TITRES_STAT!D248</f>
        <v>2.0470000000000002</v>
      </c>
      <c r="C245" s="2">
        <f t="shared" si="21"/>
        <v>-5.8699999999999974E-2</v>
      </c>
      <c r="D245" s="2">
        <f t="shared" si="22"/>
        <v>2.0775200000000003</v>
      </c>
      <c r="E245" s="2">
        <f t="shared" si="24"/>
        <v>2.0968900000000001</v>
      </c>
      <c r="F245" s="2">
        <f t="shared" si="25"/>
        <v>2.1068699999999994</v>
      </c>
      <c r="G245" s="2">
        <f t="shared" si="27"/>
        <v>2.1014740000000001</v>
      </c>
      <c r="H245" s="2">
        <f t="shared" si="23"/>
        <v>2.5016960000000008</v>
      </c>
      <c r="I245" s="2">
        <f t="array" ref="I245">SUMPRODUCT(B229:B248, (ROW(B229:B248)-ROW(B229)+1)) / (20*21/2)</f>
        <v>2.0874557142857144</v>
      </c>
      <c r="J245" s="2">
        <f t="shared" si="26"/>
        <v>2.0911325035764374</v>
      </c>
      <c r="K245" s="2">
        <f t="shared" si="28"/>
        <v>2.1301005312633876</v>
      </c>
    </row>
    <row r="246" spans="1:11" ht="13.5" x14ac:dyDescent="0.25">
      <c r="A246" s="3">
        <f>TITRES_STAT!B249</f>
        <v>42363</v>
      </c>
      <c r="B246" s="6">
        <f>TITRES_STAT!D249</f>
        <v>2.0939999999999999</v>
      </c>
      <c r="C246" s="2">
        <f t="shared" si="21"/>
        <v>4.6999999999999709E-2</v>
      </c>
      <c r="D246" s="2">
        <f t="shared" si="22"/>
        <v>2.0798800000000002</v>
      </c>
      <c r="E246" s="2">
        <f t="shared" si="24"/>
        <v>2.0957200000000005</v>
      </c>
      <c r="F246" s="2">
        <f t="shared" si="25"/>
        <v>2.1059899999999994</v>
      </c>
      <c r="G246" s="2">
        <f t="shared" si="27"/>
        <v>2.0978379999999999</v>
      </c>
      <c r="H246" s="2">
        <f t="shared" si="23"/>
        <v>2.4970625000000002</v>
      </c>
      <c r="I246" s="2">
        <f t="array" ref="I246">SUMPRODUCT(B230:B249, (ROW(B230:B249)-ROW(B230)+1)) / (20*21/2)</f>
        <v>2.0792671428571428</v>
      </c>
      <c r="J246" s="2">
        <f t="shared" si="26"/>
        <v>2.0914055984739197</v>
      </c>
      <c r="K246" s="2">
        <f t="shared" si="28"/>
        <v>2.1286848241550196</v>
      </c>
    </row>
    <row r="247" spans="1:11" ht="13.5" x14ac:dyDescent="0.25">
      <c r="A247" s="3">
        <f>TITRES_STAT!B250</f>
        <v>42366</v>
      </c>
      <c r="B247" s="6">
        <f>TITRES_STAT!D250</f>
        <v>2.0880999999999998</v>
      </c>
      <c r="C247" s="2">
        <f t="shared" si="21"/>
        <v>-5.9000000000000163E-3</v>
      </c>
      <c r="D247" s="2">
        <f t="shared" si="22"/>
        <v>2.0763599999999998</v>
      </c>
      <c r="E247" s="2">
        <f t="shared" si="24"/>
        <v>2.09396</v>
      </c>
      <c r="F247" s="2">
        <f t="shared" si="25"/>
        <v>2.1033499999999994</v>
      </c>
      <c r="G247" s="2">
        <f t="shared" si="27"/>
        <v>2.0929119999999997</v>
      </c>
      <c r="H247" s="2">
        <f t="shared" si="23"/>
        <v>2.4923410000000006</v>
      </c>
      <c r="I247" s="2">
        <f t="array" ref="I247">SUMPRODUCT(B231:B250, (ROW(B231:B250)-ROW(B231)+1)) / (20*21/2)</f>
        <v>2.0721157142857143</v>
      </c>
      <c r="J247" s="2">
        <f t="shared" si="26"/>
        <v>2.0910907795716418</v>
      </c>
      <c r="K247" s="2">
        <f t="shared" si="28"/>
        <v>2.1270932624234504</v>
      </c>
    </row>
    <row r="248" spans="1:11" ht="13.5" x14ac:dyDescent="0.25">
      <c r="A248" s="3">
        <f>TITRES_STAT!B251</f>
        <v>42367</v>
      </c>
      <c r="B248" s="6">
        <f>TITRES_STAT!D251</f>
        <v>2.0236000000000001</v>
      </c>
      <c r="C248" s="2">
        <f t="shared" si="21"/>
        <v>-6.449999999999978E-2</v>
      </c>
      <c r="D248" s="2">
        <f t="shared" si="22"/>
        <v>2.0716800000000002</v>
      </c>
      <c r="E248" s="2">
        <f t="shared" si="24"/>
        <v>2.0851600000000006</v>
      </c>
      <c r="F248" s="2">
        <f t="shared" si="25"/>
        <v>2.0977799999999998</v>
      </c>
      <c r="G248" s="2">
        <f t="shared" si="27"/>
        <v>2.0878679999999998</v>
      </c>
      <c r="H248" s="2">
        <f t="shared" si="23"/>
        <v>2.4877370000000001</v>
      </c>
      <c r="I248" s="2">
        <f t="array" ref="I248">SUMPRODUCT(B232:B251, (ROW(B232:B251)-ROW(B232)+1)) / (20*21/2)</f>
        <v>2.0648495238095235</v>
      </c>
      <c r="J248" s="2">
        <f t="shared" si="26"/>
        <v>2.0846630862791047</v>
      </c>
      <c r="K248" s="2">
        <f t="shared" si="28"/>
        <v>2.1230347031127272</v>
      </c>
    </row>
    <row r="249" spans="1:11" ht="13.5" x14ac:dyDescent="0.25">
      <c r="A249" s="3">
        <f>TITRES_STAT!B252</f>
        <v>42368</v>
      </c>
      <c r="B249" s="6">
        <f>TITRES_STAT!D252</f>
        <v>2.0118</v>
      </c>
      <c r="C249" s="2">
        <f t="shared" si="21"/>
        <v>-1.1800000000000033E-2</v>
      </c>
      <c r="D249" s="2">
        <f t="shared" si="22"/>
        <v>2.0529000000000002</v>
      </c>
      <c r="E249" s="2">
        <f t="shared" si="24"/>
        <v>2.0746000000000002</v>
      </c>
      <c r="F249" s="2">
        <f t="shared" si="25"/>
        <v>2.0927899999999999</v>
      </c>
      <c r="G249" s="2">
        <f t="shared" si="27"/>
        <v>2.0828219999999997</v>
      </c>
      <c r="H249" s="2">
        <f t="shared" si="23"/>
        <v>2.4830150000000004</v>
      </c>
      <c r="I249" s="2">
        <f t="array" ref="I249">SUMPRODUCT(B233:B252, (ROW(B233:B252)-ROW(B233)+1)) / (20*21/2)</f>
        <v>2.0665790476190478</v>
      </c>
      <c r="J249" s="2">
        <f t="shared" si="26"/>
        <v>2.077723744728714</v>
      </c>
      <c r="K249" s="2">
        <f t="shared" si="28"/>
        <v>2.1186725578926202</v>
      </c>
    </row>
    <row r="250" spans="1:11" ht="13.5" x14ac:dyDescent="0.25">
      <c r="A250" s="3">
        <f>TITRES_STAT!B253</f>
        <v>42369</v>
      </c>
      <c r="B250" s="6">
        <f>TITRES_STAT!D253</f>
        <v>2.0177</v>
      </c>
      <c r="C250" s="2">
        <f t="shared" si="21"/>
        <v>5.9000000000000163E-3</v>
      </c>
      <c r="D250" s="2">
        <f t="shared" si="22"/>
        <v>2.04704</v>
      </c>
      <c r="E250" s="2">
        <f t="shared" si="24"/>
        <v>2.0622800000000003</v>
      </c>
      <c r="F250" s="2">
        <f t="shared" si="25"/>
        <v>2.088095</v>
      </c>
      <c r="G250" s="2">
        <f t="shared" si="27"/>
        <v>2.0781299999999998</v>
      </c>
      <c r="H250" s="2">
        <f t="shared" si="23"/>
        <v>2.4784400000000004</v>
      </c>
      <c r="I250" s="2">
        <f t="array" ref="I250">SUMPRODUCT(B234:B253, (ROW(B234:B253)-ROW(B234)+1)) / (20*21/2)</f>
        <v>2.0696280952380959</v>
      </c>
      <c r="J250" s="2">
        <f t="shared" si="26"/>
        <v>2.0720071976116934</v>
      </c>
      <c r="K250" s="2">
        <f t="shared" si="28"/>
        <v>2.1147128497399685</v>
      </c>
    </row>
    <row r="251" spans="1:11" ht="13.5" x14ac:dyDescent="0.25">
      <c r="A251" s="3">
        <f>TITRES_STAT!B254</f>
        <v>42373</v>
      </c>
      <c r="B251" s="6">
        <f>TITRES_STAT!D254</f>
        <v>2.0118</v>
      </c>
      <c r="C251" s="2">
        <f t="shared" si="21"/>
        <v>-5.9000000000000163E-3</v>
      </c>
      <c r="D251" s="2">
        <f t="shared" si="22"/>
        <v>2.0305999999999997</v>
      </c>
      <c r="E251" s="2">
        <f t="shared" si="24"/>
        <v>2.0552400000000004</v>
      </c>
      <c r="F251" s="2">
        <f t="shared" si="25"/>
        <v>2.0816399999999997</v>
      </c>
      <c r="G251" s="2">
        <f t="shared" si="27"/>
        <v>2.073788</v>
      </c>
      <c r="H251" s="2">
        <f t="shared" si="23"/>
        <v>2.4738355000000003</v>
      </c>
      <c r="I251" s="2">
        <f t="array" ref="I251">SUMPRODUCT(B235:B254, (ROW(B235:B254)-ROW(B235)+1)) / (20*21/2)</f>
        <v>2.0716928571428572</v>
      </c>
      <c r="J251" s="2">
        <f t="shared" si="26"/>
        <v>2.0662731787915321</v>
      </c>
      <c r="K251" s="2">
        <f t="shared" si="28"/>
        <v>2.1106770517109501</v>
      </c>
    </row>
    <row r="252" spans="1:11" ht="13.5" x14ac:dyDescent="0.25">
      <c r="A252" s="3">
        <f>TITRES_STAT!B255</f>
        <v>42374</v>
      </c>
      <c r="B252" s="6">
        <f>TITRES_STAT!D255</f>
        <v>2.0998000000000001</v>
      </c>
      <c r="C252" s="2">
        <f t="shared" si="21"/>
        <v>8.8000000000000078E-2</v>
      </c>
      <c r="D252" s="2">
        <f t="shared" si="22"/>
        <v>2.0329400000000004</v>
      </c>
      <c r="E252" s="2">
        <f t="shared" si="24"/>
        <v>2.0546500000000001</v>
      </c>
      <c r="F252" s="2">
        <f t="shared" si="25"/>
        <v>2.0795850000000002</v>
      </c>
      <c r="G252" s="2">
        <f t="shared" si="27"/>
        <v>2.0708539999999998</v>
      </c>
      <c r="H252" s="2">
        <f t="shared" si="23"/>
        <v>2.4696710000000004</v>
      </c>
      <c r="I252" s="2">
        <f t="array" ref="I252">SUMPRODUCT(B236:B255, (ROW(B236:B255)-ROW(B236)+1)) / (20*21/2)</f>
        <v>2.0736738095238096</v>
      </c>
      <c r="J252" s="2">
        <f t="shared" si="26"/>
        <v>2.0694662093828144</v>
      </c>
      <c r="K252" s="2">
        <f t="shared" si="28"/>
        <v>2.110250500663462</v>
      </c>
    </row>
    <row r="253" spans="1:11" ht="13.5" x14ac:dyDescent="0.25">
      <c r="A253" s="3">
        <f>TITRES_STAT!B256</f>
        <v>42375</v>
      </c>
      <c r="B253" s="6">
        <f>TITRES_STAT!D256</f>
        <v>2.1116000000000001</v>
      </c>
      <c r="C253" s="2">
        <f t="shared" si="21"/>
        <v>1.1800000000000033E-2</v>
      </c>
      <c r="D253" s="2">
        <f t="shared" si="22"/>
        <v>2.0505400000000003</v>
      </c>
      <c r="E253" s="2">
        <f t="shared" si="24"/>
        <v>2.0611099999999998</v>
      </c>
      <c r="F253" s="2">
        <f t="shared" si="25"/>
        <v>2.0781200000000002</v>
      </c>
      <c r="G253" s="2">
        <f t="shared" si="27"/>
        <v>2.068508</v>
      </c>
      <c r="H253" s="2">
        <f t="shared" si="23"/>
        <v>2.4655945000000004</v>
      </c>
      <c r="I253" s="2">
        <f t="array" ref="I253">SUMPRODUCT(B237:B256, (ROW(B237:B256)-ROW(B237)+1)) / (20*21/2)</f>
        <v>2.075431428571429</v>
      </c>
      <c r="J253" s="2">
        <f t="shared" si="26"/>
        <v>2.0734789513463561</v>
      </c>
      <c r="K253" s="2">
        <f t="shared" si="28"/>
        <v>2.1103034222060715</v>
      </c>
    </row>
    <row r="254" spans="1:11" ht="13.5" x14ac:dyDescent="0.25">
      <c r="A254" s="3">
        <f>TITRES_STAT!B257</f>
        <v>42376</v>
      </c>
      <c r="B254" s="6">
        <f>TITRES_STAT!D257</f>
        <v>2.0998000000000001</v>
      </c>
      <c r="C254" s="2">
        <f t="shared" si="21"/>
        <v>-1.1800000000000033E-2</v>
      </c>
      <c r="D254" s="2">
        <f t="shared" si="22"/>
        <v>2.0681400000000001</v>
      </c>
      <c r="E254" s="2">
        <f t="shared" si="24"/>
        <v>2.0605199999999995</v>
      </c>
      <c r="F254" s="2">
        <f t="shared" si="25"/>
        <v>2.0790000000000006</v>
      </c>
      <c r="G254" s="2">
        <f t="shared" si="27"/>
        <v>2.0665139999999997</v>
      </c>
      <c r="H254" s="2">
        <f t="shared" si="23"/>
        <v>2.4618700000000002</v>
      </c>
      <c r="I254" s="2">
        <f t="array" ref="I254">SUMPRODUCT(B238:B257, (ROW(B238:B257)-ROW(B238)+1)) / (20*21/2)</f>
        <v>2.0761028571428572</v>
      </c>
      <c r="J254" s="2">
        <f t="shared" si="26"/>
        <v>2.075985717884798</v>
      </c>
      <c r="K254" s="2">
        <f t="shared" si="28"/>
        <v>2.1098915232960294</v>
      </c>
    </row>
    <row r="255" spans="1:11" ht="13.5" x14ac:dyDescent="0.25">
      <c r="A255" s="3">
        <f>TITRES_STAT!B258</f>
        <v>42377</v>
      </c>
      <c r="B255" s="6">
        <f>TITRES_STAT!D258</f>
        <v>2.0998000000000001</v>
      </c>
      <c r="C255" s="2">
        <f t="shared" si="21"/>
        <v>0</v>
      </c>
      <c r="D255" s="2">
        <f t="shared" si="22"/>
        <v>2.0845600000000002</v>
      </c>
      <c r="E255" s="2">
        <f t="shared" si="24"/>
        <v>2.0658000000000003</v>
      </c>
      <c r="F255" s="2">
        <f t="shared" si="25"/>
        <v>2.0813450000000007</v>
      </c>
      <c r="G255" s="2">
        <f t="shared" si="27"/>
        <v>2.0652240000000002</v>
      </c>
      <c r="H255" s="2">
        <f t="shared" si="23"/>
        <v>2.4578225000000002</v>
      </c>
      <c r="I255" s="2">
        <f t="array" ref="I255">SUMPRODUCT(B239:B258, (ROW(B239:B258)-ROW(B239)+1)) / (20*21/2)</f>
        <v>2.0735057142857145</v>
      </c>
      <c r="J255" s="2">
        <f t="shared" si="26"/>
        <v>2.0782537447529128</v>
      </c>
      <c r="K255" s="2">
        <f t="shared" si="28"/>
        <v>2.1094957772844203</v>
      </c>
    </row>
    <row r="256" spans="1:11" ht="13.5" x14ac:dyDescent="0.25">
      <c r="A256" s="3">
        <f>TITRES_STAT!B259</f>
        <v>42380</v>
      </c>
      <c r="B256" s="6">
        <f>TITRES_STAT!D259</f>
        <v>2.0998000000000001</v>
      </c>
      <c r="C256" s="2">
        <f t="shared" si="21"/>
        <v>0</v>
      </c>
      <c r="D256" s="2">
        <f t="shared" si="22"/>
        <v>2.1021600000000005</v>
      </c>
      <c r="E256" s="2">
        <f t="shared" si="24"/>
        <v>2.0663800000000001</v>
      </c>
      <c r="F256" s="2">
        <f t="shared" si="25"/>
        <v>2.0810500000000007</v>
      </c>
      <c r="G256" s="2">
        <f t="shared" si="27"/>
        <v>2.0627599999999999</v>
      </c>
      <c r="H256" s="2">
        <f t="shared" si="23"/>
        <v>2.4541860000000004</v>
      </c>
      <c r="I256" s="2">
        <f t="array" ref="I256">SUMPRODUCT(B240:B259, (ROW(B240:B259)-ROW(B240)+1)) / (20*21/2)</f>
        <v>2.0655976190476193</v>
      </c>
      <c r="J256" s="2">
        <f t="shared" si="26"/>
        <v>2.0803057690621589</v>
      </c>
      <c r="K256" s="2">
        <f t="shared" si="28"/>
        <v>2.1091155507242467</v>
      </c>
    </row>
    <row r="257" spans="1:11" ht="13.5" x14ac:dyDescent="0.25">
      <c r="A257" s="3">
        <f>TITRES_STAT!B260</f>
        <v>42381</v>
      </c>
      <c r="B257" s="6">
        <f>TITRES_STAT!D260</f>
        <v>2.0880999999999998</v>
      </c>
      <c r="C257" s="2">
        <f t="shared" si="21"/>
        <v>-1.1700000000000266E-2</v>
      </c>
      <c r="D257" s="2">
        <f t="shared" si="22"/>
        <v>2.0998200000000002</v>
      </c>
      <c r="E257" s="2">
        <f t="shared" si="24"/>
        <v>2.0663800000000005</v>
      </c>
      <c r="F257" s="2">
        <f t="shared" si="25"/>
        <v>2.0801700000000003</v>
      </c>
      <c r="G257" s="2">
        <f t="shared" si="27"/>
        <v>2.0601799999999999</v>
      </c>
      <c r="H257" s="2">
        <f t="shared" si="23"/>
        <v>2.4504615000000003</v>
      </c>
      <c r="I257" s="2">
        <f t="array" ref="I257">SUMPRODUCT(B241:B260, (ROW(B241:B260)-ROW(B241)+1)) / (20*21/2)</f>
        <v>2.0616285714285714</v>
      </c>
      <c r="J257" s="2">
        <f t="shared" si="26"/>
        <v>2.0810480767705246</v>
      </c>
      <c r="K257" s="2">
        <f t="shared" si="28"/>
        <v>2.1082914114801588</v>
      </c>
    </row>
    <row r="258" spans="1:11" ht="13.5" x14ac:dyDescent="0.25">
      <c r="A258" s="3">
        <f>TITRES_STAT!B261</f>
        <v>42382</v>
      </c>
      <c r="B258" s="6">
        <f>TITRES_STAT!D261</f>
        <v>2.0529000000000002</v>
      </c>
      <c r="C258" s="2">
        <f t="shared" si="21"/>
        <v>-3.5199999999999676E-2</v>
      </c>
      <c r="D258" s="2">
        <f t="shared" si="22"/>
        <v>2.0880800000000002</v>
      </c>
      <c r="E258" s="2">
        <f t="shared" si="24"/>
        <v>2.0693100000000006</v>
      </c>
      <c r="F258" s="2">
        <f t="shared" si="25"/>
        <v>2.0772350000000004</v>
      </c>
      <c r="G258" s="2">
        <f t="shared" si="27"/>
        <v>2.0574819999999998</v>
      </c>
      <c r="H258" s="2">
        <f t="shared" si="23"/>
        <v>2.4462090000000005</v>
      </c>
      <c r="I258" s="2">
        <f t="array" ref="I258">SUMPRODUCT(B242:B261, (ROW(B242:B261)-ROW(B242)+1)) / (20*21/2)</f>
        <v>2.0526095238095237</v>
      </c>
      <c r="J258" s="2">
        <f t="shared" si="26"/>
        <v>2.0783673075542839</v>
      </c>
      <c r="K258" s="2">
        <f t="shared" si="28"/>
        <v>2.1061191992652506</v>
      </c>
    </row>
    <row r="259" spans="1:11" ht="13.5" x14ac:dyDescent="0.25">
      <c r="A259" s="3">
        <f>TITRES_STAT!B262</f>
        <v>42384</v>
      </c>
      <c r="B259" s="6">
        <f>TITRES_STAT!D262</f>
        <v>1.9942</v>
      </c>
      <c r="C259" s="2">
        <f t="shared" si="21"/>
        <v>-5.8700000000000196E-2</v>
      </c>
      <c r="D259" s="2">
        <f t="shared" si="22"/>
        <v>2.0669599999999999</v>
      </c>
      <c r="E259" s="2">
        <f t="shared" si="24"/>
        <v>2.0675499999999998</v>
      </c>
      <c r="F259" s="2">
        <f t="shared" si="25"/>
        <v>2.071075</v>
      </c>
      <c r="G259" s="2">
        <f t="shared" si="27"/>
        <v>2.0536099999999999</v>
      </c>
      <c r="H259" s="2">
        <f t="shared" si="23"/>
        <v>2.4418095000000006</v>
      </c>
      <c r="I259" s="2">
        <f t="array" ref="I259">SUMPRODUCT(B243:B262, (ROW(B243:B262)-ROW(B243)+1)) / (20*21/2)</f>
        <v>2.0357400000000001</v>
      </c>
      <c r="J259" s="2">
        <f t="shared" si="26"/>
        <v>2.0703513735014951</v>
      </c>
      <c r="K259" s="2">
        <f t="shared" si="28"/>
        <v>2.1017302110587703</v>
      </c>
    </row>
    <row r="260" spans="1:11" ht="13.5" x14ac:dyDescent="0.25">
      <c r="A260" s="3">
        <f>TITRES_STAT!B263</f>
        <v>42387</v>
      </c>
      <c r="B260" s="6">
        <f>TITRES_STAT!D263</f>
        <v>2.0293999999999999</v>
      </c>
      <c r="C260" s="2">
        <f t="shared" ref="C260:C323" si="29">B260-B259</f>
        <v>3.5199999999999898E-2</v>
      </c>
      <c r="D260" s="2">
        <f t="shared" si="22"/>
        <v>2.0528799999999996</v>
      </c>
      <c r="E260" s="2">
        <f t="shared" si="24"/>
        <v>2.0687199999999999</v>
      </c>
      <c r="F260" s="2">
        <f t="shared" si="25"/>
        <v>2.0655000000000001</v>
      </c>
      <c r="G260" s="2">
        <f t="shared" si="27"/>
        <v>2.0512619999999999</v>
      </c>
      <c r="H260" s="2">
        <f t="shared" si="23"/>
        <v>2.4374690000000006</v>
      </c>
      <c r="I260" s="2">
        <f t="array" ref="I260">SUMPRODUCT(B244:B263, (ROW(B244:B263)-ROW(B244)+1)) / (20*21/2)</f>
        <v>2.0210461904761901</v>
      </c>
      <c r="J260" s="2">
        <f t="shared" si="26"/>
        <v>2.0664512426918291</v>
      </c>
      <c r="K260" s="2">
        <f t="shared" si="28"/>
        <v>2.0988937321937207</v>
      </c>
    </row>
    <row r="261" spans="1:11" ht="13.5" x14ac:dyDescent="0.25">
      <c r="A261" s="3">
        <f>TITRES_STAT!B264</f>
        <v>42388</v>
      </c>
      <c r="B261" s="6">
        <f>TITRES_STAT!D264</f>
        <v>1.9708000000000001</v>
      </c>
      <c r="C261" s="2">
        <f t="shared" si="29"/>
        <v>-5.8599999999999763E-2</v>
      </c>
      <c r="D261" s="2">
        <f t="shared" si="22"/>
        <v>2.0270800000000002</v>
      </c>
      <c r="E261" s="2">
        <f t="shared" si="24"/>
        <v>2.0646200000000001</v>
      </c>
      <c r="F261" s="2">
        <f t="shared" si="25"/>
        <v>2.05993</v>
      </c>
      <c r="G261" s="2">
        <f t="shared" si="27"/>
        <v>2.047742</v>
      </c>
      <c r="H261" s="2">
        <f t="shared" si="23"/>
        <v>2.4332460000000005</v>
      </c>
      <c r="I261" s="2">
        <f t="array" ref="I261">SUMPRODUCT(B245:B264, (ROW(B245:B264)-ROW(B245)+1)) / (20*21/2)</f>
        <v>1.9992595238095237</v>
      </c>
      <c r="J261" s="2">
        <f t="shared" si="26"/>
        <v>2.0573416005307026</v>
      </c>
      <c r="K261" s="2">
        <f t="shared" si="28"/>
        <v>2.0938704485782806</v>
      </c>
    </row>
    <row r="262" spans="1:11" ht="13.5" x14ac:dyDescent="0.25">
      <c r="A262" s="3">
        <f>TITRES_STAT!B265</f>
        <v>42389</v>
      </c>
      <c r="B262" s="6">
        <f>TITRES_STAT!D265</f>
        <v>1.8828</v>
      </c>
      <c r="C262" s="2">
        <f t="shared" si="29"/>
        <v>-8.8000000000000078E-2</v>
      </c>
      <c r="D262" s="2">
        <f t="shared" ref="D262:D325" si="30">AVERAGE(B258:B262)</f>
        <v>1.9860199999999999</v>
      </c>
      <c r="E262" s="2">
        <f t="shared" si="24"/>
        <v>2.0429200000000001</v>
      </c>
      <c r="F262" s="2">
        <f t="shared" si="25"/>
        <v>2.0487850000000001</v>
      </c>
      <c r="G262" s="2">
        <f t="shared" si="27"/>
        <v>2.0449259999999998</v>
      </c>
      <c r="H262" s="2">
        <f t="shared" si="23"/>
        <v>2.4282895000000004</v>
      </c>
      <c r="I262" s="2">
        <f t="array" ref="I262">SUMPRODUCT(B246:B265, (ROW(B246:B265)-ROW(B246)+1)) / (20*21/2)</f>
        <v>1.978869523809524</v>
      </c>
      <c r="J262" s="2">
        <f t="shared" si="26"/>
        <v>2.0407185909563501</v>
      </c>
      <c r="K262" s="2">
        <f t="shared" si="28"/>
        <v>2.0855931760850148</v>
      </c>
    </row>
    <row r="263" spans="1:11" ht="13.5" x14ac:dyDescent="0.25">
      <c r="A263" s="3">
        <f>TITRES_STAT!B266</f>
        <v>42390</v>
      </c>
      <c r="B263" s="6">
        <f>TITRES_STAT!D266</f>
        <v>1.8945000000000001</v>
      </c>
      <c r="C263" s="2">
        <f t="shared" si="29"/>
        <v>1.1700000000000044E-2</v>
      </c>
      <c r="D263" s="2">
        <f t="shared" si="30"/>
        <v>1.9543400000000002</v>
      </c>
      <c r="E263" s="2">
        <f t="shared" si="24"/>
        <v>2.02121</v>
      </c>
      <c r="F263" s="2">
        <f t="shared" si="25"/>
        <v>2.0411600000000005</v>
      </c>
      <c r="G263" s="2">
        <f t="shared" si="27"/>
        <v>2.0446899999999992</v>
      </c>
      <c r="H263" s="2">
        <f t="shared" si="23"/>
        <v>2.4233915000000006</v>
      </c>
      <c r="I263" s="2">
        <f t="array" ref="I263">SUMPRODUCT(B247:B266, (ROW(B247:B266)-ROW(B247)+1)) / (20*21/2)</f>
        <v>1.9545680952380955</v>
      </c>
      <c r="J263" s="2">
        <f t="shared" si="26"/>
        <v>2.0267930108652692</v>
      </c>
      <c r="K263" s="2">
        <f t="shared" si="28"/>
        <v>2.0780993260424654</v>
      </c>
    </row>
    <row r="264" spans="1:11" ht="13.5" x14ac:dyDescent="0.25">
      <c r="A264" s="3">
        <f>TITRES_STAT!B267</f>
        <v>42391</v>
      </c>
      <c r="B264" s="6">
        <f>TITRES_STAT!D267</f>
        <v>1.8124</v>
      </c>
      <c r="C264" s="2">
        <f t="shared" si="29"/>
        <v>-8.2100000000000062E-2</v>
      </c>
      <c r="D264" s="2">
        <f t="shared" si="30"/>
        <v>1.9179799999999996</v>
      </c>
      <c r="E264" s="2">
        <f t="shared" si="24"/>
        <v>1.9924700000000002</v>
      </c>
      <c r="F264" s="2">
        <f t="shared" si="25"/>
        <v>2.0264949999999997</v>
      </c>
      <c r="G264" s="2">
        <f t="shared" si="27"/>
        <v>2.0449239999999995</v>
      </c>
      <c r="H264" s="2">
        <f t="shared" si="23"/>
        <v>2.4180830000000002</v>
      </c>
      <c r="I264" s="2">
        <f t="array" ref="I264">SUMPRODUCT(B248:B267, (ROW(B248:B267)-ROW(B248)+1)) / (20*21/2)</f>
        <v>1.931859047619048</v>
      </c>
      <c r="J264" s="2">
        <f t="shared" si="26"/>
        <v>2.0063746288781008</v>
      </c>
      <c r="K264" s="2">
        <f t="shared" si="28"/>
        <v>2.0676797446290354</v>
      </c>
    </row>
    <row r="265" spans="1:11" ht="13.5" x14ac:dyDescent="0.25">
      <c r="A265" s="3">
        <f>TITRES_STAT!B268</f>
        <v>42394</v>
      </c>
      <c r="B265" s="6">
        <f>TITRES_STAT!D268</f>
        <v>1.8124</v>
      </c>
      <c r="C265" s="2">
        <f t="shared" si="29"/>
        <v>0</v>
      </c>
      <c r="D265" s="2">
        <f t="shared" si="30"/>
        <v>1.8745799999999999</v>
      </c>
      <c r="E265" s="2">
        <f t="shared" si="24"/>
        <v>1.96373</v>
      </c>
      <c r="F265" s="2">
        <f t="shared" si="25"/>
        <v>2.0147649999999997</v>
      </c>
      <c r="G265" s="2">
        <f t="shared" si="27"/>
        <v>2.0465659999999994</v>
      </c>
      <c r="H265" s="2">
        <f t="shared" si="23"/>
        <v>2.4128040000000008</v>
      </c>
      <c r="I265" s="2">
        <f t="array" ref="I265">SUMPRODUCT(B249:B268, (ROW(B249:B268)-ROW(B249)+1)) / (20*21/2)</f>
        <v>1.9107142857142858</v>
      </c>
      <c r="J265" s="2">
        <f t="shared" si="26"/>
        <v>1.9879008546992341</v>
      </c>
      <c r="K265" s="2">
        <f t="shared" si="28"/>
        <v>2.0576687742514261</v>
      </c>
    </row>
    <row r="266" spans="1:11" ht="13.5" x14ac:dyDescent="0.25">
      <c r="A266" s="3">
        <f>TITRES_STAT!B269</f>
        <v>42395</v>
      </c>
      <c r="B266" s="6">
        <f>TITRES_STAT!D269</f>
        <v>1.7596000000000001</v>
      </c>
      <c r="C266" s="2">
        <f t="shared" si="29"/>
        <v>-5.2799999999999958E-2</v>
      </c>
      <c r="D266" s="2">
        <f t="shared" si="30"/>
        <v>1.8323400000000003</v>
      </c>
      <c r="E266" s="2">
        <f t="shared" si="24"/>
        <v>1.92971</v>
      </c>
      <c r="F266" s="2">
        <f t="shared" si="25"/>
        <v>1.9980449999999998</v>
      </c>
      <c r="G266" s="2">
        <f t="shared" si="27"/>
        <v>2.0479739999999995</v>
      </c>
      <c r="H266" s="2">
        <f t="shared" ref="H266:H329" si="31">AVERAGE(B67:B266)</f>
        <v>2.4075250000000006</v>
      </c>
      <c r="I266" s="2">
        <f t="array" ref="I266">SUMPRODUCT(B250:B269, (ROW(B250:B269)-ROW(B250)+1)) / (20*21/2)</f>
        <v>1.8880361904761906</v>
      </c>
      <c r="J266" s="2">
        <f t="shared" si="26"/>
        <v>1.96615791615645</v>
      </c>
      <c r="K266" s="2">
        <f t="shared" si="28"/>
        <v>2.0459798027121545</v>
      </c>
    </row>
    <row r="267" spans="1:11" ht="13.5" x14ac:dyDescent="0.25">
      <c r="A267" s="3">
        <f>TITRES_STAT!B270</f>
        <v>42396</v>
      </c>
      <c r="B267" s="6">
        <f>TITRES_STAT!D270</f>
        <v>1.7596000000000001</v>
      </c>
      <c r="C267" s="2">
        <f t="shared" si="29"/>
        <v>0</v>
      </c>
      <c r="D267" s="2">
        <f t="shared" si="30"/>
        <v>1.8077000000000001</v>
      </c>
      <c r="E267" s="2">
        <f t="shared" si="24"/>
        <v>1.8968599999999998</v>
      </c>
      <c r="F267" s="2">
        <f t="shared" si="25"/>
        <v>1.9816199999999999</v>
      </c>
      <c r="G267" s="2">
        <f t="shared" si="27"/>
        <v>2.0473859999999995</v>
      </c>
      <c r="H267" s="2">
        <f t="shared" si="31"/>
        <v>2.4015715000000006</v>
      </c>
      <c r="I267" s="2">
        <f t="array" ref="I267">SUMPRODUCT(B251:B270, (ROW(B251:B270)-ROW(B251)+1)) / (20*21/2)</f>
        <v>1.8761938095238098</v>
      </c>
      <c r="J267" s="2">
        <f t="shared" si="26"/>
        <v>1.9464857336653596</v>
      </c>
      <c r="K267" s="2">
        <f t="shared" si="28"/>
        <v>2.0347492222136387</v>
      </c>
    </row>
    <row r="268" spans="1:11" ht="13.5" x14ac:dyDescent="0.25">
      <c r="A268" s="3">
        <f>TITRES_STAT!B271</f>
        <v>42397</v>
      </c>
      <c r="B268" s="6">
        <f>TITRES_STAT!D271</f>
        <v>1.7596000000000001</v>
      </c>
      <c r="C268" s="2">
        <f t="shared" si="29"/>
        <v>0</v>
      </c>
      <c r="D268" s="2">
        <f t="shared" si="30"/>
        <v>1.7807200000000001</v>
      </c>
      <c r="E268" s="2">
        <f t="shared" ref="E268:E331" si="32">AVERAGE(B259:B268)</f>
        <v>1.8675299999999999</v>
      </c>
      <c r="F268" s="2">
        <f t="shared" si="25"/>
        <v>1.9684199999999996</v>
      </c>
      <c r="G268" s="2">
        <f t="shared" si="27"/>
        <v>2.0446879999999994</v>
      </c>
      <c r="H268" s="2">
        <f t="shared" si="31"/>
        <v>2.3959110000000003</v>
      </c>
      <c r="I268" s="2">
        <f t="array" ref="I268">SUMPRODUCT(B252:B271, (ROW(B252:B271)-ROW(B252)+1)) / (20*21/2)</f>
        <v>1.8758642857142855</v>
      </c>
      <c r="J268" s="2">
        <f t="shared" si="26"/>
        <v>1.9286870923638968</v>
      </c>
      <c r="K268" s="2">
        <f t="shared" si="28"/>
        <v>2.0239590566366332</v>
      </c>
    </row>
    <row r="269" spans="1:11" ht="13.5" x14ac:dyDescent="0.25">
      <c r="A269" s="3">
        <f>TITRES_STAT!B272</f>
        <v>42398</v>
      </c>
      <c r="B269" s="6">
        <f>TITRES_STAT!D272</f>
        <v>1.7302999999999999</v>
      </c>
      <c r="C269" s="2">
        <f t="shared" si="29"/>
        <v>-2.9300000000000104E-2</v>
      </c>
      <c r="D269" s="2">
        <f t="shared" si="30"/>
        <v>1.7643</v>
      </c>
      <c r="E269" s="2">
        <f t="shared" si="32"/>
        <v>1.84114</v>
      </c>
      <c r="F269" s="2">
        <f t="shared" si="25"/>
        <v>1.9543449999999996</v>
      </c>
      <c r="G269" s="2">
        <f t="shared" si="27"/>
        <v>2.0392919999999997</v>
      </c>
      <c r="H269" s="2">
        <f t="shared" si="31"/>
        <v>2.3901920000000003</v>
      </c>
      <c r="I269" s="2">
        <f t="array" ref="I269">SUMPRODUCT(B253:B272, (ROW(B253:B272)-ROW(B253)+1)) / (20*21/2)</f>
        <v>1.8864790476190478</v>
      </c>
      <c r="J269" s="2">
        <f t="shared" si="26"/>
        <v>1.9097930835673351</v>
      </c>
      <c r="K269" s="2">
        <f t="shared" si="28"/>
        <v>2.0124430151999024</v>
      </c>
    </row>
    <row r="270" spans="1:11" ht="13.5" x14ac:dyDescent="0.25">
      <c r="A270" s="3">
        <f>TITRES_STAT!B273</f>
        <v>42401</v>
      </c>
      <c r="B270" s="6">
        <f>TITRES_STAT!D273</f>
        <v>1.83</v>
      </c>
      <c r="C270" s="2">
        <f t="shared" si="29"/>
        <v>9.9700000000000122E-2</v>
      </c>
      <c r="D270" s="2">
        <f t="shared" si="30"/>
        <v>1.7678199999999999</v>
      </c>
      <c r="E270" s="2">
        <f t="shared" si="32"/>
        <v>1.8212000000000004</v>
      </c>
      <c r="F270" s="2">
        <f t="shared" si="25"/>
        <v>1.94496</v>
      </c>
      <c r="G270" s="2">
        <f t="shared" si="27"/>
        <v>2.0357719999999997</v>
      </c>
      <c r="H270" s="2">
        <f t="shared" si="31"/>
        <v>2.3856755000000005</v>
      </c>
      <c r="I270" s="2">
        <f t="array" ref="I270">SUMPRODUCT(B254:B273, (ROW(B254:B273)-ROW(B254)+1)) / (20*21/2)</f>
        <v>1.9029076190476188</v>
      </c>
      <c r="J270" s="2">
        <f t="shared" si="26"/>
        <v>1.902193742275208</v>
      </c>
      <c r="K270" s="2">
        <f t="shared" si="28"/>
        <v>2.0052883871528473</v>
      </c>
    </row>
    <row r="271" spans="1:11" ht="13.5" x14ac:dyDescent="0.25">
      <c r="A271" s="3">
        <f>TITRES_STAT!B274</f>
        <v>42402</v>
      </c>
      <c r="B271" s="6">
        <f>TITRES_STAT!D274</f>
        <v>1.9415</v>
      </c>
      <c r="C271" s="2">
        <f t="shared" si="29"/>
        <v>0.11149999999999993</v>
      </c>
      <c r="D271" s="2">
        <f t="shared" si="30"/>
        <v>1.8042000000000002</v>
      </c>
      <c r="E271" s="2">
        <f t="shared" si="32"/>
        <v>1.8182700000000005</v>
      </c>
      <c r="F271" s="2">
        <f t="shared" si="25"/>
        <v>1.9414449999999999</v>
      </c>
      <c r="G271" s="2">
        <f t="shared" si="27"/>
        <v>2.033544</v>
      </c>
      <c r="H271" s="2">
        <f t="shared" si="31"/>
        <v>2.381834</v>
      </c>
      <c r="I271" s="2">
        <f t="array" ref="I271">SUMPRODUCT(B255:B274, (ROW(B255:B274)-ROW(B255)+1)) / (20*21/2)</f>
        <v>1.9249171428571428</v>
      </c>
      <c r="J271" s="2">
        <f t="shared" si="26"/>
        <v>1.9059371953918549</v>
      </c>
      <c r="K271" s="2">
        <f t="shared" si="28"/>
        <v>2.0027868817743046</v>
      </c>
    </row>
    <row r="272" spans="1:11" ht="13.5" x14ac:dyDescent="0.25">
      <c r="A272" s="3">
        <f>TITRES_STAT!B275</f>
        <v>42403</v>
      </c>
      <c r="B272" s="6">
        <f>TITRES_STAT!D275</f>
        <v>2.0529000000000002</v>
      </c>
      <c r="C272" s="2">
        <f t="shared" si="29"/>
        <v>0.11140000000000017</v>
      </c>
      <c r="D272" s="2">
        <f t="shared" si="30"/>
        <v>1.86286</v>
      </c>
      <c r="E272" s="2">
        <f t="shared" si="32"/>
        <v>1.8352800000000002</v>
      </c>
      <c r="F272" s="2">
        <f t="shared" si="25"/>
        <v>1.9390999999999998</v>
      </c>
      <c r="G272" s="2">
        <f t="shared" si="27"/>
        <v>2.0331919999999997</v>
      </c>
      <c r="H272" s="2">
        <f t="shared" si="31"/>
        <v>2.3783735000000004</v>
      </c>
      <c r="I272" s="2">
        <f t="array" ref="I272">SUMPRODUCT(B256:B275, (ROW(B256:B275)-ROW(B256)+1)) / (20*21/2)</f>
        <v>1.9527342857142855</v>
      </c>
      <c r="J272" s="2">
        <f t="shared" si="26"/>
        <v>1.9199336529735831</v>
      </c>
      <c r="K272" s="2">
        <f t="shared" si="28"/>
        <v>2.004752102096881</v>
      </c>
    </row>
    <row r="273" spans="1:11" ht="13.5" x14ac:dyDescent="0.25">
      <c r="A273" s="3">
        <f>TITRES_STAT!B276</f>
        <v>42404</v>
      </c>
      <c r="B273" s="6">
        <f>TITRES_STAT!D276</f>
        <v>2.1116000000000001</v>
      </c>
      <c r="C273" s="2">
        <f t="shared" si="29"/>
        <v>5.8699999999999974E-2</v>
      </c>
      <c r="D273" s="2">
        <f t="shared" si="30"/>
        <v>1.93326</v>
      </c>
      <c r="E273" s="2">
        <f t="shared" si="32"/>
        <v>1.8569900000000001</v>
      </c>
      <c r="F273" s="2">
        <f t="shared" si="25"/>
        <v>1.9390999999999998</v>
      </c>
      <c r="G273" s="2">
        <f t="shared" si="27"/>
        <v>2.0322539999999996</v>
      </c>
      <c r="H273" s="2">
        <f t="shared" si="31"/>
        <v>2.3750010000000006</v>
      </c>
      <c r="I273" s="2">
        <f t="array" ref="I273">SUMPRODUCT(B257:B276, (ROW(B257:B276)-ROW(B257)+1)) / (20*21/2)</f>
        <v>1.9860614285714286</v>
      </c>
      <c r="J273" s="2">
        <f t="shared" si="26"/>
        <v>1.9381875907856227</v>
      </c>
      <c r="K273" s="2">
        <f t="shared" si="28"/>
        <v>2.0089422157401406</v>
      </c>
    </row>
    <row r="274" spans="1:11" ht="13.5" x14ac:dyDescent="0.25">
      <c r="A274" s="3">
        <f>TITRES_STAT!B277</f>
        <v>42405</v>
      </c>
      <c r="B274" s="6">
        <f>TITRES_STAT!D277</f>
        <v>2.1701999999999999</v>
      </c>
      <c r="C274" s="2">
        <f t="shared" si="29"/>
        <v>5.8599999999999763E-2</v>
      </c>
      <c r="D274" s="2">
        <f t="shared" si="30"/>
        <v>2.0212400000000001</v>
      </c>
      <c r="E274" s="2">
        <f t="shared" si="32"/>
        <v>1.8927700000000001</v>
      </c>
      <c r="F274" s="2">
        <f t="shared" si="25"/>
        <v>1.9426200000000002</v>
      </c>
      <c r="G274" s="2">
        <f t="shared" si="27"/>
        <v>2.0328399999999998</v>
      </c>
      <c r="H274" s="2">
        <f t="shared" si="31"/>
        <v>2.3717165000000007</v>
      </c>
      <c r="I274" s="2">
        <f t="array" ref="I274">SUMPRODUCT(B258:B277, (ROW(B258:B277)-ROW(B258)+1)) / (20*21/2)</f>
        <v>2.0134099999999999</v>
      </c>
      <c r="J274" s="2">
        <f t="shared" si="26"/>
        <v>1.9602840107108017</v>
      </c>
      <c r="K274" s="2">
        <f t="shared" si="28"/>
        <v>2.0152660504169981</v>
      </c>
    </row>
    <row r="275" spans="1:11" ht="13.5" x14ac:dyDescent="0.25">
      <c r="A275" s="3">
        <f>TITRES_STAT!B278</f>
        <v>42408</v>
      </c>
      <c r="B275" s="6">
        <f>TITRES_STAT!D278</f>
        <v>2.2347000000000001</v>
      </c>
      <c r="C275" s="2">
        <f t="shared" si="29"/>
        <v>6.4500000000000224E-2</v>
      </c>
      <c r="D275" s="2">
        <f t="shared" si="30"/>
        <v>2.1021799999999997</v>
      </c>
      <c r="E275" s="2">
        <f t="shared" si="32"/>
        <v>1.9350000000000001</v>
      </c>
      <c r="F275" s="2">
        <f t="shared" si="25"/>
        <v>1.9493650000000002</v>
      </c>
      <c r="G275" s="2">
        <f t="shared" si="27"/>
        <v>2.0356539999999996</v>
      </c>
      <c r="H275" s="2">
        <f t="shared" si="31"/>
        <v>2.3687545000000005</v>
      </c>
      <c r="I275" s="2">
        <f t="array" ref="I275">SUMPRODUCT(B259:B278, (ROW(B259:B278)-ROW(B259)+1)) / (20*21/2)</f>
        <v>2.0310614285714284</v>
      </c>
      <c r="J275" s="2">
        <f t="shared" si="26"/>
        <v>1.9864188668335825</v>
      </c>
      <c r="K275" s="2">
        <f t="shared" si="28"/>
        <v>2.0238713033418221</v>
      </c>
    </row>
    <row r="276" spans="1:11" ht="13.5" x14ac:dyDescent="0.25">
      <c r="A276" s="3">
        <f>TITRES_STAT!B279</f>
        <v>42409</v>
      </c>
      <c r="B276" s="6">
        <f>TITRES_STAT!D279</f>
        <v>2.2993000000000001</v>
      </c>
      <c r="C276" s="2">
        <f t="shared" si="29"/>
        <v>6.4599999999999991E-2</v>
      </c>
      <c r="D276" s="2">
        <f t="shared" si="30"/>
        <v>2.17374</v>
      </c>
      <c r="E276" s="2">
        <f t="shared" si="32"/>
        <v>1.9889700000000001</v>
      </c>
      <c r="F276" s="2">
        <f t="shared" ref="F276:F339" si="33">AVERAGE(B257:B276)</f>
        <v>1.9593400000000003</v>
      </c>
      <c r="G276" s="2">
        <f t="shared" si="27"/>
        <v>2.0394079999999999</v>
      </c>
      <c r="H276" s="2">
        <f t="shared" si="31"/>
        <v>2.3661155000000007</v>
      </c>
      <c r="I276" s="2">
        <f t="array" ref="I276">SUMPRODUCT(B260:B279, (ROW(B260:B279)-ROW(B260)+1)) / (20*21/2)</f>
        <v>2.0443333333333338</v>
      </c>
      <c r="J276" s="2">
        <f t="shared" si="26"/>
        <v>2.016217069992289</v>
      </c>
      <c r="K276" s="2">
        <f t="shared" si="28"/>
        <v>2.0346724287009663</v>
      </c>
    </row>
    <row r="277" spans="1:11" ht="13.5" x14ac:dyDescent="0.25">
      <c r="A277" s="3">
        <f>TITRES_STAT!B280</f>
        <v>42410</v>
      </c>
      <c r="B277" s="6">
        <f>TITRES_STAT!D280</f>
        <v>2.2465000000000002</v>
      </c>
      <c r="C277" s="2">
        <f t="shared" si="29"/>
        <v>-5.2799999999999958E-2</v>
      </c>
      <c r="D277" s="2">
        <f t="shared" si="30"/>
        <v>2.2124600000000001</v>
      </c>
      <c r="E277" s="2">
        <f t="shared" si="32"/>
        <v>2.0376599999999998</v>
      </c>
      <c r="F277" s="2">
        <f t="shared" si="33"/>
        <v>1.9672600000000002</v>
      </c>
      <c r="G277" s="2">
        <f t="shared" si="27"/>
        <v>2.0415199999999998</v>
      </c>
      <c r="H277" s="2">
        <f t="shared" si="31"/>
        <v>2.3633885000000006</v>
      </c>
      <c r="I277" s="2">
        <f t="array" ref="I277">SUMPRODUCT(B261:B280, (ROW(B261:B280)-ROW(B261)+1)) / (20*21/2)</f>
        <v>2.055922380952381</v>
      </c>
      <c r="J277" s="2">
        <f t="shared" ref="J277:J340" si="34">$J$4*B277+J276*(1-$J$4)</f>
        <v>2.0381487776120712</v>
      </c>
      <c r="K277" s="2">
        <f t="shared" si="28"/>
        <v>2.0429793922813206</v>
      </c>
    </row>
    <row r="278" spans="1:11" ht="13.5" x14ac:dyDescent="0.25">
      <c r="A278" s="3">
        <f>TITRES_STAT!B281</f>
        <v>42411</v>
      </c>
      <c r="B278" s="6">
        <f>TITRES_STAT!D281</f>
        <v>2.1526000000000001</v>
      </c>
      <c r="C278" s="2">
        <f t="shared" si="29"/>
        <v>-9.3900000000000095E-2</v>
      </c>
      <c r="D278" s="2">
        <f t="shared" si="30"/>
        <v>2.2206600000000001</v>
      </c>
      <c r="E278" s="2">
        <f t="shared" si="32"/>
        <v>2.0769600000000001</v>
      </c>
      <c r="F278" s="2">
        <f t="shared" si="33"/>
        <v>1.9722449999999998</v>
      </c>
      <c r="G278" s="2">
        <f t="shared" si="27"/>
        <v>2.0418720000000001</v>
      </c>
      <c r="H278" s="2">
        <f t="shared" si="31"/>
        <v>2.3602210000000006</v>
      </c>
      <c r="I278" s="2">
        <f t="array" ref="I278">SUMPRODUCT(B262:B281, (ROW(B262:B281)-ROW(B262)+1)) / (20*21/2)</f>
        <v>2.0666238095238096</v>
      </c>
      <c r="J278" s="2">
        <f t="shared" si="34"/>
        <v>2.0490488940299691</v>
      </c>
      <c r="K278" s="2">
        <f t="shared" si="28"/>
        <v>2.0472782396428375</v>
      </c>
    </row>
    <row r="279" spans="1:11" ht="13.5" x14ac:dyDescent="0.25">
      <c r="A279" s="3">
        <f>TITRES_STAT!B282</f>
        <v>42412</v>
      </c>
      <c r="B279" s="6">
        <f>TITRES_STAT!D282</f>
        <v>2.1116000000000001</v>
      </c>
      <c r="C279" s="2">
        <f t="shared" si="29"/>
        <v>-4.0999999999999925E-2</v>
      </c>
      <c r="D279" s="2">
        <f t="shared" si="30"/>
        <v>2.2089400000000006</v>
      </c>
      <c r="E279" s="2">
        <f t="shared" si="32"/>
        <v>2.1150899999999999</v>
      </c>
      <c r="F279" s="2">
        <f t="shared" si="33"/>
        <v>1.9781150000000001</v>
      </c>
      <c r="G279" s="2">
        <f t="shared" si="27"/>
        <v>2.0418719999999997</v>
      </c>
      <c r="H279" s="2">
        <f t="shared" si="31"/>
        <v>2.3566140000000004</v>
      </c>
      <c r="I279" s="2">
        <f t="array" ref="I279">SUMPRODUCT(B263:B282, (ROW(B263:B282)-ROW(B263)+1)) / (20*21/2)</f>
        <v>2.0711480952380952</v>
      </c>
      <c r="J279" s="2">
        <f t="shared" si="34"/>
        <v>2.0550061422175911</v>
      </c>
      <c r="K279" s="2">
        <f t="shared" si="28"/>
        <v>2.0498006616176281</v>
      </c>
    </row>
    <row r="280" spans="1:11" ht="13.5" x14ac:dyDescent="0.25">
      <c r="A280" s="3">
        <f>TITRES_STAT!B283</f>
        <v>42415</v>
      </c>
      <c r="B280" s="6">
        <f>TITRES_STAT!D283</f>
        <v>2.0998000000000001</v>
      </c>
      <c r="C280" s="2">
        <f t="shared" si="29"/>
        <v>-1.1800000000000033E-2</v>
      </c>
      <c r="D280" s="2">
        <f t="shared" si="30"/>
        <v>2.1819599999999997</v>
      </c>
      <c r="E280" s="2">
        <f t="shared" si="32"/>
        <v>2.1420699999999995</v>
      </c>
      <c r="F280" s="2">
        <f t="shared" si="33"/>
        <v>1.9816350000000003</v>
      </c>
      <c r="G280" s="2">
        <f t="shared" si="27"/>
        <v>2.0416360000000005</v>
      </c>
      <c r="H280" s="2">
        <f t="shared" si="31"/>
        <v>2.3529775000000006</v>
      </c>
      <c r="I280" s="2">
        <f t="array" ref="I280">SUMPRODUCT(B264:B283, (ROW(B264:B283)-ROW(B264)+1)) / (20*21/2)</f>
        <v>2.0738319047619047</v>
      </c>
      <c r="J280" s="2">
        <f t="shared" si="34"/>
        <v>2.0592722239111536</v>
      </c>
      <c r="K280" s="2">
        <f t="shared" si="28"/>
        <v>2.051761419985564</v>
      </c>
    </row>
    <row r="281" spans="1:11" ht="13.5" x14ac:dyDescent="0.25">
      <c r="A281" s="3">
        <f>TITRES_STAT!B284</f>
        <v>42416</v>
      </c>
      <c r="B281" s="6">
        <f>TITRES_STAT!D284</f>
        <v>2.0939999999999999</v>
      </c>
      <c r="C281" s="2">
        <f t="shared" si="29"/>
        <v>-5.8000000000002494E-3</v>
      </c>
      <c r="D281" s="2">
        <f t="shared" si="30"/>
        <v>2.1409000000000002</v>
      </c>
      <c r="E281" s="2">
        <f t="shared" si="32"/>
        <v>2.1573199999999999</v>
      </c>
      <c r="F281" s="2">
        <f t="shared" si="33"/>
        <v>1.9877950000000006</v>
      </c>
      <c r="G281" s="2">
        <f t="shared" si="27"/>
        <v>2.0406979999999999</v>
      </c>
      <c r="H281" s="2">
        <f t="shared" si="31"/>
        <v>2.3491650000000006</v>
      </c>
      <c r="I281" s="2">
        <f t="array" ref="I281">SUMPRODUCT(B265:B284, (ROW(B265:B284)-ROW(B265)+1)) / (20*21/2)</f>
        <v>2.0759009523809522</v>
      </c>
      <c r="J281" s="2">
        <f t="shared" si="34"/>
        <v>2.0625796311577105</v>
      </c>
      <c r="K281" s="2">
        <f t="shared" si="28"/>
        <v>2.0534178348880912</v>
      </c>
    </row>
    <row r="282" spans="1:11" ht="13.5" x14ac:dyDescent="0.25">
      <c r="A282" s="3">
        <f>TITRES_STAT!B285</f>
        <v>42417</v>
      </c>
      <c r="B282" s="6">
        <f>TITRES_STAT!D285</f>
        <v>2.0352999999999999</v>
      </c>
      <c r="C282" s="2">
        <f t="shared" si="29"/>
        <v>-5.8699999999999974E-2</v>
      </c>
      <c r="D282" s="2">
        <f t="shared" si="30"/>
        <v>2.0986599999999997</v>
      </c>
      <c r="E282" s="2">
        <f t="shared" si="32"/>
        <v>2.1555599999999999</v>
      </c>
      <c r="F282" s="2">
        <f t="shared" si="33"/>
        <v>1.9954200000000004</v>
      </c>
      <c r="G282" s="2">
        <f t="shared" si="27"/>
        <v>2.0385860000000005</v>
      </c>
      <c r="H282" s="2">
        <f t="shared" si="31"/>
        <v>2.3450300000000004</v>
      </c>
      <c r="I282" s="2">
        <f t="array" ref="I282">SUMPRODUCT(B266:B285, (ROW(B266:B285)-ROW(B266)+1)) / (20*21/2)</f>
        <v>2.0741642857142861</v>
      </c>
      <c r="J282" s="2">
        <f t="shared" si="34"/>
        <v>2.0599815710474525</v>
      </c>
      <c r="K282" s="2">
        <f t="shared" si="28"/>
        <v>2.0527073315591462</v>
      </c>
    </row>
    <row r="283" spans="1:11" ht="13.5" x14ac:dyDescent="0.25">
      <c r="A283" s="3">
        <f>TITRES_STAT!B286</f>
        <v>42418</v>
      </c>
      <c r="B283" s="6">
        <f>TITRES_STAT!D286</f>
        <v>2.0236000000000001</v>
      </c>
      <c r="C283" s="2">
        <f t="shared" si="29"/>
        <v>-1.1699999999999822E-2</v>
      </c>
      <c r="D283" s="2">
        <f t="shared" si="30"/>
        <v>2.0728599999999999</v>
      </c>
      <c r="E283" s="2">
        <f t="shared" si="32"/>
        <v>2.1467599999999996</v>
      </c>
      <c r="F283" s="2">
        <f t="shared" si="33"/>
        <v>2.0018750000000001</v>
      </c>
      <c r="G283" s="2">
        <f t="shared" si="27"/>
        <v>2.0362400000000007</v>
      </c>
      <c r="H283" s="2">
        <f t="shared" si="31"/>
        <v>2.3409535000000004</v>
      </c>
      <c r="I283" s="2">
        <f t="array" ref="I283">SUMPRODUCT(B267:B286, (ROW(B267:B286)-ROW(B267)+1)) / (20*21/2)</f>
        <v>2.0659809523809525</v>
      </c>
      <c r="J283" s="2">
        <f t="shared" si="34"/>
        <v>2.056516659519124</v>
      </c>
      <c r="K283" s="2">
        <f t="shared" si="28"/>
        <v>2.0515658675764348</v>
      </c>
    </row>
    <row r="284" spans="1:11" ht="13.5" x14ac:dyDescent="0.25">
      <c r="A284" s="3">
        <f>TITRES_STAT!B287</f>
        <v>42419</v>
      </c>
      <c r="B284" s="6">
        <f>TITRES_STAT!D287</f>
        <v>2.0236000000000001</v>
      </c>
      <c r="C284" s="2">
        <f t="shared" si="29"/>
        <v>0</v>
      </c>
      <c r="D284" s="2">
        <f t="shared" si="30"/>
        <v>2.0552599999999996</v>
      </c>
      <c r="E284" s="2">
        <f t="shared" si="32"/>
        <v>2.1321000000000003</v>
      </c>
      <c r="F284" s="2">
        <f t="shared" si="33"/>
        <v>2.0124350000000004</v>
      </c>
      <c r="G284" s="2">
        <f t="shared" si="27"/>
        <v>2.0350680000000008</v>
      </c>
      <c r="H284" s="2">
        <f t="shared" si="31"/>
        <v>2.3371995000000005</v>
      </c>
      <c r="I284" s="2">
        <f t="array" ref="I284">SUMPRODUCT(B268:B287, (ROW(B268:B287)-ROW(B268)+1)) / (20*21/2)</f>
        <v>2.0608738095238097</v>
      </c>
      <c r="J284" s="2">
        <f t="shared" si="34"/>
        <v>2.0533817395649216</v>
      </c>
      <c r="K284" s="2">
        <f t="shared" si="28"/>
        <v>2.0504691668871629</v>
      </c>
    </row>
    <row r="285" spans="1:11" ht="13.5" x14ac:dyDescent="0.25">
      <c r="A285" s="3">
        <f>TITRES_STAT!B288</f>
        <v>42422</v>
      </c>
      <c r="B285" s="6">
        <f>TITRES_STAT!D288</f>
        <v>1.9942</v>
      </c>
      <c r="C285" s="2">
        <f t="shared" si="29"/>
        <v>-2.9400000000000093E-2</v>
      </c>
      <c r="D285" s="2">
        <f t="shared" si="30"/>
        <v>2.0341399999999998</v>
      </c>
      <c r="E285" s="2">
        <f t="shared" si="32"/>
        <v>2.10805</v>
      </c>
      <c r="F285" s="2">
        <f t="shared" si="33"/>
        <v>2.021525</v>
      </c>
      <c r="G285" s="2">
        <f t="shared" si="27"/>
        <v>2.0338940000000005</v>
      </c>
      <c r="H285" s="2">
        <f t="shared" si="31"/>
        <v>2.3334455000000003</v>
      </c>
      <c r="I285" s="2">
        <f t="array" ref="I285">SUMPRODUCT(B269:B288, (ROW(B269:B288)-ROW(B269)+1)) / (20*21/2)</f>
        <v>2.0563995238095241</v>
      </c>
      <c r="J285" s="2">
        <f t="shared" si="34"/>
        <v>2.0477453834158816</v>
      </c>
      <c r="K285" s="2">
        <f t="shared" si="28"/>
        <v>2.048262532891588</v>
      </c>
    </row>
    <row r="286" spans="1:11" ht="13.5" x14ac:dyDescent="0.25">
      <c r="A286" s="3">
        <f>TITRES_STAT!B289</f>
        <v>42423</v>
      </c>
      <c r="B286" s="6">
        <f>TITRES_STAT!D289</f>
        <v>1.9356</v>
      </c>
      <c r="C286" s="2">
        <f t="shared" si="29"/>
        <v>-5.8599999999999985E-2</v>
      </c>
      <c r="D286" s="2">
        <f t="shared" si="30"/>
        <v>2.0024600000000001</v>
      </c>
      <c r="E286" s="2">
        <f t="shared" si="32"/>
        <v>2.0716799999999997</v>
      </c>
      <c r="F286" s="2">
        <f t="shared" si="33"/>
        <v>2.0303250000000004</v>
      </c>
      <c r="G286" s="2">
        <f t="shared" si="27"/>
        <v>2.0304920000000002</v>
      </c>
      <c r="H286" s="2">
        <f t="shared" si="31"/>
        <v>2.3291930000000005</v>
      </c>
      <c r="I286" s="2">
        <f t="array" ref="I286">SUMPRODUCT(B270:B289, (ROW(B270:B289)-ROW(B270)+1)) / (20*21/2)</f>
        <v>2.0452271428571427</v>
      </c>
      <c r="J286" s="2">
        <f t="shared" si="34"/>
        <v>2.0370648707096075</v>
      </c>
      <c r="K286" s="2">
        <f t="shared" si="28"/>
        <v>2.0438443943468201</v>
      </c>
    </row>
    <row r="287" spans="1:11" ht="13.5" x14ac:dyDescent="0.25">
      <c r="A287" s="3">
        <f>TITRES_STAT!B290</f>
        <v>42424</v>
      </c>
      <c r="B287" s="6">
        <f>TITRES_STAT!D290</f>
        <v>1.9766999999999999</v>
      </c>
      <c r="C287" s="2">
        <f t="shared" si="29"/>
        <v>4.1099999999999914E-2</v>
      </c>
      <c r="D287" s="2">
        <f t="shared" si="30"/>
        <v>1.99074</v>
      </c>
      <c r="E287" s="2">
        <f t="shared" si="32"/>
        <v>2.0447000000000002</v>
      </c>
      <c r="F287" s="2">
        <f t="shared" si="33"/>
        <v>2.0411800000000002</v>
      </c>
      <c r="G287" s="2">
        <f t="shared" si="27"/>
        <v>2.0279120000000002</v>
      </c>
      <c r="H287" s="2">
        <f t="shared" si="31"/>
        <v>2.3254980000000005</v>
      </c>
      <c r="I287" s="2">
        <f t="array" ref="I287">SUMPRODUCT(B271:B290, (ROW(B271:B290)-ROW(B271)+1)) / (20*21/2)</f>
        <v>2.033077142857143</v>
      </c>
      <c r="J287" s="2">
        <f t="shared" si="34"/>
        <v>2.0313158354039307</v>
      </c>
      <c r="K287" s="2">
        <f t="shared" si="28"/>
        <v>2.0412112808430232</v>
      </c>
    </row>
    <row r="288" spans="1:11" ht="13.5" x14ac:dyDescent="0.25">
      <c r="A288" s="3">
        <f>TITRES_STAT!B291</f>
        <v>42425</v>
      </c>
      <c r="B288" s="6">
        <f>TITRES_STAT!D291</f>
        <v>1.9942</v>
      </c>
      <c r="C288" s="2">
        <f t="shared" si="29"/>
        <v>1.7500000000000071E-2</v>
      </c>
      <c r="D288" s="2">
        <f t="shared" si="30"/>
        <v>1.9848600000000001</v>
      </c>
      <c r="E288" s="2">
        <f t="shared" si="32"/>
        <v>2.0288599999999999</v>
      </c>
      <c r="F288" s="2">
        <f t="shared" si="33"/>
        <v>2.0529100000000002</v>
      </c>
      <c r="G288" s="2">
        <f t="shared" si="27"/>
        <v>2.0255640000000001</v>
      </c>
      <c r="H288" s="2">
        <f t="shared" si="31"/>
        <v>2.3213920000000003</v>
      </c>
      <c r="I288" s="2">
        <f t="array" ref="I288">SUMPRODUCT(B272:B291, (ROW(B272:B291)-ROW(B272)+1)) / (20*21/2)</f>
        <v>2.0204242857142858</v>
      </c>
      <c r="J288" s="2">
        <f t="shared" si="34"/>
        <v>2.0277809939368896</v>
      </c>
      <c r="K288" s="2">
        <f t="shared" si="28"/>
        <v>2.0393677012021203</v>
      </c>
    </row>
    <row r="289" spans="1:11" ht="13.5" x14ac:dyDescent="0.25">
      <c r="A289" s="3">
        <f>TITRES_STAT!B292</f>
        <v>42426</v>
      </c>
      <c r="B289" s="6">
        <f>TITRES_STAT!D292</f>
        <v>1.9356</v>
      </c>
      <c r="C289" s="2">
        <f t="shared" si="29"/>
        <v>-5.8599999999999985E-2</v>
      </c>
      <c r="D289" s="2">
        <f t="shared" si="30"/>
        <v>1.9672600000000002</v>
      </c>
      <c r="E289" s="2">
        <f t="shared" si="32"/>
        <v>2.01126</v>
      </c>
      <c r="F289" s="2">
        <f t="shared" si="33"/>
        <v>2.0631750000000002</v>
      </c>
      <c r="G289" s="2">
        <f t="shared" si="27"/>
        <v>2.0219279999999999</v>
      </c>
      <c r="H289" s="2">
        <f t="shared" si="31"/>
        <v>2.3169635000000004</v>
      </c>
      <c r="I289" s="2">
        <f t="array" ref="I289">SUMPRODUCT(B273:B292, (ROW(B273:B292)-ROW(B273)+1)) / (20*21/2)</f>
        <v>2.012828095238095</v>
      </c>
      <c r="J289" s="2">
        <f t="shared" si="34"/>
        <v>2.0190018516571859</v>
      </c>
      <c r="K289" s="2">
        <f t="shared" si="28"/>
        <v>2.0352983795863508</v>
      </c>
    </row>
    <row r="290" spans="1:11" ht="13.5" x14ac:dyDescent="0.25">
      <c r="A290" s="3">
        <f>TITRES_STAT!B293</f>
        <v>42429</v>
      </c>
      <c r="B290" s="6">
        <f>TITRES_STAT!D293</f>
        <v>1.9356</v>
      </c>
      <c r="C290" s="2">
        <f t="shared" si="29"/>
        <v>0</v>
      </c>
      <c r="D290" s="2">
        <f t="shared" si="30"/>
        <v>1.9555399999999998</v>
      </c>
      <c r="E290" s="2">
        <f t="shared" si="32"/>
        <v>1.9948400000000004</v>
      </c>
      <c r="F290" s="2">
        <f t="shared" si="33"/>
        <v>2.0684550000000002</v>
      </c>
      <c r="G290" s="2">
        <f t="shared" si="27"/>
        <v>2.0178219999999998</v>
      </c>
      <c r="H290" s="2">
        <f t="shared" si="31"/>
        <v>2.3127405000000008</v>
      </c>
      <c r="I290" s="2">
        <f t="array" ref="I290">SUMPRODUCT(B274:B293, (ROW(B274:B293)-ROW(B274)+1)) / (20*21/2)</f>
        <v>2.0055390476190476</v>
      </c>
      <c r="J290" s="2">
        <f t="shared" si="34"/>
        <v>2.0110588181660254</v>
      </c>
      <c r="K290" s="2">
        <f t="shared" si="28"/>
        <v>2.0313886392104155</v>
      </c>
    </row>
    <row r="291" spans="1:11" ht="13.5" x14ac:dyDescent="0.25">
      <c r="A291" s="3">
        <f>TITRES_STAT!B294</f>
        <v>42430</v>
      </c>
      <c r="B291" s="6">
        <f>TITRES_STAT!D294</f>
        <v>1.9356</v>
      </c>
      <c r="C291" s="2">
        <f t="shared" si="29"/>
        <v>0</v>
      </c>
      <c r="D291" s="2">
        <f t="shared" si="30"/>
        <v>1.9555399999999998</v>
      </c>
      <c r="E291" s="2">
        <f t="shared" si="32"/>
        <v>1.9789999999999999</v>
      </c>
      <c r="F291" s="2">
        <f t="shared" si="33"/>
        <v>2.0681600000000002</v>
      </c>
      <c r="G291" s="2">
        <f t="shared" si="27"/>
        <v>2.0148899999999998</v>
      </c>
      <c r="H291" s="2">
        <f t="shared" si="31"/>
        <v>2.3088985000000006</v>
      </c>
      <c r="I291" s="2">
        <f t="array" ref="I291">SUMPRODUCT(B275:B294, (ROW(B275:B294)-ROW(B275)+1)) / (20*21/2)</f>
        <v>1.9993890476190477</v>
      </c>
      <c r="J291" s="2">
        <f t="shared" si="34"/>
        <v>2.0038722640549755</v>
      </c>
      <c r="K291" s="2">
        <f t="shared" si="28"/>
        <v>2.0276322219864777</v>
      </c>
    </row>
    <row r="292" spans="1:11" ht="13.5" x14ac:dyDescent="0.25">
      <c r="A292" s="3">
        <f>TITRES_STAT!B295</f>
        <v>42431</v>
      </c>
      <c r="B292" s="6">
        <f>TITRES_STAT!D295</f>
        <v>1.9883999999999999</v>
      </c>
      <c r="C292" s="2">
        <f t="shared" si="29"/>
        <v>5.2799999999999958E-2</v>
      </c>
      <c r="D292" s="2">
        <f t="shared" si="30"/>
        <v>1.9578800000000001</v>
      </c>
      <c r="E292" s="2">
        <f t="shared" si="32"/>
        <v>1.9743099999999998</v>
      </c>
      <c r="F292" s="2">
        <f t="shared" si="33"/>
        <v>2.0649350000000002</v>
      </c>
      <c r="G292" s="2">
        <f t="shared" si="27"/>
        <v>2.0125439999999997</v>
      </c>
      <c r="H292" s="2">
        <f t="shared" si="31"/>
        <v>2.305702000000001</v>
      </c>
      <c r="I292" s="2">
        <f t="array" ref="I292">SUMPRODUCT(B276:B295, (ROW(B276:B295)-ROW(B276)+1)) / (20*21/2)</f>
        <v>1.9935247619047616</v>
      </c>
      <c r="J292" s="2">
        <f t="shared" si="34"/>
        <v>2.002398715097359</v>
      </c>
      <c r="K292" s="2">
        <f t="shared" si="28"/>
        <v>2.026093703477204</v>
      </c>
    </row>
    <row r="293" spans="1:11" ht="13.5" x14ac:dyDescent="0.25">
      <c r="A293" s="3">
        <f>TITRES_STAT!B296</f>
        <v>42432</v>
      </c>
      <c r="B293" s="6">
        <f>TITRES_STAT!D296</f>
        <v>1.9883999999999999</v>
      </c>
      <c r="C293" s="2">
        <f t="shared" si="29"/>
        <v>0</v>
      </c>
      <c r="D293" s="2">
        <f t="shared" si="30"/>
        <v>1.95672</v>
      </c>
      <c r="E293" s="2">
        <f t="shared" si="32"/>
        <v>1.9707899999999998</v>
      </c>
      <c r="F293" s="2">
        <f t="shared" si="33"/>
        <v>2.0587749999999998</v>
      </c>
      <c r="G293" s="2">
        <f t="shared" si="27"/>
        <v>2.0113719999999997</v>
      </c>
      <c r="H293" s="2">
        <f t="shared" si="31"/>
        <v>2.3021535000000011</v>
      </c>
      <c r="I293" s="2">
        <f t="array" ref="I293">SUMPRODUCT(B277:B296, (ROW(B277:B296)-ROW(B277)+1)) / (20*21/2)</f>
        <v>1.9882714285714285</v>
      </c>
      <c r="J293" s="2">
        <f t="shared" si="34"/>
        <v>2.0010655041357057</v>
      </c>
      <c r="K293" s="2">
        <f t="shared" si="28"/>
        <v>2.0246155190271176</v>
      </c>
    </row>
    <row r="294" spans="1:11" ht="13.5" x14ac:dyDescent="0.25">
      <c r="A294" s="3">
        <f>TITRES_STAT!B297</f>
        <v>42433</v>
      </c>
      <c r="B294" s="6">
        <f>TITRES_STAT!D297</f>
        <v>1.9942</v>
      </c>
      <c r="C294" s="2">
        <f t="shared" si="29"/>
        <v>5.8000000000000274E-3</v>
      </c>
      <c r="D294" s="2">
        <f t="shared" si="30"/>
        <v>1.96844</v>
      </c>
      <c r="E294" s="2">
        <f t="shared" si="32"/>
        <v>1.9678500000000003</v>
      </c>
      <c r="F294" s="2">
        <f t="shared" si="33"/>
        <v>2.0499750000000003</v>
      </c>
      <c r="G294" s="2">
        <f t="shared" si="27"/>
        <v>2.0091419999999998</v>
      </c>
      <c r="H294" s="2">
        <f t="shared" si="31"/>
        <v>2.2986635000000009</v>
      </c>
      <c r="I294" s="2">
        <f t="array" ref="I294">SUMPRODUCT(B278:B297, (ROW(B278:B297)-ROW(B278)+1)) / (20*21/2)</f>
        <v>1.9845266666666668</v>
      </c>
      <c r="J294" s="2">
        <f t="shared" si="34"/>
        <v>2.0004116465989719</v>
      </c>
      <c r="K294" s="2">
        <f t="shared" si="28"/>
        <v>2.023422753575074</v>
      </c>
    </row>
    <row r="295" spans="1:11" ht="13.5" x14ac:dyDescent="0.25">
      <c r="A295" s="3">
        <f>TITRES_STAT!B298</f>
        <v>42436</v>
      </c>
      <c r="B295" s="6">
        <f>TITRES_STAT!D298</f>
        <v>1.9883999999999999</v>
      </c>
      <c r="C295" s="2">
        <f t="shared" si="29"/>
        <v>-5.8000000000000274E-3</v>
      </c>
      <c r="D295" s="2">
        <f t="shared" si="30"/>
        <v>1.9789999999999999</v>
      </c>
      <c r="E295" s="2">
        <f t="shared" si="32"/>
        <v>1.9672699999999999</v>
      </c>
      <c r="F295" s="2">
        <f t="shared" si="33"/>
        <v>2.0376599999999998</v>
      </c>
      <c r="G295" s="2">
        <f t="shared" si="27"/>
        <v>2.0079699999999998</v>
      </c>
      <c r="H295" s="2">
        <f t="shared" si="31"/>
        <v>2.2950855000000008</v>
      </c>
      <c r="I295" s="2">
        <f t="array" ref="I295">SUMPRODUCT(B279:B298, (ROW(B279:B298)-ROW(B279)+1)) / (20*21/2)</f>
        <v>1.9775723809523811</v>
      </c>
      <c r="J295" s="2">
        <f t="shared" si="34"/>
        <v>1.9992676802562126</v>
      </c>
      <c r="K295" s="2">
        <f t="shared" si="28"/>
        <v>2.0220493122584045</v>
      </c>
    </row>
    <row r="296" spans="1:11" ht="13.5" x14ac:dyDescent="0.25">
      <c r="A296" s="3">
        <f>TITRES_STAT!B299</f>
        <v>42437</v>
      </c>
      <c r="B296" s="6">
        <f>TITRES_STAT!D299</f>
        <v>1.9824999999999999</v>
      </c>
      <c r="C296" s="2">
        <f t="shared" si="29"/>
        <v>-5.9000000000000163E-3</v>
      </c>
      <c r="D296" s="2">
        <f t="shared" si="30"/>
        <v>1.98838</v>
      </c>
      <c r="E296" s="2">
        <f t="shared" si="32"/>
        <v>1.9719599999999999</v>
      </c>
      <c r="F296" s="2">
        <f t="shared" si="33"/>
        <v>2.02182</v>
      </c>
      <c r="G296" s="2">
        <f t="shared" si="27"/>
        <v>2.0057399999999999</v>
      </c>
      <c r="H296" s="2">
        <f t="shared" si="31"/>
        <v>2.2915370000000008</v>
      </c>
      <c r="I296" s="2">
        <f t="array" ref="I296">SUMPRODUCT(B280:B299, (ROW(B280:B299)-ROW(B280)+1)) / (20*21/2)</f>
        <v>1.9716514285714286</v>
      </c>
      <c r="J296" s="2">
        <f t="shared" si="34"/>
        <v>1.9976707583270494</v>
      </c>
      <c r="K296" s="2">
        <f t="shared" si="28"/>
        <v>2.0204983588365062</v>
      </c>
    </row>
    <row r="297" spans="1:11" ht="13.5" x14ac:dyDescent="0.25">
      <c r="A297" s="3">
        <f>TITRES_STAT!B300</f>
        <v>42438</v>
      </c>
      <c r="B297" s="6">
        <f>TITRES_STAT!D300</f>
        <v>1.9824999999999999</v>
      </c>
      <c r="C297" s="2">
        <f t="shared" si="29"/>
        <v>0</v>
      </c>
      <c r="D297" s="2">
        <f t="shared" si="30"/>
        <v>1.9872000000000001</v>
      </c>
      <c r="E297" s="2">
        <f t="shared" si="32"/>
        <v>1.97254</v>
      </c>
      <c r="F297" s="2">
        <f t="shared" si="33"/>
        <v>2.0086200000000001</v>
      </c>
      <c r="G297" s="2">
        <f t="shared" si="27"/>
        <v>2.003628</v>
      </c>
      <c r="H297" s="2">
        <f t="shared" si="31"/>
        <v>2.2880765000000007</v>
      </c>
      <c r="I297" s="2">
        <f t="array" ref="I297">SUMPRODUCT(B281:B300, (ROW(B281:B300)-ROW(B281)+1)) / (20*21/2)</f>
        <v>1.9665685714285712</v>
      </c>
      <c r="J297" s="2">
        <f t="shared" si="34"/>
        <v>1.9962259242006637</v>
      </c>
      <c r="K297" s="2">
        <f t="shared" si="28"/>
        <v>2.0190082271174274</v>
      </c>
    </row>
    <row r="298" spans="1:11" ht="13.5" x14ac:dyDescent="0.25">
      <c r="A298" s="3">
        <f>TITRES_STAT!B301</f>
        <v>42439</v>
      </c>
      <c r="B298" s="6">
        <f>TITRES_STAT!D301</f>
        <v>1.9356</v>
      </c>
      <c r="C298" s="2">
        <f t="shared" si="29"/>
        <v>-4.6899999999999942E-2</v>
      </c>
      <c r="D298" s="2">
        <f t="shared" si="30"/>
        <v>1.9766399999999997</v>
      </c>
      <c r="E298" s="2">
        <f t="shared" si="32"/>
        <v>1.9666800000000002</v>
      </c>
      <c r="F298" s="2">
        <f t="shared" si="33"/>
        <v>1.9977700000000003</v>
      </c>
      <c r="G298" s="2">
        <f t="shared" si="27"/>
        <v>2.001868</v>
      </c>
      <c r="H298" s="2">
        <f t="shared" si="31"/>
        <v>2.2846160000000011</v>
      </c>
      <c r="I298" s="2">
        <f t="array" ref="I298">SUMPRODUCT(B282:B301, (ROW(B282:B301)-ROW(B282)+1)) / (20*21/2)</f>
        <v>1.9572390476190478</v>
      </c>
      <c r="J298" s="2">
        <f t="shared" si="34"/>
        <v>1.9904520266577435</v>
      </c>
      <c r="K298" s="2">
        <f t="shared" si="28"/>
        <v>2.0157373162500773</v>
      </c>
    </row>
    <row r="299" spans="1:11" ht="13.5" x14ac:dyDescent="0.25">
      <c r="A299" s="3">
        <f>TITRES_STAT!B302</f>
        <v>42440</v>
      </c>
      <c r="B299" s="6">
        <f>TITRES_STAT!D302</f>
        <v>1.9356</v>
      </c>
      <c r="C299" s="2">
        <f t="shared" si="29"/>
        <v>0</v>
      </c>
      <c r="D299" s="2">
        <f t="shared" si="30"/>
        <v>1.96492</v>
      </c>
      <c r="E299" s="2">
        <f t="shared" si="32"/>
        <v>1.9666800000000002</v>
      </c>
      <c r="F299" s="2">
        <f t="shared" si="33"/>
        <v>1.9889700000000001</v>
      </c>
      <c r="G299" s="2">
        <f t="shared" si="27"/>
        <v>2.0003439999999997</v>
      </c>
      <c r="H299" s="2">
        <f t="shared" si="31"/>
        <v>2.2809795000000013</v>
      </c>
      <c r="I299" s="2">
        <f t="array" ref="I299">SUMPRODUCT(B283:B302, (ROW(B283:B302)-ROW(B283)+1)) / (20*21/2)</f>
        <v>1.9567342857142853</v>
      </c>
      <c r="J299" s="2">
        <f t="shared" si="34"/>
        <v>1.9852280241189109</v>
      </c>
      <c r="K299" s="2">
        <f t="shared" si="28"/>
        <v>2.012594676397133</v>
      </c>
    </row>
    <row r="300" spans="1:11" ht="13.5" x14ac:dyDescent="0.25">
      <c r="A300" s="3">
        <f>TITRES_STAT!B303</f>
        <v>42443</v>
      </c>
      <c r="B300" s="6">
        <f>TITRES_STAT!D303</f>
        <v>1.9356</v>
      </c>
      <c r="C300" s="2">
        <f t="shared" si="29"/>
        <v>0</v>
      </c>
      <c r="D300" s="2">
        <f t="shared" si="30"/>
        <v>1.9543599999999999</v>
      </c>
      <c r="E300" s="2">
        <f t="shared" si="32"/>
        <v>1.9666800000000002</v>
      </c>
      <c r="F300" s="2">
        <f t="shared" si="33"/>
        <v>1.9807600000000001</v>
      </c>
      <c r="G300" s="2">
        <f t="shared" si="27"/>
        <v>1.9987019999999995</v>
      </c>
      <c r="H300" s="2">
        <f t="shared" si="31"/>
        <v>2.2769615000000014</v>
      </c>
      <c r="I300" s="2">
        <f t="array" ref="I300">SUMPRODUCT(B284:B303, (ROW(B284:B303)-ROW(B284)+1)) / (20*21/2)</f>
        <v>1.9588028571428568</v>
      </c>
      <c r="J300" s="2">
        <f t="shared" si="34"/>
        <v>1.9805015456313955</v>
      </c>
      <c r="K300" s="2">
        <f t="shared" si="28"/>
        <v>2.0095752773227358</v>
      </c>
    </row>
    <row r="301" spans="1:11" ht="13.5" x14ac:dyDescent="0.25">
      <c r="A301" s="3">
        <f>TITRES_STAT!B304</f>
        <v>42444</v>
      </c>
      <c r="B301" s="6">
        <f>TITRES_STAT!D304</f>
        <v>1.8828</v>
      </c>
      <c r="C301" s="2">
        <f t="shared" si="29"/>
        <v>-5.2799999999999958E-2</v>
      </c>
      <c r="D301" s="2">
        <f t="shared" si="30"/>
        <v>1.93442</v>
      </c>
      <c r="E301" s="2">
        <f t="shared" si="32"/>
        <v>1.9614</v>
      </c>
      <c r="F301" s="2">
        <f t="shared" si="33"/>
        <v>1.9702000000000002</v>
      </c>
      <c r="G301" s="2">
        <f t="shared" si="27"/>
        <v>1.9961219999999997</v>
      </c>
      <c r="H301" s="2">
        <f t="shared" si="31"/>
        <v>2.2727090000000008</v>
      </c>
      <c r="I301" s="2">
        <f t="array" ref="I301">SUMPRODUCT(B285:B304, (ROW(B285:B304)-ROW(B285)+1)) / (20*21/2)</f>
        <v>1.9610390476190478</v>
      </c>
      <c r="J301" s="2">
        <f t="shared" si="34"/>
        <v>1.9711966365236435</v>
      </c>
      <c r="K301" s="2">
        <f t="shared" si="28"/>
        <v>2.0046036978198836</v>
      </c>
    </row>
    <row r="302" spans="1:11" ht="13.5" x14ac:dyDescent="0.25">
      <c r="A302" s="3">
        <f>TITRES_STAT!B305</f>
        <v>42445</v>
      </c>
      <c r="B302" s="6">
        <f>TITRES_STAT!D305</f>
        <v>1.9649000000000001</v>
      </c>
      <c r="C302" s="2">
        <f t="shared" si="29"/>
        <v>8.2100000000000062E-2</v>
      </c>
      <c r="D302" s="2">
        <f t="shared" si="30"/>
        <v>1.9309000000000001</v>
      </c>
      <c r="E302" s="2">
        <f t="shared" si="32"/>
        <v>1.9590500000000002</v>
      </c>
      <c r="F302" s="2">
        <f t="shared" si="33"/>
        <v>1.9666800000000002</v>
      </c>
      <c r="G302" s="2">
        <f t="shared" si="27"/>
        <v>1.9934239999999996</v>
      </c>
      <c r="H302" s="2">
        <f t="shared" si="31"/>
        <v>2.2684860000000011</v>
      </c>
      <c r="I302" s="2">
        <f t="array" ref="I302">SUMPRODUCT(B286:B305, (ROW(B286:B305)-ROW(B286)+1)) / (20*21/2)</f>
        <v>1.9584142857142857</v>
      </c>
      <c r="J302" s="2">
        <f t="shared" si="34"/>
        <v>1.9705969568547252</v>
      </c>
      <c r="K302" s="2">
        <f t="shared" si="28"/>
        <v>2.003046690062241</v>
      </c>
    </row>
    <row r="303" spans="1:11" ht="13.5" x14ac:dyDescent="0.25">
      <c r="A303" s="3">
        <f>TITRES_STAT!B306</f>
        <v>42446</v>
      </c>
      <c r="B303" s="6">
        <f>TITRES_STAT!D306</f>
        <v>1.9883999999999999</v>
      </c>
      <c r="C303" s="2">
        <f t="shared" si="29"/>
        <v>2.3499999999999854E-2</v>
      </c>
      <c r="D303" s="2">
        <f t="shared" si="30"/>
        <v>1.94146</v>
      </c>
      <c r="E303" s="2">
        <f t="shared" si="32"/>
        <v>1.95905</v>
      </c>
      <c r="F303" s="2">
        <f t="shared" si="33"/>
        <v>1.96492</v>
      </c>
      <c r="G303" s="2">
        <f t="shared" si="27"/>
        <v>1.9909599999999994</v>
      </c>
      <c r="H303" s="2">
        <f t="shared" si="31"/>
        <v>2.2644975000000009</v>
      </c>
      <c r="I303" s="2">
        <f t="array" ref="I303">SUMPRODUCT(B287:B306, (ROW(B287:B306)-ROW(B287)+1)) / (20*21/2)</f>
        <v>1.9549542857142859</v>
      </c>
      <c r="J303" s="2">
        <f t="shared" si="34"/>
        <v>1.9722924847733228</v>
      </c>
      <c r="K303" s="2">
        <f t="shared" si="28"/>
        <v>2.0024723100598001</v>
      </c>
    </row>
    <row r="304" spans="1:11" ht="13.5" x14ac:dyDescent="0.25">
      <c r="A304" s="3">
        <f>TITRES_STAT!B307</f>
        <v>42447</v>
      </c>
      <c r="B304" s="6">
        <f>TITRES_STAT!D307</f>
        <v>1.9883999999999999</v>
      </c>
      <c r="C304" s="2">
        <f t="shared" si="29"/>
        <v>0</v>
      </c>
      <c r="D304" s="2">
        <f t="shared" si="30"/>
        <v>1.9520200000000003</v>
      </c>
      <c r="E304" s="2">
        <f t="shared" si="32"/>
        <v>1.9584699999999997</v>
      </c>
      <c r="F304" s="2">
        <f t="shared" si="33"/>
        <v>1.9631600000000002</v>
      </c>
      <c r="G304" s="2">
        <f t="shared" si="27"/>
        <v>1.9887319999999997</v>
      </c>
      <c r="H304" s="2">
        <f t="shared" si="31"/>
        <v>2.2609195000000013</v>
      </c>
      <c r="I304" s="2">
        <f t="array" ref="I304">SUMPRODUCT(B288:B307, (ROW(B288:B307)-ROW(B288)+1)) / (20*21/2)</f>
        <v>1.9526642857142855</v>
      </c>
      <c r="J304" s="2">
        <f t="shared" si="34"/>
        <v>1.97382653384253</v>
      </c>
      <c r="K304" s="2">
        <f t="shared" si="28"/>
        <v>2.0019204547633374</v>
      </c>
    </row>
    <row r="305" spans="1:11" ht="13.5" x14ac:dyDescent="0.25">
      <c r="A305" s="3">
        <f>TITRES_STAT!B308</f>
        <v>42450</v>
      </c>
      <c r="B305" s="6">
        <f>TITRES_STAT!D308</f>
        <v>1.9356</v>
      </c>
      <c r="C305" s="2">
        <f t="shared" si="29"/>
        <v>-5.2799999999999958E-2</v>
      </c>
      <c r="D305" s="2">
        <f t="shared" si="30"/>
        <v>1.9520200000000003</v>
      </c>
      <c r="E305" s="2">
        <f t="shared" si="32"/>
        <v>1.95319</v>
      </c>
      <c r="F305" s="2">
        <f t="shared" si="33"/>
        <v>1.9602300000000004</v>
      </c>
      <c r="G305" s="2">
        <f t="shared" si="27"/>
        <v>1.9854479999999994</v>
      </c>
      <c r="H305" s="2">
        <f t="shared" si="31"/>
        <v>2.2573415000000012</v>
      </c>
      <c r="I305" s="2">
        <f t="array" ref="I305">SUMPRODUCT(B289:B308, (ROW(B289:B308)-ROW(B289)+1)) / (20*21/2)</f>
        <v>1.9505699999999999</v>
      </c>
      <c r="J305" s="2">
        <f t="shared" si="34"/>
        <v>1.970185911571813</v>
      </c>
      <c r="K305" s="2">
        <f t="shared" si="28"/>
        <v>1.9993196526157557</v>
      </c>
    </row>
    <row r="306" spans="1:11" ht="13.5" x14ac:dyDescent="0.25">
      <c r="A306" s="3">
        <f>TITRES_STAT!B309</f>
        <v>42451</v>
      </c>
      <c r="B306" s="6">
        <f>TITRES_STAT!D309</f>
        <v>1.9238999999999999</v>
      </c>
      <c r="C306" s="2">
        <f t="shared" si="29"/>
        <v>-1.1700000000000044E-2</v>
      </c>
      <c r="D306" s="2">
        <f t="shared" si="30"/>
        <v>1.96024</v>
      </c>
      <c r="E306" s="2">
        <f t="shared" si="32"/>
        <v>1.9473300000000002</v>
      </c>
      <c r="F306" s="2">
        <f t="shared" si="33"/>
        <v>1.9596450000000005</v>
      </c>
      <c r="G306" s="2">
        <f t="shared" ref="G306:G369" si="35">AVERAGE(B257:B306)</f>
        <v>1.9819299999999995</v>
      </c>
      <c r="H306" s="2">
        <f t="shared" si="31"/>
        <v>2.2537640000000017</v>
      </c>
      <c r="I306" s="2">
        <f t="array" ref="I306">SUMPRODUCT(B290:B309, (ROW(B290:B309)-ROW(B290)+1)) / (20*21/2)</f>
        <v>1.9481928571428571</v>
      </c>
      <c r="J306" s="2">
        <f t="shared" si="34"/>
        <v>1.9657777295173546</v>
      </c>
      <c r="K306" s="2">
        <f t="shared" si="28"/>
        <v>1.9963620191798439</v>
      </c>
    </row>
    <row r="307" spans="1:11" ht="13.5" x14ac:dyDescent="0.25">
      <c r="A307" s="3">
        <f>TITRES_STAT!B310</f>
        <v>42452</v>
      </c>
      <c r="B307" s="6">
        <f>TITRES_STAT!D310</f>
        <v>1.9356</v>
      </c>
      <c r="C307" s="2">
        <f t="shared" si="29"/>
        <v>1.1700000000000044E-2</v>
      </c>
      <c r="D307" s="2">
        <f t="shared" si="30"/>
        <v>1.9543799999999998</v>
      </c>
      <c r="E307" s="2">
        <f t="shared" si="32"/>
        <v>1.9426400000000001</v>
      </c>
      <c r="F307" s="2">
        <f t="shared" si="33"/>
        <v>1.9575900000000004</v>
      </c>
      <c r="G307" s="2">
        <f t="shared" si="35"/>
        <v>1.9788799999999998</v>
      </c>
      <c r="H307" s="2">
        <f t="shared" si="31"/>
        <v>2.2494530000000021</v>
      </c>
      <c r="I307" s="2">
        <f t="array" ref="I307">SUMPRODUCT(B291:B310, (ROW(B291:B310)-ROW(B291)+1)) / (20*21/2)</f>
        <v>1.9464057142857141</v>
      </c>
      <c r="J307" s="2">
        <f t="shared" si="34"/>
        <v>1.9629036600395113</v>
      </c>
      <c r="K307" s="2">
        <f t="shared" ref="K307:K370" si="36">$K$4*B307+(1-$K$4)*K306</f>
        <v>1.9939791948982815</v>
      </c>
    </row>
    <row r="308" spans="1:11" ht="13.5" x14ac:dyDescent="0.25">
      <c r="A308" s="3">
        <f>TITRES_STAT!B311</f>
        <v>42453</v>
      </c>
      <c r="B308" s="6">
        <f>TITRES_STAT!D311</f>
        <v>1.9356</v>
      </c>
      <c r="C308" s="2">
        <f t="shared" si="29"/>
        <v>0</v>
      </c>
      <c r="D308" s="2">
        <f t="shared" si="30"/>
        <v>1.9438200000000001</v>
      </c>
      <c r="E308" s="2">
        <f t="shared" si="32"/>
        <v>1.9426400000000001</v>
      </c>
      <c r="F308" s="2">
        <f t="shared" si="33"/>
        <v>1.9546600000000001</v>
      </c>
      <c r="G308" s="2">
        <f t="shared" si="35"/>
        <v>1.9765339999999996</v>
      </c>
      <c r="H308" s="2">
        <f t="shared" si="31"/>
        <v>2.2453180000000024</v>
      </c>
      <c r="I308" s="2">
        <f t="array" ref="I308">SUMPRODUCT(B292:B311, (ROW(B292:B311)-ROW(B292)+1)) / (20*21/2)</f>
        <v>1.9446185714285713</v>
      </c>
      <c r="J308" s="2">
        <f t="shared" si="34"/>
        <v>1.9603033114643198</v>
      </c>
      <c r="K308" s="2">
        <f t="shared" si="36"/>
        <v>1.9916898147061921</v>
      </c>
    </row>
    <row r="309" spans="1:11" ht="13.5" x14ac:dyDescent="0.25">
      <c r="A309" s="3">
        <f>TITRES_STAT!B312</f>
        <v>42454</v>
      </c>
      <c r="B309" s="6">
        <f>TITRES_STAT!D312</f>
        <v>1.9297</v>
      </c>
      <c r="C309" s="2">
        <f t="shared" si="29"/>
        <v>-5.9000000000000163E-3</v>
      </c>
      <c r="D309" s="2">
        <f t="shared" si="30"/>
        <v>1.9320799999999998</v>
      </c>
      <c r="E309" s="2">
        <f t="shared" si="32"/>
        <v>1.9420500000000005</v>
      </c>
      <c r="F309" s="2">
        <f t="shared" si="33"/>
        <v>1.9543649999999999</v>
      </c>
      <c r="G309" s="2">
        <f t="shared" si="35"/>
        <v>1.9752439999999996</v>
      </c>
      <c r="H309" s="2">
        <f t="shared" si="31"/>
        <v>2.2412120000000026</v>
      </c>
      <c r="I309" s="2">
        <f t="array" ref="I309">SUMPRODUCT(B293:B312, (ROW(B293:B312)-ROW(B293)+1)) / (20*21/2)</f>
        <v>1.9411552380952382</v>
      </c>
      <c r="J309" s="2">
        <f t="shared" si="34"/>
        <v>1.9573887103724799</v>
      </c>
      <c r="K309" s="2">
        <f t="shared" si="36"/>
        <v>1.9892588415804591</v>
      </c>
    </row>
    <row r="310" spans="1:11" ht="13.5" x14ac:dyDescent="0.25">
      <c r="A310" s="3">
        <f>TITRES_STAT!B313</f>
        <v>42457</v>
      </c>
      <c r="B310" s="6">
        <f>TITRES_STAT!D313</f>
        <v>1.9356</v>
      </c>
      <c r="C310" s="2">
        <f t="shared" si="29"/>
        <v>5.9000000000000163E-3</v>
      </c>
      <c r="D310" s="2">
        <f t="shared" si="30"/>
        <v>1.9320799999999998</v>
      </c>
      <c r="E310" s="2">
        <f t="shared" si="32"/>
        <v>1.9420500000000005</v>
      </c>
      <c r="F310" s="2">
        <f t="shared" si="33"/>
        <v>1.9543649999999999</v>
      </c>
      <c r="G310" s="2">
        <f t="shared" si="35"/>
        <v>1.9733679999999996</v>
      </c>
      <c r="H310" s="2">
        <f t="shared" si="31"/>
        <v>2.2375170000000026</v>
      </c>
      <c r="I310" s="2">
        <f t="array" ref="I310">SUMPRODUCT(B294:B313, (ROW(B294:B313)-ROW(B294)+1)) / (20*21/2)</f>
        <v>1.9329985714285716</v>
      </c>
      <c r="J310" s="2">
        <f t="shared" si="34"/>
        <v>1.9553135950989105</v>
      </c>
      <c r="K310" s="2">
        <f t="shared" si="36"/>
        <v>1.9871545732831863</v>
      </c>
    </row>
    <row r="311" spans="1:11" ht="13.5" x14ac:dyDescent="0.25">
      <c r="A311" s="3">
        <f>TITRES_STAT!B314</f>
        <v>42458</v>
      </c>
      <c r="B311" s="6">
        <f>TITRES_STAT!D314</f>
        <v>1.9356</v>
      </c>
      <c r="C311" s="2">
        <f t="shared" si="29"/>
        <v>0</v>
      </c>
      <c r="D311" s="2">
        <f t="shared" si="30"/>
        <v>1.93442</v>
      </c>
      <c r="E311" s="2">
        <f t="shared" si="32"/>
        <v>1.9473300000000002</v>
      </c>
      <c r="F311" s="2">
        <f t="shared" si="33"/>
        <v>1.9543649999999999</v>
      </c>
      <c r="G311" s="2">
        <f t="shared" si="35"/>
        <v>1.9726639999999995</v>
      </c>
      <c r="H311" s="2">
        <f t="shared" si="31"/>
        <v>2.2338805000000024</v>
      </c>
      <c r="I311" s="2">
        <f t="array" ref="I311">SUMPRODUCT(B295:B314, (ROW(B295:B314)-ROW(B295)+1)) / (20*21/2)</f>
        <v>1.9159333333333333</v>
      </c>
      <c r="J311" s="2">
        <f t="shared" si="34"/>
        <v>1.9534361098513953</v>
      </c>
      <c r="K311" s="2">
        <f t="shared" si="36"/>
        <v>1.9851328253112968</v>
      </c>
    </row>
    <row r="312" spans="1:11" ht="13.5" x14ac:dyDescent="0.25">
      <c r="A312" s="3">
        <f>TITRES_STAT!B315</f>
        <v>42459</v>
      </c>
      <c r="B312" s="6">
        <f>TITRES_STAT!D315</f>
        <v>1.9179999999999999</v>
      </c>
      <c r="C312" s="2">
        <f t="shared" si="29"/>
        <v>-1.760000000000006E-2</v>
      </c>
      <c r="D312" s="2">
        <f t="shared" si="30"/>
        <v>1.9309000000000001</v>
      </c>
      <c r="E312" s="2">
        <f t="shared" si="32"/>
        <v>1.9426400000000001</v>
      </c>
      <c r="F312" s="2">
        <f t="shared" si="33"/>
        <v>1.9508449999999999</v>
      </c>
      <c r="G312" s="2">
        <f t="shared" si="35"/>
        <v>1.9733679999999996</v>
      </c>
      <c r="H312" s="2">
        <f t="shared" si="31"/>
        <v>2.2302440000000026</v>
      </c>
      <c r="I312" s="2">
        <f t="array" ref="I312">SUMPRODUCT(B296:B315, (ROW(B296:B315)-ROW(B296)+1)) / (20*21/2)</f>
        <v>1.9033095238095241</v>
      </c>
      <c r="J312" s="2">
        <f t="shared" si="34"/>
        <v>1.9500612422465005</v>
      </c>
      <c r="K312" s="2">
        <f t="shared" si="36"/>
        <v>1.9825001654951675</v>
      </c>
    </row>
    <row r="313" spans="1:11" ht="13.5" x14ac:dyDescent="0.25">
      <c r="A313" s="3">
        <f>TITRES_STAT!B316</f>
        <v>42460</v>
      </c>
      <c r="B313" s="6">
        <f>TITRES_STAT!D316</f>
        <v>1.8652</v>
      </c>
      <c r="C313" s="2">
        <f t="shared" si="29"/>
        <v>-5.2799999999999958E-2</v>
      </c>
      <c r="D313" s="2">
        <f t="shared" si="30"/>
        <v>1.9168200000000002</v>
      </c>
      <c r="E313" s="2">
        <f t="shared" si="32"/>
        <v>1.9303200000000005</v>
      </c>
      <c r="F313" s="2">
        <f t="shared" si="33"/>
        <v>1.9446850000000002</v>
      </c>
      <c r="G313" s="2">
        <f t="shared" si="35"/>
        <v>1.9727819999999991</v>
      </c>
      <c r="H313" s="2">
        <f t="shared" si="31"/>
        <v>2.2265195000000024</v>
      </c>
      <c r="I313" s="2">
        <f t="array" ref="I313">SUMPRODUCT(B297:B316, (ROW(B297:B316)-ROW(B297)+1)) / (20*21/2)</f>
        <v>1.8876652380952381</v>
      </c>
      <c r="J313" s="2">
        <f t="shared" si="34"/>
        <v>1.9419792191754051</v>
      </c>
      <c r="K313" s="2">
        <f t="shared" si="36"/>
        <v>1.977900159005161</v>
      </c>
    </row>
    <row r="314" spans="1:11" ht="13.5" x14ac:dyDescent="0.25">
      <c r="A314" s="3">
        <f>TITRES_STAT!B317</f>
        <v>42461</v>
      </c>
      <c r="B314" s="6">
        <f>TITRES_STAT!D317</f>
        <v>1.7655000000000001</v>
      </c>
      <c r="C314" s="2">
        <f t="shared" si="29"/>
        <v>-9.96999999999999E-2</v>
      </c>
      <c r="D314" s="2">
        <f t="shared" si="30"/>
        <v>1.88398</v>
      </c>
      <c r="E314" s="2">
        <f t="shared" si="32"/>
        <v>1.9080300000000001</v>
      </c>
      <c r="F314" s="2">
        <f t="shared" si="33"/>
        <v>1.9332500000000004</v>
      </c>
      <c r="G314" s="2">
        <f t="shared" si="35"/>
        <v>1.9718439999999993</v>
      </c>
      <c r="H314" s="2">
        <f t="shared" si="31"/>
        <v>2.2220030000000026</v>
      </c>
      <c r="I314" s="2">
        <f t="array" ref="I314">SUMPRODUCT(B298:B317, (ROW(B298:B317)-ROW(B298)+1)) / (20*21/2)</f>
        <v>1.8730823809523811</v>
      </c>
      <c r="J314" s="2">
        <f t="shared" si="34"/>
        <v>1.9251716744920331</v>
      </c>
      <c r="K314" s="2">
        <f t="shared" si="36"/>
        <v>1.9695707410049588</v>
      </c>
    </row>
    <row r="315" spans="1:11" ht="13.5" x14ac:dyDescent="0.25">
      <c r="A315" s="3">
        <f>TITRES_STAT!B318</f>
        <v>42464</v>
      </c>
      <c r="B315" s="6">
        <f>TITRES_STAT!D318</f>
        <v>1.8007</v>
      </c>
      <c r="C315" s="2">
        <f t="shared" si="29"/>
        <v>3.5199999999999898E-2</v>
      </c>
      <c r="D315" s="2">
        <f t="shared" si="30"/>
        <v>1.857</v>
      </c>
      <c r="E315" s="2">
        <f t="shared" si="32"/>
        <v>1.8945399999999999</v>
      </c>
      <c r="F315" s="2">
        <f t="shared" si="33"/>
        <v>1.9238650000000004</v>
      </c>
      <c r="G315" s="2">
        <f t="shared" si="35"/>
        <v>1.9716099999999994</v>
      </c>
      <c r="H315" s="2">
        <f t="shared" si="31"/>
        <v>2.2178970000000024</v>
      </c>
      <c r="I315" s="2">
        <f t="array" ref="I315">SUMPRODUCT(B299:B318, (ROW(B299:B318)-ROW(B299)+1)) / (20*21/2)</f>
        <v>1.8595609523809522</v>
      </c>
      <c r="J315" s="2">
        <f t="shared" si="34"/>
        <v>1.9133172293023157</v>
      </c>
      <c r="K315" s="2">
        <f t="shared" si="36"/>
        <v>1.9629483590047643</v>
      </c>
    </row>
    <row r="316" spans="1:11" ht="13.5" x14ac:dyDescent="0.25">
      <c r="A316" s="3">
        <f>TITRES_STAT!B319</f>
        <v>42465</v>
      </c>
      <c r="B316" s="6">
        <f>TITRES_STAT!D319</f>
        <v>1.7596000000000001</v>
      </c>
      <c r="C316" s="2">
        <f t="shared" si="29"/>
        <v>-4.1099999999999914E-2</v>
      </c>
      <c r="D316" s="2">
        <f t="shared" si="30"/>
        <v>1.8218000000000001</v>
      </c>
      <c r="E316" s="2">
        <f t="shared" si="32"/>
        <v>1.8781099999999999</v>
      </c>
      <c r="F316" s="2">
        <f t="shared" si="33"/>
        <v>1.9127200000000002</v>
      </c>
      <c r="G316" s="2">
        <f t="shared" si="35"/>
        <v>1.9716099999999996</v>
      </c>
      <c r="H316" s="2">
        <f t="shared" si="31"/>
        <v>2.2130285000000027</v>
      </c>
      <c r="I316" s="2">
        <f t="array" ref="I316">SUMPRODUCT(B300:B319, (ROW(B300:B319)-ROW(B300)+1)) / (20*21/2)</f>
        <v>1.8507919047619046</v>
      </c>
      <c r="J316" s="2">
        <f t="shared" si="34"/>
        <v>1.8986774931782857</v>
      </c>
      <c r="K316" s="2">
        <f t="shared" si="36"/>
        <v>1.9549739135535971</v>
      </c>
    </row>
    <row r="317" spans="1:11" ht="13.5" x14ac:dyDescent="0.25">
      <c r="A317" s="3">
        <f>TITRES_STAT!B320</f>
        <v>42466</v>
      </c>
      <c r="B317" s="6">
        <f>TITRES_STAT!D320</f>
        <v>1.7596000000000001</v>
      </c>
      <c r="C317" s="2">
        <f t="shared" si="29"/>
        <v>0</v>
      </c>
      <c r="D317" s="2">
        <f t="shared" si="30"/>
        <v>1.7901199999999999</v>
      </c>
      <c r="E317" s="2">
        <f t="shared" si="32"/>
        <v>1.8605099999999997</v>
      </c>
      <c r="F317" s="2">
        <f t="shared" si="33"/>
        <v>1.901575</v>
      </c>
      <c r="G317" s="2">
        <f t="shared" si="35"/>
        <v>1.9716100000000001</v>
      </c>
      <c r="H317" s="2">
        <f t="shared" si="31"/>
        <v>2.2083360000000023</v>
      </c>
      <c r="I317" s="2">
        <f t="array" ref="I317">SUMPRODUCT(B301:B320, (ROW(B301:B320)-ROW(B301)+1)) / (20*21/2)</f>
        <v>1.8465700000000003</v>
      </c>
      <c r="J317" s="2">
        <f t="shared" si="34"/>
        <v>1.8854320176374966</v>
      </c>
      <c r="K317" s="2">
        <f t="shared" si="36"/>
        <v>1.9473121914534559</v>
      </c>
    </row>
    <row r="318" spans="1:11" ht="13.5" x14ac:dyDescent="0.25">
      <c r="A318" s="3">
        <f>TITRES_STAT!B321</f>
        <v>42467</v>
      </c>
      <c r="B318" s="6">
        <f>TITRES_STAT!D321</f>
        <v>1.7596000000000001</v>
      </c>
      <c r="C318" s="2">
        <f t="shared" si="29"/>
        <v>0</v>
      </c>
      <c r="D318" s="2">
        <f t="shared" si="30"/>
        <v>1.7690000000000001</v>
      </c>
      <c r="E318" s="2">
        <f t="shared" si="32"/>
        <v>1.8429100000000003</v>
      </c>
      <c r="F318" s="2">
        <f t="shared" si="33"/>
        <v>1.8927749999999999</v>
      </c>
      <c r="G318" s="2">
        <f t="shared" si="35"/>
        <v>1.9716100000000003</v>
      </c>
      <c r="H318" s="2">
        <f t="shared" si="31"/>
        <v>2.2036435000000019</v>
      </c>
      <c r="I318" s="2">
        <f t="array" ref="I318">SUMPRODUCT(B302:B321, (ROW(B302:B321)-ROW(B302)+1)) / (20*21/2)</f>
        <v>1.8427952380952382</v>
      </c>
      <c r="J318" s="2">
        <f t="shared" si="34"/>
        <v>1.8734480159577349</v>
      </c>
      <c r="K318" s="2">
        <f t="shared" si="36"/>
        <v>1.9399509290435164</v>
      </c>
    </row>
    <row r="319" spans="1:11" ht="13.5" x14ac:dyDescent="0.25">
      <c r="A319" s="3">
        <f>TITRES_STAT!B322</f>
        <v>42468</v>
      </c>
      <c r="B319" s="6">
        <f>TITRES_STAT!D322</f>
        <v>1.8007</v>
      </c>
      <c r="C319" s="2">
        <f t="shared" si="29"/>
        <v>4.1099999999999914E-2</v>
      </c>
      <c r="D319" s="2">
        <f t="shared" si="30"/>
        <v>1.7760399999999996</v>
      </c>
      <c r="E319" s="2">
        <f t="shared" si="32"/>
        <v>1.8300100000000001</v>
      </c>
      <c r="F319" s="2">
        <f t="shared" si="33"/>
        <v>1.8860300000000003</v>
      </c>
      <c r="G319" s="2">
        <f t="shared" si="35"/>
        <v>1.9730180000000004</v>
      </c>
      <c r="H319" s="2">
        <f t="shared" si="31"/>
        <v>2.1993030000000022</v>
      </c>
      <c r="I319" s="2">
        <f t="array" ref="I319">SUMPRODUCT(B303:B322, (ROW(B303:B322)-ROW(B303)+1)) / (20*21/2)</f>
        <v>1.8392161904761906</v>
      </c>
      <c r="J319" s="2">
        <f t="shared" si="34"/>
        <v>1.8665196334855698</v>
      </c>
      <c r="K319" s="2">
        <f t="shared" si="36"/>
        <v>1.9344901082967119</v>
      </c>
    </row>
    <row r="320" spans="1:11" ht="13.5" x14ac:dyDescent="0.25">
      <c r="A320" s="3">
        <f>TITRES_STAT!B323</f>
        <v>42471</v>
      </c>
      <c r="B320" s="6">
        <f>TITRES_STAT!D323</f>
        <v>1.8416999999999999</v>
      </c>
      <c r="C320" s="2">
        <f t="shared" si="29"/>
        <v>4.0999999999999925E-2</v>
      </c>
      <c r="D320" s="2">
        <f t="shared" si="30"/>
        <v>1.78424</v>
      </c>
      <c r="E320" s="2">
        <f t="shared" si="32"/>
        <v>1.8206200000000003</v>
      </c>
      <c r="F320" s="2">
        <f t="shared" si="33"/>
        <v>1.8813350000000004</v>
      </c>
      <c r="G320" s="2">
        <f t="shared" si="35"/>
        <v>1.9732520000000002</v>
      </c>
      <c r="H320" s="2">
        <f t="shared" si="31"/>
        <v>2.1953145000000021</v>
      </c>
      <c r="I320" s="2">
        <f t="array" ref="I320">SUMPRODUCT(B304:B323, (ROW(B304:B323)-ROW(B304)+1)) / (20*21/2)</f>
        <v>1.8362238095238095</v>
      </c>
      <c r="J320" s="2">
        <f t="shared" si="34"/>
        <v>1.8641558588678966</v>
      </c>
      <c r="K320" s="2">
        <f t="shared" si="36"/>
        <v>1.9308512805203704</v>
      </c>
    </row>
    <row r="321" spans="1:11" ht="13.5" x14ac:dyDescent="0.25">
      <c r="A321" s="3">
        <f>TITRES_STAT!B324</f>
        <v>42472</v>
      </c>
      <c r="B321" s="6">
        <f>TITRES_STAT!D324</f>
        <v>1.8416999999999999</v>
      </c>
      <c r="C321" s="2">
        <f t="shared" si="29"/>
        <v>0</v>
      </c>
      <c r="D321" s="2">
        <f t="shared" si="30"/>
        <v>1.8006599999999999</v>
      </c>
      <c r="E321" s="2">
        <f t="shared" si="32"/>
        <v>1.8112300000000001</v>
      </c>
      <c r="F321" s="2">
        <f t="shared" si="33"/>
        <v>1.8792800000000003</v>
      </c>
      <c r="G321" s="2">
        <f t="shared" si="35"/>
        <v>1.9712560000000006</v>
      </c>
      <c r="H321" s="2">
        <f t="shared" si="31"/>
        <v>2.1913260000000019</v>
      </c>
      <c r="I321" s="2">
        <f t="array" ref="I321">SUMPRODUCT(B305:B324, (ROW(B305:B324)-ROW(B305)+1)) / (20*21/2)</f>
        <v>1.8289109523809521</v>
      </c>
      <c r="J321" s="2">
        <f t="shared" si="34"/>
        <v>1.8620172056423827</v>
      </c>
      <c r="K321" s="2">
        <f t="shared" si="36"/>
        <v>1.9273551518725129</v>
      </c>
    </row>
    <row r="322" spans="1:11" ht="13.5" x14ac:dyDescent="0.25">
      <c r="A322" s="3">
        <f>TITRES_STAT!B325</f>
        <v>42473</v>
      </c>
      <c r="B322" s="6">
        <f>TITRES_STAT!D325</f>
        <v>1.8416999999999999</v>
      </c>
      <c r="C322" s="2">
        <f t="shared" si="29"/>
        <v>0</v>
      </c>
      <c r="D322" s="2">
        <f t="shared" si="30"/>
        <v>1.8170799999999996</v>
      </c>
      <c r="E322" s="2">
        <f t="shared" si="32"/>
        <v>1.8035999999999999</v>
      </c>
      <c r="F322" s="2">
        <f t="shared" si="33"/>
        <v>1.8731200000000001</v>
      </c>
      <c r="G322" s="2">
        <f t="shared" si="35"/>
        <v>1.9670320000000006</v>
      </c>
      <c r="H322" s="2">
        <f t="shared" si="31"/>
        <v>2.1876305000000023</v>
      </c>
      <c r="I322" s="2">
        <f t="array" ref="I322">SUMPRODUCT(B306:B325, (ROW(B306:B325)-ROW(B306)+1)) / (20*21/2)</f>
        <v>1.8270142857142857</v>
      </c>
      <c r="J322" s="2">
        <f t="shared" si="34"/>
        <v>1.8600822336764415</v>
      </c>
      <c r="K322" s="2">
        <f t="shared" si="36"/>
        <v>1.9239961263088852</v>
      </c>
    </row>
    <row r="323" spans="1:11" ht="13.5" x14ac:dyDescent="0.25">
      <c r="A323" s="3">
        <f>TITRES_STAT!B326</f>
        <v>42474</v>
      </c>
      <c r="B323" s="6">
        <f>TITRES_STAT!D326</f>
        <v>1.8416999999999999</v>
      </c>
      <c r="C323" s="2">
        <f t="shared" si="29"/>
        <v>0</v>
      </c>
      <c r="D323" s="2">
        <f t="shared" si="30"/>
        <v>1.8334999999999997</v>
      </c>
      <c r="E323" s="2">
        <f t="shared" si="32"/>
        <v>1.80125</v>
      </c>
      <c r="F323" s="2">
        <f t="shared" si="33"/>
        <v>1.8657850000000002</v>
      </c>
      <c r="G323" s="2">
        <f t="shared" si="35"/>
        <v>1.9616340000000005</v>
      </c>
      <c r="H323" s="2">
        <f t="shared" si="31"/>
        <v>2.1839350000000022</v>
      </c>
      <c r="I323" s="2">
        <f t="array" ref="I323">SUMPRODUCT(B307:B326, (ROW(B307:B326)-ROW(B307)+1)) / (20*21/2)</f>
        <v>1.8205638095238093</v>
      </c>
      <c r="J323" s="2">
        <f t="shared" si="34"/>
        <v>1.8583315447548756</v>
      </c>
      <c r="K323" s="2">
        <f t="shared" si="36"/>
        <v>1.9207688272379486</v>
      </c>
    </row>
    <row r="324" spans="1:11" ht="13.5" x14ac:dyDescent="0.25">
      <c r="A324" s="3">
        <f>TITRES_STAT!B327</f>
        <v>42475</v>
      </c>
      <c r="B324" s="6">
        <f>TITRES_STAT!D327</f>
        <v>1.7889999999999999</v>
      </c>
      <c r="C324" s="2">
        <f t="shared" ref="C324:C387" si="37">B324-B323</f>
        <v>-5.2699999999999969E-2</v>
      </c>
      <c r="D324" s="2">
        <f t="shared" si="30"/>
        <v>1.8311599999999999</v>
      </c>
      <c r="E324" s="2">
        <f t="shared" si="32"/>
        <v>1.8035999999999999</v>
      </c>
      <c r="F324" s="2">
        <f t="shared" si="33"/>
        <v>1.8558150000000002</v>
      </c>
      <c r="G324" s="2">
        <f t="shared" si="35"/>
        <v>1.9540100000000007</v>
      </c>
      <c r="H324" s="2">
        <f t="shared" si="31"/>
        <v>2.1802695000000019</v>
      </c>
      <c r="I324" s="2">
        <f t="array" ref="I324">SUMPRODUCT(B308:B327, (ROW(B308:B327)-ROW(B308)+1)) / (20*21/2)</f>
        <v>1.8147838095238094</v>
      </c>
      <c r="J324" s="2">
        <f t="shared" si="34"/>
        <v>1.8517285404925063</v>
      </c>
      <c r="K324" s="2">
        <f t="shared" si="36"/>
        <v>1.9156014222482254</v>
      </c>
    </row>
    <row r="325" spans="1:11" ht="13.5" x14ac:dyDescent="0.25">
      <c r="A325" s="3">
        <f>TITRES_STAT!B328</f>
        <v>42478</v>
      </c>
      <c r="B325" s="6">
        <f>TITRES_STAT!D328</f>
        <v>1.8359000000000001</v>
      </c>
      <c r="C325" s="2">
        <f t="shared" si="37"/>
        <v>4.6900000000000164E-2</v>
      </c>
      <c r="D325" s="2">
        <f t="shared" si="30"/>
        <v>1.83</v>
      </c>
      <c r="E325" s="2">
        <f t="shared" si="32"/>
        <v>1.8071199999999998</v>
      </c>
      <c r="F325" s="2">
        <f t="shared" si="33"/>
        <v>1.8508299999999998</v>
      </c>
      <c r="G325" s="2">
        <f t="shared" si="35"/>
        <v>1.9460340000000007</v>
      </c>
      <c r="H325" s="2">
        <f t="shared" si="31"/>
        <v>2.1766035000000019</v>
      </c>
      <c r="I325" s="2">
        <f t="array" ref="I325">SUMPRODUCT(B309:B328, (ROW(B309:B328)-ROW(B309)+1)) / (20*21/2)</f>
        <v>1.8097299999999996</v>
      </c>
      <c r="J325" s="2">
        <f t="shared" si="34"/>
        <v>1.8502210604456011</v>
      </c>
      <c r="K325" s="2">
        <f t="shared" si="36"/>
        <v>1.9124758762777068</v>
      </c>
    </row>
    <row r="326" spans="1:11" ht="13.5" x14ac:dyDescent="0.25">
      <c r="A326" s="3">
        <f>TITRES_STAT!B329</f>
        <v>42479</v>
      </c>
      <c r="B326" s="6">
        <f>TITRES_STAT!D329</f>
        <v>1.7830999999999999</v>
      </c>
      <c r="C326" s="2">
        <f t="shared" si="37"/>
        <v>-5.280000000000018E-2</v>
      </c>
      <c r="D326" s="2">
        <f t="shared" ref="D326:D389" si="38">AVERAGE(B322:B326)</f>
        <v>1.8182799999999997</v>
      </c>
      <c r="E326" s="2">
        <f t="shared" si="32"/>
        <v>1.8094699999999999</v>
      </c>
      <c r="F326" s="2">
        <f t="shared" si="33"/>
        <v>1.8437899999999996</v>
      </c>
      <c r="G326" s="2">
        <f t="shared" si="35"/>
        <v>1.9357100000000012</v>
      </c>
      <c r="H326" s="2">
        <f t="shared" si="31"/>
        <v>2.1722340000000018</v>
      </c>
      <c r="I326" s="2">
        <f t="array" ref="I326">SUMPRODUCT(B310:B329, (ROW(B310:B329)-ROW(B310)+1)) / (20*21/2)</f>
        <v>1.8048404761904762</v>
      </c>
      <c r="J326" s="2">
        <f t="shared" si="34"/>
        <v>1.843828578498401</v>
      </c>
      <c r="K326" s="2">
        <f t="shared" si="36"/>
        <v>1.9074023125021105</v>
      </c>
    </row>
    <row r="327" spans="1:11" ht="13.5" x14ac:dyDescent="0.25">
      <c r="A327" s="3">
        <f>TITRES_STAT!B330</f>
        <v>42480</v>
      </c>
      <c r="B327" s="6">
        <f>TITRES_STAT!D330</f>
        <v>1.7830999999999999</v>
      </c>
      <c r="C327" s="2">
        <f t="shared" si="37"/>
        <v>0</v>
      </c>
      <c r="D327" s="2">
        <f t="shared" si="38"/>
        <v>1.8065599999999999</v>
      </c>
      <c r="E327" s="2">
        <f t="shared" si="32"/>
        <v>1.8118199999999998</v>
      </c>
      <c r="F327" s="2">
        <f t="shared" si="33"/>
        <v>1.8361649999999994</v>
      </c>
      <c r="G327" s="2">
        <f t="shared" si="35"/>
        <v>1.9264420000000013</v>
      </c>
      <c r="H327" s="2">
        <f t="shared" si="31"/>
        <v>2.1680695000000019</v>
      </c>
      <c r="I327" s="2">
        <f t="array" ref="I327">SUMPRODUCT(B311:B330, (ROW(B311:B330)-ROW(B311)+1)) / (20*21/2)</f>
        <v>1.7990009523809523</v>
      </c>
      <c r="J327" s="2">
        <f t="shared" si="34"/>
        <v>1.8380449043556961</v>
      </c>
      <c r="K327" s="2">
        <f t="shared" si="36"/>
        <v>1.9025277120118316</v>
      </c>
    </row>
    <row r="328" spans="1:11" ht="13.5" x14ac:dyDescent="0.25">
      <c r="A328" s="3">
        <f>TITRES_STAT!B331</f>
        <v>42481</v>
      </c>
      <c r="B328" s="6">
        <f>TITRES_STAT!D331</f>
        <v>1.7830999999999999</v>
      </c>
      <c r="C328" s="2">
        <f t="shared" si="37"/>
        <v>0</v>
      </c>
      <c r="D328" s="2">
        <f t="shared" si="38"/>
        <v>1.79484</v>
      </c>
      <c r="E328" s="2">
        <f t="shared" si="32"/>
        <v>1.8141700000000001</v>
      </c>
      <c r="F328" s="2">
        <f t="shared" si="33"/>
        <v>1.8285399999999996</v>
      </c>
      <c r="G328" s="2">
        <f t="shared" si="35"/>
        <v>1.9190520000000015</v>
      </c>
      <c r="H328" s="2">
        <f t="shared" si="31"/>
        <v>2.1639050000000015</v>
      </c>
      <c r="I328" s="2">
        <f t="array" ref="I328">SUMPRODUCT(B312:B331, (ROW(B312:B331)-ROW(B312)+1)) / (20*21/2)</f>
        <v>1.7945614285714286</v>
      </c>
      <c r="J328" s="2">
        <f t="shared" si="34"/>
        <v>1.8328120563218202</v>
      </c>
      <c r="K328" s="2">
        <f t="shared" si="36"/>
        <v>1.897844272325093</v>
      </c>
    </row>
    <row r="329" spans="1:11" ht="13.5" x14ac:dyDescent="0.25">
      <c r="A329" s="3">
        <f>TITRES_STAT!B332</f>
        <v>42482</v>
      </c>
      <c r="B329" s="6">
        <f>TITRES_STAT!D332</f>
        <v>1.7771999999999999</v>
      </c>
      <c r="C329" s="2">
        <f t="shared" si="37"/>
        <v>-5.9000000000000163E-3</v>
      </c>
      <c r="D329" s="2">
        <f t="shared" si="38"/>
        <v>1.7924800000000001</v>
      </c>
      <c r="E329" s="2">
        <f t="shared" si="32"/>
        <v>1.8118199999999998</v>
      </c>
      <c r="F329" s="2">
        <f t="shared" si="33"/>
        <v>1.8209149999999998</v>
      </c>
      <c r="G329" s="2">
        <f t="shared" si="35"/>
        <v>1.9123640000000011</v>
      </c>
      <c r="H329" s="2">
        <f t="shared" si="31"/>
        <v>2.1599750000000015</v>
      </c>
      <c r="I329" s="2">
        <f t="array" ref="I329">SUMPRODUCT(B313:B332, (ROW(B313:B332)-ROW(B313)+1)) / (20*21/2)</f>
        <v>1.7859033333333336</v>
      </c>
      <c r="J329" s="2">
        <f t="shared" si="34"/>
        <v>1.8275156700054562</v>
      </c>
      <c r="K329" s="2">
        <f t="shared" si="36"/>
        <v>1.8931131243907757</v>
      </c>
    </row>
    <row r="330" spans="1:11" ht="13.5" x14ac:dyDescent="0.25">
      <c r="A330" s="3">
        <f>TITRES_STAT!B333</f>
        <v>42485</v>
      </c>
      <c r="B330" s="6">
        <f>TITRES_STAT!D333</f>
        <v>1.7596000000000001</v>
      </c>
      <c r="C330" s="2">
        <f t="shared" si="37"/>
        <v>-1.7599999999999838E-2</v>
      </c>
      <c r="D330" s="2">
        <f t="shared" si="38"/>
        <v>1.7772199999999998</v>
      </c>
      <c r="E330" s="2">
        <f t="shared" si="32"/>
        <v>1.8036099999999997</v>
      </c>
      <c r="F330" s="2">
        <f t="shared" si="33"/>
        <v>1.8121149999999999</v>
      </c>
      <c r="G330" s="2">
        <f t="shared" si="35"/>
        <v>1.9055600000000013</v>
      </c>
      <c r="H330" s="2">
        <f t="shared" ref="H330:H393" si="39">AVERAGE(B131:B330)</f>
        <v>2.1560450000000015</v>
      </c>
      <c r="I330" s="2">
        <f t="array" ref="I330">SUMPRODUCT(B314:B333, (ROW(B314:B333)-ROW(B314)+1)) / (20*21/2)</f>
        <v>1.7810133333333331</v>
      </c>
      <c r="J330" s="2">
        <f t="shared" si="34"/>
        <v>1.8210475109573176</v>
      </c>
      <c r="K330" s="2">
        <f t="shared" si="36"/>
        <v>1.8878773155911377</v>
      </c>
    </row>
    <row r="331" spans="1:11" ht="13.5" x14ac:dyDescent="0.25">
      <c r="A331" s="3">
        <f>TITRES_STAT!B334</f>
        <v>42486</v>
      </c>
      <c r="B331" s="6">
        <f>TITRES_STAT!D334</f>
        <v>1.7655000000000001</v>
      </c>
      <c r="C331" s="2">
        <f t="shared" si="37"/>
        <v>5.9000000000000163E-3</v>
      </c>
      <c r="D331" s="2">
        <f t="shared" si="38"/>
        <v>1.7736999999999998</v>
      </c>
      <c r="E331" s="2">
        <f t="shared" si="32"/>
        <v>1.7959899999999998</v>
      </c>
      <c r="F331" s="2">
        <f t="shared" si="33"/>
        <v>1.8036100000000002</v>
      </c>
      <c r="G331" s="2">
        <f t="shared" si="35"/>
        <v>1.8989900000000011</v>
      </c>
      <c r="H331" s="2">
        <f t="shared" si="39"/>
        <v>2.1523500000000011</v>
      </c>
      <c r="I331" s="2">
        <f t="array" ref="I331">SUMPRODUCT(B315:B334, (ROW(B315:B334)-ROW(B315)+1)) / (20*21/2)</f>
        <v>1.7755957142857142</v>
      </c>
      <c r="J331" s="2">
        <f t="shared" si="34"/>
        <v>1.8157572718185255</v>
      </c>
      <c r="K331" s="2">
        <f t="shared" si="36"/>
        <v>1.883078205175799</v>
      </c>
    </row>
    <row r="332" spans="1:11" ht="13.5" x14ac:dyDescent="0.25">
      <c r="A332" s="3">
        <f>TITRES_STAT!B335</f>
        <v>42487</v>
      </c>
      <c r="B332" s="6">
        <f>TITRES_STAT!D335</f>
        <v>1.7126999999999999</v>
      </c>
      <c r="C332" s="2">
        <f t="shared" si="37"/>
        <v>-5.280000000000018E-2</v>
      </c>
      <c r="D332" s="2">
        <f t="shared" si="38"/>
        <v>1.75962</v>
      </c>
      <c r="E332" s="2">
        <f t="shared" ref="E332:E395" si="40">AVERAGE(B323:B332)</f>
        <v>1.7830900000000001</v>
      </c>
      <c r="F332" s="2">
        <f t="shared" si="33"/>
        <v>1.793345</v>
      </c>
      <c r="G332" s="2">
        <f t="shared" si="35"/>
        <v>1.8925380000000012</v>
      </c>
      <c r="H332" s="2">
        <f t="shared" si="39"/>
        <v>2.1484495000000012</v>
      </c>
      <c r="I332" s="2">
        <f t="array" ref="I332">SUMPRODUCT(B316:B335, (ROW(B316:B335)-ROW(B316)+1)) / (20*21/2)</f>
        <v>1.7642028571428567</v>
      </c>
      <c r="J332" s="2">
        <f t="shared" si="34"/>
        <v>1.8059422935500946</v>
      </c>
      <c r="K332" s="2">
        <f t="shared" si="36"/>
        <v>1.8763967069336109</v>
      </c>
    </row>
    <row r="333" spans="1:11" ht="13.5" x14ac:dyDescent="0.25">
      <c r="A333" s="3">
        <f>TITRES_STAT!B336</f>
        <v>42488</v>
      </c>
      <c r="B333" s="6">
        <f>TITRES_STAT!D336</f>
        <v>1.742</v>
      </c>
      <c r="C333" s="2">
        <f t="shared" si="37"/>
        <v>2.9300000000000104E-2</v>
      </c>
      <c r="D333" s="2">
        <f t="shared" si="38"/>
        <v>1.7513999999999998</v>
      </c>
      <c r="E333" s="2">
        <f t="shared" si="40"/>
        <v>1.77312</v>
      </c>
      <c r="F333" s="2">
        <f t="shared" si="33"/>
        <v>1.7871849999999998</v>
      </c>
      <c r="G333" s="2">
        <f t="shared" si="35"/>
        <v>1.8869060000000011</v>
      </c>
      <c r="H333" s="2">
        <f t="shared" si="39"/>
        <v>2.1447540000000012</v>
      </c>
      <c r="I333" s="2">
        <f t="array" ref="I333">SUMPRODUCT(B317:B336, (ROW(B317:B336)-ROW(B317)+1)) / (20*21/2)</f>
        <v>1.7540047619047618</v>
      </c>
      <c r="J333" s="2">
        <f t="shared" si="34"/>
        <v>1.7998525513072283</v>
      </c>
      <c r="K333" s="2">
        <f t="shared" si="36"/>
        <v>1.8711262478381752</v>
      </c>
    </row>
    <row r="334" spans="1:11" ht="13.5" x14ac:dyDescent="0.25">
      <c r="A334" s="3">
        <f>TITRES_STAT!B337</f>
        <v>42489</v>
      </c>
      <c r="B334" s="6">
        <f>TITRES_STAT!D337</f>
        <v>1.7302999999999999</v>
      </c>
      <c r="C334" s="2">
        <f t="shared" si="37"/>
        <v>-1.1700000000000044E-2</v>
      </c>
      <c r="D334" s="2">
        <f t="shared" si="38"/>
        <v>1.7420200000000001</v>
      </c>
      <c r="E334" s="2">
        <f t="shared" si="40"/>
        <v>1.76725</v>
      </c>
      <c r="F334" s="2">
        <f t="shared" si="33"/>
        <v>1.7854249999999996</v>
      </c>
      <c r="G334" s="2">
        <f t="shared" si="35"/>
        <v>1.8810400000000009</v>
      </c>
      <c r="H334" s="2">
        <f t="shared" si="39"/>
        <v>2.1412345000000013</v>
      </c>
      <c r="I334" s="2">
        <f t="array" ref="I334">SUMPRODUCT(B318:B337, (ROW(B318:B337)-ROW(B318)+1)) / (20*21/2)</f>
        <v>1.7442257142857145</v>
      </c>
      <c r="J334" s="2">
        <f t="shared" si="34"/>
        <v>1.7932284988017779</v>
      </c>
      <c r="K334" s="2">
        <f t="shared" si="36"/>
        <v>1.8656036498837369</v>
      </c>
    </row>
    <row r="335" spans="1:11" ht="13.5" x14ac:dyDescent="0.25">
      <c r="A335" s="3">
        <f>TITRES_STAT!B338</f>
        <v>42492</v>
      </c>
      <c r="B335" s="6">
        <f>TITRES_STAT!D338</f>
        <v>1.6657999999999999</v>
      </c>
      <c r="C335" s="2">
        <f t="shared" si="37"/>
        <v>-6.4500000000000002E-2</v>
      </c>
      <c r="D335" s="2">
        <f t="shared" si="38"/>
        <v>1.7232599999999998</v>
      </c>
      <c r="E335" s="2">
        <f t="shared" si="40"/>
        <v>1.7502399999999998</v>
      </c>
      <c r="F335" s="2">
        <f t="shared" si="33"/>
        <v>1.7786799999999996</v>
      </c>
      <c r="G335" s="2">
        <f t="shared" si="35"/>
        <v>1.874472000000001</v>
      </c>
      <c r="H335" s="2">
        <f t="shared" si="39"/>
        <v>2.1368940000000012</v>
      </c>
      <c r="I335" s="2">
        <f t="array" ref="I335">SUMPRODUCT(B319:B338, (ROW(B319:B338)-ROW(B319)+1)) / (20*21/2)</f>
        <v>1.7382180952380952</v>
      </c>
      <c r="J335" s="2">
        <f t="shared" si="34"/>
        <v>1.7810924512968467</v>
      </c>
      <c r="K335" s="2">
        <f t="shared" si="36"/>
        <v>1.8577682126333943</v>
      </c>
    </row>
    <row r="336" spans="1:11" ht="13.5" x14ac:dyDescent="0.25">
      <c r="A336" s="3">
        <f>TITRES_STAT!B339</f>
        <v>42493</v>
      </c>
      <c r="B336" s="6">
        <f>TITRES_STAT!D339</f>
        <v>1.6716</v>
      </c>
      <c r="C336" s="2">
        <f t="shared" si="37"/>
        <v>5.8000000000000274E-3</v>
      </c>
      <c r="D336" s="2">
        <f t="shared" si="38"/>
        <v>1.7044799999999998</v>
      </c>
      <c r="E336" s="2">
        <f t="shared" si="40"/>
        <v>1.7390900000000002</v>
      </c>
      <c r="F336" s="2">
        <f t="shared" si="33"/>
        <v>1.7742799999999999</v>
      </c>
      <c r="G336" s="2">
        <f t="shared" si="35"/>
        <v>1.8691920000000009</v>
      </c>
      <c r="H336" s="2">
        <f t="shared" si="39"/>
        <v>2.1326415000000014</v>
      </c>
      <c r="I336" s="2">
        <f t="array" ref="I336">SUMPRODUCT(B320:B339, (ROW(B320:B339)-ROW(B320)+1)) / (20*21/2)</f>
        <v>1.7319095238095235</v>
      </c>
      <c r="J336" s="2">
        <f t="shared" si="34"/>
        <v>1.770664598792385</v>
      </c>
      <c r="K336" s="2">
        <f t="shared" si="36"/>
        <v>1.8504674984124769</v>
      </c>
    </row>
    <row r="337" spans="1:11" ht="13.5" x14ac:dyDescent="0.25">
      <c r="A337" s="3">
        <f>TITRES_STAT!B340</f>
        <v>42494</v>
      </c>
      <c r="B337" s="6">
        <f>TITRES_STAT!D340</f>
        <v>1.6716</v>
      </c>
      <c r="C337" s="2">
        <f t="shared" si="37"/>
        <v>0</v>
      </c>
      <c r="D337" s="2">
        <f t="shared" si="38"/>
        <v>1.6962599999999999</v>
      </c>
      <c r="E337" s="2">
        <f t="shared" si="40"/>
        <v>1.7279399999999998</v>
      </c>
      <c r="F337" s="2">
        <f t="shared" si="33"/>
        <v>1.7698799999999999</v>
      </c>
      <c r="G337" s="2">
        <f t="shared" si="35"/>
        <v>1.8630900000000006</v>
      </c>
      <c r="H337" s="2">
        <f t="shared" si="39"/>
        <v>2.1286820000000013</v>
      </c>
      <c r="I337" s="2">
        <f t="array" ref="I337">SUMPRODUCT(B321:B340, (ROW(B321:B340)-ROW(B321)+1)) / (20*21/2)</f>
        <v>1.7288661904761904</v>
      </c>
      <c r="J337" s="2">
        <f t="shared" si="34"/>
        <v>1.7612298750978721</v>
      </c>
      <c r="K337" s="2">
        <f t="shared" si="36"/>
        <v>1.8434530867100269</v>
      </c>
    </row>
    <row r="338" spans="1:11" ht="13.5" x14ac:dyDescent="0.25">
      <c r="A338" s="3">
        <f>TITRES_STAT!B341</f>
        <v>42495</v>
      </c>
      <c r="B338" s="6">
        <f>TITRES_STAT!D341</f>
        <v>1.7068000000000001</v>
      </c>
      <c r="C338" s="2">
        <f t="shared" si="37"/>
        <v>3.520000000000012E-2</v>
      </c>
      <c r="D338" s="2">
        <f t="shared" si="38"/>
        <v>1.6892199999999999</v>
      </c>
      <c r="E338" s="2">
        <f t="shared" si="40"/>
        <v>1.72031</v>
      </c>
      <c r="F338" s="2">
        <f t="shared" si="33"/>
        <v>1.7672400000000004</v>
      </c>
      <c r="G338" s="2">
        <f t="shared" si="35"/>
        <v>1.8573420000000005</v>
      </c>
      <c r="H338" s="2">
        <f t="shared" si="39"/>
        <v>2.1248695000000013</v>
      </c>
      <c r="I338" s="2">
        <f t="array" ref="I338">SUMPRODUCT(B322:B341, (ROW(B322:B341)-ROW(B322)+1)) / (20*21/2)</f>
        <v>1.7252390476190473</v>
      </c>
      <c r="J338" s="2">
        <f t="shared" si="34"/>
        <v>1.7560460774695035</v>
      </c>
      <c r="K338" s="2">
        <f t="shared" si="36"/>
        <v>1.8380941421331631</v>
      </c>
    </row>
    <row r="339" spans="1:11" ht="13.5" x14ac:dyDescent="0.25">
      <c r="A339" s="3">
        <f>TITRES_STAT!B342</f>
        <v>42496</v>
      </c>
      <c r="B339" s="6">
        <f>TITRES_STAT!D342</f>
        <v>1.7010000000000001</v>
      </c>
      <c r="C339" s="2">
        <f t="shared" si="37"/>
        <v>-5.8000000000000274E-3</v>
      </c>
      <c r="D339" s="2">
        <f t="shared" si="38"/>
        <v>1.68336</v>
      </c>
      <c r="E339" s="2">
        <f t="shared" si="40"/>
        <v>1.7126899999999998</v>
      </c>
      <c r="F339" s="2">
        <f t="shared" si="33"/>
        <v>1.7622550000000001</v>
      </c>
      <c r="G339" s="2">
        <f t="shared" si="35"/>
        <v>1.8526500000000004</v>
      </c>
      <c r="H339" s="2">
        <f t="shared" si="39"/>
        <v>2.1204410000000014</v>
      </c>
      <c r="I339" s="2">
        <f t="array" ref="I339">SUMPRODUCT(B323:B342, (ROW(B323:B342)-ROW(B323)+1)) / (20*21/2)</f>
        <v>1.7205219047619045</v>
      </c>
      <c r="J339" s="2">
        <f t="shared" si="34"/>
        <v>1.7508035939009792</v>
      </c>
      <c r="K339" s="2">
        <f t="shared" si="36"/>
        <v>1.832717901265196</v>
      </c>
    </row>
    <row r="340" spans="1:11" ht="13.5" x14ac:dyDescent="0.25">
      <c r="A340" s="3">
        <f>TITRES_STAT!B343</f>
        <v>42499</v>
      </c>
      <c r="B340" s="6">
        <f>TITRES_STAT!D343</f>
        <v>1.7302999999999999</v>
      </c>
      <c r="C340" s="2">
        <f t="shared" si="37"/>
        <v>2.9299999999999882E-2</v>
      </c>
      <c r="D340" s="2">
        <f t="shared" si="38"/>
        <v>1.6962599999999999</v>
      </c>
      <c r="E340" s="2">
        <f t="shared" si="40"/>
        <v>1.7097599999999999</v>
      </c>
      <c r="F340" s="2">
        <f t="shared" ref="F340:F403" si="41">AVERAGE(B321:B340)</f>
        <v>1.7566850000000003</v>
      </c>
      <c r="G340" s="2">
        <f t="shared" si="35"/>
        <v>1.8485440000000002</v>
      </c>
      <c r="H340" s="2">
        <f t="shared" si="39"/>
        <v>2.115895500000001</v>
      </c>
      <c r="I340" s="2">
        <f t="array" ref="I340">SUMPRODUCT(B324:B343, (ROW(B324:B343)-ROW(B324)+1)) / (20*21/2)</f>
        <v>1.7120080952380954</v>
      </c>
      <c r="J340" s="2">
        <f t="shared" si="34"/>
        <v>1.7488508706723145</v>
      </c>
      <c r="K340" s="2">
        <f t="shared" si="36"/>
        <v>1.8287015129802864</v>
      </c>
    </row>
    <row r="341" spans="1:11" ht="13.5" x14ac:dyDescent="0.25">
      <c r="A341" s="3">
        <f>TITRES_STAT!B344</f>
        <v>42500</v>
      </c>
      <c r="B341" s="6">
        <f>TITRES_STAT!D344</f>
        <v>1.7185999999999999</v>
      </c>
      <c r="C341" s="2">
        <f t="shared" si="37"/>
        <v>-1.1700000000000044E-2</v>
      </c>
      <c r="D341" s="2">
        <f t="shared" si="38"/>
        <v>1.70566</v>
      </c>
      <c r="E341" s="2">
        <f t="shared" si="40"/>
        <v>1.7050699999999999</v>
      </c>
      <c r="F341" s="2">
        <f t="shared" si="41"/>
        <v>1.7505300000000001</v>
      </c>
      <c r="G341" s="2">
        <f t="shared" si="35"/>
        <v>1.8442040000000004</v>
      </c>
      <c r="H341" s="2">
        <f t="shared" si="39"/>
        <v>2.111672500000001</v>
      </c>
      <c r="I341" s="2">
        <f t="array" ref="I341">SUMPRODUCT(B325:B344, (ROW(B325:B344)-ROW(B325)+1)) / (20*21/2)</f>
        <v>1.7060542857142857</v>
      </c>
      <c r="J341" s="2">
        <f t="shared" ref="J341:J404" si="42">$J$4*B341+J340*(1-$J$4)</f>
        <v>1.7459698353701893</v>
      </c>
      <c r="K341" s="2">
        <f t="shared" si="36"/>
        <v>1.8243838065889026</v>
      </c>
    </row>
    <row r="342" spans="1:11" ht="13.5" x14ac:dyDescent="0.25">
      <c r="A342" s="3">
        <f>TITRES_STAT!B345</f>
        <v>42501</v>
      </c>
      <c r="B342" s="6">
        <f>TITRES_STAT!D345</f>
        <v>1.7010000000000001</v>
      </c>
      <c r="C342" s="2">
        <f t="shared" si="37"/>
        <v>-1.7599999999999838E-2</v>
      </c>
      <c r="D342" s="2">
        <f t="shared" si="38"/>
        <v>1.7115400000000001</v>
      </c>
      <c r="E342" s="2">
        <f t="shared" si="40"/>
        <v>1.7038999999999997</v>
      </c>
      <c r="F342" s="2">
        <f t="shared" si="41"/>
        <v>1.7434950000000005</v>
      </c>
      <c r="G342" s="2">
        <f t="shared" si="35"/>
        <v>1.8384560000000001</v>
      </c>
      <c r="H342" s="2">
        <f t="shared" si="39"/>
        <v>2.1072735000000007</v>
      </c>
      <c r="I342" s="2">
        <f t="array" ref="I342">SUMPRODUCT(B326:B345, (ROW(B326:B345)-ROW(B326)+1)) / (20*21/2)</f>
        <v>1.6984309523809524</v>
      </c>
      <c r="J342" s="2">
        <f t="shared" si="42"/>
        <v>1.7416869939063617</v>
      </c>
      <c r="K342" s="2">
        <f t="shared" si="36"/>
        <v>1.8195452259383575</v>
      </c>
    </row>
    <row r="343" spans="1:11" ht="13.5" x14ac:dyDescent="0.25">
      <c r="A343" s="3">
        <f>TITRES_STAT!B346</f>
        <v>42502</v>
      </c>
      <c r="B343" s="6">
        <f>TITRES_STAT!D346</f>
        <v>1.6540999999999999</v>
      </c>
      <c r="C343" s="2">
        <f t="shared" si="37"/>
        <v>-4.6900000000000164E-2</v>
      </c>
      <c r="D343" s="2">
        <f t="shared" si="38"/>
        <v>1.7010000000000001</v>
      </c>
      <c r="E343" s="2">
        <f t="shared" si="40"/>
        <v>1.6951100000000001</v>
      </c>
      <c r="F343" s="2">
        <f t="shared" si="41"/>
        <v>1.7341150000000003</v>
      </c>
      <c r="G343" s="2">
        <f t="shared" si="35"/>
        <v>1.8317700000000001</v>
      </c>
      <c r="H343" s="2">
        <f t="shared" si="39"/>
        <v>2.102786500000001</v>
      </c>
      <c r="I343" s="2">
        <f t="array" ref="I343">SUMPRODUCT(B327:B346, (ROW(B327:B346)-ROW(B327)+1)) / (20*21/2)</f>
        <v>1.6894633333333338</v>
      </c>
      <c r="J343" s="2">
        <f t="shared" si="42"/>
        <v>1.7333453754390891</v>
      </c>
      <c r="K343" s="2">
        <f t="shared" si="36"/>
        <v>1.8130571778623434</v>
      </c>
    </row>
    <row r="344" spans="1:11" ht="13.5" x14ac:dyDescent="0.25">
      <c r="A344" s="3">
        <f>TITRES_STAT!B347</f>
        <v>42503</v>
      </c>
      <c r="B344" s="6">
        <f>TITRES_STAT!D347</f>
        <v>1.6716</v>
      </c>
      <c r="C344" s="2">
        <f t="shared" si="37"/>
        <v>1.7500000000000071E-2</v>
      </c>
      <c r="D344" s="2">
        <f t="shared" si="38"/>
        <v>1.69512</v>
      </c>
      <c r="E344" s="2">
        <f t="shared" si="40"/>
        <v>1.6892400000000003</v>
      </c>
      <c r="F344" s="2">
        <f t="shared" si="41"/>
        <v>1.728245</v>
      </c>
      <c r="G344" s="2">
        <f t="shared" si="35"/>
        <v>1.825318</v>
      </c>
      <c r="H344" s="2">
        <f t="shared" si="39"/>
        <v>2.097947500000001</v>
      </c>
      <c r="I344" s="2">
        <f t="array" ref="I344">SUMPRODUCT(B328:B347, (ROW(B328:B347)-ROW(B328)+1)) / (20*21/2)</f>
        <v>1.6795738095238093</v>
      </c>
      <c r="J344" s="2">
        <f t="shared" si="42"/>
        <v>1.7274648634925092</v>
      </c>
      <c r="K344" s="2">
        <f t="shared" si="36"/>
        <v>1.8075098375540164</v>
      </c>
    </row>
    <row r="345" spans="1:11" ht="13.5" x14ac:dyDescent="0.25">
      <c r="A345" s="3">
        <f>TITRES_STAT!B348</f>
        <v>42506</v>
      </c>
      <c r="B345" s="6">
        <f>TITRES_STAT!D348</f>
        <v>1.6482000000000001</v>
      </c>
      <c r="C345" s="2">
        <f t="shared" si="37"/>
        <v>-2.3399999999999865E-2</v>
      </c>
      <c r="D345" s="2">
        <f t="shared" si="38"/>
        <v>1.6786999999999999</v>
      </c>
      <c r="E345" s="2">
        <f t="shared" si="40"/>
        <v>1.6874800000000001</v>
      </c>
      <c r="F345" s="2">
        <f t="shared" si="41"/>
        <v>1.7188600000000001</v>
      </c>
      <c r="G345" s="2">
        <f t="shared" si="35"/>
        <v>1.8185140000000002</v>
      </c>
      <c r="H345" s="2">
        <f t="shared" si="39"/>
        <v>2.0932845000000007</v>
      </c>
      <c r="I345" s="2">
        <f t="array" ref="I345">SUMPRODUCT(B329:B348, (ROW(B329:B348)-ROW(B329)+1)) / (20*21/2)</f>
        <v>1.66997</v>
      </c>
      <c r="J345" s="2">
        <f t="shared" si="42"/>
        <v>1.7199158288741749</v>
      </c>
      <c r="K345" s="2">
        <f t="shared" si="36"/>
        <v>1.801262392944055</v>
      </c>
    </row>
    <row r="346" spans="1:11" ht="13.5" x14ac:dyDescent="0.25">
      <c r="A346" s="3">
        <f>TITRES_STAT!B349</f>
        <v>42507</v>
      </c>
      <c r="B346" s="6">
        <f>TITRES_STAT!D349</f>
        <v>1.6247</v>
      </c>
      <c r="C346" s="2">
        <f t="shared" si="37"/>
        <v>-2.3500000000000076E-2</v>
      </c>
      <c r="D346" s="2">
        <f t="shared" si="38"/>
        <v>1.6599200000000001</v>
      </c>
      <c r="E346" s="2">
        <f t="shared" si="40"/>
        <v>1.68279</v>
      </c>
      <c r="F346" s="2">
        <f t="shared" si="41"/>
        <v>1.7109400000000001</v>
      </c>
      <c r="G346" s="2">
        <f t="shared" si="35"/>
        <v>1.8113579999999998</v>
      </c>
      <c r="H346" s="2">
        <f t="shared" si="39"/>
        <v>2.088064000000001</v>
      </c>
      <c r="I346" s="2">
        <f t="array" ref="I346">SUMPRODUCT(B330:B349, (ROW(B330:B349)-ROW(B330)+1)) / (20*21/2)</f>
        <v>1.6606699999999996</v>
      </c>
      <c r="J346" s="2">
        <f t="shared" si="42"/>
        <v>1.7108476546956821</v>
      </c>
      <c r="K346" s="2">
        <f t="shared" si="36"/>
        <v>1.7943383775344843</v>
      </c>
    </row>
    <row r="347" spans="1:11" ht="13.5" x14ac:dyDescent="0.25">
      <c r="A347" s="3">
        <f>TITRES_STAT!B350</f>
        <v>42508</v>
      </c>
      <c r="B347" s="6">
        <f>TITRES_STAT!D350</f>
        <v>1.6071</v>
      </c>
      <c r="C347" s="2">
        <f t="shared" si="37"/>
        <v>-1.760000000000006E-2</v>
      </c>
      <c r="D347" s="2">
        <f t="shared" si="38"/>
        <v>1.64114</v>
      </c>
      <c r="E347" s="2">
        <f t="shared" si="40"/>
        <v>1.6763400000000002</v>
      </c>
      <c r="F347" s="2">
        <f t="shared" si="41"/>
        <v>1.70214</v>
      </c>
      <c r="G347" s="2">
        <f t="shared" si="35"/>
        <v>1.8038500000000002</v>
      </c>
      <c r="H347" s="2">
        <f t="shared" si="39"/>
        <v>2.0831370000000011</v>
      </c>
      <c r="I347" s="2">
        <f t="array" ref="I347">SUMPRODUCT(B331:B350, (ROW(B331:B350)-ROW(B331)+1)) / (20*21/2)</f>
        <v>1.6589404761904758</v>
      </c>
      <c r="J347" s="2">
        <f t="shared" si="42"/>
        <v>1.7009669256770457</v>
      </c>
      <c r="K347" s="2">
        <f t="shared" si="36"/>
        <v>1.7869956960625437</v>
      </c>
    </row>
    <row r="348" spans="1:11" ht="13.5" x14ac:dyDescent="0.25">
      <c r="A348" s="3">
        <f>TITRES_STAT!B351</f>
        <v>42509</v>
      </c>
      <c r="B348" s="6">
        <f>TITRES_STAT!D351</f>
        <v>1.6012999999999999</v>
      </c>
      <c r="C348" s="2">
        <f t="shared" si="37"/>
        <v>-5.8000000000000274E-3</v>
      </c>
      <c r="D348" s="2">
        <f t="shared" si="38"/>
        <v>1.6305799999999997</v>
      </c>
      <c r="E348" s="2">
        <f t="shared" si="40"/>
        <v>1.6657899999999999</v>
      </c>
      <c r="F348" s="2">
        <f t="shared" si="41"/>
        <v>1.6930500000000002</v>
      </c>
      <c r="G348" s="2">
        <f t="shared" si="35"/>
        <v>1.797164</v>
      </c>
      <c r="H348" s="2">
        <f t="shared" si="39"/>
        <v>2.0783570000000009</v>
      </c>
      <c r="I348" s="2">
        <f t="array" ref="I348">SUMPRODUCT(B332:B351, (ROW(B332:B351)-ROW(B332)+1)) / (20*21/2)</f>
        <v>1.6570957142857141</v>
      </c>
      <c r="J348" s="2">
        <f t="shared" si="42"/>
        <v>1.691474837517327</v>
      </c>
      <c r="K348" s="2">
        <f t="shared" si="36"/>
        <v>1.7797135119032284</v>
      </c>
    </row>
    <row r="349" spans="1:11" ht="13.5" x14ac:dyDescent="0.25">
      <c r="A349" s="3">
        <f>TITRES_STAT!B352</f>
        <v>42510</v>
      </c>
      <c r="B349" s="6">
        <f>TITRES_STAT!D352</f>
        <v>1.5953999999999999</v>
      </c>
      <c r="C349" s="2">
        <f t="shared" si="37"/>
        <v>-5.9000000000000163E-3</v>
      </c>
      <c r="D349" s="2">
        <f t="shared" si="38"/>
        <v>1.6153400000000002</v>
      </c>
      <c r="E349" s="2">
        <f t="shared" si="40"/>
        <v>1.65523</v>
      </c>
      <c r="F349" s="2">
        <f t="shared" si="41"/>
        <v>1.6839599999999997</v>
      </c>
      <c r="G349" s="2">
        <f t="shared" si="35"/>
        <v>1.79036</v>
      </c>
      <c r="H349" s="2">
        <f t="shared" si="39"/>
        <v>2.0734885000000007</v>
      </c>
      <c r="I349" s="2">
        <f t="array" ref="I349">SUMPRODUCT(B333:B352, (ROW(B333:B352)-ROW(B333)+1)) / (20*21/2)</f>
        <v>1.6540776190476192</v>
      </c>
      <c r="J349" s="2">
        <f t="shared" si="42"/>
        <v>1.6823248529918673</v>
      </c>
      <c r="K349" s="2">
        <f t="shared" si="36"/>
        <v>1.7724855310442782</v>
      </c>
    </row>
    <row r="350" spans="1:11" ht="13.5" x14ac:dyDescent="0.25">
      <c r="A350" s="3">
        <f>TITRES_STAT!B353</f>
        <v>42513</v>
      </c>
      <c r="B350" s="6">
        <f>TITRES_STAT!D353</f>
        <v>1.6657999999999999</v>
      </c>
      <c r="C350" s="2">
        <f t="shared" si="37"/>
        <v>7.0400000000000018E-2</v>
      </c>
      <c r="D350" s="2">
        <f t="shared" si="38"/>
        <v>1.6188600000000002</v>
      </c>
      <c r="E350" s="2">
        <f t="shared" si="40"/>
        <v>1.6487799999999999</v>
      </c>
      <c r="F350" s="2">
        <f t="shared" si="41"/>
        <v>1.67927</v>
      </c>
      <c r="G350" s="2">
        <f t="shared" si="35"/>
        <v>1.784964</v>
      </c>
      <c r="H350" s="2">
        <f t="shared" si="39"/>
        <v>2.0692655000000006</v>
      </c>
      <c r="I350" s="2">
        <f t="array" ref="I350">SUMPRODUCT(B334:B353, (ROW(B334:B353)-ROW(B334)+1)) / (20*21/2)</f>
        <v>1.6469280952380954</v>
      </c>
      <c r="J350" s="2">
        <f t="shared" si="42"/>
        <v>1.6807510574688322</v>
      </c>
      <c r="K350" s="2">
        <f t="shared" si="36"/>
        <v>1.7683017847288165</v>
      </c>
    </row>
    <row r="351" spans="1:11" ht="13.5" x14ac:dyDescent="0.25">
      <c r="A351" s="3">
        <f>TITRES_STAT!B354</f>
        <v>42514</v>
      </c>
      <c r="B351" s="6">
        <f>TITRES_STAT!D354</f>
        <v>1.6598999999999999</v>
      </c>
      <c r="C351" s="2">
        <f t="shared" si="37"/>
        <v>-5.9000000000000163E-3</v>
      </c>
      <c r="D351" s="2">
        <f t="shared" si="38"/>
        <v>1.6259000000000001</v>
      </c>
      <c r="E351" s="2">
        <f t="shared" si="40"/>
        <v>1.6429100000000001</v>
      </c>
      <c r="F351" s="2">
        <f t="shared" si="41"/>
        <v>1.6739899999999999</v>
      </c>
      <c r="G351" s="2">
        <f t="shared" si="35"/>
        <v>1.7805059999999997</v>
      </c>
      <c r="H351" s="2">
        <f t="shared" si="39"/>
        <v>2.0650130000000009</v>
      </c>
      <c r="I351" s="2">
        <f t="array" ref="I351">SUMPRODUCT(B335:B354, (ROW(B335:B354)-ROW(B335)+1)) / (20*21/2)</f>
        <v>1.6415909523809522</v>
      </c>
      <c r="J351" s="2">
        <f t="shared" si="42"/>
        <v>1.6787652424718007</v>
      </c>
      <c r="K351" s="2">
        <f t="shared" si="36"/>
        <v>1.7640507343472942</v>
      </c>
    </row>
    <row r="352" spans="1:11" ht="13.5" x14ac:dyDescent="0.25">
      <c r="A352" s="3">
        <f>TITRES_STAT!B355</f>
        <v>42515</v>
      </c>
      <c r="B352" s="6">
        <f>TITRES_STAT!D355</f>
        <v>1.6423000000000001</v>
      </c>
      <c r="C352" s="2">
        <f t="shared" si="37"/>
        <v>-1.7599999999999838E-2</v>
      </c>
      <c r="D352" s="2">
        <f t="shared" si="38"/>
        <v>1.6329400000000001</v>
      </c>
      <c r="E352" s="2">
        <f t="shared" si="40"/>
        <v>1.6370400000000001</v>
      </c>
      <c r="F352" s="2">
        <f t="shared" si="41"/>
        <v>1.6704699999999999</v>
      </c>
      <c r="G352" s="2">
        <f t="shared" si="35"/>
        <v>1.7740539999999996</v>
      </c>
      <c r="H352" s="2">
        <f t="shared" si="39"/>
        <v>2.0609070000000007</v>
      </c>
      <c r="I352" s="2">
        <f t="array" ref="I352">SUMPRODUCT(B336:B355, (ROW(B336:B355)-ROW(B336)+1)) / (20*21/2)</f>
        <v>1.6374023809523808</v>
      </c>
      <c r="J352" s="2">
        <f t="shared" si="42"/>
        <v>1.6752923622363911</v>
      </c>
      <c r="K352" s="2">
        <f t="shared" si="36"/>
        <v>1.7592761957454395</v>
      </c>
    </row>
    <row r="353" spans="1:11" ht="13.5" x14ac:dyDescent="0.25">
      <c r="A353" s="3">
        <f>TITRES_STAT!B356</f>
        <v>42516</v>
      </c>
      <c r="B353" s="6">
        <f>TITRES_STAT!D356</f>
        <v>1.5953999999999999</v>
      </c>
      <c r="C353" s="2">
        <f t="shared" si="37"/>
        <v>-4.6900000000000164E-2</v>
      </c>
      <c r="D353" s="2">
        <f t="shared" si="38"/>
        <v>1.6317599999999999</v>
      </c>
      <c r="E353" s="2">
        <f t="shared" si="40"/>
        <v>1.6311699999999998</v>
      </c>
      <c r="F353" s="2">
        <f t="shared" si="41"/>
        <v>1.6631399999999998</v>
      </c>
      <c r="G353" s="2">
        <f t="shared" si="35"/>
        <v>1.7661939999999996</v>
      </c>
      <c r="H353" s="2">
        <f t="shared" si="39"/>
        <v>2.0562145000000007</v>
      </c>
      <c r="I353" s="2">
        <f t="array" ref="I353">SUMPRODUCT(B337:B356, (ROW(B337:B356)-ROW(B337)+1)) / (20*21/2)</f>
        <v>1.6334652380952379</v>
      </c>
      <c r="J353" s="2">
        <f t="shared" si="42"/>
        <v>1.6676835658329252</v>
      </c>
      <c r="K353" s="2">
        <f t="shared" si="36"/>
        <v>1.7528496782652261</v>
      </c>
    </row>
    <row r="354" spans="1:11" ht="13.5" x14ac:dyDescent="0.25">
      <c r="A354" s="3">
        <f>TITRES_STAT!B357</f>
        <v>42517</v>
      </c>
      <c r="B354" s="6">
        <f>TITRES_STAT!D357</f>
        <v>1.6071</v>
      </c>
      <c r="C354" s="2">
        <f t="shared" si="37"/>
        <v>1.1700000000000044E-2</v>
      </c>
      <c r="D354" s="2">
        <f t="shared" si="38"/>
        <v>1.6341000000000001</v>
      </c>
      <c r="E354" s="2">
        <f t="shared" si="40"/>
        <v>1.6247199999999999</v>
      </c>
      <c r="F354" s="2">
        <f t="shared" si="41"/>
        <v>1.6569800000000001</v>
      </c>
      <c r="G354" s="2">
        <f t="shared" si="35"/>
        <v>1.7585679999999997</v>
      </c>
      <c r="H354" s="2">
        <f t="shared" si="39"/>
        <v>2.0517275000000006</v>
      </c>
      <c r="I354" s="2">
        <f t="array" ref="I354">SUMPRODUCT(B338:B357, (ROW(B338:B357)-ROW(B338)+1)) / (20*21/2)</f>
        <v>1.6298071428571426</v>
      </c>
      <c r="J354" s="2">
        <f t="shared" si="42"/>
        <v>1.6619137024202657</v>
      </c>
      <c r="K354" s="2">
        <f t="shared" si="36"/>
        <v>1.7471340046077664</v>
      </c>
    </row>
    <row r="355" spans="1:11" ht="13.5" x14ac:dyDescent="0.25">
      <c r="A355" s="3">
        <f>TITRES_STAT!B358</f>
        <v>42520</v>
      </c>
      <c r="B355" s="6">
        <f>TITRES_STAT!D358</f>
        <v>1.613</v>
      </c>
      <c r="C355" s="2">
        <f t="shared" si="37"/>
        <v>5.9000000000000163E-3</v>
      </c>
      <c r="D355" s="2">
        <f t="shared" si="38"/>
        <v>1.6235399999999998</v>
      </c>
      <c r="E355" s="2">
        <f t="shared" si="40"/>
        <v>1.6212</v>
      </c>
      <c r="F355" s="2">
        <f t="shared" si="41"/>
        <v>1.6543400000000001</v>
      </c>
      <c r="G355" s="2">
        <f t="shared" si="35"/>
        <v>1.7521159999999996</v>
      </c>
      <c r="H355" s="2">
        <f t="shared" si="39"/>
        <v>2.0469470000000003</v>
      </c>
      <c r="I355" s="2">
        <f t="array" ref="I355">SUMPRODUCT(B339:B358, (ROW(B339:B358)-ROW(B339)+1)) / (20*21/2)</f>
        <v>1.6286661904761903</v>
      </c>
      <c r="J355" s="2">
        <f t="shared" si="42"/>
        <v>1.6572552545707164</v>
      </c>
      <c r="K355" s="2">
        <f t="shared" si="36"/>
        <v>1.7418738475643245</v>
      </c>
    </row>
    <row r="356" spans="1:11" ht="13.5" x14ac:dyDescent="0.25">
      <c r="A356" s="3">
        <f>TITRES_STAT!B359</f>
        <v>42521</v>
      </c>
      <c r="B356" s="6">
        <f>TITRES_STAT!D359</f>
        <v>1.613</v>
      </c>
      <c r="C356" s="2">
        <f t="shared" si="37"/>
        <v>0</v>
      </c>
      <c r="D356" s="2">
        <f t="shared" si="38"/>
        <v>1.61416</v>
      </c>
      <c r="E356" s="2">
        <f t="shared" si="40"/>
        <v>1.6200299999999999</v>
      </c>
      <c r="F356" s="2">
        <f t="shared" si="41"/>
        <v>1.6514099999999998</v>
      </c>
      <c r="G356" s="2">
        <f t="shared" si="35"/>
        <v>1.7458979999999997</v>
      </c>
      <c r="H356" s="2">
        <f t="shared" si="39"/>
        <v>2.0418440000000002</v>
      </c>
      <c r="I356" s="2">
        <f t="array" ref="I356">SUMPRODUCT(B340:B359, (ROW(B340:B359)-ROW(B340)+1)) / (20*21/2)</f>
        <v>1.6278599999999999</v>
      </c>
      <c r="J356" s="2">
        <f t="shared" si="42"/>
        <v>1.6530404684211244</v>
      </c>
      <c r="K356" s="2">
        <f t="shared" si="36"/>
        <v>1.7368199711892531</v>
      </c>
    </row>
    <row r="357" spans="1:11" ht="13.5" x14ac:dyDescent="0.25">
      <c r="A357" s="3">
        <f>TITRES_STAT!B360</f>
        <v>42522</v>
      </c>
      <c r="B357" s="6">
        <f>TITRES_STAT!D360</f>
        <v>1.613</v>
      </c>
      <c r="C357" s="2">
        <f t="shared" si="37"/>
        <v>0</v>
      </c>
      <c r="D357" s="2">
        <f t="shared" si="38"/>
        <v>1.6082999999999998</v>
      </c>
      <c r="E357" s="2">
        <f t="shared" si="40"/>
        <v>1.6206199999999999</v>
      </c>
      <c r="F357" s="2">
        <f t="shared" si="41"/>
        <v>1.6484799999999999</v>
      </c>
      <c r="G357" s="2">
        <f t="shared" si="35"/>
        <v>1.7394459999999998</v>
      </c>
      <c r="H357" s="2">
        <f t="shared" si="39"/>
        <v>2.0364770000000005</v>
      </c>
      <c r="I357" s="2">
        <f t="array" ref="I357">SUMPRODUCT(B341:B360, (ROW(B341:B360)-ROW(B341)+1)) / (20*21/2)</f>
        <v>1.6284752380952381</v>
      </c>
      <c r="J357" s="2">
        <f t="shared" si="42"/>
        <v>1.6492270904762554</v>
      </c>
      <c r="K357" s="2">
        <f t="shared" si="36"/>
        <v>1.7319642860445765</v>
      </c>
    </row>
    <row r="358" spans="1:11" ht="13.5" x14ac:dyDescent="0.25">
      <c r="A358" s="3">
        <f>TITRES_STAT!B361</f>
        <v>42523</v>
      </c>
      <c r="B358" s="6">
        <f>TITRES_STAT!D361</f>
        <v>1.6365000000000001</v>
      </c>
      <c r="C358" s="2">
        <f t="shared" si="37"/>
        <v>2.3500000000000076E-2</v>
      </c>
      <c r="D358" s="2">
        <f t="shared" si="38"/>
        <v>1.61652</v>
      </c>
      <c r="E358" s="2">
        <f t="shared" si="40"/>
        <v>1.6241399999999999</v>
      </c>
      <c r="F358" s="2">
        <f t="shared" si="41"/>
        <v>1.6449649999999998</v>
      </c>
      <c r="G358" s="2">
        <f t="shared" si="35"/>
        <v>1.7334639999999997</v>
      </c>
      <c r="H358" s="2">
        <f t="shared" si="39"/>
        <v>2.0316090000000004</v>
      </c>
      <c r="I358" s="2">
        <f t="array" ref="I358">SUMPRODUCT(B342:B361, (ROW(B342:B361)-ROW(B342)+1)) / (20*21/2)</f>
        <v>1.6300433333333333</v>
      </c>
      <c r="J358" s="2">
        <f t="shared" si="42"/>
        <v>1.648014986621374</v>
      </c>
      <c r="K358" s="2">
        <f t="shared" si="36"/>
        <v>1.7282205885526323</v>
      </c>
    </row>
    <row r="359" spans="1:11" ht="13.5" x14ac:dyDescent="0.25">
      <c r="A359" s="3">
        <f>TITRES_STAT!B362</f>
        <v>42524</v>
      </c>
      <c r="B359" s="6">
        <f>TITRES_STAT!D362</f>
        <v>1.6365000000000001</v>
      </c>
      <c r="C359" s="2">
        <f t="shared" si="37"/>
        <v>0</v>
      </c>
      <c r="D359" s="2">
        <f t="shared" si="38"/>
        <v>1.6224000000000001</v>
      </c>
      <c r="E359" s="2">
        <f t="shared" si="40"/>
        <v>1.62825</v>
      </c>
      <c r="F359" s="2">
        <f t="shared" si="41"/>
        <v>1.64174</v>
      </c>
      <c r="G359" s="2">
        <f t="shared" si="35"/>
        <v>1.7275999999999996</v>
      </c>
      <c r="H359" s="2">
        <f t="shared" si="39"/>
        <v>2.0263595000000003</v>
      </c>
      <c r="I359" s="2">
        <f t="array" ref="I359">SUMPRODUCT(B343:B362, (ROW(B343:B362)-ROW(B343)+1)) / (20*21/2)</f>
        <v>1.627442380952381</v>
      </c>
      <c r="J359" s="2">
        <f t="shared" si="42"/>
        <v>1.6469183212288623</v>
      </c>
      <c r="K359" s="2">
        <f t="shared" si="36"/>
        <v>1.7246237027270388</v>
      </c>
    </row>
    <row r="360" spans="1:11" ht="13.5" x14ac:dyDescent="0.25">
      <c r="A360" s="3">
        <f>TITRES_STAT!B363</f>
        <v>42527</v>
      </c>
      <c r="B360" s="6">
        <f>TITRES_STAT!D363</f>
        <v>1.6482000000000001</v>
      </c>
      <c r="C360" s="2">
        <f t="shared" si="37"/>
        <v>1.1700000000000044E-2</v>
      </c>
      <c r="D360" s="2">
        <f t="shared" si="38"/>
        <v>1.62944</v>
      </c>
      <c r="E360" s="2">
        <f t="shared" si="40"/>
        <v>1.6264899999999998</v>
      </c>
      <c r="F360" s="2">
        <f t="shared" si="41"/>
        <v>1.6376350000000002</v>
      </c>
      <c r="G360" s="2">
        <f t="shared" si="35"/>
        <v>1.7218519999999997</v>
      </c>
      <c r="H360" s="2">
        <f t="shared" si="39"/>
        <v>2.0211395000000003</v>
      </c>
      <c r="I360" s="2">
        <f t="array" ref="I360">SUMPRODUCT(B344:B363, (ROW(B344:B363)-ROW(B344)+1)) / (20*21/2)</f>
        <v>1.6286409523809522</v>
      </c>
      <c r="J360" s="2">
        <f t="shared" si="42"/>
        <v>1.6470403858737326</v>
      </c>
      <c r="K360" s="2">
        <f t="shared" si="36"/>
        <v>1.721626694776959</v>
      </c>
    </row>
    <row r="361" spans="1:11" ht="13.5" x14ac:dyDescent="0.25">
      <c r="A361" s="3">
        <f>TITRES_STAT!B364</f>
        <v>42528</v>
      </c>
      <c r="B361" s="6">
        <f>TITRES_STAT!D364</f>
        <v>1.6540999999999999</v>
      </c>
      <c r="C361" s="2">
        <f t="shared" si="37"/>
        <v>5.8999999999997943E-3</v>
      </c>
      <c r="D361" s="2">
        <f t="shared" si="38"/>
        <v>1.6376599999999999</v>
      </c>
      <c r="E361" s="2">
        <f t="shared" si="40"/>
        <v>1.62591</v>
      </c>
      <c r="F361" s="2">
        <f t="shared" si="41"/>
        <v>1.6344100000000001</v>
      </c>
      <c r="G361" s="2">
        <f t="shared" si="35"/>
        <v>1.7162219999999999</v>
      </c>
      <c r="H361" s="2">
        <f t="shared" si="39"/>
        <v>2.0160955000000005</v>
      </c>
      <c r="I361" s="2">
        <f t="array" ref="I361">SUMPRODUCT(B345:B364, (ROW(B345:B364)-ROW(B345)+1)) / (20*21/2)</f>
        <v>1.630457619047619</v>
      </c>
      <c r="J361" s="2">
        <f t="shared" si="42"/>
        <v>1.6477127300762342</v>
      </c>
      <c r="K361" s="2">
        <f t="shared" si="36"/>
        <v>1.7189785890994311</v>
      </c>
    </row>
    <row r="362" spans="1:11" ht="13.5" x14ac:dyDescent="0.25">
      <c r="A362" s="3">
        <f>TITRES_STAT!B365</f>
        <v>42529</v>
      </c>
      <c r="B362" s="6">
        <f>TITRES_STAT!D365</f>
        <v>1.6071</v>
      </c>
      <c r="C362" s="2">
        <f t="shared" si="37"/>
        <v>-4.6999999999999931E-2</v>
      </c>
      <c r="D362" s="2">
        <f t="shared" si="38"/>
        <v>1.6364800000000002</v>
      </c>
      <c r="E362" s="2">
        <f t="shared" si="40"/>
        <v>1.6223899999999998</v>
      </c>
      <c r="F362" s="2">
        <f t="shared" si="41"/>
        <v>1.6297150000000002</v>
      </c>
      <c r="G362" s="2">
        <f t="shared" si="35"/>
        <v>1.7100040000000001</v>
      </c>
      <c r="H362" s="2">
        <f t="shared" si="39"/>
        <v>2.0106405000000001</v>
      </c>
      <c r="I362" s="2">
        <f t="array" ref="I362">SUMPRODUCT(B346:B365, (ROW(B346:B365)-ROW(B346)+1)) / (20*21/2)</f>
        <v>1.6335</v>
      </c>
      <c r="J362" s="2">
        <f t="shared" si="42"/>
        <v>1.6438448510213546</v>
      </c>
      <c r="K362" s="2">
        <f t="shared" si="36"/>
        <v>1.714591193448473</v>
      </c>
    </row>
    <row r="363" spans="1:11" ht="13.5" x14ac:dyDescent="0.25">
      <c r="A363" s="3">
        <f>TITRES_STAT!B366</f>
        <v>42530</v>
      </c>
      <c r="B363" s="6">
        <f>TITRES_STAT!D366</f>
        <v>1.6423000000000001</v>
      </c>
      <c r="C363" s="2">
        <f t="shared" si="37"/>
        <v>3.520000000000012E-2</v>
      </c>
      <c r="D363" s="2">
        <f t="shared" si="38"/>
        <v>1.63764</v>
      </c>
      <c r="E363" s="2">
        <f t="shared" si="40"/>
        <v>1.6270799999999999</v>
      </c>
      <c r="F363" s="2">
        <f t="shared" si="41"/>
        <v>1.6291249999999997</v>
      </c>
      <c r="G363" s="2">
        <f t="shared" si="35"/>
        <v>1.705546</v>
      </c>
      <c r="H363" s="2">
        <f t="shared" si="39"/>
        <v>2.0053910000000004</v>
      </c>
      <c r="I363" s="2">
        <f t="array" ref="I363">SUMPRODUCT(B347:B366, (ROW(B347:B366)-ROW(B347)+1)) / (20*21/2)</f>
        <v>1.6359342857142858</v>
      </c>
      <c r="J363" s="2">
        <f t="shared" si="42"/>
        <v>1.6436977223526541</v>
      </c>
      <c r="K363" s="2">
        <f t="shared" si="36"/>
        <v>1.7117562446857877</v>
      </c>
    </row>
    <row r="364" spans="1:11" ht="13.5" x14ac:dyDescent="0.25">
      <c r="A364" s="3">
        <f>TITRES_STAT!B367</f>
        <v>42531</v>
      </c>
      <c r="B364" s="6">
        <f>TITRES_STAT!D367</f>
        <v>1.6482000000000001</v>
      </c>
      <c r="C364" s="2">
        <f t="shared" si="37"/>
        <v>5.9000000000000163E-3</v>
      </c>
      <c r="D364" s="2">
        <f t="shared" si="38"/>
        <v>1.63998</v>
      </c>
      <c r="E364" s="2">
        <f t="shared" si="40"/>
        <v>1.6311900000000001</v>
      </c>
      <c r="F364" s="2">
        <f t="shared" si="41"/>
        <v>1.627955</v>
      </c>
      <c r="G364" s="2">
        <f t="shared" si="35"/>
        <v>1.7031999999999998</v>
      </c>
      <c r="H364" s="2">
        <f t="shared" si="39"/>
        <v>2.0001709999999999</v>
      </c>
      <c r="I364" s="2">
        <f t="array" ref="I364">SUMPRODUCT(B348:B367, (ROW(B348:B367)-ROW(B348)+1)) / (20*21/2)</f>
        <v>1.6371047619047621</v>
      </c>
      <c r="J364" s="2">
        <f t="shared" si="42"/>
        <v>1.6441265107000202</v>
      </c>
      <c r="K364" s="2">
        <f t="shared" si="36"/>
        <v>1.7092638429334039</v>
      </c>
    </row>
    <row r="365" spans="1:11" ht="13.5" x14ac:dyDescent="0.25">
      <c r="A365" s="3">
        <f>TITRES_STAT!B368</f>
        <v>42534</v>
      </c>
      <c r="B365" s="6">
        <f>TITRES_STAT!D368</f>
        <v>1.6598999999999999</v>
      </c>
      <c r="C365" s="2">
        <f t="shared" si="37"/>
        <v>1.1699999999999822E-2</v>
      </c>
      <c r="D365" s="2">
        <f t="shared" si="38"/>
        <v>1.6423199999999998</v>
      </c>
      <c r="E365" s="2">
        <f t="shared" si="40"/>
        <v>1.6358800000000002</v>
      </c>
      <c r="F365" s="2">
        <f t="shared" si="41"/>
        <v>1.6285399999999999</v>
      </c>
      <c r="G365" s="2">
        <f t="shared" si="35"/>
        <v>1.7003839999999999</v>
      </c>
      <c r="H365" s="2">
        <f t="shared" si="39"/>
        <v>1.9952144999999999</v>
      </c>
      <c r="I365" s="2">
        <f t="array" ref="I365">SUMPRODUCT(B349:B368, (ROW(B349:B368)-ROW(B349)+1)) / (20*21/2)</f>
        <v>1.6392314285714287</v>
      </c>
      <c r="J365" s="2">
        <f t="shared" si="42"/>
        <v>1.6456287477762088</v>
      </c>
      <c r="K365" s="2">
        <f t="shared" si="36"/>
        <v>1.7073280059556233</v>
      </c>
    </row>
    <row r="366" spans="1:11" ht="13.5" x14ac:dyDescent="0.25">
      <c r="A366" s="3">
        <f>TITRES_STAT!B369</f>
        <v>42535</v>
      </c>
      <c r="B366" s="6">
        <f>TITRES_STAT!D369</f>
        <v>1.6540999999999999</v>
      </c>
      <c r="C366" s="2">
        <f t="shared" si="37"/>
        <v>-5.8000000000000274E-3</v>
      </c>
      <c r="D366" s="2">
        <f t="shared" si="38"/>
        <v>1.6423200000000002</v>
      </c>
      <c r="E366" s="2">
        <f t="shared" si="40"/>
        <v>1.6399900000000003</v>
      </c>
      <c r="F366" s="2">
        <f t="shared" si="41"/>
        <v>1.63001</v>
      </c>
      <c r="G366" s="2">
        <f t="shared" si="35"/>
        <v>1.6982739999999998</v>
      </c>
      <c r="H366" s="2">
        <f t="shared" si="39"/>
        <v>1.9906105000000003</v>
      </c>
      <c r="I366" s="2">
        <f t="array" ref="I366">SUMPRODUCT(B350:B369, (ROW(B350:B369)-ROW(B350)+1)) / (20*21/2)</f>
        <v>1.6399828571428572</v>
      </c>
      <c r="J366" s="2">
        <f t="shared" si="42"/>
        <v>1.6464355337022842</v>
      </c>
      <c r="K366" s="2">
        <f t="shared" si="36"/>
        <v>1.7052406331730499</v>
      </c>
    </row>
    <row r="367" spans="1:11" ht="13.5" x14ac:dyDescent="0.25">
      <c r="A367" s="3">
        <f>TITRES_STAT!B370</f>
        <v>42536</v>
      </c>
      <c r="B367" s="6">
        <f>TITRES_STAT!D370</f>
        <v>1.6423000000000001</v>
      </c>
      <c r="C367" s="2">
        <f t="shared" si="37"/>
        <v>-1.1799999999999811E-2</v>
      </c>
      <c r="D367" s="2">
        <f t="shared" si="38"/>
        <v>1.6493600000000002</v>
      </c>
      <c r="E367" s="2">
        <f t="shared" si="40"/>
        <v>1.6429200000000002</v>
      </c>
      <c r="F367" s="2">
        <f t="shared" si="41"/>
        <v>1.6317699999999999</v>
      </c>
      <c r="G367" s="2">
        <f t="shared" si="35"/>
        <v>1.6959280000000001</v>
      </c>
      <c r="H367" s="2">
        <f t="shared" si="39"/>
        <v>1.9860355000000001</v>
      </c>
      <c r="I367" s="2">
        <f t="array" ref="I367">SUMPRODUCT(B351:B370, (ROW(B351:B370)-ROW(B351)+1)) / (20*21/2)</f>
        <v>1.6393966666666671</v>
      </c>
      <c r="J367" s="2">
        <f t="shared" si="42"/>
        <v>1.6460416733496857</v>
      </c>
      <c r="K367" s="2">
        <f t="shared" si="36"/>
        <v>1.7027723730486166</v>
      </c>
    </row>
    <row r="368" spans="1:11" ht="13.5" x14ac:dyDescent="0.25">
      <c r="A368" s="3">
        <f>TITRES_STAT!B371</f>
        <v>42537</v>
      </c>
      <c r="B368" s="6">
        <f>TITRES_STAT!D371</f>
        <v>1.6540999999999999</v>
      </c>
      <c r="C368" s="2">
        <f t="shared" si="37"/>
        <v>1.1799999999999811E-2</v>
      </c>
      <c r="D368" s="2">
        <f t="shared" si="38"/>
        <v>1.6517199999999999</v>
      </c>
      <c r="E368" s="2">
        <f t="shared" si="40"/>
        <v>1.6446800000000004</v>
      </c>
      <c r="F368" s="2">
        <f t="shared" si="41"/>
        <v>1.6344099999999997</v>
      </c>
      <c r="G368" s="2">
        <f t="shared" si="35"/>
        <v>1.6938180000000003</v>
      </c>
      <c r="H368" s="2">
        <f t="shared" si="39"/>
        <v>1.9814020000000001</v>
      </c>
      <c r="I368" s="2">
        <f t="array" ref="I368">SUMPRODUCT(B352:B371, (ROW(B352:B371)-ROW(B352)+1)) / (20*21/2)</f>
        <v>1.6367399999999999</v>
      </c>
      <c r="J368" s="2">
        <f t="shared" si="42"/>
        <v>1.646809133030668</v>
      </c>
      <c r="K368" s="2">
        <f t="shared" si="36"/>
        <v>1.7008636525369061</v>
      </c>
    </row>
    <row r="369" spans="1:11" ht="13.5" x14ac:dyDescent="0.25">
      <c r="A369" s="3">
        <f>TITRES_STAT!B372</f>
        <v>42538</v>
      </c>
      <c r="B369" s="6">
        <f>TITRES_STAT!D372</f>
        <v>1.6423000000000001</v>
      </c>
      <c r="C369" s="2">
        <f t="shared" si="37"/>
        <v>-1.1799999999999811E-2</v>
      </c>
      <c r="D369" s="2">
        <f t="shared" si="38"/>
        <v>1.6505400000000001</v>
      </c>
      <c r="E369" s="2">
        <f t="shared" si="40"/>
        <v>1.6452599999999999</v>
      </c>
      <c r="F369" s="2">
        <f t="shared" si="41"/>
        <v>1.6367549999999997</v>
      </c>
      <c r="G369" s="2">
        <f t="shared" si="35"/>
        <v>1.6906500000000002</v>
      </c>
      <c r="H369" s="2">
        <f t="shared" si="39"/>
        <v>1.9767389999999998</v>
      </c>
      <c r="I369" s="2">
        <f t="array" ref="I369">SUMPRODUCT(B353:B372, (ROW(B353:B372)-ROW(B353)+1)) / (20*21/2)</f>
        <v>1.6365728571428571</v>
      </c>
      <c r="J369" s="2">
        <f t="shared" si="42"/>
        <v>1.646379691789652</v>
      </c>
      <c r="K369" s="2">
        <f t="shared" si="36"/>
        <v>1.6985670387119294</v>
      </c>
    </row>
    <row r="370" spans="1:11" ht="13.5" x14ac:dyDescent="0.25">
      <c r="A370" s="3">
        <f>TITRES_STAT!B373</f>
        <v>42541</v>
      </c>
      <c r="B370" s="6">
        <f>TITRES_STAT!D373</f>
        <v>1.6306</v>
      </c>
      <c r="C370" s="2">
        <f t="shared" si="37"/>
        <v>-1.1700000000000044E-2</v>
      </c>
      <c r="D370" s="2">
        <f t="shared" si="38"/>
        <v>1.6446799999999999</v>
      </c>
      <c r="E370" s="2">
        <f t="shared" si="40"/>
        <v>1.6435</v>
      </c>
      <c r="F370" s="2">
        <f t="shared" si="41"/>
        <v>1.6349949999999995</v>
      </c>
      <c r="G370" s="2">
        <f t="shared" ref="G370:G433" si="43">AVERAGE(B321:B370)</f>
        <v>1.6864280000000005</v>
      </c>
      <c r="H370" s="2">
        <f t="shared" si="39"/>
        <v>1.9721934999999997</v>
      </c>
      <c r="I370" s="2">
        <f t="array" ref="I370">SUMPRODUCT(B354:B373, (ROW(B354:B373)-ROW(B354)+1)) / (20*21/2)</f>
        <v>1.6398138095238095</v>
      </c>
      <c r="J370" s="2">
        <f t="shared" si="42"/>
        <v>1.6448768640001614</v>
      </c>
      <c r="K370" s="2">
        <f t="shared" si="36"/>
        <v>1.6959016646447951</v>
      </c>
    </row>
    <row r="371" spans="1:11" ht="13.5" x14ac:dyDescent="0.25">
      <c r="A371" s="3">
        <f>TITRES_STAT!B374</f>
        <v>42542</v>
      </c>
      <c r="B371" s="6">
        <f>TITRES_STAT!D374</f>
        <v>1.6071</v>
      </c>
      <c r="C371" s="2">
        <f t="shared" si="37"/>
        <v>-2.3500000000000076E-2</v>
      </c>
      <c r="D371" s="2">
        <f t="shared" si="38"/>
        <v>1.6352800000000003</v>
      </c>
      <c r="E371" s="2">
        <f t="shared" si="40"/>
        <v>1.6388000000000003</v>
      </c>
      <c r="F371" s="2">
        <f t="shared" si="41"/>
        <v>1.6323549999999998</v>
      </c>
      <c r="G371" s="2">
        <f t="shared" si="43"/>
        <v>1.6817360000000006</v>
      </c>
      <c r="H371" s="2">
        <f t="shared" si="39"/>
        <v>1.9678824999999998</v>
      </c>
      <c r="I371" s="2">
        <f t="array" ref="I371">SUMPRODUCT(B355:B374, (ROW(B355:B374)-ROW(B355)+1)) / (20*21/2)</f>
        <v>1.6416052380952377</v>
      </c>
      <c r="J371" s="2">
        <f t="shared" si="42"/>
        <v>1.6412790674287174</v>
      </c>
      <c r="K371" s="2">
        <f t="shared" ref="K371:K434" si="44">$K$4*B371+(1-$K$4)*K370</f>
        <v>1.6924192464234307</v>
      </c>
    </row>
    <row r="372" spans="1:11" ht="13.5" x14ac:dyDescent="0.25">
      <c r="A372" s="3">
        <f>TITRES_STAT!B375</f>
        <v>42543</v>
      </c>
      <c r="B372" s="6">
        <f>TITRES_STAT!D375</f>
        <v>1.6306</v>
      </c>
      <c r="C372" s="2">
        <f t="shared" si="37"/>
        <v>2.3500000000000076E-2</v>
      </c>
      <c r="D372" s="2">
        <f t="shared" si="38"/>
        <v>1.6329400000000001</v>
      </c>
      <c r="E372" s="2">
        <f t="shared" si="40"/>
        <v>1.6411500000000001</v>
      </c>
      <c r="F372" s="2">
        <f t="shared" si="41"/>
        <v>1.6317699999999995</v>
      </c>
      <c r="G372" s="2">
        <f t="shared" si="43"/>
        <v>1.6775140000000004</v>
      </c>
      <c r="H372" s="2">
        <f t="shared" si="39"/>
        <v>1.963425</v>
      </c>
      <c r="I372" s="2">
        <f t="array" ref="I372">SUMPRODUCT(B356:B375, (ROW(B356:B375)-ROW(B356)+1)) / (20*21/2)</f>
        <v>1.6431728571428572</v>
      </c>
      <c r="J372" s="2">
        <f t="shared" si="42"/>
        <v>1.6402620133878874</v>
      </c>
      <c r="K372" s="2">
        <f t="shared" si="44"/>
        <v>1.689994962249963</v>
      </c>
    </row>
    <row r="373" spans="1:11" ht="13.5" x14ac:dyDescent="0.25">
      <c r="A373" s="3">
        <f>TITRES_STAT!B376</f>
        <v>42544</v>
      </c>
      <c r="B373" s="6">
        <f>TITRES_STAT!D376</f>
        <v>1.6657999999999999</v>
      </c>
      <c r="C373" s="2">
        <f t="shared" si="37"/>
        <v>3.5199999999999898E-2</v>
      </c>
      <c r="D373" s="2">
        <f t="shared" si="38"/>
        <v>1.6352800000000003</v>
      </c>
      <c r="E373" s="2">
        <f t="shared" si="40"/>
        <v>1.6435</v>
      </c>
      <c r="F373" s="2">
        <f t="shared" si="41"/>
        <v>1.6352899999999999</v>
      </c>
      <c r="G373" s="2">
        <f t="shared" si="43"/>
        <v>1.6739960000000005</v>
      </c>
      <c r="H373" s="2">
        <f t="shared" si="39"/>
        <v>1.959495</v>
      </c>
      <c r="I373" s="2">
        <f t="array" ref="I373">SUMPRODUCT(B357:B376, (ROW(B357:B376)-ROW(B357)+1)) / (20*21/2)</f>
        <v>1.644544761904762</v>
      </c>
      <c r="J373" s="2">
        <f t="shared" si="42"/>
        <v>1.6426942025890408</v>
      </c>
      <c r="K373" s="2">
        <f t="shared" si="44"/>
        <v>1.6890461402009449</v>
      </c>
    </row>
    <row r="374" spans="1:11" ht="13.5" x14ac:dyDescent="0.25">
      <c r="A374" s="3">
        <f>TITRES_STAT!B377</f>
        <v>42545</v>
      </c>
      <c r="B374" s="6">
        <f>TITRES_STAT!D377</f>
        <v>1.6540999999999999</v>
      </c>
      <c r="C374" s="2">
        <f t="shared" si="37"/>
        <v>-1.1700000000000044E-2</v>
      </c>
      <c r="D374" s="2">
        <f t="shared" si="38"/>
        <v>1.63764</v>
      </c>
      <c r="E374" s="2">
        <f t="shared" si="40"/>
        <v>1.6440899999999998</v>
      </c>
      <c r="F374" s="2">
        <f t="shared" si="41"/>
        <v>1.63764</v>
      </c>
      <c r="G374" s="2">
        <f t="shared" si="43"/>
        <v>1.6712980000000004</v>
      </c>
      <c r="H374" s="2">
        <f t="shared" si="39"/>
        <v>1.9558879999999998</v>
      </c>
      <c r="I374" s="2">
        <f t="array" ref="I374">SUMPRODUCT(B358:B377, (ROW(B358:B377)-ROW(B358)+1)) / (20*21/2)</f>
        <v>1.6451590476190481</v>
      </c>
      <c r="J374" s="2">
        <f t="shared" si="42"/>
        <v>1.643780469009132</v>
      </c>
      <c r="K374" s="2">
        <f t="shared" si="44"/>
        <v>1.6876757033303196</v>
      </c>
    </row>
    <row r="375" spans="1:11" ht="13.5" x14ac:dyDescent="0.25">
      <c r="A375" s="3">
        <f>TITRES_STAT!B378</f>
        <v>42548</v>
      </c>
      <c r="B375" s="6">
        <f>TITRES_STAT!D378</f>
        <v>1.6540999999999999</v>
      </c>
      <c r="C375" s="2">
        <f t="shared" si="37"/>
        <v>0</v>
      </c>
      <c r="D375" s="2">
        <f t="shared" si="38"/>
        <v>1.6423400000000001</v>
      </c>
      <c r="E375" s="2">
        <f t="shared" si="40"/>
        <v>1.6435099999999998</v>
      </c>
      <c r="F375" s="2">
        <f t="shared" si="41"/>
        <v>1.6396950000000001</v>
      </c>
      <c r="G375" s="2">
        <f t="shared" si="43"/>
        <v>1.6676620000000002</v>
      </c>
      <c r="H375" s="2">
        <f t="shared" si="39"/>
        <v>1.9519585000000002</v>
      </c>
      <c r="I375" s="2">
        <f t="array" ref="I375">SUMPRODUCT(B359:B378, (ROW(B359:B378)-ROW(B359)+1)) / (20*21/2)</f>
        <v>1.6411390476190477</v>
      </c>
      <c r="J375" s="2">
        <f t="shared" si="42"/>
        <v>1.6447632814844528</v>
      </c>
      <c r="K375" s="2">
        <f t="shared" si="44"/>
        <v>1.6863590090820717</v>
      </c>
    </row>
    <row r="376" spans="1:11" ht="13.5" x14ac:dyDescent="0.25">
      <c r="A376" s="3">
        <f>TITRES_STAT!B379</f>
        <v>42549</v>
      </c>
      <c r="B376" s="6">
        <f>TITRES_STAT!D379</f>
        <v>1.6540999999999999</v>
      </c>
      <c r="C376" s="2">
        <f t="shared" si="37"/>
        <v>0</v>
      </c>
      <c r="D376" s="2">
        <f t="shared" si="38"/>
        <v>1.6517399999999998</v>
      </c>
      <c r="E376" s="2">
        <f t="shared" si="40"/>
        <v>1.6435099999999998</v>
      </c>
      <c r="F376" s="2">
        <f t="shared" si="41"/>
        <v>1.64175</v>
      </c>
      <c r="G376" s="2">
        <f t="shared" si="43"/>
        <v>1.6650820000000004</v>
      </c>
      <c r="H376" s="2">
        <f t="shared" si="39"/>
        <v>1.9482049999999997</v>
      </c>
      <c r="I376" s="2">
        <f t="array" ref="I376">SUMPRODUCT(B360:B379, (ROW(B360:B379)-ROW(B360)+1)) / (20*21/2)</f>
        <v>1.6400771428571428</v>
      </c>
      <c r="J376" s="2">
        <f t="shared" si="42"/>
        <v>1.6456524927716478</v>
      </c>
      <c r="K376" s="2">
        <f t="shared" si="44"/>
        <v>1.6850939499023827</v>
      </c>
    </row>
    <row r="377" spans="1:11" ht="13.5" x14ac:dyDescent="0.25">
      <c r="A377" s="3">
        <f>TITRES_STAT!B380</f>
        <v>42550</v>
      </c>
      <c r="B377" s="6">
        <f>TITRES_STAT!D380</f>
        <v>1.6482000000000001</v>
      </c>
      <c r="C377" s="2">
        <f t="shared" si="37"/>
        <v>-5.8999999999997943E-3</v>
      </c>
      <c r="D377" s="2">
        <f t="shared" si="38"/>
        <v>1.6552599999999997</v>
      </c>
      <c r="E377" s="2">
        <f t="shared" si="40"/>
        <v>1.6440999999999999</v>
      </c>
      <c r="F377" s="2">
        <f t="shared" si="41"/>
        <v>1.6435100000000002</v>
      </c>
      <c r="G377" s="2">
        <f t="shared" si="43"/>
        <v>1.6623840000000003</v>
      </c>
      <c r="H377" s="2">
        <f t="shared" si="39"/>
        <v>1.9445389999999996</v>
      </c>
      <c r="I377" s="2">
        <f t="array" ref="I377">SUMPRODUCT(B361:B380, (ROW(B361:B380)-ROW(B361)+1)) / (20*21/2)</f>
        <v>1.6412814285714283</v>
      </c>
      <c r="J377" s="2">
        <f t="shared" si="42"/>
        <v>1.6458951125076813</v>
      </c>
      <c r="K377" s="2">
        <f t="shared" si="44"/>
        <v>1.6836471283375836</v>
      </c>
    </row>
    <row r="378" spans="1:11" ht="13.5" x14ac:dyDescent="0.25">
      <c r="A378" s="3">
        <f>TITRES_STAT!B381</f>
        <v>42551</v>
      </c>
      <c r="B378" s="6">
        <f>TITRES_STAT!D381</f>
        <v>1.6012999999999999</v>
      </c>
      <c r="C378" s="2">
        <f t="shared" si="37"/>
        <v>-4.6900000000000164E-2</v>
      </c>
      <c r="D378" s="2">
        <f t="shared" si="38"/>
        <v>1.64236</v>
      </c>
      <c r="E378" s="2">
        <f t="shared" si="40"/>
        <v>1.6388199999999997</v>
      </c>
      <c r="F378" s="2">
        <f t="shared" si="41"/>
        <v>1.64175</v>
      </c>
      <c r="G378" s="2">
        <f t="shared" si="43"/>
        <v>1.6587480000000001</v>
      </c>
      <c r="H378" s="2">
        <f t="shared" si="39"/>
        <v>1.9407264999999996</v>
      </c>
      <c r="I378" s="2">
        <f t="array" ref="I378">SUMPRODUCT(B362:B381, (ROW(B362:B381)-ROW(B362)+1)) / (20*21/2)</f>
        <v>1.6413338095238097</v>
      </c>
      <c r="J378" s="2">
        <f t="shared" si="42"/>
        <v>1.6416479589355213</v>
      </c>
      <c r="K378" s="2">
        <f t="shared" si="44"/>
        <v>1.6804178291870902</v>
      </c>
    </row>
    <row r="379" spans="1:11" ht="13.5" x14ac:dyDescent="0.25">
      <c r="A379" s="3">
        <f>TITRES_STAT!B382</f>
        <v>42552</v>
      </c>
      <c r="B379" s="6">
        <f>TITRES_STAT!D382</f>
        <v>1.6306</v>
      </c>
      <c r="C379" s="2">
        <f t="shared" si="37"/>
        <v>2.9300000000000104E-2</v>
      </c>
      <c r="D379" s="2">
        <f t="shared" si="38"/>
        <v>1.6376599999999999</v>
      </c>
      <c r="E379" s="2">
        <f t="shared" si="40"/>
        <v>1.6376500000000001</v>
      </c>
      <c r="F379" s="2">
        <f t="shared" si="41"/>
        <v>1.6414549999999999</v>
      </c>
      <c r="G379" s="2">
        <f t="shared" si="43"/>
        <v>1.6558160000000002</v>
      </c>
      <c r="H379" s="2">
        <f t="shared" si="39"/>
        <v>1.9371484999999995</v>
      </c>
      <c r="I379" s="2">
        <f t="array" ref="I379">SUMPRODUCT(B363:B382, (ROW(B363:B382)-ROW(B363)+1)) / (20*21/2)</f>
        <v>1.6369757142857146</v>
      </c>
      <c r="J379" s="2">
        <f t="shared" si="42"/>
        <v>1.6405957723702336</v>
      </c>
      <c r="K379" s="2">
        <f t="shared" si="44"/>
        <v>1.6784641888268121</v>
      </c>
    </row>
    <row r="380" spans="1:11" ht="13.5" x14ac:dyDescent="0.25">
      <c r="A380" s="3">
        <f>TITRES_STAT!B383</f>
        <v>42555</v>
      </c>
      <c r="B380" s="6">
        <f>TITRES_STAT!D383</f>
        <v>1.6540999999999999</v>
      </c>
      <c r="C380" s="2">
        <f t="shared" si="37"/>
        <v>2.3499999999999854E-2</v>
      </c>
      <c r="D380" s="2">
        <f t="shared" si="38"/>
        <v>1.6376599999999999</v>
      </c>
      <c r="E380" s="2">
        <f t="shared" si="40"/>
        <v>1.64</v>
      </c>
      <c r="F380" s="2">
        <f t="shared" si="41"/>
        <v>1.64175</v>
      </c>
      <c r="G380" s="2">
        <f t="shared" si="43"/>
        <v>1.6537060000000003</v>
      </c>
      <c r="H380" s="2">
        <f t="shared" si="39"/>
        <v>1.9338349999999997</v>
      </c>
      <c r="I380" s="2">
        <f t="array" ref="I380">SUMPRODUCT(B364:B383, (ROW(B364:B383)-ROW(B364)+1)) / (20*21/2)</f>
        <v>1.6282066666666668</v>
      </c>
      <c r="J380" s="2">
        <f t="shared" si="42"/>
        <v>1.6418818892873541</v>
      </c>
      <c r="K380" s="2">
        <f t="shared" si="44"/>
        <v>1.6775087304414469</v>
      </c>
    </row>
    <row r="381" spans="1:11" ht="13.5" x14ac:dyDescent="0.25">
      <c r="A381" s="3">
        <f>TITRES_STAT!B384</f>
        <v>42559</v>
      </c>
      <c r="B381" s="6">
        <f>TITRES_STAT!D384</f>
        <v>1.6423000000000001</v>
      </c>
      <c r="C381" s="2">
        <f t="shared" si="37"/>
        <v>-1.1799999999999811E-2</v>
      </c>
      <c r="D381" s="2">
        <f t="shared" si="38"/>
        <v>1.6353000000000002</v>
      </c>
      <c r="E381" s="2">
        <f t="shared" si="40"/>
        <v>1.6435199999999999</v>
      </c>
      <c r="F381" s="2">
        <f t="shared" si="41"/>
        <v>1.64116</v>
      </c>
      <c r="G381" s="2">
        <f t="shared" si="43"/>
        <v>1.6512420000000001</v>
      </c>
      <c r="H381" s="2">
        <f t="shared" si="39"/>
        <v>1.9304034999999997</v>
      </c>
      <c r="I381" s="2">
        <f t="array" ref="I381">SUMPRODUCT(B365:B384, (ROW(B365:B384)-ROW(B365)+1)) / (20*21/2)</f>
        <v>1.6204366666666665</v>
      </c>
      <c r="J381" s="2">
        <f t="shared" si="42"/>
        <v>1.6419217093552252</v>
      </c>
      <c r="K381" s="2">
        <f t="shared" si="44"/>
        <v>1.6761279959143314</v>
      </c>
    </row>
    <row r="382" spans="1:11" ht="13.5" x14ac:dyDescent="0.25">
      <c r="A382" s="3">
        <f>TITRES_STAT!B385</f>
        <v>42562</v>
      </c>
      <c r="B382" s="6">
        <f>TITRES_STAT!D385</f>
        <v>1.5953999999999999</v>
      </c>
      <c r="C382" s="2">
        <f t="shared" si="37"/>
        <v>-4.6900000000000164E-2</v>
      </c>
      <c r="D382" s="2">
        <f t="shared" si="38"/>
        <v>1.6247399999999999</v>
      </c>
      <c r="E382" s="2">
        <f t="shared" si="40"/>
        <v>1.64</v>
      </c>
      <c r="F382" s="2">
        <f t="shared" si="41"/>
        <v>1.6405749999999997</v>
      </c>
      <c r="G382" s="2">
        <f t="shared" si="43"/>
        <v>1.6488959999999999</v>
      </c>
      <c r="H382" s="2">
        <f t="shared" si="39"/>
        <v>1.9269429999999994</v>
      </c>
      <c r="I382" s="2">
        <f t="array" ref="I382">SUMPRODUCT(B366:B385, (ROW(B366:B385)-ROW(B366)+1)) / (20*21/2)</f>
        <v>1.6159138095238093</v>
      </c>
      <c r="J382" s="2">
        <f t="shared" si="42"/>
        <v>1.6374910703690133</v>
      </c>
      <c r="K382" s="2">
        <f t="shared" si="44"/>
        <v>1.6729621921529849</v>
      </c>
    </row>
    <row r="383" spans="1:11" ht="13.5" x14ac:dyDescent="0.25">
      <c r="A383" s="3">
        <f>TITRES_STAT!B386</f>
        <v>42563</v>
      </c>
      <c r="B383" s="6">
        <f>TITRES_STAT!D386</f>
        <v>1.5485</v>
      </c>
      <c r="C383" s="2">
        <f t="shared" si="37"/>
        <v>-4.6899999999999942E-2</v>
      </c>
      <c r="D383" s="2">
        <f t="shared" si="38"/>
        <v>1.6141799999999999</v>
      </c>
      <c r="E383" s="2">
        <f t="shared" si="40"/>
        <v>1.6282699999999999</v>
      </c>
      <c r="F383" s="2">
        <f t="shared" si="41"/>
        <v>1.6358849999999996</v>
      </c>
      <c r="G383" s="2">
        <f t="shared" si="43"/>
        <v>1.6450260000000003</v>
      </c>
      <c r="H383" s="2">
        <f t="shared" si="39"/>
        <v>1.9233944999999992</v>
      </c>
      <c r="I383" s="2">
        <f t="array" ref="I383">SUMPRODUCT(B367:B386, (ROW(B367:B386)-ROW(B367)+1)) / (20*21/2)</f>
        <v>1.6162204761904764</v>
      </c>
      <c r="J383" s="2">
        <f t="shared" si="42"/>
        <v>1.6290157303338693</v>
      </c>
      <c r="K383" s="2">
        <f t="shared" si="44"/>
        <v>1.6680813218724759</v>
      </c>
    </row>
    <row r="384" spans="1:11" ht="13.5" x14ac:dyDescent="0.25">
      <c r="A384" s="3">
        <f>TITRES_STAT!B387</f>
        <v>42564</v>
      </c>
      <c r="B384" s="6">
        <f>TITRES_STAT!D387</f>
        <v>1.5543</v>
      </c>
      <c r="C384" s="2">
        <f t="shared" si="37"/>
        <v>5.8000000000000274E-3</v>
      </c>
      <c r="D384" s="2">
        <f t="shared" si="38"/>
        <v>1.5989200000000001</v>
      </c>
      <c r="E384" s="2">
        <f t="shared" si="40"/>
        <v>1.61829</v>
      </c>
      <c r="F384" s="2">
        <f t="shared" si="41"/>
        <v>1.6311899999999997</v>
      </c>
      <c r="G384" s="2">
        <f t="shared" si="43"/>
        <v>1.6415060000000004</v>
      </c>
      <c r="H384" s="2">
        <f t="shared" si="39"/>
        <v>1.919904499999999</v>
      </c>
      <c r="I384" s="2">
        <f t="array" ref="I384">SUMPRODUCT(B368:B387, (ROW(B368:B387)-ROW(B368)+1)) / (20*21/2)</f>
        <v>1.616077142857143</v>
      </c>
      <c r="J384" s="2">
        <f t="shared" si="42"/>
        <v>1.6218999464925483</v>
      </c>
      <c r="K384" s="2">
        <f t="shared" si="44"/>
        <v>1.663619309250026</v>
      </c>
    </row>
    <row r="385" spans="1:11" ht="13.5" x14ac:dyDescent="0.25">
      <c r="A385" s="3">
        <f>TITRES_STAT!B388</f>
        <v>42565</v>
      </c>
      <c r="B385" s="6">
        <f>TITRES_STAT!D388</f>
        <v>1.5837000000000001</v>
      </c>
      <c r="C385" s="2">
        <f t="shared" si="37"/>
        <v>2.9400000000000093E-2</v>
      </c>
      <c r="D385" s="2">
        <f t="shared" si="38"/>
        <v>1.5848400000000002</v>
      </c>
      <c r="E385" s="2">
        <f t="shared" si="40"/>
        <v>1.6112500000000001</v>
      </c>
      <c r="F385" s="2">
        <f t="shared" si="41"/>
        <v>1.6273799999999998</v>
      </c>
      <c r="G385" s="2">
        <f t="shared" si="43"/>
        <v>1.639864</v>
      </c>
      <c r="H385" s="2">
        <f t="shared" si="39"/>
        <v>1.9165319999999992</v>
      </c>
      <c r="I385" s="2">
        <f t="array" ref="I385">SUMPRODUCT(B369:B388, (ROW(B369:B388)-ROW(B369)+1)) / (20*21/2)</f>
        <v>1.6176938095238094</v>
      </c>
      <c r="J385" s="2">
        <f t="shared" si="42"/>
        <v>1.6182618563504008</v>
      </c>
      <c r="K385" s="2">
        <f t="shared" si="44"/>
        <v>1.6604852186912016</v>
      </c>
    </row>
    <row r="386" spans="1:11" ht="13.5" x14ac:dyDescent="0.25">
      <c r="A386" s="3">
        <f>TITRES_STAT!B389</f>
        <v>42566</v>
      </c>
      <c r="B386" s="6">
        <f>TITRES_STAT!D389</f>
        <v>1.6306</v>
      </c>
      <c r="C386" s="2">
        <f t="shared" si="37"/>
        <v>4.6899999999999942E-2</v>
      </c>
      <c r="D386" s="2">
        <f t="shared" si="38"/>
        <v>1.5825</v>
      </c>
      <c r="E386" s="2">
        <f t="shared" si="40"/>
        <v>1.6089000000000002</v>
      </c>
      <c r="F386" s="2">
        <f t="shared" si="41"/>
        <v>1.6262049999999999</v>
      </c>
      <c r="G386" s="2">
        <f t="shared" si="43"/>
        <v>1.6390440000000002</v>
      </c>
      <c r="H386" s="2">
        <f t="shared" si="39"/>
        <v>1.9137164999999989</v>
      </c>
      <c r="I386" s="2">
        <f t="array" ref="I386">SUMPRODUCT(B370:B389, (ROW(B370:B389)-ROW(B370)+1)) / (20*21/2)</f>
        <v>1.6193666666666671</v>
      </c>
      <c r="J386" s="2">
        <f t="shared" si="42"/>
        <v>1.6194369176503627</v>
      </c>
      <c r="K386" s="2">
        <f t="shared" si="44"/>
        <v>1.6593132493307625</v>
      </c>
    </row>
    <row r="387" spans="1:11" ht="13.5" x14ac:dyDescent="0.25">
      <c r="A387" s="3">
        <f>TITRES_STAT!B390</f>
        <v>42569</v>
      </c>
      <c r="B387" s="6">
        <f>TITRES_STAT!D390</f>
        <v>1.6247</v>
      </c>
      <c r="C387" s="2">
        <f t="shared" si="37"/>
        <v>-5.9000000000000163E-3</v>
      </c>
      <c r="D387" s="2">
        <f t="shared" si="38"/>
        <v>1.5883600000000002</v>
      </c>
      <c r="E387" s="2">
        <f t="shared" si="40"/>
        <v>1.6065499999999999</v>
      </c>
      <c r="F387" s="2">
        <f t="shared" si="41"/>
        <v>1.6253250000000001</v>
      </c>
      <c r="G387" s="2">
        <f t="shared" si="43"/>
        <v>1.6381060000000003</v>
      </c>
      <c r="H387" s="2">
        <f t="shared" si="39"/>
        <v>1.9109009999999989</v>
      </c>
      <c r="I387" s="2">
        <f t="array" ref="I387">SUMPRODUCT(B371:B390, (ROW(B371:B390)-ROW(B371)+1)) / (20*21/2)</f>
        <v>1.6210395238095241</v>
      </c>
      <c r="J387" s="2">
        <f t="shared" si="42"/>
        <v>1.6199381635884234</v>
      </c>
      <c r="K387" s="2">
        <f t="shared" si="44"/>
        <v>1.6579558670040659</v>
      </c>
    </row>
    <row r="388" spans="1:11" ht="13.5" x14ac:dyDescent="0.25">
      <c r="A388" s="3">
        <f>TITRES_STAT!B391</f>
        <v>42570</v>
      </c>
      <c r="B388" s="6">
        <f>TITRES_STAT!D391</f>
        <v>1.6423000000000001</v>
      </c>
      <c r="C388" s="2">
        <f t="shared" ref="C388:C451" si="45">B388-B387</f>
        <v>1.760000000000006E-2</v>
      </c>
      <c r="D388" s="2">
        <f t="shared" si="38"/>
        <v>1.6071200000000001</v>
      </c>
      <c r="E388" s="2">
        <f t="shared" si="40"/>
        <v>1.6106500000000001</v>
      </c>
      <c r="F388" s="2">
        <f t="shared" si="41"/>
        <v>1.624735</v>
      </c>
      <c r="G388" s="2">
        <f t="shared" si="43"/>
        <v>1.636816</v>
      </c>
      <c r="H388" s="2">
        <f t="shared" si="39"/>
        <v>1.9081734999999989</v>
      </c>
      <c r="I388" s="2">
        <f t="array" ref="I388">SUMPRODUCT(B372:B391, (ROW(B372:B391)-ROW(B372)+1)) / (20*21/2)</f>
        <v>1.6221042857142858</v>
      </c>
      <c r="J388" s="2">
        <f t="shared" si="42"/>
        <v>1.6220678622942877</v>
      </c>
      <c r="K388" s="2">
        <f t="shared" si="44"/>
        <v>1.657341911435279</v>
      </c>
    </row>
    <row r="389" spans="1:11" ht="13.5" x14ac:dyDescent="0.25">
      <c r="A389" s="3">
        <f>TITRES_STAT!B392</f>
        <v>42571</v>
      </c>
      <c r="B389" s="6">
        <f>TITRES_STAT!D392</f>
        <v>1.6423000000000001</v>
      </c>
      <c r="C389" s="2">
        <f t="shared" si="45"/>
        <v>0</v>
      </c>
      <c r="D389" s="2">
        <f t="shared" si="38"/>
        <v>1.6247200000000004</v>
      </c>
      <c r="E389" s="2">
        <f t="shared" si="40"/>
        <v>1.6118200000000003</v>
      </c>
      <c r="F389" s="2">
        <f t="shared" si="41"/>
        <v>1.624735</v>
      </c>
      <c r="G389" s="2">
        <f t="shared" si="43"/>
        <v>1.6356420000000005</v>
      </c>
      <c r="H389" s="2">
        <f t="shared" si="39"/>
        <v>1.9055044999999986</v>
      </c>
      <c r="I389" s="2">
        <f t="array" ref="I389">SUMPRODUCT(B373:B392, (ROW(B373:B392)-ROW(B373)+1)) / (20*21/2)</f>
        <v>1.6230290476190476</v>
      </c>
      <c r="J389" s="2">
        <f t="shared" si="42"/>
        <v>1.6239947325519746</v>
      </c>
      <c r="K389" s="2">
        <f t="shared" si="44"/>
        <v>1.6567520325554641</v>
      </c>
    </row>
    <row r="390" spans="1:11" ht="13.5" x14ac:dyDescent="0.25">
      <c r="A390" s="3">
        <f>TITRES_STAT!B393</f>
        <v>42572</v>
      </c>
      <c r="B390" s="6">
        <f>TITRES_STAT!D393</f>
        <v>1.6423000000000001</v>
      </c>
      <c r="C390" s="2">
        <f t="shared" si="45"/>
        <v>0</v>
      </c>
      <c r="D390" s="2">
        <f t="shared" ref="D390:D453" si="46">AVERAGE(B386:B390)</f>
        <v>1.6364400000000003</v>
      </c>
      <c r="E390" s="2">
        <f t="shared" si="40"/>
        <v>1.6106400000000001</v>
      </c>
      <c r="F390" s="2">
        <f t="shared" si="41"/>
        <v>1.6253199999999999</v>
      </c>
      <c r="G390" s="2">
        <f t="shared" si="43"/>
        <v>1.6338820000000007</v>
      </c>
      <c r="H390" s="2">
        <f t="shared" si="39"/>
        <v>1.902806499999999</v>
      </c>
      <c r="I390" s="2">
        <f t="array" ref="I390">SUMPRODUCT(B374:B393, (ROW(B374:B393)-ROW(B374)+1)) / (20*21/2)</f>
        <v>1.6239257142857146</v>
      </c>
      <c r="J390" s="2">
        <f t="shared" si="42"/>
        <v>1.6257380913565485</v>
      </c>
      <c r="K390" s="2">
        <f t="shared" si="44"/>
        <v>1.65618528618074</v>
      </c>
    </row>
    <row r="391" spans="1:11" ht="13.5" x14ac:dyDescent="0.25">
      <c r="A391" s="3">
        <f>TITRES_STAT!B394</f>
        <v>42573</v>
      </c>
      <c r="B391" s="6">
        <f>TITRES_STAT!D394</f>
        <v>1.6365000000000001</v>
      </c>
      <c r="C391" s="2">
        <f t="shared" si="45"/>
        <v>-5.8000000000000274E-3</v>
      </c>
      <c r="D391" s="2">
        <f t="shared" si="46"/>
        <v>1.6376200000000001</v>
      </c>
      <c r="E391" s="2">
        <f t="shared" si="40"/>
        <v>1.6100600000000003</v>
      </c>
      <c r="F391" s="2">
        <f t="shared" si="41"/>
        <v>1.6267900000000002</v>
      </c>
      <c r="G391" s="2">
        <f t="shared" si="43"/>
        <v>1.6322400000000004</v>
      </c>
      <c r="H391" s="2">
        <f t="shared" si="39"/>
        <v>1.9001379999999992</v>
      </c>
      <c r="I391" s="2">
        <f t="array" ref="I391">SUMPRODUCT(B375:B394, (ROW(B375:B394)-ROW(B375)+1)) / (20*21/2)</f>
        <v>1.6221619047619049</v>
      </c>
      <c r="J391" s="2">
        <f t="shared" si="42"/>
        <v>1.6267630350368771</v>
      </c>
      <c r="K391" s="2">
        <f t="shared" si="44"/>
        <v>1.6554133141736522</v>
      </c>
    </row>
    <row r="392" spans="1:11" ht="13.5" x14ac:dyDescent="0.25">
      <c r="A392" s="3">
        <f>TITRES_STAT!B395</f>
        <v>42577</v>
      </c>
      <c r="B392" s="6">
        <f>TITRES_STAT!D395</f>
        <v>1.6365000000000001</v>
      </c>
      <c r="C392" s="2">
        <f t="shared" si="45"/>
        <v>0</v>
      </c>
      <c r="D392" s="2">
        <f t="shared" si="46"/>
        <v>1.63998</v>
      </c>
      <c r="E392" s="2">
        <f t="shared" si="40"/>
        <v>1.6141700000000003</v>
      </c>
      <c r="F392" s="2">
        <f t="shared" si="41"/>
        <v>1.6270849999999999</v>
      </c>
      <c r="G392" s="2">
        <f t="shared" si="43"/>
        <v>1.6309500000000006</v>
      </c>
      <c r="H392" s="2">
        <f t="shared" si="39"/>
        <v>1.8975574999999991</v>
      </c>
      <c r="I392" s="2">
        <f t="array" ref="I392">SUMPRODUCT(B376:B395, (ROW(B376:B395)-ROW(B376)+1)) / (20*21/2)</f>
        <v>1.623421904761905</v>
      </c>
      <c r="J392" s="2">
        <f t="shared" si="42"/>
        <v>1.6276903650333652</v>
      </c>
      <c r="K392" s="2">
        <f t="shared" si="44"/>
        <v>1.654671615578607</v>
      </c>
    </row>
    <row r="393" spans="1:11" ht="13.5" x14ac:dyDescent="0.25">
      <c r="A393" s="3">
        <f>TITRES_STAT!B396</f>
        <v>42578</v>
      </c>
      <c r="B393" s="6">
        <f>TITRES_STAT!D396</f>
        <v>1.6365000000000001</v>
      </c>
      <c r="C393" s="2">
        <f t="shared" si="45"/>
        <v>0</v>
      </c>
      <c r="D393" s="2">
        <f t="shared" si="46"/>
        <v>1.6388200000000002</v>
      </c>
      <c r="E393" s="2">
        <f t="shared" si="40"/>
        <v>1.62297</v>
      </c>
      <c r="F393" s="2">
        <f t="shared" si="41"/>
        <v>1.6256200000000001</v>
      </c>
      <c r="G393" s="2">
        <f t="shared" si="43"/>
        <v>1.6305980000000002</v>
      </c>
      <c r="H393" s="2">
        <f t="shared" si="39"/>
        <v>1.8950059999999993</v>
      </c>
      <c r="I393" s="2">
        <f t="array" ref="I393">SUMPRODUCT(B377:B396, (ROW(B377:B396)-ROW(B377)+1)) / (20*21/2)</f>
        <v>1.6247657142857144</v>
      </c>
      <c r="J393" s="2">
        <f t="shared" si="42"/>
        <v>1.6285293778873304</v>
      </c>
      <c r="K393" s="2">
        <f t="shared" si="44"/>
        <v>1.6539590032029754</v>
      </c>
    </row>
    <row r="394" spans="1:11" ht="13.5" x14ac:dyDescent="0.25">
      <c r="A394" s="3">
        <f>TITRES_STAT!B397</f>
        <v>42579</v>
      </c>
      <c r="B394" s="6">
        <f>TITRES_STAT!D397</f>
        <v>1.6071</v>
      </c>
      <c r="C394" s="2">
        <f t="shared" si="45"/>
        <v>-2.9400000000000093E-2</v>
      </c>
      <c r="D394" s="2">
        <f t="shared" si="46"/>
        <v>1.6317799999999998</v>
      </c>
      <c r="E394" s="2">
        <f t="shared" si="40"/>
        <v>1.6282500000000002</v>
      </c>
      <c r="F394" s="2">
        <f t="shared" si="41"/>
        <v>1.6232700000000002</v>
      </c>
      <c r="G394" s="2">
        <f t="shared" si="43"/>
        <v>1.6293080000000004</v>
      </c>
      <c r="H394" s="2">
        <f t="shared" ref="H394:H457" si="47">AVERAGE(B195:B394)</f>
        <v>1.8920439999999996</v>
      </c>
      <c r="I394" s="2">
        <f t="array" ref="I394">SUMPRODUCT(B378:B397, (ROW(B378:B397)-ROW(B378)+1)) / (20*21/2)</f>
        <v>1.6250695238095236</v>
      </c>
      <c r="J394" s="2">
        <f t="shared" si="42"/>
        <v>1.6264884847552037</v>
      </c>
      <c r="K394" s="2">
        <f t="shared" si="44"/>
        <v>1.6521213952342313</v>
      </c>
    </row>
    <row r="395" spans="1:11" ht="13.5" x14ac:dyDescent="0.25">
      <c r="A395" s="3">
        <f>TITRES_STAT!B398</f>
        <v>42580</v>
      </c>
      <c r="B395" s="6">
        <f>TITRES_STAT!D398</f>
        <v>1.6365000000000001</v>
      </c>
      <c r="C395" s="2">
        <f t="shared" si="45"/>
        <v>2.9400000000000093E-2</v>
      </c>
      <c r="D395" s="2">
        <f t="shared" si="46"/>
        <v>1.63062</v>
      </c>
      <c r="E395" s="2">
        <f t="shared" si="40"/>
        <v>1.6335300000000004</v>
      </c>
      <c r="F395" s="2">
        <f t="shared" si="41"/>
        <v>1.62239</v>
      </c>
      <c r="G395" s="2">
        <f t="shared" si="43"/>
        <v>1.6290740000000001</v>
      </c>
      <c r="H395" s="2">
        <f t="shared" si="47"/>
        <v>1.8892579999999999</v>
      </c>
      <c r="I395" s="2">
        <f t="array" ref="I395">SUMPRODUCT(B379:B398, (ROW(B379:B398)-ROW(B379)+1)) / (20*21/2)</f>
        <v>1.625485238095238</v>
      </c>
      <c r="J395" s="2">
        <f t="shared" si="42"/>
        <v>1.6274419623975653</v>
      </c>
      <c r="K395" s="2">
        <f t="shared" si="44"/>
        <v>1.6515087914995557</v>
      </c>
    </row>
    <row r="396" spans="1:11" ht="13.5" x14ac:dyDescent="0.25">
      <c r="A396" s="3">
        <f>TITRES_STAT!B399</f>
        <v>42583</v>
      </c>
      <c r="B396" s="6">
        <f>TITRES_STAT!D399</f>
        <v>1.6365000000000001</v>
      </c>
      <c r="C396" s="2">
        <f t="shared" si="45"/>
        <v>0</v>
      </c>
      <c r="D396" s="2">
        <f t="shared" si="46"/>
        <v>1.63062</v>
      </c>
      <c r="E396" s="2">
        <f t="shared" ref="E396:E459" si="48">AVERAGE(B387:B396)</f>
        <v>1.63412</v>
      </c>
      <c r="F396" s="2">
        <f t="shared" si="41"/>
        <v>1.6215100000000002</v>
      </c>
      <c r="G396" s="2">
        <f t="shared" si="43"/>
        <v>1.62931</v>
      </c>
      <c r="H396" s="2">
        <f t="shared" si="47"/>
        <v>1.8860614999999998</v>
      </c>
      <c r="I396" s="2">
        <f t="array" ref="I396">SUMPRODUCT(B380:B399, (ROW(B380:B399)-ROW(B380)+1)) / (20*21/2)</f>
        <v>1.6274657142857143</v>
      </c>
      <c r="J396" s="2">
        <f t="shared" si="42"/>
        <v>1.6283046326454163</v>
      </c>
      <c r="K396" s="2">
        <f t="shared" si="44"/>
        <v>1.6509202114407495</v>
      </c>
    </row>
    <row r="397" spans="1:11" ht="13.5" x14ac:dyDescent="0.25">
      <c r="A397" s="3">
        <f>TITRES_STAT!B400</f>
        <v>42584</v>
      </c>
      <c r="B397" s="6">
        <f>TITRES_STAT!D400</f>
        <v>1.6247</v>
      </c>
      <c r="C397" s="2">
        <f t="shared" si="45"/>
        <v>-1.1800000000000033E-2</v>
      </c>
      <c r="D397" s="2">
        <f t="shared" si="46"/>
        <v>1.6282599999999998</v>
      </c>
      <c r="E397" s="2">
        <f t="shared" si="48"/>
        <v>1.63412</v>
      </c>
      <c r="F397" s="2">
        <f t="shared" si="41"/>
        <v>1.6203350000000001</v>
      </c>
      <c r="G397" s="2">
        <f t="shared" si="43"/>
        <v>1.6296620000000002</v>
      </c>
      <c r="H397" s="2">
        <f t="shared" si="47"/>
        <v>1.8825129999999999</v>
      </c>
      <c r="I397" s="2">
        <f t="array" ref="I397">SUMPRODUCT(B381:B400, (ROW(B381:B400)-ROW(B381)+1)) / (20*21/2)</f>
        <v>1.6293904761904763</v>
      </c>
      <c r="J397" s="2">
        <f t="shared" si="42"/>
        <v>1.6279613342982338</v>
      </c>
      <c r="K397" s="2">
        <f t="shared" si="44"/>
        <v>1.6498919678548378</v>
      </c>
    </row>
    <row r="398" spans="1:11" ht="13.5" x14ac:dyDescent="0.25">
      <c r="A398" s="3">
        <f>TITRES_STAT!B401</f>
        <v>42585</v>
      </c>
      <c r="B398" s="6">
        <f>TITRES_STAT!D401</f>
        <v>1.6247</v>
      </c>
      <c r="C398" s="2">
        <f t="shared" si="45"/>
        <v>0</v>
      </c>
      <c r="D398" s="2">
        <f t="shared" si="46"/>
        <v>1.6259000000000001</v>
      </c>
      <c r="E398" s="2">
        <f t="shared" si="48"/>
        <v>1.6323600000000003</v>
      </c>
      <c r="F398" s="2">
        <f t="shared" si="41"/>
        <v>1.6215050000000002</v>
      </c>
      <c r="G398" s="2">
        <f t="shared" si="43"/>
        <v>1.6301300000000001</v>
      </c>
      <c r="H398" s="2">
        <f t="shared" si="47"/>
        <v>1.8792575000000002</v>
      </c>
      <c r="I398" s="2">
        <f t="array" ref="I398">SUMPRODUCT(B382:B401, (ROW(B382:B401)-ROW(B382)+1)) / (20*21/2)</f>
        <v>1.6313714285714289</v>
      </c>
      <c r="J398" s="2">
        <f t="shared" si="42"/>
        <v>1.6276507310317354</v>
      </c>
      <c r="K398" s="2">
        <f t="shared" si="44"/>
        <v>1.6489040475468051</v>
      </c>
    </row>
    <row r="399" spans="1:11" ht="13.5" x14ac:dyDescent="0.25">
      <c r="A399" s="3">
        <f>TITRES_STAT!B402</f>
        <v>42586</v>
      </c>
      <c r="B399" s="6">
        <f>TITRES_STAT!D402</f>
        <v>1.6423000000000001</v>
      </c>
      <c r="C399" s="2">
        <f t="shared" si="45"/>
        <v>1.760000000000006E-2</v>
      </c>
      <c r="D399" s="2">
        <f t="shared" si="46"/>
        <v>1.6329400000000001</v>
      </c>
      <c r="E399" s="2">
        <f t="shared" si="48"/>
        <v>1.6323599999999998</v>
      </c>
      <c r="F399" s="2">
        <f t="shared" si="41"/>
        <v>1.6220900000000005</v>
      </c>
      <c r="G399" s="2">
        <f t="shared" si="43"/>
        <v>1.6310680000000002</v>
      </c>
      <c r="H399" s="2">
        <f t="shared" si="47"/>
        <v>1.8761485</v>
      </c>
      <c r="I399" s="2">
        <f t="array" ref="I399">SUMPRODUCT(B383:B402, (ROW(B383:B402)-ROW(B383)+1)) / (20*21/2)</f>
        <v>1.6333523809523811</v>
      </c>
      <c r="J399" s="2">
        <f t="shared" si="42"/>
        <v>1.6290458995049035</v>
      </c>
      <c r="K399" s="2">
        <f t="shared" si="44"/>
        <v>1.6486450652900677</v>
      </c>
    </row>
    <row r="400" spans="1:11" ht="13.5" x14ac:dyDescent="0.25">
      <c r="A400" s="3">
        <f>TITRES_STAT!B403</f>
        <v>42587</v>
      </c>
      <c r="B400" s="6">
        <f>TITRES_STAT!D403</f>
        <v>1.6423000000000001</v>
      </c>
      <c r="C400" s="2">
        <f t="shared" si="45"/>
        <v>0</v>
      </c>
      <c r="D400" s="2">
        <f t="shared" si="46"/>
        <v>1.6341000000000001</v>
      </c>
      <c r="E400" s="2">
        <f t="shared" si="48"/>
        <v>1.6323600000000003</v>
      </c>
      <c r="F400" s="2">
        <f t="shared" si="41"/>
        <v>1.6215000000000004</v>
      </c>
      <c r="G400" s="2">
        <f t="shared" si="43"/>
        <v>1.630598</v>
      </c>
      <c r="H400" s="2">
        <f t="shared" si="47"/>
        <v>1.8730984999999998</v>
      </c>
      <c r="I400" s="2">
        <f t="array" ref="I400">SUMPRODUCT(B384:B403, (ROW(B384:B403)-ROW(B384)+1)) / (20*21/2)</f>
        <v>1.6306433333333334</v>
      </c>
      <c r="J400" s="2">
        <f t="shared" si="42"/>
        <v>1.6303081947901508</v>
      </c>
      <c r="K400" s="2">
        <f t="shared" si="44"/>
        <v>1.6483962392002611</v>
      </c>
    </row>
    <row r="401" spans="1:11" ht="13.5" x14ac:dyDescent="0.25">
      <c r="A401" s="3">
        <f>TITRES_STAT!B404</f>
        <v>42590</v>
      </c>
      <c r="B401" s="6">
        <f>TITRES_STAT!D404</f>
        <v>1.6423000000000001</v>
      </c>
      <c r="C401" s="2">
        <f t="shared" si="45"/>
        <v>0</v>
      </c>
      <c r="D401" s="2">
        <f t="shared" si="46"/>
        <v>1.6352600000000002</v>
      </c>
      <c r="E401" s="2">
        <f t="shared" si="48"/>
        <v>1.6329400000000003</v>
      </c>
      <c r="F401" s="2">
        <f t="shared" si="41"/>
        <v>1.6215000000000004</v>
      </c>
      <c r="G401" s="2">
        <f t="shared" si="43"/>
        <v>1.6302460000000003</v>
      </c>
      <c r="H401" s="2">
        <f t="shared" si="47"/>
        <v>1.8701654999999999</v>
      </c>
      <c r="I401" s="2">
        <f t="array" ref="I401">SUMPRODUCT(B385:B404, (ROW(B385:B404)-ROW(B385)+1)) / (20*21/2)</f>
        <v>1.6316252380952381</v>
      </c>
      <c r="J401" s="2">
        <f t="shared" si="42"/>
        <v>1.6314502714768031</v>
      </c>
      <c r="K401" s="2">
        <f t="shared" si="44"/>
        <v>1.6481571709963294</v>
      </c>
    </row>
    <row r="402" spans="1:11" ht="13.5" x14ac:dyDescent="0.25">
      <c r="A402" s="3">
        <f>TITRES_STAT!B405</f>
        <v>42591</v>
      </c>
      <c r="B402" s="6">
        <f>TITRES_STAT!D405</f>
        <v>1.6423000000000001</v>
      </c>
      <c r="C402" s="2">
        <f t="shared" si="45"/>
        <v>0</v>
      </c>
      <c r="D402" s="2">
        <f t="shared" si="46"/>
        <v>1.6387800000000001</v>
      </c>
      <c r="E402" s="2">
        <f t="shared" si="48"/>
        <v>1.6335200000000001</v>
      </c>
      <c r="F402" s="2">
        <f t="shared" si="41"/>
        <v>1.6238450000000004</v>
      </c>
      <c r="G402" s="2">
        <f t="shared" si="43"/>
        <v>1.6302460000000003</v>
      </c>
      <c r="H402" s="2">
        <f t="shared" si="47"/>
        <v>1.8671445</v>
      </c>
      <c r="I402" s="2">
        <f t="array" ref="I402">SUMPRODUCT(B386:B405, (ROW(B386:B405)-ROW(B386)+1)) / (20*21/2)</f>
        <v>1.6322157142857143</v>
      </c>
      <c r="J402" s="2">
        <f t="shared" si="42"/>
        <v>1.6324835789552028</v>
      </c>
      <c r="K402" s="2">
        <f t="shared" si="44"/>
        <v>1.6479274780160813</v>
      </c>
    </row>
    <row r="403" spans="1:11" ht="13.5" x14ac:dyDescent="0.25">
      <c r="A403" s="3">
        <f>TITRES_STAT!B406</f>
        <v>42592</v>
      </c>
      <c r="B403" s="6">
        <f>TITRES_STAT!D406</f>
        <v>1.5953999999999999</v>
      </c>
      <c r="C403" s="2">
        <f t="shared" si="45"/>
        <v>-4.6900000000000164E-2</v>
      </c>
      <c r="D403" s="2">
        <f t="shared" si="46"/>
        <v>1.6329199999999999</v>
      </c>
      <c r="E403" s="2">
        <f t="shared" si="48"/>
        <v>1.6294100000000005</v>
      </c>
      <c r="F403" s="2">
        <f t="shared" si="41"/>
        <v>1.62619</v>
      </c>
      <c r="G403" s="2">
        <f t="shared" si="43"/>
        <v>1.6302460000000003</v>
      </c>
      <c r="H403" s="2">
        <f t="shared" si="47"/>
        <v>1.8639769999999998</v>
      </c>
      <c r="I403" s="2">
        <f t="array" ref="I403">SUMPRODUCT(B387:B406, (ROW(B387:B406)-ROW(B387)+1)) / (20*21/2)</f>
        <v>1.6325547619047622</v>
      </c>
      <c r="J403" s="2">
        <f t="shared" si="42"/>
        <v>1.6289518095308977</v>
      </c>
      <c r="K403" s="2">
        <f t="shared" si="44"/>
        <v>1.6458675769174114</v>
      </c>
    </row>
    <row r="404" spans="1:11" ht="13.5" x14ac:dyDescent="0.25">
      <c r="A404" s="3">
        <f>TITRES_STAT!B407</f>
        <v>42593</v>
      </c>
      <c r="B404" s="6">
        <f>TITRES_STAT!D407</f>
        <v>1.6365000000000001</v>
      </c>
      <c r="C404" s="2">
        <f t="shared" si="45"/>
        <v>4.1100000000000136E-2</v>
      </c>
      <c r="D404" s="2">
        <f t="shared" si="46"/>
        <v>1.6317599999999999</v>
      </c>
      <c r="E404" s="2">
        <f t="shared" si="48"/>
        <v>1.6323500000000002</v>
      </c>
      <c r="F404" s="2">
        <f t="shared" ref="F404:F467" si="49">AVERAGE(B385:B404)</f>
        <v>1.6303000000000001</v>
      </c>
      <c r="G404" s="2">
        <f t="shared" si="43"/>
        <v>1.6308340000000001</v>
      </c>
      <c r="H404" s="2">
        <f t="shared" si="47"/>
        <v>1.861162</v>
      </c>
      <c r="I404" s="2">
        <f t="array" ref="I404">SUMPRODUCT(B388:B407, (ROW(B388:B407)-ROW(B388)+1)) / (20*21/2)</f>
        <v>1.6323038095238098</v>
      </c>
      <c r="J404" s="2">
        <f t="shared" si="42"/>
        <v>1.6296706848136695</v>
      </c>
      <c r="K404" s="2">
        <f t="shared" si="44"/>
        <v>1.6455002209598659</v>
      </c>
    </row>
    <row r="405" spans="1:11" ht="13.5" x14ac:dyDescent="0.25">
      <c r="A405" s="3">
        <f>TITRES_STAT!B408</f>
        <v>42594</v>
      </c>
      <c r="B405" s="6">
        <f>TITRES_STAT!D408</f>
        <v>1.6365000000000001</v>
      </c>
      <c r="C405" s="2">
        <f t="shared" si="45"/>
        <v>0</v>
      </c>
      <c r="D405" s="2">
        <f t="shared" si="46"/>
        <v>1.6306</v>
      </c>
      <c r="E405" s="2">
        <f t="shared" si="48"/>
        <v>1.6323500000000002</v>
      </c>
      <c r="F405" s="2">
        <f t="shared" si="49"/>
        <v>1.6329400000000003</v>
      </c>
      <c r="G405" s="2">
        <f t="shared" si="43"/>
        <v>1.6313040000000003</v>
      </c>
      <c r="H405" s="2">
        <f t="shared" si="47"/>
        <v>1.8585230000000001</v>
      </c>
      <c r="I405" s="2">
        <f t="array" ref="I405">SUMPRODUCT(B389:B408, (ROW(B389:B408)-ROW(B389)+1)) / (20*21/2)</f>
        <v>1.6320247619047621</v>
      </c>
      <c r="J405" s="2">
        <f t="shared" ref="J405:J468" si="50">$J$4*B405+J404*(1-$J$4)</f>
        <v>1.6303210957837964</v>
      </c>
      <c r="K405" s="2">
        <f t="shared" si="44"/>
        <v>1.6451472711183026</v>
      </c>
    </row>
    <row r="406" spans="1:11" ht="13.5" x14ac:dyDescent="0.25">
      <c r="A406" s="3">
        <f>TITRES_STAT!B409</f>
        <v>42597</v>
      </c>
      <c r="B406" s="6">
        <f>TITRES_STAT!D409</f>
        <v>1.6365000000000001</v>
      </c>
      <c r="C406" s="2">
        <f t="shared" si="45"/>
        <v>0</v>
      </c>
      <c r="D406" s="2">
        <f t="shared" si="46"/>
        <v>1.62944</v>
      </c>
      <c r="E406" s="2">
        <f t="shared" si="48"/>
        <v>1.6323500000000002</v>
      </c>
      <c r="F406" s="2">
        <f t="shared" si="49"/>
        <v>1.6332350000000002</v>
      </c>
      <c r="G406" s="2">
        <f t="shared" si="43"/>
        <v>1.6317740000000003</v>
      </c>
      <c r="H406" s="2">
        <f t="shared" si="47"/>
        <v>1.8555904999999999</v>
      </c>
      <c r="I406" s="2">
        <f t="array" ref="I406">SUMPRODUCT(B390:B409, (ROW(B390:B409)-ROW(B390)+1)) / (20*21/2)</f>
        <v>1.6318014285714288</v>
      </c>
      <c r="J406" s="2">
        <f t="shared" si="50"/>
        <v>1.6309095628520063</v>
      </c>
      <c r="K406" s="2">
        <f t="shared" si="44"/>
        <v>1.6448081624469966</v>
      </c>
    </row>
    <row r="407" spans="1:11" ht="13.5" x14ac:dyDescent="0.25">
      <c r="A407" s="3">
        <f>TITRES_STAT!B410</f>
        <v>42598</v>
      </c>
      <c r="B407" s="6">
        <f>TITRES_STAT!D410</f>
        <v>1.6306</v>
      </c>
      <c r="C407" s="2">
        <f t="shared" si="45"/>
        <v>-5.9000000000000163E-3</v>
      </c>
      <c r="D407" s="2">
        <f t="shared" si="46"/>
        <v>1.6271</v>
      </c>
      <c r="E407" s="2">
        <f t="shared" si="48"/>
        <v>1.6329400000000001</v>
      </c>
      <c r="F407" s="2">
        <f t="shared" si="49"/>
        <v>1.6335299999999999</v>
      </c>
      <c r="G407" s="2">
        <f t="shared" si="43"/>
        <v>1.6321260000000002</v>
      </c>
      <c r="H407" s="2">
        <f t="shared" si="47"/>
        <v>1.8526580000000001</v>
      </c>
      <c r="I407" s="2">
        <f t="array" ref="I407">SUMPRODUCT(B391:B410, (ROW(B391:B410)-ROW(B391)+1)) / (20*21/2)</f>
        <v>1.6316338095238097</v>
      </c>
      <c r="J407" s="2">
        <f t="shared" si="50"/>
        <v>1.6308800806756247</v>
      </c>
      <c r="K407" s="2">
        <f t="shared" si="44"/>
        <v>1.6442509796059379</v>
      </c>
    </row>
    <row r="408" spans="1:11" ht="13.5" x14ac:dyDescent="0.25">
      <c r="A408" s="3">
        <f>TITRES_STAT!B411</f>
        <v>42599</v>
      </c>
      <c r="B408" s="6">
        <f>TITRES_STAT!D411</f>
        <v>1.6306</v>
      </c>
      <c r="C408" s="2">
        <f t="shared" si="45"/>
        <v>0</v>
      </c>
      <c r="D408" s="2">
        <f t="shared" si="46"/>
        <v>1.6341399999999999</v>
      </c>
      <c r="E408" s="2">
        <f t="shared" si="48"/>
        <v>1.6335299999999999</v>
      </c>
      <c r="F408" s="2">
        <f t="shared" si="49"/>
        <v>1.6329450000000001</v>
      </c>
      <c r="G408" s="2">
        <f t="shared" si="43"/>
        <v>1.6320079999999999</v>
      </c>
      <c r="H408" s="2">
        <f t="shared" si="47"/>
        <v>1.849872</v>
      </c>
      <c r="I408" s="2">
        <f t="array" ref="I408">SUMPRODUCT(B392:B411, (ROW(B392:B411)-ROW(B392)+1)) / (20*21/2)</f>
        <v>1.6326361904761904</v>
      </c>
      <c r="J408" s="2">
        <f t="shared" si="50"/>
        <v>1.6308534063255653</v>
      </c>
      <c r="K408" s="2">
        <f t="shared" si="44"/>
        <v>1.6437156470723719</v>
      </c>
    </row>
    <row r="409" spans="1:11" ht="13.5" x14ac:dyDescent="0.25">
      <c r="A409" s="3">
        <f>TITRES_STAT!B412</f>
        <v>42600</v>
      </c>
      <c r="B409" s="6">
        <f>TITRES_STAT!D412</f>
        <v>1.6306</v>
      </c>
      <c r="C409" s="2">
        <f t="shared" si="45"/>
        <v>0</v>
      </c>
      <c r="D409" s="2">
        <f t="shared" si="46"/>
        <v>1.63296</v>
      </c>
      <c r="E409" s="2">
        <f t="shared" si="48"/>
        <v>1.6323599999999998</v>
      </c>
      <c r="F409" s="2">
        <f t="shared" si="49"/>
        <v>1.6323600000000003</v>
      </c>
      <c r="G409" s="2">
        <f t="shared" si="43"/>
        <v>1.6318899999999996</v>
      </c>
      <c r="H409" s="2">
        <f t="shared" si="47"/>
        <v>1.8470860000000002</v>
      </c>
      <c r="I409" s="2">
        <f t="array" ref="I409">SUMPRODUCT(B393:B412, (ROW(B393:B412)-ROW(B393)+1)) / (20*21/2)</f>
        <v>1.6291442857142859</v>
      </c>
      <c r="J409" s="2">
        <f t="shared" si="50"/>
        <v>1.6308292723897972</v>
      </c>
      <c r="K409" s="2">
        <f t="shared" si="44"/>
        <v>1.6432013079714947</v>
      </c>
    </row>
    <row r="410" spans="1:11" ht="13.5" x14ac:dyDescent="0.25">
      <c r="A410" s="3">
        <f>TITRES_STAT!B413</f>
        <v>42601</v>
      </c>
      <c r="B410" s="6">
        <f>TITRES_STAT!D413</f>
        <v>1.6306</v>
      </c>
      <c r="C410" s="2">
        <f t="shared" si="45"/>
        <v>0</v>
      </c>
      <c r="D410" s="2">
        <f t="shared" si="46"/>
        <v>1.6317800000000002</v>
      </c>
      <c r="E410" s="2">
        <f t="shared" si="48"/>
        <v>1.6311899999999997</v>
      </c>
      <c r="F410" s="2">
        <f t="shared" si="49"/>
        <v>1.6317750000000004</v>
      </c>
      <c r="G410" s="2">
        <f t="shared" si="43"/>
        <v>1.6315379999999997</v>
      </c>
      <c r="H410" s="2">
        <f t="shared" si="47"/>
        <v>1.8445050000000003</v>
      </c>
      <c r="I410" s="2">
        <f t="array" ref="I410">SUMPRODUCT(B394:B413, (ROW(B394:B413)-ROW(B394)+1)) / (20*21/2)</f>
        <v>1.6286385714285714</v>
      </c>
      <c r="J410" s="2">
        <f t="shared" si="50"/>
        <v>1.6308074369241023</v>
      </c>
      <c r="K410" s="2">
        <f t="shared" si="44"/>
        <v>1.6427071390314363</v>
      </c>
    </row>
    <row r="411" spans="1:11" ht="13.5" x14ac:dyDescent="0.25">
      <c r="A411" s="3">
        <f>TITRES_STAT!B414</f>
        <v>42604</v>
      </c>
      <c r="B411" s="6">
        <f>TITRES_STAT!D414</f>
        <v>1.6423000000000001</v>
      </c>
      <c r="C411" s="2">
        <f t="shared" si="45"/>
        <v>1.1700000000000044E-2</v>
      </c>
      <c r="D411" s="2">
        <f t="shared" si="46"/>
        <v>1.6329400000000001</v>
      </c>
      <c r="E411" s="2">
        <f t="shared" si="48"/>
        <v>1.6311899999999997</v>
      </c>
      <c r="F411" s="2">
        <f t="shared" si="49"/>
        <v>1.6320650000000008</v>
      </c>
      <c r="G411" s="2">
        <f t="shared" si="43"/>
        <v>1.6313019999999998</v>
      </c>
      <c r="H411" s="2">
        <f t="shared" si="47"/>
        <v>1.8419825000000001</v>
      </c>
      <c r="I411" s="2">
        <f t="array" ref="I411">SUMPRODUCT(B395:B414, (ROW(B395:B414)-ROW(B395)+1)) / (20*21/2)</f>
        <v>1.6298652380952381</v>
      </c>
      <c r="J411" s="2">
        <f t="shared" si="50"/>
        <v>1.6319019667408545</v>
      </c>
      <c r="K411" s="2">
        <f t="shared" si="44"/>
        <v>1.6426911727949094</v>
      </c>
    </row>
    <row r="412" spans="1:11" ht="13.5" x14ac:dyDescent="0.25">
      <c r="A412" s="3">
        <f>TITRES_STAT!B415</f>
        <v>42605</v>
      </c>
      <c r="B412" s="6">
        <f>TITRES_STAT!D415</f>
        <v>1.5953999999999999</v>
      </c>
      <c r="C412" s="2">
        <f t="shared" si="45"/>
        <v>-4.6900000000000164E-2</v>
      </c>
      <c r="D412" s="2">
        <f t="shared" si="46"/>
        <v>1.6259000000000001</v>
      </c>
      <c r="E412" s="2">
        <f t="shared" si="48"/>
        <v>1.6265000000000001</v>
      </c>
      <c r="F412" s="2">
        <f t="shared" si="49"/>
        <v>1.6300100000000004</v>
      </c>
      <c r="G412" s="2">
        <f t="shared" si="43"/>
        <v>1.6310679999999993</v>
      </c>
      <c r="H412" s="2">
        <f t="shared" si="47"/>
        <v>1.8398414999999997</v>
      </c>
      <c r="I412" s="2">
        <f t="array" ref="I412">SUMPRODUCT(B396:B415, (ROW(B396:B415)-ROW(B396)+1)) / (20*21/2)</f>
        <v>1.6264576190476194</v>
      </c>
      <c r="J412" s="2">
        <f t="shared" si="50"/>
        <v>1.6284255889560113</v>
      </c>
      <c r="K412" s="2">
        <f t="shared" si="44"/>
        <v>1.6408366169990305</v>
      </c>
    </row>
    <row r="413" spans="1:11" ht="13.5" x14ac:dyDescent="0.25">
      <c r="A413" s="3">
        <f>TITRES_STAT!B416</f>
        <v>42606</v>
      </c>
      <c r="B413" s="6">
        <f>TITRES_STAT!D416</f>
        <v>1.6247</v>
      </c>
      <c r="C413" s="2">
        <f t="shared" si="45"/>
        <v>2.9300000000000104E-2</v>
      </c>
      <c r="D413" s="2">
        <f t="shared" si="46"/>
        <v>1.6247199999999999</v>
      </c>
      <c r="E413" s="2">
        <f t="shared" si="48"/>
        <v>1.6294299999999999</v>
      </c>
      <c r="F413" s="2">
        <f t="shared" si="49"/>
        <v>1.6294200000000008</v>
      </c>
      <c r="G413" s="2">
        <f t="shared" si="43"/>
        <v>1.6307159999999996</v>
      </c>
      <c r="H413" s="2">
        <f t="shared" si="47"/>
        <v>1.8384334999999998</v>
      </c>
      <c r="I413" s="2">
        <f t="array" ref="I413">SUMPRODUCT(B397:B416, (ROW(B397:B416)-ROW(B397)+1)) / (20*21/2)</f>
        <v>1.6249219047619046</v>
      </c>
      <c r="J413" s="2">
        <f t="shared" si="50"/>
        <v>1.6280707709602007</v>
      </c>
      <c r="K413" s="2">
        <f t="shared" si="44"/>
        <v>1.6402038084892645</v>
      </c>
    </row>
    <row r="414" spans="1:11" ht="13.5" x14ac:dyDescent="0.25">
      <c r="A414" s="3">
        <f>TITRES_STAT!B417</f>
        <v>42607</v>
      </c>
      <c r="B414" s="6">
        <f>TITRES_STAT!D417</f>
        <v>1.6423000000000001</v>
      </c>
      <c r="C414" s="2">
        <f t="shared" si="45"/>
        <v>1.760000000000006E-2</v>
      </c>
      <c r="D414" s="2">
        <f t="shared" si="46"/>
        <v>1.6270599999999997</v>
      </c>
      <c r="E414" s="2">
        <f t="shared" si="48"/>
        <v>1.63001</v>
      </c>
      <c r="F414" s="2">
        <f t="shared" si="49"/>
        <v>1.6311800000000005</v>
      </c>
      <c r="G414" s="2">
        <f t="shared" si="43"/>
        <v>1.6305979999999998</v>
      </c>
      <c r="H414" s="2">
        <f t="shared" si="47"/>
        <v>1.8376414999999997</v>
      </c>
      <c r="I414" s="2">
        <f t="array" ref="I414">SUMPRODUCT(B398:B417, (ROW(B398:B417)-ROW(B398)+1)) / (20*21/2)</f>
        <v>1.6262885714285715</v>
      </c>
      <c r="J414" s="2">
        <f t="shared" si="50"/>
        <v>1.6294259356306577</v>
      </c>
      <c r="K414" s="2">
        <f t="shared" si="44"/>
        <v>1.6402860120779208</v>
      </c>
    </row>
    <row r="415" spans="1:11" ht="13.5" x14ac:dyDescent="0.25">
      <c r="A415" s="3">
        <f>TITRES_STAT!B418</f>
        <v>42608</v>
      </c>
      <c r="B415" s="6">
        <f>TITRES_STAT!D418</f>
        <v>1.5953999999999999</v>
      </c>
      <c r="C415" s="2">
        <f t="shared" si="45"/>
        <v>-4.6900000000000164E-2</v>
      </c>
      <c r="D415" s="2">
        <f t="shared" si="46"/>
        <v>1.6200199999999998</v>
      </c>
      <c r="E415" s="2">
        <f t="shared" si="48"/>
        <v>1.6259000000000003</v>
      </c>
      <c r="F415" s="2">
        <f t="shared" si="49"/>
        <v>1.6291250000000006</v>
      </c>
      <c r="G415" s="2">
        <f t="shared" si="43"/>
        <v>1.6293079999999998</v>
      </c>
      <c r="H415" s="2">
        <f t="shared" si="47"/>
        <v>1.8369669999999996</v>
      </c>
      <c r="I415" s="2">
        <f t="array" ref="I415">SUMPRODUCT(B399:B418, (ROW(B399:B418)-ROW(B399)+1)) / (20*21/2)</f>
        <v>1.6292476190476191</v>
      </c>
      <c r="J415" s="2">
        <f t="shared" si="50"/>
        <v>1.6261853703325</v>
      </c>
      <c r="K415" s="2">
        <f t="shared" si="44"/>
        <v>1.6385257763101591</v>
      </c>
    </row>
    <row r="416" spans="1:11" ht="13.5" x14ac:dyDescent="0.25">
      <c r="A416" s="3">
        <f>TITRES_STAT!B419</f>
        <v>42611</v>
      </c>
      <c r="B416" s="6">
        <f>TITRES_STAT!D419</f>
        <v>1.613</v>
      </c>
      <c r="C416" s="2">
        <f t="shared" si="45"/>
        <v>1.760000000000006E-2</v>
      </c>
      <c r="D416" s="2">
        <f t="shared" si="46"/>
        <v>1.61416</v>
      </c>
      <c r="E416" s="2">
        <f t="shared" si="48"/>
        <v>1.6235500000000003</v>
      </c>
      <c r="F416" s="2">
        <f t="shared" si="49"/>
        <v>1.6279500000000007</v>
      </c>
      <c r="G416" s="2">
        <f t="shared" si="43"/>
        <v>1.6284859999999997</v>
      </c>
      <c r="H416" s="2">
        <f t="shared" si="47"/>
        <v>1.8365859999999998</v>
      </c>
      <c r="I416" s="2">
        <f t="array" ref="I416">SUMPRODUCT(B400:B419, (ROW(B400:B419)-ROW(B400)+1)) / (20*21/2)</f>
        <v>1.6320390476190474</v>
      </c>
      <c r="J416" s="2">
        <f t="shared" si="50"/>
        <v>1.6249296207770236</v>
      </c>
      <c r="K416" s="2">
        <f t="shared" si="44"/>
        <v>1.6375247654744665</v>
      </c>
    </row>
    <row r="417" spans="1:11" ht="13.5" x14ac:dyDescent="0.25">
      <c r="A417" s="3">
        <f>TITRES_STAT!B420</f>
        <v>42612</v>
      </c>
      <c r="B417" s="6">
        <f>TITRES_STAT!D420</f>
        <v>1.6423000000000001</v>
      </c>
      <c r="C417" s="2">
        <f t="shared" si="45"/>
        <v>2.9300000000000104E-2</v>
      </c>
      <c r="D417" s="2">
        <f t="shared" si="46"/>
        <v>1.6235400000000002</v>
      </c>
      <c r="E417" s="2">
        <f t="shared" si="48"/>
        <v>1.6247199999999999</v>
      </c>
      <c r="F417" s="2">
        <f t="shared" si="49"/>
        <v>1.6288300000000002</v>
      </c>
      <c r="G417" s="2">
        <f t="shared" si="43"/>
        <v>1.6284859999999997</v>
      </c>
      <c r="H417" s="2">
        <f t="shared" si="47"/>
        <v>1.8358524999999997</v>
      </c>
      <c r="I417" s="2">
        <f t="array" ref="I417">SUMPRODUCT(B401:B420, (ROW(B401:B420)-ROW(B401)+1)) / (20*21/2)</f>
        <v>1.6330704761904762</v>
      </c>
      <c r="J417" s="2">
        <f t="shared" si="50"/>
        <v>1.6265839426077833</v>
      </c>
      <c r="K417" s="2">
        <f t="shared" si="44"/>
        <v>1.637712029573507</v>
      </c>
    </row>
    <row r="418" spans="1:11" ht="13.5" x14ac:dyDescent="0.25">
      <c r="A418" s="3">
        <f>TITRES_STAT!B421</f>
        <v>42613</v>
      </c>
      <c r="B418" s="6">
        <f>TITRES_STAT!D421</f>
        <v>1.6598999999999999</v>
      </c>
      <c r="C418" s="2">
        <f t="shared" si="45"/>
        <v>1.7599999999999838E-2</v>
      </c>
      <c r="D418" s="2">
        <f t="shared" si="46"/>
        <v>1.6305800000000001</v>
      </c>
      <c r="E418" s="2">
        <f t="shared" si="48"/>
        <v>1.6276499999999998</v>
      </c>
      <c r="F418" s="2">
        <f t="shared" si="49"/>
        <v>1.6305900000000002</v>
      </c>
      <c r="G418" s="2">
        <f t="shared" si="43"/>
        <v>1.6286019999999997</v>
      </c>
      <c r="H418" s="2">
        <f t="shared" si="47"/>
        <v>1.8346795</v>
      </c>
      <c r="I418" s="2">
        <f t="array" ref="I418">SUMPRODUCT(B402:B421, (ROW(B402:B421)-ROW(B402)+1)) / (20*21/2)</f>
        <v>1.6363399999999999</v>
      </c>
      <c r="J418" s="2">
        <f t="shared" si="50"/>
        <v>1.629756900454661</v>
      </c>
      <c r="K418" s="2">
        <f t="shared" si="44"/>
        <v>1.6385821460608205</v>
      </c>
    </row>
    <row r="419" spans="1:11" ht="13.5" x14ac:dyDescent="0.25">
      <c r="A419" s="3">
        <f>TITRES_STAT!B422</f>
        <v>42614</v>
      </c>
      <c r="B419" s="6">
        <f>TITRES_STAT!D422</f>
        <v>1.6598999999999999</v>
      </c>
      <c r="C419" s="2">
        <f t="shared" si="45"/>
        <v>0</v>
      </c>
      <c r="D419" s="2">
        <f t="shared" si="46"/>
        <v>1.6341000000000001</v>
      </c>
      <c r="E419" s="2">
        <f t="shared" si="48"/>
        <v>1.6305799999999997</v>
      </c>
      <c r="F419" s="2">
        <f t="shared" si="49"/>
        <v>1.6314699999999998</v>
      </c>
      <c r="G419" s="2">
        <f t="shared" si="43"/>
        <v>1.6289539999999996</v>
      </c>
      <c r="H419" s="2">
        <f t="shared" si="47"/>
        <v>1.8329784999999998</v>
      </c>
      <c r="I419" s="2">
        <f t="array" ref="I419">SUMPRODUCT(B403:B422, (ROW(B403:B422)-ROW(B403)+1)) / (20*21/2)</f>
        <v>1.6350309523809523</v>
      </c>
      <c r="J419" s="2">
        <f t="shared" si="50"/>
        <v>1.6326276718399315</v>
      </c>
      <c r="K419" s="2">
        <f t="shared" si="44"/>
        <v>1.6394181403329451</v>
      </c>
    </row>
    <row r="420" spans="1:11" ht="13.5" x14ac:dyDescent="0.25">
      <c r="A420" s="3">
        <f>TITRES_STAT!B423</f>
        <v>42615</v>
      </c>
      <c r="B420" s="6">
        <f>TITRES_STAT!D423</f>
        <v>1.6423000000000001</v>
      </c>
      <c r="C420" s="2">
        <f t="shared" si="45"/>
        <v>-1.7599999999999838E-2</v>
      </c>
      <c r="D420" s="2">
        <f t="shared" si="46"/>
        <v>1.6434800000000003</v>
      </c>
      <c r="E420" s="2">
        <f t="shared" si="48"/>
        <v>1.6317499999999998</v>
      </c>
      <c r="F420" s="2">
        <f t="shared" si="49"/>
        <v>1.6314699999999998</v>
      </c>
      <c r="G420" s="2">
        <f t="shared" si="43"/>
        <v>1.6291879999999999</v>
      </c>
      <c r="H420" s="2">
        <f t="shared" si="47"/>
        <v>1.8311599999999999</v>
      </c>
      <c r="I420" s="2">
        <f t="array" ref="I420">SUMPRODUCT(B404:B423, (ROW(B404:B423)-ROW(B404)+1)) / (20*21/2)</f>
        <v>1.6383000000000001</v>
      </c>
      <c r="J420" s="2">
        <f t="shared" si="50"/>
        <v>1.6335488459504142</v>
      </c>
      <c r="K420" s="2">
        <f t="shared" si="44"/>
        <v>1.6395311544375355</v>
      </c>
    </row>
    <row r="421" spans="1:11" ht="13.5" x14ac:dyDescent="0.25">
      <c r="A421" s="3">
        <f>TITRES_STAT!B424</f>
        <v>42618</v>
      </c>
      <c r="B421" s="6">
        <f>TITRES_STAT!D424</f>
        <v>1.6657999999999999</v>
      </c>
      <c r="C421" s="2">
        <f t="shared" si="45"/>
        <v>2.3499999999999854E-2</v>
      </c>
      <c r="D421" s="2">
        <f t="shared" si="46"/>
        <v>1.6540399999999997</v>
      </c>
      <c r="E421" s="2">
        <f t="shared" si="48"/>
        <v>1.6341000000000001</v>
      </c>
      <c r="F421" s="2">
        <f t="shared" si="49"/>
        <v>1.6326449999999997</v>
      </c>
      <c r="G421" s="2">
        <f t="shared" si="43"/>
        <v>1.6303619999999999</v>
      </c>
      <c r="H421" s="2">
        <f t="shared" si="47"/>
        <v>1.8292245</v>
      </c>
      <c r="I421" s="2">
        <f t="array" ref="I421">SUMPRODUCT(B405:B424, (ROW(B405:B424)-ROW(B405)+1)) / (20*21/2)</f>
        <v>1.6479385714285713</v>
      </c>
      <c r="J421" s="2">
        <f t="shared" si="50"/>
        <v>1.636620384431327</v>
      </c>
      <c r="K421" s="2">
        <f t="shared" si="44"/>
        <v>1.6405613052439068</v>
      </c>
    </row>
    <row r="422" spans="1:11" ht="13.5" x14ac:dyDescent="0.25">
      <c r="A422" s="3">
        <f>TITRES_STAT!B425</f>
        <v>42619</v>
      </c>
      <c r="B422" s="6">
        <f>TITRES_STAT!D425</f>
        <v>1.6189</v>
      </c>
      <c r="C422" s="2">
        <f t="shared" si="45"/>
        <v>-4.6899999999999942E-2</v>
      </c>
      <c r="D422" s="2">
        <f t="shared" si="46"/>
        <v>1.6493600000000002</v>
      </c>
      <c r="E422" s="2">
        <f t="shared" si="48"/>
        <v>1.6364500000000004</v>
      </c>
      <c r="F422" s="2">
        <f t="shared" si="49"/>
        <v>1.631475</v>
      </c>
      <c r="G422" s="2">
        <f t="shared" si="43"/>
        <v>1.6301279999999998</v>
      </c>
      <c r="H422" s="2">
        <f t="shared" si="47"/>
        <v>1.8269665000000002</v>
      </c>
      <c r="I422" s="2">
        <f t="array" ref="I422">SUMPRODUCT(B406:B425, (ROW(B406:B425)-ROW(B406)+1)) / (20*21/2)</f>
        <v>1.6571023809523806</v>
      </c>
      <c r="J422" s="2">
        <f t="shared" si="50"/>
        <v>1.6349327287712005</v>
      </c>
      <c r="K422" s="2">
        <f t="shared" si="44"/>
        <v>1.6397118422931654</v>
      </c>
    </row>
    <row r="423" spans="1:11" ht="13.5" x14ac:dyDescent="0.25">
      <c r="A423" s="3">
        <f>TITRES_STAT!B426</f>
        <v>42620</v>
      </c>
      <c r="B423" s="6">
        <f>TITRES_STAT!D426</f>
        <v>1.6657999999999999</v>
      </c>
      <c r="C423" s="2">
        <f t="shared" si="45"/>
        <v>4.6899999999999942E-2</v>
      </c>
      <c r="D423" s="2">
        <f t="shared" si="46"/>
        <v>1.6505400000000001</v>
      </c>
      <c r="E423" s="2">
        <f t="shared" si="48"/>
        <v>1.6405600000000002</v>
      </c>
      <c r="F423" s="2">
        <f t="shared" si="49"/>
        <v>1.634995</v>
      </c>
      <c r="G423" s="2">
        <f t="shared" si="43"/>
        <v>1.6301279999999998</v>
      </c>
      <c r="H423" s="2">
        <f t="shared" si="47"/>
        <v>1.824503</v>
      </c>
      <c r="I423" s="2">
        <f t="array" ref="I423">SUMPRODUCT(B407:B426, (ROW(B407:B426)-ROW(B407)+1)) / (20*21/2)</f>
        <v>1.6657914285714286</v>
      </c>
      <c r="J423" s="2">
        <f t="shared" si="50"/>
        <v>1.6378724688882289</v>
      </c>
      <c r="K423" s="2">
        <f t="shared" si="44"/>
        <v>1.6407349073012767</v>
      </c>
    </row>
    <row r="424" spans="1:11" ht="13.5" x14ac:dyDescent="0.25">
      <c r="A424" s="3">
        <f>TITRES_STAT!B427</f>
        <v>42621</v>
      </c>
      <c r="B424" s="6">
        <f>TITRES_STAT!D427</f>
        <v>1.7362</v>
      </c>
      <c r="C424" s="2">
        <f t="shared" si="45"/>
        <v>7.0400000000000018E-2</v>
      </c>
      <c r="D424" s="2">
        <f t="shared" si="46"/>
        <v>1.6657999999999997</v>
      </c>
      <c r="E424" s="2">
        <f t="shared" si="48"/>
        <v>1.64995</v>
      </c>
      <c r="F424" s="2">
        <f t="shared" si="49"/>
        <v>1.63998</v>
      </c>
      <c r="G424" s="2">
        <f t="shared" si="43"/>
        <v>1.6317699999999997</v>
      </c>
      <c r="H424" s="2">
        <f t="shared" si="47"/>
        <v>1.8224795</v>
      </c>
      <c r="I424" s="2">
        <f t="array" ref="I424">SUMPRODUCT(B408:B427, (ROW(B408:B427)-ROW(B408)+1)) / (20*21/2)</f>
        <v>1.6728819047619046</v>
      </c>
      <c r="J424" s="2">
        <f t="shared" si="50"/>
        <v>1.6472369956607784</v>
      </c>
      <c r="K424" s="2">
        <f t="shared" si="44"/>
        <v>1.6444786364267168</v>
      </c>
    </row>
    <row r="425" spans="1:11" ht="13.5" x14ac:dyDescent="0.25">
      <c r="A425" s="3">
        <f>TITRES_STAT!B428</f>
        <v>42622</v>
      </c>
      <c r="B425" s="6">
        <f>TITRES_STAT!D428</f>
        <v>1.7362</v>
      </c>
      <c r="C425" s="2">
        <f t="shared" si="45"/>
        <v>0</v>
      </c>
      <c r="D425" s="2">
        <f t="shared" si="46"/>
        <v>1.68458</v>
      </c>
      <c r="E425" s="2">
        <f t="shared" si="48"/>
        <v>1.6640300000000003</v>
      </c>
      <c r="F425" s="2">
        <f t="shared" si="49"/>
        <v>1.6449650000000002</v>
      </c>
      <c r="G425" s="2">
        <f t="shared" si="43"/>
        <v>1.6334119999999996</v>
      </c>
      <c r="H425" s="2">
        <f t="shared" si="47"/>
        <v>1.8206904999999998</v>
      </c>
      <c r="I425" s="2">
        <f t="array" ref="I425">SUMPRODUCT(B409:B428, (ROW(B409:B428)-ROW(B409)+1)) / (20*21/2)</f>
        <v>1.6772971428571428</v>
      </c>
      <c r="J425" s="2">
        <f t="shared" si="50"/>
        <v>1.6557096627407042</v>
      </c>
      <c r="K425" s="2">
        <f t="shared" si="44"/>
        <v>1.6480755526452768</v>
      </c>
    </row>
    <row r="426" spans="1:11" ht="13.5" x14ac:dyDescent="0.25">
      <c r="A426" s="3">
        <f>TITRES_STAT!B429</f>
        <v>42627</v>
      </c>
      <c r="B426" s="6">
        <f>TITRES_STAT!D429</f>
        <v>1.7362</v>
      </c>
      <c r="C426" s="2">
        <f t="shared" si="45"/>
        <v>0</v>
      </c>
      <c r="D426" s="2">
        <f t="shared" si="46"/>
        <v>1.6986599999999998</v>
      </c>
      <c r="E426" s="2">
        <f t="shared" si="48"/>
        <v>1.67635</v>
      </c>
      <c r="F426" s="2">
        <f t="shared" si="49"/>
        <v>1.64995</v>
      </c>
      <c r="G426" s="2">
        <f t="shared" si="43"/>
        <v>1.6350539999999996</v>
      </c>
      <c r="H426" s="2">
        <f t="shared" si="47"/>
        <v>1.8188135000000003</v>
      </c>
      <c r="I426" s="2">
        <f t="array" ref="I426">SUMPRODUCT(B410:B429, (ROW(B410:B429)-ROW(B410)+1)) / (20*21/2)</f>
        <v>1.6836057142857144</v>
      </c>
      <c r="J426" s="2">
        <f t="shared" si="50"/>
        <v>1.6633754091463513</v>
      </c>
      <c r="K426" s="2">
        <f t="shared" si="44"/>
        <v>1.6515314133258543</v>
      </c>
    </row>
    <row r="427" spans="1:11" ht="13.5" x14ac:dyDescent="0.25">
      <c r="A427" s="3">
        <f>TITRES_STAT!B430</f>
        <v>42628</v>
      </c>
      <c r="B427" s="6">
        <f>TITRES_STAT!D430</f>
        <v>1.7243999999999999</v>
      </c>
      <c r="C427" s="2">
        <f t="shared" si="45"/>
        <v>-1.1800000000000033E-2</v>
      </c>
      <c r="D427" s="2">
        <f t="shared" si="46"/>
        <v>1.7197600000000002</v>
      </c>
      <c r="E427" s="2">
        <f t="shared" si="48"/>
        <v>1.6845600000000001</v>
      </c>
      <c r="F427" s="2">
        <f t="shared" si="49"/>
        <v>1.6546400000000001</v>
      </c>
      <c r="G427" s="2">
        <f t="shared" si="43"/>
        <v>1.6365779999999994</v>
      </c>
      <c r="H427" s="2">
        <f t="shared" si="47"/>
        <v>1.8167310000000001</v>
      </c>
      <c r="I427" s="2">
        <f t="array" ref="I427">SUMPRODUCT(B411:B430, (ROW(B411:B430)-ROW(B411)+1)) / (20*21/2)</f>
        <v>1.6928200000000002</v>
      </c>
      <c r="J427" s="2">
        <f t="shared" si="50"/>
        <v>1.6691872749419367</v>
      </c>
      <c r="K427" s="2">
        <f t="shared" si="44"/>
        <v>1.6543890049601344</v>
      </c>
    </row>
    <row r="428" spans="1:11" ht="13.5" x14ac:dyDescent="0.25">
      <c r="A428" s="3">
        <f>TITRES_STAT!B431</f>
        <v>42629</v>
      </c>
      <c r="B428" s="6">
        <f>TITRES_STAT!D431</f>
        <v>1.7010000000000001</v>
      </c>
      <c r="C428" s="2">
        <f t="shared" si="45"/>
        <v>-2.3399999999999865E-2</v>
      </c>
      <c r="D428" s="2">
        <f t="shared" si="46"/>
        <v>1.7268000000000001</v>
      </c>
      <c r="E428" s="2">
        <f t="shared" si="48"/>
        <v>1.6886700000000001</v>
      </c>
      <c r="F428" s="2">
        <f t="shared" si="49"/>
        <v>1.6581599999999999</v>
      </c>
      <c r="G428" s="2">
        <f t="shared" si="43"/>
        <v>1.6385719999999995</v>
      </c>
      <c r="H428" s="2">
        <f t="shared" si="47"/>
        <v>1.8145610000000003</v>
      </c>
      <c r="I428" s="2">
        <f t="array" ref="I428">SUMPRODUCT(B412:B431, (ROW(B412:B431)-ROW(B412)+1)) / (20*21/2)</f>
        <v>1.7003057142857139</v>
      </c>
      <c r="J428" s="2">
        <f t="shared" si="50"/>
        <v>1.6722170582807998</v>
      </c>
      <c r="K428" s="2">
        <f t="shared" si="44"/>
        <v>1.6562168871185605</v>
      </c>
    </row>
    <row r="429" spans="1:11" ht="13.5" x14ac:dyDescent="0.25">
      <c r="A429" s="3">
        <f>TITRES_STAT!B432</f>
        <v>42632</v>
      </c>
      <c r="B429" s="6">
        <f>TITRES_STAT!D432</f>
        <v>1.7243999999999999</v>
      </c>
      <c r="C429" s="2">
        <f t="shared" si="45"/>
        <v>2.3399999999999865E-2</v>
      </c>
      <c r="D429" s="2">
        <f t="shared" si="46"/>
        <v>1.72444</v>
      </c>
      <c r="E429" s="2">
        <f t="shared" si="48"/>
        <v>1.69512</v>
      </c>
      <c r="F429" s="2">
        <f t="shared" si="49"/>
        <v>1.6628499999999999</v>
      </c>
      <c r="G429" s="2">
        <f t="shared" si="43"/>
        <v>1.6404479999999999</v>
      </c>
      <c r="H429" s="2">
        <f t="shared" si="47"/>
        <v>1.8126250000000004</v>
      </c>
      <c r="I429" s="2">
        <f t="array" ref="I429">SUMPRODUCT(B413:B432, (ROW(B413:B432)-ROW(B413)+1)) / (20*21/2)</f>
        <v>1.707288571428571</v>
      </c>
      <c r="J429" s="2">
        <f t="shared" si="50"/>
        <v>1.6771868622540569</v>
      </c>
      <c r="K429" s="2">
        <f t="shared" si="44"/>
        <v>1.6588907346825386</v>
      </c>
    </row>
    <row r="430" spans="1:11" ht="13.5" x14ac:dyDescent="0.25">
      <c r="A430" s="3">
        <f>TITRES_STAT!B433</f>
        <v>42633</v>
      </c>
      <c r="B430" s="6">
        <f>TITRES_STAT!D433</f>
        <v>1.7596000000000001</v>
      </c>
      <c r="C430" s="2">
        <f t="shared" si="45"/>
        <v>3.520000000000012E-2</v>
      </c>
      <c r="D430" s="2">
        <f t="shared" si="46"/>
        <v>1.72912</v>
      </c>
      <c r="E430" s="2">
        <f t="shared" si="48"/>
        <v>1.70685</v>
      </c>
      <c r="F430" s="2">
        <f t="shared" si="49"/>
        <v>1.6693000000000002</v>
      </c>
      <c r="G430" s="2">
        <f t="shared" si="43"/>
        <v>1.642558</v>
      </c>
      <c r="H430" s="2">
        <f t="shared" si="47"/>
        <v>1.8108650000000004</v>
      </c>
      <c r="I430" s="2">
        <f t="array" ref="I430">SUMPRODUCT(B414:B433, (ROW(B414:B433)-ROW(B414)+1)) / (20*21/2)</f>
        <v>1.7135452380952383</v>
      </c>
      <c r="J430" s="2">
        <f t="shared" si="50"/>
        <v>1.6850357325155754</v>
      </c>
      <c r="K430" s="2">
        <f t="shared" si="44"/>
        <v>1.6628401176361645</v>
      </c>
    </row>
    <row r="431" spans="1:11" ht="13.5" x14ac:dyDescent="0.25">
      <c r="A431" s="3">
        <f>TITRES_STAT!B434</f>
        <v>42634</v>
      </c>
      <c r="B431" s="6">
        <f>TITRES_STAT!D434</f>
        <v>1.7479</v>
      </c>
      <c r="C431" s="2">
        <f t="shared" si="45"/>
        <v>-1.1700000000000044E-2</v>
      </c>
      <c r="D431" s="2">
        <f t="shared" si="46"/>
        <v>1.7314599999999998</v>
      </c>
      <c r="E431" s="2">
        <f t="shared" si="48"/>
        <v>1.71506</v>
      </c>
      <c r="F431" s="2">
        <f t="shared" si="49"/>
        <v>1.67458</v>
      </c>
      <c r="G431" s="2">
        <f t="shared" si="43"/>
        <v>1.6446699999999999</v>
      </c>
      <c r="H431" s="2">
        <f t="shared" si="47"/>
        <v>1.8089000000000002</v>
      </c>
      <c r="I431" s="2">
        <f t="array" ref="I431">SUMPRODUCT(B415:B434, (ROW(B415:B434)-ROW(B415)+1)) / (20*21/2)</f>
        <v>1.7197771428571429</v>
      </c>
      <c r="J431" s="2">
        <f t="shared" si="50"/>
        <v>1.6910228056093302</v>
      </c>
      <c r="K431" s="2">
        <f t="shared" si="44"/>
        <v>1.6661757992974915</v>
      </c>
    </row>
    <row r="432" spans="1:11" ht="13.5" x14ac:dyDescent="0.25">
      <c r="A432" s="3">
        <f>TITRES_STAT!B435</f>
        <v>42635</v>
      </c>
      <c r="B432" s="6">
        <f>TITRES_STAT!D435</f>
        <v>1.7479</v>
      </c>
      <c r="C432" s="2">
        <f t="shared" si="45"/>
        <v>0</v>
      </c>
      <c r="D432" s="2">
        <f t="shared" si="46"/>
        <v>1.7361599999999999</v>
      </c>
      <c r="E432" s="2">
        <f t="shared" si="48"/>
        <v>1.7279600000000002</v>
      </c>
      <c r="F432" s="2">
        <f t="shared" si="49"/>
        <v>1.6822050000000002</v>
      </c>
      <c r="G432" s="2">
        <f t="shared" si="43"/>
        <v>1.6477199999999999</v>
      </c>
      <c r="H432" s="2">
        <f t="shared" si="47"/>
        <v>1.8069350000000002</v>
      </c>
      <c r="I432" s="2">
        <f t="array" ref="I432">SUMPRODUCT(B416:B435, (ROW(B416:B435)-ROW(B416)+1)) / (20*21/2)</f>
        <v>1.7254780952380955</v>
      </c>
      <c r="J432" s="2">
        <f t="shared" si="50"/>
        <v>1.6964396812655846</v>
      </c>
      <c r="K432" s="2">
        <f t="shared" si="44"/>
        <v>1.6693806699132763</v>
      </c>
    </row>
    <row r="433" spans="1:11" ht="13.5" x14ac:dyDescent="0.25">
      <c r="A433" s="3">
        <f>TITRES_STAT!B436</f>
        <v>42636</v>
      </c>
      <c r="B433" s="6">
        <f>TITRES_STAT!D436</f>
        <v>1.7479</v>
      </c>
      <c r="C433" s="2">
        <f t="shared" si="45"/>
        <v>0</v>
      </c>
      <c r="D433" s="2">
        <f t="shared" si="46"/>
        <v>1.7455399999999996</v>
      </c>
      <c r="E433" s="2">
        <f t="shared" si="48"/>
        <v>1.73617</v>
      </c>
      <c r="F433" s="2">
        <f t="shared" si="49"/>
        <v>1.6883650000000003</v>
      </c>
      <c r="G433" s="2">
        <f t="shared" si="43"/>
        <v>1.651708</v>
      </c>
      <c r="H433" s="2">
        <f t="shared" si="47"/>
        <v>1.8049700000000004</v>
      </c>
      <c r="I433" s="2">
        <f t="array" ref="I433">SUMPRODUCT(B417:B436, (ROW(B417:B436)-ROW(B417)+1)) / (20*21/2)</f>
        <v>1.7287485714285713</v>
      </c>
      <c r="J433" s="2">
        <f t="shared" si="50"/>
        <v>1.7013406640021955</v>
      </c>
      <c r="K433" s="2">
        <f t="shared" si="44"/>
        <v>1.6724598593284419</v>
      </c>
    </row>
    <row r="434" spans="1:11" ht="13.5" x14ac:dyDescent="0.25">
      <c r="A434" s="3">
        <f>TITRES_STAT!B437</f>
        <v>42639</v>
      </c>
      <c r="B434" s="6">
        <f>TITRES_STAT!D437</f>
        <v>1.7538</v>
      </c>
      <c r="C434" s="2">
        <f t="shared" si="45"/>
        <v>5.9000000000000163E-3</v>
      </c>
      <c r="D434" s="2">
        <f t="shared" si="46"/>
        <v>1.75142</v>
      </c>
      <c r="E434" s="2">
        <f t="shared" si="48"/>
        <v>1.73793</v>
      </c>
      <c r="F434" s="2">
        <f t="shared" si="49"/>
        <v>1.69394</v>
      </c>
      <c r="G434" s="2">
        <f t="shared" ref="G434:G497" si="51">AVERAGE(B385:B434)</f>
        <v>1.6556979999999999</v>
      </c>
      <c r="H434" s="2">
        <f t="shared" si="47"/>
        <v>1.8033280000000005</v>
      </c>
      <c r="I434" s="2">
        <f t="array" ref="I434">SUMPRODUCT(B418:B437, (ROW(B418:B437)-ROW(B418)+1)) / (20*21/2)</f>
        <v>1.7319847619047615</v>
      </c>
      <c r="J434" s="2">
        <f t="shared" si="50"/>
        <v>1.7063367912400818</v>
      </c>
      <c r="K434" s="2">
        <f t="shared" si="44"/>
        <v>1.6756496687665421</v>
      </c>
    </row>
    <row r="435" spans="1:11" ht="13.5" x14ac:dyDescent="0.25">
      <c r="A435" s="3">
        <f>TITRES_STAT!B438</f>
        <v>42640</v>
      </c>
      <c r="B435" s="6">
        <f>TITRES_STAT!D438</f>
        <v>1.7538</v>
      </c>
      <c r="C435" s="2">
        <f t="shared" si="45"/>
        <v>0</v>
      </c>
      <c r="D435" s="2">
        <f t="shared" si="46"/>
        <v>1.7502600000000001</v>
      </c>
      <c r="E435" s="2">
        <f t="shared" si="48"/>
        <v>1.73969</v>
      </c>
      <c r="F435" s="2">
        <f t="shared" si="49"/>
        <v>1.7018600000000004</v>
      </c>
      <c r="G435" s="2">
        <f t="shared" si="51"/>
        <v>1.6591</v>
      </c>
      <c r="H435" s="2">
        <f t="shared" si="47"/>
        <v>1.8018325000000004</v>
      </c>
      <c r="I435" s="2">
        <f t="array" ref="I435">SUMPRODUCT(B419:B438, (ROW(B419:B438)-ROW(B419)+1)) / (20*21/2)</f>
        <v>1.7302795238095239</v>
      </c>
      <c r="J435" s="2">
        <f t="shared" si="50"/>
        <v>1.7108570968362646</v>
      </c>
      <c r="K435" s="2">
        <f t="shared" ref="K435:K498" si="52">$K$4*B435+(1-$K$4)*K434</f>
        <v>1.6787143876384423</v>
      </c>
    </row>
    <row r="436" spans="1:11" ht="13.5" x14ac:dyDescent="0.25">
      <c r="A436" s="3">
        <f>TITRES_STAT!B439</f>
        <v>42641</v>
      </c>
      <c r="B436" s="6">
        <f>TITRES_STAT!D439</f>
        <v>1.7362</v>
      </c>
      <c r="C436" s="2">
        <f t="shared" si="45"/>
        <v>-1.760000000000006E-2</v>
      </c>
      <c r="D436" s="2">
        <f t="shared" si="46"/>
        <v>1.7479199999999999</v>
      </c>
      <c r="E436" s="2">
        <f t="shared" si="48"/>
        <v>1.73969</v>
      </c>
      <c r="F436" s="2">
        <f t="shared" si="49"/>
        <v>1.7080199999999999</v>
      </c>
      <c r="G436" s="2">
        <f t="shared" si="51"/>
        <v>1.6612119999999999</v>
      </c>
      <c r="H436" s="2">
        <f t="shared" si="47"/>
        <v>1.7999850000000004</v>
      </c>
      <c r="I436" s="2">
        <f t="array" ref="I436">SUMPRODUCT(B420:B439, (ROW(B420:B439)-ROW(B420)+1)) / (20*21/2)</f>
        <v>1.7300828571428573</v>
      </c>
      <c r="J436" s="2">
        <f t="shared" si="50"/>
        <v>1.7132707066613824</v>
      </c>
      <c r="K436" s="2">
        <f t="shared" si="52"/>
        <v>1.6809687253781112</v>
      </c>
    </row>
    <row r="437" spans="1:11" ht="13.5" x14ac:dyDescent="0.25">
      <c r="A437" s="3">
        <f>TITRES_STAT!B440</f>
        <v>42642</v>
      </c>
      <c r="B437" s="6">
        <f>TITRES_STAT!D440</f>
        <v>1.742</v>
      </c>
      <c r="C437" s="2">
        <f t="shared" si="45"/>
        <v>5.8000000000000274E-3</v>
      </c>
      <c r="D437" s="2">
        <f t="shared" si="46"/>
        <v>1.7467399999999997</v>
      </c>
      <c r="E437" s="2">
        <f t="shared" si="48"/>
        <v>1.7414499999999999</v>
      </c>
      <c r="F437" s="2">
        <f t="shared" si="49"/>
        <v>1.7130049999999997</v>
      </c>
      <c r="G437" s="2">
        <f t="shared" si="51"/>
        <v>1.6635579999999999</v>
      </c>
      <c r="H437" s="2">
        <f t="shared" si="47"/>
        <v>1.7981665</v>
      </c>
      <c r="I437" s="2">
        <f t="array" ref="I437">SUMPRODUCT(B421:B440, (ROW(B421:B440)-ROW(B421)+1)) / (20*21/2)</f>
        <v>1.728520476190476</v>
      </c>
      <c r="J437" s="2">
        <f t="shared" si="50"/>
        <v>1.716006829836489</v>
      </c>
      <c r="K437" s="2">
        <f t="shared" si="52"/>
        <v>1.6833621086966166</v>
      </c>
    </row>
    <row r="438" spans="1:11" ht="13.5" x14ac:dyDescent="0.25">
      <c r="A438" s="3">
        <f>TITRES_STAT!B441</f>
        <v>42643</v>
      </c>
      <c r="B438" s="6">
        <f>TITRES_STAT!D441</f>
        <v>1.6951000000000001</v>
      </c>
      <c r="C438" s="2">
        <f t="shared" si="45"/>
        <v>-4.6899999999999942E-2</v>
      </c>
      <c r="D438" s="2">
        <f t="shared" si="46"/>
        <v>1.7361800000000003</v>
      </c>
      <c r="E438" s="2">
        <f t="shared" si="48"/>
        <v>1.7408600000000001</v>
      </c>
      <c r="F438" s="2">
        <f t="shared" si="49"/>
        <v>1.7147649999999999</v>
      </c>
      <c r="G438" s="2">
        <f t="shared" si="51"/>
        <v>1.6646139999999994</v>
      </c>
      <c r="H438" s="2">
        <f t="shared" si="47"/>
        <v>1.7960840000000002</v>
      </c>
      <c r="I438" s="2">
        <f t="array" ref="I438">SUMPRODUCT(B422:B441, (ROW(B422:B441)-ROW(B422)+1)) / (20*21/2)</f>
        <v>1.7300309523809525</v>
      </c>
      <c r="J438" s="2">
        <f t="shared" si="50"/>
        <v>1.7140157031853946</v>
      </c>
      <c r="K438" s="2">
        <f t="shared" si="52"/>
        <v>1.6838224181594945</v>
      </c>
    </row>
    <row r="439" spans="1:11" ht="13.5" x14ac:dyDescent="0.25">
      <c r="A439" s="3">
        <f>TITRES_STAT!B442</f>
        <v>42647</v>
      </c>
      <c r="B439" s="6">
        <f>TITRES_STAT!D442</f>
        <v>1.7126999999999999</v>
      </c>
      <c r="C439" s="2">
        <f t="shared" si="45"/>
        <v>1.7599999999999838E-2</v>
      </c>
      <c r="D439" s="2">
        <f t="shared" si="46"/>
        <v>1.7279600000000002</v>
      </c>
      <c r="E439" s="2">
        <f t="shared" si="48"/>
        <v>1.7396900000000002</v>
      </c>
      <c r="F439" s="2">
        <f t="shared" si="49"/>
        <v>1.7174050000000001</v>
      </c>
      <c r="G439" s="2">
        <f t="shared" si="51"/>
        <v>1.6660219999999999</v>
      </c>
      <c r="H439" s="2">
        <f t="shared" si="47"/>
        <v>1.7940604999999998</v>
      </c>
      <c r="I439" s="2">
        <f t="array" ref="I439">SUMPRODUCT(B423:B442, (ROW(B423:B442)-ROW(B423)+1)) / (20*21/2)</f>
        <v>1.7278538095238094</v>
      </c>
      <c r="J439" s="2">
        <f t="shared" si="50"/>
        <v>1.713890398120119</v>
      </c>
      <c r="K439" s="2">
        <f t="shared" si="52"/>
        <v>1.6849548723493184</v>
      </c>
    </row>
    <row r="440" spans="1:11" ht="13.5" x14ac:dyDescent="0.25">
      <c r="A440" s="3">
        <f>TITRES_STAT!B443</f>
        <v>42648</v>
      </c>
      <c r="B440" s="6">
        <f>TITRES_STAT!D443</f>
        <v>1.7010000000000001</v>
      </c>
      <c r="C440" s="2">
        <f t="shared" si="45"/>
        <v>-1.1699999999999822E-2</v>
      </c>
      <c r="D440" s="2">
        <f t="shared" si="46"/>
        <v>1.7174</v>
      </c>
      <c r="E440" s="2">
        <f t="shared" si="48"/>
        <v>1.73383</v>
      </c>
      <c r="F440" s="2">
        <f t="shared" si="49"/>
        <v>1.7203400000000002</v>
      </c>
      <c r="G440" s="2">
        <f t="shared" si="51"/>
        <v>1.6671959999999997</v>
      </c>
      <c r="H440" s="2">
        <f t="shared" si="47"/>
        <v>1.7918610000000001</v>
      </c>
      <c r="I440" s="2">
        <f t="array" ref="I440">SUMPRODUCT(B424:B443, (ROW(B424:B443)-ROW(B424)+1)) / (20*21/2)</f>
        <v>1.7280761904761905</v>
      </c>
      <c r="J440" s="2">
        <f t="shared" si="50"/>
        <v>1.712662741156298</v>
      </c>
      <c r="K440" s="2">
        <f t="shared" si="52"/>
        <v>1.685584093041502</v>
      </c>
    </row>
    <row r="441" spans="1:11" ht="13.5" x14ac:dyDescent="0.25">
      <c r="A441" s="3">
        <f>TITRES_STAT!B444</f>
        <v>42649</v>
      </c>
      <c r="B441" s="6">
        <f>TITRES_STAT!D444</f>
        <v>1.7362</v>
      </c>
      <c r="C441" s="2">
        <f t="shared" si="45"/>
        <v>3.5199999999999898E-2</v>
      </c>
      <c r="D441" s="2">
        <f t="shared" si="46"/>
        <v>1.7174</v>
      </c>
      <c r="E441" s="2">
        <f t="shared" si="48"/>
        <v>1.7326599999999999</v>
      </c>
      <c r="F441" s="2">
        <f t="shared" si="49"/>
        <v>1.7238600000000002</v>
      </c>
      <c r="G441" s="2">
        <f t="shared" si="51"/>
        <v>1.6691899999999997</v>
      </c>
      <c r="H441" s="2">
        <f t="shared" si="47"/>
        <v>1.7901310000000001</v>
      </c>
      <c r="I441" s="2">
        <f t="array" ref="I441">SUMPRODUCT(B425:B444, (ROW(B425:B444)-ROW(B425)+1)) / (20*21/2)</f>
        <v>1.7319057142857142</v>
      </c>
      <c r="J441" s="2">
        <f t="shared" si="50"/>
        <v>1.7149043848556982</v>
      </c>
      <c r="K441" s="2">
        <f t="shared" si="52"/>
        <v>1.6875690305692863</v>
      </c>
    </row>
    <row r="442" spans="1:11" ht="13.5" x14ac:dyDescent="0.25">
      <c r="A442" s="3">
        <f>TITRES_STAT!B445</f>
        <v>42650</v>
      </c>
      <c r="B442" s="6">
        <f>TITRES_STAT!D445</f>
        <v>1.7010000000000001</v>
      </c>
      <c r="C442" s="2">
        <f t="shared" si="45"/>
        <v>-3.5199999999999898E-2</v>
      </c>
      <c r="D442" s="2">
        <f t="shared" si="46"/>
        <v>1.7092000000000003</v>
      </c>
      <c r="E442" s="2">
        <f t="shared" si="48"/>
        <v>1.7279699999999998</v>
      </c>
      <c r="F442" s="2">
        <f t="shared" si="49"/>
        <v>1.727965</v>
      </c>
      <c r="G442" s="2">
        <f t="shared" si="51"/>
        <v>1.6704799999999991</v>
      </c>
      <c r="H442" s="2">
        <f t="shared" si="47"/>
        <v>1.7881075000000002</v>
      </c>
      <c r="I442" s="2">
        <f t="array" ref="I442">SUMPRODUCT(B426:B445, (ROW(B426:B445)-ROW(B426)+1)) / (20*21/2)</f>
        <v>1.7350057142857143</v>
      </c>
      <c r="J442" s="2">
        <f t="shared" si="50"/>
        <v>1.7135801577265839</v>
      </c>
      <c r="K442" s="2">
        <f t="shared" si="52"/>
        <v>1.6880957352528438</v>
      </c>
    </row>
    <row r="443" spans="1:11" ht="13.5" x14ac:dyDescent="0.25">
      <c r="A443" s="3">
        <f>TITRES_STAT!B446</f>
        <v>42653</v>
      </c>
      <c r="B443" s="6">
        <f>TITRES_STAT!D446</f>
        <v>1.7302999999999999</v>
      </c>
      <c r="C443" s="2">
        <f t="shared" si="45"/>
        <v>2.9299999999999882E-2</v>
      </c>
      <c r="D443" s="2">
        <f t="shared" si="46"/>
        <v>1.7162399999999998</v>
      </c>
      <c r="E443" s="2">
        <f t="shared" si="48"/>
        <v>1.7262100000000005</v>
      </c>
      <c r="F443" s="2">
        <f t="shared" si="49"/>
        <v>1.7311899999999998</v>
      </c>
      <c r="G443" s="2">
        <f t="shared" si="51"/>
        <v>1.6723559999999995</v>
      </c>
      <c r="H443" s="2">
        <f t="shared" si="47"/>
        <v>1.7865240000000007</v>
      </c>
      <c r="I443" s="2">
        <f t="array" ref="I443">SUMPRODUCT(B427:B446, (ROW(B427:B446)-ROW(B427)+1)) / (20*21/2)</f>
        <v>1.737404285714286</v>
      </c>
      <c r="J443" s="2">
        <f t="shared" si="50"/>
        <v>1.7151725236573854</v>
      </c>
      <c r="K443" s="2">
        <f t="shared" si="52"/>
        <v>1.6897508044586147</v>
      </c>
    </row>
    <row r="444" spans="1:11" ht="13.5" x14ac:dyDescent="0.25">
      <c r="A444" s="3">
        <f>TITRES_STAT!B447</f>
        <v>42654</v>
      </c>
      <c r="B444" s="6">
        <f>TITRES_STAT!D447</f>
        <v>1.7714000000000001</v>
      </c>
      <c r="C444" s="2">
        <f t="shared" si="45"/>
        <v>4.1100000000000136E-2</v>
      </c>
      <c r="D444" s="2">
        <f t="shared" si="46"/>
        <v>1.7279799999999998</v>
      </c>
      <c r="E444" s="2">
        <f t="shared" si="48"/>
        <v>1.7279700000000002</v>
      </c>
      <c r="F444" s="2">
        <f t="shared" si="49"/>
        <v>1.7329500000000002</v>
      </c>
      <c r="G444" s="2">
        <f t="shared" si="51"/>
        <v>1.6756419999999994</v>
      </c>
      <c r="H444" s="2">
        <f t="shared" si="47"/>
        <v>1.7848525000000004</v>
      </c>
      <c r="I444" s="2">
        <f t="array" ref="I444">SUMPRODUCT(B428:B447, (ROW(B428:B447)-ROW(B428)+1)) / (20*21/2)</f>
        <v>1.7430438095238101</v>
      </c>
      <c r="J444" s="2">
        <f t="shared" si="50"/>
        <v>1.720527521404301</v>
      </c>
      <c r="K444" s="2">
        <f t="shared" si="52"/>
        <v>1.6929527336955317</v>
      </c>
    </row>
    <row r="445" spans="1:11" ht="13.5" x14ac:dyDescent="0.25">
      <c r="A445" s="3">
        <f>TITRES_STAT!B448</f>
        <v>42655</v>
      </c>
      <c r="B445" s="6">
        <f>TITRES_STAT!D448</f>
        <v>1.7655000000000001</v>
      </c>
      <c r="C445" s="2">
        <f t="shared" si="45"/>
        <v>-5.9000000000000163E-3</v>
      </c>
      <c r="D445" s="2">
        <f t="shared" si="46"/>
        <v>1.74088</v>
      </c>
      <c r="E445" s="2">
        <f t="shared" si="48"/>
        <v>1.7291399999999999</v>
      </c>
      <c r="F445" s="2">
        <f t="shared" si="49"/>
        <v>1.7344150000000003</v>
      </c>
      <c r="G445" s="2">
        <f t="shared" si="51"/>
        <v>1.6782219999999999</v>
      </c>
      <c r="H445" s="2">
        <f t="shared" si="47"/>
        <v>1.7834450000000004</v>
      </c>
      <c r="I445" s="2">
        <f t="array" ref="I445">SUMPRODUCT(B429:B448, (ROW(B429:B448)-ROW(B429)+1)) / (20*21/2)</f>
        <v>1.745557619047619</v>
      </c>
      <c r="J445" s="2">
        <f t="shared" si="50"/>
        <v>1.7248106146038913</v>
      </c>
      <c r="K445" s="2">
        <f t="shared" si="52"/>
        <v>1.695797724531001</v>
      </c>
    </row>
    <row r="446" spans="1:11" ht="13.5" x14ac:dyDescent="0.25">
      <c r="A446" s="3">
        <f>TITRES_STAT!B449</f>
        <v>42656</v>
      </c>
      <c r="B446" s="6">
        <f>TITRES_STAT!D449</f>
        <v>1.7596000000000001</v>
      </c>
      <c r="C446" s="2">
        <f t="shared" si="45"/>
        <v>-5.9000000000000163E-3</v>
      </c>
      <c r="D446" s="2">
        <f t="shared" si="46"/>
        <v>1.74556</v>
      </c>
      <c r="E446" s="2">
        <f t="shared" si="48"/>
        <v>1.7314799999999999</v>
      </c>
      <c r="F446" s="2">
        <f t="shared" si="49"/>
        <v>1.7355849999999999</v>
      </c>
      <c r="G446" s="2">
        <f t="shared" si="51"/>
        <v>1.6806840000000001</v>
      </c>
      <c r="H446" s="2">
        <f t="shared" si="47"/>
        <v>1.7817730000000001</v>
      </c>
      <c r="I446" s="2">
        <f t="array" ref="I446">SUMPRODUCT(B430:B449, (ROW(B430:B449)-ROW(B430)+1)) / (20*21/2)</f>
        <v>1.7460880952380953</v>
      </c>
      <c r="J446" s="2">
        <f t="shared" si="50"/>
        <v>1.7281238894035207</v>
      </c>
      <c r="K446" s="2">
        <f t="shared" si="52"/>
        <v>1.6982997745493931</v>
      </c>
    </row>
    <row r="447" spans="1:11" ht="13.5" x14ac:dyDescent="0.25">
      <c r="A447" s="3">
        <f>TITRES_STAT!B450</f>
        <v>42657</v>
      </c>
      <c r="B447" s="6">
        <f>TITRES_STAT!D450</f>
        <v>1.7948</v>
      </c>
      <c r="C447" s="2">
        <f t="shared" si="45"/>
        <v>3.5199999999999898E-2</v>
      </c>
      <c r="D447" s="2">
        <f t="shared" si="46"/>
        <v>1.7643200000000001</v>
      </c>
      <c r="E447" s="2">
        <f t="shared" si="48"/>
        <v>1.7367599999999999</v>
      </c>
      <c r="F447" s="2">
        <f t="shared" si="49"/>
        <v>1.7391049999999999</v>
      </c>
      <c r="G447" s="2">
        <f t="shared" si="51"/>
        <v>1.6840859999999997</v>
      </c>
      <c r="H447" s="2">
        <f t="shared" si="47"/>
        <v>1.7803065</v>
      </c>
      <c r="I447" s="2">
        <f t="array" ref="I447">SUMPRODUCT(B431:B450, (ROW(B431:B450)-ROW(B431)+1)) / (20*21/2)</f>
        <v>1.7492971428571431</v>
      </c>
      <c r="J447" s="2">
        <f t="shared" si="50"/>
        <v>1.734473995174614</v>
      </c>
      <c r="K447" s="2">
        <f t="shared" si="52"/>
        <v>1.7020840971160835</v>
      </c>
    </row>
    <row r="448" spans="1:11" ht="13.5" x14ac:dyDescent="0.25">
      <c r="A448" s="3">
        <f>TITRES_STAT!B451</f>
        <v>42660</v>
      </c>
      <c r="B448" s="6">
        <f>TITRES_STAT!D451</f>
        <v>1.7655000000000001</v>
      </c>
      <c r="C448" s="2">
        <f t="shared" si="45"/>
        <v>-2.9299999999999882E-2</v>
      </c>
      <c r="D448" s="2">
        <f t="shared" si="46"/>
        <v>1.77136</v>
      </c>
      <c r="E448" s="2">
        <f t="shared" si="48"/>
        <v>1.7437999999999998</v>
      </c>
      <c r="F448" s="2">
        <f t="shared" si="49"/>
        <v>1.7423300000000002</v>
      </c>
      <c r="G448" s="2">
        <f t="shared" si="51"/>
        <v>1.6869019999999995</v>
      </c>
      <c r="H448" s="2">
        <f t="shared" si="47"/>
        <v>1.7790159999999999</v>
      </c>
      <c r="I448" s="2">
        <f t="array" ref="I448">SUMPRODUCT(B432:B451, (ROW(B432:B451)-ROW(B432)+1)) / (20*21/2)</f>
        <v>1.7507461904761905</v>
      </c>
      <c r="J448" s="2">
        <f t="shared" si="50"/>
        <v>1.7374288527770316</v>
      </c>
      <c r="K448" s="2">
        <f t="shared" si="52"/>
        <v>1.7045709952683941</v>
      </c>
    </row>
    <row r="449" spans="1:11" ht="13.5" x14ac:dyDescent="0.25">
      <c r="A449" s="3">
        <f>TITRES_STAT!B452</f>
        <v>42661</v>
      </c>
      <c r="B449" s="6">
        <f>TITRES_STAT!D452</f>
        <v>1.7479</v>
      </c>
      <c r="C449" s="2">
        <f t="shared" si="45"/>
        <v>-1.760000000000006E-2</v>
      </c>
      <c r="D449" s="2">
        <f t="shared" si="46"/>
        <v>1.7666600000000003</v>
      </c>
      <c r="E449" s="2">
        <f t="shared" si="48"/>
        <v>1.7473199999999998</v>
      </c>
      <c r="F449" s="2">
        <f t="shared" si="49"/>
        <v>1.7435050000000001</v>
      </c>
      <c r="G449" s="2">
        <f t="shared" si="51"/>
        <v>1.6890139999999993</v>
      </c>
      <c r="H449" s="2">
        <f t="shared" si="47"/>
        <v>1.7776965000000002</v>
      </c>
      <c r="I449" s="2">
        <f t="array" ref="I449">SUMPRODUCT(B433:B452, (ROW(B433:B452)-ROW(B433)+1)) / (20*21/2)</f>
        <v>1.7521395238095239</v>
      </c>
      <c r="J449" s="2">
        <f t="shared" si="50"/>
        <v>1.738426104893505</v>
      </c>
      <c r="K449" s="2">
        <f t="shared" si="52"/>
        <v>1.7062701719245355</v>
      </c>
    </row>
    <row r="450" spans="1:11" ht="13.5" x14ac:dyDescent="0.25">
      <c r="A450" s="3">
        <f>TITRES_STAT!B453</f>
        <v>42662</v>
      </c>
      <c r="B450" s="6">
        <f>TITRES_STAT!D453</f>
        <v>1.7771999999999999</v>
      </c>
      <c r="C450" s="2">
        <f t="shared" si="45"/>
        <v>2.9299999999999882E-2</v>
      </c>
      <c r="D450" s="2">
        <f t="shared" si="46"/>
        <v>1.7690000000000001</v>
      </c>
      <c r="E450" s="2">
        <f t="shared" si="48"/>
        <v>1.7549399999999999</v>
      </c>
      <c r="F450" s="2">
        <f t="shared" si="49"/>
        <v>1.7443849999999999</v>
      </c>
      <c r="G450" s="2">
        <f t="shared" si="51"/>
        <v>1.6917119999999992</v>
      </c>
      <c r="H450" s="2">
        <f t="shared" si="47"/>
        <v>1.7764940000000002</v>
      </c>
      <c r="I450" s="2">
        <f t="array" ref="I450">SUMPRODUCT(B434:B453, (ROW(B434:B453)-ROW(B434)+1)) / (20*21/2)</f>
        <v>1.7546009523809523</v>
      </c>
      <c r="J450" s="2">
        <f t="shared" si="50"/>
        <v>1.7421188568084092</v>
      </c>
      <c r="K450" s="2">
        <f t="shared" si="52"/>
        <v>1.7090517338098479</v>
      </c>
    </row>
    <row r="451" spans="1:11" ht="13.5" x14ac:dyDescent="0.25">
      <c r="A451" s="3">
        <f>TITRES_STAT!B454</f>
        <v>42663</v>
      </c>
      <c r="B451" s="6">
        <f>TITRES_STAT!D454</f>
        <v>1.7596000000000001</v>
      </c>
      <c r="C451" s="2">
        <f t="shared" si="45"/>
        <v>-1.7599999999999838E-2</v>
      </c>
      <c r="D451" s="2">
        <f t="shared" si="46"/>
        <v>1.7689999999999997</v>
      </c>
      <c r="E451" s="2">
        <f t="shared" si="48"/>
        <v>1.7572800000000002</v>
      </c>
      <c r="F451" s="2">
        <f t="shared" si="49"/>
        <v>1.7449699999999997</v>
      </c>
      <c r="G451" s="2">
        <f t="shared" si="51"/>
        <v>1.6940579999999994</v>
      </c>
      <c r="H451" s="2">
        <f t="shared" si="47"/>
        <v>1.7752330000000001</v>
      </c>
      <c r="I451" s="2">
        <f t="array" ref="I451">SUMPRODUCT(B435:B454, (ROW(B435:B454)-ROW(B435)+1)) / (20*21/2)</f>
        <v>1.754712380952381</v>
      </c>
      <c r="J451" s="2">
        <f t="shared" si="50"/>
        <v>1.7437837275885606</v>
      </c>
      <c r="K451" s="2">
        <f t="shared" si="52"/>
        <v>1.7110340187584812</v>
      </c>
    </row>
    <row r="452" spans="1:11" ht="13.5" x14ac:dyDescent="0.25">
      <c r="A452" s="3">
        <f>TITRES_STAT!B455</f>
        <v>42664</v>
      </c>
      <c r="B452" s="6">
        <f>TITRES_STAT!D455</f>
        <v>1.7596000000000001</v>
      </c>
      <c r="C452" s="2">
        <f t="shared" ref="C452:C515" si="53">B452-B451</f>
        <v>0</v>
      </c>
      <c r="D452" s="2">
        <f t="shared" si="46"/>
        <v>1.7619599999999997</v>
      </c>
      <c r="E452" s="2">
        <f t="shared" si="48"/>
        <v>1.7631399999999999</v>
      </c>
      <c r="F452" s="2">
        <f t="shared" si="49"/>
        <v>1.745555</v>
      </c>
      <c r="G452" s="2">
        <f t="shared" si="51"/>
        <v>1.696404</v>
      </c>
      <c r="H452" s="2">
        <f t="shared" si="47"/>
        <v>1.7735320000000001</v>
      </c>
      <c r="I452" s="2">
        <f t="array" ref="I452">SUMPRODUCT(B436:B455, (ROW(B436:B455)-ROW(B436)+1)) / (20*21/2)</f>
        <v>1.7548519047619049</v>
      </c>
      <c r="J452" s="2">
        <f t="shared" si="50"/>
        <v>1.7452900392467929</v>
      </c>
      <c r="K452" s="2">
        <f t="shared" si="52"/>
        <v>1.7129385670424622</v>
      </c>
    </row>
    <row r="453" spans="1:11" ht="13.5" x14ac:dyDescent="0.25">
      <c r="A453" s="3">
        <f>TITRES_STAT!B456</f>
        <v>42667</v>
      </c>
      <c r="B453" s="6">
        <f>TITRES_STAT!D456</f>
        <v>1.7714000000000001</v>
      </c>
      <c r="C453" s="2">
        <f t="shared" si="53"/>
        <v>1.1800000000000033E-2</v>
      </c>
      <c r="D453" s="2">
        <f t="shared" si="46"/>
        <v>1.7631399999999999</v>
      </c>
      <c r="E453" s="2">
        <f t="shared" si="48"/>
        <v>1.7672500000000002</v>
      </c>
      <c r="F453" s="2">
        <f t="shared" si="49"/>
        <v>1.7467300000000001</v>
      </c>
      <c r="G453" s="2">
        <f t="shared" si="51"/>
        <v>1.699924</v>
      </c>
      <c r="H453" s="2">
        <f t="shared" si="47"/>
        <v>1.7718310000000002</v>
      </c>
      <c r="I453" s="2">
        <f t="array" ref="I453">SUMPRODUCT(B437:B456, (ROW(B437:B456)-ROW(B437)+1)) / (20*21/2)</f>
        <v>1.7527814285714287</v>
      </c>
      <c r="J453" s="2">
        <f t="shared" si="50"/>
        <v>1.7477767021756698</v>
      </c>
      <c r="K453" s="2">
        <f t="shared" si="52"/>
        <v>1.7152311722564832</v>
      </c>
    </row>
    <row r="454" spans="1:11" ht="13.5" x14ac:dyDescent="0.25">
      <c r="A454" s="3">
        <f>TITRES_STAT!B457</f>
        <v>42668</v>
      </c>
      <c r="B454" s="6">
        <f>TITRES_STAT!D457</f>
        <v>1.7479</v>
      </c>
      <c r="C454" s="2">
        <f t="shared" si="53"/>
        <v>-2.3500000000000076E-2</v>
      </c>
      <c r="D454" s="2">
        <f t="shared" ref="D454:D517" si="54">AVERAGE(B450:B454)</f>
        <v>1.7631399999999999</v>
      </c>
      <c r="E454" s="2">
        <f t="shared" si="48"/>
        <v>1.7649000000000004</v>
      </c>
      <c r="F454" s="2">
        <f t="shared" si="49"/>
        <v>1.746435</v>
      </c>
      <c r="G454" s="2">
        <f t="shared" si="51"/>
        <v>1.7021520000000001</v>
      </c>
      <c r="H454" s="2">
        <f t="shared" si="47"/>
        <v>1.7700715000000002</v>
      </c>
      <c r="I454" s="2">
        <f t="array" ref="I454">SUMPRODUCT(B438:B457, (ROW(B438:B457)-ROW(B438)+1)) / (20*21/2)</f>
        <v>1.7530052380952379</v>
      </c>
      <c r="J454" s="2">
        <f t="shared" si="50"/>
        <v>1.747788444825606</v>
      </c>
      <c r="K454" s="2">
        <f t="shared" si="52"/>
        <v>1.716512302756229</v>
      </c>
    </row>
    <row r="455" spans="1:11" ht="13.5" x14ac:dyDescent="0.25">
      <c r="A455" s="3">
        <f>TITRES_STAT!B458</f>
        <v>42669</v>
      </c>
      <c r="B455" s="6">
        <f>TITRES_STAT!D458</f>
        <v>1.7479</v>
      </c>
      <c r="C455" s="2">
        <f t="shared" si="53"/>
        <v>0</v>
      </c>
      <c r="D455" s="2">
        <f t="shared" si="54"/>
        <v>1.7572800000000002</v>
      </c>
      <c r="E455" s="2">
        <f t="shared" si="48"/>
        <v>1.7631400000000004</v>
      </c>
      <c r="F455" s="2">
        <f t="shared" si="49"/>
        <v>1.7461399999999998</v>
      </c>
      <c r="G455" s="2">
        <f t="shared" si="51"/>
        <v>1.7043800000000002</v>
      </c>
      <c r="H455" s="2">
        <f t="shared" si="47"/>
        <v>1.7683120000000003</v>
      </c>
      <c r="I455" s="2">
        <f t="array" ref="I455">SUMPRODUCT(B439:B458, (ROW(B439:B458)-ROW(B439)+1)) / (20*21/2)</f>
        <v>1.7532009523809522</v>
      </c>
      <c r="J455" s="2">
        <f t="shared" si="50"/>
        <v>1.7477990691279293</v>
      </c>
      <c r="K455" s="2">
        <f t="shared" si="52"/>
        <v>1.7177431928442202</v>
      </c>
    </row>
    <row r="456" spans="1:11" ht="13.5" x14ac:dyDescent="0.25">
      <c r="A456" s="3">
        <f>TITRES_STAT!B459</f>
        <v>42670</v>
      </c>
      <c r="B456" s="6">
        <f>TITRES_STAT!D459</f>
        <v>1.7243999999999999</v>
      </c>
      <c r="C456" s="2">
        <f t="shared" si="53"/>
        <v>-2.3500000000000076E-2</v>
      </c>
      <c r="D456" s="2">
        <f t="shared" si="54"/>
        <v>1.7502399999999998</v>
      </c>
      <c r="E456" s="2">
        <f t="shared" si="48"/>
        <v>1.75962</v>
      </c>
      <c r="F456" s="2">
        <f t="shared" si="49"/>
        <v>1.7455500000000002</v>
      </c>
      <c r="G456" s="2">
        <f t="shared" si="51"/>
        <v>1.7061380000000002</v>
      </c>
      <c r="H456" s="2">
        <f t="shared" si="47"/>
        <v>1.7664350000000002</v>
      </c>
      <c r="I456" s="2">
        <f t="array" ref="I456">SUMPRODUCT(B440:B459, (ROW(B440:B459)-ROW(B440)+1)) / (20*21/2)</f>
        <v>1.7548214285714285</v>
      </c>
      <c r="J456" s="2">
        <f t="shared" si="50"/>
        <v>1.7455705863538407</v>
      </c>
      <c r="K456" s="2">
        <f t="shared" si="52"/>
        <v>1.7180042441052312</v>
      </c>
    </row>
    <row r="457" spans="1:11" ht="13.5" x14ac:dyDescent="0.25">
      <c r="A457" s="3">
        <f>TITRES_STAT!B460</f>
        <v>42671</v>
      </c>
      <c r="B457" s="6">
        <f>TITRES_STAT!D460</f>
        <v>1.7479</v>
      </c>
      <c r="C457" s="2">
        <f t="shared" si="53"/>
        <v>2.3500000000000076E-2</v>
      </c>
      <c r="D457" s="2">
        <f t="shared" si="54"/>
        <v>1.7479000000000002</v>
      </c>
      <c r="E457" s="2">
        <f t="shared" si="48"/>
        <v>1.7549299999999999</v>
      </c>
      <c r="F457" s="2">
        <f t="shared" si="49"/>
        <v>1.7458450000000003</v>
      </c>
      <c r="G457" s="2">
        <f t="shared" si="51"/>
        <v>1.7084840000000003</v>
      </c>
      <c r="H457" s="2">
        <f t="shared" si="47"/>
        <v>1.7647340000000005</v>
      </c>
      <c r="I457" s="2">
        <f t="array" ref="I457">SUMPRODUCT(B441:B460, (ROW(B441:B460)-ROW(B441)+1)) / (20*21/2)</f>
        <v>1.7578666666666667</v>
      </c>
      <c r="J457" s="2">
        <f t="shared" si="50"/>
        <v>1.7457924352725227</v>
      </c>
      <c r="K457" s="2">
        <f t="shared" si="52"/>
        <v>1.7191766266893398</v>
      </c>
    </row>
    <row r="458" spans="1:11" ht="13.5" x14ac:dyDescent="0.25">
      <c r="A458" s="3">
        <f>TITRES_STAT!B461</f>
        <v>42674</v>
      </c>
      <c r="B458" s="6">
        <f>TITRES_STAT!D461</f>
        <v>1.7479</v>
      </c>
      <c r="C458" s="2">
        <f t="shared" si="53"/>
        <v>0</v>
      </c>
      <c r="D458" s="2">
        <f t="shared" si="54"/>
        <v>1.7431999999999999</v>
      </c>
      <c r="E458" s="2">
        <f t="shared" si="48"/>
        <v>1.7531699999999997</v>
      </c>
      <c r="F458" s="2">
        <f t="shared" si="49"/>
        <v>1.7484850000000001</v>
      </c>
      <c r="G458" s="2">
        <f t="shared" si="51"/>
        <v>1.7108300000000003</v>
      </c>
      <c r="H458" s="2">
        <f t="shared" ref="H458:H521" si="55">AVERAGE(B259:B458)</f>
        <v>1.7632090000000007</v>
      </c>
      <c r="I458" s="2">
        <f t="array" ref="I458">SUMPRODUCT(B442:B461, (ROW(B442:B461)-ROW(B442)+1)) / (20*21/2)</f>
        <v>1.7644352380952379</v>
      </c>
      <c r="J458" s="2">
        <f t="shared" si="50"/>
        <v>1.7459931557227586</v>
      </c>
      <c r="K458" s="2">
        <f t="shared" si="52"/>
        <v>1.7203030334858362</v>
      </c>
    </row>
    <row r="459" spans="1:11" ht="13.5" x14ac:dyDescent="0.25">
      <c r="A459" s="3">
        <f>TITRES_STAT!B462</f>
        <v>42675</v>
      </c>
      <c r="B459" s="6">
        <f>TITRES_STAT!D462</f>
        <v>1.7655000000000001</v>
      </c>
      <c r="C459" s="2">
        <f t="shared" si="53"/>
        <v>1.760000000000006E-2</v>
      </c>
      <c r="D459" s="2">
        <f t="shared" si="54"/>
        <v>1.7467199999999998</v>
      </c>
      <c r="E459" s="2">
        <f t="shared" si="48"/>
        <v>1.7549299999999999</v>
      </c>
      <c r="F459" s="2">
        <f t="shared" si="49"/>
        <v>1.751125</v>
      </c>
      <c r="G459" s="2">
        <f t="shared" si="51"/>
        <v>1.7135280000000004</v>
      </c>
      <c r="H459" s="2">
        <f t="shared" si="55"/>
        <v>1.7620655000000012</v>
      </c>
      <c r="I459" s="2">
        <f t="array" ref="I459">SUMPRODUCT(B443:B462, (ROW(B443:B462)-ROW(B443)+1)) / (20*21/2)</f>
        <v>1.7711371428571432</v>
      </c>
      <c r="J459" s="2">
        <f t="shared" si="50"/>
        <v>1.7478509504158293</v>
      </c>
      <c r="K459" s="2">
        <f t="shared" si="52"/>
        <v>1.7220754635452153</v>
      </c>
    </row>
    <row r="460" spans="1:11" ht="13.5" x14ac:dyDescent="0.25">
      <c r="A460" s="3">
        <f>TITRES_STAT!B463</f>
        <v>42676</v>
      </c>
      <c r="B460" s="6">
        <f>TITRES_STAT!D463</f>
        <v>1.7830999999999999</v>
      </c>
      <c r="C460" s="2">
        <f t="shared" si="53"/>
        <v>1.7599999999999838E-2</v>
      </c>
      <c r="D460" s="2">
        <f t="shared" si="54"/>
        <v>1.7537600000000002</v>
      </c>
      <c r="E460" s="2">
        <f t="shared" ref="E460:E523" si="56">AVERAGE(B451:B460)</f>
        <v>1.75552</v>
      </c>
      <c r="F460" s="2">
        <f t="shared" si="49"/>
        <v>1.7552299999999998</v>
      </c>
      <c r="G460" s="2">
        <f t="shared" si="51"/>
        <v>1.7165780000000004</v>
      </c>
      <c r="H460" s="2">
        <f t="shared" si="55"/>
        <v>1.7608340000000009</v>
      </c>
      <c r="I460" s="2">
        <f t="array" ref="I460">SUMPRODUCT(B444:B463, (ROW(B444:B463)-ROW(B444)+1)) / (20*21/2)</f>
        <v>1.7772247619047619</v>
      </c>
      <c r="J460" s="2">
        <f t="shared" si="50"/>
        <v>1.7512080027571788</v>
      </c>
      <c r="K460" s="2">
        <f t="shared" si="52"/>
        <v>1.7244685826218735</v>
      </c>
    </row>
    <row r="461" spans="1:11" ht="13.5" x14ac:dyDescent="0.25">
      <c r="A461" s="3">
        <f>TITRES_STAT!B464</f>
        <v>42677</v>
      </c>
      <c r="B461" s="6">
        <f>TITRES_STAT!D464</f>
        <v>1.8242</v>
      </c>
      <c r="C461" s="2">
        <f t="shared" si="53"/>
        <v>4.1100000000000136E-2</v>
      </c>
      <c r="D461" s="2">
        <f t="shared" si="54"/>
        <v>1.7737200000000002</v>
      </c>
      <c r="E461" s="2">
        <f t="shared" si="56"/>
        <v>1.7619799999999999</v>
      </c>
      <c r="F461" s="2">
        <f t="shared" si="49"/>
        <v>1.75963</v>
      </c>
      <c r="G461" s="2">
        <f t="shared" si="51"/>
        <v>1.7202160000000004</v>
      </c>
      <c r="H461" s="2">
        <f t="shared" si="55"/>
        <v>1.760101000000001</v>
      </c>
      <c r="I461" s="2">
        <f t="array" ref="I461">SUMPRODUCT(B445:B464, (ROW(B445:B464)-ROW(B445)+1)) / (20*21/2)</f>
        <v>1.788980476190476</v>
      </c>
      <c r="J461" s="2">
        <f t="shared" si="50"/>
        <v>1.7581596215422093</v>
      </c>
      <c r="K461" s="2">
        <f t="shared" si="52"/>
        <v>1.7283796185974865</v>
      </c>
    </row>
    <row r="462" spans="1:11" ht="13.5" x14ac:dyDescent="0.25">
      <c r="A462" s="3">
        <f>TITRES_STAT!B465</f>
        <v>42678</v>
      </c>
      <c r="B462" s="6">
        <f>TITRES_STAT!D465</f>
        <v>1.83</v>
      </c>
      <c r="C462" s="2">
        <f t="shared" si="53"/>
        <v>5.8000000000000274E-3</v>
      </c>
      <c r="D462" s="2">
        <f t="shared" si="54"/>
        <v>1.7901400000000003</v>
      </c>
      <c r="E462" s="2">
        <f t="shared" si="56"/>
        <v>1.7690199999999998</v>
      </c>
      <c r="F462" s="2">
        <f t="shared" si="49"/>
        <v>1.7660800000000001</v>
      </c>
      <c r="G462" s="2">
        <f t="shared" si="51"/>
        <v>1.7249080000000003</v>
      </c>
      <c r="H462" s="2">
        <f t="shared" si="55"/>
        <v>1.7598370000000012</v>
      </c>
      <c r="I462" s="2">
        <f t="array" ref="I462">SUMPRODUCT(B446:B465, (ROW(B446:B465)-ROW(B446)+1)) / (20*21/2)</f>
        <v>1.8090928571428571</v>
      </c>
      <c r="J462" s="2">
        <f t="shared" si="50"/>
        <v>1.7650015623477133</v>
      </c>
      <c r="K462" s="2">
        <f t="shared" si="52"/>
        <v>1.7323647315936634</v>
      </c>
    </row>
    <row r="463" spans="1:11" ht="13.5" x14ac:dyDescent="0.25">
      <c r="A463" s="3">
        <f>TITRES_STAT!B466</f>
        <v>42681</v>
      </c>
      <c r="B463" s="6">
        <f>TITRES_STAT!D466</f>
        <v>1.83</v>
      </c>
      <c r="C463" s="2">
        <f t="shared" si="53"/>
        <v>0</v>
      </c>
      <c r="D463" s="2">
        <f t="shared" si="54"/>
        <v>1.8065599999999999</v>
      </c>
      <c r="E463" s="2">
        <f t="shared" si="56"/>
        <v>1.7748799999999996</v>
      </c>
      <c r="F463" s="2">
        <f t="shared" si="49"/>
        <v>1.7710650000000006</v>
      </c>
      <c r="G463" s="2">
        <f t="shared" si="51"/>
        <v>1.7290140000000005</v>
      </c>
      <c r="H463" s="2">
        <f t="shared" si="55"/>
        <v>1.7595145000000008</v>
      </c>
      <c r="I463" s="2">
        <f t="array" ref="I463">SUMPRODUCT(B447:B466, (ROW(B447:B466)-ROW(B447)+1)) / (20*21/2)</f>
        <v>1.8298200000000002</v>
      </c>
      <c r="J463" s="2">
        <f t="shared" si="50"/>
        <v>1.7711918897431693</v>
      </c>
      <c r="K463" s="2">
        <f t="shared" si="52"/>
        <v>1.7361935656488139</v>
      </c>
    </row>
    <row r="464" spans="1:11" ht="13.5" x14ac:dyDescent="0.25">
      <c r="A464" s="3">
        <f>TITRES_STAT!B467</f>
        <v>42682</v>
      </c>
      <c r="B464" s="6">
        <f>TITRES_STAT!D467</f>
        <v>1.8945000000000001</v>
      </c>
      <c r="C464" s="2">
        <f t="shared" si="53"/>
        <v>6.4500000000000002E-2</v>
      </c>
      <c r="D464" s="2">
        <f t="shared" si="54"/>
        <v>1.8323600000000002</v>
      </c>
      <c r="E464" s="2">
        <f t="shared" si="56"/>
        <v>1.7895399999999999</v>
      </c>
      <c r="F464" s="2">
        <f t="shared" si="49"/>
        <v>1.7772200000000005</v>
      </c>
      <c r="G464" s="2">
        <f t="shared" si="51"/>
        <v>1.7340580000000003</v>
      </c>
      <c r="H464" s="2">
        <f t="shared" si="55"/>
        <v>1.7599250000000006</v>
      </c>
      <c r="I464" s="2">
        <f t="array" ref="I464">SUMPRODUCT(B448:B467, (ROW(B448:B467)-ROW(B448)+1)) / (20*21/2)</f>
        <v>1.8594309523809525</v>
      </c>
      <c r="J464" s="2">
        <f t="shared" si="50"/>
        <v>1.7829355192914389</v>
      </c>
      <c r="K464" s="2">
        <f t="shared" si="52"/>
        <v>1.7424016611135664</v>
      </c>
    </row>
    <row r="465" spans="1:11" ht="13.5" x14ac:dyDescent="0.25">
      <c r="A465" s="3">
        <f>TITRES_STAT!B468</f>
        <v>42683</v>
      </c>
      <c r="B465" s="6">
        <f>TITRES_STAT!D468</f>
        <v>1.9883999999999999</v>
      </c>
      <c r="C465" s="2">
        <f t="shared" si="53"/>
        <v>9.3899999999999872E-2</v>
      </c>
      <c r="D465" s="2">
        <f t="shared" si="54"/>
        <v>1.8734200000000001</v>
      </c>
      <c r="E465" s="2">
        <f t="shared" si="56"/>
        <v>1.81359</v>
      </c>
      <c r="F465" s="2">
        <f t="shared" si="49"/>
        <v>1.7883650000000002</v>
      </c>
      <c r="G465" s="2">
        <f t="shared" si="51"/>
        <v>1.7419180000000003</v>
      </c>
      <c r="H465" s="2">
        <f t="shared" si="55"/>
        <v>1.7608050000000006</v>
      </c>
      <c r="I465" s="2">
        <f t="array" ref="I465">SUMPRODUCT(B449:B468, (ROW(B449:B468)-ROW(B449)+1)) / (20*21/2)</f>
        <v>1.8869714285714285</v>
      </c>
      <c r="J465" s="2">
        <f t="shared" si="50"/>
        <v>1.8025035650732066</v>
      </c>
      <c r="K465" s="2">
        <f t="shared" si="52"/>
        <v>1.7520486547953875</v>
      </c>
    </row>
    <row r="466" spans="1:11" ht="13.5" x14ac:dyDescent="0.25">
      <c r="A466" s="3">
        <f>TITRES_STAT!B469</f>
        <v>42684</v>
      </c>
      <c r="B466" s="6">
        <f>TITRES_STAT!D469</f>
        <v>2.0059999999999998</v>
      </c>
      <c r="C466" s="2">
        <f t="shared" si="53"/>
        <v>1.7599999999999838E-2</v>
      </c>
      <c r="D466" s="2">
        <f t="shared" si="54"/>
        <v>1.90978</v>
      </c>
      <c r="E466" s="2">
        <f t="shared" si="56"/>
        <v>1.84175</v>
      </c>
      <c r="F466" s="2">
        <f t="shared" si="49"/>
        <v>1.8006850000000001</v>
      </c>
      <c r="G466" s="2">
        <f t="shared" si="51"/>
        <v>1.7497780000000001</v>
      </c>
      <c r="H466" s="2">
        <f t="shared" si="55"/>
        <v>1.7620370000000005</v>
      </c>
      <c r="I466" s="2">
        <f t="array" ref="I466">SUMPRODUCT(B450:B469, (ROW(B450:B469)-ROW(B450)+1)) / (20*21/2)</f>
        <v>1.9095395238095236</v>
      </c>
      <c r="J466" s="2">
        <f t="shared" si="50"/>
        <v>1.8218841779233772</v>
      </c>
      <c r="K466" s="2">
        <f t="shared" si="52"/>
        <v>1.7620075310779213</v>
      </c>
    </row>
    <row r="467" spans="1:11" ht="13.5" x14ac:dyDescent="0.25">
      <c r="A467" s="3">
        <f>TITRES_STAT!B470</f>
        <v>42685</v>
      </c>
      <c r="B467" s="6">
        <f>TITRES_STAT!D470</f>
        <v>2.1116000000000001</v>
      </c>
      <c r="C467" s="2">
        <f t="shared" si="53"/>
        <v>0.10560000000000036</v>
      </c>
      <c r="D467" s="2">
        <f t="shared" si="54"/>
        <v>1.9661000000000002</v>
      </c>
      <c r="E467" s="2">
        <f t="shared" si="56"/>
        <v>1.8781200000000002</v>
      </c>
      <c r="F467" s="2">
        <f t="shared" si="49"/>
        <v>1.8165249999999999</v>
      </c>
      <c r="G467" s="2">
        <f t="shared" si="51"/>
        <v>1.7591639999999997</v>
      </c>
      <c r="H467" s="2">
        <f t="shared" si="55"/>
        <v>1.7637970000000007</v>
      </c>
      <c r="I467" s="2">
        <f t="array" ref="I467">SUMPRODUCT(B451:B470, (ROW(B451:B470)-ROW(B451)+1)) / (20*21/2)</f>
        <v>1.9266571428571426</v>
      </c>
      <c r="J467" s="2">
        <f t="shared" si="50"/>
        <v>1.8494761609782937</v>
      </c>
      <c r="K467" s="2">
        <f t="shared" si="52"/>
        <v>1.775717039663101</v>
      </c>
    </row>
    <row r="468" spans="1:11" ht="13.5" x14ac:dyDescent="0.25">
      <c r="A468" s="3">
        <f>TITRES_STAT!B471</f>
        <v>42688</v>
      </c>
      <c r="B468" s="6">
        <f>TITRES_STAT!D471</f>
        <v>2.1057000000000001</v>
      </c>
      <c r="C468" s="2">
        <f t="shared" si="53"/>
        <v>-5.9000000000000163E-3</v>
      </c>
      <c r="D468" s="2">
        <f t="shared" si="54"/>
        <v>2.0212399999999997</v>
      </c>
      <c r="E468" s="2">
        <f t="shared" si="56"/>
        <v>1.9138999999999999</v>
      </c>
      <c r="F468" s="2">
        <f t="shared" ref="F468:F531" si="57">AVERAGE(B449:B468)</f>
        <v>1.8335349999999999</v>
      </c>
      <c r="G468" s="2">
        <f t="shared" si="51"/>
        <v>1.7680799999999999</v>
      </c>
      <c r="H468" s="2">
        <f t="shared" si="55"/>
        <v>1.7655275000000008</v>
      </c>
      <c r="I468" s="2">
        <f t="array" ref="I468">SUMPRODUCT(B452:B471, (ROW(B452:B471)-ROW(B452)+1)) / (20*21/2)</f>
        <v>1.9476023809523813</v>
      </c>
      <c r="J468" s="2">
        <f t="shared" si="50"/>
        <v>1.8738784313613133</v>
      </c>
      <c r="K468" s="2">
        <f t="shared" si="52"/>
        <v>1.7886575479116069</v>
      </c>
    </row>
    <row r="469" spans="1:11" ht="13.5" x14ac:dyDescent="0.25">
      <c r="A469" s="3">
        <f>TITRES_STAT!B472</f>
        <v>42689</v>
      </c>
      <c r="B469" s="6">
        <f>TITRES_STAT!D472</f>
        <v>2.0705</v>
      </c>
      <c r="C469" s="2">
        <f t="shared" si="53"/>
        <v>-3.520000000000012E-2</v>
      </c>
      <c r="D469" s="2">
        <f t="shared" si="54"/>
        <v>2.0564399999999998</v>
      </c>
      <c r="E469" s="2">
        <f t="shared" si="56"/>
        <v>1.9443999999999999</v>
      </c>
      <c r="F469" s="2">
        <f t="shared" si="57"/>
        <v>1.8496650000000003</v>
      </c>
      <c r="G469" s="2">
        <f t="shared" si="51"/>
        <v>1.776292</v>
      </c>
      <c r="H469" s="2">
        <f t="shared" si="55"/>
        <v>1.7672285000000008</v>
      </c>
      <c r="I469" s="2">
        <f t="array" ref="I469">SUMPRODUCT(B453:B472, (ROW(B453:B472)-ROW(B453)+1)) / (20*21/2)</f>
        <v>1.9575161904761906</v>
      </c>
      <c r="J469" s="2">
        <f t="shared" ref="J469:J532" si="58">$J$4*B469+J468*(1-$J$4)</f>
        <v>1.8926042950411881</v>
      </c>
      <c r="K469" s="2">
        <f t="shared" si="52"/>
        <v>1.799710193091544</v>
      </c>
    </row>
    <row r="470" spans="1:11" ht="13.5" x14ac:dyDescent="0.25">
      <c r="A470" s="3">
        <f>TITRES_STAT!B473</f>
        <v>42690</v>
      </c>
      <c r="B470" s="6">
        <f>TITRES_STAT!D473</f>
        <v>2.0293999999999999</v>
      </c>
      <c r="C470" s="2">
        <f t="shared" si="53"/>
        <v>-4.1100000000000136E-2</v>
      </c>
      <c r="D470" s="2">
        <f t="shared" si="54"/>
        <v>2.0646399999999998</v>
      </c>
      <c r="E470" s="2">
        <f t="shared" si="56"/>
        <v>1.9690300000000001</v>
      </c>
      <c r="F470" s="2">
        <f t="shared" si="57"/>
        <v>1.8622750000000003</v>
      </c>
      <c r="G470" s="2">
        <f t="shared" si="51"/>
        <v>1.7840340000000001</v>
      </c>
      <c r="H470" s="2">
        <f t="shared" si="55"/>
        <v>1.7682255000000009</v>
      </c>
      <c r="I470" s="2">
        <f t="array" ref="I470">SUMPRODUCT(B454:B473, (ROW(B454:B473)-ROW(B454)+1)) / (20*21/2)</f>
        <v>1.9697209523809525</v>
      </c>
      <c r="J470" s="2">
        <f t="shared" si="58"/>
        <v>1.9056324574182177</v>
      </c>
      <c r="K470" s="2">
        <f t="shared" si="52"/>
        <v>1.8087176364997188</v>
      </c>
    </row>
    <row r="471" spans="1:11" ht="13.5" x14ac:dyDescent="0.25">
      <c r="A471" s="3">
        <f>TITRES_STAT!B474</f>
        <v>42691</v>
      </c>
      <c r="B471" s="6">
        <f>TITRES_STAT!D474</f>
        <v>2.0821999999999998</v>
      </c>
      <c r="C471" s="2">
        <f t="shared" si="53"/>
        <v>5.2799999999999958E-2</v>
      </c>
      <c r="D471" s="2">
        <f t="shared" si="54"/>
        <v>2.0798800000000002</v>
      </c>
      <c r="E471" s="2">
        <f t="shared" si="56"/>
        <v>1.9948299999999999</v>
      </c>
      <c r="F471" s="2">
        <f t="shared" si="57"/>
        <v>1.8784049999999997</v>
      </c>
      <c r="G471" s="2">
        <f t="shared" si="51"/>
        <v>1.792362</v>
      </c>
      <c r="H471" s="2">
        <f t="shared" si="55"/>
        <v>1.7689290000000011</v>
      </c>
      <c r="I471" s="2">
        <f t="array" ref="I471">SUMPRODUCT(B455:B474, (ROW(B455:B474)-ROW(B455)+1)) / (20*21/2)</f>
        <v>1.985219523809524</v>
      </c>
      <c r="J471" s="2">
        <f t="shared" si="58"/>
        <v>1.9224484138545779</v>
      </c>
      <c r="K471" s="2">
        <f t="shared" si="52"/>
        <v>1.8194424350683573</v>
      </c>
    </row>
    <row r="472" spans="1:11" ht="13.5" x14ac:dyDescent="0.25">
      <c r="A472" s="3">
        <f>TITRES_STAT!B475</f>
        <v>42692</v>
      </c>
      <c r="B472" s="6">
        <f>TITRES_STAT!D475</f>
        <v>1.9824999999999999</v>
      </c>
      <c r="C472" s="2">
        <f t="shared" si="53"/>
        <v>-9.96999999999999E-2</v>
      </c>
      <c r="D472" s="2">
        <f t="shared" si="54"/>
        <v>2.0540599999999998</v>
      </c>
      <c r="E472" s="2">
        <f t="shared" si="56"/>
        <v>2.0100799999999999</v>
      </c>
      <c r="F472" s="2">
        <f t="shared" si="57"/>
        <v>1.8895499999999998</v>
      </c>
      <c r="G472" s="2">
        <f t="shared" si="51"/>
        <v>1.7996340000000002</v>
      </c>
      <c r="H472" s="2">
        <f t="shared" si="55"/>
        <v>1.7685770000000014</v>
      </c>
      <c r="I472" s="2">
        <f t="array" ref="I472">SUMPRODUCT(B456:B475, (ROW(B456:B475)-ROW(B456)+1)) / (20*21/2)</f>
        <v>1.9980957142857141</v>
      </c>
      <c r="J472" s="2">
        <f t="shared" si="58"/>
        <v>1.9281676125350942</v>
      </c>
      <c r="K472" s="2">
        <f t="shared" si="52"/>
        <v>1.8258368493794022</v>
      </c>
    </row>
    <row r="473" spans="1:11" ht="13.5" x14ac:dyDescent="0.25">
      <c r="A473" s="3">
        <f>TITRES_STAT!B476</f>
        <v>42695</v>
      </c>
      <c r="B473" s="6">
        <f>TITRES_STAT!D476</f>
        <v>2.0177</v>
      </c>
      <c r="C473" s="2">
        <f t="shared" si="53"/>
        <v>3.520000000000012E-2</v>
      </c>
      <c r="D473" s="2">
        <f t="shared" si="54"/>
        <v>2.0364599999999999</v>
      </c>
      <c r="E473" s="2">
        <f t="shared" si="56"/>
        <v>2.0288500000000003</v>
      </c>
      <c r="F473" s="2">
        <f t="shared" si="57"/>
        <v>1.9018649999999995</v>
      </c>
      <c r="G473" s="2">
        <f t="shared" si="51"/>
        <v>1.8066720000000001</v>
      </c>
      <c r="H473" s="2">
        <f t="shared" si="55"/>
        <v>1.7681075000000013</v>
      </c>
      <c r="I473" s="2">
        <f t="array" ref="I473">SUMPRODUCT(B457:B476, (ROW(B457:B476)-ROW(B457)+1)) / (20*21/2)</f>
        <v>2.0095195238095243</v>
      </c>
      <c r="J473" s="2">
        <f t="shared" si="58"/>
        <v>1.9366945065793708</v>
      </c>
      <c r="K473" s="2">
        <f t="shared" si="52"/>
        <v>1.8333608945017787</v>
      </c>
    </row>
    <row r="474" spans="1:11" ht="13.5" x14ac:dyDescent="0.25">
      <c r="A474" s="3">
        <f>TITRES_STAT!B477</f>
        <v>42696</v>
      </c>
      <c r="B474" s="6">
        <f>TITRES_STAT!D477</f>
        <v>2.0646</v>
      </c>
      <c r="C474" s="2">
        <f t="shared" si="53"/>
        <v>4.6899999999999942E-2</v>
      </c>
      <c r="D474" s="2">
        <f t="shared" si="54"/>
        <v>2.0352799999999998</v>
      </c>
      <c r="E474" s="2">
        <f t="shared" si="56"/>
        <v>2.0458600000000002</v>
      </c>
      <c r="F474" s="2">
        <f t="shared" si="57"/>
        <v>1.9176999999999995</v>
      </c>
      <c r="G474" s="2">
        <f t="shared" si="51"/>
        <v>1.8132400000000002</v>
      </c>
      <c r="H474" s="2">
        <f t="shared" si="55"/>
        <v>1.767579500000001</v>
      </c>
      <c r="I474" s="2">
        <f t="array" ref="I474">SUMPRODUCT(B458:B477, (ROW(B458:B477)-ROW(B458)+1)) / (20*21/2)</f>
        <v>2.0165885714285716</v>
      </c>
      <c r="J474" s="2">
        <f t="shared" si="58"/>
        <v>1.9488759821432402</v>
      </c>
      <c r="K474" s="2">
        <f t="shared" si="52"/>
        <v>1.8424290947173954</v>
      </c>
    </row>
    <row r="475" spans="1:11" ht="13.5" x14ac:dyDescent="0.25">
      <c r="A475" s="3">
        <f>TITRES_STAT!B478</f>
        <v>42697</v>
      </c>
      <c r="B475" s="6">
        <f>TITRES_STAT!D478</f>
        <v>2.0529000000000002</v>
      </c>
      <c r="C475" s="2">
        <f t="shared" si="53"/>
        <v>-1.1699999999999822E-2</v>
      </c>
      <c r="D475" s="2">
        <f t="shared" si="54"/>
        <v>2.0399799999999999</v>
      </c>
      <c r="E475" s="2">
        <f t="shared" si="56"/>
        <v>2.0523099999999999</v>
      </c>
      <c r="F475" s="2">
        <f t="shared" si="57"/>
        <v>1.9329499999999995</v>
      </c>
      <c r="G475" s="2">
        <f t="shared" si="51"/>
        <v>1.8195739999999998</v>
      </c>
      <c r="H475" s="2">
        <f t="shared" si="55"/>
        <v>1.7666705000000014</v>
      </c>
      <c r="I475" s="2">
        <f t="array" ref="I475">SUMPRODUCT(B459:B478, (ROW(B459:B478)-ROW(B459)+1)) / (20*21/2)</f>
        <v>2.0301638095238093</v>
      </c>
      <c r="J475" s="2">
        <f t="shared" si="58"/>
        <v>1.9587830314629318</v>
      </c>
      <c r="K475" s="2">
        <f t="shared" si="52"/>
        <v>1.8506828557088701</v>
      </c>
    </row>
    <row r="476" spans="1:11" ht="13.5" x14ac:dyDescent="0.25">
      <c r="A476" s="3">
        <f>TITRES_STAT!B479</f>
        <v>42698</v>
      </c>
      <c r="B476" s="6">
        <f>TITRES_STAT!D479</f>
        <v>2.0529000000000002</v>
      </c>
      <c r="C476" s="2">
        <f t="shared" si="53"/>
        <v>0</v>
      </c>
      <c r="D476" s="2">
        <f t="shared" si="54"/>
        <v>2.0341200000000002</v>
      </c>
      <c r="E476" s="2">
        <f t="shared" si="56"/>
        <v>2.0569999999999999</v>
      </c>
      <c r="F476" s="2">
        <f t="shared" si="57"/>
        <v>1.9493749999999999</v>
      </c>
      <c r="G476" s="2">
        <f t="shared" si="51"/>
        <v>1.8259079999999996</v>
      </c>
      <c r="H476" s="2">
        <f t="shared" si="55"/>
        <v>1.7654385000000012</v>
      </c>
      <c r="I476" s="2">
        <f t="array" ref="I476">SUMPRODUCT(B460:B479, (ROW(B460:B479)-ROW(B460)+1)) / (20*21/2)</f>
        <v>2.0425971428571432</v>
      </c>
      <c r="J476" s="2">
        <f t="shared" si="58"/>
        <v>1.9677465522759858</v>
      </c>
      <c r="K476" s="2">
        <f t="shared" si="52"/>
        <v>1.8586129397987186</v>
      </c>
    </row>
    <row r="477" spans="1:11" ht="13.5" x14ac:dyDescent="0.25">
      <c r="A477" s="3">
        <f>TITRES_STAT!B480</f>
        <v>42699</v>
      </c>
      <c r="B477" s="6">
        <f>TITRES_STAT!D480</f>
        <v>2.0236000000000001</v>
      </c>
      <c r="C477" s="2">
        <f t="shared" si="53"/>
        <v>-2.9300000000000104E-2</v>
      </c>
      <c r="D477" s="2">
        <f t="shared" si="54"/>
        <v>2.0423400000000003</v>
      </c>
      <c r="E477" s="2">
        <f t="shared" si="56"/>
        <v>2.0482</v>
      </c>
      <c r="F477" s="2">
        <f t="shared" si="57"/>
        <v>1.9631600000000002</v>
      </c>
      <c r="G477" s="2">
        <f t="shared" si="51"/>
        <v>1.8318919999999996</v>
      </c>
      <c r="H477" s="2">
        <f t="shared" si="55"/>
        <v>1.7643240000000013</v>
      </c>
      <c r="I477" s="2">
        <f t="array" ref="I477">SUMPRODUCT(B461:B480, (ROW(B461:B480)-ROW(B461)+1)) / (20*21/2)</f>
        <v>2.0533823809523812</v>
      </c>
      <c r="J477" s="2">
        <f t="shared" si="58"/>
        <v>1.9730659282497014</v>
      </c>
      <c r="K477" s="2">
        <f t="shared" si="52"/>
        <v>1.8650830205909257</v>
      </c>
    </row>
    <row r="478" spans="1:11" ht="13.5" x14ac:dyDescent="0.25">
      <c r="A478" s="3">
        <f>TITRES_STAT!B481</f>
        <v>42702</v>
      </c>
      <c r="B478" s="6">
        <f>TITRES_STAT!D481</f>
        <v>2.1057000000000001</v>
      </c>
      <c r="C478" s="2">
        <f t="shared" si="53"/>
        <v>8.2100000000000062E-2</v>
      </c>
      <c r="D478" s="2">
        <f t="shared" si="54"/>
        <v>2.0599400000000001</v>
      </c>
      <c r="E478" s="2">
        <f t="shared" si="56"/>
        <v>2.0482</v>
      </c>
      <c r="F478" s="2">
        <f t="shared" si="57"/>
        <v>1.9810499999999998</v>
      </c>
      <c r="G478" s="2">
        <f t="shared" si="51"/>
        <v>1.8399859999999999</v>
      </c>
      <c r="H478" s="2">
        <f t="shared" si="55"/>
        <v>1.7640895000000014</v>
      </c>
      <c r="I478" s="2">
        <f t="array" ref="I478">SUMPRODUCT(B462:B481, (ROW(B462:B481)-ROW(B462)+1)) / (20*21/2)</f>
        <v>2.0676223809523813</v>
      </c>
      <c r="J478" s="2">
        <f t="shared" si="58"/>
        <v>1.9856977446068727</v>
      </c>
      <c r="K478" s="2">
        <f t="shared" si="52"/>
        <v>1.8745189805677522</v>
      </c>
    </row>
    <row r="479" spans="1:11" ht="13.5" x14ac:dyDescent="0.25">
      <c r="A479" s="3">
        <f>TITRES_STAT!B482</f>
        <v>42703</v>
      </c>
      <c r="B479" s="6">
        <f>TITRES_STAT!D482</f>
        <v>2.1116000000000001</v>
      </c>
      <c r="C479" s="2">
        <f t="shared" si="53"/>
        <v>5.9000000000000163E-3</v>
      </c>
      <c r="D479" s="2">
        <f t="shared" si="54"/>
        <v>2.0693400000000004</v>
      </c>
      <c r="E479" s="2">
        <f t="shared" si="56"/>
        <v>2.0523099999999994</v>
      </c>
      <c r="F479" s="2">
        <f t="shared" si="57"/>
        <v>1.9983550000000001</v>
      </c>
      <c r="G479" s="2">
        <f t="shared" si="51"/>
        <v>1.8477299999999994</v>
      </c>
      <c r="H479" s="2">
        <f t="shared" si="55"/>
        <v>1.7640895000000014</v>
      </c>
      <c r="I479" s="2">
        <f t="array" ref="I479">SUMPRODUCT(B463:B482, (ROW(B463:B482)-ROW(B463)+1)) / (20*21/2)</f>
        <v>2.0746619047619048</v>
      </c>
      <c r="J479" s="2">
        <f t="shared" si="58"/>
        <v>1.9976884355966944</v>
      </c>
      <c r="K479" s="2">
        <f t="shared" si="52"/>
        <v>1.8838162754474483</v>
      </c>
    </row>
    <row r="480" spans="1:11" ht="13.5" x14ac:dyDescent="0.25">
      <c r="A480" s="3">
        <f>TITRES_STAT!B483</f>
        <v>42704</v>
      </c>
      <c r="B480" s="6">
        <f>TITRES_STAT!D483</f>
        <v>2.1116000000000001</v>
      </c>
      <c r="C480" s="2">
        <f t="shared" si="53"/>
        <v>0</v>
      </c>
      <c r="D480" s="2">
        <f t="shared" si="54"/>
        <v>2.08108</v>
      </c>
      <c r="E480" s="2">
        <f t="shared" si="56"/>
        <v>2.06053</v>
      </c>
      <c r="F480" s="2">
        <f t="shared" si="57"/>
        <v>2.0147800000000005</v>
      </c>
      <c r="G480" s="2">
        <f t="shared" si="51"/>
        <v>1.8547699999999994</v>
      </c>
      <c r="H480" s="2">
        <f t="shared" si="55"/>
        <v>1.7641485000000015</v>
      </c>
      <c r="I480" s="2">
        <f t="array" ref="I480">SUMPRODUCT(B464:B483, (ROW(B464:B483)-ROW(B464)+1)) / (20*21/2)</f>
        <v>2.0747980952380951</v>
      </c>
      <c r="J480" s="2">
        <f t="shared" si="58"/>
        <v>2.0085371560160565</v>
      </c>
      <c r="K480" s="2">
        <f t="shared" si="52"/>
        <v>1.8927489705279408</v>
      </c>
    </row>
    <row r="481" spans="1:11" ht="13.5" x14ac:dyDescent="0.25">
      <c r="A481" s="3">
        <f>TITRES_STAT!B484</f>
        <v>42705</v>
      </c>
      <c r="B481" s="6">
        <f>TITRES_STAT!D484</f>
        <v>2.1642999999999999</v>
      </c>
      <c r="C481" s="2">
        <f t="shared" si="53"/>
        <v>5.2699999999999747E-2</v>
      </c>
      <c r="D481" s="2">
        <f t="shared" si="54"/>
        <v>2.1033599999999999</v>
      </c>
      <c r="E481" s="2">
        <f t="shared" si="56"/>
        <v>2.06874</v>
      </c>
      <c r="F481" s="2">
        <f t="shared" si="57"/>
        <v>2.0317850000000002</v>
      </c>
      <c r="G481" s="2">
        <f t="shared" si="51"/>
        <v>1.8630979999999995</v>
      </c>
      <c r="H481" s="2">
        <f t="shared" si="55"/>
        <v>1.7645000000000013</v>
      </c>
      <c r="I481" s="2">
        <f t="array" ref="I481">SUMPRODUCT(B465:B484, (ROW(B465:B484)-ROW(B465)+1)) / (20*21/2)</f>
        <v>2.0722247619047618</v>
      </c>
      <c r="J481" s="2">
        <f t="shared" si="58"/>
        <v>2.0233717125859561</v>
      </c>
      <c r="K481" s="2">
        <f t="shared" si="52"/>
        <v>1.9033980305072373</v>
      </c>
    </row>
    <row r="482" spans="1:11" ht="13.5" x14ac:dyDescent="0.25">
      <c r="A482" s="3">
        <f>TITRES_STAT!B485</f>
        <v>42706</v>
      </c>
      <c r="B482" s="6">
        <f>TITRES_STAT!D485</f>
        <v>2.1057000000000001</v>
      </c>
      <c r="C482" s="2">
        <f t="shared" si="53"/>
        <v>-5.8599999999999763E-2</v>
      </c>
      <c r="D482" s="2">
        <f t="shared" si="54"/>
        <v>2.11978</v>
      </c>
      <c r="E482" s="2">
        <f t="shared" si="56"/>
        <v>2.0810599999999999</v>
      </c>
      <c r="F482" s="2">
        <f t="shared" si="57"/>
        <v>2.0455700000000001</v>
      </c>
      <c r="G482" s="2">
        <f t="shared" si="51"/>
        <v>1.8702539999999996</v>
      </c>
      <c r="H482" s="2">
        <f t="shared" si="55"/>
        <v>1.7648520000000016</v>
      </c>
      <c r="I482" s="2">
        <f t="array" ref="I482">SUMPRODUCT(B466:B485, (ROW(B466:B485)-ROW(B466)+1)) / (20*21/2)</f>
        <v>2.0712471428571426</v>
      </c>
      <c r="J482" s="2">
        <f t="shared" si="58"/>
        <v>2.0312125018634841</v>
      </c>
      <c r="K482" s="2">
        <f t="shared" si="52"/>
        <v>1.9113314410755811</v>
      </c>
    </row>
    <row r="483" spans="1:11" ht="13.5" x14ac:dyDescent="0.25">
      <c r="A483" s="3">
        <f>TITRES_STAT!B486</f>
        <v>42709</v>
      </c>
      <c r="B483" s="6">
        <f>TITRES_STAT!D486</f>
        <v>2.0470000000000002</v>
      </c>
      <c r="C483" s="2">
        <f t="shared" si="53"/>
        <v>-5.8699999999999974E-2</v>
      </c>
      <c r="D483" s="2">
        <f t="shared" si="54"/>
        <v>2.1080399999999999</v>
      </c>
      <c r="E483" s="2">
        <f t="shared" si="56"/>
        <v>2.08399</v>
      </c>
      <c r="F483" s="2">
        <f t="shared" si="57"/>
        <v>2.0564200000000001</v>
      </c>
      <c r="G483" s="2">
        <f t="shared" si="51"/>
        <v>1.8762359999999996</v>
      </c>
      <c r="H483" s="2">
        <f t="shared" si="55"/>
        <v>1.7649690000000016</v>
      </c>
      <c r="I483" s="2">
        <f t="array" ref="I483">SUMPRODUCT(B467:B486, (ROW(B467:B486)-ROW(B467)+1)) / (20*21/2)</f>
        <v>2.0699623809523811</v>
      </c>
      <c r="J483" s="2">
        <f t="shared" si="58"/>
        <v>2.0327160731145808</v>
      </c>
      <c r="K483" s="2">
        <f t="shared" si="52"/>
        <v>1.9166517767196758</v>
      </c>
    </row>
    <row r="484" spans="1:11" ht="13.5" x14ac:dyDescent="0.25">
      <c r="A484" s="3">
        <f>TITRES_STAT!B487</f>
        <v>42710</v>
      </c>
      <c r="B484" s="6">
        <f>TITRES_STAT!D487</f>
        <v>2.0293999999999999</v>
      </c>
      <c r="C484" s="2">
        <f t="shared" si="53"/>
        <v>-1.7600000000000282E-2</v>
      </c>
      <c r="D484" s="2">
        <f t="shared" si="54"/>
        <v>2.0916000000000006</v>
      </c>
      <c r="E484" s="2">
        <f t="shared" si="56"/>
        <v>2.08047</v>
      </c>
      <c r="F484" s="2">
        <f t="shared" si="57"/>
        <v>2.0631649999999997</v>
      </c>
      <c r="G484" s="2">
        <f t="shared" si="51"/>
        <v>1.8817479999999995</v>
      </c>
      <c r="H484" s="2">
        <f t="shared" si="55"/>
        <v>1.7649980000000014</v>
      </c>
      <c r="I484" s="2">
        <f t="array" ref="I484">SUMPRODUCT(B468:B487, (ROW(B468:B487)-ROW(B468)+1)) / (20*21/2)</f>
        <v>2.070692380952381</v>
      </c>
      <c r="J484" s="2">
        <f t="shared" si="58"/>
        <v>2.0324002566274779</v>
      </c>
      <c r="K484" s="2">
        <f t="shared" si="52"/>
        <v>1.9210732756718454</v>
      </c>
    </row>
    <row r="485" spans="1:11" ht="13.5" x14ac:dyDescent="0.25">
      <c r="A485" s="3">
        <f>TITRES_STAT!B488</f>
        <v>42711</v>
      </c>
      <c r="B485" s="6">
        <f>TITRES_STAT!D488</f>
        <v>2.0529000000000002</v>
      </c>
      <c r="C485" s="2">
        <f t="shared" si="53"/>
        <v>2.3500000000000298E-2</v>
      </c>
      <c r="D485" s="2">
        <f t="shared" si="54"/>
        <v>2.07986</v>
      </c>
      <c r="E485" s="2">
        <f t="shared" si="56"/>
        <v>2.08047</v>
      </c>
      <c r="F485" s="2">
        <f t="shared" si="57"/>
        <v>2.0663899999999997</v>
      </c>
      <c r="G485" s="2">
        <f t="shared" si="51"/>
        <v>1.8877299999999995</v>
      </c>
      <c r="H485" s="2">
        <f t="shared" si="55"/>
        <v>1.7652915000000013</v>
      </c>
      <c r="I485" s="2">
        <f t="array" ref="I485">SUMPRODUCT(B469:B488, (ROW(B469:B488)-ROW(B469)+1)) / (20*21/2)</f>
        <v>2.0754947619047619</v>
      </c>
      <c r="J485" s="2">
        <f t="shared" si="58"/>
        <v>2.0343526131391467</v>
      </c>
      <c r="K485" s="2">
        <f t="shared" si="52"/>
        <v>1.9262429511356947</v>
      </c>
    </row>
    <row r="486" spans="1:11" ht="13.5" x14ac:dyDescent="0.25">
      <c r="A486" s="3">
        <f>TITRES_STAT!B489</f>
        <v>42712</v>
      </c>
      <c r="B486" s="6">
        <f>TITRES_STAT!D489</f>
        <v>2.0529000000000002</v>
      </c>
      <c r="C486" s="2">
        <f t="shared" si="53"/>
        <v>0</v>
      </c>
      <c r="D486" s="2">
        <f t="shared" si="54"/>
        <v>2.0575800000000002</v>
      </c>
      <c r="E486" s="2">
        <f t="shared" si="56"/>
        <v>2.0804700000000005</v>
      </c>
      <c r="F486" s="2">
        <f t="shared" si="57"/>
        <v>2.0687350000000002</v>
      </c>
      <c r="G486" s="2">
        <f t="shared" si="51"/>
        <v>1.8940639999999993</v>
      </c>
      <c r="H486" s="2">
        <f t="shared" si="55"/>
        <v>1.7658780000000014</v>
      </c>
      <c r="I486" s="2">
        <f t="array" ref="I486">SUMPRODUCT(B470:B489, (ROW(B470:B489)-ROW(B470)+1)) / (20*21/2)</f>
        <v>2.0819176190476187</v>
      </c>
      <c r="J486" s="2">
        <f t="shared" si="58"/>
        <v>2.0361190309354185</v>
      </c>
      <c r="K486" s="2">
        <f t="shared" si="52"/>
        <v>1.9312098942284126</v>
      </c>
    </row>
    <row r="487" spans="1:11" ht="13.5" x14ac:dyDescent="0.25">
      <c r="A487" s="3">
        <f>TITRES_STAT!B490</f>
        <v>42713</v>
      </c>
      <c r="B487" s="6">
        <f>TITRES_STAT!D490</f>
        <v>2.0764</v>
      </c>
      <c r="C487" s="2">
        <f t="shared" si="53"/>
        <v>2.3499999999999854E-2</v>
      </c>
      <c r="D487" s="2">
        <f t="shared" si="54"/>
        <v>2.05172</v>
      </c>
      <c r="E487" s="2">
        <f t="shared" si="56"/>
        <v>2.08575</v>
      </c>
      <c r="F487" s="2">
        <f t="shared" si="57"/>
        <v>2.0669750000000002</v>
      </c>
      <c r="G487" s="2">
        <f t="shared" si="51"/>
        <v>1.9007519999999993</v>
      </c>
      <c r="H487" s="2">
        <f t="shared" si="55"/>
        <v>1.7663765000000011</v>
      </c>
      <c r="I487" s="2">
        <f t="array" ref="I487">SUMPRODUCT(B471:B490, (ROW(B471:B490)-ROW(B471)+1)) / (20*21/2)</f>
        <v>2.086357142857143</v>
      </c>
      <c r="J487" s="2">
        <f t="shared" si="58"/>
        <v>2.0399553137034738</v>
      </c>
      <c r="K487" s="2">
        <f t="shared" si="52"/>
        <v>1.936903623866514</v>
      </c>
    </row>
    <row r="488" spans="1:11" ht="13.5" x14ac:dyDescent="0.25">
      <c r="A488" s="3">
        <f>TITRES_STAT!B491</f>
        <v>42717</v>
      </c>
      <c r="B488" s="6">
        <f>TITRES_STAT!D491</f>
        <v>2.1173999999999999</v>
      </c>
      <c r="C488" s="2">
        <f t="shared" si="53"/>
        <v>4.0999999999999925E-2</v>
      </c>
      <c r="D488" s="2">
        <f t="shared" si="54"/>
        <v>2.0658000000000003</v>
      </c>
      <c r="E488" s="2">
        <f t="shared" si="56"/>
        <v>2.0869200000000001</v>
      </c>
      <c r="F488" s="2">
        <f t="shared" si="57"/>
        <v>2.0675600000000003</v>
      </c>
      <c r="G488" s="2">
        <f t="shared" si="51"/>
        <v>1.9091979999999995</v>
      </c>
      <c r="H488" s="2">
        <f t="shared" si="55"/>
        <v>1.7669925000000009</v>
      </c>
      <c r="I488" s="2">
        <f t="array" ref="I488">SUMPRODUCT(B472:B491, (ROW(B472:B491)-ROW(B472)+1)) / (20*21/2)</f>
        <v>2.0903776190476191</v>
      </c>
      <c r="J488" s="2">
        <f t="shared" si="58"/>
        <v>2.0473309981126668</v>
      </c>
      <c r="K488" s="2">
        <f t="shared" si="52"/>
        <v>1.9439819131266509</v>
      </c>
    </row>
    <row r="489" spans="1:11" ht="13.5" x14ac:dyDescent="0.25">
      <c r="A489" s="3">
        <f>TITRES_STAT!B492</f>
        <v>42718</v>
      </c>
      <c r="B489" s="6">
        <f>TITRES_STAT!D492</f>
        <v>2.1349999999999998</v>
      </c>
      <c r="C489" s="2">
        <f t="shared" si="53"/>
        <v>1.7599999999999838E-2</v>
      </c>
      <c r="D489" s="2">
        <f t="shared" si="54"/>
        <v>2.0869200000000001</v>
      </c>
      <c r="E489" s="2">
        <f t="shared" si="56"/>
        <v>2.0892600000000003</v>
      </c>
      <c r="F489" s="2">
        <f t="shared" si="57"/>
        <v>2.0707849999999999</v>
      </c>
      <c r="G489" s="2">
        <f t="shared" si="51"/>
        <v>1.9176439999999995</v>
      </c>
      <c r="H489" s="2">
        <f t="shared" si="55"/>
        <v>1.7679895000000008</v>
      </c>
      <c r="I489" s="2">
        <f t="array" ref="I489">SUMPRODUCT(B473:B492, (ROW(B473:B492)-ROW(B473)+1)) / (20*21/2)</f>
        <v>2.09144</v>
      </c>
      <c r="J489" s="2">
        <f t="shared" si="58"/>
        <v>2.0556804268638413</v>
      </c>
      <c r="K489" s="2">
        <f t="shared" si="52"/>
        <v>1.9514728184942334</v>
      </c>
    </row>
    <row r="490" spans="1:11" ht="13.5" x14ac:dyDescent="0.25">
      <c r="A490" s="3">
        <f>TITRES_STAT!B493</f>
        <v>42719</v>
      </c>
      <c r="B490" s="6">
        <f>TITRES_STAT!D493</f>
        <v>2.1173999999999999</v>
      </c>
      <c r="C490" s="2">
        <f t="shared" si="53"/>
        <v>-1.7599999999999838E-2</v>
      </c>
      <c r="D490" s="2">
        <f t="shared" si="54"/>
        <v>2.0998200000000002</v>
      </c>
      <c r="E490" s="2">
        <f t="shared" si="56"/>
        <v>2.0898399999999997</v>
      </c>
      <c r="F490" s="2">
        <f t="shared" si="57"/>
        <v>2.0751849999999998</v>
      </c>
      <c r="G490" s="2">
        <f t="shared" si="51"/>
        <v>1.9259719999999996</v>
      </c>
      <c r="H490" s="2">
        <f t="shared" si="55"/>
        <v>1.7688985000000006</v>
      </c>
      <c r="I490" s="2">
        <f t="array" ref="I490">SUMPRODUCT(B474:B493, (ROW(B474:B493)-ROW(B474)+1)) / (20*21/2)</f>
        <v>2.0908852380952383</v>
      </c>
      <c r="J490" s="2">
        <f t="shared" si="58"/>
        <v>2.0615584814482375</v>
      </c>
      <c r="K490" s="2">
        <f t="shared" si="52"/>
        <v>1.9579797667885772</v>
      </c>
    </row>
    <row r="491" spans="1:11" ht="13.5" x14ac:dyDescent="0.25">
      <c r="A491" s="3">
        <f>TITRES_STAT!B494</f>
        <v>42720</v>
      </c>
      <c r="B491" s="6">
        <f>TITRES_STAT!D494</f>
        <v>2.1173999999999999</v>
      </c>
      <c r="C491" s="2">
        <f t="shared" si="53"/>
        <v>0</v>
      </c>
      <c r="D491" s="2">
        <f t="shared" si="54"/>
        <v>2.1127199999999999</v>
      </c>
      <c r="E491" s="2">
        <f t="shared" si="56"/>
        <v>2.0851500000000001</v>
      </c>
      <c r="F491" s="2">
        <f t="shared" si="57"/>
        <v>2.0769449999999998</v>
      </c>
      <c r="G491" s="2">
        <f t="shared" si="51"/>
        <v>1.9335959999999996</v>
      </c>
      <c r="H491" s="2">
        <f t="shared" si="55"/>
        <v>1.7698075000000006</v>
      </c>
      <c r="I491" s="2">
        <f t="array" ref="I491">SUMPRODUCT(B475:B494, (ROW(B475:B494)-ROW(B475)+1)) / (20*21/2)</f>
        <v>2.0894890476190482</v>
      </c>
      <c r="J491" s="2">
        <f t="shared" si="58"/>
        <v>2.0668767213103103</v>
      </c>
      <c r="K491" s="2">
        <f t="shared" si="52"/>
        <v>1.9642315406400057</v>
      </c>
    </row>
    <row r="492" spans="1:11" ht="13.5" x14ac:dyDescent="0.25">
      <c r="A492" s="3">
        <f>TITRES_STAT!B495</f>
        <v>42723</v>
      </c>
      <c r="B492" s="6">
        <f>TITRES_STAT!D495</f>
        <v>2.0880999999999998</v>
      </c>
      <c r="C492" s="2">
        <f t="shared" si="53"/>
        <v>-2.9300000000000104E-2</v>
      </c>
      <c r="D492" s="2">
        <f t="shared" si="54"/>
        <v>2.1150599999999997</v>
      </c>
      <c r="E492" s="2">
        <f t="shared" si="56"/>
        <v>2.0833900000000001</v>
      </c>
      <c r="F492" s="2">
        <f t="shared" si="57"/>
        <v>2.0822249999999998</v>
      </c>
      <c r="G492" s="2">
        <f t="shared" si="51"/>
        <v>1.9413379999999998</v>
      </c>
      <c r="H492" s="2">
        <f t="shared" si="55"/>
        <v>1.7703060000000006</v>
      </c>
      <c r="I492" s="2">
        <f t="array" ref="I492">SUMPRODUCT(B476:B495, (ROW(B476:B495)-ROW(B476)+1)) / (20*21/2)</f>
        <v>2.0908552380952377</v>
      </c>
      <c r="J492" s="2">
        <f t="shared" si="58"/>
        <v>2.0688979859474235</v>
      </c>
      <c r="K492" s="2">
        <f t="shared" si="52"/>
        <v>1.9690891272815743</v>
      </c>
    </row>
    <row r="493" spans="1:11" ht="13.5" x14ac:dyDescent="0.25">
      <c r="A493" s="3">
        <f>TITRES_STAT!B496</f>
        <v>42724</v>
      </c>
      <c r="B493" s="6">
        <f>TITRES_STAT!D496</f>
        <v>2.0764</v>
      </c>
      <c r="C493" s="2">
        <f t="shared" si="53"/>
        <v>-1.1699999999999822E-2</v>
      </c>
      <c r="D493" s="2">
        <f t="shared" si="54"/>
        <v>2.1068599999999997</v>
      </c>
      <c r="E493" s="2">
        <f t="shared" si="56"/>
        <v>2.0863299999999998</v>
      </c>
      <c r="F493" s="2">
        <f t="shared" si="57"/>
        <v>2.0851600000000001</v>
      </c>
      <c r="G493" s="2">
        <f t="shared" si="51"/>
        <v>1.9482600000000003</v>
      </c>
      <c r="H493" s="2">
        <f t="shared" si="55"/>
        <v>1.7707460000000004</v>
      </c>
      <c r="I493" s="2">
        <f t="array" ref="I493">SUMPRODUCT(B477:B496, (ROW(B477:B496)-ROW(B477)+1)) / (20*21/2)</f>
        <v>2.0903219047619044</v>
      </c>
      <c r="J493" s="2">
        <f t="shared" si="58"/>
        <v>2.0696124634762403</v>
      </c>
      <c r="K493" s="2">
        <f t="shared" si="52"/>
        <v>1.9732973967999439</v>
      </c>
    </row>
    <row r="494" spans="1:11" ht="13.5" x14ac:dyDescent="0.25">
      <c r="A494" s="3">
        <f>TITRES_STAT!B497</f>
        <v>42725</v>
      </c>
      <c r="B494" s="6">
        <f>TITRES_STAT!D497</f>
        <v>2.0705</v>
      </c>
      <c r="C494" s="2">
        <f t="shared" si="53"/>
        <v>-5.9000000000000163E-3</v>
      </c>
      <c r="D494" s="2">
        <f t="shared" si="54"/>
        <v>2.09396</v>
      </c>
      <c r="E494" s="2">
        <f t="shared" si="56"/>
        <v>2.0904400000000001</v>
      </c>
      <c r="F494" s="2">
        <f t="shared" si="57"/>
        <v>2.0854550000000005</v>
      </c>
      <c r="G494" s="2">
        <f t="shared" si="51"/>
        <v>1.954242</v>
      </c>
      <c r="H494" s="2">
        <f t="shared" si="55"/>
        <v>1.7711275</v>
      </c>
      <c r="I494" s="2">
        <f t="array" ref="I494">SUMPRODUCT(B478:B497, (ROW(B478:B497)-ROW(B478)+1)) / (20*21/2)</f>
        <v>2.0902109523809522</v>
      </c>
      <c r="J494" s="2">
        <f t="shared" si="58"/>
        <v>2.0696969907642173</v>
      </c>
      <c r="K494" s="2">
        <f t="shared" si="52"/>
        <v>1.977109263592103</v>
      </c>
    </row>
    <row r="495" spans="1:11" ht="13.5" x14ac:dyDescent="0.25">
      <c r="A495" s="3">
        <f>TITRES_STAT!B498</f>
        <v>42726</v>
      </c>
      <c r="B495" s="6">
        <f>TITRES_STAT!D498</f>
        <v>2.0998000000000001</v>
      </c>
      <c r="C495" s="2">
        <f t="shared" si="53"/>
        <v>2.9300000000000104E-2</v>
      </c>
      <c r="D495" s="2">
        <f t="shared" si="54"/>
        <v>2.0904400000000001</v>
      </c>
      <c r="E495" s="2">
        <f t="shared" si="56"/>
        <v>2.0951299999999997</v>
      </c>
      <c r="F495" s="2">
        <f t="shared" si="57"/>
        <v>2.0878000000000001</v>
      </c>
      <c r="G495" s="2">
        <f t="shared" si="51"/>
        <v>1.960928</v>
      </c>
      <c r="H495" s="2">
        <f t="shared" si="55"/>
        <v>1.7716845000000001</v>
      </c>
      <c r="I495" s="2">
        <f t="array" ref="I495">SUMPRODUCT(B479:B498, (ROW(B479:B498)-ROW(B479)+1)) / (20*21/2)</f>
        <v>2.0875547619047619</v>
      </c>
      <c r="J495" s="2">
        <f t="shared" si="58"/>
        <v>2.0725639440247683</v>
      </c>
      <c r="K495" s="2">
        <f t="shared" si="52"/>
        <v>1.9819206650198637</v>
      </c>
    </row>
    <row r="496" spans="1:11" ht="13.5" x14ac:dyDescent="0.25">
      <c r="A496" s="3">
        <f>TITRES_STAT!B499</f>
        <v>42727</v>
      </c>
      <c r="B496" s="6">
        <f>TITRES_STAT!D499</f>
        <v>2.0821999999999998</v>
      </c>
      <c r="C496" s="2">
        <f t="shared" si="53"/>
        <v>-1.7600000000000282E-2</v>
      </c>
      <c r="D496" s="2">
        <f t="shared" si="54"/>
        <v>2.0834000000000001</v>
      </c>
      <c r="E496" s="2">
        <f t="shared" si="56"/>
        <v>2.0980599999999994</v>
      </c>
      <c r="F496" s="2">
        <f t="shared" si="57"/>
        <v>2.0892650000000001</v>
      </c>
      <c r="G496" s="2">
        <f t="shared" si="51"/>
        <v>1.9673800000000004</v>
      </c>
      <c r="H496" s="2">
        <f t="shared" si="55"/>
        <v>1.7721830000000001</v>
      </c>
      <c r="I496" s="2">
        <f t="array" ref="I496">SUMPRODUCT(B480:B499, (ROW(B480:B499)-ROW(B480)+1)) / (20*21/2)</f>
        <v>2.0884466666666666</v>
      </c>
      <c r="J496" s="2">
        <f t="shared" si="58"/>
        <v>2.073481663641457</v>
      </c>
      <c r="K496" s="2">
        <f t="shared" si="52"/>
        <v>1.9858531879602614</v>
      </c>
    </row>
    <row r="497" spans="1:11" ht="13.5" x14ac:dyDescent="0.25">
      <c r="A497" s="3">
        <f>TITRES_STAT!B500</f>
        <v>42730</v>
      </c>
      <c r="B497" s="6">
        <f>TITRES_STAT!D500</f>
        <v>2.0880999999999998</v>
      </c>
      <c r="C497" s="2">
        <f t="shared" si="53"/>
        <v>5.9000000000000163E-3</v>
      </c>
      <c r="D497" s="2">
        <f t="shared" si="54"/>
        <v>2.0834000000000001</v>
      </c>
      <c r="E497" s="2">
        <f t="shared" si="56"/>
        <v>2.0992299999999995</v>
      </c>
      <c r="F497" s="2">
        <f t="shared" si="57"/>
        <v>2.0924900000000006</v>
      </c>
      <c r="G497" s="2">
        <f t="shared" si="51"/>
        <v>1.9732460000000003</v>
      </c>
      <c r="H497" s="2">
        <f t="shared" si="55"/>
        <v>1.7727110000000004</v>
      </c>
      <c r="I497" s="2">
        <f t="array" ref="I497">SUMPRODUCT(B481:B500, (ROW(B481:B500)-ROW(B481)+1)) / (20*21/2)</f>
        <v>2.0888423809523813</v>
      </c>
      <c r="J497" s="2">
        <f t="shared" si="58"/>
        <v>2.0748738861517944</v>
      </c>
      <c r="K497" s="2">
        <f t="shared" si="52"/>
        <v>1.9898628668637806</v>
      </c>
    </row>
    <row r="498" spans="1:11" ht="13.5" x14ac:dyDescent="0.25">
      <c r="A498" s="3">
        <f>TITRES_STAT!B501</f>
        <v>42731</v>
      </c>
      <c r="B498" s="6">
        <f>TITRES_STAT!D501</f>
        <v>2.0646</v>
      </c>
      <c r="C498" s="2">
        <f t="shared" si="53"/>
        <v>-2.3499999999999854E-2</v>
      </c>
      <c r="D498" s="2">
        <f t="shared" si="54"/>
        <v>2.0810399999999998</v>
      </c>
      <c r="E498" s="2">
        <f t="shared" si="56"/>
        <v>2.0939499999999995</v>
      </c>
      <c r="F498" s="2">
        <f t="shared" si="57"/>
        <v>2.0904350000000003</v>
      </c>
      <c r="G498" s="2">
        <f t="shared" ref="G498:G561" si="59">AVERAGE(B449:B498)</f>
        <v>1.9792280000000002</v>
      </c>
      <c r="H498" s="2">
        <f t="shared" si="55"/>
        <v>1.7733560000000004</v>
      </c>
      <c r="I498" s="2">
        <f t="array" ref="I498">SUMPRODUCT(B482:B501, (ROW(B482:B501)-ROW(B482)+1)) / (20*21/2)</f>
        <v>2.0893219047619049</v>
      </c>
      <c r="J498" s="2">
        <f t="shared" si="58"/>
        <v>2.0738954208040044</v>
      </c>
      <c r="K498" s="2">
        <f t="shared" si="52"/>
        <v>1.992793734829907</v>
      </c>
    </row>
    <row r="499" spans="1:11" ht="13.5" x14ac:dyDescent="0.25">
      <c r="A499" s="3">
        <f>TITRES_STAT!B502</f>
        <v>42732</v>
      </c>
      <c r="B499" s="6">
        <f>TITRES_STAT!D502</f>
        <v>2.0998000000000001</v>
      </c>
      <c r="C499" s="2">
        <f t="shared" si="53"/>
        <v>3.520000000000012E-2</v>
      </c>
      <c r="D499" s="2">
        <f t="shared" si="54"/>
        <v>2.0869</v>
      </c>
      <c r="E499" s="2">
        <f t="shared" si="56"/>
        <v>2.09043</v>
      </c>
      <c r="F499" s="2">
        <f t="shared" si="57"/>
        <v>2.089845</v>
      </c>
      <c r="G499" s="2">
        <f t="shared" si="59"/>
        <v>1.9862660000000003</v>
      </c>
      <c r="H499" s="2">
        <f t="shared" si="55"/>
        <v>1.7741770000000006</v>
      </c>
      <c r="I499" s="2">
        <f t="array" ref="I499">SUMPRODUCT(B483:B502, (ROW(B483:B502)-ROW(B483)+1)) / (20*21/2)</f>
        <v>2.0918123809523808</v>
      </c>
      <c r="J499" s="2">
        <f t="shared" si="58"/>
        <v>2.0763625235845753</v>
      </c>
      <c r="K499" s="2">
        <f t="shared" ref="K499:K562" si="60">$K$4*B499+(1-$K$4)*K498</f>
        <v>1.9969900589542244</v>
      </c>
    </row>
    <row r="500" spans="1:11" ht="13.5" x14ac:dyDescent="0.25">
      <c r="A500" s="3">
        <f>TITRES_STAT!B503</f>
        <v>42733</v>
      </c>
      <c r="B500" s="6">
        <f>TITRES_STAT!D503</f>
        <v>2.0939999999999999</v>
      </c>
      <c r="C500" s="2">
        <f t="shared" si="53"/>
        <v>-5.8000000000002494E-3</v>
      </c>
      <c r="D500" s="2">
        <f t="shared" si="54"/>
        <v>2.0857399999999999</v>
      </c>
      <c r="E500" s="2">
        <f t="shared" si="56"/>
        <v>2.0880899999999998</v>
      </c>
      <c r="F500" s="2">
        <f t="shared" si="57"/>
        <v>2.088965</v>
      </c>
      <c r="G500" s="2">
        <f t="shared" si="59"/>
        <v>1.9926020000000002</v>
      </c>
      <c r="H500" s="2">
        <f t="shared" si="55"/>
        <v>1.7749690000000005</v>
      </c>
      <c r="I500" s="2">
        <f t="array" ref="I500">SUMPRODUCT(B484:B503, (ROW(B484:B503)-ROW(B484)+1)) / (20*21/2)</f>
        <v>2.0931509523809524</v>
      </c>
      <c r="J500" s="2">
        <f t="shared" si="58"/>
        <v>2.0780422832431871</v>
      </c>
      <c r="K500" s="2">
        <f t="shared" si="60"/>
        <v>2.0007943703677844</v>
      </c>
    </row>
    <row r="501" spans="1:11" ht="13.5" x14ac:dyDescent="0.25">
      <c r="A501" s="3">
        <f>TITRES_STAT!B504</f>
        <v>42734</v>
      </c>
      <c r="B501" s="6">
        <f>TITRES_STAT!D504</f>
        <v>2.0939999999999999</v>
      </c>
      <c r="C501" s="2">
        <f t="shared" si="53"/>
        <v>0</v>
      </c>
      <c r="D501" s="2">
        <f t="shared" si="54"/>
        <v>2.0880999999999998</v>
      </c>
      <c r="E501" s="2">
        <f t="shared" si="56"/>
        <v>2.0857500000000004</v>
      </c>
      <c r="F501" s="2">
        <f t="shared" si="57"/>
        <v>2.0854500000000002</v>
      </c>
      <c r="G501" s="2">
        <f t="shared" si="59"/>
        <v>1.9992899999999998</v>
      </c>
      <c r="H501" s="2">
        <f t="shared" si="55"/>
        <v>1.7760250000000004</v>
      </c>
      <c r="I501" s="2">
        <f t="array" ref="I501">SUMPRODUCT(B485:B504, (ROW(B485:B504)-ROW(B485)+1)) / (20*21/2)</f>
        <v>2.0942380952380955</v>
      </c>
      <c r="J501" s="2">
        <f t="shared" si="58"/>
        <v>2.0795620657914551</v>
      </c>
      <c r="K501" s="2">
        <f t="shared" si="60"/>
        <v>2.0044494930984595</v>
      </c>
    </row>
    <row r="502" spans="1:11" ht="13.5" x14ac:dyDescent="0.25">
      <c r="A502" s="3">
        <f>TITRES_STAT!B505</f>
        <v>42737</v>
      </c>
      <c r="B502" s="6">
        <f>TITRES_STAT!D505</f>
        <v>2.1116000000000001</v>
      </c>
      <c r="C502" s="2">
        <f t="shared" si="53"/>
        <v>1.7600000000000282E-2</v>
      </c>
      <c r="D502" s="2">
        <f t="shared" si="54"/>
        <v>2.0927999999999995</v>
      </c>
      <c r="E502" s="2">
        <f t="shared" si="56"/>
        <v>2.0881000000000003</v>
      </c>
      <c r="F502" s="2">
        <f t="shared" si="57"/>
        <v>2.0857450000000002</v>
      </c>
      <c r="G502" s="2">
        <f t="shared" si="59"/>
        <v>2.0063299999999997</v>
      </c>
      <c r="H502" s="2">
        <f t="shared" si="55"/>
        <v>1.7767585000000006</v>
      </c>
      <c r="I502" s="2">
        <f t="array" ref="I502">SUMPRODUCT(B486:B505, (ROW(B486:B505)-ROW(B486)+1)) / (20*21/2)</f>
        <v>2.0894090476190477</v>
      </c>
      <c r="J502" s="2">
        <f t="shared" si="58"/>
        <v>2.0826132976208402</v>
      </c>
      <c r="K502" s="2">
        <f t="shared" si="60"/>
        <v>2.0086514737612653</v>
      </c>
    </row>
    <row r="503" spans="1:11" ht="13.5" x14ac:dyDescent="0.25">
      <c r="A503" s="3">
        <f>TITRES_STAT!B506</f>
        <v>42738</v>
      </c>
      <c r="B503" s="6">
        <f>TITRES_STAT!D506</f>
        <v>2.0998000000000001</v>
      </c>
      <c r="C503" s="2">
        <f t="shared" si="53"/>
        <v>-1.1800000000000033E-2</v>
      </c>
      <c r="D503" s="2">
        <f t="shared" si="54"/>
        <v>2.0998399999999999</v>
      </c>
      <c r="E503" s="2">
        <f t="shared" si="56"/>
        <v>2.0904399999999996</v>
      </c>
      <c r="F503" s="2">
        <f t="shared" si="57"/>
        <v>2.0883850000000002</v>
      </c>
      <c r="G503" s="2">
        <f t="shared" si="59"/>
        <v>2.0128979999999999</v>
      </c>
      <c r="H503" s="2">
        <f t="shared" si="55"/>
        <v>1.7773155000000005</v>
      </c>
      <c r="I503" s="2">
        <f t="array" ref="I503">SUMPRODUCT(B487:B506, (ROW(B487:B506)-ROW(B487)+1)) / (20*21/2)</f>
        <v>2.0885404761904764</v>
      </c>
      <c r="J503" s="2">
        <f t="shared" si="58"/>
        <v>2.0842501264188558</v>
      </c>
      <c r="K503" s="2">
        <f t="shared" si="60"/>
        <v>2.0122259257706276</v>
      </c>
    </row>
    <row r="504" spans="1:11" ht="13.5" x14ac:dyDescent="0.25">
      <c r="A504" s="3">
        <f>TITRES_STAT!B507</f>
        <v>42739</v>
      </c>
      <c r="B504" s="6">
        <f>TITRES_STAT!D507</f>
        <v>2.0998000000000001</v>
      </c>
      <c r="C504" s="2">
        <f t="shared" si="53"/>
        <v>0</v>
      </c>
      <c r="D504" s="2">
        <f t="shared" si="54"/>
        <v>2.0998399999999999</v>
      </c>
      <c r="E504" s="2">
        <f t="shared" si="56"/>
        <v>2.0933700000000002</v>
      </c>
      <c r="F504" s="2">
        <f t="shared" si="57"/>
        <v>2.0919050000000001</v>
      </c>
      <c r="G504" s="2">
        <f t="shared" si="59"/>
        <v>2.019936</v>
      </c>
      <c r="H504" s="2">
        <f t="shared" si="55"/>
        <v>1.7778725000000002</v>
      </c>
      <c r="I504" s="2">
        <f t="array" ref="I504">SUMPRODUCT(B488:B507, (ROW(B488:B507)-ROW(B488)+1)) / (20*21/2)</f>
        <v>2.0886561904761902</v>
      </c>
      <c r="J504" s="2">
        <f t="shared" si="58"/>
        <v>2.0857310667599172</v>
      </c>
      <c r="K504" s="2">
        <f t="shared" si="60"/>
        <v>2.0156602031913873</v>
      </c>
    </row>
    <row r="505" spans="1:11" ht="13.5" x14ac:dyDescent="0.25">
      <c r="A505" s="3">
        <f>TITRES_STAT!B508</f>
        <v>42740</v>
      </c>
      <c r="B505" s="6">
        <f>TITRES_STAT!D508</f>
        <v>2.0411999999999999</v>
      </c>
      <c r="C505" s="2">
        <f t="shared" si="53"/>
        <v>-5.8600000000000207E-2</v>
      </c>
      <c r="D505" s="2">
        <f t="shared" si="54"/>
        <v>2.08928</v>
      </c>
      <c r="E505" s="2">
        <f t="shared" si="56"/>
        <v>2.08751</v>
      </c>
      <c r="F505" s="2">
        <f t="shared" si="57"/>
        <v>2.0913200000000005</v>
      </c>
      <c r="G505" s="2">
        <f t="shared" si="59"/>
        <v>2.0258020000000001</v>
      </c>
      <c r="H505" s="2">
        <f t="shared" si="55"/>
        <v>1.7784005000000003</v>
      </c>
      <c r="I505" s="2">
        <f t="array" ref="I505">SUMPRODUCT(B489:B508, (ROW(B489:B508)-ROW(B489)+1)) / (20*21/2)</f>
        <v>2.0847738095238095</v>
      </c>
      <c r="J505" s="2">
        <f t="shared" si="58"/>
        <v>2.081490012782782</v>
      </c>
      <c r="K505" s="2">
        <f t="shared" si="60"/>
        <v>2.0166617638505486</v>
      </c>
    </row>
    <row r="506" spans="1:11" ht="13.5" x14ac:dyDescent="0.25">
      <c r="A506" s="3">
        <f>TITRES_STAT!B509</f>
        <v>42741</v>
      </c>
      <c r="B506" s="6">
        <f>TITRES_STAT!D509</f>
        <v>2.0821999999999998</v>
      </c>
      <c r="C506" s="2">
        <f t="shared" si="53"/>
        <v>4.0999999999999925E-2</v>
      </c>
      <c r="D506" s="2">
        <f t="shared" si="54"/>
        <v>2.0869200000000001</v>
      </c>
      <c r="E506" s="2">
        <f t="shared" si="56"/>
        <v>2.08751</v>
      </c>
      <c r="F506" s="2">
        <f t="shared" si="57"/>
        <v>2.0927850000000001</v>
      </c>
      <c r="G506" s="2">
        <f t="shared" si="59"/>
        <v>2.0329580000000003</v>
      </c>
      <c r="H506" s="2">
        <f t="shared" si="55"/>
        <v>1.7791920000000001</v>
      </c>
      <c r="I506" s="2">
        <f t="array" ref="I506">SUMPRODUCT(B490:B509, (ROW(B490:B509)-ROW(B490)+1)) / (20*21/2)</f>
        <v>2.0795223809523815</v>
      </c>
      <c r="J506" s="2">
        <f t="shared" si="58"/>
        <v>2.081557630612993</v>
      </c>
      <c r="K506" s="2">
        <f t="shared" si="60"/>
        <v>2.0192318907583702</v>
      </c>
    </row>
    <row r="507" spans="1:11" ht="13.5" x14ac:dyDescent="0.25">
      <c r="A507" s="3">
        <f>TITRES_STAT!B510</f>
        <v>42744</v>
      </c>
      <c r="B507" s="6">
        <f>TITRES_STAT!D510</f>
        <v>2.0939999999999999</v>
      </c>
      <c r="C507" s="2">
        <f t="shared" si="53"/>
        <v>1.1800000000000033E-2</v>
      </c>
      <c r="D507" s="2">
        <f t="shared" si="54"/>
        <v>2.0834000000000001</v>
      </c>
      <c r="E507" s="2">
        <f t="shared" si="56"/>
        <v>2.0880999999999998</v>
      </c>
      <c r="F507" s="2">
        <f t="shared" si="57"/>
        <v>2.0936649999999997</v>
      </c>
      <c r="G507" s="2">
        <f t="shared" si="59"/>
        <v>2.0398800000000001</v>
      </c>
      <c r="H507" s="2">
        <f t="shared" si="55"/>
        <v>1.779984</v>
      </c>
      <c r="I507" s="2">
        <f t="array" ref="I507">SUMPRODUCT(B491:B510, (ROW(B491:B510)-ROW(B491)+1)) / (20*21/2)</f>
        <v>2.0736314285714288</v>
      </c>
      <c r="J507" s="2">
        <f t="shared" si="58"/>
        <v>2.0827426181736604</v>
      </c>
      <c r="K507" s="2">
        <f t="shared" si="60"/>
        <v>2.0221639734737282</v>
      </c>
    </row>
    <row r="508" spans="1:11" ht="13.5" x14ac:dyDescent="0.25">
      <c r="A508" s="3">
        <f>TITRES_STAT!B511</f>
        <v>42745</v>
      </c>
      <c r="B508" s="6">
        <f>TITRES_STAT!D511</f>
        <v>2.0529000000000002</v>
      </c>
      <c r="C508" s="2">
        <f t="shared" si="53"/>
        <v>-4.1099999999999692E-2</v>
      </c>
      <c r="D508" s="2">
        <f t="shared" si="54"/>
        <v>2.07402</v>
      </c>
      <c r="E508" s="2">
        <f t="shared" si="56"/>
        <v>2.0869300000000002</v>
      </c>
      <c r="F508" s="2">
        <f t="shared" si="57"/>
        <v>2.0904400000000001</v>
      </c>
      <c r="G508" s="2">
        <f t="shared" si="59"/>
        <v>2.0459799999999997</v>
      </c>
      <c r="H508" s="2">
        <f t="shared" si="55"/>
        <v>1.7805705000000003</v>
      </c>
      <c r="I508" s="2">
        <f t="array" ref="I508">SUMPRODUCT(B492:B511, (ROW(B492:B511)-ROW(B492)+1)) / (20*21/2)</f>
        <v>2.0665109523809524</v>
      </c>
      <c r="J508" s="2">
        <f t="shared" si="58"/>
        <v>2.079900464061883</v>
      </c>
      <c r="K508" s="2">
        <f t="shared" si="60"/>
        <v>2.0233693078473074</v>
      </c>
    </row>
    <row r="509" spans="1:11" ht="13.5" x14ac:dyDescent="0.25">
      <c r="A509" s="3">
        <f>TITRES_STAT!B512</f>
        <v>42746</v>
      </c>
      <c r="B509" s="6">
        <f>TITRES_STAT!D512</f>
        <v>2.0352999999999999</v>
      </c>
      <c r="C509" s="2">
        <f t="shared" si="53"/>
        <v>-1.7600000000000282E-2</v>
      </c>
      <c r="D509" s="2">
        <f t="shared" si="54"/>
        <v>2.0611199999999998</v>
      </c>
      <c r="E509" s="2">
        <f t="shared" si="56"/>
        <v>2.0804800000000001</v>
      </c>
      <c r="F509" s="2">
        <f t="shared" si="57"/>
        <v>2.0854550000000001</v>
      </c>
      <c r="G509" s="2">
        <f t="shared" si="59"/>
        <v>2.0513759999999994</v>
      </c>
      <c r="H509" s="2">
        <f t="shared" si="55"/>
        <v>1.7810985000000001</v>
      </c>
      <c r="I509" s="2">
        <f t="array" ref="I509">SUMPRODUCT(B493:B512, (ROW(B493:B512)-ROW(B493)+1)) / (20*21/2)</f>
        <v>2.0610352380952381</v>
      </c>
      <c r="J509" s="2">
        <f t="shared" si="58"/>
        <v>2.0756528008178941</v>
      </c>
      <c r="K509" s="2">
        <f t="shared" si="60"/>
        <v>2.0238371781278053</v>
      </c>
    </row>
    <row r="510" spans="1:11" ht="13.5" x14ac:dyDescent="0.25">
      <c r="A510" s="3">
        <f>TITRES_STAT!B513</f>
        <v>42747</v>
      </c>
      <c r="B510" s="6">
        <f>TITRES_STAT!D513</f>
        <v>2.0236000000000001</v>
      </c>
      <c r="C510" s="2">
        <f t="shared" si="53"/>
        <v>-1.1699999999999822E-2</v>
      </c>
      <c r="D510" s="2">
        <f t="shared" si="54"/>
        <v>2.0575999999999999</v>
      </c>
      <c r="E510" s="2">
        <f t="shared" si="56"/>
        <v>2.0734400000000002</v>
      </c>
      <c r="F510" s="2">
        <f t="shared" si="57"/>
        <v>2.080765</v>
      </c>
      <c r="G510" s="2">
        <f t="shared" si="59"/>
        <v>2.0561859999999998</v>
      </c>
      <c r="H510" s="2">
        <f t="shared" si="55"/>
        <v>1.7815385000000004</v>
      </c>
      <c r="I510" s="2">
        <f t="array" ref="I510">SUMPRODUCT(B494:B513, (ROW(B494:B513)-ROW(B494)+1)) / (20*21/2)</f>
        <v>2.0553328571428571</v>
      </c>
      <c r="J510" s="2">
        <f t="shared" si="58"/>
        <v>2.0706953912161898</v>
      </c>
      <c r="K510" s="2">
        <f t="shared" si="60"/>
        <v>2.0238278770247544</v>
      </c>
    </row>
    <row r="511" spans="1:11" ht="13.5" x14ac:dyDescent="0.25">
      <c r="A511" s="3">
        <f>TITRES_STAT!B514</f>
        <v>42748</v>
      </c>
      <c r="B511" s="6">
        <f>TITRES_STAT!D514</f>
        <v>2.0059999999999998</v>
      </c>
      <c r="C511" s="2">
        <f t="shared" si="53"/>
        <v>-1.7600000000000282E-2</v>
      </c>
      <c r="D511" s="2">
        <f t="shared" si="54"/>
        <v>2.04236</v>
      </c>
      <c r="E511" s="2">
        <f t="shared" si="56"/>
        <v>2.0646399999999998</v>
      </c>
      <c r="F511" s="2">
        <f t="shared" si="57"/>
        <v>2.0751950000000003</v>
      </c>
      <c r="G511" s="2">
        <f t="shared" si="59"/>
        <v>2.0598219999999996</v>
      </c>
      <c r="H511" s="2">
        <f t="shared" si="55"/>
        <v>1.7818905000000003</v>
      </c>
      <c r="I511" s="2">
        <f t="array" ref="I511">SUMPRODUCT(B495:B514, (ROW(B495:B514)-ROW(B495)+1)) / (20*21/2)</f>
        <v>2.0538523809523812</v>
      </c>
      <c r="J511" s="2">
        <f t="shared" si="58"/>
        <v>2.0645339253860766</v>
      </c>
      <c r="K511" s="2">
        <f t="shared" si="60"/>
        <v>2.0231287445924111</v>
      </c>
    </row>
    <row r="512" spans="1:11" ht="13.5" x14ac:dyDescent="0.25">
      <c r="A512" s="3">
        <f>TITRES_STAT!B515</f>
        <v>42751</v>
      </c>
      <c r="B512" s="6">
        <f>TITRES_STAT!D515</f>
        <v>2.0177</v>
      </c>
      <c r="C512" s="2">
        <f t="shared" si="53"/>
        <v>1.1700000000000266E-2</v>
      </c>
      <c r="D512" s="2">
        <f t="shared" si="54"/>
        <v>2.0270999999999999</v>
      </c>
      <c r="E512" s="2">
        <f t="shared" si="56"/>
        <v>2.05525</v>
      </c>
      <c r="F512" s="2">
        <f t="shared" si="57"/>
        <v>2.0716749999999999</v>
      </c>
      <c r="G512" s="2">
        <f t="shared" si="59"/>
        <v>2.0635759999999999</v>
      </c>
      <c r="H512" s="2">
        <f t="shared" si="55"/>
        <v>1.7823890000000007</v>
      </c>
      <c r="I512" s="2">
        <f t="array" ref="I512">SUMPRODUCT(B496:B515, (ROW(B496:B515)-ROW(B496)+1)) / (20*21/2)</f>
        <v>2.0485414285714292</v>
      </c>
      <c r="J512" s="2">
        <f t="shared" si="58"/>
        <v>2.0600735515397837</v>
      </c>
      <c r="K512" s="2">
        <f t="shared" si="60"/>
        <v>2.0229158526476105</v>
      </c>
    </row>
    <row r="513" spans="1:11" ht="13.5" x14ac:dyDescent="0.25">
      <c r="A513" s="3">
        <f>TITRES_STAT!B516</f>
        <v>42752</v>
      </c>
      <c r="B513" s="6">
        <f>TITRES_STAT!D516</f>
        <v>2.0118</v>
      </c>
      <c r="C513" s="2">
        <f t="shared" si="53"/>
        <v>-5.9000000000000163E-3</v>
      </c>
      <c r="D513" s="2">
        <f t="shared" si="54"/>
        <v>2.0188800000000002</v>
      </c>
      <c r="E513" s="2">
        <f t="shared" si="56"/>
        <v>2.0464500000000001</v>
      </c>
      <c r="F513" s="2">
        <f t="shared" si="57"/>
        <v>2.0684450000000001</v>
      </c>
      <c r="G513" s="2">
        <f t="shared" si="59"/>
        <v>2.0672119999999996</v>
      </c>
      <c r="H513" s="2">
        <f t="shared" si="55"/>
        <v>1.7831220000000001</v>
      </c>
      <c r="I513" s="2">
        <f t="array" ref="I513">SUMPRODUCT(B497:B516, (ROW(B497:B516)-ROW(B497)+1)) / (20*21/2)</f>
        <v>2.0425352380952382</v>
      </c>
      <c r="J513" s="2">
        <f t="shared" si="58"/>
        <v>2.0554760704407569</v>
      </c>
      <c r="K513" s="2">
        <f t="shared" si="60"/>
        <v>2.0224799368575082</v>
      </c>
    </row>
    <row r="514" spans="1:11" ht="13.5" x14ac:dyDescent="0.25">
      <c r="A514" s="3">
        <f>TITRES_STAT!B517</f>
        <v>42753</v>
      </c>
      <c r="B514" s="6">
        <f>TITRES_STAT!D517</f>
        <v>2.0529000000000002</v>
      </c>
      <c r="C514" s="2">
        <f t="shared" si="53"/>
        <v>4.1100000000000136E-2</v>
      </c>
      <c r="D514" s="2">
        <f t="shared" si="54"/>
        <v>2.0224000000000002</v>
      </c>
      <c r="E514" s="2">
        <f t="shared" si="56"/>
        <v>2.04176</v>
      </c>
      <c r="F514" s="2">
        <f t="shared" si="57"/>
        <v>2.0675650000000001</v>
      </c>
      <c r="G514" s="2">
        <f t="shared" si="59"/>
        <v>2.0703799999999997</v>
      </c>
      <c r="H514" s="2">
        <f t="shared" si="55"/>
        <v>1.7845590000000005</v>
      </c>
      <c r="I514" s="2">
        <f t="array" ref="I514">SUMPRODUCT(B498:B517, (ROW(B498:B517)-ROW(B498)+1)) / (20*21/2)</f>
        <v>2.0408342857142858</v>
      </c>
      <c r="J514" s="2">
        <f t="shared" si="58"/>
        <v>2.05523073039878</v>
      </c>
      <c r="K514" s="2">
        <f t="shared" si="60"/>
        <v>2.0236728805101549</v>
      </c>
    </row>
    <row r="515" spans="1:11" ht="13.5" x14ac:dyDescent="0.25">
      <c r="A515" s="3">
        <f>TITRES_STAT!B518</f>
        <v>42754</v>
      </c>
      <c r="B515" s="6">
        <f>TITRES_STAT!D518</f>
        <v>2.0118</v>
      </c>
      <c r="C515" s="2">
        <f t="shared" si="53"/>
        <v>-4.1100000000000136E-2</v>
      </c>
      <c r="D515" s="2">
        <f t="shared" si="54"/>
        <v>2.0200400000000003</v>
      </c>
      <c r="E515" s="2">
        <f t="shared" si="56"/>
        <v>2.0388200000000003</v>
      </c>
      <c r="F515" s="2">
        <f t="shared" si="57"/>
        <v>2.0631650000000001</v>
      </c>
      <c r="G515" s="2">
        <f t="shared" si="59"/>
        <v>2.0708479999999994</v>
      </c>
      <c r="H515" s="2">
        <f t="shared" si="55"/>
        <v>1.7856145000000003</v>
      </c>
      <c r="I515" s="2">
        <f t="array" ref="I515">SUMPRODUCT(B499:B518, (ROW(B499:B518)-ROW(B499)+1)) / (20*21/2)</f>
        <v>2.0382328571428574</v>
      </c>
      <c r="J515" s="2">
        <f t="shared" si="58"/>
        <v>2.0510944703608009</v>
      </c>
      <c r="K515" s="2">
        <f t="shared" si="60"/>
        <v>2.0232072773528942</v>
      </c>
    </row>
    <row r="516" spans="1:11" ht="13.5" x14ac:dyDescent="0.25">
      <c r="A516" s="3">
        <f>TITRES_STAT!B519</f>
        <v>42755</v>
      </c>
      <c r="B516" s="6">
        <f>TITRES_STAT!D519</f>
        <v>2.0001000000000002</v>
      </c>
      <c r="C516" s="2">
        <f t="shared" ref="C516:C579" si="61">B516-B515</f>
        <v>-1.1699999999999822E-2</v>
      </c>
      <c r="D516" s="2">
        <f t="shared" si="54"/>
        <v>2.0188600000000001</v>
      </c>
      <c r="E516" s="2">
        <f t="shared" si="56"/>
        <v>2.0306100000000002</v>
      </c>
      <c r="F516" s="2">
        <f t="shared" si="57"/>
        <v>2.0590600000000001</v>
      </c>
      <c r="G516" s="2">
        <f t="shared" si="59"/>
        <v>2.0707299999999993</v>
      </c>
      <c r="H516" s="2">
        <f t="shared" si="55"/>
        <v>1.7868170000000001</v>
      </c>
      <c r="I516" s="2">
        <f t="array" ref="I516">SUMPRODUCT(B500:B519, (ROW(B500:B519)-ROW(B500)+1)) / (20*21/2)</f>
        <v>2.033570476190476</v>
      </c>
      <c r="J516" s="2">
        <f t="shared" si="58"/>
        <v>2.0462378541359629</v>
      </c>
      <c r="K516" s="2">
        <f t="shared" si="60"/>
        <v>2.022301109613565</v>
      </c>
    </row>
    <row r="517" spans="1:11" ht="13.5" x14ac:dyDescent="0.25">
      <c r="A517" s="3">
        <f>TITRES_STAT!B520</f>
        <v>42758</v>
      </c>
      <c r="B517" s="6">
        <f>TITRES_STAT!D520</f>
        <v>2.0411999999999999</v>
      </c>
      <c r="C517" s="2">
        <f t="shared" si="61"/>
        <v>4.1099999999999692E-2</v>
      </c>
      <c r="D517" s="2">
        <f t="shared" si="54"/>
        <v>2.0235600000000002</v>
      </c>
      <c r="E517" s="2">
        <f t="shared" si="56"/>
        <v>2.0253300000000003</v>
      </c>
      <c r="F517" s="2">
        <f t="shared" si="57"/>
        <v>2.0567150000000005</v>
      </c>
      <c r="G517" s="2">
        <f t="shared" si="59"/>
        <v>2.0693219999999997</v>
      </c>
      <c r="H517" s="2">
        <f t="shared" si="55"/>
        <v>1.7882250000000002</v>
      </c>
      <c r="I517" s="2">
        <f t="array" ref="I517">SUMPRODUCT(B501:B520, (ROW(B501:B520)-ROW(B501)+1)) / (20*21/2)</f>
        <v>2.0310309523809522</v>
      </c>
      <c r="J517" s="2">
        <f t="shared" si="58"/>
        <v>2.0457580585039663</v>
      </c>
      <c r="K517" s="2">
        <f t="shared" si="60"/>
        <v>2.023042242569896</v>
      </c>
    </row>
    <row r="518" spans="1:11" ht="13.5" x14ac:dyDescent="0.25">
      <c r="A518" s="3">
        <f>TITRES_STAT!B521</f>
        <v>42759</v>
      </c>
      <c r="B518" s="6">
        <f>TITRES_STAT!D521</f>
        <v>2.0293999999999999</v>
      </c>
      <c r="C518" s="2">
        <f t="shared" si="61"/>
        <v>-1.1800000000000033E-2</v>
      </c>
      <c r="D518" s="2">
        <f t="shared" ref="D518:D581" si="62">AVERAGE(B514:B518)</f>
        <v>2.0270800000000002</v>
      </c>
      <c r="E518" s="2">
        <f t="shared" si="56"/>
        <v>2.02298</v>
      </c>
      <c r="F518" s="2">
        <f t="shared" si="57"/>
        <v>2.0549550000000005</v>
      </c>
      <c r="G518" s="2">
        <f t="shared" si="59"/>
        <v>2.0677959999999995</v>
      </c>
      <c r="H518" s="2">
        <f t="shared" si="55"/>
        <v>1.7895740000000004</v>
      </c>
      <c r="I518" s="2">
        <f t="array" ref="I518">SUMPRODUCT(B502:B521, (ROW(B502:B521)-ROW(B502)+1)) / (20*21/2)</f>
        <v>2.0260266666666666</v>
      </c>
      <c r="J518" s="2">
        <f t="shared" si="58"/>
        <v>2.0442001481702552</v>
      </c>
      <c r="K518" s="2">
        <f t="shared" si="60"/>
        <v>2.0232915663906845</v>
      </c>
    </row>
    <row r="519" spans="1:11" ht="13.5" x14ac:dyDescent="0.25">
      <c r="A519" s="3">
        <f>TITRES_STAT!B522</f>
        <v>42760</v>
      </c>
      <c r="B519" s="6">
        <f>TITRES_STAT!D522</f>
        <v>2.0059999999999998</v>
      </c>
      <c r="C519" s="2">
        <f t="shared" si="61"/>
        <v>-2.3400000000000087E-2</v>
      </c>
      <c r="D519" s="2">
        <f t="shared" si="62"/>
        <v>2.0177</v>
      </c>
      <c r="E519" s="2">
        <f t="shared" si="56"/>
        <v>2.0200500000000003</v>
      </c>
      <c r="F519" s="2">
        <f t="shared" si="57"/>
        <v>2.0502650000000004</v>
      </c>
      <c r="G519" s="2">
        <f t="shared" si="59"/>
        <v>2.0665059999999995</v>
      </c>
      <c r="H519" s="2">
        <f t="shared" si="55"/>
        <v>1.7906005000000003</v>
      </c>
      <c r="I519" s="2">
        <f t="array" ref="I519">SUMPRODUCT(B503:B522, (ROW(B503:B522)-ROW(B503)+1)) / (20*21/2)</f>
        <v>2.0242976190476187</v>
      </c>
      <c r="J519" s="2">
        <f t="shared" si="58"/>
        <v>2.0405620388207071</v>
      </c>
      <c r="K519" s="2">
        <f t="shared" si="60"/>
        <v>2.0226134657479129</v>
      </c>
    </row>
    <row r="520" spans="1:11" ht="13.5" x14ac:dyDescent="0.25">
      <c r="A520" s="3">
        <f>TITRES_STAT!B523</f>
        <v>42761</v>
      </c>
      <c r="B520" s="6">
        <f>TITRES_STAT!D523</f>
        <v>2.0236000000000001</v>
      </c>
      <c r="C520" s="2">
        <f t="shared" si="61"/>
        <v>1.7600000000000282E-2</v>
      </c>
      <c r="D520" s="2">
        <f t="shared" si="62"/>
        <v>2.02006</v>
      </c>
      <c r="E520" s="2">
        <f t="shared" si="56"/>
        <v>2.0200499999999999</v>
      </c>
      <c r="F520" s="2">
        <f t="shared" si="57"/>
        <v>2.0467450000000005</v>
      </c>
      <c r="G520" s="2">
        <f t="shared" si="59"/>
        <v>2.0663899999999997</v>
      </c>
      <c r="H520" s="2">
        <f t="shared" si="55"/>
        <v>1.7915100000000002</v>
      </c>
      <c r="I520" s="2">
        <f t="array" ref="I520">SUMPRODUCT(B504:B523, (ROW(B504:B523)-ROW(B504)+1)) / (20*21/2)</f>
        <v>2.0190733333333335</v>
      </c>
      <c r="J520" s="2">
        <f t="shared" si="58"/>
        <v>2.0389466065520683</v>
      </c>
      <c r="K520" s="2">
        <f t="shared" si="60"/>
        <v>2.0226521533656419</v>
      </c>
    </row>
    <row r="521" spans="1:11" ht="13.5" x14ac:dyDescent="0.25">
      <c r="A521" s="3">
        <f>TITRES_STAT!B524</f>
        <v>42762</v>
      </c>
      <c r="B521" s="6">
        <f>TITRES_STAT!D524</f>
        <v>1.9942</v>
      </c>
      <c r="C521" s="2">
        <f t="shared" si="61"/>
        <v>-2.9400000000000093E-2</v>
      </c>
      <c r="D521" s="2">
        <f t="shared" si="62"/>
        <v>2.0188799999999998</v>
      </c>
      <c r="E521" s="2">
        <f t="shared" si="56"/>
        <v>2.0188699999999997</v>
      </c>
      <c r="F521" s="2">
        <f t="shared" si="57"/>
        <v>2.0417550000000007</v>
      </c>
      <c r="G521" s="2">
        <f t="shared" si="59"/>
        <v>2.0646299999999997</v>
      </c>
      <c r="H521" s="2">
        <f t="shared" si="55"/>
        <v>1.7922724999999999</v>
      </c>
      <c r="I521" s="2">
        <f t="array" ref="I521">SUMPRODUCT(B505:B524, (ROW(B505:B524)-ROW(B505)+1)) / (20*21/2)</f>
        <v>2.0160838095238098</v>
      </c>
      <c r="J521" s="2">
        <f t="shared" si="58"/>
        <v>2.0346850249756807</v>
      </c>
      <c r="K521" s="2">
        <f t="shared" si="60"/>
        <v>2.0215363826454209</v>
      </c>
    </row>
    <row r="522" spans="1:11" ht="13.5" x14ac:dyDescent="0.25">
      <c r="A522" s="3">
        <f>TITRES_STAT!B525</f>
        <v>42765</v>
      </c>
      <c r="B522" s="6">
        <f>TITRES_STAT!D525</f>
        <v>2.0236000000000001</v>
      </c>
      <c r="C522" s="2">
        <f t="shared" si="61"/>
        <v>2.9400000000000093E-2</v>
      </c>
      <c r="D522" s="2">
        <f t="shared" si="62"/>
        <v>2.0153599999999998</v>
      </c>
      <c r="E522" s="2">
        <f t="shared" si="56"/>
        <v>2.01946</v>
      </c>
      <c r="F522" s="2">
        <f t="shared" si="57"/>
        <v>2.0373550000000002</v>
      </c>
      <c r="G522" s="2">
        <f t="shared" si="59"/>
        <v>2.0654520000000001</v>
      </c>
      <c r="H522" s="2">
        <f t="shared" ref="H522:H585" si="63">AVERAGE(B323:B522)</f>
        <v>1.7931819999999998</v>
      </c>
      <c r="I522" s="2">
        <f t="array" ref="I522">SUMPRODUCT(B506:B525, (ROW(B506:B525)-ROW(B506)+1)) / (20*21/2)</f>
        <v>2.013007142857143</v>
      </c>
      <c r="J522" s="2">
        <f t="shared" si="58"/>
        <v>2.0336293083113302</v>
      </c>
      <c r="K522" s="2">
        <f t="shared" si="60"/>
        <v>2.0216173088161891</v>
      </c>
    </row>
    <row r="523" spans="1:11" ht="13.5" x14ac:dyDescent="0.25">
      <c r="A523" s="3">
        <f>TITRES_STAT!B526</f>
        <v>42766</v>
      </c>
      <c r="B523" s="6">
        <f>TITRES_STAT!D526</f>
        <v>1.9824999999999999</v>
      </c>
      <c r="C523" s="2">
        <f t="shared" si="61"/>
        <v>-4.1100000000000136E-2</v>
      </c>
      <c r="D523" s="2">
        <f t="shared" si="62"/>
        <v>2.0059800000000001</v>
      </c>
      <c r="E523" s="2">
        <f t="shared" si="56"/>
        <v>2.0165300000000004</v>
      </c>
      <c r="F523" s="2">
        <f t="shared" si="57"/>
        <v>2.0314900000000002</v>
      </c>
      <c r="G523" s="2">
        <f t="shared" si="59"/>
        <v>2.0647480000000002</v>
      </c>
      <c r="H523" s="2">
        <f t="shared" si="63"/>
        <v>1.7938859999999999</v>
      </c>
      <c r="I523" s="2">
        <f t="array" ref="I523">SUMPRODUCT(B507:B526, (ROW(B507:B526)-ROW(B507)+1)) / (20*21/2)</f>
        <v>2.010154285714286</v>
      </c>
      <c r="J523" s="2">
        <f t="shared" si="58"/>
        <v>2.0287598503769178</v>
      </c>
      <c r="K523" s="2">
        <f t="shared" si="60"/>
        <v>2.0200832967057503</v>
      </c>
    </row>
    <row r="524" spans="1:11" ht="13.5" x14ac:dyDescent="0.25">
      <c r="A524" s="3">
        <f>TITRES_STAT!B527</f>
        <v>42767</v>
      </c>
      <c r="B524" s="6">
        <f>TITRES_STAT!D527</f>
        <v>2.0001000000000002</v>
      </c>
      <c r="C524" s="2">
        <f t="shared" si="61"/>
        <v>1.7600000000000282E-2</v>
      </c>
      <c r="D524" s="2">
        <f t="shared" si="62"/>
        <v>2.0048000000000004</v>
      </c>
      <c r="E524" s="2">
        <f t="shared" ref="E524:E587" si="64">AVERAGE(B515:B524)</f>
        <v>2.01125</v>
      </c>
      <c r="F524" s="2">
        <f t="shared" si="57"/>
        <v>2.0265050000000002</v>
      </c>
      <c r="G524" s="2">
        <f t="shared" si="59"/>
        <v>2.0634580000000002</v>
      </c>
      <c r="H524" s="2">
        <f t="shared" si="63"/>
        <v>1.7949415</v>
      </c>
      <c r="I524" s="2">
        <f t="array" ref="I524">SUMPRODUCT(B508:B527, (ROW(B508:B527)-ROW(B508)+1)) / (20*21/2)</f>
        <v>2.0077204761904763</v>
      </c>
      <c r="J524" s="2">
        <f t="shared" si="58"/>
        <v>2.0260303408172113</v>
      </c>
      <c r="K524" s="2">
        <f t="shared" si="60"/>
        <v>2.019299638011407</v>
      </c>
    </row>
    <row r="525" spans="1:11" ht="13.5" x14ac:dyDescent="0.25">
      <c r="A525" s="3">
        <f>TITRES_STAT!B528</f>
        <v>42768</v>
      </c>
      <c r="B525" s="6">
        <f>TITRES_STAT!D528</f>
        <v>1.9942</v>
      </c>
      <c r="C525" s="2">
        <f t="shared" si="61"/>
        <v>-5.9000000000002384E-3</v>
      </c>
      <c r="D525" s="2">
        <f t="shared" si="62"/>
        <v>1.99892</v>
      </c>
      <c r="E525" s="2">
        <f t="shared" si="64"/>
        <v>2.00949</v>
      </c>
      <c r="F525" s="2">
        <f t="shared" si="57"/>
        <v>2.0241550000000004</v>
      </c>
      <c r="G525" s="2">
        <f t="shared" si="59"/>
        <v>2.062284</v>
      </c>
      <c r="H525" s="2">
        <f t="shared" si="63"/>
        <v>1.7957329999999998</v>
      </c>
      <c r="I525" s="2">
        <f t="array" ref="I525">SUMPRODUCT(B509:B528, (ROW(B509:B528)-ROW(B509)+1)) / (20*21/2)</f>
        <v>2.0057619047619046</v>
      </c>
      <c r="J525" s="2">
        <f t="shared" si="58"/>
        <v>2.0229988797870009</v>
      </c>
      <c r="K525" s="2">
        <f t="shared" si="60"/>
        <v>2.018315338481548</v>
      </c>
    </row>
    <row r="526" spans="1:11" ht="13.5" x14ac:dyDescent="0.25">
      <c r="A526" s="3">
        <f>TITRES_STAT!B529</f>
        <v>42769</v>
      </c>
      <c r="B526" s="6">
        <f>TITRES_STAT!D529</f>
        <v>1.9942</v>
      </c>
      <c r="C526" s="2">
        <f t="shared" si="61"/>
        <v>0</v>
      </c>
      <c r="D526" s="2">
        <f t="shared" si="62"/>
        <v>1.9989199999999996</v>
      </c>
      <c r="E526" s="2">
        <f t="shared" si="64"/>
        <v>2.0088999999999997</v>
      </c>
      <c r="F526" s="2">
        <f t="shared" si="57"/>
        <v>2.0197550000000004</v>
      </c>
      <c r="G526" s="2">
        <f t="shared" si="59"/>
        <v>2.0611100000000007</v>
      </c>
      <c r="H526" s="2">
        <f t="shared" si="63"/>
        <v>1.7967884999999995</v>
      </c>
      <c r="I526" s="2">
        <f t="array" ref="I526">SUMPRODUCT(B510:B529, (ROW(B510:B529)-ROW(B510)+1)) / (20*21/2)</f>
        <v>2.0029685714285717</v>
      </c>
      <c r="J526" s="2">
        <f t="shared" si="58"/>
        <v>2.0202561293310959</v>
      </c>
      <c r="K526" s="2">
        <f t="shared" si="60"/>
        <v>2.0173696389332521</v>
      </c>
    </row>
    <row r="527" spans="1:11" ht="13.5" x14ac:dyDescent="0.25">
      <c r="A527" s="3">
        <f>TITRES_STAT!B530</f>
        <v>42772</v>
      </c>
      <c r="B527" s="6">
        <f>TITRES_STAT!D530</f>
        <v>1.9942</v>
      </c>
      <c r="C527" s="2">
        <f t="shared" si="61"/>
        <v>0</v>
      </c>
      <c r="D527" s="2">
        <f t="shared" si="62"/>
        <v>1.9930399999999999</v>
      </c>
      <c r="E527" s="2">
        <f t="shared" si="64"/>
        <v>2.0042</v>
      </c>
      <c r="F527" s="2">
        <f t="shared" si="57"/>
        <v>2.0147650000000001</v>
      </c>
      <c r="G527" s="2">
        <f t="shared" si="59"/>
        <v>2.0605220000000011</v>
      </c>
      <c r="H527" s="2">
        <f t="shared" si="63"/>
        <v>1.7978439999999991</v>
      </c>
      <c r="I527" s="2">
        <f t="array" ref="I527">SUMPRODUCT(B511:B530, (ROW(B511:B530)-ROW(B511)+1)) / (20*21/2)</f>
        <v>1.9965219047619049</v>
      </c>
      <c r="J527" s="2">
        <f t="shared" si="58"/>
        <v>2.017774593204325</v>
      </c>
      <c r="K527" s="2">
        <f t="shared" si="60"/>
        <v>2.0164610256417523</v>
      </c>
    </row>
    <row r="528" spans="1:11" ht="13.5" x14ac:dyDescent="0.25">
      <c r="A528" s="3">
        <f>TITRES_STAT!B531</f>
        <v>42773</v>
      </c>
      <c r="B528" s="6">
        <f>TITRES_STAT!D531</f>
        <v>1.9942</v>
      </c>
      <c r="C528" s="2">
        <f t="shared" si="61"/>
        <v>0</v>
      </c>
      <c r="D528" s="2">
        <f t="shared" si="62"/>
        <v>1.9953800000000002</v>
      </c>
      <c r="E528" s="2">
        <f t="shared" si="64"/>
        <v>2.00068</v>
      </c>
      <c r="F528" s="2">
        <f t="shared" si="57"/>
        <v>2.0118300000000002</v>
      </c>
      <c r="G528" s="2">
        <f t="shared" si="59"/>
        <v>2.0582920000000011</v>
      </c>
      <c r="H528" s="2">
        <f t="shared" si="63"/>
        <v>1.7988994999999988</v>
      </c>
      <c r="I528" s="2">
        <f t="array" ref="I528">SUMPRODUCT(B512:B531, (ROW(B512:B531)-ROW(B512)+1)) / (20*21/2)</f>
        <v>1.9938185714285719</v>
      </c>
      <c r="J528" s="2">
        <f t="shared" si="58"/>
        <v>2.0155293938515322</v>
      </c>
      <c r="K528" s="2">
        <f t="shared" si="60"/>
        <v>2.0155880442440366</v>
      </c>
    </row>
    <row r="529" spans="1:11" ht="13.5" x14ac:dyDescent="0.25">
      <c r="A529" s="3">
        <f>TITRES_STAT!B532</f>
        <v>42774</v>
      </c>
      <c r="B529" s="6">
        <f>TITRES_STAT!D532</f>
        <v>1.9824999999999999</v>
      </c>
      <c r="C529" s="2">
        <f t="shared" si="61"/>
        <v>-1.1700000000000044E-2</v>
      </c>
      <c r="D529" s="2">
        <f t="shared" si="62"/>
        <v>1.9918599999999997</v>
      </c>
      <c r="E529" s="2">
        <f t="shared" si="64"/>
        <v>1.9983299999999999</v>
      </c>
      <c r="F529" s="2">
        <f t="shared" si="57"/>
        <v>2.0091900000000003</v>
      </c>
      <c r="G529" s="2">
        <f t="shared" si="59"/>
        <v>2.0557100000000008</v>
      </c>
      <c r="H529" s="2">
        <f t="shared" si="63"/>
        <v>1.799925999999999</v>
      </c>
      <c r="I529" s="2">
        <f t="array" ref="I529">SUMPRODUCT(B513:B532, (ROW(B513:B532)-ROW(B513)+1)) / (20*21/2)</f>
        <v>1.9879023809523808</v>
      </c>
      <c r="J529" s="2">
        <f t="shared" si="58"/>
        <v>2.0123837372942437</v>
      </c>
      <c r="K529" s="2">
        <f t="shared" si="60"/>
        <v>2.0142904738815255</v>
      </c>
    </row>
    <row r="530" spans="1:11" ht="13.5" x14ac:dyDescent="0.25">
      <c r="A530" s="3">
        <f>TITRES_STAT!B533</f>
        <v>42775</v>
      </c>
      <c r="B530" s="6">
        <f>TITRES_STAT!D533</f>
        <v>1.9415</v>
      </c>
      <c r="C530" s="2">
        <f t="shared" si="61"/>
        <v>-4.0999999999999925E-2</v>
      </c>
      <c r="D530" s="2">
        <f t="shared" si="62"/>
        <v>1.9813199999999997</v>
      </c>
      <c r="E530" s="2">
        <f t="shared" si="64"/>
        <v>1.9901199999999999</v>
      </c>
      <c r="F530" s="2">
        <f t="shared" si="57"/>
        <v>2.0050850000000002</v>
      </c>
      <c r="G530" s="2">
        <f t="shared" si="59"/>
        <v>2.0523080000000009</v>
      </c>
      <c r="H530" s="2">
        <f t="shared" si="63"/>
        <v>1.8008354999999991</v>
      </c>
      <c r="I530" s="2">
        <f t="array" ref="I530">SUMPRODUCT(B514:B533, (ROW(B514:B533)-ROW(B514)+1)) / (20*21/2)</f>
        <v>1.9823490476190475</v>
      </c>
      <c r="J530" s="2">
        <f t="shared" si="58"/>
        <v>2.0056329051709825</v>
      </c>
      <c r="K530" s="2">
        <f t="shared" si="60"/>
        <v>2.0114359454940147</v>
      </c>
    </row>
    <row r="531" spans="1:11" ht="13.5" x14ac:dyDescent="0.25">
      <c r="A531" s="3">
        <f>TITRES_STAT!B534</f>
        <v>42776</v>
      </c>
      <c r="B531" s="6">
        <f>TITRES_STAT!D534</f>
        <v>1.9766999999999999</v>
      </c>
      <c r="C531" s="2">
        <f t="shared" si="61"/>
        <v>3.5199999999999898E-2</v>
      </c>
      <c r="D531" s="2">
        <f t="shared" si="62"/>
        <v>1.9778199999999999</v>
      </c>
      <c r="E531" s="2">
        <f t="shared" si="64"/>
        <v>1.9883699999999997</v>
      </c>
      <c r="F531" s="2">
        <f t="shared" si="57"/>
        <v>2.0036200000000002</v>
      </c>
      <c r="G531" s="2">
        <f t="shared" si="59"/>
        <v>2.0485560000000005</v>
      </c>
      <c r="H531" s="2">
        <f t="shared" si="63"/>
        <v>1.8018914999999993</v>
      </c>
      <c r="I531" s="2">
        <f t="array" ref="I531">SUMPRODUCT(B515:B534, (ROW(B515:B534)-ROW(B515)+1)) / (20*21/2)</f>
        <v>1.9765685714285719</v>
      </c>
      <c r="J531" s="2">
        <f t="shared" si="58"/>
        <v>2.0028773903927934</v>
      </c>
      <c r="K531" s="2">
        <f t="shared" si="60"/>
        <v>2.0100737515530729</v>
      </c>
    </row>
    <row r="532" spans="1:11" ht="13.5" x14ac:dyDescent="0.25">
      <c r="A532" s="3">
        <f>TITRES_STAT!B535</f>
        <v>42779</v>
      </c>
      <c r="B532" s="6">
        <f>TITRES_STAT!D535</f>
        <v>1.9415</v>
      </c>
      <c r="C532" s="2">
        <f t="shared" si="61"/>
        <v>-3.5199999999999898E-2</v>
      </c>
      <c r="D532" s="2">
        <f t="shared" si="62"/>
        <v>1.9672800000000001</v>
      </c>
      <c r="E532" s="2">
        <f t="shared" si="64"/>
        <v>1.9801600000000001</v>
      </c>
      <c r="F532" s="2">
        <f t="shared" ref="F532:F595" si="65">AVERAGE(B513:B532)</f>
        <v>1.9998100000000001</v>
      </c>
      <c r="G532" s="2">
        <f t="shared" si="59"/>
        <v>2.0452720000000006</v>
      </c>
      <c r="H532" s="2">
        <f t="shared" si="63"/>
        <v>1.8030354999999993</v>
      </c>
      <c r="I532" s="2">
        <f t="array" ref="I532">SUMPRODUCT(B516:B535, (ROW(B516:B535)-ROW(B516)+1)) / (20*21/2)</f>
        <v>1.9713466666666666</v>
      </c>
      <c r="J532" s="2">
        <f t="shared" si="58"/>
        <v>1.9970319246410988</v>
      </c>
      <c r="K532" s="2">
        <f t="shared" si="60"/>
        <v>2.0073845848255014</v>
      </c>
    </row>
    <row r="533" spans="1:11" ht="13.5" x14ac:dyDescent="0.25">
      <c r="A533" s="3">
        <f>TITRES_STAT!B536</f>
        <v>42780</v>
      </c>
      <c r="B533" s="6">
        <f>TITRES_STAT!D536</f>
        <v>1.9415</v>
      </c>
      <c r="C533" s="2">
        <f t="shared" si="61"/>
        <v>0</v>
      </c>
      <c r="D533" s="2">
        <f t="shared" si="62"/>
        <v>1.9567399999999999</v>
      </c>
      <c r="E533" s="2">
        <f t="shared" si="64"/>
        <v>1.9760599999999999</v>
      </c>
      <c r="F533" s="2">
        <f t="shared" si="65"/>
        <v>1.9962949999999995</v>
      </c>
      <c r="G533" s="2">
        <f t="shared" si="59"/>
        <v>2.043162000000001</v>
      </c>
      <c r="H533" s="2">
        <f t="shared" si="63"/>
        <v>1.8040329999999996</v>
      </c>
      <c r="I533" s="2">
        <f t="array" ref="I533">SUMPRODUCT(B517:B536, (ROW(B517:B536)-ROW(B517)+1)) / (20*21/2)</f>
        <v>1.9653733333333334</v>
      </c>
      <c r="J533" s="2">
        <f t="shared" ref="J533:J596" si="66">$J$4*B533+J532*(1-$J$4)</f>
        <v>1.9917431699133752</v>
      </c>
      <c r="K533" s="2">
        <f t="shared" si="60"/>
        <v>2.0048008756166582</v>
      </c>
    </row>
    <row r="534" spans="1:11" ht="13.5" x14ac:dyDescent="0.25">
      <c r="A534" s="3">
        <f>TITRES_STAT!B537</f>
        <v>42781</v>
      </c>
      <c r="B534" s="6">
        <f>TITRES_STAT!D537</f>
        <v>1.9356</v>
      </c>
      <c r="C534" s="2">
        <f t="shared" si="61"/>
        <v>-5.9000000000000163E-3</v>
      </c>
      <c r="D534" s="2">
        <f t="shared" si="62"/>
        <v>1.9473599999999998</v>
      </c>
      <c r="E534" s="2">
        <f t="shared" si="64"/>
        <v>1.9696099999999999</v>
      </c>
      <c r="F534" s="2">
        <f t="shared" si="65"/>
        <v>1.9904299999999995</v>
      </c>
      <c r="G534" s="2">
        <f t="shared" si="59"/>
        <v>2.0412860000000008</v>
      </c>
      <c r="H534" s="2">
        <f t="shared" si="63"/>
        <v>1.8050594999999996</v>
      </c>
      <c r="I534" s="2">
        <f t="array" ref="I534">SUMPRODUCT(B518:B537, (ROW(B518:B537)-ROW(B518)+1)) / (20*21/2)</f>
        <v>1.9608771428571425</v>
      </c>
      <c r="J534" s="2">
        <f t="shared" si="66"/>
        <v>1.9863962013501966</v>
      </c>
      <c r="K534" s="2">
        <f t="shared" si="60"/>
        <v>2.0020871157885538</v>
      </c>
    </row>
    <row r="535" spans="1:11" ht="13.5" x14ac:dyDescent="0.25">
      <c r="A535" s="3">
        <f>TITRES_STAT!B538</f>
        <v>42782</v>
      </c>
      <c r="B535" s="6">
        <f>TITRES_STAT!D538</f>
        <v>1.9356</v>
      </c>
      <c r="C535" s="2">
        <f t="shared" si="61"/>
        <v>0</v>
      </c>
      <c r="D535" s="2">
        <f t="shared" si="62"/>
        <v>1.94618</v>
      </c>
      <c r="E535" s="2">
        <f t="shared" si="64"/>
        <v>1.9637499999999999</v>
      </c>
      <c r="F535" s="2">
        <f t="shared" si="65"/>
        <v>1.9866199999999998</v>
      </c>
      <c r="G535" s="2">
        <f t="shared" si="59"/>
        <v>2.0389400000000011</v>
      </c>
      <c r="H535" s="2">
        <f t="shared" si="63"/>
        <v>1.8064084999999994</v>
      </c>
      <c r="I535" s="2">
        <f t="array" ref="I535">SUMPRODUCT(B519:B538, (ROW(B519:B538)-ROW(B519)+1)) / (20*21/2)</f>
        <v>1.9568838095238097</v>
      </c>
      <c r="J535" s="2">
        <f t="shared" si="66"/>
        <v>1.9815584678882732</v>
      </c>
      <c r="K535" s="2">
        <f t="shared" si="60"/>
        <v>1.9994797779144931</v>
      </c>
    </row>
    <row r="536" spans="1:11" ht="13.5" x14ac:dyDescent="0.25">
      <c r="A536" s="3">
        <f>TITRES_STAT!B539</f>
        <v>42783</v>
      </c>
      <c r="B536" s="6">
        <f>TITRES_STAT!D539</f>
        <v>1.9238999999999999</v>
      </c>
      <c r="C536" s="2">
        <f t="shared" si="61"/>
        <v>-1.1700000000000044E-2</v>
      </c>
      <c r="D536" s="2">
        <f t="shared" si="62"/>
        <v>1.9356200000000001</v>
      </c>
      <c r="E536" s="2">
        <f t="shared" si="64"/>
        <v>1.95672</v>
      </c>
      <c r="F536" s="2">
        <f t="shared" si="65"/>
        <v>1.9828100000000002</v>
      </c>
      <c r="G536" s="2">
        <f t="shared" si="59"/>
        <v>2.0363600000000006</v>
      </c>
      <c r="H536" s="2">
        <f t="shared" si="63"/>
        <v>1.8076699999999994</v>
      </c>
      <c r="I536" s="2">
        <f t="array" ref="I536">SUMPRODUCT(B520:B539, (ROW(B520:B539)-ROW(B520)+1)) / (20*21/2)</f>
        <v>1.9561276190476191</v>
      </c>
      <c r="J536" s="2">
        <f t="shared" si="66"/>
        <v>1.9760671852322473</v>
      </c>
      <c r="K536" s="2">
        <f t="shared" si="60"/>
        <v>1.9965158650551011</v>
      </c>
    </row>
    <row r="537" spans="1:11" ht="13.5" x14ac:dyDescent="0.25">
      <c r="A537" s="3">
        <f>TITRES_STAT!B540</f>
        <v>42786</v>
      </c>
      <c r="B537" s="6">
        <f>TITRES_STAT!D540</f>
        <v>1.9356</v>
      </c>
      <c r="C537" s="2">
        <f t="shared" si="61"/>
        <v>1.1700000000000044E-2</v>
      </c>
      <c r="D537" s="2">
        <f t="shared" si="62"/>
        <v>1.9344399999999999</v>
      </c>
      <c r="E537" s="2">
        <f t="shared" si="64"/>
        <v>1.95086</v>
      </c>
      <c r="F537" s="2">
        <f t="shared" si="65"/>
        <v>1.9775300000000002</v>
      </c>
      <c r="G537" s="2">
        <f t="shared" si="59"/>
        <v>2.0335440000000005</v>
      </c>
      <c r="H537" s="2">
        <f t="shared" si="63"/>
        <v>1.8089899999999994</v>
      </c>
      <c r="I537" s="2">
        <f t="array" ref="I537">SUMPRODUCT(B521:B540, (ROW(B521:B540)-ROW(B521)+1)) / (20*21/2)</f>
        <v>1.9550147619047618</v>
      </c>
      <c r="J537" s="2">
        <f t="shared" si="66"/>
        <v>1.972213167591081</v>
      </c>
      <c r="K537" s="2">
        <f t="shared" si="60"/>
        <v>1.9941270076019602</v>
      </c>
    </row>
    <row r="538" spans="1:11" ht="13.5" x14ac:dyDescent="0.25">
      <c r="A538" s="3">
        <f>TITRES_STAT!B541</f>
        <v>42787</v>
      </c>
      <c r="B538" s="6">
        <f>TITRES_STAT!D541</f>
        <v>1.9356</v>
      </c>
      <c r="C538" s="2">
        <f t="shared" si="61"/>
        <v>0</v>
      </c>
      <c r="D538" s="2">
        <f t="shared" si="62"/>
        <v>1.93326</v>
      </c>
      <c r="E538" s="2">
        <f t="shared" si="64"/>
        <v>1.9450000000000003</v>
      </c>
      <c r="F538" s="2">
        <f t="shared" si="65"/>
        <v>1.9728400000000004</v>
      </c>
      <c r="G538" s="2">
        <f t="shared" si="59"/>
        <v>2.0299080000000007</v>
      </c>
      <c r="H538" s="2">
        <f t="shared" si="63"/>
        <v>1.8101339999999992</v>
      </c>
      <c r="I538" s="2">
        <f t="array" ref="I538">SUMPRODUCT(B522:B541, (ROW(B522:B541)-ROW(B522)+1)) / (20*21/2)</f>
        <v>1.9519709523809521</v>
      </c>
      <c r="J538" s="2">
        <f t="shared" si="66"/>
        <v>1.9687261992490732</v>
      </c>
      <c r="K538" s="2">
        <f t="shared" si="60"/>
        <v>1.9918318308332559</v>
      </c>
    </row>
    <row r="539" spans="1:11" ht="13.5" x14ac:dyDescent="0.25">
      <c r="A539" s="3">
        <f>TITRES_STAT!B542</f>
        <v>42788</v>
      </c>
      <c r="B539" s="6">
        <f>TITRES_STAT!D542</f>
        <v>1.9649000000000001</v>
      </c>
      <c r="C539" s="2">
        <f t="shared" si="61"/>
        <v>2.9300000000000104E-2</v>
      </c>
      <c r="D539" s="2">
        <f t="shared" si="62"/>
        <v>1.9391199999999997</v>
      </c>
      <c r="E539" s="2">
        <f t="shared" si="64"/>
        <v>1.9432400000000001</v>
      </c>
      <c r="F539" s="2">
        <f t="shared" si="65"/>
        <v>1.9707850000000005</v>
      </c>
      <c r="G539" s="2">
        <f t="shared" si="59"/>
        <v>2.0265060000000004</v>
      </c>
      <c r="H539" s="2">
        <f t="shared" si="63"/>
        <v>1.8114534999999996</v>
      </c>
      <c r="I539" s="2">
        <f t="array" ref="I539">SUMPRODUCT(B523:B542, (ROW(B523:B542)-ROW(B523)+1)) / (20*21/2)</f>
        <v>1.9492061904761906</v>
      </c>
      <c r="J539" s="2">
        <f t="shared" si="66"/>
        <v>1.9683617993205902</v>
      </c>
      <c r="K539" s="2">
        <f t="shared" si="60"/>
        <v>1.9907756806045007</v>
      </c>
    </row>
    <row r="540" spans="1:11" ht="13.5" x14ac:dyDescent="0.25">
      <c r="A540" s="3">
        <f>TITRES_STAT!B543</f>
        <v>42789</v>
      </c>
      <c r="B540" s="6">
        <f>TITRES_STAT!D543</f>
        <v>1.9591000000000001</v>
      </c>
      <c r="C540" s="2">
        <f t="shared" si="61"/>
        <v>-5.8000000000000274E-3</v>
      </c>
      <c r="D540" s="2">
        <f t="shared" si="62"/>
        <v>1.9438199999999999</v>
      </c>
      <c r="E540" s="2">
        <f t="shared" si="64"/>
        <v>1.9449999999999998</v>
      </c>
      <c r="F540" s="2">
        <f t="shared" si="65"/>
        <v>1.9675600000000002</v>
      </c>
      <c r="G540" s="2">
        <f t="shared" si="59"/>
        <v>2.0233400000000006</v>
      </c>
      <c r="H540" s="2">
        <f t="shared" si="63"/>
        <v>1.8125974999999996</v>
      </c>
      <c r="I540" s="2">
        <f t="array" ref="I540">SUMPRODUCT(B524:B543, (ROW(B524:B543)-ROW(B524)+1)) / (20*21/2)</f>
        <v>1.9468604761904766</v>
      </c>
      <c r="J540" s="2">
        <f t="shared" si="66"/>
        <v>1.9674797231948196</v>
      </c>
      <c r="K540" s="2">
        <f t="shared" si="60"/>
        <v>1.9895334970513832</v>
      </c>
    </row>
    <row r="541" spans="1:11" ht="13.5" x14ac:dyDescent="0.25">
      <c r="A541" s="3">
        <f>TITRES_STAT!B544</f>
        <v>42790</v>
      </c>
      <c r="B541" s="6">
        <f>TITRES_STAT!D544</f>
        <v>1.9356</v>
      </c>
      <c r="C541" s="2">
        <f t="shared" si="61"/>
        <v>-2.3500000000000076E-2</v>
      </c>
      <c r="D541" s="2">
        <f t="shared" si="62"/>
        <v>1.9461600000000001</v>
      </c>
      <c r="E541" s="2">
        <f t="shared" si="64"/>
        <v>1.9408900000000002</v>
      </c>
      <c r="F541" s="2">
        <f t="shared" si="65"/>
        <v>1.9646300000000001</v>
      </c>
      <c r="G541" s="2">
        <f t="shared" si="59"/>
        <v>2.0197040000000008</v>
      </c>
      <c r="H541" s="2">
        <f t="shared" si="63"/>
        <v>1.8136824999999996</v>
      </c>
      <c r="I541" s="2">
        <f t="array" ref="I541">SUMPRODUCT(B525:B544, (ROW(B525:B544)-ROW(B525)+1)) / (20*21/2)</f>
        <v>1.944738095238095</v>
      </c>
      <c r="J541" s="2">
        <f t="shared" si="66"/>
        <v>1.9644435590810272</v>
      </c>
      <c r="K541" s="2">
        <f t="shared" si="60"/>
        <v>1.987418457951329</v>
      </c>
    </row>
    <row r="542" spans="1:11" ht="13.5" x14ac:dyDescent="0.25">
      <c r="A542" s="3">
        <f>TITRES_STAT!B545</f>
        <v>42793</v>
      </c>
      <c r="B542" s="6">
        <f>TITRES_STAT!D545</f>
        <v>1.9356</v>
      </c>
      <c r="C542" s="2">
        <f t="shared" si="61"/>
        <v>0</v>
      </c>
      <c r="D542" s="2">
        <f t="shared" si="62"/>
        <v>1.9461600000000001</v>
      </c>
      <c r="E542" s="2">
        <f t="shared" si="64"/>
        <v>1.9403000000000001</v>
      </c>
      <c r="F542" s="2">
        <f t="shared" si="65"/>
        <v>1.9602300000000004</v>
      </c>
      <c r="G542" s="2">
        <f t="shared" si="59"/>
        <v>2.0166540000000008</v>
      </c>
      <c r="H542" s="2">
        <f t="shared" si="63"/>
        <v>1.8148555</v>
      </c>
      <c r="I542" s="2">
        <f t="array" ref="I542">SUMPRODUCT(B526:B545, (ROW(B526:B545)-ROW(B526)+1)) / (20*21/2)</f>
        <v>1.940684761904762</v>
      </c>
      <c r="J542" s="2">
        <f t="shared" si="66"/>
        <v>1.9616965534542627</v>
      </c>
      <c r="K542" s="2">
        <f t="shared" si="60"/>
        <v>1.9853863615610809</v>
      </c>
    </row>
    <row r="543" spans="1:11" ht="13.5" x14ac:dyDescent="0.25">
      <c r="A543" s="3">
        <f>TITRES_STAT!B546</f>
        <v>42794</v>
      </c>
      <c r="B543" s="6">
        <f>TITRES_STAT!D546</f>
        <v>1.9356</v>
      </c>
      <c r="C543" s="2">
        <f t="shared" si="61"/>
        <v>0</v>
      </c>
      <c r="D543" s="2">
        <f t="shared" si="62"/>
        <v>1.9461600000000001</v>
      </c>
      <c r="E543" s="2">
        <f t="shared" si="64"/>
        <v>1.9397100000000003</v>
      </c>
      <c r="F543" s="2">
        <f t="shared" si="65"/>
        <v>1.9578850000000003</v>
      </c>
      <c r="G543" s="2">
        <f t="shared" si="59"/>
        <v>2.0138380000000002</v>
      </c>
      <c r="H543" s="2">
        <f t="shared" si="63"/>
        <v>1.8162630000000002</v>
      </c>
      <c r="I543" s="2">
        <f t="array" ref="I543">SUMPRODUCT(B527:B546, (ROW(B527:B546)-ROW(B527)+1)) / (20*21/2)</f>
        <v>1.9398223809523807</v>
      </c>
      <c r="J543" s="2">
        <f t="shared" si="66"/>
        <v>1.9592111674109995</v>
      </c>
      <c r="K543" s="2">
        <f t="shared" si="60"/>
        <v>1.9834339552253524</v>
      </c>
    </row>
    <row r="544" spans="1:11" ht="13.5" x14ac:dyDescent="0.25">
      <c r="A544" s="3">
        <f>TITRES_STAT!B547</f>
        <v>42795</v>
      </c>
      <c r="B544" s="6">
        <f>TITRES_STAT!D547</f>
        <v>1.9356</v>
      </c>
      <c r="C544" s="2">
        <f t="shared" si="61"/>
        <v>0</v>
      </c>
      <c r="D544" s="2">
        <f t="shared" si="62"/>
        <v>1.9402999999999999</v>
      </c>
      <c r="E544" s="2">
        <f t="shared" si="64"/>
        <v>1.9397100000000003</v>
      </c>
      <c r="F544" s="2">
        <f t="shared" si="65"/>
        <v>1.9546600000000001</v>
      </c>
      <c r="G544" s="2">
        <f t="shared" si="59"/>
        <v>2.0111400000000001</v>
      </c>
      <c r="H544" s="2">
        <f t="shared" si="63"/>
        <v>1.8175830000000002</v>
      </c>
      <c r="I544" s="2">
        <f t="array" ref="I544">SUMPRODUCT(B528:B547, (ROW(B528:B547)-ROW(B528)+1)) / (20*21/2)</f>
        <v>1.9386490476190474</v>
      </c>
      <c r="J544" s="2">
        <f t="shared" si="66"/>
        <v>1.9569624848004281</v>
      </c>
      <c r="K544" s="2">
        <f t="shared" si="60"/>
        <v>1.9815581138439662</v>
      </c>
    </row>
    <row r="545" spans="1:11" ht="13.5" x14ac:dyDescent="0.25">
      <c r="A545" s="3">
        <f>TITRES_STAT!B548</f>
        <v>42796</v>
      </c>
      <c r="B545" s="6">
        <f>TITRES_STAT!D548</f>
        <v>1.9120999999999999</v>
      </c>
      <c r="C545" s="2">
        <f t="shared" si="61"/>
        <v>-2.3500000000000076E-2</v>
      </c>
      <c r="D545" s="2">
        <f t="shared" si="62"/>
        <v>1.9309000000000001</v>
      </c>
      <c r="E545" s="2">
        <f t="shared" si="64"/>
        <v>1.93736</v>
      </c>
      <c r="F545" s="2">
        <f t="shared" si="65"/>
        <v>1.9505550000000003</v>
      </c>
      <c r="G545" s="2">
        <f t="shared" si="59"/>
        <v>2.0073859999999999</v>
      </c>
      <c r="H545" s="2">
        <f t="shared" si="63"/>
        <v>1.8189025000000008</v>
      </c>
      <c r="I545" s="2">
        <f t="array" ref="I545">SUMPRODUCT(B529:B548, (ROW(B529:B548)-ROW(B529)+1)) / (20*21/2)</f>
        <v>1.9427833333333335</v>
      </c>
      <c r="J545" s="2">
        <f t="shared" si="66"/>
        <v>1.9526898672003874</v>
      </c>
      <c r="K545" s="2">
        <f t="shared" si="60"/>
        <v>1.978834266242242</v>
      </c>
    </row>
    <row r="546" spans="1:11" ht="13.5" x14ac:dyDescent="0.25">
      <c r="A546" s="3">
        <f>TITRES_STAT!B549</f>
        <v>42797</v>
      </c>
      <c r="B546" s="6">
        <f>TITRES_STAT!D549</f>
        <v>1.9415</v>
      </c>
      <c r="C546" s="2">
        <f t="shared" si="61"/>
        <v>2.9400000000000093E-2</v>
      </c>
      <c r="D546" s="2">
        <f t="shared" si="62"/>
        <v>1.9320799999999998</v>
      </c>
      <c r="E546" s="2">
        <f t="shared" si="64"/>
        <v>1.9391200000000002</v>
      </c>
      <c r="F546" s="2">
        <f t="shared" si="65"/>
        <v>1.9479200000000003</v>
      </c>
      <c r="G546" s="2">
        <f t="shared" si="59"/>
        <v>2.0045719999999996</v>
      </c>
      <c r="H546" s="2">
        <f t="shared" si="63"/>
        <v>1.8204865000000006</v>
      </c>
      <c r="I546" s="2">
        <f t="array" ref="I546">SUMPRODUCT(B530:B549, (ROW(B530:B549)-ROW(B530)+1)) / (20*21/2)</f>
        <v>1.9474976190476192</v>
      </c>
      <c r="J546" s="2">
        <f t="shared" si="66"/>
        <v>1.9516241655622553</v>
      </c>
      <c r="K546" s="2">
        <f t="shared" si="60"/>
        <v>1.9773701773699972</v>
      </c>
    </row>
    <row r="547" spans="1:11" ht="13.5" x14ac:dyDescent="0.25">
      <c r="A547" s="3">
        <f>TITRES_STAT!B550</f>
        <v>42800</v>
      </c>
      <c r="B547" s="6">
        <f>TITRES_STAT!D550</f>
        <v>1.9356</v>
      </c>
      <c r="C547" s="2">
        <f t="shared" si="61"/>
        <v>-5.9000000000000163E-3</v>
      </c>
      <c r="D547" s="2">
        <f t="shared" si="62"/>
        <v>1.9320799999999998</v>
      </c>
      <c r="E547" s="2">
        <f t="shared" si="64"/>
        <v>1.9391200000000002</v>
      </c>
      <c r="F547" s="2">
        <f t="shared" si="65"/>
        <v>1.9449900000000002</v>
      </c>
      <c r="G547" s="2">
        <f t="shared" si="59"/>
        <v>2.0015219999999996</v>
      </c>
      <c r="H547" s="2">
        <f t="shared" si="63"/>
        <v>1.8221290000000008</v>
      </c>
      <c r="I547" s="2">
        <f t="array" ref="I547">SUMPRODUCT(B531:B550, (ROW(B531:B550)-ROW(B531)+1)) / (20*21/2)</f>
        <v>1.9521561904761904</v>
      </c>
      <c r="J547" s="2">
        <f t="shared" si="66"/>
        <v>1.9500980545563262</v>
      </c>
      <c r="K547" s="2">
        <f t="shared" si="60"/>
        <v>1.9757321311986249</v>
      </c>
    </row>
    <row r="548" spans="1:11" ht="13.5" x14ac:dyDescent="0.25">
      <c r="A548" s="3">
        <f>TITRES_STAT!B551</f>
        <v>42801</v>
      </c>
      <c r="B548" s="6">
        <f>TITRES_STAT!D551</f>
        <v>1.9883999999999999</v>
      </c>
      <c r="C548" s="2">
        <f t="shared" si="61"/>
        <v>5.2799999999999958E-2</v>
      </c>
      <c r="D548" s="2">
        <f t="shared" si="62"/>
        <v>1.9426399999999997</v>
      </c>
      <c r="E548" s="2">
        <f t="shared" si="64"/>
        <v>1.9443999999999999</v>
      </c>
      <c r="F548" s="2">
        <f t="shared" si="65"/>
        <v>1.9447000000000003</v>
      </c>
      <c r="G548" s="2">
        <f t="shared" si="59"/>
        <v>1.9999979999999997</v>
      </c>
      <c r="H548" s="2">
        <f t="shared" si="63"/>
        <v>1.8240645000000009</v>
      </c>
      <c r="I548" s="2">
        <f t="array" ref="I548">SUMPRODUCT(B532:B551, (ROW(B532:B551)-ROW(B532)+1)) / (20*21/2)</f>
        <v>1.9537733333333334</v>
      </c>
      <c r="J548" s="2">
        <f t="shared" si="66"/>
        <v>1.9537458588842951</v>
      </c>
      <c r="K548" s="2">
        <f t="shared" si="60"/>
        <v>1.9762289103673063</v>
      </c>
    </row>
    <row r="549" spans="1:11" ht="13.5" x14ac:dyDescent="0.25">
      <c r="A549" s="3">
        <f>TITRES_STAT!B552</f>
        <v>42802</v>
      </c>
      <c r="B549" s="6">
        <f>TITRES_STAT!D552</f>
        <v>1.9942</v>
      </c>
      <c r="C549" s="2">
        <f t="shared" si="61"/>
        <v>5.8000000000000274E-3</v>
      </c>
      <c r="D549" s="2">
        <f t="shared" si="62"/>
        <v>1.9543599999999999</v>
      </c>
      <c r="E549" s="2">
        <f t="shared" si="64"/>
        <v>1.9473299999999998</v>
      </c>
      <c r="F549" s="2">
        <f t="shared" si="65"/>
        <v>1.9452850000000002</v>
      </c>
      <c r="G549" s="2">
        <f t="shared" si="59"/>
        <v>1.9978859999999998</v>
      </c>
      <c r="H549" s="2">
        <f t="shared" si="63"/>
        <v>1.8260585000000009</v>
      </c>
      <c r="I549" s="2">
        <f t="array" ref="I549">SUMPRODUCT(B533:B552, (ROW(B533:B552)-ROW(B533)+1)) / (20*21/2)</f>
        <v>1.9604752380952384</v>
      </c>
      <c r="J549" s="2">
        <f t="shared" si="66"/>
        <v>1.957598634228648</v>
      </c>
      <c r="K549" s="2">
        <f t="shared" si="60"/>
        <v>1.9769336589803532</v>
      </c>
    </row>
    <row r="550" spans="1:11" ht="13.5" x14ac:dyDescent="0.25">
      <c r="A550" s="3">
        <f>TITRES_STAT!B553</f>
        <v>42803</v>
      </c>
      <c r="B550" s="6">
        <f>TITRES_STAT!D553</f>
        <v>1.9942</v>
      </c>
      <c r="C550" s="2">
        <f t="shared" si="61"/>
        <v>0</v>
      </c>
      <c r="D550" s="2">
        <f t="shared" si="62"/>
        <v>1.97078</v>
      </c>
      <c r="E550" s="2">
        <f t="shared" si="64"/>
        <v>1.9508400000000001</v>
      </c>
      <c r="F550" s="2">
        <f t="shared" si="65"/>
        <v>1.9479199999999999</v>
      </c>
      <c r="G550" s="2">
        <f t="shared" si="59"/>
        <v>1.9958899999999997</v>
      </c>
      <c r="H550" s="2">
        <f t="shared" si="63"/>
        <v>1.8277005000000002</v>
      </c>
      <c r="I550" s="2">
        <f t="array" ref="I550">SUMPRODUCT(B534:B553, (ROW(B534:B553)-ROW(B534)+1)) / (20*21/2)</f>
        <v>1.9617857142857145</v>
      </c>
      <c r="J550" s="2">
        <f t="shared" si="66"/>
        <v>1.9610844785878245</v>
      </c>
      <c r="K550" s="2">
        <f t="shared" si="60"/>
        <v>1.9776107703928885</v>
      </c>
    </row>
    <row r="551" spans="1:11" ht="13.5" x14ac:dyDescent="0.25">
      <c r="A551" s="3">
        <f>TITRES_STAT!B554</f>
        <v>42804</v>
      </c>
      <c r="B551" s="6">
        <f>TITRES_STAT!D554</f>
        <v>1.9649000000000001</v>
      </c>
      <c r="C551" s="2">
        <f t="shared" si="61"/>
        <v>-2.9299999999999882E-2</v>
      </c>
      <c r="D551" s="2">
        <f t="shared" si="62"/>
        <v>1.97546</v>
      </c>
      <c r="E551" s="2">
        <f t="shared" si="64"/>
        <v>1.95377</v>
      </c>
      <c r="F551" s="2">
        <f t="shared" si="65"/>
        <v>1.9473300000000002</v>
      </c>
      <c r="G551" s="2">
        <f t="shared" si="59"/>
        <v>1.9933079999999996</v>
      </c>
      <c r="H551" s="2">
        <f t="shared" si="63"/>
        <v>1.8292255000000006</v>
      </c>
      <c r="I551" s="2">
        <f t="array" ref="I551">SUMPRODUCT(B535:B554, (ROW(B535:B554)-ROW(B535)+1)) / (20*21/2)</f>
        <v>1.9618704761904764</v>
      </c>
      <c r="J551" s="2">
        <f t="shared" si="66"/>
        <v>1.9614478615794604</v>
      </c>
      <c r="K551" s="2">
        <f t="shared" si="60"/>
        <v>1.9771123088088536</v>
      </c>
    </row>
    <row r="552" spans="1:11" ht="13.5" x14ac:dyDescent="0.25">
      <c r="A552" s="3">
        <f>TITRES_STAT!B555</f>
        <v>42807</v>
      </c>
      <c r="B552" s="6">
        <f>TITRES_STAT!D555</f>
        <v>2.0177</v>
      </c>
      <c r="C552" s="2">
        <f t="shared" si="61"/>
        <v>5.2799999999999958E-2</v>
      </c>
      <c r="D552" s="2">
        <f t="shared" si="62"/>
        <v>1.9918800000000001</v>
      </c>
      <c r="E552" s="2">
        <f t="shared" si="64"/>
        <v>1.9619800000000001</v>
      </c>
      <c r="F552" s="2">
        <f t="shared" si="65"/>
        <v>1.9511400000000001</v>
      </c>
      <c r="G552" s="2">
        <f t="shared" si="59"/>
        <v>1.9914299999999994</v>
      </c>
      <c r="H552" s="2">
        <f t="shared" si="63"/>
        <v>1.8311025000000007</v>
      </c>
      <c r="I552" s="2">
        <f t="array" ref="I552">SUMPRODUCT(B536:B555, (ROW(B536:B555)-ROW(B536)+1)) / (20*21/2)</f>
        <v>1.9590809523809523</v>
      </c>
      <c r="J552" s="2">
        <f t="shared" si="66"/>
        <v>1.9668052080957024</v>
      </c>
      <c r="K552" s="2">
        <f t="shared" si="60"/>
        <v>1.9787039829732125</v>
      </c>
    </row>
    <row r="553" spans="1:11" ht="13.5" x14ac:dyDescent="0.25">
      <c r="A553" s="3">
        <f>TITRES_STAT!B556</f>
        <v>42808</v>
      </c>
      <c r="B553" s="6">
        <f>TITRES_STAT!D556</f>
        <v>1.9649000000000001</v>
      </c>
      <c r="C553" s="2">
        <f t="shared" si="61"/>
        <v>-5.2799999999999958E-2</v>
      </c>
      <c r="D553" s="2">
        <f t="shared" si="62"/>
        <v>1.9871799999999999</v>
      </c>
      <c r="E553" s="2">
        <f t="shared" si="64"/>
        <v>1.9649099999999997</v>
      </c>
      <c r="F553" s="2">
        <f t="shared" si="65"/>
        <v>1.95231</v>
      </c>
      <c r="G553" s="2">
        <f t="shared" si="59"/>
        <v>1.9887319999999997</v>
      </c>
      <c r="H553" s="2">
        <f t="shared" si="63"/>
        <v>1.8329500000000005</v>
      </c>
      <c r="I553" s="2">
        <f t="array" ref="I553">SUMPRODUCT(B537:B556, (ROW(B537:B556)-ROW(B537)+1)) / (20*21/2)</f>
        <v>1.9585757142857145</v>
      </c>
      <c r="J553" s="2">
        <f t="shared" si="66"/>
        <v>1.9666237597056355</v>
      </c>
      <c r="K553" s="2">
        <f t="shared" si="60"/>
        <v>1.9781626503075962</v>
      </c>
    </row>
    <row r="554" spans="1:11" ht="13.5" x14ac:dyDescent="0.25">
      <c r="A554" s="3">
        <f>TITRES_STAT!B557</f>
        <v>42809</v>
      </c>
      <c r="B554" s="6">
        <f>TITRES_STAT!D557</f>
        <v>1.9532</v>
      </c>
      <c r="C554" s="2">
        <f t="shared" si="61"/>
        <v>-1.1700000000000044E-2</v>
      </c>
      <c r="D554" s="2">
        <f t="shared" si="62"/>
        <v>1.9789800000000004</v>
      </c>
      <c r="E554" s="2">
        <f t="shared" si="64"/>
        <v>1.9666699999999995</v>
      </c>
      <c r="F554" s="2">
        <f t="shared" si="65"/>
        <v>1.95319</v>
      </c>
      <c r="G554" s="2">
        <f t="shared" si="59"/>
        <v>1.9857999999999996</v>
      </c>
      <c r="H554" s="2">
        <f t="shared" si="63"/>
        <v>1.8346805000000006</v>
      </c>
      <c r="I554" s="2">
        <f t="array" ref="I554">SUMPRODUCT(B538:B557, (ROW(B538:B557)-ROW(B538)+1)) / (20*21/2)</f>
        <v>1.956844761904762</v>
      </c>
      <c r="J554" s="2">
        <f t="shared" si="66"/>
        <v>1.9653453064003368</v>
      </c>
      <c r="K554" s="2">
        <f t="shared" si="60"/>
        <v>1.9771837228445532</v>
      </c>
    </row>
    <row r="555" spans="1:11" ht="13.5" x14ac:dyDescent="0.25">
      <c r="A555" s="3">
        <f>TITRES_STAT!B558</f>
        <v>42810</v>
      </c>
      <c r="B555" s="6">
        <f>TITRES_STAT!D558</f>
        <v>1.9238999999999999</v>
      </c>
      <c r="C555" s="2">
        <f t="shared" si="61"/>
        <v>-2.9300000000000104E-2</v>
      </c>
      <c r="D555" s="2">
        <f t="shared" si="62"/>
        <v>1.96492</v>
      </c>
      <c r="E555" s="2">
        <f t="shared" si="64"/>
        <v>1.9678499999999999</v>
      </c>
      <c r="F555" s="2">
        <f t="shared" si="65"/>
        <v>1.9526050000000001</v>
      </c>
      <c r="G555" s="2">
        <f t="shared" si="59"/>
        <v>1.9834539999999998</v>
      </c>
      <c r="H555" s="2">
        <f t="shared" si="63"/>
        <v>1.8362350000000007</v>
      </c>
      <c r="I555" s="2">
        <f t="array" ref="I555">SUMPRODUCT(B539:B558, (ROW(B539:B558)-ROW(B539)+1)) / (20*21/2)</f>
        <v>1.9528757142857143</v>
      </c>
      <c r="J555" s="2">
        <f t="shared" si="66"/>
        <v>1.9613981343622093</v>
      </c>
      <c r="K555" s="2">
        <f t="shared" si="60"/>
        <v>1.9750941650859433</v>
      </c>
    </row>
    <row r="556" spans="1:11" ht="13.5" x14ac:dyDescent="0.25">
      <c r="A556" s="3">
        <f>TITRES_STAT!B559</f>
        <v>42811</v>
      </c>
      <c r="B556" s="6">
        <f>TITRES_STAT!D559</f>
        <v>1.9473</v>
      </c>
      <c r="C556" s="2">
        <f t="shared" si="61"/>
        <v>2.3400000000000087E-2</v>
      </c>
      <c r="D556" s="2">
        <f t="shared" si="62"/>
        <v>1.9614</v>
      </c>
      <c r="E556" s="2">
        <f t="shared" si="64"/>
        <v>1.9684300000000001</v>
      </c>
      <c r="F556" s="2">
        <f t="shared" si="65"/>
        <v>1.9537750000000003</v>
      </c>
      <c r="G556" s="2">
        <f t="shared" si="59"/>
        <v>1.9807560000000002</v>
      </c>
      <c r="H556" s="2">
        <f t="shared" si="63"/>
        <v>1.8379065000000006</v>
      </c>
      <c r="I556" s="2">
        <f t="array" ref="I556">SUMPRODUCT(B540:B559, (ROW(B540:B559)-ROW(B540)+1)) / (20*21/2)</f>
        <v>1.9490185714285717</v>
      </c>
      <c r="J556" s="2">
        <f t="shared" si="66"/>
        <v>1.9600554548991418</v>
      </c>
      <c r="K556" s="2">
        <f t="shared" si="60"/>
        <v>1.974004197827671</v>
      </c>
    </row>
    <row r="557" spans="1:11" ht="13.5" x14ac:dyDescent="0.25">
      <c r="A557" s="3">
        <f>TITRES_STAT!B560</f>
        <v>42815</v>
      </c>
      <c r="B557" s="6">
        <f>TITRES_STAT!D560</f>
        <v>1.9356</v>
      </c>
      <c r="C557" s="2">
        <f t="shared" si="61"/>
        <v>-1.1700000000000044E-2</v>
      </c>
      <c r="D557" s="2">
        <f t="shared" si="62"/>
        <v>1.9449799999999999</v>
      </c>
      <c r="E557" s="2">
        <f t="shared" si="64"/>
        <v>1.9684300000000001</v>
      </c>
      <c r="F557" s="2">
        <f t="shared" si="65"/>
        <v>1.9537750000000003</v>
      </c>
      <c r="G557" s="2">
        <f t="shared" si="59"/>
        <v>1.9775879999999999</v>
      </c>
      <c r="H557" s="2">
        <f t="shared" si="63"/>
        <v>1.8395195000000006</v>
      </c>
      <c r="I557" s="2">
        <f t="array" ref="I557">SUMPRODUCT(B541:B560, (ROW(B541:B560)-ROW(B541)+1)) / (20*21/2)</f>
        <v>1.9476509523809522</v>
      </c>
      <c r="J557" s="2">
        <f t="shared" si="66"/>
        <v>1.9577263639563665</v>
      </c>
      <c r="K557" s="2">
        <f t="shared" si="60"/>
        <v>1.9724981508540369</v>
      </c>
    </row>
    <row r="558" spans="1:11" ht="13.5" x14ac:dyDescent="0.25">
      <c r="A558" s="3">
        <f>TITRES_STAT!B561</f>
        <v>42816</v>
      </c>
      <c r="B558" s="6">
        <f>TITRES_STAT!D561</f>
        <v>1.9120999999999999</v>
      </c>
      <c r="C558" s="2">
        <f t="shared" si="61"/>
        <v>-2.3500000000000076E-2</v>
      </c>
      <c r="D558" s="2">
        <f t="shared" si="62"/>
        <v>1.93442</v>
      </c>
      <c r="E558" s="2">
        <f t="shared" si="64"/>
        <v>1.9608000000000001</v>
      </c>
      <c r="F558" s="2">
        <f t="shared" si="65"/>
        <v>1.9525999999999999</v>
      </c>
      <c r="G558" s="2">
        <f t="shared" si="59"/>
        <v>1.9747719999999995</v>
      </c>
      <c r="H558" s="2">
        <f t="shared" si="63"/>
        <v>1.8408975000000003</v>
      </c>
      <c r="I558" s="2">
        <f t="array" ref="I558">SUMPRODUCT(B542:B561, (ROW(B542:B561)-ROW(B542)+1)) / (20*21/2)</f>
        <v>1.9491857142857143</v>
      </c>
      <c r="J558" s="2">
        <f t="shared" si="66"/>
        <v>1.9533809959605222</v>
      </c>
      <c r="K558" s="2">
        <f t="shared" si="60"/>
        <v>1.9701295959185845</v>
      </c>
    </row>
    <row r="559" spans="1:11" ht="13.5" x14ac:dyDescent="0.25">
      <c r="A559" s="3">
        <f>TITRES_STAT!B562</f>
        <v>42817</v>
      </c>
      <c r="B559" s="6">
        <f>TITRES_STAT!D562</f>
        <v>1.9120999999999999</v>
      </c>
      <c r="C559" s="2">
        <f t="shared" si="61"/>
        <v>0</v>
      </c>
      <c r="D559" s="2">
        <f t="shared" si="62"/>
        <v>1.9262000000000001</v>
      </c>
      <c r="E559" s="2">
        <f t="shared" si="64"/>
        <v>1.95259</v>
      </c>
      <c r="F559" s="2">
        <f t="shared" si="65"/>
        <v>1.9499600000000001</v>
      </c>
      <c r="G559" s="2">
        <f t="shared" si="59"/>
        <v>1.9723079999999995</v>
      </c>
      <c r="H559" s="2">
        <f t="shared" si="63"/>
        <v>1.8422755000000004</v>
      </c>
      <c r="I559" s="2">
        <f t="array" ref="I559">SUMPRODUCT(B543:B562, (ROW(B543:B562)-ROW(B543)+1)) / (20*21/2)</f>
        <v>1.9500285714285712</v>
      </c>
      <c r="J559" s="2">
        <f t="shared" si="66"/>
        <v>1.9494494725357105</v>
      </c>
      <c r="K559" s="2">
        <f t="shared" si="60"/>
        <v>1.9678539254904048</v>
      </c>
    </row>
    <row r="560" spans="1:11" ht="13.5" x14ac:dyDescent="0.25">
      <c r="A560" s="3">
        <f>TITRES_STAT!B563</f>
        <v>42818</v>
      </c>
      <c r="B560" s="6">
        <f>TITRES_STAT!D563</f>
        <v>1.9356</v>
      </c>
      <c r="C560" s="2">
        <f t="shared" si="61"/>
        <v>2.3500000000000076E-2</v>
      </c>
      <c r="D560" s="2">
        <f t="shared" si="62"/>
        <v>1.9285399999999999</v>
      </c>
      <c r="E560" s="2">
        <f t="shared" si="64"/>
        <v>1.9467300000000001</v>
      </c>
      <c r="F560" s="2">
        <f t="shared" si="65"/>
        <v>1.9487850000000002</v>
      </c>
      <c r="G560" s="2">
        <f t="shared" si="59"/>
        <v>1.9705479999999997</v>
      </c>
      <c r="H560" s="2">
        <f t="shared" si="63"/>
        <v>1.8437125000000003</v>
      </c>
      <c r="I560" s="2">
        <f t="array" ref="I560">SUMPRODUCT(B544:B563, (ROW(B544:B563)-ROW(B544)+1)) / (20*21/2)</f>
        <v>1.9513119047619045</v>
      </c>
      <c r="J560" s="2">
        <f t="shared" si="66"/>
        <v>1.9481304751513571</v>
      </c>
      <c r="K560" s="2">
        <f t="shared" si="60"/>
        <v>1.9665890656672518</v>
      </c>
    </row>
    <row r="561" spans="1:11" ht="13.5" x14ac:dyDescent="0.25">
      <c r="A561" s="3">
        <f>TITRES_STAT!B564</f>
        <v>42821</v>
      </c>
      <c r="B561" s="6">
        <f>TITRES_STAT!D564</f>
        <v>1.9649000000000001</v>
      </c>
      <c r="C561" s="2">
        <f t="shared" si="61"/>
        <v>2.9300000000000104E-2</v>
      </c>
      <c r="D561" s="2">
        <f t="shared" si="62"/>
        <v>1.9320599999999999</v>
      </c>
      <c r="E561" s="2">
        <f t="shared" si="64"/>
        <v>1.9467300000000001</v>
      </c>
      <c r="F561" s="2">
        <f t="shared" si="65"/>
        <v>1.95025</v>
      </c>
      <c r="G561" s="2">
        <f t="shared" si="59"/>
        <v>1.9697259999999996</v>
      </c>
      <c r="H561" s="2">
        <f t="shared" si="63"/>
        <v>1.8452665000000004</v>
      </c>
      <c r="I561" s="2">
        <f t="array" ref="I561">SUMPRODUCT(B545:B564, (ROW(B545:B564)-ROW(B545)+1)) / (20*21/2)</f>
        <v>1.9552461904761906</v>
      </c>
      <c r="J561" s="2">
        <f t="shared" si="66"/>
        <v>1.9497275727559897</v>
      </c>
      <c r="K561" s="2">
        <f t="shared" si="60"/>
        <v>1.9665228277979478</v>
      </c>
    </row>
    <row r="562" spans="1:11" ht="13.5" x14ac:dyDescent="0.25">
      <c r="A562" s="3">
        <f>TITRES_STAT!B565</f>
        <v>42822</v>
      </c>
      <c r="B562" s="6">
        <f>TITRES_STAT!D565</f>
        <v>1.9591000000000001</v>
      </c>
      <c r="C562" s="2">
        <f t="shared" si="61"/>
        <v>-5.8000000000000274E-3</v>
      </c>
      <c r="D562" s="2">
        <f t="shared" si="62"/>
        <v>1.93676</v>
      </c>
      <c r="E562" s="2">
        <f t="shared" si="64"/>
        <v>1.9408699999999999</v>
      </c>
      <c r="F562" s="2">
        <f t="shared" si="65"/>
        <v>1.951425</v>
      </c>
      <c r="G562" s="2">
        <f t="shared" ref="G562:G625" si="67">AVERAGE(B513:B562)</f>
        <v>1.9685540000000001</v>
      </c>
      <c r="H562" s="2">
        <f t="shared" si="63"/>
        <v>1.8470265000000001</v>
      </c>
      <c r="I562" s="2">
        <f t="array" ref="I562">SUMPRODUCT(B546:B565, (ROW(B546:B565)-ROW(B546)+1)) / (20*21/2)</f>
        <v>1.9561109523809523</v>
      </c>
      <c r="J562" s="2">
        <f t="shared" si="66"/>
        <v>1.9506201848744669</v>
      </c>
      <c r="K562" s="2">
        <f t="shared" si="60"/>
        <v>1.9662317365117539</v>
      </c>
    </row>
    <row r="563" spans="1:11" ht="13.5" x14ac:dyDescent="0.25">
      <c r="A563" s="3">
        <f>TITRES_STAT!B566</f>
        <v>42823</v>
      </c>
      <c r="B563" s="6">
        <f>TITRES_STAT!D566</f>
        <v>1.9649000000000001</v>
      </c>
      <c r="C563" s="2">
        <f t="shared" si="61"/>
        <v>5.8000000000000274E-3</v>
      </c>
      <c r="D563" s="2">
        <f t="shared" si="62"/>
        <v>1.9473199999999999</v>
      </c>
      <c r="E563" s="2">
        <f t="shared" si="64"/>
        <v>1.9408699999999999</v>
      </c>
      <c r="F563" s="2">
        <f t="shared" si="65"/>
        <v>1.9528899999999996</v>
      </c>
      <c r="G563" s="2">
        <f t="shared" si="67"/>
        <v>1.9676159999999998</v>
      </c>
      <c r="H563" s="2">
        <f t="shared" si="63"/>
        <v>1.8486395000000002</v>
      </c>
      <c r="I563" s="2">
        <f t="array" ref="I563">SUMPRODUCT(B547:B566, (ROW(B547:B566)-ROW(B547)+1)) / (20*21/2)</f>
        <v>1.9567242857142857</v>
      </c>
      <c r="J563" s="2">
        <f t="shared" si="66"/>
        <v>1.9519801672673749</v>
      </c>
      <c r="K563" s="2">
        <f t="shared" ref="K563:K626" si="68">$K$4*B563+(1-$K$4)*K562</f>
        <v>1.9661795115505085</v>
      </c>
    </row>
    <row r="564" spans="1:11" ht="13.5" x14ac:dyDescent="0.25">
      <c r="A564" s="3">
        <f>TITRES_STAT!B567</f>
        <v>42824</v>
      </c>
      <c r="B564" s="6">
        <f>TITRES_STAT!D567</f>
        <v>1.9942</v>
      </c>
      <c r="C564" s="2">
        <f t="shared" si="61"/>
        <v>2.9299999999999882E-2</v>
      </c>
      <c r="D564" s="2">
        <f t="shared" si="62"/>
        <v>1.96374</v>
      </c>
      <c r="E564" s="2">
        <f t="shared" si="64"/>
        <v>1.9449700000000001</v>
      </c>
      <c r="F564" s="2">
        <f t="shared" si="65"/>
        <v>1.9558199999999997</v>
      </c>
      <c r="G564" s="2">
        <f t="shared" si="67"/>
        <v>1.966442</v>
      </c>
      <c r="H564" s="2">
        <f t="shared" si="63"/>
        <v>1.8503695000000002</v>
      </c>
      <c r="I564" s="2">
        <f t="array" ref="I564">SUMPRODUCT(B548:B567, (ROW(B548:B567)-ROW(B548)+1)) / (20*21/2)</f>
        <v>1.9678452380952385</v>
      </c>
      <c r="J564" s="2">
        <f t="shared" si="66"/>
        <v>1.9560011037181011</v>
      </c>
      <c r="K564" s="2">
        <f t="shared" si="68"/>
        <v>1.9672783542348022</v>
      </c>
    </row>
    <row r="565" spans="1:11" ht="13.5" x14ac:dyDescent="0.25">
      <c r="A565" s="3">
        <f>TITRES_STAT!B568</f>
        <v>42825</v>
      </c>
      <c r="B565" s="6">
        <f>TITRES_STAT!D568</f>
        <v>1.9649000000000001</v>
      </c>
      <c r="C565" s="2">
        <f t="shared" si="61"/>
        <v>-2.9299999999999882E-2</v>
      </c>
      <c r="D565" s="2">
        <f t="shared" si="62"/>
        <v>1.9696000000000002</v>
      </c>
      <c r="E565" s="2">
        <f t="shared" si="64"/>
        <v>1.9490700000000001</v>
      </c>
      <c r="F565" s="2">
        <f t="shared" si="65"/>
        <v>1.9584599999999999</v>
      </c>
      <c r="G565" s="2">
        <f t="shared" si="67"/>
        <v>1.9655040000000001</v>
      </c>
      <c r="H565" s="2">
        <f t="shared" si="63"/>
        <v>1.8518945</v>
      </c>
      <c r="I565" s="2">
        <f t="array" ref="I565">SUMPRODUCT(B549:B568, (ROW(B549:B568)-ROW(B549)+1)) / (20*21/2)</f>
        <v>1.9844385714285715</v>
      </c>
      <c r="J565" s="2">
        <f t="shared" si="66"/>
        <v>1.9568486176497106</v>
      </c>
      <c r="K565" s="2">
        <f t="shared" si="68"/>
        <v>1.9671850854412805</v>
      </c>
    </row>
    <row r="566" spans="1:11" ht="13.5" x14ac:dyDescent="0.25">
      <c r="A566" s="3">
        <f>TITRES_STAT!B569</f>
        <v>42828</v>
      </c>
      <c r="B566" s="6">
        <f>TITRES_STAT!D569</f>
        <v>1.9649000000000001</v>
      </c>
      <c r="C566" s="2">
        <f t="shared" si="61"/>
        <v>0</v>
      </c>
      <c r="D566" s="2">
        <f t="shared" si="62"/>
        <v>1.9696000000000002</v>
      </c>
      <c r="E566" s="2">
        <f t="shared" si="64"/>
        <v>1.9508299999999998</v>
      </c>
      <c r="F566" s="2">
        <f t="shared" si="65"/>
        <v>1.95963</v>
      </c>
      <c r="G566" s="2">
        <f t="shared" si="67"/>
        <v>1.9648000000000001</v>
      </c>
      <c r="H566" s="2">
        <f t="shared" si="63"/>
        <v>1.8534485000000001</v>
      </c>
      <c r="I566" s="2">
        <f t="array" ref="I566">SUMPRODUCT(B550:B569, (ROW(B550:B569)-ROW(B550)+1)) / (20*21/2)</f>
        <v>2.012591428571429</v>
      </c>
      <c r="J566" s="2">
        <f t="shared" si="66"/>
        <v>1.957615415968786</v>
      </c>
      <c r="K566" s="2">
        <f t="shared" si="68"/>
        <v>1.9670954742475046</v>
      </c>
    </row>
    <row r="567" spans="1:11" ht="13.5" x14ac:dyDescent="0.25">
      <c r="A567" s="3">
        <f>TITRES_STAT!B570</f>
        <v>42829</v>
      </c>
      <c r="B567" s="6">
        <f>TITRES_STAT!D570</f>
        <v>2.0764</v>
      </c>
      <c r="C567" s="2">
        <f t="shared" si="61"/>
        <v>0.11149999999999993</v>
      </c>
      <c r="D567" s="2">
        <f t="shared" si="62"/>
        <v>1.9930600000000003</v>
      </c>
      <c r="E567" s="2">
        <f t="shared" si="64"/>
        <v>1.9649099999999997</v>
      </c>
      <c r="F567" s="2">
        <f t="shared" si="65"/>
        <v>1.9666699999999999</v>
      </c>
      <c r="G567" s="2">
        <f t="shared" si="67"/>
        <v>1.9655040000000001</v>
      </c>
      <c r="H567" s="2">
        <f t="shared" si="63"/>
        <v>1.8556189999999995</v>
      </c>
      <c r="I567" s="2">
        <f t="array" ref="I567">SUMPRODUCT(B551:B570, (ROW(B551:B570)-ROW(B551)+1)) / (20*21/2)</f>
        <v>2.0472504761904764</v>
      </c>
      <c r="J567" s="2">
        <f t="shared" si="66"/>
        <v>1.9689282334955682</v>
      </c>
      <c r="K567" s="2">
        <f t="shared" si="68"/>
        <v>1.9713819262377985</v>
      </c>
    </row>
    <row r="568" spans="1:11" ht="13.5" x14ac:dyDescent="0.25">
      <c r="A568" s="3">
        <f>TITRES_STAT!B571</f>
        <v>42830</v>
      </c>
      <c r="B568" s="6">
        <f>TITRES_STAT!D571</f>
        <v>2.1408999999999998</v>
      </c>
      <c r="C568" s="2">
        <f t="shared" si="61"/>
        <v>6.449999999999978E-2</v>
      </c>
      <c r="D568" s="2">
        <f t="shared" si="62"/>
        <v>2.0282600000000004</v>
      </c>
      <c r="E568" s="2">
        <f t="shared" si="64"/>
        <v>1.9877899999999997</v>
      </c>
      <c r="F568" s="2">
        <f t="shared" si="65"/>
        <v>1.9742950000000001</v>
      </c>
      <c r="G568" s="2">
        <f t="shared" si="67"/>
        <v>1.9677340000000003</v>
      </c>
      <c r="H568" s="2">
        <f t="shared" si="63"/>
        <v>1.8580529999999995</v>
      </c>
      <c r="I568" s="2">
        <f t="array" ref="I568">SUMPRODUCT(B552:B571, (ROW(B552:B571)-ROW(B552)+1)) / (20*21/2)</f>
        <v>2.0796533333333334</v>
      </c>
      <c r="J568" s="2">
        <f t="shared" si="66"/>
        <v>1.9853064969721808</v>
      </c>
      <c r="K568" s="2">
        <f t="shared" si="68"/>
        <v>1.9780296938363162</v>
      </c>
    </row>
    <row r="569" spans="1:11" ht="13.5" x14ac:dyDescent="0.25">
      <c r="A569" s="3">
        <f>TITRES_STAT!B572</f>
        <v>42831</v>
      </c>
      <c r="B569" s="6">
        <f>TITRES_STAT!D572</f>
        <v>2.2698999999999998</v>
      </c>
      <c r="C569" s="2">
        <f t="shared" si="61"/>
        <v>0.129</v>
      </c>
      <c r="D569" s="2">
        <f t="shared" si="62"/>
        <v>2.0834000000000001</v>
      </c>
      <c r="E569" s="2">
        <f t="shared" si="64"/>
        <v>2.0235699999999999</v>
      </c>
      <c r="F569" s="2">
        <f t="shared" si="65"/>
        <v>1.9880800000000001</v>
      </c>
      <c r="G569" s="2">
        <f t="shared" si="67"/>
        <v>1.973012</v>
      </c>
      <c r="H569" s="2">
        <f t="shared" si="63"/>
        <v>1.8611909999999998</v>
      </c>
      <c r="I569" s="2">
        <f t="array" ref="I569">SUMPRODUCT(B553:B572, (ROW(B553:B572)-ROW(B553)+1)) / (20*21/2)</f>
        <v>2.1046500000000004</v>
      </c>
      <c r="J569" s="2">
        <f t="shared" si="66"/>
        <v>2.0124106401176873</v>
      </c>
      <c r="K569" s="2">
        <f t="shared" si="68"/>
        <v>1.9894755881956763</v>
      </c>
    </row>
    <row r="570" spans="1:11" ht="13.5" x14ac:dyDescent="0.25">
      <c r="A570" s="3">
        <f>TITRES_STAT!B573</f>
        <v>42832</v>
      </c>
      <c r="B570" s="6">
        <f>TITRES_STAT!D573</f>
        <v>2.3519999999999999</v>
      </c>
      <c r="C570" s="2">
        <f t="shared" si="61"/>
        <v>8.2100000000000062E-2</v>
      </c>
      <c r="D570" s="2">
        <f t="shared" si="62"/>
        <v>2.1608200000000002</v>
      </c>
      <c r="E570" s="2">
        <f t="shared" si="64"/>
        <v>2.06521</v>
      </c>
      <c r="F570" s="2">
        <f t="shared" si="65"/>
        <v>2.00597</v>
      </c>
      <c r="G570" s="2">
        <f t="shared" si="67"/>
        <v>1.9795800000000003</v>
      </c>
      <c r="H570" s="2">
        <f t="shared" si="63"/>
        <v>1.8647979999999997</v>
      </c>
      <c r="I570" s="2">
        <f t="array" ref="I570">SUMPRODUCT(B554:B573, (ROW(B554:B573)-ROW(B554)+1)) / (20*21/2)</f>
        <v>2.1216571428571429</v>
      </c>
      <c r="J570" s="2">
        <f t="shared" si="66"/>
        <v>2.0447524839160027</v>
      </c>
      <c r="K570" s="2">
        <f t="shared" si="68"/>
        <v>2.0036922317958461</v>
      </c>
    </row>
    <row r="571" spans="1:11" ht="13.5" x14ac:dyDescent="0.25">
      <c r="A571" s="3">
        <f>TITRES_STAT!B574</f>
        <v>42835</v>
      </c>
      <c r="B571" s="6">
        <f>TITRES_STAT!D574</f>
        <v>2.3462000000000001</v>
      </c>
      <c r="C571" s="2">
        <f t="shared" si="61"/>
        <v>-5.7999999999998053E-3</v>
      </c>
      <c r="D571" s="2">
        <f t="shared" si="62"/>
        <v>2.2370799999999997</v>
      </c>
      <c r="E571" s="2">
        <f t="shared" si="64"/>
        <v>2.1033400000000002</v>
      </c>
      <c r="F571" s="2">
        <f t="shared" si="65"/>
        <v>2.0250349999999999</v>
      </c>
      <c r="G571" s="2">
        <f t="shared" si="67"/>
        <v>1.9866200000000001</v>
      </c>
      <c r="H571" s="2">
        <f t="shared" si="63"/>
        <v>1.8684934999999998</v>
      </c>
      <c r="I571" s="2">
        <f t="array" ref="I571">SUMPRODUCT(B555:B574, (ROW(B555:B574)-ROW(B555)+1)) / (20*21/2)</f>
        <v>2.1475204761904765</v>
      </c>
      <c r="J571" s="2">
        <f t="shared" si="66"/>
        <v>2.0734617711620977</v>
      </c>
      <c r="K571" s="2">
        <f t="shared" si="68"/>
        <v>2.0171239089803228</v>
      </c>
    </row>
    <row r="572" spans="1:11" ht="13.5" x14ac:dyDescent="0.25">
      <c r="A572" s="3">
        <f>TITRES_STAT!B575</f>
        <v>42836</v>
      </c>
      <c r="B572" s="6">
        <f>TITRES_STAT!D575</f>
        <v>2.2875000000000001</v>
      </c>
      <c r="C572" s="2">
        <f t="shared" si="61"/>
        <v>-5.8699999999999974E-2</v>
      </c>
      <c r="D572" s="2">
        <f t="shared" si="62"/>
        <v>2.2793000000000001</v>
      </c>
      <c r="E572" s="2">
        <f t="shared" si="64"/>
        <v>2.1361800000000004</v>
      </c>
      <c r="F572" s="2">
        <f t="shared" si="65"/>
        <v>2.0385249999999999</v>
      </c>
      <c r="G572" s="2">
        <f t="shared" si="67"/>
        <v>1.9918980000000002</v>
      </c>
      <c r="H572" s="2">
        <f t="shared" si="63"/>
        <v>1.8717779999999999</v>
      </c>
      <c r="I572" s="2">
        <f t="array" ref="I572">SUMPRODUCT(B556:B575, (ROW(B556:B575)-ROW(B556)+1)) / (20*21/2)</f>
        <v>2.1710623809523812</v>
      </c>
      <c r="J572" s="2">
        <f t="shared" si="66"/>
        <v>2.0938463643847549</v>
      </c>
      <c r="K572" s="2">
        <f t="shared" si="68"/>
        <v>2.027726892941879</v>
      </c>
    </row>
    <row r="573" spans="1:11" ht="13.5" x14ac:dyDescent="0.25">
      <c r="A573" s="3">
        <f>TITRES_STAT!B576</f>
        <v>42837</v>
      </c>
      <c r="B573" s="6">
        <f>TITRES_STAT!D576</f>
        <v>2.2170999999999998</v>
      </c>
      <c r="C573" s="2">
        <f t="shared" si="61"/>
        <v>-7.040000000000024E-2</v>
      </c>
      <c r="D573" s="2">
        <f t="shared" si="62"/>
        <v>2.29454</v>
      </c>
      <c r="E573" s="2">
        <f t="shared" si="64"/>
        <v>2.1614</v>
      </c>
      <c r="F573" s="2">
        <f t="shared" si="65"/>
        <v>2.0511349999999999</v>
      </c>
      <c r="G573" s="2">
        <f t="shared" si="67"/>
        <v>1.9965899999999999</v>
      </c>
      <c r="H573" s="2">
        <f t="shared" si="63"/>
        <v>1.8745345</v>
      </c>
      <c r="I573" s="2">
        <f t="array" ref="I573">SUMPRODUCT(B557:B576, (ROW(B557:B576)-ROW(B557)+1)) / (20*21/2)</f>
        <v>2.1865904761904762</v>
      </c>
      <c r="J573" s="2">
        <f t="shared" si="66"/>
        <v>2.1055848058719211</v>
      </c>
      <c r="K573" s="2">
        <f t="shared" si="68"/>
        <v>2.0351532892970994</v>
      </c>
    </row>
    <row r="574" spans="1:11" ht="13.5" x14ac:dyDescent="0.25">
      <c r="A574" s="3">
        <f>TITRES_STAT!B577</f>
        <v>42838</v>
      </c>
      <c r="B574" s="6">
        <f>TITRES_STAT!D577</f>
        <v>2.3227000000000002</v>
      </c>
      <c r="C574" s="2">
        <f t="shared" si="61"/>
        <v>0.10560000000000036</v>
      </c>
      <c r="D574" s="2">
        <f t="shared" si="62"/>
        <v>2.3051000000000004</v>
      </c>
      <c r="E574" s="2">
        <f t="shared" si="64"/>
        <v>2.1942499999999998</v>
      </c>
      <c r="F574" s="2">
        <f t="shared" si="65"/>
        <v>2.0696099999999999</v>
      </c>
      <c r="G574" s="2">
        <f t="shared" si="67"/>
        <v>2.0030419999999998</v>
      </c>
      <c r="H574" s="2">
        <f t="shared" si="63"/>
        <v>1.8778774999999999</v>
      </c>
      <c r="I574" s="2">
        <f t="array" ref="I574">SUMPRODUCT(B558:B577, (ROW(B558:B577)-ROW(B558)+1)) / (20*21/2)</f>
        <v>2.2029042857142858</v>
      </c>
      <c r="J574" s="2">
        <f t="shared" si="66"/>
        <v>2.1262624434079287</v>
      </c>
      <c r="K574" s="2">
        <f t="shared" si="68"/>
        <v>2.0464296308932917</v>
      </c>
    </row>
    <row r="575" spans="1:11" ht="13.5" x14ac:dyDescent="0.25">
      <c r="A575" s="3">
        <f>TITRES_STAT!B578</f>
        <v>42839</v>
      </c>
      <c r="B575" s="6">
        <f>TITRES_STAT!D578</f>
        <v>2.3168000000000002</v>
      </c>
      <c r="C575" s="2">
        <f t="shared" si="61"/>
        <v>-5.9000000000000163E-3</v>
      </c>
      <c r="D575" s="2">
        <f t="shared" si="62"/>
        <v>2.2980600000000004</v>
      </c>
      <c r="E575" s="2">
        <f t="shared" si="64"/>
        <v>2.2294399999999999</v>
      </c>
      <c r="F575" s="2">
        <f t="shared" si="65"/>
        <v>2.0892550000000001</v>
      </c>
      <c r="G575" s="2">
        <f t="shared" si="67"/>
        <v>2.0094940000000001</v>
      </c>
      <c r="H575" s="2">
        <f t="shared" si="63"/>
        <v>1.8811909999999998</v>
      </c>
      <c r="I575" s="2">
        <f t="array" ref="I575">SUMPRODUCT(B559:B578, (ROW(B559:B578)-ROW(B559)+1)) / (20*21/2)</f>
        <v>2.2198361904761907</v>
      </c>
      <c r="J575" s="2">
        <f t="shared" si="66"/>
        <v>2.1444088773690786</v>
      </c>
      <c r="K575" s="2">
        <f t="shared" si="68"/>
        <v>2.0570323904661039</v>
      </c>
    </row>
    <row r="576" spans="1:11" ht="13.5" x14ac:dyDescent="0.25">
      <c r="A576" s="3">
        <f>TITRES_STAT!B579</f>
        <v>42842</v>
      </c>
      <c r="B576" s="6">
        <f>TITRES_STAT!D579</f>
        <v>2.2523</v>
      </c>
      <c r="C576" s="2">
        <f t="shared" si="61"/>
        <v>-6.4500000000000224E-2</v>
      </c>
      <c r="D576" s="2">
        <f t="shared" si="62"/>
        <v>2.27928</v>
      </c>
      <c r="E576" s="2">
        <f t="shared" si="64"/>
        <v>2.2581800000000003</v>
      </c>
      <c r="F576" s="2">
        <f t="shared" si="65"/>
        <v>2.1045049999999996</v>
      </c>
      <c r="G576" s="2">
        <f t="shared" si="67"/>
        <v>2.0146560000000004</v>
      </c>
      <c r="H576" s="2">
        <f t="shared" si="63"/>
        <v>1.8841819999999998</v>
      </c>
      <c r="I576" s="2">
        <f t="array" ref="I576">SUMPRODUCT(B560:B579, (ROW(B560:B579)-ROW(B560)+1)) / (20*21/2)</f>
        <v>2.238267142857143</v>
      </c>
      <c r="J576" s="2">
        <f t="shared" si="66"/>
        <v>2.1546842223815474</v>
      </c>
      <c r="K576" s="2">
        <f t="shared" si="68"/>
        <v>2.0646899437811586</v>
      </c>
    </row>
    <row r="577" spans="1:11" ht="13.5" x14ac:dyDescent="0.25">
      <c r="A577" s="3">
        <f>TITRES_STAT!B580</f>
        <v>42843</v>
      </c>
      <c r="B577" s="6">
        <f>TITRES_STAT!D580</f>
        <v>2.2757999999999998</v>
      </c>
      <c r="C577" s="2">
        <f t="shared" si="61"/>
        <v>2.3499999999999854E-2</v>
      </c>
      <c r="D577" s="2">
        <f t="shared" si="62"/>
        <v>2.2769400000000002</v>
      </c>
      <c r="E577" s="2">
        <f t="shared" si="64"/>
        <v>2.2781200000000004</v>
      </c>
      <c r="F577" s="2">
        <f t="shared" si="65"/>
        <v>2.1215149999999996</v>
      </c>
      <c r="G577" s="2">
        <f t="shared" si="67"/>
        <v>2.0202880000000007</v>
      </c>
      <c r="H577" s="2">
        <f t="shared" si="63"/>
        <v>1.8873199999999999</v>
      </c>
      <c r="I577" s="2">
        <f t="array" ref="I577">SUMPRODUCT(B561:B580, (ROW(B561:B580)-ROW(B561)+1)) / (20*21/2)</f>
        <v>2.2586014285714282</v>
      </c>
      <c r="J577" s="2">
        <f t="shared" si="66"/>
        <v>2.1662190583452094</v>
      </c>
      <c r="K577" s="2">
        <f t="shared" si="68"/>
        <v>2.0729687695152306</v>
      </c>
    </row>
    <row r="578" spans="1:11" ht="13.5" x14ac:dyDescent="0.25">
      <c r="A578" s="3">
        <f>TITRES_STAT!B581</f>
        <v>42844</v>
      </c>
      <c r="B578" s="6">
        <f>TITRES_STAT!D581</f>
        <v>2.2993000000000001</v>
      </c>
      <c r="C578" s="2">
        <f t="shared" si="61"/>
        <v>2.3500000000000298E-2</v>
      </c>
      <c r="D578" s="2">
        <f t="shared" si="62"/>
        <v>2.29338</v>
      </c>
      <c r="E578" s="2">
        <f t="shared" si="64"/>
        <v>2.2939599999999998</v>
      </c>
      <c r="F578" s="2">
        <f t="shared" si="65"/>
        <v>2.1408749999999999</v>
      </c>
      <c r="G578" s="2">
        <f t="shared" si="67"/>
        <v>2.0263900000000006</v>
      </c>
      <c r="H578" s="2">
        <f t="shared" si="63"/>
        <v>1.8908100000000001</v>
      </c>
      <c r="I578" s="2">
        <f t="array" ref="I578">SUMPRODUCT(B562:B581, (ROW(B562:B581)-ROW(B562)+1)) / (20*21/2)</f>
        <v>2.2768409523809527</v>
      </c>
      <c r="J578" s="2">
        <f t="shared" si="66"/>
        <v>2.1788934337409036</v>
      </c>
      <c r="K578" s="2">
        <f t="shared" si="68"/>
        <v>2.081844504044045</v>
      </c>
    </row>
    <row r="579" spans="1:11" ht="13.5" x14ac:dyDescent="0.25">
      <c r="A579" s="3">
        <f>TITRES_STAT!B582</f>
        <v>42845</v>
      </c>
      <c r="B579" s="6">
        <f>TITRES_STAT!D582</f>
        <v>2.3344</v>
      </c>
      <c r="C579" s="2">
        <f t="shared" si="61"/>
        <v>3.5099999999999909E-2</v>
      </c>
      <c r="D579" s="2">
        <f t="shared" si="62"/>
        <v>2.2957200000000002</v>
      </c>
      <c r="E579" s="2">
        <f t="shared" si="64"/>
        <v>2.3004099999999998</v>
      </c>
      <c r="F579" s="2">
        <f t="shared" si="65"/>
        <v>2.1619899999999999</v>
      </c>
      <c r="G579" s="2">
        <f t="shared" si="67"/>
        <v>2.0334280000000011</v>
      </c>
      <c r="H579" s="2">
        <f t="shared" si="63"/>
        <v>1.8943290000000004</v>
      </c>
      <c r="I579" s="2">
        <f t="array" ref="I579">SUMPRODUCT(B563:B582, (ROW(B563:B582)-ROW(B563)+1)) / (20*21/2)</f>
        <v>2.2942395238095239</v>
      </c>
      <c r="J579" s="2">
        <f t="shared" si="66"/>
        <v>2.1937035829084364</v>
      </c>
      <c r="K579" s="2">
        <f t="shared" si="68"/>
        <v>2.0917486411403572</v>
      </c>
    </row>
    <row r="580" spans="1:11" ht="13.5" x14ac:dyDescent="0.25">
      <c r="A580" s="3">
        <f>TITRES_STAT!B583</f>
        <v>42846</v>
      </c>
      <c r="B580" s="6">
        <f>TITRES_STAT!D583</f>
        <v>2.3755000000000002</v>
      </c>
      <c r="C580" s="2">
        <f t="shared" ref="C580:C643" si="69">B580-B579</f>
        <v>4.1100000000000136E-2</v>
      </c>
      <c r="D580" s="2">
        <f t="shared" si="62"/>
        <v>2.3074600000000003</v>
      </c>
      <c r="E580" s="2">
        <f t="shared" si="64"/>
        <v>2.3027599999999997</v>
      </c>
      <c r="F580" s="2">
        <f t="shared" si="65"/>
        <v>2.1839850000000003</v>
      </c>
      <c r="G580" s="2">
        <f t="shared" si="67"/>
        <v>2.0421080000000007</v>
      </c>
      <c r="H580" s="2">
        <f t="shared" si="63"/>
        <v>1.8979360000000005</v>
      </c>
      <c r="I580" s="2">
        <f t="array" ref="I580">SUMPRODUCT(B564:B583, (ROW(B564:B583)-ROW(B564)+1)) / (20*21/2)</f>
        <v>2.3095995238095242</v>
      </c>
      <c r="J580" s="2">
        <f t="shared" si="66"/>
        <v>2.2110175273933472</v>
      </c>
      <c r="K580" s="2">
        <f t="shared" si="68"/>
        <v>2.102876145409363</v>
      </c>
    </row>
    <row r="581" spans="1:11" ht="13.5" x14ac:dyDescent="0.25">
      <c r="A581" s="3">
        <f>TITRES_STAT!B584</f>
        <v>42849</v>
      </c>
      <c r="B581" s="6">
        <f>TITRES_STAT!D584</f>
        <v>2.3755000000000002</v>
      </c>
      <c r="C581" s="2">
        <f t="shared" si="69"/>
        <v>0</v>
      </c>
      <c r="D581" s="2">
        <f t="shared" si="62"/>
        <v>2.3321000000000001</v>
      </c>
      <c r="E581" s="2">
        <f t="shared" si="64"/>
        <v>2.3056899999999998</v>
      </c>
      <c r="F581" s="2">
        <f t="shared" si="65"/>
        <v>2.2045150000000002</v>
      </c>
      <c r="G581" s="2">
        <f t="shared" si="67"/>
        <v>2.0500840000000009</v>
      </c>
      <c r="H581" s="2">
        <f t="shared" si="63"/>
        <v>1.9016020000000007</v>
      </c>
      <c r="I581" s="2">
        <f t="array" ref="I581">SUMPRODUCT(B565:B584, (ROW(B565:B584)-ROW(B565)+1)) / (20*21/2)</f>
        <v>2.3257485714285715</v>
      </c>
      <c r="J581" s="2">
        <f t="shared" si="66"/>
        <v>2.2266825247844571</v>
      </c>
      <c r="K581" s="2">
        <f t="shared" si="68"/>
        <v>2.1135672769619371</v>
      </c>
    </row>
    <row r="582" spans="1:11" ht="13.5" x14ac:dyDescent="0.25">
      <c r="A582" s="3">
        <f>TITRES_STAT!B585</f>
        <v>42850</v>
      </c>
      <c r="B582" s="6">
        <f>TITRES_STAT!D585</f>
        <v>2.3872</v>
      </c>
      <c r="C582" s="2">
        <f t="shared" si="69"/>
        <v>1.1699999999999822E-2</v>
      </c>
      <c r="D582" s="2">
        <f t="shared" ref="D582:D645" si="70">AVERAGE(B578:B582)</f>
        <v>2.3543799999999999</v>
      </c>
      <c r="E582" s="2">
        <f t="shared" si="64"/>
        <v>2.3156599999999998</v>
      </c>
      <c r="F582" s="2">
        <f t="shared" si="65"/>
        <v>2.2259200000000003</v>
      </c>
      <c r="G582" s="2">
        <f t="shared" si="67"/>
        <v>2.0589980000000003</v>
      </c>
      <c r="H582" s="2">
        <f t="shared" si="63"/>
        <v>1.9055610000000005</v>
      </c>
      <c r="I582" s="2">
        <f t="array" ref="I582">SUMPRODUCT(B566:B585, (ROW(B566:B585)-ROW(B566)+1)) / (20*21/2)</f>
        <v>2.3415623809523809</v>
      </c>
      <c r="J582" s="2">
        <f t="shared" si="66"/>
        <v>2.2419699033764138</v>
      </c>
      <c r="K582" s="2">
        <f t="shared" si="68"/>
        <v>2.1242979719830379</v>
      </c>
    </row>
    <row r="583" spans="1:11" ht="13.5" x14ac:dyDescent="0.25">
      <c r="A583" s="3">
        <f>TITRES_STAT!B586</f>
        <v>42851</v>
      </c>
      <c r="B583" s="6">
        <f>TITRES_STAT!D586</f>
        <v>2.3872</v>
      </c>
      <c r="C583" s="2">
        <f t="shared" si="69"/>
        <v>0</v>
      </c>
      <c r="D583" s="2">
        <f t="shared" si="70"/>
        <v>2.3719600000000001</v>
      </c>
      <c r="E583" s="2">
        <f t="shared" si="64"/>
        <v>2.3326699999999998</v>
      </c>
      <c r="F583" s="2">
        <f t="shared" si="65"/>
        <v>2.2470350000000003</v>
      </c>
      <c r="G583" s="2">
        <f t="shared" si="67"/>
        <v>2.0679120000000006</v>
      </c>
      <c r="H583" s="2">
        <f t="shared" si="63"/>
        <v>1.9097545000000009</v>
      </c>
      <c r="I583" s="2">
        <f t="array" ref="I583">SUMPRODUCT(B567:B586, (ROW(B567:B586)-ROW(B567)+1)) / (20*21/2)</f>
        <v>2.3584842857142858</v>
      </c>
      <c r="J583" s="2">
        <f t="shared" si="66"/>
        <v>2.2558013411500886</v>
      </c>
      <c r="K583" s="2">
        <f t="shared" si="68"/>
        <v>2.1346078554346835</v>
      </c>
    </row>
    <row r="584" spans="1:11" ht="13.5" x14ac:dyDescent="0.25">
      <c r="A584" s="3">
        <f>TITRES_STAT!B587</f>
        <v>42852</v>
      </c>
      <c r="B584" s="6">
        <f>TITRES_STAT!D587</f>
        <v>2.4165999999999999</v>
      </c>
      <c r="C584" s="2">
        <f t="shared" si="69"/>
        <v>2.9399999999999871E-2</v>
      </c>
      <c r="D584" s="2">
        <f t="shared" si="70"/>
        <v>2.3883999999999999</v>
      </c>
      <c r="E584" s="2">
        <f t="shared" si="64"/>
        <v>2.34206</v>
      </c>
      <c r="F584" s="2">
        <f t="shared" si="65"/>
        <v>2.2681550000000006</v>
      </c>
      <c r="G584" s="2">
        <f t="shared" si="67"/>
        <v>2.0775320000000006</v>
      </c>
      <c r="H584" s="2">
        <f t="shared" si="63"/>
        <v>1.9140660000000009</v>
      </c>
      <c r="I584" s="2">
        <f t="array" ref="I584">SUMPRODUCT(B568:B587, (ROW(B568:B587)-ROW(B568)+1)) / (20*21/2)</f>
        <v>2.3769185714285714</v>
      </c>
      <c r="J584" s="2">
        <f t="shared" si="66"/>
        <v>2.2711154991357945</v>
      </c>
      <c r="K584" s="2">
        <f t="shared" si="68"/>
        <v>2.1456663709078332</v>
      </c>
    </row>
    <row r="585" spans="1:11" ht="13.5" x14ac:dyDescent="0.25">
      <c r="A585" s="3">
        <f>TITRES_STAT!B588</f>
        <v>42853</v>
      </c>
      <c r="B585" s="6">
        <f>TITRES_STAT!D588</f>
        <v>2.4342000000000001</v>
      </c>
      <c r="C585" s="2">
        <f t="shared" si="69"/>
        <v>1.7600000000000282E-2</v>
      </c>
      <c r="D585" s="2">
        <f t="shared" si="70"/>
        <v>2.4001400000000004</v>
      </c>
      <c r="E585" s="2">
        <f t="shared" si="64"/>
        <v>2.3538000000000006</v>
      </c>
      <c r="F585" s="2">
        <f t="shared" si="65"/>
        <v>2.29162</v>
      </c>
      <c r="G585" s="2">
        <f t="shared" si="67"/>
        <v>2.0875040000000005</v>
      </c>
      <c r="H585" s="2">
        <f t="shared" si="63"/>
        <v>1.9183185000000007</v>
      </c>
      <c r="I585" s="2">
        <f t="array" ref="I585">SUMPRODUCT(B569:B588, (ROW(B569:B588)-ROW(B569)+1)) / (20*21/2)</f>
        <v>2.394400476190476</v>
      </c>
      <c r="J585" s="2">
        <f t="shared" si="66"/>
        <v>2.2866473563609566</v>
      </c>
      <c r="K585" s="2">
        <f t="shared" si="68"/>
        <v>2.1569814151859572</v>
      </c>
    </row>
    <row r="586" spans="1:11" ht="13.5" x14ac:dyDescent="0.25">
      <c r="A586" s="3">
        <f>TITRES_STAT!B589</f>
        <v>42857</v>
      </c>
      <c r="B586" s="6">
        <f>TITRES_STAT!D589</f>
        <v>2.4693000000000001</v>
      </c>
      <c r="C586" s="2">
        <f t="shared" si="69"/>
        <v>3.5099999999999909E-2</v>
      </c>
      <c r="D586" s="2">
        <f t="shared" si="70"/>
        <v>2.4188999999999998</v>
      </c>
      <c r="E586" s="2">
        <f t="shared" si="64"/>
        <v>2.3754999999999997</v>
      </c>
      <c r="F586" s="2">
        <f t="shared" si="65"/>
        <v>2.31684</v>
      </c>
      <c r="G586" s="2">
        <f t="shared" si="67"/>
        <v>2.0984120000000011</v>
      </c>
      <c r="H586" s="2">
        <f t="shared" ref="H586:H649" si="71">AVERAGE(B387:B586)</f>
        <v>1.9225120000000007</v>
      </c>
      <c r="I586" s="2">
        <f t="array" ref="I586">SUMPRODUCT(B570:B589, (ROW(B570:B589)-ROW(B570)+1)) / (20*21/2)</f>
        <v>2.4156576190476193</v>
      </c>
      <c r="J586" s="2">
        <f t="shared" si="66"/>
        <v>2.3040428462313414</v>
      </c>
      <c r="K586" s="2">
        <f t="shared" si="68"/>
        <v>2.1692292028257238</v>
      </c>
    </row>
    <row r="587" spans="1:11" ht="13.5" x14ac:dyDescent="0.25">
      <c r="A587" s="3">
        <f>TITRES_STAT!B590</f>
        <v>42858</v>
      </c>
      <c r="B587" s="6">
        <f>TITRES_STAT!D590</f>
        <v>2.5104000000000002</v>
      </c>
      <c r="C587" s="2">
        <f t="shared" si="69"/>
        <v>4.1100000000000136E-2</v>
      </c>
      <c r="D587" s="2">
        <f t="shared" si="70"/>
        <v>2.44354</v>
      </c>
      <c r="E587" s="2">
        <f t="shared" si="64"/>
        <v>2.3989600000000002</v>
      </c>
      <c r="F587" s="2">
        <f t="shared" si="65"/>
        <v>2.3385399999999996</v>
      </c>
      <c r="G587" s="2">
        <f t="shared" si="67"/>
        <v>2.1099080000000008</v>
      </c>
      <c r="H587" s="2">
        <f t="shared" si="71"/>
        <v>1.9269405000000006</v>
      </c>
      <c r="I587" s="2">
        <f t="array" ref="I587">SUMPRODUCT(B571:B590, (ROW(B571:B590)-ROW(B571)+1)) / (20*21/2)</f>
        <v>2.4449295238095243</v>
      </c>
      <c r="J587" s="2">
        <f t="shared" si="66"/>
        <v>2.3236959084950231</v>
      </c>
      <c r="K587" s="2">
        <f t="shared" si="68"/>
        <v>2.1826084497737348</v>
      </c>
    </row>
    <row r="588" spans="1:11" ht="13.5" x14ac:dyDescent="0.25">
      <c r="A588" s="3">
        <f>TITRES_STAT!B591</f>
        <v>42859</v>
      </c>
      <c r="B588" s="6">
        <f>TITRES_STAT!D591</f>
        <v>2.5221</v>
      </c>
      <c r="C588" s="2">
        <f t="shared" si="69"/>
        <v>1.1699999999999822E-2</v>
      </c>
      <c r="D588" s="2">
        <f t="shared" si="70"/>
        <v>2.47052</v>
      </c>
      <c r="E588" s="2">
        <f t="shared" ref="E588:E651" si="72">AVERAGE(B579:B588)</f>
        <v>2.4212400000000001</v>
      </c>
      <c r="F588" s="2">
        <f t="shared" si="65"/>
        <v>2.3575999999999997</v>
      </c>
      <c r="G588" s="2">
        <f t="shared" si="67"/>
        <v>2.1216380000000008</v>
      </c>
      <c r="H588" s="2">
        <f t="shared" si="71"/>
        <v>1.9313395000000009</v>
      </c>
      <c r="I588" s="2">
        <f t="array" ref="I588">SUMPRODUCT(B572:B591, (ROW(B572:B591)-ROW(B572)+1)) / (20*21/2)</f>
        <v>2.4771038095238098</v>
      </c>
      <c r="J588" s="2">
        <f t="shared" si="66"/>
        <v>2.3425915362574021</v>
      </c>
      <c r="K588" s="2">
        <f t="shared" si="68"/>
        <v>2.1959218439002552</v>
      </c>
    </row>
    <row r="589" spans="1:11" ht="13.5" x14ac:dyDescent="0.25">
      <c r="A589" s="3">
        <f>TITRES_STAT!B592</f>
        <v>42860</v>
      </c>
      <c r="B589" s="6">
        <f>TITRES_STAT!D592</f>
        <v>2.5808</v>
      </c>
      <c r="C589" s="2">
        <f t="shared" si="69"/>
        <v>5.8699999999999974E-2</v>
      </c>
      <c r="D589" s="2">
        <f t="shared" si="70"/>
        <v>2.5033599999999998</v>
      </c>
      <c r="E589" s="2">
        <f t="shared" si="72"/>
        <v>2.4458799999999998</v>
      </c>
      <c r="F589" s="2">
        <f t="shared" si="65"/>
        <v>2.3731449999999996</v>
      </c>
      <c r="G589" s="2">
        <f t="shared" si="67"/>
        <v>2.1339560000000004</v>
      </c>
      <c r="H589" s="2">
        <f t="shared" si="71"/>
        <v>1.9360320000000011</v>
      </c>
      <c r="I589" s="2">
        <f t="array" ref="I589">SUMPRODUCT(B573:B592, (ROW(B573:B592)-ROW(B573)+1)) / (20*21/2)</f>
        <v>2.5046723809523814</v>
      </c>
      <c r="J589" s="2">
        <f t="shared" si="66"/>
        <v>2.3652780566138403</v>
      </c>
      <c r="K589" s="2">
        <f t="shared" si="68"/>
        <v>2.2110151049237747</v>
      </c>
    </row>
    <row r="590" spans="1:11" ht="13.5" x14ac:dyDescent="0.25">
      <c r="A590" s="3">
        <f>TITRES_STAT!B593</f>
        <v>42863</v>
      </c>
      <c r="B590" s="6">
        <f>TITRES_STAT!D593</f>
        <v>2.6804999999999999</v>
      </c>
      <c r="C590" s="2">
        <f t="shared" si="69"/>
        <v>9.96999999999999E-2</v>
      </c>
      <c r="D590" s="2">
        <f t="shared" si="70"/>
        <v>2.5526200000000001</v>
      </c>
      <c r="E590" s="2">
        <f t="shared" si="72"/>
        <v>2.4763800000000002</v>
      </c>
      <c r="F590" s="2">
        <f t="shared" si="65"/>
        <v>2.3895699999999995</v>
      </c>
      <c r="G590" s="2">
        <f t="shared" si="67"/>
        <v>2.1483840000000005</v>
      </c>
      <c r="H590" s="2">
        <f t="shared" si="71"/>
        <v>1.941223000000001</v>
      </c>
      <c r="I590" s="2">
        <f t="array" ref="I590">SUMPRODUCT(B574:B593, (ROW(B574:B593)-ROW(B574)+1)) / (20*21/2)</f>
        <v>2.5246952380952381</v>
      </c>
      <c r="J590" s="2">
        <f t="shared" si="66"/>
        <v>2.3952991940791888</v>
      </c>
      <c r="K590" s="2">
        <f t="shared" si="68"/>
        <v>2.2294262772797051</v>
      </c>
    </row>
    <row r="591" spans="1:11" ht="13.5" x14ac:dyDescent="0.25">
      <c r="A591" s="3">
        <f>TITRES_STAT!B594</f>
        <v>42864</v>
      </c>
      <c r="B591" s="6">
        <f>TITRES_STAT!D594</f>
        <v>2.7273999999999998</v>
      </c>
      <c r="C591" s="2">
        <f t="shared" si="69"/>
        <v>4.6899999999999942E-2</v>
      </c>
      <c r="D591" s="2">
        <f t="shared" si="70"/>
        <v>2.6042399999999999</v>
      </c>
      <c r="E591" s="2">
        <f t="shared" si="72"/>
        <v>2.5115699999999999</v>
      </c>
      <c r="F591" s="2">
        <f t="shared" si="65"/>
        <v>2.4086299999999996</v>
      </c>
      <c r="G591" s="2">
        <f t="shared" si="67"/>
        <v>2.1642200000000007</v>
      </c>
      <c r="H591" s="2">
        <f t="shared" si="71"/>
        <v>1.9466775000000009</v>
      </c>
      <c r="I591" s="2">
        <f t="array" ref="I591">SUMPRODUCT(B575:B594, (ROW(B575:B594)-ROW(B575)+1)) / (20*21/2)</f>
        <v>2.5482976190476188</v>
      </c>
      <c r="J591" s="2">
        <f t="shared" si="66"/>
        <v>2.4269278422621232</v>
      </c>
      <c r="K591" s="2">
        <f t="shared" si="68"/>
        <v>2.2489546585628539</v>
      </c>
    </row>
    <row r="592" spans="1:11" ht="13.5" x14ac:dyDescent="0.25">
      <c r="A592" s="3">
        <f>TITRES_STAT!B595</f>
        <v>42865</v>
      </c>
      <c r="B592" s="6">
        <f>TITRES_STAT!D595</f>
        <v>2.6981000000000002</v>
      </c>
      <c r="C592" s="2">
        <f t="shared" si="69"/>
        <v>-2.929999999999966E-2</v>
      </c>
      <c r="D592" s="2">
        <f t="shared" si="70"/>
        <v>2.6417799999999998</v>
      </c>
      <c r="E592" s="2">
        <f t="shared" si="72"/>
        <v>2.5426599999999997</v>
      </c>
      <c r="F592" s="2">
        <f t="shared" si="65"/>
        <v>2.4291600000000004</v>
      </c>
      <c r="G592" s="2">
        <f t="shared" si="67"/>
        <v>2.1794700000000007</v>
      </c>
      <c r="H592" s="2">
        <f t="shared" si="71"/>
        <v>1.951985500000001</v>
      </c>
      <c r="I592" s="2">
        <f t="array" ref="I592">SUMPRODUCT(B576:B595, (ROW(B576:B595)-ROW(B576)+1)) / (20*21/2)</f>
        <v>2.5650838095238093</v>
      </c>
      <c r="J592" s="2">
        <f t="shared" si="66"/>
        <v>2.4527537620466831</v>
      </c>
      <c r="K592" s="2">
        <f t="shared" si="68"/>
        <v>2.2665682013643109</v>
      </c>
    </row>
    <row r="593" spans="1:11" ht="13.5" x14ac:dyDescent="0.25">
      <c r="A593" s="3">
        <f>TITRES_STAT!B596</f>
        <v>42866</v>
      </c>
      <c r="B593" s="6">
        <f>TITRES_STAT!D596</f>
        <v>2.6394000000000002</v>
      </c>
      <c r="C593" s="2">
        <f t="shared" si="69"/>
        <v>-5.8699999999999974E-2</v>
      </c>
      <c r="D593" s="2">
        <f t="shared" si="70"/>
        <v>2.6652399999999998</v>
      </c>
      <c r="E593" s="2">
        <f t="shared" si="72"/>
        <v>2.5678800000000002</v>
      </c>
      <c r="F593" s="2">
        <f t="shared" si="65"/>
        <v>2.4502750000000004</v>
      </c>
      <c r="G593" s="2">
        <f t="shared" si="67"/>
        <v>2.193546</v>
      </c>
      <c r="H593" s="2">
        <f t="shared" si="71"/>
        <v>1.957000000000001</v>
      </c>
      <c r="I593" s="2">
        <f t="array" ref="I593">SUMPRODUCT(B577:B596, (ROW(B577:B596)-ROW(B577)+1)) / (20*21/2)</f>
        <v>2.5864485714285719</v>
      </c>
      <c r="J593" s="2">
        <f t="shared" si="66"/>
        <v>2.4705295942327137</v>
      </c>
      <c r="K593" s="2">
        <f t="shared" si="68"/>
        <v>2.2811890562127695</v>
      </c>
    </row>
    <row r="594" spans="1:11" ht="13.5" x14ac:dyDescent="0.25">
      <c r="A594" s="3">
        <f>TITRES_STAT!B597</f>
        <v>42867</v>
      </c>
      <c r="B594" s="6">
        <f>TITRES_STAT!D597</f>
        <v>2.6981000000000002</v>
      </c>
      <c r="C594" s="2">
        <f t="shared" si="69"/>
        <v>5.8699999999999974E-2</v>
      </c>
      <c r="D594" s="2">
        <f t="shared" si="70"/>
        <v>2.6886999999999999</v>
      </c>
      <c r="E594" s="2">
        <f t="shared" si="72"/>
        <v>2.5960299999999998</v>
      </c>
      <c r="F594" s="2">
        <f t="shared" si="65"/>
        <v>2.4690450000000004</v>
      </c>
      <c r="G594" s="2">
        <f t="shared" si="67"/>
        <v>2.208796</v>
      </c>
      <c r="H594" s="2">
        <f t="shared" si="71"/>
        <v>1.9624550000000012</v>
      </c>
      <c r="I594" s="2">
        <f t="array" ref="I594">SUMPRODUCT(B578:B597, (ROW(B578:B597)-ROW(B578)+1)) / (20*21/2)</f>
        <v>2.6039585714285716</v>
      </c>
      <c r="J594" s="2">
        <f t="shared" si="66"/>
        <v>2.4922029662105505</v>
      </c>
      <c r="K594" s="2">
        <f t="shared" si="68"/>
        <v>2.2975385049887396</v>
      </c>
    </row>
    <row r="595" spans="1:11" ht="13.5" x14ac:dyDescent="0.25">
      <c r="A595" s="3">
        <f>TITRES_STAT!B598</f>
        <v>42870</v>
      </c>
      <c r="B595" s="6">
        <f>TITRES_STAT!D598</f>
        <v>2.6453000000000002</v>
      </c>
      <c r="C595" s="2">
        <f t="shared" si="69"/>
        <v>-5.2799999999999958E-2</v>
      </c>
      <c r="D595" s="2">
        <f t="shared" si="70"/>
        <v>2.6816599999999999</v>
      </c>
      <c r="E595" s="2">
        <f t="shared" si="72"/>
        <v>2.61714</v>
      </c>
      <c r="F595" s="2">
        <f t="shared" si="65"/>
        <v>2.4854700000000012</v>
      </c>
      <c r="G595" s="2">
        <f t="shared" si="67"/>
        <v>2.2234600000000002</v>
      </c>
      <c r="H595" s="2">
        <f t="shared" si="71"/>
        <v>1.9674990000000008</v>
      </c>
      <c r="I595" s="2">
        <f t="array" ref="I595">SUMPRODUCT(B579:B598, (ROW(B579:B598)-ROW(B579)+1)) / (20*21/2)</f>
        <v>2.6228380952380954</v>
      </c>
      <c r="J595" s="2">
        <f t="shared" si="66"/>
        <v>2.5067836360952596</v>
      </c>
      <c r="K595" s="2">
        <f t="shared" si="68"/>
        <v>2.3111762106754554</v>
      </c>
    </row>
    <row r="596" spans="1:11" ht="13.5" x14ac:dyDescent="0.25">
      <c r="A596" s="3">
        <f>TITRES_STAT!B599</f>
        <v>42871</v>
      </c>
      <c r="B596" s="6">
        <f>TITRES_STAT!D599</f>
        <v>2.7098</v>
      </c>
      <c r="C596" s="2">
        <f t="shared" si="69"/>
        <v>6.449999999999978E-2</v>
      </c>
      <c r="D596" s="2">
        <f t="shared" si="70"/>
        <v>2.67814</v>
      </c>
      <c r="E596" s="2">
        <f t="shared" si="72"/>
        <v>2.6411899999999999</v>
      </c>
      <c r="F596" s="2">
        <f t="shared" ref="F596:F659" si="73">AVERAGE(B577:B596)</f>
        <v>2.5083450000000003</v>
      </c>
      <c r="G596" s="2">
        <f t="shared" si="67"/>
        <v>2.2388260000000004</v>
      </c>
      <c r="H596" s="2">
        <f t="shared" si="71"/>
        <v>1.9728655000000006</v>
      </c>
      <c r="I596" s="2">
        <f t="array" ref="I596">SUMPRODUCT(B580:B599, (ROW(B580:B599)-ROW(B580)+1)) / (20*21/2)</f>
        <v>2.6380028571428569</v>
      </c>
      <c r="J596" s="2">
        <f t="shared" si="66"/>
        <v>2.526118527895711</v>
      </c>
      <c r="K596" s="2">
        <f t="shared" si="68"/>
        <v>2.3268085161391632</v>
      </c>
    </row>
    <row r="597" spans="1:11" ht="13.5" x14ac:dyDescent="0.25">
      <c r="A597" s="3">
        <f>TITRES_STAT!B600</f>
        <v>42872</v>
      </c>
      <c r="B597" s="6">
        <f>TITRES_STAT!D600</f>
        <v>2.6922000000000001</v>
      </c>
      <c r="C597" s="2">
        <f t="shared" si="69"/>
        <v>-1.7599999999999838E-2</v>
      </c>
      <c r="D597" s="2">
        <f t="shared" si="70"/>
        <v>2.6769600000000002</v>
      </c>
      <c r="E597" s="2">
        <f t="shared" si="72"/>
        <v>2.65937</v>
      </c>
      <c r="F597" s="2">
        <f t="shared" si="73"/>
        <v>2.5291650000000008</v>
      </c>
      <c r="G597" s="2">
        <f t="shared" si="67"/>
        <v>2.2539580000000004</v>
      </c>
      <c r="H597" s="2">
        <f t="shared" si="71"/>
        <v>1.9782030000000006</v>
      </c>
      <c r="I597" s="2">
        <f t="array" ref="I597">SUMPRODUCT(B581:B600, (ROW(B581:B600)-ROW(B581)+1)) / (20*21/2)</f>
        <v>2.6497038095238099</v>
      </c>
      <c r="J597" s="2">
        <f t="shared" ref="J597:J660" si="74">$J$4*B597+J596*(1-$J$4)</f>
        <v>2.5419358109532624</v>
      </c>
      <c r="K597" s="2">
        <f t="shared" si="68"/>
        <v>2.3411375939376273</v>
      </c>
    </row>
    <row r="598" spans="1:11" ht="13.5" x14ac:dyDescent="0.25">
      <c r="A598" s="3">
        <f>TITRES_STAT!B601</f>
        <v>42873</v>
      </c>
      <c r="B598" s="6">
        <f>TITRES_STAT!D601</f>
        <v>2.7273999999999998</v>
      </c>
      <c r="C598" s="2">
        <f t="shared" si="69"/>
        <v>3.5199999999999676E-2</v>
      </c>
      <c r="D598" s="2">
        <f t="shared" si="70"/>
        <v>2.6945600000000001</v>
      </c>
      <c r="E598" s="2">
        <f t="shared" si="72"/>
        <v>2.6798999999999999</v>
      </c>
      <c r="F598" s="2">
        <f t="shared" si="73"/>
        <v>2.5505700000000009</v>
      </c>
      <c r="G598" s="2">
        <f t="shared" si="67"/>
        <v>2.2687380000000004</v>
      </c>
      <c r="H598" s="2">
        <f t="shared" si="71"/>
        <v>1.9837165000000005</v>
      </c>
      <c r="I598" s="2">
        <f t="array" ref="I598">SUMPRODUCT(B582:B601, (ROW(B582:B601)-ROW(B582)+1)) / (20*21/2)</f>
        <v>2.6543157142857141</v>
      </c>
      <c r="J598" s="2">
        <f t="shared" si="74"/>
        <v>2.5595990670529516</v>
      </c>
      <c r="K598" s="2">
        <f t="shared" si="68"/>
        <v>2.3562851392734063</v>
      </c>
    </row>
    <row r="599" spans="1:11" ht="13.5" x14ac:dyDescent="0.25">
      <c r="A599" s="3">
        <f>TITRES_STAT!B602</f>
        <v>42874</v>
      </c>
      <c r="B599" s="6">
        <f>TITRES_STAT!D602</f>
        <v>2.7098</v>
      </c>
      <c r="C599" s="2">
        <f t="shared" si="69"/>
        <v>-1.7599999999999838E-2</v>
      </c>
      <c r="D599" s="2">
        <f t="shared" si="70"/>
        <v>2.6968999999999999</v>
      </c>
      <c r="E599" s="2">
        <f t="shared" si="72"/>
        <v>2.6928000000000001</v>
      </c>
      <c r="F599" s="2">
        <f t="shared" si="73"/>
        <v>2.56934</v>
      </c>
      <c r="G599" s="2">
        <f t="shared" si="67"/>
        <v>2.2830500000000002</v>
      </c>
      <c r="H599" s="2">
        <f t="shared" si="71"/>
        <v>1.9890540000000001</v>
      </c>
      <c r="I599" s="2">
        <f t="array" ref="I599">SUMPRODUCT(B583:B602, (ROW(B583:B602)-ROW(B583)+1)) / (20*21/2)</f>
        <v>2.6571366666666667</v>
      </c>
      <c r="J599" s="2">
        <f t="shared" si="74"/>
        <v>2.5739039178098131</v>
      </c>
      <c r="K599" s="2">
        <f t="shared" si="68"/>
        <v>2.3701484671450372</v>
      </c>
    </row>
    <row r="600" spans="1:11" ht="13.5" x14ac:dyDescent="0.25">
      <c r="A600" s="3">
        <f>TITRES_STAT!B603</f>
        <v>42877</v>
      </c>
      <c r="B600" s="6">
        <f>TITRES_STAT!D603</f>
        <v>2.6922000000000001</v>
      </c>
      <c r="C600" s="2">
        <f t="shared" si="69"/>
        <v>-1.7599999999999838E-2</v>
      </c>
      <c r="D600" s="2">
        <f t="shared" si="70"/>
        <v>2.70628</v>
      </c>
      <c r="E600" s="2">
        <f t="shared" si="72"/>
        <v>2.6939700000000002</v>
      </c>
      <c r="F600" s="2">
        <f t="shared" si="73"/>
        <v>2.5851750000000004</v>
      </c>
      <c r="G600" s="2">
        <f t="shared" si="67"/>
        <v>2.2970100000000007</v>
      </c>
      <c r="H600" s="2">
        <f t="shared" si="71"/>
        <v>1.9943035</v>
      </c>
      <c r="I600" s="2">
        <f t="array" ref="I600">SUMPRODUCT(B584:B603, (ROW(B584:B603)-ROW(B584)+1)) / (20*21/2)</f>
        <v>2.6638409523809523</v>
      </c>
      <c r="J600" s="2">
        <f t="shared" si="74"/>
        <v>2.5851702113517359</v>
      </c>
      <c r="K600" s="2">
        <f t="shared" si="68"/>
        <v>2.3827779390217025</v>
      </c>
    </row>
    <row r="601" spans="1:11" ht="13.5" x14ac:dyDescent="0.25">
      <c r="A601" s="3">
        <f>TITRES_STAT!B604</f>
        <v>42878</v>
      </c>
      <c r="B601" s="6">
        <f>TITRES_STAT!D604</f>
        <v>2.6335999999999999</v>
      </c>
      <c r="C601" s="2">
        <f t="shared" si="69"/>
        <v>-5.8600000000000207E-2</v>
      </c>
      <c r="D601" s="2">
        <f t="shared" si="70"/>
        <v>2.6910400000000001</v>
      </c>
      <c r="E601" s="2">
        <f t="shared" si="72"/>
        <v>2.6845900000000005</v>
      </c>
      <c r="F601" s="2">
        <f t="shared" si="73"/>
        <v>2.5980800000000004</v>
      </c>
      <c r="G601" s="2">
        <f t="shared" si="67"/>
        <v>2.3103840000000004</v>
      </c>
      <c r="H601" s="2">
        <f t="shared" si="71"/>
        <v>1.9992600000000003</v>
      </c>
      <c r="I601" s="2">
        <f t="array" ref="I601">SUMPRODUCT(B585:B604, (ROW(B585:B604)-ROW(B585)+1)) / (20*21/2)</f>
        <v>2.6663580952380954</v>
      </c>
      <c r="J601" s="2">
        <f t="shared" si="74"/>
        <v>2.58978257217538</v>
      </c>
      <c r="K601" s="2">
        <f t="shared" si="68"/>
        <v>2.3926140982757538</v>
      </c>
    </row>
    <row r="602" spans="1:11" ht="13.5" x14ac:dyDescent="0.25">
      <c r="A602" s="3">
        <f>TITRES_STAT!B605</f>
        <v>42879</v>
      </c>
      <c r="B602" s="6">
        <f>TITRES_STAT!D605</f>
        <v>2.6276999999999999</v>
      </c>
      <c r="C602" s="2">
        <f t="shared" si="69"/>
        <v>-5.9000000000000163E-3</v>
      </c>
      <c r="D602" s="2">
        <f t="shared" si="70"/>
        <v>2.67814</v>
      </c>
      <c r="E602" s="2">
        <f t="shared" si="72"/>
        <v>2.6775500000000005</v>
      </c>
      <c r="F602" s="2">
        <f t="shared" si="73"/>
        <v>2.6101049999999999</v>
      </c>
      <c r="G602" s="2">
        <f t="shared" si="67"/>
        <v>2.3225840000000004</v>
      </c>
      <c r="H602" s="2">
        <f t="shared" si="71"/>
        <v>2.0041869999999999</v>
      </c>
      <c r="I602" s="2">
        <f t="array" ref="I602">SUMPRODUCT(B586:B605, (ROW(B586:B605)-ROW(B586)+1)) / (20*21/2)</f>
        <v>2.6666342857142857</v>
      </c>
      <c r="J602" s="2">
        <f t="shared" si="74"/>
        <v>2.5933937557777247</v>
      </c>
      <c r="K602" s="2">
        <f t="shared" si="68"/>
        <v>2.4018331532453319</v>
      </c>
    </row>
    <row r="603" spans="1:11" ht="13.5" x14ac:dyDescent="0.25">
      <c r="A603" s="3">
        <f>TITRES_STAT!B606</f>
        <v>42880</v>
      </c>
      <c r="B603" s="6">
        <f>TITRES_STAT!D606</f>
        <v>2.6804999999999999</v>
      </c>
      <c r="C603" s="2">
        <f t="shared" si="69"/>
        <v>5.2799999999999958E-2</v>
      </c>
      <c r="D603" s="2">
        <f t="shared" si="70"/>
        <v>2.6687599999999998</v>
      </c>
      <c r="E603" s="2">
        <f t="shared" si="72"/>
        <v>2.6816599999999999</v>
      </c>
      <c r="F603" s="2">
        <f t="shared" si="73"/>
        <v>2.6247700000000003</v>
      </c>
      <c r="G603" s="2">
        <f t="shared" si="67"/>
        <v>2.3368960000000003</v>
      </c>
      <c r="H603" s="2">
        <f t="shared" si="71"/>
        <v>2.0096125000000002</v>
      </c>
      <c r="I603" s="2">
        <f t="array" ref="I603">SUMPRODUCT(B587:B606, (ROW(B587:B606)-ROW(B587)+1)) / (20*21/2)</f>
        <v>2.6670571428571428</v>
      </c>
      <c r="J603" s="2">
        <f t="shared" si="74"/>
        <v>2.6016895885607987</v>
      </c>
      <c r="K603" s="2">
        <f t="shared" si="68"/>
        <v>2.4127612648827697</v>
      </c>
    </row>
    <row r="604" spans="1:11" ht="13.5" x14ac:dyDescent="0.25">
      <c r="A604" s="3">
        <f>TITRES_STAT!B607</f>
        <v>42881</v>
      </c>
      <c r="B604" s="6">
        <f>TITRES_STAT!D607</f>
        <v>2.6511999999999998</v>
      </c>
      <c r="C604" s="2">
        <f t="shared" si="69"/>
        <v>-2.9300000000000104E-2</v>
      </c>
      <c r="D604" s="2">
        <f t="shared" si="70"/>
        <v>2.6570399999999998</v>
      </c>
      <c r="E604" s="2">
        <f t="shared" si="72"/>
        <v>2.6769699999999998</v>
      </c>
      <c r="F604" s="2">
        <f t="shared" si="73"/>
        <v>2.6365000000000007</v>
      </c>
      <c r="G604" s="2">
        <f t="shared" si="67"/>
        <v>2.3508560000000003</v>
      </c>
      <c r="H604" s="2">
        <f t="shared" si="71"/>
        <v>2.0146860000000002</v>
      </c>
      <c r="I604" s="2">
        <f t="array" ref="I604">SUMPRODUCT(B588:B607, (ROW(B588:B607)-ROW(B588)+1)) / (20*21/2)</f>
        <v>2.6682900000000003</v>
      </c>
      <c r="J604" s="2">
        <f t="shared" si="74"/>
        <v>2.6064048658407226</v>
      </c>
      <c r="K604" s="2">
        <f t="shared" si="68"/>
        <v>2.4221118035148184</v>
      </c>
    </row>
    <row r="605" spans="1:11" ht="13.5" x14ac:dyDescent="0.25">
      <c r="A605" s="3">
        <f>TITRES_STAT!B608</f>
        <v>42884</v>
      </c>
      <c r="B605" s="6">
        <f>TITRES_STAT!D608</f>
        <v>2.6394000000000002</v>
      </c>
      <c r="C605" s="2">
        <f t="shared" si="69"/>
        <v>-1.1799999999999589E-2</v>
      </c>
      <c r="D605" s="2">
        <f t="shared" si="70"/>
        <v>2.6464799999999999</v>
      </c>
      <c r="E605" s="2">
        <f t="shared" si="72"/>
        <v>2.6763799999999995</v>
      </c>
      <c r="F605" s="2">
        <f t="shared" si="73"/>
        <v>2.6467600000000004</v>
      </c>
      <c r="G605" s="2">
        <f t="shared" si="67"/>
        <v>2.3651660000000003</v>
      </c>
      <c r="H605" s="2">
        <f t="shared" si="71"/>
        <v>2.0197005000000003</v>
      </c>
      <c r="I605" s="2">
        <f t="array" ref="I605">SUMPRODUCT(B589:B608, (ROW(B589:B608)-ROW(B589)+1)) / (20*21/2)</f>
        <v>2.6687685714285716</v>
      </c>
      <c r="J605" s="2">
        <f t="shared" si="74"/>
        <v>2.6095472595701779</v>
      </c>
      <c r="K605" s="2">
        <f t="shared" si="68"/>
        <v>2.4306329092593355</v>
      </c>
    </row>
    <row r="606" spans="1:11" ht="13.5" x14ac:dyDescent="0.25">
      <c r="A606" s="3">
        <f>TITRES_STAT!B609</f>
        <v>42885</v>
      </c>
      <c r="B606" s="6">
        <f>TITRES_STAT!D609</f>
        <v>2.6511999999999998</v>
      </c>
      <c r="C606" s="2">
        <f t="shared" si="69"/>
        <v>1.1799999999999589E-2</v>
      </c>
      <c r="D606" s="2">
        <f t="shared" si="70"/>
        <v>2.6499999999999995</v>
      </c>
      <c r="E606" s="2">
        <f t="shared" si="72"/>
        <v>2.6705199999999993</v>
      </c>
      <c r="F606" s="2">
        <f t="shared" si="73"/>
        <v>2.6558550000000003</v>
      </c>
      <c r="G606" s="2">
        <f t="shared" si="67"/>
        <v>2.3792439999999999</v>
      </c>
      <c r="H606" s="2">
        <f t="shared" si="71"/>
        <v>2.0247740000000003</v>
      </c>
      <c r="I606" s="2">
        <f t="array" ref="I606">SUMPRODUCT(B590:B609, (ROW(B590:B609)-ROW(B590)+1)) / (20*21/2)</f>
        <v>2.6691009523809521</v>
      </c>
      <c r="J606" s="2">
        <f t="shared" si="74"/>
        <v>2.6135141872301606</v>
      </c>
      <c r="K606" s="2">
        <f t="shared" si="68"/>
        <v>2.4392825990923028</v>
      </c>
    </row>
    <row r="607" spans="1:11" ht="13.5" x14ac:dyDescent="0.25">
      <c r="A607" s="3">
        <f>TITRES_STAT!B610</f>
        <v>42886</v>
      </c>
      <c r="B607" s="6">
        <f>TITRES_STAT!D610</f>
        <v>2.6688000000000001</v>
      </c>
      <c r="C607" s="2">
        <f t="shared" si="69"/>
        <v>1.7600000000000282E-2</v>
      </c>
      <c r="D607" s="2">
        <f t="shared" si="70"/>
        <v>2.65822</v>
      </c>
      <c r="E607" s="2">
        <f t="shared" si="72"/>
        <v>2.6681799999999996</v>
      </c>
      <c r="F607" s="2">
        <f t="shared" si="73"/>
        <v>2.6637750000000002</v>
      </c>
      <c r="G607" s="2">
        <f t="shared" si="67"/>
        <v>2.3939079999999997</v>
      </c>
      <c r="H607" s="2">
        <f t="shared" si="71"/>
        <v>2.0299649999999998</v>
      </c>
      <c r="I607" s="2">
        <f t="array" ref="I607">SUMPRODUCT(B591:B610, (ROW(B591:B610)-ROW(B591)+1)) / (20*21/2)</f>
        <v>2.6678723809523808</v>
      </c>
      <c r="J607" s="2">
        <f t="shared" si="74"/>
        <v>2.6187795027320502</v>
      </c>
      <c r="K607" s="2">
        <f t="shared" si="68"/>
        <v>2.4482832814808404</v>
      </c>
    </row>
    <row r="608" spans="1:11" ht="13.5" x14ac:dyDescent="0.25">
      <c r="A608" s="3">
        <f>TITRES_STAT!B611</f>
        <v>42887</v>
      </c>
      <c r="B608" s="6">
        <f>TITRES_STAT!D611</f>
        <v>2.6688000000000001</v>
      </c>
      <c r="C608" s="2">
        <f t="shared" si="69"/>
        <v>0</v>
      </c>
      <c r="D608" s="2">
        <f t="shared" si="70"/>
        <v>2.6558799999999998</v>
      </c>
      <c r="E608" s="2">
        <f t="shared" si="72"/>
        <v>2.6623200000000002</v>
      </c>
      <c r="F608" s="2">
        <f t="shared" si="73"/>
        <v>2.6711100000000001</v>
      </c>
      <c r="G608" s="2">
        <f t="shared" si="67"/>
        <v>2.4090419999999999</v>
      </c>
      <c r="H608" s="2">
        <f t="shared" si="71"/>
        <v>2.0351559999999997</v>
      </c>
      <c r="I608" s="2">
        <f t="array" ref="I608">SUMPRODUCT(B592:B611, (ROW(B592:B611)-ROW(B592)+1)) / (20*21/2)</f>
        <v>2.6672895238095236</v>
      </c>
      <c r="J608" s="2">
        <f t="shared" si="74"/>
        <v>2.623543359614712</v>
      </c>
      <c r="K608" s="2">
        <f t="shared" si="68"/>
        <v>2.4569309959325722</v>
      </c>
    </row>
    <row r="609" spans="1:11" ht="13.5" x14ac:dyDescent="0.25">
      <c r="A609" s="3">
        <f>TITRES_STAT!B612</f>
        <v>42888</v>
      </c>
      <c r="B609" s="6">
        <f>TITRES_STAT!D612</f>
        <v>2.6745999999999999</v>
      </c>
      <c r="C609" s="2">
        <f t="shared" si="69"/>
        <v>5.7999999999998053E-3</v>
      </c>
      <c r="D609" s="2">
        <f t="shared" si="70"/>
        <v>2.6605599999999998</v>
      </c>
      <c r="E609" s="2">
        <f t="shared" si="72"/>
        <v>2.6588000000000003</v>
      </c>
      <c r="F609" s="2">
        <f t="shared" si="73"/>
        <v>2.6757999999999997</v>
      </c>
      <c r="G609" s="2">
        <f t="shared" si="67"/>
        <v>2.4242919999999999</v>
      </c>
      <c r="H609" s="2">
        <f t="shared" si="71"/>
        <v>2.0403759999999997</v>
      </c>
      <c r="I609" s="2">
        <f t="array" ref="I609">SUMPRODUCT(B593:B612, (ROW(B593:B612)-ROW(B593)+1)) / (20*21/2)</f>
        <v>2.6669857142857145</v>
      </c>
      <c r="J609" s="2">
        <f t="shared" si="74"/>
        <v>2.6284058967942632</v>
      </c>
      <c r="K609" s="2">
        <f t="shared" si="68"/>
        <v>2.4654670353077655</v>
      </c>
    </row>
    <row r="610" spans="1:11" ht="13.5" x14ac:dyDescent="0.25">
      <c r="A610" s="3">
        <f>TITRES_STAT!B613</f>
        <v>42891</v>
      </c>
      <c r="B610" s="6">
        <f>TITRES_STAT!D613</f>
        <v>2.6629</v>
      </c>
      <c r="C610" s="2">
        <f t="shared" si="69"/>
        <v>-1.1699999999999822E-2</v>
      </c>
      <c r="D610" s="2">
        <f t="shared" si="70"/>
        <v>2.66526</v>
      </c>
      <c r="E610" s="2">
        <f t="shared" si="72"/>
        <v>2.6558700000000002</v>
      </c>
      <c r="F610" s="2">
        <f t="shared" si="73"/>
        <v>2.6749200000000002</v>
      </c>
      <c r="G610" s="2">
        <f t="shared" si="67"/>
        <v>2.4388380000000001</v>
      </c>
      <c r="H610" s="2">
        <f t="shared" si="71"/>
        <v>2.0455374999999991</v>
      </c>
      <c r="I610" s="2">
        <f t="array" ref="I610">SUMPRODUCT(B594:B613, (ROW(B594:B613)-ROW(B594)+1)) / (20*21/2)</f>
        <v>2.6656976190476187</v>
      </c>
      <c r="J610" s="2">
        <f t="shared" si="74"/>
        <v>2.6316910494805237</v>
      </c>
      <c r="K610" s="2">
        <f t="shared" si="68"/>
        <v>2.4732095045113822</v>
      </c>
    </row>
    <row r="611" spans="1:11" ht="13.5" x14ac:dyDescent="0.25">
      <c r="A611" s="3">
        <f>TITRES_STAT!B614</f>
        <v>42892</v>
      </c>
      <c r="B611" s="6">
        <f>TITRES_STAT!D614</f>
        <v>2.6688000000000001</v>
      </c>
      <c r="C611" s="2">
        <f t="shared" si="69"/>
        <v>5.9000000000000163E-3</v>
      </c>
      <c r="D611" s="2">
        <f t="shared" si="70"/>
        <v>2.6687800000000004</v>
      </c>
      <c r="E611" s="2">
        <f t="shared" si="72"/>
        <v>2.6593900000000001</v>
      </c>
      <c r="F611" s="2">
        <f t="shared" si="73"/>
        <v>2.6719900000000001</v>
      </c>
      <c r="G611" s="2">
        <f t="shared" si="67"/>
        <v>2.4529160000000001</v>
      </c>
      <c r="H611" s="2">
        <f t="shared" si="71"/>
        <v>2.0506699999999993</v>
      </c>
      <c r="I611" s="2">
        <f t="array" ref="I611">SUMPRODUCT(B595:B614, (ROW(B595:B614)-ROW(B595)+1)) / (20*21/2)</f>
        <v>2.6682400000000004</v>
      </c>
      <c r="J611" s="2">
        <f t="shared" si="74"/>
        <v>2.6352252352442833</v>
      </c>
      <c r="K611" s="2">
        <f t="shared" si="68"/>
        <v>2.4808797200207402</v>
      </c>
    </row>
    <row r="612" spans="1:11" ht="13.5" x14ac:dyDescent="0.25">
      <c r="A612" s="3">
        <f>TITRES_STAT!B615</f>
        <v>42893</v>
      </c>
      <c r="B612" s="6">
        <f>TITRES_STAT!D615</f>
        <v>2.6688000000000001</v>
      </c>
      <c r="C612" s="2">
        <f t="shared" si="69"/>
        <v>0</v>
      </c>
      <c r="D612" s="2">
        <f t="shared" si="70"/>
        <v>2.6687800000000004</v>
      </c>
      <c r="E612" s="2">
        <f t="shared" si="72"/>
        <v>2.6635000000000004</v>
      </c>
      <c r="F612" s="2">
        <f t="shared" si="73"/>
        <v>2.670525</v>
      </c>
      <c r="G612" s="2">
        <f t="shared" si="67"/>
        <v>2.4671099999999999</v>
      </c>
      <c r="H612" s="2">
        <f t="shared" si="71"/>
        <v>2.056036999999999</v>
      </c>
      <c r="I612" s="2">
        <f t="array" ref="I612">SUMPRODUCT(B596:B615, (ROW(B596:B615)-ROW(B596)+1)) / (20*21/2)</f>
        <v>2.6763728571428569</v>
      </c>
      <c r="J612" s="2">
        <f t="shared" si="74"/>
        <v>2.6384228318876848</v>
      </c>
      <c r="K612" s="2">
        <f t="shared" si="68"/>
        <v>2.4882491427650253</v>
      </c>
    </row>
    <row r="613" spans="1:11" ht="13.5" x14ac:dyDescent="0.25">
      <c r="A613" s="3">
        <f>TITRES_STAT!B616</f>
        <v>42894</v>
      </c>
      <c r="B613" s="6">
        <f>TITRES_STAT!D616</f>
        <v>2.657</v>
      </c>
      <c r="C613" s="2">
        <f t="shared" si="69"/>
        <v>-1.1800000000000033E-2</v>
      </c>
      <c r="D613" s="2">
        <f t="shared" si="70"/>
        <v>2.66642</v>
      </c>
      <c r="E613" s="2">
        <f t="shared" si="72"/>
        <v>2.6611500000000001</v>
      </c>
      <c r="F613" s="2">
        <f t="shared" si="73"/>
        <v>2.6714049999999991</v>
      </c>
      <c r="G613" s="2">
        <f t="shared" si="67"/>
        <v>2.4809520000000003</v>
      </c>
      <c r="H613" s="2">
        <f t="shared" si="71"/>
        <v>2.0611984999999988</v>
      </c>
      <c r="I613" s="2">
        <f t="array" ref="I613">SUMPRODUCT(B597:B616, (ROW(B597:B616)-ROW(B597)+1)) / (20*21/2)</f>
        <v>2.6828509523809529</v>
      </c>
      <c r="J613" s="2">
        <f t="shared" si="74"/>
        <v>2.6401920859936197</v>
      </c>
      <c r="K613" s="2">
        <f t="shared" si="68"/>
        <v>2.4948668234409066</v>
      </c>
    </row>
    <row r="614" spans="1:11" ht="13.5" x14ac:dyDescent="0.25">
      <c r="A614" s="3">
        <f>TITRES_STAT!B617</f>
        <v>42895</v>
      </c>
      <c r="B614" s="6">
        <f>TITRES_STAT!D617</f>
        <v>2.6981000000000002</v>
      </c>
      <c r="C614" s="2">
        <f t="shared" si="69"/>
        <v>4.1100000000000136E-2</v>
      </c>
      <c r="D614" s="2">
        <f t="shared" si="70"/>
        <v>2.6711199999999997</v>
      </c>
      <c r="E614" s="2">
        <f t="shared" si="72"/>
        <v>2.6658400000000002</v>
      </c>
      <c r="F614" s="2">
        <f t="shared" si="73"/>
        <v>2.6714049999999991</v>
      </c>
      <c r="G614" s="2">
        <f t="shared" si="67"/>
        <v>2.4950300000000003</v>
      </c>
      <c r="H614" s="2">
        <f t="shared" si="71"/>
        <v>2.0664774999999986</v>
      </c>
      <c r="I614" s="2">
        <f t="array" ref="I614">SUMPRODUCT(B598:B617, (ROW(B598:B617)-ROW(B598)+1)) / (20*21/2)</f>
        <v>2.6919614285714282</v>
      </c>
      <c r="J614" s="2">
        <f t="shared" si="74"/>
        <v>2.6457071254227991</v>
      </c>
      <c r="K614" s="2">
        <f t="shared" si="68"/>
        <v>2.5028367519334203</v>
      </c>
    </row>
    <row r="615" spans="1:11" ht="13.5" x14ac:dyDescent="0.25">
      <c r="A615" s="3">
        <f>TITRES_STAT!B618</f>
        <v>42898</v>
      </c>
      <c r="B615" s="6">
        <f>TITRES_STAT!D618</f>
        <v>2.7568000000000001</v>
      </c>
      <c r="C615" s="2">
        <f t="shared" si="69"/>
        <v>5.8699999999999974E-2</v>
      </c>
      <c r="D615" s="2">
        <f t="shared" si="70"/>
        <v>2.6899000000000002</v>
      </c>
      <c r="E615" s="2">
        <f t="shared" si="72"/>
        <v>2.6775800000000003</v>
      </c>
      <c r="F615" s="2">
        <f t="shared" si="73"/>
        <v>2.676979999999999</v>
      </c>
      <c r="G615" s="2">
        <f t="shared" si="67"/>
        <v>2.5108680000000003</v>
      </c>
      <c r="H615" s="2">
        <f t="shared" si="71"/>
        <v>2.0722844999999985</v>
      </c>
      <c r="I615" s="2">
        <f t="array" ref="I615">SUMPRODUCT(B599:B618, (ROW(B599:B618)-ROW(B599)+1)) / (20*21/2)</f>
        <v>2.7001185714285714</v>
      </c>
      <c r="J615" s="2">
        <f t="shared" si="74"/>
        <v>2.6562873991920566</v>
      </c>
      <c r="K615" s="2">
        <f t="shared" si="68"/>
        <v>2.5127960949948549</v>
      </c>
    </row>
    <row r="616" spans="1:11" ht="13.5" x14ac:dyDescent="0.25">
      <c r="A616" s="3">
        <f>TITRES_STAT!B619</f>
        <v>42899</v>
      </c>
      <c r="B616" s="6">
        <f>TITRES_STAT!D619</f>
        <v>2.7450000000000001</v>
      </c>
      <c r="C616" s="2">
        <f t="shared" si="69"/>
        <v>-1.1800000000000033E-2</v>
      </c>
      <c r="D616" s="2">
        <f t="shared" si="70"/>
        <v>2.7051400000000001</v>
      </c>
      <c r="E616" s="2">
        <f t="shared" si="72"/>
        <v>2.68696</v>
      </c>
      <c r="F616" s="2">
        <f t="shared" si="73"/>
        <v>2.6787399999999986</v>
      </c>
      <c r="G616" s="2">
        <f t="shared" si="67"/>
        <v>2.5264700000000002</v>
      </c>
      <c r="H616" s="2">
        <f t="shared" si="71"/>
        <v>2.0779444999999992</v>
      </c>
      <c r="I616" s="2">
        <f t="array" ref="I616">SUMPRODUCT(B600:B619, (ROW(B600:B619)-ROW(B600)+1)) / (20*21/2)</f>
        <v>2.7114323809523806</v>
      </c>
      <c r="J616" s="2">
        <f t="shared" si="74"/>
        <v>2.664736218316623</v>
      </c>
      <c r="K616" s="2">
        <f t="shared" si="68"/>
        <v>2.5219021304852527</v>
      </c>
    </row>
    <row r="617" spans="1:11" ht="13.5" x14ac:dyDescent="0.25">
      <c r="A617" s="3">
        <f>TITRES_STAT!B620</f>
        <v>42900</v>
      </c>
      <c r="B617" s="6">
        <f>TITRES_STAT!D620</f>
        <v>2.7744</v>
      </c>
      <c r="C617" s="2">
        <f t="shared" si="69"/>
        <v>2.9399999999999871E-2</v>
      </c>
      <c r="D617" s="2">
        <f t="shared" si="70"/>
        <v>2.7262599999999999</v>
      </c>
      <c r="E617" s="2">
        <f t="shared" si="72"/>
        <v>2.6975200000000004</v>
      </c>
      <c r="F617" s="2">
        <f t="shared" si="73"/>
        <v>2.6828499999999993</v>
      </c>
      <c r="G617" s="2">
        <f t="shared" si="67"/>
        <v>2.5404300000000006</v>
      </c>
      <c r="H617" s="2">
        <f t="shared" si="71"/>
        <v>2.083604999999999</v>
      </c>
      <c r="I617" s="2">
        <f t="array" ref="I617">SUMPRODUCT(B601:B620, (ROW(B601:B620)-ROW(B601)+1)) / (20*21/2)</f>
        <v>2.7262038095238101</v>
      </c>
      <c r="J617" s="2">
        <f t="shared" si="74"/>
        <v>2.6751803880007539</v>
      </c>
      <c r="K617" s="2">
        <f t="shared" si="68"/>
        <v>2.5318040077211252</v>
      </c>
    </row>
    <row r="618" spans="1:11" ht="13.5" x14ac:dyDescent="0.25">
      <c r="A618" s="3">
        <f>TITRES_STAT!B621</f>
        <v>42901</v>
      </c>
      <c r="B618" s="6">
        <f>TITRES_STAT!D621</f>
        <v>2.7685</v>
      </c>
      <c r="C618" s="2">
        <f t="shared" si="69"/>
        <v>-5.9000000000000163E-3</v>
      </c>
      <c r="D618" s="2">
        <f t="shared" si="70"/>
        <v>2.7485599999999999</v>
      </c>
      <c r="E618" s="2">
        <f t="shared" si="72"/>
        <v>2.70749</v>
      </c>
      <c r="F618" s="2">
        <f t="shared" si="73"/>
        <v>2.6849049999999997</v>
      </c>
      <c r="G618" s="2">
        <f t="shared" si="67"/>
        <v>2.5529820000000005</v>
      </c>
      <c r="H618" s="2">
        <f t="shared" si="71"/>
        <v>2.0891479999999989</v>
      </c>
      <c r="I618" s="2">
        <f t="array" ref="I618">SUMPRODUCT(B602:B621, (ROW(B602:B621)-ROW(B602)+1)) / (20*21/2)</f>
        <v>2.7508680952380953</v>
      </c>
      <c r="J618" s="2">
        <f t="shared" si="74"/>
        <v>2.6840679700959198</v>
      </c>
      <c r="K618" s="2">
        <f t="shared" si="68"/>
        <v>2.5410862034967674</v>
      </c>
    </row>
    <row r="619" spans="1:11" ht="13.5" x14ac:dyDescent="0.25">
      <c r="A619" s="3">
        <f>TITRES_STAT!B622</f>
        <v>42902</v>
      </c>
      <c r="B619" s="6">
        <f>TITRES_STAT!D622</f>
        <v>2.8037000000000001</v>
      </c>
      <c r="C619" s="2">
        <f t="shared" si="69"/>
        <v>3.520000000000012E-2</v>
      </c>
      <c r="D619" s="2">
        <f t="shared" si="70"/>
        <v>2.7696799999999997</v>
      </c>
      <c r="E619" s="2">
        <f t="shared" si="72"/>
        <v>2.7204000000000002</v>
      </c>
      <c r="F619" s="2">
        <f t="shared" si="73"/>
        <v>2.6896</v>
      </c>
      <c r="G619" s="2">
        <f t="shared" si="67"/>
        <v>2.5636580000000002</v>
      </c>
      <c r="H619" s="2">
        <f t="shared" si="71"/>
        <v>2.0948669999999989</v>
      </c>
      <c r="I619" s="2">
        <f t="array" ref="I619">SUMPRODUCT(B603:B622, (ROW(B603:B622)-ROW(B603)+1)) / (20*21/2)</f>
        <v>2.7823771428571424</v>
      </c>
      <c r="J619" s="2">
        <f t="shared" si="74"/>
        <v>2.6954614967534511</v>
      </c>
      <c r="K619" s="2">
        <f t="shared" si="68"/>
        <v>2.5513847837517964</v>
      </c>
    </row>
    <row r="620" spans="1:11" ht="13.5" x14ac:dyDescent="0.25">
      <c r="A620" s="3">
        <f>TITRES_STAT!B623</f>
        <v>42905</v>
      </c>
      <c r="B620" s="6">
        <f>TITRES_STAT!D623</f>
        <v>2.8447</v>
      </c>
      <c r="C620" s="2">
        <f t="shared" si="69"/>
        <v>4.0999999999999925E-2</v>
      </c>
      <c r="D620" s="2">
        <f t="shared" si="70"/>
        <v>2.7872599999999998</v>
      </c>
      <c r="E620" s="2">
        <f t="shared" si="72"/>
        <v>2.7385799999999998</v>
      </c>
      <c r="F620" s="2">
        <f t="shared" si="73"/>
        <v>2.6972250000000004</v>
      </c>
      <c r="G620" s="2">
        <f t="shared" si="67"/>
        <v>2.5735120000000005</v>
      </c>
      <c r="H620" s="2">
        <f t="shared" si="71"/>
        <v>2.1008789999999991</v>
      </c>
      <c r="I620" s="2">
        <f t="array" ref="I620">SUMPRODUCT(B604:B623, (ROW(B604:B623)-ROW(B604)+1)) / (20*21/2)</f>
        <v>2.8236266666666667</v>
      </c>
      <c r="J620" s="2">
        <f t="shared" si="74"/>
        <v>2.7096746875388367</v>
      </c>
      <c r="K620" s="2">
        <f t="shared" si="68"/>
        <v>2.5628873412517263</v>
      </c>
    </row>
    <row r="621" spans="1:11" ht="13.5" x14ac:dyDescent="0.25">
      <c r="A621" s="3">
        <f>TITRES_STAT!B624</f>
        <v>42906</v>
      </c>
      <c r="B621" s="6">
        <f>TITRES_STAT!D624</f>
        <v>2.9561999999999999</v>
      </c>
      <c r="C621" s="2">
        <f t="shared" si="69"/>
        <v>0.11149999999999993</v>
      </c>
      <c r="D621" s="2">
        <f t="shared" si="70"/>
        <v>2.8294999999999995</v>
      </c>
      <c r="E621" s="2">
        <f t="shared" si="72"/>
        <v>2.7673199999999998</v>
      </c>
      <c r="F621" s="2">
        <f t="shared" si="73"/>
        <v>2.7133550000000004</v>
      </c>
      <c r="G621" s="2">
        <f t="shared" si="67"/>
        <v>2.5857120000000009</v>
      </c>
      <c r="H621" s="2">
        <f t="shared" si="71"/>
        <v>2.1073309999999994</v>
      </c>
      <c r="I621" s="2">
        <f t="array" ref="I621">SUMPRODUCT(B605:B624, (ROW(B605:B624)-ROW(B605)+1)) / (20*21/2)</f>
        <v>2.8653580952380953</v>
      </c>
      <c r="J621" s="2">
        <f t="shared" si="74"/>
        <v>2.7331532887256142</v>
      </c>
      <c r="K621" s="2">
        <f t="shared" si="68"/>
        <v>2.578311367084992</v>
      </c>
    </row>
    <row r="622" spans="1:11" ht="13.5" x14ac:dyDescent="0.25">
      <c r="A622" s="3">
        <f>TITRES_STAT!B625</f>
        <v>42907</v>
      </c>
      <c r="B622" s="6">
        <f>TITRES_STAT!D625</f>
        <v>3.0442</v>
      </c>
      <c r="C622" s="2">
        <f t="shared" si="69"/>
        <v>8.8000000000000078E-2</v>
      </c>
      <c r="D622" s="2">
        <f t="shared" si="70"/>
        <v>2.8834600000000004</v>
      </c>
      <c r="E622" s="2">
        <f t="shared" si="72"/>
        <v>2.8048599999999997</v>
      </c>
      <c r="F622" s="2">
        <f t="shared" si="73"/>
        <v>2.7341800000000007</v>
      </c>
      <c r="G622" s="2">
        <f t="shared" si="67"/>
        <v>2.6008460000000002</v>
      </c>
      <c r="H622" s="2">
        <f t="shared" si="71"/>
        <v>2.114457499999999</v>
      </c>
      <c r="I622" s="2">
        <f t="array" ref="I622">SUMPRODUCT(B606:B625, (ROW(B606:B625)-ROW(B606)+1)) / (20*21/2)</f>
        <v>2.8966633333333327</v>
      </c>
      <c r="J622" s="2">
        <f t="shared" si="74"/>
        <v>2.7627767850374605</v>
      </c>
      <c r="K622" s="2">
        <f t="shared" si="68"/>
        <v>2.5965815095522471</v>
      </c>
    </row>
    <row r="623" spans="1:11" ht="13.5" x14ac:dyDescent="0.25">
      <c r="A623" s="3">
        <f>TITRES_STAT!B626</f>
        <v>42908</v>
      </c>
      <c r="B623" s="6">
        <f>TITRES_STAT!D626</f>
        <v>3.1673</v>
      </c>
      <c r="C623" s="2">
        <f t="shared" si="69"/>
        <v>0.12309999999999999</v>
      </c>
      <c r="D623" s="2">
        <f t="shared" si="70"/>
        <v>2.9632200000000006</v>
      </c>
      <c r="E623" s="2">
        <f t="shared" si="72"/>
        <v>2.8558899999999996</v>
      </c>
      <c r="F623" s="2">
        <f t="shared" si="73"/>
        <v>2.7585199999999999</v>
      </c>
      <c r="G623" s="2">
        <f t="shared" si="67"/>
        <v>2.6198500000000009</v>
      </c>
      <c r="H623" s="2">
        <f t="shared" si="71"/>
        <v>2.1219649999999994</v>
      </c>
      <c r="I623" s="2">
        <f t="array" ref="I623">SUMPRODUCT(B607:B626, (ROW(B607:B626)-ROW(B607)+1)) / (20*21/2)</f>
        <v>2.9296204761904758</v>
      </c>
      <c r="J623" s="2">
        <f t="shared" si="74"/>
        <v>2.8013028055100833</v>
      </c>
      <c r="K623" s="2">
        <f t="shared" si="68"/>
        <v>2.6189626268247079</v>
      </c>
    </row>
    <row r="624" spans="1:11" ht="13.5" x14ac:dyDescent="0.25">
      <c r="A624" s="3">
        <f>TITRES_STAT!B627</f>
        <v>42909</v>
      </c>
      <c r="B624" s="6">
        <f>TITRES_STAT!D627</f>
        <v>3.1966999999999999</v>
      </c>
      <c r="C624" s="2">
        <f t="shared" si="69"/>
        <v>2.9399999999999871E-2</v>
      </c>
      <c r="D624" s="2">
        <f t="shared" si="70"/>
        <v>3.04182</v>
      </c>
      <c r="E624" s="2">
        <f t="shared" si="72"/>
        <v>2.9057499999999998</v>
      </c>
      <c r="F624" s="2">
        <f t="shared" si="73"/>
        <v>2.7857949999999998</v>
      </c>
      <c r="G624" s="2">
        <f t="shared" si="67"/>
        <v>2.6373300000000004</v>
      </c>
      <c r="H624" s="2">
        <f t="shared" si="71"/>
        <v>2.1292674999999996</v>
      </c>
      <c r="I624" s="2">
        <f t="array" ref="I624">SUMPRODUCT(B608:B627, (ROW(B608:B627)-ROW(B608)+1)) / (20*21/2)</f>
        <v>2.9596138095238098</v>
      </c>
      <c r="J624" s="2">
        <f t="shared" si="74"/>
        <v>2.8389596811757896</v>
      </c>
      <c r="K624" s="2">
        <f t="shared" si="68"/>
        <v>2.64161899440021</v>
      </c>
    </row>
    <row r="625" spans="1:11" ht="13.5" x14ac:dyDescent="0.25">
      <c r="A625" s="3">
        <f>TITRES_STAT!B628</f>
        <v>42914</v>
      </c>
      <c r="B625" s="6">
        <f>TITRES_STAT!D628</f>
        <v>3.1145</v>
      </c>
      <c r="C625" s="2">
        <f t="shared" si="69"/>
        <v>-8.2199999999999829E-2</v>
      </c>
      <c r="D625" s="2">
        <f t="shared" si="70"/>
        <v>3.09578</v>
      </c>
      <c r="E625" s="2">
        <f t="shared" si="72"/>
        <v>2.9415199999999997</v>
      </c>
      <c r="F625" s="2">
        <f t="shared" si="73"/>
        <v>2.8095500000000007</v>
      </c>
      <c r="G625" s="2">
        <f t="shared" si="67"/>
        <v>2.6532840000000006</v>
      </c>
      <c r="H625" s="2">
        <f t="shared" si="71"/>
        <v>2.1361589999999997</v>
      </c>
      <c r="I625" s="2">
        <f t="array" ref="I625">SUMPRODUCT(B609:B628, (ROW(B609:B628)-ROW(B609)+1)) / (20*21/2)</f>
        <v>2.9956980952380956</v>
      </c>
      <c r="J625" s="2">
        <f t="shared" si="74"/>
        <v>2.865201616301905</v>
      </c>
      <c r="K625" s="2">
        <f t="shared" si="68"/>
        <v>2.660163347560986</v>
      </c>
    </row>
    <row r="626" spans="1:11" ht="13.5" x14ac:dyDescent="0.25">
      <c r="A626" s="3">
        <f>TITRES_STAT!B629</f>
        <v>42915</v>
      </c>
      <c r="B626" s="6">
        <f>TITRES_STAT!D629</f>
        <v>3.1556000000000002</v>
      </c>
      <c r="C626" s="2">
        <f t="shared" si="69"/>
        <v>4.1100000000000136E-2</v>
      </c>
      <c r="D626" s="2">
        <f t="shared" si="70"/>
        <v>3.1356600000000001</v>
      </c>
      <c r="E626" s="2">
        <f t="shared" si="72"/>
        <v>2.9825799999999996</v>
      </c>
      <c r="F626" s="2">
        <f t="shared" si="73"/>
        <v>2.8347699999999998</v>
      </c>
      <c r="G626" s="2">
        <f t="shared" ref="G626:G689" si="75">AVERAGE(B577:B626)</f>
        <v>2.6713499999999999</v>
      </c>
      <c r="H626" s="2">
        <f t="shared" si="71"/>
        <v>2.1432559999999996</v>
      </c>
      <c r="I626" s="2">
        <f t="array" ref="I626">SUMPRODUCT(B610:B629, (ROW(B610:B629)-ROW(B610)+1)) / (20*21/2)</f>
        <v>3.0301971428571424</v>
      </c>
      <c r="J626" s="2">
        <f t="shared" si="74"/>
        <v>2.8928586052255332</v>
      </c>
      <c r="K626" s="2">
        <f t="shared" si="68"/>
        <v>2.6795922358919277</v>
      </c>
    </row>
    <row r="627" spans="1:11" ht="13.5" x14ac:dyDescent="0.25">
      <c r="A627" s="3">
        <f>TITRES_STAT!B630</f>
        <v>42916</v>
      </c>
      <c r="B627" s="6">
        <f>TITRES_STAT!D630</f>
        <v>3.1497000000000002</v>
      </c>
      <c r="C627" s="2">
        <f t="shared" si="69"/>
        <v>-5.9000000000000163E-3</v>
      </c>
      <c r="D627" s="2">
        <f t="shared" si="70"/>
        <v>3.1567599999999998</v>
      </c>
      <c r="E627" s="2">
        <f t="shared" si="72"/>
        <v>3.0201099999999999</v>
      </c>
      <c r="F627" s="2">
        <f t="shared" si="73"/>
        <v>2.8588150000000008</v>
      </c>
      <c r="G627" s="2">
        <f t="shared" si="75"/>
        <v>2.6888280000000004</v>
      </c>
      <c r="H627" s="2">
        <f t="shared" si="71"/>
        <v>2.1503824999999996</v>
      </c>
      <c r="I627" s="2">
        <f t="array" ref="I627">SUMPRODUCT(B611:B630, (ROW(B611:B630)-ROW(B611)+1)) / (20*21/2)</f>
        <v>3.0675395238095238</v>
      </c>
      <c r="J627" s="2">
        <f t="shared" si="74"/>
        <v>2.9173196904421488</v>
      </c>
      <c r="K627" s="2">
        <f t="shared" ref="K627:K690" si="76">$K$4*B627+(1-$K$4)*K626</f>
        <v>2.6980278344844013</v>
      </c>
    </row>
    <row r="628" spans="1:11" ht="13.5" x14ac:dyDescent="0.25">
      <c r="A628" s="3">
        <f>TITRES_STAT!B631</f>
        <v>42919</v>
      </c>
      <c r="B628" s="6">
        <f>TITRES_STAT!D631</f>
        <v>3.2376999999999998</v>
      </c>
      <c r="C628" s="2">
        <f t="shared" si="69"/>
        <v>8.7999999999999634E-2</v>
      </c>
      <c r="D628" s="2">
        <f t="shared" si="70"/>
        <v>3.1708399999999997</v>
      </c>
      <c r="E628" s="2">
        <f t="shared" si="72"/>
        <v>3.0670299999999999</v>
      </c>
      <c r="F628" s="2">
        <f t="shared" si="73"/>
        <v>2.8872600000000004</v>
      </c>
      <c r="G628" s="2">
        <f t="shared" si="75"/>
        <v>2.7075960000000006</v>
      </c>
      <c r="H628" s="2">
        <f t="shared" si="71"/>
        <v>2.1580659999999994</v>
      </c>
      <c r="I628" s="2">
        <f t="array" ref="I628">SUMPRODUCT(B612:B631, (ROW(B612:B631)-ROW(B612)+1)) / (20*21/2)</f>
        <v>3.1207999999999996</v>
      </c>
      <c r="J628" s="2">
        <f t="shared" si="74"/>
        <v>2.94783210087623</v>
      </c>
      <c r="K628" s="2">
        <f t="shared" si="76"/>
        <v>2.7191914488183464</v>
      </c>
    </row>
    <row r="629" spans="1:11" ht="13.5" x14ac:dyDescent="0.25">
      <c r="A629" s="3">
        <f>TITRES_STAT!B632</f>
        <v>42920</v>
      </c>
      <c r="B629" s="6">
        <f>TITRES_STAT!D632</f>
        <v>3.2494999999999998</v>
      </c>
      <c r="C629" s="2">
        <f t="shared" si="69"/>
        <v>1.1800000000000033E-2</v>
      </c>
      <c r="D629" s="2">
        <f t="shared" si="70"/>
        <v>3.1814</v>
      </c>
      <c r="E629" s="2">
        <f t="shared" si="72"/>
        <v>3.1116099999999998</v>
      </c>
      <c r="F629" s="2">
        <f t="shared" si="73"/>
        <v>2.9160049999999993</v>
      </c>
      <c r="G629" s="2">
        <f t="shared" si="75"/>
        <v>2.7258980000000004</v>
      </c>
      <c r="H629" s="2">
        <f t="shared" si="71"/>
        <v>2.1656914999999994</v>
      </c>
      <c r="I629" s="2">
        <f t="array" ref="I629">SUMPRODUCT(B613:B632, (ROW(B613:B632)-ROW(B613)+1)) / (20*21/2)</f>
        <v>3.1756571428571432</v>
      </c>
      <c r="J629" s="2">
        <f t="shared" si="74"/>
        <v>2.9765623769832557</v>
      </c>
      <c r="K629" s="2">
        <f t="shared" si="76"/>
        <v>2.7399878625901763</v>
      </c>
    </row>
    <row r="630" spans="1:11" ht="13.5" x14ac:dyDescent="0.25">
      <c r="A630" s="3">
        <f>TITRES_STAT!B633</f>
        <v>42921</v>
      </c>
      <c r="B630" s="6">
        <f>TITRES_STAT!D633</f>
        <v>3.3081</v>
      </c>
      <c r="C630" s="2">
        <f t="shared" si="69"/>
        <v>5.8600000000000207E-2</v>
      </c>
      <c r="D630" s="2">
        <f t="shared" si="70"/>
        <v>3.2201200000000001</v>
      </c>
      <c r="E630" s="2">
        <f t="shared" si="72"/>
        <v>3.15795</v>
      </c>
      <c r="F630" s="2">
        <f t="shared" si="73"/>
        <v>2.9482650000000001</v>
      </c>
      <c r="G630" s="2">
        <f t="shared" si="75"/>
        <v>2.7445500000000012</v>
      </c>
      <c r="H630" s="2">
        <f t="shared" si="71"/>
        <v>2.1734339999999999</v>
      </c>
      <c r="I630" s="2">
        <f t="array" ref="I630">SUMPRODUCT(B614:B633, (ROW(B614:B633)-ROW(B614)+1)) / (20*21/2)</f>
        <v>3.2284695238095238</v>
      </c>
      <c r="J630" s="2">
        <f t="shared" si="74"/>
        <v>3.0081373886991361</v>
      </c>
      <c r="K630" s="2">
        <f t="shared" si="76"/>
        <v>2.7622667699395809</v>
      </c>
    </row>
    <row r="631" spans="1:11" ht="13.5" x14ac:dyDescent="0.25">
      <c r="A631" s="3">
        <f>TITRES_STAT!B634</f>
        <v>42922</v>
      </c>
      <c r="B631" s="6">
        <f>TITRES_STAT!D634</f>
        <v>3.5074999999999998</v>
      </c>
      <c r="C631" s="2">
        <f t="shared" si="69"/>
        <v>0.1993999999999998</v>
      </c>
      <c r="D631" s="2">
        <f t="shared" si="70"/>
        <v>3.2904999999999993</v>
      </c>
      <c r="E631" s="2">
        <f t="shared" si="72"/>
        <v>3.2130800000000002</v>
      </c>
      <c r="F631" s="2">
        <f t="shared" si="73"/>
        <v>2.9901999999999997</v>
      </c>
      <c r="G631" s="2">
        <f t="shared" si="75"/>
        <v>2.7671900000000007</v>
      </c>
      <c r="H631" s="2">
        <f t="shared" si="71"/>
        <v>2.1822319999999995</v>
      </c>
      <c r="I631" s="2">
        <f t="array" ref="I631">SUMPRODUCT(B615:B634, (ROW(B615:B634)-ROW(B615)+1)) / (20*21/2)</f>
        <v>3.2729361904761904</v>
      </c>
      <c r="J631" s="2">
        <f t="shared" si="74"/>
        <v>3.0556957326325516</v>
      </c>
      <c r="K631" s="2">
        <f t="shared" si="76"/>
        <v>2.7914916024909702</v>
      </c>
    </row>
    <row r="632" spans="1:11" ht="13.5" x14ac:dyDescent="0.25">
      <c r="A632" s="3">
        <f>TITRES_STAT!B635</f>
        <v>42923</v>
      </c>
      <c r="B632" s="6">
        <f>TITRES_STAT!D635</f>
        <v>3.5661999999999998</v>
      </c>
      <c r="C632" s="2">
        <f t="shared" si="69"/>
        <v>5.8699999999999974E-2</v>
      </c>
      <c r="D632" s="2">
        <f t="shared" si="70"/>
        <v>3.3738000000000001</v>
      </c>
      <c r="E632" s="2">
        <f t="shared" si="72"/>
        <v>3.2652799999999997</v>
      </c>
      <c r="F632" s="2">
        <f t="shared" si="73"/>
        <v>3.0350700000000002</v>
      </c>
      <c r="G632" s="2">
        <f t="shared" si="75"/>
        <v>2.7907700000000006</v>
      </c>
      <c r="H632" s="2">
        <f t="shared" si="71"/>
        <v>2.1913234999999993</v>
      </c>
      <c r="I632" s="2">
        <f t="array" ref="I632">SUMPRODUCT(B616:B635, (ROW(B616:B635)-ROW(B616)+1)) / (20*21/2)</f>
        <v>3.3105623809523808</v>
      </c>
      <c r="J632" s="2">
        <f t="shared" si="74"/>
        <v>3.1043151866675465</v>
      </c>
      <c r="K632" s="2">
        <f t="shared" si="76"/>
        <v>2.8218723239619123</v>
      </c>
    </row>
    <row r="633" spans="1:11" ht="13.5" x14ac:dyDescent="0.25">
      <c r="A633" s="3">
        <f>TITRES_STAT!B636</f>
        <v>42926</v>
      </c>
      <c r="B633" s="6">
        <f>TITRES_STAT!D636</f>
        <v>3.5895999999999999</v>
      </c>
      <c r="C633" s="2">
        <f t="shared" si="69"/>
        <v>2.3400000000000087E-2</v>
      </c>
      <c r="D633" s="2">
        <f t="shared" si="70"/>
        <v>3.4441800000000002</v>
      </c>
      <c r="E633" s="2">
        <f t="shared" si="72"/>
        <v>3.3075099999999997</v>
      </c>
      <c r="F633" s="2">
        <f t="shared" si="73"/>
        <v>3.0817000000000001</v>
      </c>
      <c r="G633" s="2">
        <f t="shared" si="75"/>
        <v>2.8148180000000003</v>
      </c>
      <c r="H633" s="2">
        <f t="shared" si="71"/>
        <v>2.2005319999999999</v>
      </c>
      <c r="I633" s="2">
        <f t="array" ref="I633">SUMPRODUCT(B617:B636, (ROW(B617:B636)-ROW(B617)+1)) / (20*21/2)</f>
        <v>3.3412052380952382</v>
      </c>
      <c r="J633" s="2">
        <f t="shared" si="74"/>
        <v>3.150532787937304</v>
      </c>
      <c r="K633" s="2">
        <f t="shared" si="76"/>
        <v>2.8519792916496809</v>
      </c>
    </row>
    <row r="634" spans="1:11" ht="13.5" x14ac:dyDescent="0.25">
      <c r="A634" s="3">
        <f>TITRES_STAT!B637</f>
        <v>42927</v>
      </c>
      <c r="B634" s="6">
        <f>TITRES_STAT!D637</f>
        <v>3.5486</v>
      </c>
      <c r="C634" s="2">
        <f t="shared" si="69"/>
        <v>-4.0999999999999925E-2</v>
      </c>
      <c r="D634" s="2">
        <f t="shared" si="70"/>
        <v>3.504</v>
      </c>
      <c r="E634" s="2">
        <f t="shared" si="72"/>
        <v>3.3426999999999998</v>
      </c>
      <c r="F634" s="2">
        <f t="shared" si="73"/>
        <v>3.124225</v>
      </c>
      <c r="G634" s="2">
        <f t="shared" si="75"/>
        <v>2.8374580000000003</v>
      </c>
      <c r="H634" s="2">
        <f t="shared" si="71"/>
        <v>2.2095060000000002</v>
      </c>
      <c r="I634" s="2">
        <f t="array" ref="I634">SUMPRODUCT(B618:B637, (ROW(B618:B637)-ROW(B618)+1)) / (20*21/2)</f>
        <v>3.3700047619047622</v>
      </c>
      <c r="J634" s="2">
        <f t="shared" si="74"/>
        <v>3.1884439509908944</v>
      </c>
      <c r="K634" s="2">
        <f t="shared" si="76"/>
        <v>2.8792977508006738</v>
      </c>
    </row>
    <row r="635" spans="1:11" ht="13.5" x14ac:dyDescent="0.25">
      <c r="A635" s="3">
        <f>TITRES_STAT!B638</f>
        <v>42928</v>
      </c>
      <c r="B635" s="6">
        <f>TITRES_STAT!D638</f>
        <v>3.5192999999999999</v>
      </c>
      <c r="C635" s="2">
        <f t="shared" si="69"/>
        <v>-2.9300000000000104E-2</v>
      </c>
      <c r="D635" s="2">
        <f t="shared" si="70"/>
        <v>3.5462400000000001</v>
      </c>
      <c r="E635" s="2">
        <f t="shared" si="72"/>
        <v>3.3831800000000003</v>
      </c>
      <c r="F635" s="2">
        <f t="shared" si="73"/>
        <v>3.16235</v>
      </c>
      <c r="G635" s="2">
        <f t="shared" si="75"/>
        <v>2.8591600000000001</v>
      </c>
      <c r="H635" s="2">
        <f t="shared" si="71"/>
        <v>2.2183335</v>
      </c>
      <c r="I635" s="2">
        <f t="array" ref="I635">SUMPRODUCT(B619:B638, (ROW(B619:B638)-ROW(B619)+1)) / (20*21/2)</f>
        <v>3.3947790476190471</v>
      </c>
      <c r="J635" s="2">
        <f t="shared" si="74"/>
        <v>3.2199540508965234</v>
      </c>
      <c r="K635" s="2">
        <f t="shared" si="76"/>
        <v>2.9043958782202552</v>
      </c>
    </row>
    <row r="636" spans="1:11" ht="13.5" x14ac:dyDescent="0.25">
      <c r="A636" s="3">
        <f>TITRES_STAT!B639</f>
        <v>42929</v>
      </c>
      <c r="B636" s="6">
        <f>TITRES_STAT!D639</f>
        <v>3.4841000000000002</v>
      </c>
      <c r="C636" s="2">
        <f t="shared" si="69"/>
        <v>-3.5199999999999676E-2</v>
      </c>
      <c r="D636" s="2">
        <f t="shared" si="70"/>
        <v>3.5415599999999996</v>
      </c>
      <c r="E636" s="2">
        <f t="shared" si="72"/>
        <v>3.4160300000000001</v>
      </c>
      <c r="F636" s="2">
        <f t="shared" si="73"/>
        <v>3.1993049999999998</v>
      </c>
      <c r="G636" s="2">
        <f t="shared" si="75"/>
        <v>2.8794560000000002</v>
      </c>
      <c r="H636" s="2">
        <f t="shared" si="71"/>
        <v>2.2270729999999999</v>
      </c>
      <c r="I636" s="2">
        <f t="array" ref="I636">SUMPRODUCT(B620:B639, (ROW(B620:B639)-ROW(B620)+1)) / (20*21/2)</f>
        <v>3.4127376190476193</v>
      </c>
      <c r="J636" s="2">
        <f t="shared" si="74"/>
        <v>3.2451108079539974</v>
      </c>
      <c r="K636" s="2">
        <f t="shared" si="76"/>
        <v>2.9271293731920101</v>
      </c>
    </row>
    <row r="637" spans="1:11" ht="13.5" x14ac:dyDescent="0.25">
      <c r="A637" s="3">
        <f>TITRES_STAT!B640</f>
        <v>42930</v>
      </c>
      <c r="B637" s="6">
        <f>TITRES_STAT!D640</f>
        <v>3.5017</v>
      </c>
      <c r="C637" s="2">
        <f t="shared" si="69"/>
        <v>1.7599999999999838E-2</v>
      </c>
      <c r="D637" s="2">
        <f t="shared" si="70"/>
        <v>3.5286599999999999</v>
      </c>
      <c r="E637" s="2">
        <f t="shared" si="72"/>
        <v>3.4512300000000002</v>
      </c>
      <c r="F637" s="2">
        <f t="shared" si="73"/>
        <v>3.2356700000000003</v>
      </c>
      <c r="G637" s="2">
        <f t="shared" si="75"/>
        <v>2.8992819999999999</v>
      </c>
      <c r="H637" s="2">
        <f t="shared" si="71"/>
        <v>2.2358715000000005</v>
      </c>
      <c r="I637" s="2">
        <f t="array" ref="I637">SUMPRODUCT(B621:B640, (ROW(B621:B640)-ROW(B621)+1)) / (20*21/2)</f>
        <v>3.4298061904761905</v>
      </c>
      <c r="J637" s="2">
        <f t="shared" si="74"/>
        <v>3.2695478738631403</v>
      </c>
      <c r="K637" s="2">
        <f t="shared" si="76"/>
        <v>2.9496615546354605</v>
      </c>
    </row>
    <row r="638" spans="1:11" ht="13.5" x14ac:dyDescent="0.25">
      <c r="A638" s="3">
        <f>TITRES_STAT!B641</f>
        <v>42933</v>
      </c>
      <c r="B638" s="6">
        <f>TITRES_STAT!D641</f>
        <v>3.4958</v>
      </c>
      <c r="C638" s="2">
        <f t="shared" si="69"/>
        <v>-5.9000000000000163E-3</v>
      </c>
      <c r="D638" s="2">
        <f t="shared" si="70"/>
        <v>3.5098999999999996</v>
      </c>
      <c r="E638" s="2">
        <f t="shared" si="72"/>
        <v>3.4770400000000001</v>
      </c>
      <c r="F638" s="2">
        <f t="shared" si="73"/>
        <v>3.2720350000000002</v>
      </c>
      <c r="G638" s="2">
        <f t="shared" si="75"/>
        <v>2.9187560000000001</v>
      </c>
      <c r="H638" s="2">
        <f t="shared" si="71"/>
        <v>2.244875</v>
      </c>
      <c r="I638" s="2">
        <f t="array" ref="I638">SUMPRODUCT(B622:B641, (ROW(B622:B641)-ROW(B622)+1)) / (20*21/2)</f>
        <v>3.4415919047619048</v>
      </c>
      <c r="J638" s="2">
        <f t="shared" si="74"/>
        <v>3.2910956953999841</v>
      </c>
      <c r="K638" s="2">
        <f t="shared" si="76"/>
        <v>2.9710787485713248</v>
      </c>
    </row>
    <row r="639" spans="1:11" ht="13.5" x14ac:dyDescent="0.25">
      <c r="A639" s="3">
        <f>TITRES_STAT!B642</f>
        <v>42934</v>
      </c>
      <c r="B639" s="6">
        <f>TITRES_STAT!D642</f>
        <v>3.4605999999999999</v>
      </c>
      <c r="C639" s="2">
        <f t="shared" si="69"/>
        <v>-3.520000000000012E-2</v>
      </c>
      <c r="D639" s="2">
        <f t="shared" si="70"/>
        <v>3.4923000000000002</v>
      </c>
      <c r="E639" s="2">
        <f t="shared" si="72"/>
        <v>3.4981500000000003</v>
      </c>
      <c r="F639" s="2">
        <f t="shared" si="73"/>
        <v>3.3048799999999998</v>
      </c>
      <c r="G639" s="2">
        <f t="shared" si="75"/>
        <v>2.9363519999999999</v>
      </c>
      <c r="H639" s="2">
        <f t="shared" si="71"/>
        <v>2.2536145000000003</v>
      </c>
      <c r="I639" s="2">
        <f t="array" ref="I639">SUMPRODUCT(B623:B642, (ROW(B623:B642)-ROW(B623)+1)) / (20*21/2)</f>
        <v>3.4425947619047617</v>
      </c>
      <c r="J639" s="2">
        <f t="shared" si="74"/>
        <v>3.3072389625047474</v>
      </c>
      <c r="K639" s="2">
        <f t="shared" si="76"/>
        <v>2.9902756603920575</v>
      </c>
    </row>
    <row r="640" spans="1:11" ht="13.5" x14ac:dyDescent="0.25">
      <c r="A640" s="3">
        <f>TITRES_STAT!B643</f>
        <v>42935</v>
      </c>
      <c r="B640" s="6">
        <f>TITRES_STAT!D643</f>
        <v>3.4841000000000002</v>
      </c>
      <c r="C640" s="2">
        <f t="shared" si="69"/>
        <v>2.3500000000000298E-2</v>
      </c>
      <c r="D640" s="2">
        <f t="shared" si="70"/>
        <v>3.4852600000000002</v>
      </c>
      <c r="E640" s="2">
        <f t="shared" si="72"/>
        <v>3.5157499999999997</v>
      </c>
      <c r="F640" s="2">
        <f t="shared" si="73"/>
        <v>3.3368499999999996</v>
      </c>
      <c r="G640" s="2">
        <f t="shared" si="75"/>
        <v>2.9524240000000002</v>
      </c>
      <c r="H640" s="2">
        <f t="shared" si="71"/>
        <v>2.2625300000000004</v>
      </c>
      <c r="I640" s="2">
        <f t="array" ref="I640">SUMPRODUCT(B624:B643, (ROW(B624:B643)-ROW(B624)+1)) / (20*21/2)</f>
        <v>3.4437099999999998</v>
      </c>
      <c r="J640" s="2">
        <f t="shared" si="74"/>
        <v>3.3240828708376284</v>
      </c>
      <c r="K640" s="2">
        <f t="shared" si="76"/>
        <v>3.0096413207688397</v>
      </c>
    </row>
    <row r="641" spans="1:11" ht="13.5" x14ac:dyDescent="0.25">
      <c r="A641" s="3">
        <f>TITRES_STAT!B644</f>
        <v>42936</v>
      </c>
      <c r="B641" s="6">
        <f>TITRES_STAT!D644</f>
        <v>3.4605999999999999</v>
      </c>
      <c r="C641" s="2">
        <f t="shared" si="69"/>
        <v>-2.3500000000000298E-2</v>
      </c>
      <c r="D641" s="2">
        <f t="shared" si="70"/>
        <v>3.4805599999999997</v>
      </c>
      <c r="E641" s="2">
        <f t="shared" si="72"/>
        <v>3.5110599999999996</v>
      </c>
      <c r="F641" s="2">
        <f t="shared" si="73"/>
        <v>3.3620700000000001</v>
      </c>
      <c r="G641" s="2">
        <f t="shared" si="75"/>
        <v>2.9670880000000004</v>
      </c>
      <c r="H641" s="2">
        <f t="shared" si="71"/>
        <v>2.2711520000000003</v>
      </c>
      <c r="I641" s="2">
        <f t="array" ref="I641">SUMPRODUCT(B625:B644, (ROW(B625:B644)-ROW(B625)+1)) / (20*21/2)</f>
        <v>3.442649523809524</v>
      </c>
      <c r="J641" s="2">
        <f t="shared" si="74"/>
        <v>3.3370845021864257</v>
      </c>
      <c r="K641" s="2">
        <f t="shared" si="76"/>
        <v>3.0273259748563364</v>
      </c>
    </row>
    <row r="642" spans="1:11" ht="13.5" x14ac:dyDescent="0.25">
      <c r="A642" s="3">
        <f>TITRES_STAT!B645</f>
        <v>42937</v>
      </c>
      <c r="B642" s="6">
        <f>TITRES_STAT!D645</f>
        <v>3.3725999999999998</v>
      </c>
      <c r="C642" s="2">
        <f t="shared" si="69"/>
        <v>-8.8000000000000078E-2</v>
      </c>
      <c r="D642" s="2">
        <f t="shared" si="70"/>
        <v>3.4547399999999997</v>
      </c>
      <c r="E642" s="2">
        <f t="shared" si="72"/>
        <v>3.4917000000000002</v>
      </c>
      <c r="F642" s="2">
        <f t="shared" si="73"/>
        <v>3.3784900000000002</v>
      </c>
      <c r="G642" s="2">
        <f t="shared" si="75"/>
        <v>2.9805780000000004</v>
      </c>
      <c r="H642" s="2">
        <f t="shared" si="71"/>
        <v>2.2795100000000001</v>
      </c>
      <c r="I642" s="2">
        <f t="array" ref="I642">SUMPRODUCT(B626:B645, (ROW(B626:B645)-ROW(B626)+1)) / (20*21/2)</f>
        <v>3.4379328571428571</v>
      </c>
      <c r="J642" s="2">
        <f t="shared" si="74"/>
        <v>3.3404669305496233</v>
      </c>
      <c r="K642" s="2">
        <f t="shared" si="76"/>
        <v>3.0408661327051076</v>
      </c>
    </row>
    <row r="643" spans="1:11" ht="13.5" x14ac:dyDescent="0.25">
      <c r="A643" s="3">
        <f>TITRES_STAT!B646</f>
        <v>42940</v>
      </c>
      <c r="B643" s="6">
        <f>TITRES_STAT!D646</f>
        <v>3.3902000000000001</v>
      </c>
      <c r="C643" s="2">
        <f t="shared" si="69"/>
        <v>1.7600000000000282E-2</v>
      </c>
      <c r="D643" s="2">
        <f t="shared" si="70"/>
        <v>3.4336200000000003</v>
      </c>
      <c r="E643" s="2">
        <f t="shared" si="72"/>
        <v>3.4717599999999997</v>
      </c>
      <c r="F643" s="2">
        <f t="shared" si="73"/>
        <v>3.3896349999999997</v>
      </c>
      <c r="G643" s="2">
        <f t="shared" si="75"/>
        <v>2.9955939999999996</v>
      </c>
      <c r="H643" s="2">
        <f t="shared" si="71"/>
        <v>2.2878095000000003</v>
      </c>
      <c r="I643" s="2">
        <f t="array" ref="I643">SUMPRODUCT(B627:B646, (ROW(B627:B646)-ROW(B627)+1)) / (20*21/2)</f>
        <v>3.4343271428571431</v>
      </c>
      <c r="J643" s="2">
        <f t="shared" si="74"/>
        <v>3.3452034133544211</v>
      </c>
      <c r="K643" s="2">
        <f t="shared" si="76"/>
        <v>3.0545655000500056</v>
      </c>
    </row>
    <row r="644" spans="1:11" ht="13.5" x14ac:dyDescent="0.25">
      <c r="A644" s="3">
        <f>TITRES_STAT!B647</f>
        <v>42942</v>
      </c>
      <c r="B644" s="6">
        <f>TITRES_STAT!D647</f>
        <v>3.3784999999999998</v>
      </c>
      <c r="C644" s="2">
        <f t="shared" ref="C644:C707" si="77">B644-B643</f>
        <v>-1.1700000000000266E-2</v>
      </c>
      <c r="D644" s="2">
        <f t="shared" si="70"/>
        <v>3.4171999999999998</v>
      </c>
      <c r="E644" s="2">
        <f t="shared" si="72"/>
        <v>3.4547499999999998</v>
      </c>
      <c r="F644" s="2">
        <f t="shared" si="73"/>
        <v>3.3987250000000002</v>
      </c>
      <c r="G644" s="2">
        <f t="shared" si="75"/>
        <v>3.0092019999999997</v>
      </c>
      <c r="H644" s="2">
        <f t="shared" si="71"/>
        <v>2.2958449999999999</v>
      </c>
      <c r="I644" s="2">
        <f t="array" ref="I644">SUMPRODUCT(B628:B647, (ROW(B628:B647)-ROW(B628)+1)) / (20*21/2)</f>
        <v>3.4285738095238094</v>
      </c>
      <c r="J644" s="2">
        <f t="shared" si="74"/>
        <v>3.3483745168444763</v>
      </c>
      <c r="K644" s="2">
        <f t="shared" si="76"/>
        <v>3.0672688137735351</v>
      </c>
    </row>
    <row r="645" spans="1:11" ht="13.5" x14ac:dyDescent="0.25">
      <c r="A645" s="3">
        <f>TITRES_STAT!B648</f>
        <v>42943</v>
      </c>
      <c r="B645" s="6">
        <f>TITRES_STAT!D648</f>
        <v>3.3492000000000002</v>
      </c>
      <c r="C645" s="2">
        <f t="shared" si="77"/>
        <v>-2.929999999999966E-2</v>
      </c>
      <c r="D645" s="2">
        <f t="shared" si="70"/>
        <v>3.3902200000000002</v>
      </c>
      <c r="E645" s="2">
        <f t="shared" si="72"/>
        <v>3.4377400000000002</v>
      </c>
      <c r="F645" s="2">
        <f t="shared" si="73"/>
        <v>3.4104599999999996</v>
      </c>
      <c r="G645" s="2">
        <f t="shared" si="75"/>
        <v>3.0232799999999997</v>
      </c>
      <c r="H645" s="2">
        <f t="shared" si="71"/>
        <v>2.3037635000000001</v>
      </c>
      <c r="I645" s="2">
        <f t="array" ref="I645">SUMPRODUCT(B629:B648, (ROW(B629:B648)-ROW(B629)+1)) / (20*21/2)</f>
        <v>3.4301957142857149</v>
      </c>
      <c r="J645" s="2">
        <f t="shared" si="74"/>
        <v>3.3484531342878596</v>
      </c>
      <c r="K645" s="2">
        <f t="shared" si="76"/>
        <v>3.0783249387235929</v>
      </c>
    </row>
    <row r="646" spans="1:11" ht="13.5" x14ac:dyDescent="0.25">
      <c r="A646" s="3">
        <f>TITRES_STAT!B649</f>
        <v>42944</v>
      </c>
      <c r="B646" s="6">
        <f>TITRES_STAT!D649</f>
        <v>3.3725999999999998</v>
      </c>
      <c r="C646" s="2">
        <f t="shared" si="77"/>
        <v>2.3399999999999643E-2</v>
      </c>
      <c r="D646" s="2">
        <f t="shared" ref="D646:D709" si="78">AVERAGE(B642:B646)</f>
        <v>3.37262</v>
      </c>
      <c r="E646" s="2">
        <f t="shared" si="72"/>
        <v>3.4265899999999996</v>
      </c>
      <c r="F646" s="2">
        <f t="shared" si="73"/>
        <v>3.4213100000000005</v>
      </c>
      <c r="G646" s="2">
        <f t="shared" si="75"/>
        <v>3.0365359999999999</v>
      </c>
      <c r="H646" s="2">
        <f t="shared" si="71"/>
        <v>2.3118284999999998</v>
      </c>
      <c r="I646" s="2">
        <f t="array" ref="I646">SUMPRODUCT(B630:B649, (ROW(B630:B649)-ROW(B630)+1)) / (20*21/2)</f>
        <v>3.4319261904761902</v>
      </c>
      <c r="J646" s="2">
        <f t="shared" si="74"/>
        <v>3.3507528357842542</v>
      </c>
      <c r="K646" s="2">
        <f t="shared" si="76"/>
        <v>3.0898651372050203</v>
      </c>
    </row>
    <row r="647" spans="1:11" ht="13.5" x14ac:dyDescent="0.25">
      <c r="A647" s="3">
        <f>TITRES_STAT!B650</f>
        <v>42947</v>
      </c>
      <c r="B647" s="6">
        <f>TITRES_STAT!D650</f>
        <v>3.3609</v>
      </c>
      <c r="C647" s="2">
        <f t="shared" si="77"/>
        <v>-1.1699999999999822E-2</v>
      </c>
      <c r="D647" s="2">
        <f t="shared" si="78"/>
        <v>3.3702800000000002</v>
      </c>
      <c r="E647" s="2">
        <f t="shared" si="72"/>
        <v>3.4125099999999997</v>
      </c>
      <c r="F647" s="2">
        <f t="shared" si="73"/>
        <v>3.4318700000000009</v>
      </c>
      <c r="G647" s="2">
        <f t="shared" si="75"/>
        <v>3.0499099999999997</v>
      </c>
      <c r="H647" s="2">
        <f t="shared" si="71"/>
        <v>2.3196590000000001</v>
      </c>
      <c r="I647" s="2">
        <f t="array" ref="I647">SUMPRODUCT(B631:B650, (ROW(B631:B650)-ROW(B631)+1)) / (20*21/2)</f>
        <v>3.4376799999999998</v>
      </c>
      <c r="J647" s="2">
        <f t="shared" si="74"/>
        <v>3.3517192323762299</v>
      </c>
      <c r="K647" s="2">
        <f t="shared" si="76"/>
        <v>3.1004939553538433</v>
      </c>
    </row>
    <row r="648" spans="1:11" ht="13.5" x14ac:dyDescent="0.25">
      <c r="A648" s="3">
        <f>TITRES_STAT!B651</f>
        <v>42948</v>
      </c>
      <c r="B648" s="6">
        <f>TITRES_STAT!D651</f>
        <v>3.4489000000000001</v>
      </c>
      <c r="C648" s="2">
        <f t="shared" si="77"/>
        <v>8.8000000000000078E-2</v>
      </c>
      <c r="D648" s="2">
        <f t="shared" si="78"/>
        <v>3.3820199999999998</v>
      </c>
      <c r="E648" s="2">
        <f t="shared" si="72"/>
        <v>3.4078200000000001</v>
      </c>
      <c r="F648" s="2">
        <f t="shared" si="73"/>
        <v>3.4424299999999994</v>
      </c>
      <c r="G648" s="2">
        <f t="shared" si="75"/>
        <v>3.0643399999999996</v>
      </c>
      <c r="H648" s="2">
        <f t="shared" si="71"/>
        <v>2.3280760000000003</v>
      </c>
      <c r="I648" s="2">
        <f t="array" ref="I648">SUMPRODUCT(B632:B651, (ROW(B632:B651)-ROW(B632)+1)) / (20*21/2)</f>
        <v>3.4484180952380949</v>
      </c>
      <c r="J648" s="2">
        <f t="shared" si="74"/>
        <v>3.3609745435784935</v>
      </c>
      <c r="K648" s="2">
        <f t="shared" si="76"/>
        <v>3.1141569374968299</v>
      </c>
    </row>
    <row r="649" spans="1:11" ht="13.5" x14ac:dyDescent="0.25">
      <c r="A649" s="3">
        <f>TITRES_STAT!B652</f>
        <v>42949</v>
      </c>
      <c r="B649" s="6">
        <f>TITRES_STAT!D652</f>
        <v>3.4605999999999999</v>
      </c>
      <c r="C649" s="2">
        <f t="shared" si="77"/>
        <v>1.1699999999999822E-2</v>
      </c>
      <c r="D649" s="2">
        <f t="shared" si="78"/>
        <v>3.3984399999999999</v>
      </c>
      <c r="E649" s="2">
        <f t="shared" si="72"/>
        <v>3.4078199999999996</v>
      </c>
      <c r="F649" s="2">
        <f t="shared" si="73"/>
        <v>3.4529850000000004</v>
      </c>
      <c r="G649" s="2">
        <f t="shared" si="75"/>
        <v>3.0793559999999998</v>
      </c>
      <c r="H649" s="2">
        <f t="shared" si="71"/>
        <v>2.3366395</v>
      </c>
      <c r="I649" s="2">
        <f t="array" ref="I649">SUMPRODUCT(B633:B652, (ROW(B633:B652)-ROW(B633)+1)) / (20*21/2)</f>
        <v>3.461715714285714</v>
      </c>
      <c r="J649" s="2">
        <f t="shared" si="74"/>
        <v>3.3704626822853037</v>
      </c>
      <c r="K649" s="2">
        <f t="shared" si="76"/>
        <v>3.1277429399479346</v>
      </c>
    </row>
    <row r="650" spans="1:11" ht="13.5" x14ac:dyDescent="0.25">
      <c r="A650" s="3">
        <f>TITRES_STAT!B653</f>
        <v>42950</v>
      </c>
      <c r="B650" s="6">
        <f>TITRES_STAT!D653</f>
        <v>3.5133999999999999</v>
      </c>
      <c r="C650" s="2">
        <f t="shared" si="77"/>
        <v>5.2799999999999958E-2</v>
      </c>
      <c r="D650" s="2">
        <f t="shared" si="78"/>
        <v>3.4312799999999997</v>
      </c>
      <c r="E650" s="2">
        <f t="shared" si="72"/>
        <v>3.4107499999999993</v>
      </c>
      <c r="F650" s="2">
        <f t="shared" si="73"/>
        <v>3.4632500000000008</v>
      </c>
      <c r="G650" s="2">
        <f t="shared" si="75"/>
        <v>3.0957799999999995</v>
      </c>
      <c r="H650" s="2">
        <f t="shared" ref="H650:H713" si="79">AVERAGE(B451:B650)</f>
        <v>2.3453205000000001</v>
      </c>
      <c r="I650" s="2">
        <f t="array" ref="I650">SUMPRODUCT(B634:B653, (ROW(B634:B653)-ROW(B634)+1)) / (20*21/2)</f>
        <v>3.4754033333333338</v>
      </c>
      <c r="J650" s="2">
        <f t="shared" si="74"/>
        <v>3.3840757601628937</v>
      </c>
      <c r="K650" s="2">
        <f t="shared" si="76"/>
        <v>3.1428667462244864</v>
      </c>
    </row>
    <row r="651" spans="1:11" ht="13.5" x14ac:dyDescent="0.25">
      <c r="A651" s="3">
        <f>TITRES_STAT!B654</f>
        <v>42951</v>
      </c>
      <c r="B651" s="6">
        <f>TITRES_STAT!D654</f>
        <v>3.5760000000000001</v>
      </c>
      <c r="C651" s="2">
        <f t="shared" si="77"/>
        <v>6.2600000000000211E-2</v>
      </c>
      <c r="D651" s="2">
        <f t="shared" si="78"/>
        <v>3.4719600000000002</v>
      </c>
      <c r="E651" s="2">
        <f t="shared" si="72"/>
        <v>3.4222899999999994</v>
      </c>
      <c r="F651" s="2">
        <f t="shared" si="73"/>
        <v>3.466675</v>
      </c>
      <c r="G651" s="2">
        <f t="shared" si="75"/>
        <v>3.1146279999999997</v>
      </c>
      <c r="H651" s="2">
        <f t="shared" si="79"/>
        <v>2.3544025</v>
      </c>
      <c r="I651" s="2">
        <f t="array" ref="I651">SUMPRODUCT(B635:B654, (ROW(B635:B654)-ROW(B635)+1)) / (20*21/2)</f>
        <v>3.4872490476190476</v>
      </c>
      <c r="J651" s="2">
        <f t="shared" si="74"/>
        <v>3.4023542591949991</v>
      </c>
      <c r="K651" s="2">
        <f t="shared" si="76"/>
        <v>3.159852364019605</v>
      </c>
    </row>
    <row r="652" spans="1:11" ht="13.5" x14ac:dyDescent="0.25">
      <c r="A652" s="3">
        <f>TITRES_STAT!B655</f>
        <v>42954</v>
      </c>
      <c r="B652" s="6">
        <f>TITRES_STAT!D655</f>
        <v>3.6063000000000001</v>
      </c>
      <c r="C652" s="2">
        <f t="shared" si="77"/>
        <v>3.0299999999999994E-2</v>
      </c>
      <c r="D652" s="2">
        <f t="shared" si="78"/>
        <v>3.5210400000000002</v>
      </c>
      <c r="E652" s="2">
        <f t="shared" ref="E652:E715" si="80">AVERAGE(B643:B652)</f>
        <v>3.4456600000000002</v>
      </c>
      <c r="F652" s="2">
        <f t="shared" si="73"/>
        <v>3.4686800000000004</v>
      </c>
      <c r="G652" s="2">
        <f t="shared" si="75"/>
        <v>3.1341999999999994</v>
      </c>
      <c r="H652" s="2">
        <f t="shared" si="79"/>
        <v>2.3636359999999996</v>
      </c>
      <c r="I652" s="2">
        <f t="array" ref="I652">SUMPRODUCT(B636:B655, (ROW(B636:B655)-ROW(B636)+1)) / (20*21/2)</f>
        <v>3.4977157142857145</v>
      </c>
      <c r="J652" s="2">
        <f t="shared" si="74"/>
        <v>3.4217776630811896</v>
      </c>
      <c r="K652" s="2">
        <f t="shared" si="76"/>
        <v>3.177360114450209</v>
      </c>
    </row>
    <row r="653" spans="1:11" ht="13.5" x14ac:dyDescent="0.25">
      <c r="A653" s="3">
        <f>TITRES_STAT!B656</f>
        <v>42955</v>
      </c>
      <c r="B653" s="6">
        <f>TITRES_STAT!D656</f>
        <v>3.6124000000000001</v>
      </c>
      <c r="C653" s="2">
        <f t="shared" si="77"/>
        <v>6.0999999999999943E-3</v>
      </c>
      <c r="D653" s="2">
        <f t="shared" si="78"/>
        <v>3.5537400000000003</v>
      </c>
      <c r="E653" s="2">
        <f t="shared" si="80"/>
        <v>3.4678800000000001</v>
      </c>
      <c r="F653" s="2">
        <f t="shared" si="73"/>
        <v>3.4698199999999999</v>
      </c>
      <c r="G653" s="2">
        <f t="shared" si="75"/>
        <v>3.152838</v>
      </c>
      <c r="H653" s="2">
        <f t="shared" si="79"/>
        <v>2.3728409999999998</v>
      </c>
      <c r="I653" s="2">
        <f t="array" ref="I653">SUMPRODUCT(B637:B656, (ROW(B637:B656)-ROW(B637)+1)) / (20*21/2)</f>
        <v>3.5038361904761901</v>
      </c>
      <c r="J653" s="2">
        <f t="shared" si="74"/>
        <v>3.4399321713591715</v>
      </c>
      <c r="K653" s="2">
        <f t="shared" si="76"/>
        <v>3.1944205021188283</v>
      </c>
    </row>
    <row r="654" spans="1:11" ht="13.5" x14ac:dyDescent="0.25">
      <c r="A654" s="3">
        <f>TITRES_STAT!B657</f>
        <v>42956</v>
      </c>
      <c r="B654" s="6">
        <f>TITRES_STAT!D657</f>
        <v>3.5941999999999998</v>
      </c>
      <c r="C654" s="2">
        <f t="shared" si="77"/>
        <v>-1.8200000000000216E-2</v>
      </c>
      <c r="D654" s="2">
        <f t="shared" si="78"/>
        <v>3.58046</v>
      </c>
      <c r="E654" s="2">
        <f t="shared" si="80"/>
        <v>3.4894500000000002</v>
      </c>
      <c r="F654" s="2">
        <f t="shared" si="73"/>
        <v>3.4720999999999997</v>
      </c>
      <c r="G654" s="2">
        <f t="shared" si="75"/>
        <v>3.1716979999999997</v>
      </c>
      <c r="H654" s="2">
        <f t="shared" si="79"/>
        <v>2.3820724999999996</v>
      </c>
      <c r="I654" s="2">
        <f t="array" ref="I654">SUMPRODUCT(B638:B657, (ROW(B638:B657)-ROW(B638)+1)) / (20*21/2)</f>
        <v>3.5137404761904762</v>
      </c>
      <c r="J654" s="2">
        <f t="shared" si="74"/>
        <v>3.4546243455154411</v>
      </c>
      <c r="K654" s="2">
        <f t="shared" si="76"/>
        <v>3.2100981294867177</v>
      </c>
    </row>
    <row r="655" spans="1:11" ht="13.5" x14ac:dyDescent="0.25">
      <c r="A655" s="3">
        <f>TITRES_STAT!B658</f>
        <v>42957</v>
      </c>
      <c r="B655" s="6">
        <f>TITRES_STAT!D658</f>
        <v>3.5819999999999999</v>
      </c>
      <c r="C655" s="2">
        <f t="shared" si="77"/>
        <v>-1.2199999999999989E-2</v>
      </c>
      <c r="D655" s="2">
        <f t="shared" si="78"/>
        <v>3.5941800000000002</v>
      </c>
      <c r="E655" s="2">
        <f t="shared" si="80"/>
        <v>3.5127299999999999</v>
      </c>
      <c r="F655" s="2">
        <f t="shared" si="73"/>
        <v>3.4752349999999992</v>
      </c>
      <c r="G655" s="2">
        <f t="shared" si="75"/>
        <v>3.19055</v>
      </c>
      <c r="H655" s="2">
        <f t="shared" si="79"/>
        <v>2.3912429999999993</v>
      </c>
      <c r="I655" s="2">
        <f t="array" ref="I655">SUMPRODUCT(B639:B658, (ROW(B639:B658)-ROW(B639)+1)) / (20*21/2)</f>
        <v>3.5174814285714286</v>
      </c>
      <c r="J655" s="2">
        <f t="shared" si="74"/>
        <v>3.4667553602282561</v>
      </c>
      <c r="K655" s="2">
        <f t="shared" si="76"/>
        <v>3.2246825165656698</v>
      </c>
    </row>
    <row r="656" spans="1:11" ht="13.5" x14ac:dyDescent="0.25">
      <c r="A656" s="3">
        <f>TITRES_STAT!B659</f>
        <v>42958</v>
      </c>
      <c r="B656" s="6">
        <f>TITRES_STAT!D659</f>
        <v>3.5394999999999999</v>
      </c>
      <c r="C656" s="2">
        <f t="shared" si="77"/>
        <v>-4.2499999999999982E-2</v>
      </c>
      <c r="D656" s="2">
        <f t="shared" si="78"/>
        <v>3.5868799999999998</v>
      </c>
      <c r="E656" s="2">
        <f t="shared" si="80"/>
        <v>3.5294200000000004</v>
      </c>
      <c r="F656" s="2">
        <f t="shared" si="73"/>
        <v>3.4780049999999996</v>
      </c>
      <c r="G656" s="2">
        <f t="shared" si="75"/>
        <v>3.2083159999999999</v>
      </c>
      <c r="H656" s="2">
        <f t="shared" si="79"/>
        <v>2.4003184999999991</v>
      </c>
      <c r="I656" s="2">
        <f t="array" ref="I656">SUMPRODUCT(B640:B659, (ROW(B640:B659)-ROW(B640)+1)) / (20*21/2)</f>
        <v>3.5211009523809529</v>
      </c>
      <c r="J656" s="2">
        <f t="shared" si="74"/>
        <v>3.4736834211588983</v>
      </c>
      <c r="K656" s="2">
        <f t="shared" si="76"/>
        <v>3.2370283002297611</v>
      </c>
    </row>
    <row r="657" spans="1:11" ht="13.5" x14ac:dyDescent="0.25">
      <c r="A657" s="3">
        <f>TITRES_STAT!B660</f>
        <v>42961</v>
      </c>
      <c r="B657" s="6">
        <f>TITRES_STAT!D660</f>
        <v>3.5819999999999999</v>
      </c>
      <c r="C657" s="2">
        <f t="shared" si="77"/>
        <v>4.2499999999999982E-2</v>
      </c>
      <c r="D657" s="2">
        <f t="shared" si="78"/>
        <v>3.58202</v>
      </c>
      <c r="E657" s="2">
        <f t="shared" si="80"/>
        <v>3.5515300000000005</v>
      </c>
      <c r="F657" s="2">
        <f t="shared" si="73"/>
        <v>3.4820199999999994</v>
      </c>
      <c r="G657" s="2">
        <f t="shared" si="75"/>
        <v>3.2265799999999998</v>
      </c>
      <c r="H657" s="2">
        <f t="shared" si="79"/>
        <v>2.4094889999999993</v>
      </c>
      <c r="I657" s="2">
        <f t="array" ref="I657">SUMPRODUCT(B641:B660, (ROW(B641:B660)-ROW(B641)+1)) / (20*21/2)</f>
        <v>3.5244314285714293</v>
      </c>
      <c r="J657" s="2">
        <f t="shared" si="74"/>
        <v>3.4839992858104321</v>
      </c>
      <c r="K657" s="2">
        <f t="shared" si="76"/>
        <v>3.2505566021815349</v>
      </c>
    </row>
    <row r="658" spans="1:11" ht="13.5" x14ac:dyDescent="0.25">
      <c r="A658" s="3">
        <f>TITRES_STAT!B661</f>
        <v>42962</v>
      </c>
      <c r="B658" s="6">
        <f>TITRES_STAT!D661</f>
        <v>3.5213000000000001</v>
      </c>
      <c r="C658" s="2">
        <f t="shared" si="77"/>
        <v>-6.0699999999999754E-2</v>
      </c>
      <c r="D658" s="2">
        <f t="shared" si="78"/>
        <v>3.5637999999999996</v>
      </c>
      <c r="E658" s="2">
        <f t="shared" si="80"/>
        <v>3.55877</v>
      </c>
      <c r="F658" s="2">
        <f t="shared" si="73"/>
        <v>3.4832949999999996</v>
      </c>
      <c r="G658" s="2">
        <f t="shared" si="75"/>
        <v>3.2436299999999996</v>
      </c>
      <c r="H658" s="2">
        <f t="shared" si="79"/>
        <v>2.4183559999999993</v>
      </c>
      <c r="I658" s="2">
        <f t="array" ref="I658">SUMPRODUCT(B642:B661, (ROW(B642:B661)-ROW(B642)+1)) / (20*21/2)</f>
        <v>3.527013333333334</v>
      </c>
      <c r="J658" s="2">
        <f t="shared" si="74"/>
        <v>3.4875517347808671</v>
      </c>
      <c r="K658" s="2">
        <f t="shared" si="76"/>
        <v>3.2611739903312786</v>
      </c>
    </row>
    <row r="659" spans="1:11" ht="13.5" x14ac:dyDescent="0.25">
      <c r="A659" s="3">
        <f>TITRES_STAT!B662</f>
        <v>42963</v>
      </c>
      <c r="B659" s="6">
        <f>TITRES_STAT!D662</f>
        <v>3.5213000000000001</v>
      </c>
      <c r="C659" s="2">
        <f t="shared" si="77"/>
        <v>0</v>
      </c>
      <c r="D659" s="2">
        <f t="shared" si="78"/>
        <v>3.5492199999999996</v>
      </c>
      <c r="E659" s="2">
        <f t="shared" si="80"/>
        <v>3.5648399999999993</v>
      </c>
      <c r="F659" s="2">
        <f t="shared" si="73"/>
        <v>3.4863299999999997</v>
      </c>
      <c r="G659" s="2">
        <f t="shared" si="75"/>
        <v>3.2605639999999996</v>
      </c>
      <c r="H659" s="2">
        <f t="shared" si="79"/>
        <v>2.4271349999999994</v>
      </c>
      <c r="I659" s="2">
        <f t="array" ref="I659">SUMPRODUCT(B643:B662, (ROW(B643:B662)-ROW(B643)+1)) / (20*21/2)</f>
        <v>3.5264395238095241</v>
      </c>
      <c r="J659" s="2">
        <f t="shared" si="74"/>
        <v>3.4907658552779273</v>
      </c>
      <c r="K659" s="2">
        <f t="shared" si="76"/>
        <v>3.2713750103182875</v>
      </c>
    </row>
    <row r="660" spans="1:11" ht="13.5" x14ac:dyDescent="0.25">
      <c r="A660" s="3">
        <f>TITRES_STAT!B663</f>
        <v>42964</v>
      </c>
      <c r="B660" s="6">
        <f>TITRES_STAT!D663</f>
        <v>3.5213000000000001</v>
      </c>
      <c r="C660" s="2">
        <f t="shared" si="77"/>
        <v>0</v>
      </c>
      <c r="D660" s="2">
        <f t="shared" si="78"/>
        <v>3.5370800000000004</v>
      </c>
      <c r="E660" s="2">
        <f t="shared" si="80"/>
        <v>3.5656300000000001</v>
      </c>
      <c r="F660" s="2">
        <f t="shared" ref="F660:F723" si="81">AVERAGE(B641:B660)</f>
        <v>3.4881899999999995</v>
      </c>
      <c r="G660" s="2">
        <f t="shared" si="75"/>
        <v>3.2777319999999999</v>
      </c>
      <c r="H660" s="2">
        <f t="shared" si="79"/>
        <v>2.4358259999999992</v>
      </c>
      <c r="I660" s="2">
        <f t="array" ref="I660">SUMPRODUCT(B644:B663, (ROW(B644:B663)-ROW(B644)+1)) / (20*21/2)</f>
        <v>3.5270642857142858</v>
      </c>
      <c r="J660" s="2">
        <f t="shared" si="74"/>
        <v>3.4936738690609817</v>
      </c>
      <c r="K660" s="2">
        <f t="shared" si="76"/>
        <v>3.2811759903058055</v>
      </c>
    </row>
    <row r="661" spans="1:11" ht="13.5" x14ac:dyDescent="0.25">
      <c r="A661" s="3">
        <f>TITRES_STAT!B664</f>
        <v>42965</v>
      </c>
      <c r="B661" s="6">
        <f>TITRES_STAT!D664</f>
        <v>3.5152999999999999</v>
      </c>
      <c r="C661" s="2">
        <f t="shared" si="77"/>
        <v>-6.0000000000002274E-3</v>
      </c>
      <c r="D661" s="2">
        <f t="shared" si="78"/>
        <v>3.5322400000000003</v>
      </c>
      <c r="E661" s="2">
        <f t="shared" si="80"/>
        <v>3.5595600000000003</v>
      </c>
      <c r="F661" s="2">
        <f t="shared" si="81"/>
        <v>3.4909249999999994</v>
      </c>
      <c r="G661" s="2">
        <f t="shared" si="75"/>
        <v>3.2946620000000002</v>
      </c>
      <c r="H661" s="2">
        <f t="shared" si="79"/>
        <v>2.4442814999999998</v>
      </c>
      <c r="I661" s="2">
        <f t="array" ref="I661">SUMPRODUCT(B645:B664, (ROW(B645:B664)-ROW(B645)+1)) / (20*21/2)</f>
        <v>3.5231038095238092</v>
      </c>
      <c r="J661" s="2">
        <f t="shared" ref="J661:J724" si="82">$J$4*B661+J660*(1-$J$4)</f>
        <v>3.4957335005789836</v>
      </c>
      <c r="K661" s="2">
        <f t="shared" si="76"/>
        <v>3.2903573240193031</v>
      </c>
    </row>
    <row r="662" spans="1:11" ht="13.5" x14ac:dyDescent="0.25">
      <c r="A662" s="3">
        <f>TITRES_STAT!B665</f>
        <v>42968</v>
      </c>
      <c r="B662" s="6">
        <f>TITRES_STAT!D665</f>
        <v>3.4849000000000001</v>
      </c>
      <c r="C662" s="2">
        <f t="shared" si="77"/>
        <v>-3.0399999999999761E-2</v>
      </c>
      <c r="D662" s="2">
        <f t="shared" si="78"/>
        <v>3.5128200000000001</v>
      </c>
      <c r="E662" s="2">
        <f t="shared" si="80"/>
        <v>3.5474200000000002</v>
      </c>
      <c r="F662" s="2">
        <f t="shared" si="81"/>
        <v>3.4965399999999995</v>
      </c>
      <c r="G662" s="2">
        <f t="shared" si="75"/>
        <v>3.3109839999999995</v>
      </c>
      <c r="H662" s="2">
        <f t="shared" si="79"/>
        <v>2.4525559999999995</v>
      </c>
      <c r="I662" s="2">
        <f t="array" ref="I662">SUMPRODUCT(B646:B665, (ROW(B646:B665)-ROW(B646)+1)) / (20*21/2)</f>
        <v>3.5170190476190473</v>
      </c>
      <c r="J662" s="2">
        <f t="shared" si="82"/>
        <v>3.4947017386190802</v>
      </c>
      <c r="K662" s="2">
        <f t="shared" si="76"/>
        <v>3.2979864485675656</v>
      </c>
    </row>
    <row r="663" spans="1:11" ht="13.5" x14ac:dyDescent="0.25">
      <c r="A663" s="3">
        <f>TITRES_STAT!B666</f>
        <v>42969</v>
      </c>
      <c r="B663" s="6">
        <f>TITRES_STAT!D666</f>
        <v>3.5030999999999999</v>
      </c>
      <c r="C663" s="2">
        <f t="shared" si="77"/>
        <v>1.8199999999999772E-2</v>
      </c>
      <c r="D663" s="2">
        <f t="shared" si="78"/>
        <v>3.5091799999999997</v>
      </c>
      <c r="E663" s="2">
        <f t="shared" si="80"/>
        <v>3.5364899999999997</v>
      </c>
      <c r="F663" s="2">
        <f t="shared" si="81"/>
        <v>3.5021849999999994</v>
      </c>
      <c r="G663" s="2">
        <f t="shared" si="75"/>
        <v>3.3279059999999991</v>
      </c>
      <c r="H663" s="2">
        <f t="shared" si="79"/>
        <v>2.4609214999999995</v>
      </c>
      <c r="I663" s="2">
        <f t="array" ref="I663">SUMPRODUCT(B647:B666, (ROW(B647:B666)-ROW(B647)+1)) / (20*21/2)</f>
        <v>3.5093380952380953</v>
      </c>
      <c r="J663" s="2">
        <f t="shared" si="82"/>
        <v>3.4955015730363108</v>
      </c>
      <c r="K663" s="2">
        <f t="shared" si="76"/>
        <v>3.3060301172511903</v>
      </c>
    </row>
    <row r="664" spans="1:11" ht="13.5" x14ac:dyDescent="0.25">
      <c r="A664" s="3">
        <f>TITRES_STAT!B667</f>
        <v>42970</v>
      </c>
      <c r="B664" s="6">
        <f>TITRES_STAT!D667</f>
        <v>3.4605999999999999</v>
      </c>
      <c r="C664" s="2">
        <f t="shared" si="77"/>
        <v>-4.2499999999999982E-2</v>
      </c>
      <c r="D664" s="2">
        <f t="shared" si="78"/>
        <v>3.4970399999999997</v>
      </c>
      <c r="E664" s="2">
        <f t="shared" si="80"/>
        <v>3.5231299999999997</v>
      </c>
      <c r="F664" s="2">
        <f t="shared" si="81"/>
        <v>3.506289999999999</v>
      </c>
      <c r="G664" s="2">
        <f t="shared" si="75"/>
        <v>3.3431559999999996</v>
      </c>
      <c r="H664" s="2">
        <f t="shared" si="79"/>
        <v>2.4687519999999994</v>
      </c>
      <c r="I664" s="2">
        <f t="array" ref="I664">SUMPRODUCT(B648:B667, (ROW(B648:B667)-ROW(B648)+1)) / (20*21/2)</f>
        <v>3.5025347619047622</v>
      </c>
      <c r="J664" s="2">
        <f t="shared" si="82"/>
        <v>3.4921776136995191</v>
      </c>
      <c r="K664" s="2">
        <f t="shared" si="76"/>
        <v>3.3120916812805556</v>
      </c>
    </row>
    <row r="665" spans="1:11" ht="13.5" x14ac:dyDescent="0.25">
      <c r="A665" s="3">
        <f>TITRES_STAT!B668</f>
        <v>42971</v>
      </c>
      <c r="B665" s="6">
        <f>TITRES_STAT!D668</f>
        <v>3.4424000000000001</v>
      </c>
      <c r="C665" s="2">
        <f t="shared" si="77"/>
        <v>-1.8199999999999772E-2</v>
      </c>
      <c r="D665" s="2">
        <f t="shared" si="78"/>
        <v>3.4812599999999998</v>
      </c>
      <c r="E665" s="2">
        <f t="shared" si="80"/>
        <v>3.5091700000000001</v>
      </c>
      <c r="F665" s="2">
        <f t="shared" si="81"/>
        <v>3.5109499999999998</v>
      </c>
      <c r="G665" s="2">
        <f t="shared" si="75"/>
        <v>3.3568679999999995</v>
      </c>
      <c r="H665" s="2">
        <f t="shared" si="79"/>
        <v>2.4760219999999995</v>
      </c>
      <c r="I665" s="2">
        <f t="array" ref="I665">SUMPRODUCT(B649:B668, (ROW(B649:B668)-ROW(B649)+1)) / (20*21/2)</f>
        <v>3.5017052380952376</v>
      </c>
      <c r="J665" s="2">
        <f t="shared" si="82"/>
        <v>3.4874368885852793</v>
      </c>
      <c r="K665" s="2">
        <f t="shared" si="76"/>
        <v>3.3172018114264166</v>
      </c>
    </row>
    <row r="666" spans="1:11" ht="13.5" x14ac:dyDescent="0.25">
      <c r="A666" s="3">
        <f>TITRES_STAT!B669</f>
        <v>42972</v>
      </c>
      <c r="B666" s="6">
        <f>TITRES_STAT!D669</f>
        <v>3.4302999999999999</v>
      </c>
      <c r="C666" s="2">
        <f t="shared" si="77"/>
        <v>-1.2100000000000222E-2</v>
      </c>
      <c r="D666" s="2">
        <f t="shared" si="78"/>
        <v>3.4642599999999995</v>
      </c>
      <c r="E666" s="2">
        <f t="shared" si="80"/>
        <v>3.4982500000000001</v>
      </c>
      <c r="F666" s="2">
        <f t="shared" si="81"/>
        <v>3.5138350000000003</v>
      </c>
      <c r="G666" s="2">
        <f t="shared" si="75"/>
        <v>3.3705739999999991</v>
      </c>
      <c r="H666" s="2">
        <f t="shared" si="79"/>
        <v>2.4831434999999997</v>
      </c>
      <c r="I666" s="2">
        <f t="array" ref="I666">SUMPRODUCT(B650:B669, (ROW(B650:B669)-ROW(B650)+1)) / (20*21/2)</f>
        <v>3.4988552380952385</v>
      </c>
      <c r="J666" s="2">
        <f t="shared" si="82"/>
        <v>3.4819952801485861</v>
      </c>
      <c r="K666" s="2">
        <f t="shared" si="76"/>
        <v>3.3216370345077335</v>
      </c>
    </row>
    <row r="667" spans="1:11" ht="13.5" x14ac:dyDescent="0.25">
      <c r="A667" s="3">
        <f>TITRES_STAT!B670</f>
        <v>42975</v>
      </c>
      <c r="B667" s="6">
        <f>TITRES_STAT!D670</f>
        <v>3.4424000000000001</v>
      </c>
      <c r="C667" s="2">
        <f t="shared" si="77"/>
        <v>1.2100000000000222E-2</v>
      </c>
      <c r="D667" s="2">
        <f t="shared" si="78"/>
        <v>3.4557599999999993</v>
      </c>
      <c r="E667" s="2">
        <f t="shared" si="80"/>
        <v>3.4842900000000001</v>
      </c>
      <c r="F667" s="2">
        <f t="shared" si="81"/>
        <v>3.5179099999999996</v>
      </c>
      <c r="G667" s="2">
        <f t="shared" si="75"/>
        <v>3.3839339999999991</v>
      </c>
      <c r="H667" s="2">
        <f t="shared" si="79"/>
        <v>2.4897974999999999</v>
      </c>
      <c r="I667" s="2">
        <f t="array" ref="I667">SUMPRODUCT(B651:B670, (ROW(B651:B670)-ROW(B651)+1)) / (20*21/2)</f>
        <v>3.4929652380952381</v>
      </c>
      <c r="J667" s="2">
        <f t="shared" si="82"/>
        <v>3.4782243010868159</v>
      </c>
      <c r="K667" s="2">
        <f t="shared" si="76"/>
        <v>3.3263728370760579</v>
      </c>
    </row>
    <row r="668" spans="1:11" ht="13.5" x14ac:dyDescent="0.25">
      <c r="A668" s="3">
        <f>TITRES_STAT!B671</f>
        <v>42976</v>
      </c>
      <c r="B668" s="6">
        <f>TITRES_STAT!D671</f>
        <v>3.5091999999999999</v>
      </c>
      <c r="C668" s="2">
        <f t="shared" si="77"/>
        <v>6.6799999999999748E-2</v>
      </c>
      <c r="D668" s="2">
        <f t="shared" si="78"/>
        <v>3.4569800000000002</v>
      </c>
      <c r="E668" s="2">
        <f t="shared" si="80"/>
        <v>3.4830799999999997</v>
      </c>
      <c r="F668" s="2">
        <f t="shared" si="81"/>
        <v>3.5209249999999996</v>
      </c>
      <c r="G668" s="2">
        <f t="shared" si="75"/>
        <v>3.398747999999999</v>
      </c>
      <c r="H668" s="2">
        <f t="shared" si="79"/>
        <v>2.4968149999999998</v>
      </c>
      <c r="I668" s="2">
        <f t="array" ref="I668">SUMPRODUCT(B652:B671, (ROW(B652:B671)-ROW(B652)+1)) / (20*21/2)</f>
        <v>3.4873266666666662</v>
      </c>
      <c r="J668" s="2">
        <f t="shared" si="82"/>
        <v>3.4811743676499765</v>
      </c>
      <c r="K668" s="2">
        <f t="shared" si="76"/>
        <v>3.3335425297397423</v>
      </c>
    </row>
    <row r="669" spans="1:11" ht="13.5" x14ac:dyDescent="0.25">
      <c r="A669" s="3">
        <f>TITRES_STAT!B672</f>
        <v>42977</v>
      </c>
      <c r="B669" s="6">
        <f>TITRES_STAT!D672</f>
        <v>3.4910000000000001</v>
      </c>
      <c r="C669" s="2">
        <f t="shared" si="77"/>
        <v>-1.8199999999999772E-2</v>
      </c>
      <c r="D669" s="2">
        <f t="shared" si="78"/>
        <v>3.46306</v>
      </c>
      <c r="E669" s="2">
        <f t="shared" si="80"/>
        <v>3.4800499999999999</v>
      </c>
      <c r="F669" s="2">
        <f t="shared" si="81"/>
        <v>3.5224449999999998</v>
      </c>
      <c r="G669" s="2">
        <f t="shared" si="75"/>
        <v>3.4124939999999993</v>
      </c>
      <c r="H669" s="2">
        <f t="shared" si="79"/>
        <v>2.5039174999999996</v>
      </c>
      <c r="I669" s="2">
        <f t="array" ref="I669">SUMPRODUCT(B653:B672, (ROW(B653:B672)-ROW(B653)+1)) / (20*21/2)</f>
        <v>3.4868661904761904</v>
      </c>
      <c r="J669" s="2">
        <f t="shared" si="82"/>
        <v>3.4821101421595024</v>
      </c>
      <c r="K669" s="2">
        <f t="shared" si="76"/>
        <v>3.3397173324950469</v>
      </c>
    </row>
    <row r="670" spans="1:11" ht="13.5" x14ac:dyDescent="0.25">
      <c r="A670" s="3">
        <f>TITRES_STAT!B673</f>
        <v>42978</v>
      </c>
      <c r="B670" s="6">
        <f>TITRES_STAT!D673</f>
        <v>3.4605999999999999</v>
      </c>
      <c r="C670" s="2">
        <f t="shared" si="77"/>
        <v>-3.0400000000000205E-2</v>
      </c>
      <c r="D670" s="2">
        <f t="shared" si="78"/>
        <v>3.4667000000000003</v>
      </c>
      <c r="E670" s="2">
        <f t="shared" si="80"/>
        <v>3.4739799999999996</v>
      </c>
      <c r="F670" s="2">
        <f t="shared" si="81"/>
        <v>3.5198050000000003</v>
      </c>
      <c r="G670" s="2">
        <f t="shared" si="75"/>
        <v>3.4248119999999989</v>
      </c>
      <c r="H670" s="2">
        <f t="shared" si="79"/>
        <v>2.5110735000000002</v>
      </c>
      <c r="I670" s="2">
        <f t="array" ref="I670">SUMPRODUCT(B654:B673, (ROW(B654:B673)-ROW(B654)+1)) / (20*21/2)</f>
        <v>3.4909157142857143</v>
      </c>
      <c r="J670" s="2">
        <f t="shared" si="82"/>
        <v>3.4800615571919309</v>
      </c>
      <c r="K670" s="2">
        <f t="shared" si="76"/>
        <v>3.3444578292599472</v>
      </c>
    </row>
    <row r="671" spans="1:11" ht="13.5" x14ac:dyDescent="0.25">
      <c r="A671" s="3">
        <f>TITRES_STAT!B674</f>
        <v>42982</v>
      </c>
      <c r="B671" s="6">
        <f>TITRES_STAT!D674</f>
        <v>3.4605999999999999</v>
      </c>
      <c r="C671" s="2">
        <f t="shared" si="77"/>
        <v>0</v>
      </c>
      <c r="D671" s="2">
        <f t="shared" si="78"/>
        <v>3.4727600000000001</v>
      </c>
      <c r="E671" s="2">
        <f t="shared" si="80"/>
        <v>3.4685099999999998</v>
      </c>
      <c r="F671" s="2">
        <f t="shared" si="81"/>
        <v>3.5140350000000007</v>
      </c>
      <c r="G671" s="2">
        <f t="shared" si="75"/>
        <v>3.434899999999999</v>
      </c>
      <c r="H671" s="2">
        <f t="shared" si="79"/>
        <v>2.5179654999999999</v>
      </c>
      <c r="I671" s="2">
        <f t="array" ref="I671">SUMPRODUCT(B655:B674, (ROW(B655:B674)-ROW(B655)+1)) / (20*21/2)</f>
        <v>3.4923590476190483</v>
      </c>
      <c r="J671" s="2">
        <f t="shared" si="82"/>
        <v>3.4782080755546039</v>
      </c>
      <c r="K671" s="2">
        <f t="shared" si="76"/>
        <v>3.34901242419093</v>
      </c>
    </row>
    <row r="672" spans="1:11" ht="13.5" x14ac:dyDescent="0.25">
      <c r="A672" s="3">
        <f>TITRES_STAT!B675</f>
        <v>42983</v>
      </c>
      <c r="B672" s="6">
        <f>TITRES_STAT!D675</f>
        <v>3.5091999999999999</v>
      </c>
      <c r="C672" s="2">
        <f t="shared" si="77"/>
        <v>4.8599999999999977E-2</v>
      </c>
      <c r="D672" s="2">
        <f t="shared" si="78"/>
        <v>3.4861199999999997</v>
      </c>
      <c r="E672" s="2">
        <f t="shared" si="80"/>
        <v>3.4709399999999997</v>
      </c>
      <c r="F672" s="2">
        <f t="shared" si="81"/>
        <v>3.5091800000000006</v>
      </c>
      <c r="G672" s="2">
        <f t="shared" si="75"/>
        <v>3.444199999999999</v>
      </c>
      <c r="H672" s="2">
        <f t="shared" si="79"/>
        <v>2.5255990000000001</v>
      </c>
      <c r="I672" s="2">
        <f t="array" ref="I672">SUMPRODUCT(B656:B675, (ROW(B656:B675)-ROW(B656)+1)) / (20*21/2)</f>
        <v>3.4906828571428576</v>
      </c>
      <c r="J672" s="2">
        <f t="shared" si="82"/>
        <v>3.4811596874065462</v>
      </c>
      <c r="K672" s="2">
        <f t="shared" si="76"/>
        <v>3.3552942899089331</v>
      </c>
    </row>
    <row r="673" spans="1:11" ht="13.5" x14ac:dyDescent="0.25">
      <c r="A673" s="3">
        <f>TITRES_STAT!B676</f>
        <v>42984</v>
      </c>
      <c r="B673" s="6">
        <f>TITRES_STAT!D676</f>
        <v>3.5516999999999999</v>
      </c>
      <c r="C673" s="2">
        <f t="shared" si="77"/>
        <v>4.2499999999999982E-2</v>
      </c>
      <c r="D673" s="2">
        <f t="shared" si="78"/>
        <v>3.4946199999999998</v>
      </c>
      <c r="E673" s="2">
        <f t="shared" si="80"/>
        <v>3.4757999999999996</v>
      </c>
      <c r="F673" s="2">
        <f t="shared" si="81"/>
        <v>3.5061450000000001</v>
      </c>
      <c r="G673" s="2">
        <f t="shared" si="75"/>
        <v>3.451887999999999</v>
      </c>
      <c r="H673" s="2">
        <f t="shared" si="79"/>
        <v>2.5332689999999998</v>
      </c>
      <c r="I673" s="2">
        <f t="array" ref="I673">SUMPRODUCT(B657:B676, (ROW(B657:B676)-ROW(B657)+1)) / (20*21/2)</f>
        <v>3.4952500000000004</v>
      </c>
      <c r="J673" s="2">
        <f t="shared" si="82"/>
        <v>3.4878778124154461</v>
      </c>
      <c r="K673" s="2">
        <f t="shared" si="76"/>
        <v>3.3629964746183867</v>
      </c>
    </row>
    <row r="674" spans="1:11" ht="13.5" x14ac:dyDescent="0.25">
      <c r="A674" s="3">
        <f>TITRES_STAT!B677</f>
        <v>42985</v>
      </c>
      <c r="B674" s="6">
        <f>TITRES_STAT!D677</f>
        <v>3.5213000000000001</v>
      </c>
      <c r="C674" s="2">
        <f t="shared" si="77"/>
        <v>-3.0399999999999761E-2</v>
      </c>
      <c r="D674" s="2">
        <f t="shared" si="78"/>
        <v>3.50068</v>
      </c>
      <c r="E674" s="2">
        <f t="shared" si="80"/>
        <v>3.4818699999999998</v>
      </c>
      <c r="F674" s="2">
        <f t="shared" si="81"/>
        <v>3.5024999999999999</v>
      </c>
      <c r="G674" s="2">
        <f t="shared" si="75"/>
        <v>3.4583799999999991</v>
      </c>
      <c r="H674" s="2">
        <f t="shared" si="79"/>
        <v>2.5405525</v>
      </c>
      <c r="I674" s="2">
        <f t="array" ref="I674">SUMPRODUCT(B658:B677, (ROW(B658:B677)-ROW(B658)+1)) / (20*21/2)</f>
        <v>3.502102380952381</v>
      </c>
      <c r="J674" s="2">
        <f t="shared" si="82"/>
        <v>3.4910608778996894</v>
      </c>
      <c r="K674" s="2">
        <f t="shared" si="76"/>
        <v>3.3692044560059009</v>
      </c>
    </row>
    <row r="675" spans="1:11" ht="13.5" x14ac:dyDescent="0.25">
      <c r="A675" s="3">
        <f>TITRES_STAT!B678</f>
        <v>42986</v>
      </c>
      <c r="B675" s="6">
        <f>TITRES_STAT!D678</f>
        <v>3.4849000000000001</v>
      </c>
      <c r="C675" s="2">
        <f t="shared" si="77"/>
        <v>-3.6399999999999988E-2</v>
      </c>
      <c r="D675" s="2">
        <f t="shared" si="78"/>
        <v>3.5055399999999999</v>
      </c>
      <c r="E675" s="2">
        <f t="shared" si="80"/>
        <v>3.4861200000000006</v>
      </c>
      <c r="F675" s="2">
        <f t="shared" si="81"/>
        <v>3.4976449999999999</v>
      </c>
      <c r="G675" s="2">
        <f t="shared" si="75"/>
        <v>3.465787999999999</v>
      </c>
      <c r="H675" s="2">
        <f t="shared" si="79"/>
        <v>2.5477124999999998</v>
      </c>
      <c r="I675" s="2">
        <f t="array" ref="I675">SUMPRODUCT(B659:B678, (ROW(B659:B678)-ROW(B659)+1)) / (20*21/2)</f>
        <v>3.5066980952380953</v>
      </c>
      <c r="J675" s="2">
        <f t="shared" si="82"/>
        <v>3.4904741276235285</v>
      </c>
      <c r="K675" s="2">
        <f t="shared" si="76"/>
        <v>3.373741536162532</v>
      </c>
    </row>
    <row r="676" spans="1:11" ht="13.5" x14ac:dyDescent="0.25">
      <c r="A676" s="3">
        <f>TITRES_STAT!B679</f>
        <v>42989</v>
      </c>
      <c r="B676" s="6">
        <f>TITRES_STAT!D679</f>
        <v>3.5455999999999999</v>
      </c>
      <c r="C676" s="2">
        <f t="shared" si="77"/>
        <v>6.0699999999999754E-2</v>
      </c>
      <c r="D676" s="2">
        <f t="shared" si="78"/>
        <v>3.5225400000000002</v>
      </c>
      <c r="E676" s="2">
        <f t="shared" si="80"/>
        <v>3.4976500000000001</v>
      </c>
      <c r="F676" s="2">
        <f t="shared" si="81"/>
        <v>3.4979499999999994</v>
      </c>
      <c r="G676" s="2">
        <f t="shared" si="75"/>
        <v>3.473587999999999</v>
      </c>
      <c r="H676" s="2">
        <f t="shared" si="79"/>
        <v>2.5551759999999994</v>
      </c>
      <c r="I676" s="2">
        <f t="array" ref="I676">SUMPRODUCT(B660:B679, (ROW(B660:B679)-ROW(B660)+1)) / (20*21/2)</f>
        <v>3.5042447619047619</v>
      </c>
      <c r="J676" s="2">
        <f t="shared" si="82"/>
        <v>3.4957242107070021</v>
      </c>
      <c r="K676" s="2">
        <f t="shared" si="76"/>
        <v>3.3804810837640016</v>
      </c>
    </row>
    <row r="677" spans="1:11" ht="13.5" x14ac:dyDescent="0.25">
      <c r="A677" s="3">
        <f>TITRES_STAT!B680</f>
        <v>42990</v>
      </c>
      <c r="B677" s="6">
        <f>TITRES_STAT!D680</f>
        <v>3.5699000000000001</v>
      </c>
      <c r="C677" s="2">
        <f t="shared" si="77"/>
        <v>2.430000000000021E-2</v>
      </c>
      <c r="D677" s="2">
        <f t="shared" si="78"/>
        <v>3.5346800000000003</v>
      </c>
      <c r="E677" s="2">
        <f t="shared" si="80"/>
        <v>3.5103999999999997</v>
      </c>
      <c r="F677" s="2">
        <f t="shared" si="81"/>
        <v>3.4973450000000001</v>
      </c>
      <c r="G677" s="2">
        <f t="shared" si="75"/>
        <v>3.4819919999999995</v>
      </c>
      <c r="H677" s="2">
        <f t="shared" si="79"/>
        <v>2.5629075000000001</v>
      </c>
      <c r="I677" s="2">
        <f t="array" ref="I677">SUMPRODUCT(B661:B680, (ROW(B661:B680)-ROW(B661)+1)) / (20*21/2)</f>
        <v>3.4939271428571428</v>
      </c>
      <c r="J677" s="2">
        <f t="shared" si="82"/>
        <v>3.5027885715920495</v>
      </c>
      <c r="K677" s="2">
        <f t="shared" si="76"/>
        <v>3.3879092765575702</v>
      </c>
    </row>
    <row r="678" spans="1:11" ht="13.5" x14ac:dyDescent="0.25">
      <c r="A678" s="3">
        <f>TITRES_STAT!B681</f>
        <v>42991</v>
      </c>
      <c r="B678" s="6">
        <f>TITRES_STAT!D681</f>
        <v>3.5455999999999999</v>
      </c>
      <c r="C678" s="2">
        <f t="shared" si="77"/>
        <v>-2.430000000000021E-2</v>
      </c>
      <c r="D678" s="2">
        <f t="shared" si="78"/>
        <v>3.5334600000000003</v>
      </c>
      <c r="E678" s="2">
        <f t="shared" si="80"/>
        <v>3.5140400000000001</v>
      </c>
      <c r="F678" s="2">
        <f t="shared" si="81"/>
        <v>3.4985599999999999</v>
      </c>
      <c r="G678" s="2">
        <f t="shared" si="75"/>
        <v>3.4881499999999992</v>
      </c>
      <c r="H678" s="2">
        <f t="shared" si="79"/>
        <v>2.5701069999999997</v>
      </c>
      <c r="I678" s="2">
        <f t="array" ref="I678">SUMPRODUCT(B662:B681, (ROW(B662:B681)-ROW(B662)+1)) / (20*21/2)</f>
        <v>3.4825023809523805</v>
      </c>
      <c r="J678" s="2">
        <f t="shared" si="82"/>
        <v>3.5068658504880448</v>
      </c>
      <c r="K678" s="2">
        <f t="shared" si="76"/>
        <v>3.3940932264964894</v>
      </c>
    </row>
    <row r="679" spans="1:11" ht="13.5" x14ac:dyDescent="0.25">
      <c r="A679" s="3">
        <f>TITRES_STAT!B682</f>
        <v>42992</v>
      </c>
      <c r="B679" s="6">
        <f>TITRES_STAT!D682</f>
        <v>3.4727999999999999</v>
      </c>
      <c r="C679" s="2">
        <f t="shared" si="77"/>
        <v>-7.2799999999999976E-2</v>
      </c>
      <c r="D679" s="2">
        <f t="shared" si="78"/>
        <v>3.5237600000000002</v>
      </c>
      <c r="E679" s="2">
        <f t="shared" si="80"/>
        <v>3.5122200000000001</v>
      </c>
      <c r="F679" s="2">
        <f t="shared" si="81"/>
        <v>3.4961350000000002</v>
      </c>
      <c r="G679" s="2">
        <f t="shared" si="75"/>
        <v>3.4926159999999999</v>
      </c>
      <c r="H679" s="2">
        <f t="shared" si="79"/>
        <v>2.5769129999999993</v>
      </c>
      <c r="I679" s="2">
        <f t="array" ref="I679">SUMPRODUCT(B663:B682, (ROW(B663:B682)-ROW(B663)+1)) / (20*21/2)</f>
        <v>3.4746671428571432</v>
      </c>
      <c r="J679" s="2">
        <f t="shared" si="82"/>
        <v>3.5036214837748973</v>
      </c>
      <c r="K679" s="2">
        <f t="shared" si="76"/>
        <v>3.3971797666338821</v>
      </c>
    </row>
    <row r="680" spans="1:11" ht="13.5" x14ac:dyDescent="0.25">
      <c r="A680" s="3">
        <f>TITRES_STAT!B683</f>
        <v>42993</v>
      </c>
      <c r="B680" s="6">
        <f>TITRES_STAT!D683</f>
        <v>3.3877999999999999</v>
      </c>
      <c r="C680" s="2">
        <f t="shared" si="77"/>
        <v>-8.4999999999999964E-2</v>
      </c>
      <c r="D680" s="2">
        <f t="shared" si="78"/>
        <v>3.50434</v>
      </c>
      <c r="E680" s="2">
        <f t="shared" si="80"/>
        <v>3.5049399999999999</v>
      </c>
      <c r="F680" s="2">
        <f t="shared" si="81"/>
        <v>3.4894599999999998</v>
      </c>
      <c r="G680" s="2">
        <f t="shared" si="75"/>
        <v>3.4942100000000007</v>
      </c>
      <c r="H680" s="2">
        <f t="shared" si="79"/>
        <v>2.5832939999999995</v>
      </c>
      <c r="I680" s="2">
        <f t="array" ref="I680">SUMPRODUCT(B664:B683, (ROW(B664:B683)-ROW(B664)+1)) / (20*21/2)</f>
        <v>3.4672366666666665</v>
      </c>
      <c r="J680" s="2">
        <f t="shared" si="82"/>
        <v>3.492590866272526</v>
      </c>
      <c r="K680" s="2">
        <f t="shared" si="76"/>
        <v>3.3968119326482396</v>
      </c>
    </row>
    <row r="681" spans="1:11" ht="13.5" x14ac:dyDescent="0.25">
      <c r="A681" s="3">
        <f>TITRES_STAT!B684</f>
        <v>42996</v>
      </c>
      <c r="B681" s="6">
        <f>TITRES_STAT!D684</f>
        <v>3.3694999999999999</v>
      </c>
      <c r="C681" s="2">
        <f t="shared" si="77"/>
        <v>-1.8299999999999983E-2</v>
      </c>
      <c r="D681" s="2">
        <f t="shared" si="78"/>
        <v>3.4691200000000002</v>
      </c>
      <c r="E681" s="2">
        <f t="shared" si="80"/>
        <v>3.4958300000000002</v>
      </c>
      <c r="F681" s="2">
        <f t="shared" si="81"/>
        <v>3.48217</v>
      </c>
      <c r="G681" s="2">
        <f t="shared" si="75"/>
        <v>3.4914500000000004</v>
      </c>
      <c r="H681" s="2">
        <f t="shared" si="79"/>
        <v>2.5893199999999994</v>
      </c>
      <c r="I681" s="2">
        <f t="array" ref="I681">SUMPRODUCT(B665:B684, (ROW(B665:B684)-ROW(B665)+1)) / (20*21/2)</f>
        <v>3.4643452380952384</v>
      </c>
      <c r="J681" s="2">
        <f t="shared" si="82"/>
        <v>3.4808679266275235</v>
      </c>
      <c r="K681" s="2">
        <f t="shared" si="76"/>
        <v>3.3957408764659553</v>
      </c>
    </row>
    <row r="682" spans="1:11" ht="13.5" x14ac:dyDescent="0.25">
      <c r="A682" s="3">
        <f>TITRES_STAT!B685</f>
        <v>42997</v>
      </c>
      <c r="B682" s="6">
        <f>TITRES_STAT!D685</f>
        <v>3.3999000000000001</v>
      </c>
      <c r="C682" s="2">
        <f t="shared" si="77"/>
        <v>3.0400000000000205E-2</v>
      </c>
      <c r="D682" s="2">
        <f t="shared" si="78"/>
        <v>3.43512</v>
      </c>
      <c r="E682" s="2">
        <f t="shared" si="80"/>
        <v>3.4848999999999997</v>
      </c>
      <c r="F682" s="2">
        <f t="shared" si="81"/>
        <v>3.4779199999999997</v>
      </c>
      <c r="G682" s="2">
        <f t="shared" si="75"/>
        <v>3.4881240000000004</v>
      </c>
      <c r="H682" s="2">
        <f t="shared" si="79"/>
        <v>2.5957909999999997</v>
      </c>
      <c r="I682" s="2">
        <f t="array" ref="I682">SUMPRODUCT(B666:B685, (ROW(B666:B685)-ROW(B666)+1)) / (20*21/2)</f>
        <v>3.4632738095238098</v>
      </c>
      <c r="J682" s="2">
        <f t="shared" si="82"/>
        <v>3.4731566955201401</v>
      </c>
      <c r="K682" s="2">
        <f t="shared" si="76"/>
        <v>3.3959039793496433</v>
      </c>
    </row>
    <row r="683" spans="1:11" ht="13.5" x14ac:dyDescent="0.25">
      <c r="A683" s="3">
        <f>TITRES_STAT!B686</f>
        <v>42998</v>
      </c>
      <c r="B683" s="6">
        <f>TITRES_STAT!D686</f>
        <v>3.3999000000000001</v>
      </c>
      <c r="C683" s="2">
        <f t="shared" si="77"/>
        <v>0</v>
      </c>
      <c r="D683" s="2">
        <f t="shared" si="78"/>
        <v>3.4059800000000005</v>
      </c>
      <c r="E683" s="2">
        <f t="shared" si="80"/>
        <v>3.4697199999999997</v>
      </c>
      <c r="F683" s="2">
        <f t="shared" si="81"/>
        <v>3.4727599999999996</v>
      </c>
      <c r="G683" s="2">
        <f t="shared" si="75"/>
        <v>3.4843300000000004</v>
      </c>
      <c r="H683" s="2">
        <f t="shared" si="79"/>
        <v>2.6025555000000002</v>
      </c>
      <c r="I683" s="2">
        <f t="array" ref="I683">SUMPRODUCT(B667:B686, (ROW(B667:B686)-ROW(B667)+1)) / (20*21/2)</f>
        <v>3.4609633333333338</v>
      </c>
      <c r="J683" s="2">
        <f t="shared" si="82"/>
        <v>3.4661798673753648</v>
      </c>
      <c r="K683" s="2">
        <f t="shared" si="76"/>
        <v>3.3960606860418139</v>
      </c>
    </row>
    <row r="684" spans="1:11" ht="13.5" x14ac:dyDescent="0.25">
      <c r="A684" s="3">
        <f>TITRES_STAT!B687</f>
        <v>43000</v>
      </c>
      <c r="B684" s="6">
        <f>TITRES_STAT!D687</f>
        <v>3.4424000000000001</v>
      </c>
      <c r="C684" s="2">
        <f t="shared" si="77"/>
        <v>4.2499999999999982E-2</v>
      </c>
      <c r="D684" s="2">
        <f t="shared" si="78"/>
        <v>3.3999000000000001</v>
      </c>
      <c r="E684" s="2">
        <f t="shared" si="80"/>
        <v>3.46183</v>
      </c>
      <c r="F684" s="2">
        <f t="shared" si="81"/>
        <v>3.4718500000000008</v>
      </c>
      <c r="G684" s="2">
        <f t="shared" si="75"/>
        <v>3.4822059999999997</v>
      </c>
      <c r="H684" s="2">
        <f t="shared" si="79"/>
        <v>2.6096205000000001</v>
      </c>
      <c r="I684" s="2">
        <f t="array" ref="I684">SUMPRODUCT(B668:B687, (ROW(B668:B687)-ROW(B668)+1)) / (20*21/2)</f>
        <v>3.4556709523809519</v>
      </c>
      <c r="J684" s="2">
        <f t="shared" si="82"/>
        <v>3.4639151181015206</v>
      </c>
      <c r="K684" s="2">
        <f t="shared" si="76"/>
        <v>3.3978779140401745</v>
      </c>
    </row>
    <row r="685" spans="1:11" ht="13.5" x14ac:dyDescent="0.25">
      <c r="A685" s="3">
        <f>TITRES_STAT!B688</f>
        <v>43003</v>
      </c>
      <c r="B685" s="6">
        <f>TITRES_STAT!D688</f>
        <v>3.4605999999999999</v>
      </c>
      <c r="C685" s="2">
        <f t="shared" si="77"/>
        <v>1.8199999999999772E-2</v>
      </c>
      <c r="D685" s="2">
        <f t="shared" si="78"/>
        <v>3.4144599999999996</v>
      </c>
      <c r="E685" s="2">
        <f t="shared" si="80"/>
        <v>3.4593999999999996</v>
      </c>
      <c r="F685" s="2">
        <f t="shared" si="81"/>
        <v>3.4727600000000001</v>
      </c>
      <c r="G685" s="2">
        <f t="shared" si="75"/>
        <v>3.4810320000000003</v>
      </c>
      <c r="H685" s="2">
        <f t="shared" si="79"/>
        <v>2.6166590000000003</v>
      </c>
      <c r="I685" s="2">
        <f t="array" ref="I685">SUMPRODUCT(B669:B688, (ROW(B669:B688)-ROW(B669)+1)) / (20*21/2)</f>
        <v>3.4458657142857136</v>
      </c>
      <c r="J685" s="2">
        <f t="shared" si="82"/>
        <v>3.4635993925680424</v>
      </c>
      <c r="K685" s="2">
        <f t="shared" si="76"/>
        <v>3.4003376036856579</v>
      </c>
    </row>
    <row r="686" spans="1:11" ht="13.5" x14ac:dyDescent="0.25">
      <c r="A686" s="3">
        <f>TITRES_STAT!B689</f>
        <v>43004</v>
      </c>
      <c r="B686" s="6">
        <f>TITRES_STAT!D689</f>
        <v>3.4485000000000001</v>
      </c>
      <c r="C686" s="2">
        <f t="shared" si="77"/>
        <v>-1.2099999999999778E-2</v>
      </c>
      <c r="D686" s="2">
        <f t="shared" si="78"/>
        <v>3.4302599999999996</v>
      </c>
      <c r="E686" s="2">
        <f t="shared" si="80"/>
        <v>3.4496899999999995</v>
      </c>
      <c r="F686" s="2">
        <f t="shared" si="81"/>
        <v>3.4736699999999998</v>
      </c>
      <c r="G686" s="2">
        <f t="shared" si="75"/>
        <v>3.4803199999999999</v>
      </c>
      <c r="H686" s="2">
        <f t="shared" si="79"/>
        <v>2.6236369999999996</v>
      </c>
      <c r="I686" s="2">
        <f t="array" ref="I686">SUMPRODUCT(B670:B689, (ROW(B670:B689)-ROW(B670)+1)) / (20*21/2)</f>
        <v>3.4367257142857142</v>
      </c>
      <c r="J686" s="2">
        <f t="shared" si="82"/>
        <v>3.4621613551806099</v>
      </c>
      <c r="K686" s="2">
        <f t="shared" si="76"/>
        <v>3.4022263251097495</v>
      </c>
    </row>
    <row r="687" spans="1:11" ht="13.5" x14ac:dyDescent="0.25">
      <c r="A687" s="3">
        <f>TITRES_STAT!B690</f>
        <v>43005</v>
      </c>
      <c r="B687" s="6">
        <f>TITRES_STAT!D690</f>
        <v>3.4180999999999999</v>
      </c>
      <c r="C687" s="2">
        <f t="shared" si="77"/>
        <v>-3.0400000000000205E-2</v>
      </c>
      <c r="D687" s="2">
        <f t="shared" si="78"/>
        <v>3.4339</v>
      </c>
      <c r="E687" s="2">
        <f t="shared" si="80"/>
        <v>3.4345099999999995</v>
      </c>
      <c r="F687" s="2">
        <f t="shared" si="81"/>
        <v>3.4724550000000001</v>
      </c>
      <c r="G687" s="2">
        <f t="shared" si="75"/>
        <v>3.4786480000000002</v>
      </c>
      <c r="H687" s="2">
        <f t="shared" si="79"/>
        <v>2.6303454999999998</v>
      </c>
      <c r="I687" s="2">
        <f t="array" ref="I687">SUMPRODUCT(B671:B690, (ROW(B671:B690)-ROW(B671)+1)) / (20*21/2)</f>
        <v>3.4252785714285712</v>
      </c>
      <c r="J687" s="2">
        <f t="shared" si="82"/>
        <v>3.4579650356395994</v>
      </c>
      <c r="K687" s="2">
        <f t="shared" si="76"/>
        <v>3.4028488221642692</v>
      </c>
    </row>
    <row r="688" spans="1:11" ht="13.5" x14ac:dyDescent="0.25">
      <c r="A688" s="3">
        <f>TITRES_STAT!B691</f>
        <v>43006</v>
      </c>
      <c r="B688" s="6">
        <f>TITRES_STAT!D691</f>
        <v>3.3694999999999999</v>
      </c>
      <c r="C688" s="2">
        <f t="shared" si="77"/>
        <v>-4.8599999999999977E-2</v>
      </c>
      <c r="D688" s="2">
        <f t="shared" si="78"/>
        <v>3.4278199999999996</v>
      </c>
      <c r="E688" s="2">
        <f t="shared" si="80"/>
        <v>3.4168999999999996</v>
      </c>
      <c r="F688" s="2">
        <f t="shared" si="81"/>
        <v>3.4654700000000007</v>
      </c>
      <c r="G688" s="2">
        <f t="shared" si="75"/>
        <v>3.4761219999999997</v>
      </c>
      <c r="H688" s="2">
        <f t="shared" si="79"/>
        <v>2.6366059999999991</v>
      </c>
      <c r="I688" s="2">
        <f t="array" ref="I688">SUMPRODUCT(B672:B691, (ROW(B672:B691)-ROW(B672)+1)) / (20*21/2)</f>
        <v>3.4132476190476182</v>
      </c>
      <c r="J688" s="2">
        <f t="shared" si="82"/>
        <v>3.4495397941501138</v>
      </c>
      <c r="K688" s="2">
        <f t="shared" si="76"/>
        <v>3.4015410252166509</v>
      </c>
    </row>
    <row r="689" spans="1:11" ht="13.5" x14ac:dyDescent="0.25">
      <c r="A689" s="3">
        <f>TITRES_STAT!B692</f>
        <v>43007</v>
      </c>
      <c r="B689" s="6">
        <f>TITRES_STAT!D692</f>
        <v>3.3694999999999999</v>
      </c>
      <c r="C689" s="2">
        <f t="shared" si="77"/>
        <v>0</v>
      </c>
      <c r="D689" s="2">
        <f t="shared" si="78"/>
        <v>3.4132400000000005</v>
      </c>
      <c r="E689" s="2">
        <f t="shared" si="80"/>
        <v>3.4065699999999999</v>
      </c>
      <c r="F689" s="2">
        <f t="shared" si="81"/>
        <v>3.4593950000000007</v>
      </c>
      <c r="G689" s="2">
        <f t="shared" si="75"/>
        <v>3.4742999999999995</v>
      </c>
      <c r="H689" s="2">
        <f t="shared" si="79"/>
        <v>2.6427784999999999</v>
      </c>
      <c r="I689" s="2">
        <f t="array" ref="I689">SUMPRODUCT(B673:B692, (ROW(B673:B692)-ROW(B673)+1)) / (20*21/2)</f>
        <v>3.4111099999999999</v>
      </c>
      <c r="J689" s="2">
        <f t="shared" si="82"/>
        <v>3.4419169566120078</v>
      </c>
      <c r="K689" s="2">
        <f t="shared" si="76"/>
        <v>3.4002845144238409</v>
      </c>
    </row>
    <row r="690" spans="1:11" ht="13.5" x14ac:dyDescent="0.25">
      <c r="A690" s="3">
        <f>TITRES_STAT!B693</f>
        <v>43010</v>
      </c>
      <c r="B690" s="6">
        <f>TITRES_STAT!D693</f>
        <v>3.3391999999999999</v>
      </c>
      <c r="C690" s="2">
        <f t="shared" si="77"/>
        <v>-3.0299999999999994E-2</v>
      </c>
      <c r="D690" s="2">
        <f t="shared" si="78"/>
        <v>3.38896</v>
      </c>
      <c r="E690" s="2">
        <f t="shared" si="80"/>
        <v>3.4017099999999991</v>
      </c>
      <c r="F690" s="2">
        <f t="shared" si="81"/>
        <v>3.4533250000000009</v>
      </c>
      <c r="G690" s="2">
        <f t="shared" ref="G690:G753" si="83">AVERAGE(B641:B690)</f>
        <v>3.4714019999999994</v>
      </c>
      <c r="H690" s="2">
        <f t="shared" si="79"/>
        <v>2.6488875000000003</v>
      </c>
      <c r="I690" s="2">
        <f t="array" ref="I690">SUMPRODUCT(B674:B693, (ROW(B674:B693)-ROW(B674)+1)) / (20*21/2)</f>
        <v>3.4151580952380951</v>
      </c>
      <c r="J690" s="2">
        <f t="shared" si="82"/>
        <v>3.432134389315626</v>
      </c>
      <c r="K690" s="2">
        <f t="shared" si="76"/>
        <v>3.3978890432699651</v>
      </c>
    </row>
    <row r="691" spans="1:11" ht="13.5" x14ac:dyDescent="0.25">
      <c r="A691" s="3">
        <f>TITRES_STAT!B694</f>
        <v>43011</v>
      </c>
      <c r="B691" s="6">
        <f>TITRES_STAT!D694</f>
        <v>3.327</v>
      </c>
      <c r="C691" s="2">
        <f t="shared" si="77"/>
        <v>-1.2199999999999989E-2</v>
      </c>
      <c r="D691" s="2">
        <f t="shared" si="78"/>
        <v>3.3646599999999998</v>
      </c>
      <c r="E691" s="2">
        <f t="shared" si="80"/>
        <v>3.3974599999999997</v>
      </c>
      <c r="F691" s="2">
        <f t="shared" si="81"/>
        <v>3.4466450000000011</v>
      </c>
      <c r="G691" s="2">
        <f t="shared" si="83"/>
        <v>3.4687299999999994</v>
      </c>
      <c r="H691" s="2">
        <f t="shared" si="79"/>
        <v>2.6549355000000001</v>
      </c>
      <c r="I691" s="2">
        <f t="array" ref="I691">SUMPRODUCT(B675:B694, (ROW(B675:B694)-ROW(B675)+1)) / (20*21/2)</f>
        <v>3.4108480952380953</v>
      </c>
      <c r="J691" s="2">
        <f t="shared" si="82"/>
        <v>3.4221215903331852</v>
      </c>
      <c r="K691" s="2">
        <f t="shared" ref="K691:K754" si="84">$K$4*B691+(1-$K$4)*K690</f>
        <v>3.39510908078879</v>
      </c>
    </row>
    <row r="692" spans="1:11" ht="13.5" x14ac:dyDescent="0.25">
      <c r="A692" s="3">
        <f>TITRES_STAT!B695</f>
        <v>43012</v>
      </c>
      <c r="B692" s="6">
        <f>TITRES_STAT!D695</f>
        <v>3.4241999999999999</v>
      </c>
      <c r="C692" s="2">
        <f t="shared" si="77"/>
        <v>9.7199999999999953E-2</v>
      </c>
      <c r="D692" s="2">
        <f t="shared" si="78"/>
        <v>3.3658799999999998</v>
      </c>
      <c r="E692" s="2">
        <f t="shared" si="80"/>
        <v>3.3998899999999992</v>
      </c>
      <c r="F692" s="2">
        <f t="shared" si="81"/>
        <v>3.4423950000000003</v>
      </c>
      <c r="G692" s="2">
        <f t="shared" si="83"/>
        <v>3.4697619999999993</v>
      </c>
      <c r="H692" s="2">
        <f t="shared" si="79"/>
        <v>2.6616160000000004</v>
      </c>
      <c r="I692" s="2">
        <f t="array" ref="I692">SUMPRODUCT(B676:B695, (ROW(B676:B695)-ROW(B676)+1)) / (20*21/2)</f>
        <v>3.4100404761904768</v>
      </c>
      <c r="J692" s="2">
        <f t="shared" si="82"/>
        <v>3.4223195341109771</v>
      </c>
      <c r="K692" s="2">
        <f t="shared" si="84"/>
        <v>3.3962499011500142</v>
      </c>
    </row>
    <row r="693" spans="1:11" ht="13.5" x14ac:dyDescent="0.25">
      <c r="A693" s="3">
        <f>TITRES_STAT!B696</f>
        <v>43013</v>
      </c>
      <c r="B693" s="6">
        <f>TITRES_STAT!D696</f>
        <v>3.4849000000000001</v>
      </c>
      <c r="C693" s="2">
        <f t="shared" si="77"/>
        <v>6.0700000000000198E-2</v>
      </c>
      <c r="D693" s="2">
        <f t="shared" si="78"/>
        <v>3.38896</v>
      </c>
      <c r="E693" s="2">
        <f t="shared" si="80"/>
        <v>3.4083899999999998</v>
      </c>
      <c r="F693" s="2">
        <f t="shared" si="81"/>
        <v>3.4390549999999998</v>
      </c>
      <c r="G693" s="2">
        <f t="shared" si="83"/>
        <v>3.4716559999999999</v>
      </c>
      <c r="H693" s="2">
        <f t="shared" si="79"/>
        <v>2.6686585000000007</v>
      </c>
      <c r="I693" s="2">
        <f t="array" ref="I693">SUMPRODUCT(B677:B696, (ROW(B677:B696)-ROW(B677)+1)) / (20*21/2)</f>
        <v>3.4147219047619046</v>
      </c>
      <c r="J693" s="2">
        <f t="shared" si="82"/>
        <v>3.42827957848136</v>
      </c>
      <c r="K693" s="2">
        <f t="shared" si="84"/>
        <v>3.3997263756147196</v>
      </c>
    </row>
    <row r="694" spans="1:11" ht="13.5" x14ac:dyDescent="0.25">
      <c r="A694" s="3">
        <f>TITRES_STAT!B697</f>
        <v>43014</v>
      </c>
      <c r="B694" s="6">
        <f>TITRES_STAT!D697</f>
        <v>3.3938000000000001</v>
      </c>
      <c r="C694" s="2">
        <f t="shared" si="77"/>
        <v>-9.1099999999999959E-2</v>
      </c>
      <c r="D694" s="2">
        <f t="shared" si="78"/>
        <v>3.3938199999999994</v>
      </c>
      <c r="E694" s="2">
        <f t="shared" si="80"/>
        <v>3.4035299999999999</v>
      </c>
      <c r="F694" s="2">
        <f t="shared" si="81"/>
        <v>3.43268</v>
      </c>
      <c r="G694" s="2">
        <f t="shared" si="83"/>
        <v>3.4719619999999995</v>
      </c>
      <c r="H694" s="2">
        <f t="shared" si="79"/>
        <v>2.675275000000001</v>
      </c>
      <c r="I694" s="2">
        <f t="array" ref="I694">SUMPRODUCT(B678:B697, (ROW(B678:B697)-ROW(B678)+1)) / (20*21/2)</f>
        <v>3.4220357142857147</v>
      </c>
      <c r="J694" s="2">
        <f t="shared" si="82"/>
        <v>3.424995809102183</v>
      </c>
      <c r="K694" s="2">
        <f t="shared" si="84"/>
        <v>3.3994939687278678</v>
      </c>
    </row>
    <row r="695" spans="1:11" ht="13.5" x14ac:dyDescent="0.25">
      <c r="A695" s="3">
        <f>TITRES_STAT!B698</f>
        <v>43017</v>
      </c>
      <c r="B695" s="6">
        <f>TITRES_STAT!D698</f>
        <v>3.4241999999999999</v>
      </c>
      <c r="C695" s="2">
        <f t="shared" si="77"/>
        <v>3.0399999999999761E-2</v>
      </c>
      <c r="D695" s="2">
        <f t="shared" si="78"/>
        <v>3.4108200000000002</v>
      </c>
      <c r="E695" s="2">
        <f t="shared" si="80"/>
        <v>3.3998900000000001</v>
      </c>
      <c r="F695" s="2">
        <f t="shared" si="81"/>
        <v>3.4296449999999998</v>
      </c>
      <c r="G695" s="2">
        <f t="shared" si="83"/>
        <v>3.473462</v>
      </c>
      <c r="H695" s="2">
        <f t="shared" si="79"/>
        <v>2.6818970000000011</v>
      </c>
      <c r="I695" s="2">
        <f t="array" ref="I695">SUMPRODUCT(B679:B698, (ROW(B679:B698)-ROW(B679)+1)) / (20*21/2)</f>
        <v>3.4279342857142856</v>
      </c>
      <c r="J695" s="2">
        <f t="shared" si="82"/>
        <v>3.4249200177591179</v>
      </c>
      <c r="K695" s="2">
        <f t="shared" si="84"/>
        <v>3.4004628326993243</v>
      </c>
    </row>
    <row r="696" spans="1:11" ht="13.5" x14ac:dyDescent="0.25">
      <c r="A696" s="3">
        <f>TITRES_STAT!B699</f>
        <v>43018</v>
      </c>
      <c r="B696" s="6">
        <f>TITRES_STAT!D699</f>
        <v>3.4788000000000001</v>
      </c>
      <c r="C696" s="2">
        <f t="shared" si="77"/>
        <v>5.4600000000000204E-2</v>
      </c>
      <c r="D696" s="2">
        <f t="shared" si="78"/>
        <v>3.4411800000000001</v>
      </c>
      <c r="E696" s="2">
        <f t="shared" si="80"/>
        <v>3.4029199999999995</v>
      </c>
      <c r="F696" s="2">
        <f t="shared" si="81"/>
        <v>3.4263050000000006</v>
      </c>
      <c r="G696" s="2">
        <f t="shared" si="83"/>
        <v>3.4755860000000007</v>
      </c>
      <c r="H696" s="2">
        <f t="shared" si="79"/>
        <v>2.688880000000001</v>
      </c>
      <c r="I696" s="2">
        <f t="array" ref="I696">SUMPRODUCT(B680:B699, (ROW(B680:B699)-ROW(B680)+1)) / (20*21/2)</f>
        <v>3.4347028571428573</v>
      </c>
      <c r="J696" s="2">
        <f t="shared" si="82"/>
        <v>3.4300514446392021</v>
      </c>
      <c r="K696" s="2">
        <f t="shared" si="84"/>
        <v>3.4035348784758215</v>
      </c>
    </row>
    <row r="697" spans="1:11" ht="13.5" x14ac:dyDescent="0.25">
      <c r="A697" s="3">
        <f>TITRES_STAT!B700</f>
        <v>43019</v>
      </c>
      <c r="B697" s="6">
        <f>TITRES_STAT!D700</f>
        <v>3.5030999999999999</v>
      </c>
      <c r="C697" s="2">
        <f t="shared" si="77"/>
        <v>2.4299999999999766E-2</v>
      </c>
      <c r="D697" s="2">
        <f t="shared" si="78"/>
        <v>3.45696</v>
      </c>
      <c r="E697" s="2">
        <f t="shared" si="80"/>
        <v>3.4114199999999997</v>
      </c>
      <c r="F697" s="2">
        <f t="shared" si="81"/>
        <v>3.422965</v>
      </c>
      <c r="G697" s="2">
        <f t="shared" si="83"/>
        <v>3.4784300000000004</v>
      </c>
      <c r="H697" s="2">
        <f t="shared" si="79"/>
        <v>2.6959550000000014</v>
      </c>
      <c r="I697" s="2">
        <f t="array" ref="I697">SUMPRODUCT(B681:B700, (ROW(B681:B700)-ROW(B681)+1)) / (20*21/2)</f>
        <v>3.4384895238095234</v>
      </c>
      <c r="J697" s="2">
        <f t="shared" si="82"/>
        <v>3.4370084499116587</v>
      </c>
      <c r="K697" s="2">
        <f t="shared" si="84"/>
        <v>3.4074393930453972</v>
      </c>
    </row>
    <row r="698" spans="1:11" ht="13.5" x14ac:dyDescent="0.25">
      <c r="A698" s="3">
        <f>TITRES_STAT!B701</f>
        <v>43020</v>
      </c>
      <c r="B698" s="6">
        <f>TITRES_STAT!D701</f>
        <v>3.4849000000000001</v>
      </c>
      <c r="C698" s="2">
        <f t="shared" si="77"/>
        <v>-1.8199999999999772E-2</v>
      </c>
      <c r="D698" s="2">
        <f t="shared" si="78"/>
        <v>3.45696</v>
      </c>
      <c r="E698" s="2">
        <f t="shared" si="80"/>
        <v>3.4229599999999998</v>
      </c>
      <c r="F698" s="2">
        <f t="shared" si="81"/>
        <v>3.4199299999999995</v>
      </c>
      <c r="G698" s="2">
        <f t="shared" si="83"/>
        <v>3.4791500000000006</v>
      </c>
      <c r="H698" s="2">
        <f t="shared" si="79"/>
        <v>2.7030565000000011</v>
      </c>
      <c r="I698" s="2">
        <f t="array" ref="I698">SUMPRODUCT(B682:B701, (ROW(B682:B701)-ROW(B682)+1)) / (20*21/2)</f>
        <v>3.4442438095238095</v>
      </c>
      <c r="J698" s="2">
        <f t="shared" si="82"/>
        <v>3.441569549920072</v>
      </c>
      <c r="K698" s="2">
        <f t="shared" si="84"/>
        <v>3.4104770639063622</v>
      </c>
    </row>
    <row r="699" spans="1:11" ht="13.5" x14ac:dyDescent="0.25">
      <c r="A699" s="3">
        <f>TITRES_STAT!B702</f>
        <v>43021</v>
      </c>
      <c r="B699" s="6">
        <f>TITRES_STAT!D702</f>
        <v>3.4910000000000001</v>
      </c>
      <c r="C699" s="2">
        <f t="shared" si="77"/>
        <v>6.0999999999999943E-3</v>
      </c>
      <c r="D699" s="2">
        <f t="shared" si="78"/>
        <v>3.4764000000000004</v>
      </c>
      <c r="E699" s="2">
        <f t="shared" si="80"/>
        <v>3.4351099999999994</v>
      </c>
      <c r="F699" s="2">
        <f t="shared" si="81"/>
        <v>3.4208399999999997</v>
      </c>
      <c r="G699" s="2">
        <f t="shared" si="83"/>
        <v>3.4797580000000012</v>
      </c>
      <c r="H699" s="2">
        <f t="shared" si="79"/>
        <v>2.7100125000000013</v>
      </c>
      <c r="I699" s="2">
        <f t="array" ref="I699">SUMPRODUCT(B683:B702, (ROW(B683:B702)-ROW(B683)+1)) / (20*21/2)</f>
        <v>3.4465533333333327</v>
      </c>
      <c r="J699" s="2">
        <f t="shared" si="82"/>
        <v>3.4462772118324461</v>
      </c>
      <c r="K699" s="2">
        <f t="shared" si="84"/>
        <v>3.4136348261061129</v>
      </c>
    </row>
    <row r="700" spans="1:11" ht="13.5" x14ac:dyDescent="0.25">
      <c r="A700" s="3">
        <f>TITRES_STAT!B703</f>
        <v>43024</v>
      </c>
      <c r="B700" s="6">
        <f>TITRES_STAT!D703</f>
        <v>3.4605999999999999</v>
      </c>
      <c r="C700" s="2">
        <f t="shared" si="77"/>
        <v>-3.0400000000000205E-2</v>
      </c>
      <c r="D700" s="2">
        <f t="shared" si="78"/>
        <v>3.4836799999999997</v>
      </c>
      <c r="E700" s="2">
        <f t="shared" si="80"/>
        <v>3.4472500000000004</v>
      </c>
      <c r="F700" s="2">
        <f t="shared" si="81"/>
        <v>3.42448</v>
      </c>
      <c r="G700" s="2">
        <f t="shared" si="83"/>
        <v>3.4787020000000006</v>
      </c>
      <c r="H700" s="2">
        <f t="shared" si="79"/>
        <v>2.7168455000000016</v>
      </c>
      <c r="I700" s="2">
        <f t="array" ref="I700">SUMPRODUCT(B684:B703, (ROW(B684:B703)-ROW(B684)+1)) / (20*21/2)</f>
        <v>3.4509171428571435</v>
      </c>
      <c r="J700" s="2">
        <f t="shared" si="82"/>
        <v>3.4476412868960225</v>
      </c>
      <c r="K700" s="2">
        <f t="shared" si="84"/>
        <v>3.4154765976313635</v>
      </c>
    </row>
    <row r="701" spans="1:11" ht="13.5" x14ac:dyDescent="0.25">
      <c r="A701" s="3">
        <f>TITRES_STAT!B704</f>
        <v>43025</v>
      </c>
      <c r="B701" s="6">
        <f>TITRES_STAT!D704</f>
        <v>3.4849000000000001</v>
      </c>
      <c r="C701" s="2">
        <f t="shared" si="77"/>
        <v>2.430000000000021E-2</v>
      </c>
      <c r="D701" s="2">
        <f t="shared" si="78"/>
        <v>3.4848999999999997</v>
      </c>
      <c r="E701" s="2">
        <f t="shared" si="80"/>
        <v>3.4630400000000003</v>
      </c>
      <c r="F701" s="2">
        <f t="shared" si="81"/>
        <v>3.43025</v>
      </c>
      <c r="G701" s="2">
        <f t="shared" si="83"/>
        <v>3.4768800000000009</v>
      </c>
      <c r="H701" s="2">
        <f t="shared" si="79"/>
        <v>2.7238000000000011</v>
      </c>
      <c r="I701" s="2">
        <f t="array" ref="I701">SUMPRODUCT(B685:B704, (ROW(B685:B704)-ROW(B685)+1)) / (20*21/2)</f>
        <v>3.4520195238095246</v>
      </c>
      <c r="J701" s="2">
        <f t="shared" si="82"/>
        <v>3.4511897357630681</v>
      </c>
      <c r="K701" s="2">
        <f t="shared" si="84"/>
        <v>3.4181990839987608</v>
      </c>
    </row>
    <row r="702" spans="1:11" ht="13.5" x14ac:dyDescent="0.25">
      <c r="A702" s="3">
        <f>TITRES_STAT!B705</f>
        <v>43026</v>
      </c>
      <c r="B702" s="6">
        <f>TITRES_STAT!D705</f>
        <v>3.4544999999999999</v>
      </c>
      <c r="C702" s="2">
        <f t="shared" si="77"/>
        <v>-3.0400000000000205E-2</v>
      </c>
      <c r="D702" s="2">
        <f t="shared" si="78"/>
        <v>3.4751800000000004</v>
      </c>
      <c r="E702" s="2">
        <f t="shared" si="80"/>
        <v>3.4660699999999998</v>
      </c>
      <c r="F702" s="2">
        <f t="shared" si="81"/>
        <v>3.4329799999999997</v>
      </c>
      <c r="G702" s="2">
        <f t="shared" si="83"/>
        <v>3.4738440000000015</v>
      </c>
      <c r="H702" s="2">
        <f t="shared" si="79"/>
        <v>2.7305145000000008</v>
      </c>
      <c r="I702" s="2">
        <f t="array" ref="I702">SUMPRODUCT(B686:B705, (ROW(B686:B705)-ROW(B686)+1)) / (20*21/2)</f>
        <v>3.4536642857142859</v>
      </c>
      <c r="J702" s="2">
        <f t="shared" si="82"/>
        <v>3.4515049990237285</v>
      </c>
      <c r="K702" s="2">
        <f t="shared" si="84"/>
        <v>3.4196226493321427</v>
      </c>
    </row>
    <row r="703" spans="1:11" ht="13.5" x14ac:dyDescent="0.25">
      <c r="A703" s="3">
        <f>TITRES_STAT!B706</f>
        <v>43027</v>
      </c>
      <c r="B703" s="6">
        <f>TITRES_STAT!D706</f>
        <v>3.4788000000000001</v>
      </c>
      <c r="C703" s="2">
        <f t="shared" si="77"/>
        <v>2.430000000000021E-2</v>
      </c>
      <c r="D703" s="2">
        <f t="shared" si="78"/>
        <v>3.4739600000000004</v>
      </c>
      <c r="E703" s="2">
        <f t="shared" si="80"/>
        <v>3.4654600000000002</v>
      </c>
      <c r="F703" s="2">
        <f t="shared" si="81"/>
        <v>3.436925</v>
      </c>
      <c r="G703" s="2">
        <f t="shared" si="83"/>
        <v>3.4711720000000015</v>
      </c>
      <c r="H703" s="2">
        <f t="shared" si="79"/>
        <v>2.7374095000000009</v>
      </c>
      <c r="I703" s="2">
        <f t="array" ref="I703">SUMPRODUCT(B687:B706, (ROW(B687:B706)-ROW(B687)+1)) / (20*21/2)</f>
        <v>3.4576523809523807</v>
      </c>
      <c r="J703" s="2">
        <f t="shared" si="82"/>
        <v>3.4541045229262308</v>
      </c>
      <c r="K703" s="2">
        <f t="shared" si="84"/>
        <v>3.4219433297504902</v>
      </c>
    </row>
    <row r="704" spans="1:11" ht="13.5" x14ac:dyDescent="0.25">
      <c r="A704" s="3">
        <f>TITRES_STAT!B707</f>
        <v>43028</v>
      </c>
      <c r="B704" s="6">
        <f>TITRES_STAT!D707</f>
        <v>3.4485000000000001</v>
      </c>
      <c r="C704" s="2">
        <f t="shared" si="77"/>
        <v>-3.0299999999999994E-2</v>
      </c>
      <c r="D704" s="2">
        <f t="shared" si="78"/>
        <v>3.4654600000000002</v>
      </c>
      <c r="E704" s="2">
        <f t="shared" si="80"/>
        <v>3.4709300000000001</v>
      </c>
      <c r="F704" s="2">
        <f t="shared" si="81"/>
        <v>3.4372300000000005</v>
      </c>
      <c r="G704" s="2">
        <f t="shared" si="83"/>
        <v>3.4682580000000014</v>
      </c>
      <c r="H704" s="2">
        <f t="shared" si="79"/>
        <v>2.7441530000000007</v>
      </c>
      <c r="I704" s="2">
        <f t="array" ref="I704">SUMPRODUCT(B688:B707, (ROW(B688:B707)-ROW(B688)+1)) / (20*21/2)</f>
        <v>3.4626580952380963</v>
      </c>
      <c r="J704" s="2">
        <f t="shared" si="82"/>
        <v>3.4535707588380182</v>
      </c>
      <c r="K704" s="2">
        <f t="shared" si="84"/>
        <v>3.4229847677994907</v>
      </c>
    </row>
    <row r="705" spans="1:11" ht="13.5" x14ac:dyDescent="0.25">
      <c r="A705" s="3">
        <f>TITRES_STAT!B708</f>
        <v>43031</v>
      </c>
      <c r="B705" s="6">
        <f>TITRES_STAT!D708</f>
        <v>3.4544999999999999</v>
      </c>
      <c r="C705" s="2">
        <f t="shared" si="77"/>
        <v>5.9999999999997833E-3</v>
      </c>
      <c r="D705" s="2">
        <f t="shared" si="78"/>
        <v>3.4642400000000002</v>
      </c>
      <c r="E705" s="2">
        <f t="shared" si="80"/>
        <v>3.4739599999999995</v>
      </c>
      <c r="F705" s="2">
        <f t="shared" si="81"/>
        <v>3.436925</v>
      </c>
      <c r="G705" s="2">
        <f t="shared" si="83"/>
        <v>3.4657080000000011</v>
      </c>
      <c r="H705" s="2">
        <f t="shared" si="79"/>
        <v>2.7512195000000013</v>
      </c>
      <c r="I705" s="2">
        <f t="array" ref="I705">SUMPRODUCT(B689:B708, (ROW(B689:B708)-ROW(B689)+1)) / (20*21/2)</f>
        <v>3.4748309523809522</v>
      </c>
      <c r="J705" s="2">
        <f t="shared" si="82"/>
        <v>3.4536592579963026</v>
      </c>
      <c r="K705" s="2">
        <f t="shared" si="84"/>
        <v>3.4242206592583342</v>
      </c>
    </row>
    <row r="706" spans="1:11" ht="13.5" x14ac:dyDescent="0.25">
      <c r="A706" s="3">
        <f>TITRES_STAT!B709</f>
        <v>43032</v>
      </c>
      <c r="B706" s="6">
        <f>TITRES_STAT!D709</f>
        <v>3.4788000000000001</v>
      </c>
      <c r="C706" s="2">
        <f t="shared" si="77"/>
        <v>2.430000000000021E-2</v>
      </c>
      <c r="D706" s="2">
        <f t="shared" si="78"/>
        <v>3.4630200000000002</v>
      </c>
      <c r="E706" s="2">
        <f t="shared" si="80"/>
        <v>3.4739599999999995</v>
      </c>
      <c r="F706" s="2">
        <f t="shared" si="81"/>
        <v>3.4384400000000008</v>
      </c>
      <c r="G706" s="2">
        <f t="shared" si="83"/>
        <v>3.4644940000000006</v>
      </c>
      <c r="H706" s="2">
        <f t="shared" si="79"/>
        <v>2.7582025000000012</v>
      </c>
      <c r="I706" s="2">
        <f t="array" ref="I706">SUMPRODUCT(B690:B709, (ROW(B690:B709)-ROW(B690)+1)) / (20*21/2)</f>
        <v>3.4900971428571426</v>
      </c>
      <c r="J706" s="2">
        <f t="shared" si="82"/>
        <v>3.4560536143776073</v>
      </c>
      <c r="K706" s="2">
        <f t="shared" si="84"/>
        <v>3.426361025561929</v>
      </c>
    </row>
    <row r="707" spans="1:11" ht="13.5" x14ac:dyDescent="0.25">
      <c r="A707" s="3">
        <f>TITRES_STAT!B710</f>
        <v>43033</v>
      </c>
      <c r="B707" s="6">
        <f>TITRES_STAT!D710</f>
        <v>3.4910000000000001</v>
      </c>
      <c r="C707" s="2">
        <f t="shared" si="77"/>
        <v>1.2199999999999989E-2</v>
      </c>
      <c r="D707" s="2">
        <f t="shared" si="78"/>
        <v>3.4703200000000001</v>
      </c>
      <c r="E707" s="2">
        <f t="shared" si="80"/>
        <v>3.47275</v>
      </c>
      <c r="F707" s="2">
        <f t="shared" si="81"/>
        <v>3.4420850000000009</v>
      </c>
      <c r="G707" s="2">
        <f t="shared" si="83"/>
        <v>3.4626740000000011</v>
      </c>
      <c r="H707" s="2">
        <f t="shared" si="79"/>
        <v>2.7651875000000006</v>
      </c>
      <c r="I707" s="2">
        <f t="array" ref="I707">SUMPRODUCT(B691:B710, (ROW(B691:B710)-ROW(B691)+1)) / (20*21/2)</f>
        <v>3.506520952380952</v>
      </c>
      <c r="J707" s="2">
        <f t="shared" si="82"/>
        <v>3.4593818415797402</v>
      </c>
      <c r="K707" s="2">
        <f t="shared" si="84"/>
        <v>3.4288958873045985</v>
      </c>
    </row>
    <row r="708" spans="1:11" ht="13.5" x14ac:dyDescent="0.25">
      <c r="A708" s="3">
        <f>TITRES_STAT!B711</f>
        <v>43034</v>
      </c>
      <c r="B708" s="6">
        <f>TITRES_STAT!D711</f>
        <v>3.5699000000000001</v>
      </c>
      <c r="C708" s="2">
        <f t="shared" ref="C708:C771" si="85">B708-B707</f>
        <v>7.889999999999997E-2</v>
      </c>
      <c r="D708" s="2">
        <f t="shared" si="78"/>
        <v>3.4885399999999995</v>
      </c>
      <c r="E708" s="2">
        <f t="shared" si="80"/>
        <v>3.4812500000000002</v>
      </c>
      <c r="F708" s="2">
        <f t="shared" si="81"/>
        <v>3.4521050000000009</v>
      </c>
      <c r="G708" s="2">
        <f t="shared" si="83"/>
        <v>3.4636460000000007</v>
      </c>
      <c r="H708" s="2">
        <f t="shared" si="79"/>
        <v>2.7727725000000003</v>
      </c>
      <c r="I708" s="2">
        <f t="array" ref="I708">SUMPRODUCT(B692:B711, (ROW(B692:B711)-ROW(B692)+1)) / (20*21/2)</f>
        <v>3.5244138095238098</v>
      </c>
      <c r="J708" s="2">
        <f t="shared" si="82"/>
        <v>3.4699073804769078</v>
      </c>
      <c r="K708" s="2">
        <f t="shared" si="84"/>
        <v>3.434425460351477</v>
      </c>
    </row>
    <row r="709" spans="1:11" ht="13.5" x14ac:dyDescent="0.25">
      <c r="A709" s="3">
        <f>TITRES_STAT!B712</f>
        <v>43035</v>
      </c>
      <c r="B709" s="6">
        <f>TITRES_STAT!D712</f>
        <v>3.6124000000000001</v>
      </c>
      <c r="C709" s="2">
        <f t="shared" si="85"/>
        <v>4.2499999999999982E-2</v>
      </c>
      <c r="D709" s="2">
        <f t="shared" si="78"/>
        <v>3.5213200000000002</v>
      </c>
      <c r="E709" s="2">
        <f t="shared" si="80"/>
        <v>3.4933900000000002</v>
      </c>
      <c r="F709" s="2">
        <f t="shared" si="81"/>
        <v>3.4642499999999998</v>
      </c>
      <c r="G709" s="2">
        <f t="shared" si="83"/>
        <v>3.4654680000000013</v>
      </c>
      <c r="H709" s="2">
        <f t="shared" si="79"/>
        <v>2.7806579999999999</v>
      </c>
      <c r="I709" s="2">
        <f t="array" ref="I709">SUMPRODUCT(B693:B712, (ROW(B693:B712)-ROW(B693)+1)) / (20*21/2)</f>
        <v>3.5395352380952381</v>
      </c>
      <c r="J709" s="2">
        <f t="shared" si="82"/>
        <v>3.4834781061457734</v>
      </c>
      <c r="K709" s="2">
        <f t="shared" si="84"/>
        <v>3.4414048540631841</v>
      </c>
    </row>
    <row r="710" spans="1:11" ht="13.5" x14ac:dyDescent="0.25">
      <c r="A710" s="3">
        <f>TITRES_STAT!B713</f>
        <v>43038</v>
      </c>
      <c r="B710" s="6">
        <f>TITRES_STAT!D713</f>
        <v>3.6366999999999998</v>
      </c>
      <c r="C710" s="2">
        <f t="shared" si="85"/>
        <v>2.4299999999999766E-2</v>
      </c>
      <c r="D710" s="2">
        <f t="shared" ref="D710:D773" si="86">AVERAGE(B706:B710)</f>
        <v>3.5577600000000005</v>
      </c>
      <c r="E710" s="2">
        <f t="shared" si="80"/>
        <v>3.5110000000000001</v>
      </c>
      <c r="F710" s="2">
        <f t="shared" si="81"/>
        <v>3.4791250000000007</v>
      </c>
      <c r="G710" s="2">
        <f t="shared" si="83"/>
        <v>3.4677760000000006</v>
      </c>
      <c r="H710" s="2">
        <f t="shared" si="79"/>
        <v>2.7887234999999997</v>
      </c>
      <c r="I710" s="2">
        <f t="array" ref="I710">SUMPRODUCT(B694:B713, (ROW(B694:B713)-ROW(B694)+1)) / (20*21/2)</f>
        <v>3.5495104761904761</v>
      </c>
      <c r="J710" s="2">
        <f t="shared" si="82"/>
        <v>3.4980706674652233</v>
      </c>
      <c r="K710" s="2">
        <f t="shared" si="84"/>
        <v>3.449063487237177</v>
      </c>
    </row>
    <row r="711" spans="1:11" ht="13.5" x14ac:dyDescent="0.25">
      <c r="A711" s="3">
        <f>TITRES_STAT!B714</f>
        <v>43039</v>
      </c>
      <c r="B711" s="6">
        <f>TITRES_STAT!D714</f>
        <v>3.6669999999999998</v>
      </c>
      <c r="C711" s="2">
        <f t="shared" si="85"/>
        <v>3.0299999999999994E-2</v>
      </c>
      <c r="D711" s="2">
        <f t="shared" si="86"/>
        <v>3.5954000000000002</v>
      </c>
      <c r="E711" s="2">
        <f t="shared" si="80"/>
        <v>3.5292100000000004</v>
      </c>
      <c r="F711" s="2">
        <f t="shared" si="81"/>
        <v>3.4961250000000006</v>
      </c>
      <c r="G711" s="2">
        <f t="shared" si="83"/>
        <v>3.4708100000000006</v>
      </c>
      <c r="H711" s="2">
        <f t="shared" si="79"/>
        <v>2.7970285000000001</v>
      </c>
      <c r="I711" s="2">
        <f t="array" ref="I711">SUMPRODUCT(B695:B714, (ROW(B695:B714)-ROW(B695)+1)) / (20*21/2)</f>
        <v>3.5588785714285716</v>
      </c>
      <c r="J711" s="2">
        <f t="shared" si="82"/>
        <v>3.5141591753256782</v>
      </c>
      <c r="K711" s="2">
        <f t="shared" si="84"/>
        <v>3.4576100171494444</v>
      </c>
    </row>
    <row r="712" spans="1:11" ht="13.5" x14ac:dyDescent="0.25">
      <c r="A712" s="3">
        <f>TITRES_STAT!B715</f>
        <v>43040</v>
      </c>
      <c r="B712" s="6">
        <f>TITRES_STAT!D715</f>
        <v>3.6549</v>
      </c>
      <c r="C712" s="2">
        <f t="shared" si="85"/>
        <v>-1.2099999999999778E-2</v>
      </c>
      <c r="D712" s="2">
        <f t="shared" si="86"/>
        <v>3.6281799999999995</v>
      </c>
      <c r="E712" s="2">
        <f t="shared" si="80"/>
        <v>3.5492499999999998</v>
      </c>
      <c r="F712" s="2">
        <f t="shared" si="81"/>
        <v>3.50766</v>
      </c>
      <c r="G712" s="2">
        <f t="shared" si="83"/>
        <v>3.4742100000000007</v>
      </c>
      <c r="H712" s="2">
        <f t="shared" si="79"/>
        <v>2.8052144999999999</v>
      </c>
      <c r="I712" s="2">
        <f t="array" ref="I712">SUMPRODUCT(B696:B715, (ROW(B696:B715)-ROW(B696)+1)) / (20*21/2)</f>
        <v>3.5631580952380948</v>
      </c>
      <c r="J712" s="2">
        <f t="shared" si="82"/>
        <v>3.5275630633898993</v>
      </c>
      <c r="K712" s="2">
        <f t="shared" si="84"/>
        <v>3.4653468792220155</v>
      </c>
    </row>
    <row r="713" spans="1:11" ht="13.5" x14ac:dyDescent="0.25">
      <c r="A713" s="3">
        <f>TITRES_STAT!B716</f>
        <v>43041</v>
      </c>
      <c r="B713" s="6">
        <f>TITRES_STAT!D716</f>
        <v>3.6124000000000001</v>
      </c>
      <c r="C713" s="2">
        <f t="shared" si="85"/>
        <v>-4.2499999999999982E-2</v>
      </c>
      <c r="D713" s="2">
        <f t="shared" si="86"/>
        <v>3.6366799999999997</v>
      </c>
      <c r="E713" s="2">
        <f t="shared" si="80"/>
        <v>3.5626100000000003</v>
      </c>
      <c r="F713" s="2">
        <f t="shared" si="81"/>
        <v>3.5140349999999998</v>
      </c>
      <c r="G713" s="2">
        <f t="shared" si="83"/>
        <v>3.4763960000000003</v>
      </c>
      <c r="H713" s="2">
        <f t="shared" si="79"/>
        <v>2.8132174999999995</v>
      </c>
      <c r="I713" s="2">
        <f t="array" ref="I713">SUMPRODUCT(B697:B716, (ROW(B697:B716)-ROW(B697)+1)) / (20*21/2)</f>
        <v>3.567896190476191</v>
      </c>
      <c r="J713" s="2">
        <f t="shared" si="82"/>
        <v>3.53564277163848</v>
      </c>
      <c r="K713" s="2">
        <f t="shared" si="84"/>
        <v>3.4711136682721326</v>
      </c>
    </row>
    <row r="714" spans="1:11" ht="13.5" x14ac:dyDescent="0.25">
      <c r="A714" s="3">
        <f>TITRES_STAT!B717</f>
        <v>43042</v>
      </c>
      <c r="B714" s="6">
        <f>TITRES_STAT!D717</f>
        <v>3.6124000000000001</v>
      </c>
      <c r="C714" s="2">
        <f t="shared" si="85"/>
        <v>0</v>
      </c>
      <c r="D714" s="2">
        <f t="shared" si="86"/>
        <v>3.6366799999999997</v>
      </c>
      <c r="E714" s="2">
        <f t="shared" si="80"/>
        <v>3.5789999999999997</v>
      </c>
      <c r="F714" s="2">
        <f t="shared" si="81"/>
        <v>3.5249649999999995</v>
      </c>
      <c r="G714" s="2">
        <f t="shared" si="83"/>
        <v>3.4794320000000005</v>
      </c>
      <c r="H714" s="2">
        <f t="shared" ref="H714:H777" si="87">AVERAGE(B515:B714)</f>
        <v>2.8210150000000001</v>
      </c>
      <c r="I714" s="2">
        <f t="array" ref="I714">SUMPRODUCT(B698:B717, (ROW(B698:B717)-ROW(B698)+1)) / (20*21/2)</f>
        <v>3.5715714285714291</v>
      </c>
      <c r="J714" s="2">
        <f t="shared" si="82"/>
        <v>3.5429529838633864</v>
      </c>
      <c r="K714" s="2">
        <f t="shared" si="84"/>
        <v>3.4766543087320487</v>
      </c>
    </row>
    <row r="715" spans="1:11" ht="13.5" x14ac:dyDescent="0.25">
      <c r="A715" s="3">
        <f>TITRES_STAT!B718</f>
        <v>43045</v>
      </c>
      <c r="B715" s="6">
        <f>TITRES_STAT!D718</f>
        <v>3.5699000000000001</v>
      </c>
      <c r="C715" s="2">
        <f t="shared" si="85"/>
        <v>-4.2499999999999982E-2</v>
      </c>
      <c r="D715" s="2">
        <f t="shared" si="86"/>
        <v>3.6233200000000005</v>
      </c>
      <c r="E715" s="2">
        <f t="shared" si="80"/>
        <v>3.5905399999999998</v>
      </c>
      <c r="F715" s="2">
        <f t="shared" si="81"/>
        <v>3.5322499999999999</v>
      </c>
      <c r="G715" s="2">
        <f t="shared" si="83"/>
        <v>3.4819819999999999</v>
      </c>
      <c r="H715" s="2">
        <f t="shared" si="87"/>
        <v>2.8288054999999996</v>
      </c>
      <c r="I715" s="2">
        <f t="array" ref="I715">SUMPRODUCT(B699:B718, (ROW(B699:B718)-ROW(B699)+1)) / (20*21/2)</f>
        <v>3.5812614285714286</v>
      </c>
      <c r="J715" s="2">
        <f t="shared" si="82"/>
        <v>3.5455193663525879</v>
      </c>
      <c r="K715" s="2">
        <f t="shared" si="84"/>
        <v>3.4803110025072628</v>
      </c>
    </row>
    <row r="716" spans="1:11" ht="13.5" x14ac:dyDescent="0.25">
      <c r="A716" s="3">
        <f>TITRES_STAT!B719</f>
        <v>43046</v>
      </c>
      <c r="B716" s="6">
        <f>TITRES_STAT!D719</f>
        <v>3.5819999999999999</v>
      </c>
      <c r="C716" s="2">
        <f t="shared" si="85"/>
        <v>1.2099999999999778E-2</v>
      </c>
      <c r="D716" s="2">
        <f t="shared" si="86"/>
        <v>3.6063200000000002</v>
      </c>
      <c r="E716" s="2">
        <f t="shared" ref="E716:E779" si="88">AVERAGE(B707:B716)</f>
        <v>3.6008599999999999</v>
      </c>
      <c r="F716" s="2">
        <f t="shared" si="81"/>
        <v>3.5374099999999991</v>
      </c>
      <c r="G716" s="2">
        <f t="shared" si="83"/>
        <v>3.4850159999999999</v>
      </c>
      <c r="H716" s="2">
        <f t="shared" si="87"/>
        <v>2.8367149999999994</v>
      </c>
      <c r="I716" s="2">
        <f t="array" ref="I716">SUMPRODUCT(B700:B719, (ROW(B700:B719)-ROW(B700)+1)) / (20*21/2)</f>
        <v>3.5861519047619042</v>
      </c>
      <c r="J716" s="2">
        <f t="shared" si="82"/>
        <v>3.5489937124142461</v>
      </c>
      <c r="K716" s="2">
        <f t="shared" si="84"/>
        <v>3.4842988063305071</v>
      </c>
    </row>
    <row r="717" spans="1:11" ht="13.5" x14ac:dyDescent="0.25">
      <c r="A717" s="3">
        <f>TITRES_STAT!B720</f>
        <v>43047</v>
      </c>
      <c r="B717" s="6">
        <f>TITRES_STAT!D720</f>
        <v>3.5760000000000001</v>
      </c>
      <c r="C717" s="2">
        <f t="shared" si="85"/>
        <v>-5.9999999999997833E-3</v>
      </c>
      <c r="D717" s="2">
        <f t="shared" si="86"/>
        <v>3.5905399999999998</v>
      </c>
      <c r="E717" s="2">
        <f t="shared" si="88"/>
        <v>3.6093600000000001</v>
      </c>
      <c r="F717" s="2">
        <f t="shared" si="81"/>
        <v>3.5410549999999992</v>
      </c>
      <c r="G717" s="2">
        <f t="shared" si="83"/>
        <v>3.4876879999999999</v>
      </c>
      <c r="H717" s="2">
        <f t="shared" si="87"/>
        <v>2.8443889999999992</v>
      </c>
      <c r="I717" s="2">
        <f t="array" ref="I717">SUMPRODUCT(B701:B720, (ROW(B701:B720)-ROW(B701)+1)) / (20*21/2)</f>
        <v>3.5905219047619048</v>
      </c>
      <c r="J717" s="2">
        <f t="shared" si="82"/>
        <v>3.5515657398033658</v>
      </c>
      <c r="K717" s="2">
        <f t="shared" si="84"/>
        <v>3.4878949315724483</v>
      </c>
    </row>
    <row r="718" spans="1:11" ht="13.5" x14ac:dyDescent="0.25">
      <c r="A718" s="3">
        <f>TITRES_STAT!B721</f>
        <v>43048</v>
      </c>
      <c r="B718" s="6">
        <f>TITRES_STAT!D721</f>
        <v>3.6427999999999998</v>
      </c>
      <c r="C718" s="2">
        <f t="shared" si="85"/>
        <v>6.6799999999999748E-2</v>
      </c>
      <c r="D718" s="2">
        <f t="shared" si="86"/>
        <v>3.5966200000000002</v>
      </c>
      <c r="E718" s="2">
        <f t="shared" si="88"/>
        <v>3.6166499999999999</v>
      </c>
      <c r="F718" s="2">
        <f t="shared" si="81"/>
        <v>3.5489499999999992</v>
      </c>
      <c r="G718" s="2">
        <f t="shared" si="83"/>
        <v>3.4903599999999999</v>
      </c>
      <c r="H718" s="2">
        <f t="shared" si="87"/>
        <v>2.8524559999999992</v>
      </c>
      <c r="I718" s="2">
        <f t="array" ref="I718">SUMPRODUCT(B702:B721, (ROW(B702:B721)-ROW(B702)+1)) / (20*21/2)</f>
        <v>3.5936457142857146</v>
      </c>
      <c r="J718" s="2">
        <f t="shared" si="82"/>
        <v>3.5602547169649501</v>
      </c>
      <c r="K718" s="2">
        <f t="shared" si="84"/>
        <v>3.4939696401382347</v>
      </c>
    </row>
    <row r="719" spans="1:11" ht="13.5" x14ac:dyDescent="0.25">
      <c r="A719" s="3">
        <f>TITRES_STAT!B722</f>
        <v>43049</v>
      </c>
      <c r="B719" s="6">
        <f>TITRES_STAT!D722</f>
        <v>3.6002999999999998</v>
      </c>
      <c r="C719" s="2">
        <f t="shared" si="85"/>
        <v>-4.2499999999999982E-2</v>
      </c>
      <c r="D719" s="2">
        <f t="shared" si="86"/>
        <v>3.5941999999999998</v>
      </c>
      <c r="E719" s="2">
        <f t="shared" si="88"/>
        <v>3.6154399999999995</v>
      </c>
      <c r="F719" s="2">
        <f t="shared" si="81"/>
        <v>3.5544150000000001</v>
      </c>
      <c r="G719" s="2">
        <f t="shared" si="83"/>
        <v>3.4925459999999999</v>
      </c>
      <c r="H719" s="2">
        <f t="shared" si="87"/>
        <v>2.8604274999999983</v>
      </c>
      <c r="I719" s="2">
        <f t="array" ref="I719">SUMPRODUCT(B703:B722, (ROW(B703:B722)-ROW(B703)+1)) / (20*21/2)</f>
        <v>3.5962490476190476</v>
      </c>
      <c r="J719" s="2">
        <f t="shared" si="82"/>
        <v>3.5640685534444785</v>
      </c>
      <c r="K719" s="2">
        <f t="shared" si="84"/>
        <v>3.4981394581720293</v>
      </c>
    </row>
    <row r="720" spans="1:11" ht="13.5" x14ac:dyDescent="0.25">
      <c r="A720" s="3">
        <f>TITRES_STAT!B723</f>
        <v>43052</v>
      </c>
      <c r="B720" s="6">
        <f>TITRES_STAT!D723</f>
        <v>3.6002999999999998</v>
      </c>
      <c r="C720" s="2">
        <f t="shared" si="85"/>
        <v>0</v>
      </c>
      <c r="D720" s="2">
        <f t="shared" si="86"/>
        <v>3.6002800000000001</v>
      </c>
      <c r="E720" s="2">
        <f t="shared" si="88"/>
        <v>3.6118000000000001</v>
      </c>
      <c r="F720" s="2">
        <f t="shared" si="81"/>
        <v>3.5614000000000003</v>
      </c>
      <c r="G720" s="2">
        <f t="shared" si="83"/>
        <v>3.4953400000000001</v>
      </c>
      <c r="H720" s="2">
        <f t="shared" si="87"/>
        <v>2.8683109999999981</v>
      </c>
      <c r="I720" s="2">
        <f t="array" ref="I720">SUMPRODUCT(B704:B723, (ROW(B704:B723)-ROW(B704)+1)) / (20*21/2)</f>
        <v>3.5981871428571433</v>
      </c>
      <c r="J720" s="2">
        <f t="shared" si="82"/>
        <v>3.5675191674021471</v>
      </c>
      <c r="K720" s="2">
        <f t="shared" si="84"/>
        <v>3.5021457539299892</v>
      </c>
    </row>
    <row r="721" spans="1:11" ht="13.5" x14ac:dyDescent="0.25">
      <c r="A721" s="3">
        <f>TITRES_STAT!B724</f>
        <v>43053</v>
      </c>
      <c r="B721" s="6">
        <f>TITRES_STAT!D724</f>
        <v>3.5941999999999998</v>
      </c>
      <c r="C721" s="2">
        <f t="shared" si="85"/>
        <v>-6.0999999999999943E-3</v>
      </c>
      <c r="D721" s="2">
        <f t="shared" si="86"/>
        <v>3.6027200000000001</v>
      </c>
      <c r="E721" s="2">
        <f t="shared" si="88"/>
        <v>3.6045199999999999</v>
      </c>
      <c r="F721" s="2">
        <f t="shared" si="81"/>
        <v>3.5668650000000008</v>
      </c>
      <c r="G721" s="2">
        <f t="shared" si="83"/>
        <v>3.4980120000000001</v>
      </c>
      <c r="H721" s="2">
        <f t="shared" si="87"/>
        <v>2.8763109999999985</v>
      </c>
      <c r="I721" s="2">
        <f t="array" ref="I721">SUMPRODUCT(B705:B724, (ROW(B705:B724)-ROW(B705)+1)) / (20*21/2)</f>
        <v>3.5978423809523807</v>
      </c>
      <c r="J721" s="2">
        <f t="shared" si="82"/>
        <v>3.5700601990781333</v>
      </c>
      <c r="K721" s="2">
        <f t="shared" si="84"/>
        <v>3.5057557243641071</v>
      </c>
    </row>
    <row r="722" spans="1:11" ht="13.5" x14ac:dyDescent="0.25">
      <c r="A722" s="3">
        <f>TITRES_STAT!B725</f>
        <v>43054</v>
      </c>
      <c r="B722" s="6">
        <f>TITRES_STAT!D725</f>
        <v>3.5941999999999998</v>
      </c>
      <c r="C722" s="2">
        <f t="shared" si="85"/>
        <v>0</v>
      </c>
      <c r="D722" s="2">
        <f t="shared" si="86"/>
        <v>3.60636</v>
      </c>
      <c r="E722" s="2">
        <f t="shared" si="88"/>
        <v>3.5984500000000006</v>
      </c>
      <c r="F722" s="2">
        <f t="shared" si="81"/>
        <v>3.5738500000000002</v>
      </c>
      <c r="G722" s="2">
        <f t="shared" si="83"/>
        <v>3.4997120000000002</v>
      </c>
      <c r="H722" s="2">
        <f t="shared" si="87"/>
        <v>2.8841639999999984</v>
      </c>
      <c r="I722" s="2">
        <f t="array" ref="I722">SUMPRODUCT(B706:B725, (ROW(B706:B725)-ROW(B706)+1)) / (20*21/2)</f>
        <v>3.596309523809524</v>
      </c>
      <c r="J722" s="2">
        <f t="shared" si="82"/>
        <v>3.5723592277373588</v>
      </c>
      <c r="K722" s="2">
        <f t="shared" si="84"/>
        <v>3.5092241273302207</v>
      </c>
    </row>
    <row r="723" spans="1:11" ht="13.5" x14ac:dyDescent="0.25">
      <c r="A723" s="3">
        <f>TITRES_STAT!B726</f>
        <v>43055</v>
      </c>
      <c r="B723" s="6">
        <f>TITRES_STAT!D726</f>
        <v>3.5941999999999998</v>
      </c>
      <c r="C723" s="2">
        <f t="shared" si="85"/>
        <v>0</v>
      </c>
      <c r="D723" s="2">
        <f t="shared" si="86"/>
        <v>3.5966399999999998</v>
      </c>
      <c r="E723" s="2">
        <f t="shared" si="88"/>
        <v>3.5966300000000002</v>
      </c>
      <c r="F723" s="2">
        <f t="shared" si="81"/>
        <v>3.5796199999999998</v>
      </c>
      <c r="G723" s="2">
        <f t="shared" si="83"/>
        <v>3.500562</v>
      </c>
      <c r="H723" s="2">
        <f t="shared" si="87"/>
        <v>2.8922224999999981</v>
      </c>
      <c r="I723" s="2">
        <f t="array" ref="I723">SUMPRODUCT(B707:B726, (ROW(B707:B726)-ROW(B707)+1)) / (20*21/2)</f>
        <v>3.5953795238095236</v>
      </c>
      <c r="J723" s="2">
        <f t="shared" si="82"/>
        <v>3.5744393012861817</v>
      </c>
      <c r="K723" s="2">
        <f t="shared" si="84"/>
        <v>3.5125565144937418</v>
      </c>
    </row>
    <row r="724" spans="1:11" ht="13.5" x14ac:dyDescent="0.25">
      <c r="A724" s="3">
        <f>TITRES_STAT!B727</f>
        <v>43056</v>
      </c>
      <c r="B724" s="6">
        <f>TITRES_STAT!D727</f>
        <v>3.5760000000000001</v>
      </c>
      <c r="C724" s="2">
        <f t="shared" si="85"/>
        <v>-1.8199999999999772E-2</v>
      </c>
      <c r="D724" s="2">
        <f t="shared" si="86"/>
        <v>3.59178</v>
      </c>
      <c r="E724" s="2">
        <f t="shared" si="88"/>
        <v>3.5929900000000004</v>
      </c>
      <c r="F724" s="2">
        <f t="shared" ref="F724:F787" si="89">AVERAGE(B705:B724)</f>
        <v>3.5859949999999992</v>
      </c>
      <c r="G724" s="2">
        <f t="shared" si="83"/>
        <v>3.5016559999999997</v>
      </c>
      <c r="H724" s="2">
        <f t="shared" si="87"/>
        <v>2.9001019999999982</v>
      </c>
      <c r="I724" s="2">
        <f t="array" ref="I724">SUMPRODUCT(B708:B727, (ROW(B708:B727)-ROW(B708)+1)) / (20*21/2)</f>
        <v>3.5985866666666664</v>
      </c>
      <c r="J724" s="2">
        <f t="shared" si="82"/>
        <v>3.5745879392589264</v>
      </c>
      <c r="K724" s="2">
        <f t="shared" si="84"/>
        <v>3.5150444943175168</v>
      </c>
    </row>
    <row r="725" spans="1:11" ht="13.5" x14ac:dyDescent="0.25">
      <c r="A725" s="3">
        <f>TITRES_STAT!B728</f>
        <v>43059</v>
      </c>
      <c r="B725" s="6">
        <f>TITRES_STAT!D728</f>
        <v>3.5699000000000001</v>
      </c>
      <c r="C725" s="2">
        <f t="shared" si="85"/>
        <v>-6.0999999999999943E-3</v>
      </c>
      <c r="D725" s="2">
        <f t="shared" si="86"/>
        <v>3.5857000000000001</v>
      </c>
      <c r="E725" s="2">
        <f t="shared" si="88"/>
        <v>3.5929899999999995</v>
      </c>
      <c r="F725" s="2">
        <f t="shared" si="89"/>
        <v>3.5917649999999997</v>
      </c>
      <c r="G725" s="2">
        <f t="shared" si="83"/>
        <v>3.5033560000000001</v>
      </c>
      <c r="H725" s="2">
        <f t="shared" si="87"/>
        <v>2.9079804999999981</v>
      </c>
      <c r="I725" s="2">
        <f t="array" ref="I725">SUMPRODUCT(B709:B728, (ROW(B709:B728)-ROW(B709)+1)) / (20*21/2)</f>
        <v>3.600548095238095</v>
      </c>
      <c r="J725" s="2">
        <f t="shared" ref="J725:J788" si="90">$J$4*B725+J724*(1-$J$4)</f>
        <v>3.5741414688533144</v>
      </c>
      <c r="K725" s="2">
        <f t="shared" si="84"/>
        <v>3.5171956906187907</v>
      </c>
    </row>
    <row r="726" spans="1:11" ht="13.5" x14ac:dyDescent="0.25">
      <c r="A726" s="3">
        <f>TITRES_STAT!B729</f>
        <v>43060</v>
      </c>
      <c r="B726" s="6">
        <f>TITRES_STAT!D729</f>
        <v>3.5819999999999999</v>
      </c>
      <c r="C726" s="2">
        <f t="shared" si="85"/>
        <v>1.2099999999999778E-2</v>
      </c>
      <c r="D726" s="2">
        <f t="shared" si="86"/>
        <v>3.5832600000000001</v>
      </c>
      <c r="E726" s="2">
        <f t="shared" si="88"/>
        <v>3.5929900000000004</v>
      </c>
      <c r="F726" s="2">
        <f t="shared" si="89"/>
        <v>3.5969249999999997</v>
      </c>
      <c r="G726" s="2">
        <f t="shared" si="83"/>
        <v>3.5040839999999998</v>
      </c>
      <c r="H726" s="2">
        <f t="shared" si="87"/>
        <v>2.9159194999999984</v>
      </c>
      <c r="I726" s="2">
        <f t="array" ref="I726">SUMPRODUCT(B710:B729, (ROW(B710:B729)-ROW(B710)+1)) / (20*21/2)</f>
        <v>3.6062971428571431</v>
      </c>
      <c r="J726" s="2">
        <f t="shared" si="90"/>
        <v>3.5748899003910939</v>
      </c>
      <c r="K726" s="2">
        <f t="shared" si="84"/>
        <v>3.5197370360847202</v>
      </c>
    </row>
    <row r="727" spans="1:11" ht="13.5" x14ac:dyDescent="0.25">
      <c r="A727" s="3">
        <f>TITRES_STAT!B730</f>
        <v>43061</v>
      </c>
      <c r="B727" s="6">
        <f>TITRES_STAT!D730</f>
        <v>3.6305999999999998</v>
      </c>
      <c r="C727" s="2">
        <f t="shared" si="85"/>
        <v>4.8599999999999977E-2</v>
      </c>
      <c r="D727" s="2">
        <f t="shared" si="86"/>
        <v>3.5905399999999998</v>
      </c>
      <c r="E727" s="2">
        <f t="shared" si="88"/>
        <v>3.5984500000000006</v>
      </c>
      <c r="F727" s="2">
        <f t="shared" si="89"/>
        <v>3.6039049999999997</v>
      </c>
      <c r="G727" s="2">
        <f t="shared" si="83"/>
        <v>3.5052979999999985</v>
      </c>
      <c r="H727" s="2">
        <f t="shared" si="87"/>
        <v>2.9241014999999981</v>
      </c>
      <c r="I727" s="2">
        <f t="array" ref="I727">SUMPRODUCT(B711:B730, (ROW(B711:B730)-ROW(B711)+1)) / (20*21/2)</f>
        <v>3.6169957142857139</v>
      </c>
      <c r="J727" s="2">
        <f t="shared" si="90"/>
        <v>3.5801956241633706</v>
      </c>
      <c r="K727" s="2">
        <f t="shared" si="84"/>
        <v>3.5240846032970841</v>
      </c>
    </row>
    <row r="728" spans="1:11" ht="13.5" x14ac:dyDescent="0.25">
      <c r="A728" s="3">
        <f>TITRES_STAT!B731</f>
        <v>43062</v>
      </c>
      <c r="B728" s="6">
        <f>TITRES_STAT!D731</f>
        <v>3.6244999999999998</v>
      </c>
      <c r="C728" s="2">
        <f t="shared" si="85"/>
        <v>-6.0999999999999943E-3</v>
      </c>
      <c r="D728" s="2">
        <f t="shared" si="86"/>
        <v>3.5966</v>
      </c>
      <c r="E728" s="2">
        <f t="shared" si="88"/>
        <v>3.5966200000000002</v>
      </c>
      <c r="F728" s="2">
        <f t="shared" si="89"/>
        <v>3.6066349999999994</v>
      </c>
      <c r="G728" s="2">
        <f t="shared" si="83"/>
        <v>3.5068759999999988</v>
      </c>
      <c r="H728" s="2">
        <f t="shared" si="87"/>
        <v>2.9322529999999984</v>
      </c>
      <c r="I728" s="2">
        <f t="array" ref="I728">SUMPRODUCT(B712:B731, (ROW(B712:B731)-ROW(B712)+1)) / (20*21/2)</f>
        <v>3.6307561904761911</v>
      </c>
      <c r="J728" s="2">
        <f t="shared" si="90"/>
        <v>3.5844150885287638</v>
      </c>
      <c r="K728" s="2">
        <f t="shared" si="84"/>
        <v>3.5280224619913163</v>
      </c>
    </row>
    <row r="729" spans="1:11" ht="13.5" x14ac:dyDescent="0.25">
      <c r="A729" s="3">
        <f>TITRES_STAT!B732</f>
        <v>43063</v>
      </c>
      <c r="B729" s="6">
        <f>TITRES_STAT!D732</f>
        <v>3.6669999999999998</v>
      </c>
      <c r="C729" s="2">
        <f t="shared" si="85"/>
        <v>4.2499999999999982E-2</v>
      </c>
      <c r="D729" s="2">
        <f t="shared" si="86"/>
        <v>3.6147999999999998</v>
      </c>
      <c r="E729" s="2">
        <f t="shared" si="88"/>
        <v>3.6032900000000003</v>
      </c>
      <c r="F729" s="2">
        <f t="shared" si="89"/>
        <v>3.6093649999999995</v>
      </c>
      <c r="G729" s="2">
        <f t="shared" si="83"/>
        <v>3.510759999999999</v>
      </c>
      <c r="H729" s="2">
        <f t="shared" si="87"/>
        <v>2.940675499999998</v>
      </c>
      <c r="I729" s="2">
        <f t="array" ref="I729">SUMPRODUCT(B713:B732, (ROW(B713:B732)-ROW(B713)+1)) / (20*21/2)</f>
        <v>3.6440828571428576</v>
      </c>
      <c r="J729" s="2">
        <f t="shared" si="90"/>
        <v>3.592280318192691</v>
      </c>
      <c r="K729" s="2">
        <f t="shared" si="84"/>
        <v>3.5334725615210685</v>
      </c>
    </row>
    <row r="730" spans="1:11" ht="13.5" x14ac:dyDescent="0.25">
      <c r="A730" s="3">
        <f>TITRES_STAT!B733</f>
        <v>43066</v>
      </c>
      <c r="B730" s="6">
        <f>TITRES_STAT!D733</f>
        <v>3.7216999999999998</v>
      </c>
      <c r="C730" s="2">
        <f t="shared" si="85"/>
        <v>5.4699999999999971E-2</v>
      </c>
      <c r="D730" s="2">
        <f t="shared" si="86"/>
        <v>3.6451599999999997</v>
      </c>
      <c r="E730" s="2">
        <f t="shared" si="88"/>
        <v>3.6154299999999999</v>
      </c>
      <c r="F730" s="2">
        <f t="shared" si="89"/>
        <v>3.6136150000000002</v>
      </c>
      <c r="G730" s="2">
        <f t="shared" si="83"/>
        <v>3.517437999999999</v>
      </c>
      <c r="H730" s="2">
        <f t="shared" si="87"/>
        <v>2.9495764999999987</v>
      </c>
      <c r="I730" s="2">
        <f t="array" ref="I730">SUMPRODUCT(B714:B733, (ROW(B714:B733)-ROW(B714)+1)) / (20*21/2)</f>
        <v>3.6522895238095239</v>
      </c>
      <c r="J730" s="2">
        <f t="shared" si="90"/>
        <v>3.6046060021743394</v>
      </c>
      <c r="K730" s="2">
        <f t="shared" si="84"/>
        <v>3.540854029696713</v>
      </c>
    </row>
    <row r="731" spans="1:11" ht="13.5" x14ac:dyDescent="0.25">
      <c r="A731" s="3">
        <f>TITRES_STAT!B734</f>
        <v>43067</v>
      </c>
      <c r="B731" s="6">
        <f>TITRES_STAT!D734</f>
        <v>3.7581000000000002</v>
      </c>
      <c r="C731" s="2">
        <f t="shared" si="85"/>
        <v>3.6400000000000432E-2</v>
      </c>
      <c r="D731" s="2">
        <f t="shared" si="86"/>
        <v>3.6803800000000004</v>
      </c>
      <c r="E731" s="2">
        <f t="shared" si="88"/>
        <v>3.6318199999999998</v>
      </c>
      <c r="F731" s="2">
        <f t="shared" si="89"/>
        <v>3.6181700000000001</v>
      </c>
      <c r="G731" s="2">
        <f t="shared" si="83"/>
        <v>3.5252099999999995</v>
      </c>
      <c r="H731" s="2">
        <f t="shared" si="87"/>
        <v>2.9584834999999985</v>
      </c>
      <c r="I731" s="2">
        <f t="array" ref="I731">SUMPRODUCT(B715:B734, (ROW(B715:B734)-ROW(B715)+1)) / (20*21/2)</f>
        <v>3.6606147619047622</v>
      </c>
      <c r="J731" s="2">
        <f t="shared" si="90"/>
        <v>3.6192244781577356</v>
      </c>
      <c r="K731" s="2">
        <f t="shared" si="84"/>
        <v>3.5493734795125285</v>
      </c>
    </row>
    <row r="732" spans="1:11" ht="13.5" x14ac:dyDescent="0.25">
      <c r="A732" s="3">
        <f>TITRES_STAT!B735</f>
        <v>43068</v>
      </c>
      <c r="B732" s="6">
        <f>TITRES_STAT!D735</f>
        <v>3.7581000000000002</v>
      </c>
      <c r="C732" s="2">
        <f t="shared" si="85"/>
        <v>0</v>
      </c>
      <c r="D732" s="2">
        <f t="shared" si="86"/>
        <v>3.7058799999999996</v>
      </c>
      <c r="E732" s="2">
        <f t="shared" si="88"/>
        <v>3.6482099999999997</v>
      </c>
      <c r="F732" s="2">
        <f t="shared" si="89"/>
        <v>3.6233300000000002</v>
      </c>
      <c r="G732" s="2">
        <f t="shared" si="83"/>
        <v>3.5323739999999999</v>
      </c>
      <c r="H732" s="2">
        <f t="shared" si="87"/>
        <v>2.967566499999998</v>
      </c>
      <c r="I732" s="2">
        <f t="array" ref="I732">SUMPRODUCT(B716:B735, (ROW(B716:B735)-ROW(B716)+1)) / (20*21/2)</f>
        <v>3.6736485714285712</v>
      </c>
      <c r="J732" s="2">
        <f t="shared" si="90"/>
        <v>3.6324507183331893</v>
      </c>
      <c r="K732" s="2">
        <f t="shared" si="84"/>
        <v>3.5575588332571355</v>
      </c>
    </row>
    <row r="733" spans="1:11" ht="13.5" x14ac:dyDescent="0.25">
      <c r="A733" s="3">
        <f>TITRES_STAT!B736</f>
        <v>43069</v>
      </c>
      <c r="B733" s="6">
        <f>TITRES_STAT!D736</f>
        <v>3.7094999999999998</v>
      </c>
      <c r="C733" s="2">
        <f t="shared" si="85"/>
        <v>-4.8600000000000421E-2</v>
      </c>
      <c r="D733" s="2">
        <f t="shared" si="86"/>
        <v>3.72288</v>
      </c>
      <c r="E733" s="2">
        <f t="shared" si="88"/>
        <v>3.6597399999999993</v>
      </c>
      <c r="F733" s="2">
        <f t="shared" si="89"/>
        <v>3.6281850000000007</v>
      </c>
      <c r="G733" s="2">
        <f t="shared" si="83"/>
        <v>3.5385659999999994</v>
      </c>
      <c r="H733" s="2">
        <f t="shared" si="87"/>
        <v>2.9764064999999986</v>
      </c>
      <c r="I733" s="2">
        <f t="array" ref="I733">SUMPRODUCT(B717:B736, (ROW(B717:B736)-ROW(B717)+1)) / (20*21/2)</f>
        <v>3.6897761904761901</v>
      </c>
      <c r="J733" s="2">
        <f t="shared" si="90"/>
        <v>3.6397887451586</v>
      </c>
      <c r="K733" s="2">
        <f t="shared" si="84"/>
        <v>3.5635173103843067</v>
      </c>
    </row>
    <row r="734" spans="1:11" ht="13.5" x14ac:dyDescent="0.25">
      <c r="A734" s="3">
        <f>TITRES_STAT!B737</f>
        <v>43073</v>
      </c>
      <c r="B734" s="6">
        <f>TITRES_STAT!D737</f>
        <v>3.7155999999999998</v>
      </c>
      <c r="C734" s="2">
        <f t="shared" si="85"/>
        <v>6.0999999999999943E-3</v>
      </c>
      <c r="D734" s="2">
        <f t="shared" si="86"/>
        <v>3.7326000000000001</v>
      </c>
      <c r="E734" s="2">
        <f t="shared" si="88"/>
        <v>3.6736999999999993</v>
      </c>
      <c r="F734" s="2">
        <f t="shared" si="89"/>
        <v>3.6333449999999998</v>
      </c>
      <c r="G734" s="2">
        <f t="shared" si="83"/>
        <v>3.5440299999999998</v>
      </c>
      <c r="H734" s="2">
        <f t="shared" si="87"/>
        <v>2.9853064999999988</v>
      </c>
      <c r="I734" s="2">
        <f t="array" ref="I734">SUMPRODUCT(B718:B737, (ROW(B718:B737)-ROW(B718)+1)) / (20*21/2)</f>
        <v>3.6984528571428568</v>
      </c>
      <c r="J734" s="2">
        <f t="shared" si="90"/>
        <v>3.6470088646673049</v>
      </c>
      <c r="K734" s="2">
        <f t="shared" si="84"/>
        <v>3.5694813374280594</v>
      </c>
    </row>
    <row r="735" spans="1:11" ht="13.5" x14ac:dyDescent="0.25">
      <c r="A735" s="3">
        <f>TITRES_STAT!B738</f>
        <v>43074</v>
      </c>
      <c r="B735" s="6">
        <f>TITRES_STAT!D738</f>
        <v>3.7702</v>
      </c>
      <c r="C735" s="2">
        <f t="shared" si="85"/>
        <v>5.4600000000000204E-2</v>
      </c>
      <c r="D735" s="2">
        <f t="shared" si="86"/>
        <v>3.7423000000000002</v>
      </c>
      <c r="E735" s="2">
        <f t="shared" si="88"/>
        <v>3.69373</v>
      </c>
      <c r="F735" s="2">
        <f t="shared" si="89"/>
        <v>3.6433599999999999</v>
      </c>
      <c r="G735" s="2">
        <f t="shared" si="83"/>
        <v>3.5502219999999993</v>
      </c>
      <c r="H735" s="2">
        <f t="shared" si="87"/>
        <v>2.9944794999999989</v>
      </c>
      <c r="I735" s="2">
        <f t="array" ref="I735">SUMPRODUCT(B719:B738, (ROW(B719:B738)-ROW(B719)+1)) / (20*21/2)</f>
        <v>3.702843809523809</v>
      </c>
      <c r="J735" s="2">
        <f t="shared" si="90"/>
        <v>3.6587413537466094</v>
      </c>
      <c r="K735" s="2">
        <f t="shared" si="84"/>
        <v>3.5773526575289201</v>
      </c>
    </row>
    <row r="736" spans="1:11" ht="13.5" x14ac:dyDescent="0.25">
      <c r="A736" s="3">
        <f>TITRES_STAT!B739</f>
        <v>43075</v>
      </c>
      <c r="B736" s="6">
        <f>TITRES_STAT!D739</f>
        <v>3.8127</v>
      </c>
      <c r="C736" s="2">
        <f t="shared" si="85"/>
        <v>4.2499999999999982E-2</v>
      </c>
      <c r="D736" s="2">
        <f t="shared" si="86"/>
        <v>3.7532199999999998</v>
      </c>
      <c r="E736" s="2">
        <f t="shared" si="88"/>
        <v>3.7168000000000001</v>
      </c>
      <c r="F736" s="2">
        <f t="shared" si="89"/>
        <v>3.6548950000000007</v>
      </c>
      <c r="G736" s="2">
        <f t="shared" si="83"/>
        <v>3.5575059999999996</v>
      </c>
      <c r="H736" s="2">
        <f t="shared" si="87"/>
        <v>3.0039234999999991</v>
      </c>
      <c r="I736" s="2">
        <f t="array" ref="I736">SUMPRODUCT(B720:B739, (ROW(B720:B739)-ROW(B720)+1)) / (20*21/2)</f>
        <v>3.7092314285714285</v>
      </c>
      <c r="J736" s="2">
        <f t="shared" si="90"/>
        <v>3.6734040819612179</v>
      </c>
      <c r="K736" s="2">
        <f t="shared" si="84"/>
        <v>3.5865819650768058</v>
      </c>
    </row>
    <row r="737" spans="1:11" ht="13.5" x14ac:dyDescent="0.25">
      <c r="A737" s="3">
        <f>TITRES_STAT!B740</f>
        <v>43076</v>
      </c>
      <c r="B737" s="6">
        <f>TITRES_STAT!D740</f>
        <v>3.746</v>
      </c>
      <c r="C737" s="2">
        <f t="shared" si="85"/>
        <v>-6.6699999999999982E-2</v>
      </c>
      <c r="D737" s="2">
        <f t="shared" si="86"/>
        <v>3.7507999999999995</v>
      </c>
      <c r="E737" s="2">
        <f t="shared" si="88"/>
        <v>3.7283400000000002</v>
      </c>
      <c r="F737" s="2">
        <f t="shared" si="89"/>
        <v>3.663395</v>
      </c>
      <c r="G737" s="2">
        <f t="shared" si="83"/>
        <v>3.5640640000000001</v>
      </c>
      <c r="H737" s="2">
        <f t="shared" si="87"/>
        <v>3.0129754999999987</v>
      </c>
      <c r="I737" s="2">
        <f t="array" ref="I737">SUMPRODUCT(B721:B740, (ROW(B721:B740)-ROW(B721)+1)) / (20*21/2)</f>
        <v>3.7120976190476185</v>
      </c>
      <c r="J737" s="2">
        <f t="shared" si="90"/>
        <v>3.6803179789172922</v>
      </c>
      <c r="K737" s="2">
        <f t="shared" si="84"/>
        <v>3.5928336527208526</v>
      </c>
    </row>
    <row r="738" spans="1:11" ht="13.5" x14ac:dyDescent="0.25">
      <c r="A738" s="3">
        <f>TITRES_STAT!B741</f>
        <v>43077</v>
      </c>
      <c r="B738" s="6">
        <f>TITRES_STAT!D741</f>
        <v>3.7094999999999998</v>
      </c>
      <c r="C738" s="2">
        <f t="shared" si="85"/>
        <v>-3.6500000000000199E-2</v>
      </c>
      <c r="D738" s="2">
        <f t="shared" si="86"/>
        <v>3.7507999999999995</v>
      </c>
      <c r="E738" s="2">
        <f t="shared" si="88"/>
        <v>3.7368399999999995</v>
      </c>
      <c r="F738" s="2">
        <f t="shared" si="89"/>
        <v>3.6667300000000003</v>
      </c>
      <c r="G738" s="2">
        <f t="shared" si="83"/>
        <v>3.5708639999999998</v>
      </c>
      <c r="H738" s="2">
        <f t="shared" si="87"/>
        <v>3.0218449999999986</v>
      </c>
      <c r="I738" s="2">
        <f t="array" ref="I738">SUMPRODUCT(B722:B741, (ROW(B722:B741)-ROW(B722)+1)) / (20*21/2)</f>
        <v>3.7086914285714281</v>
      </c>
      <c r="J738" s="2">
        <f t="shared" si="90"/>
        <v>3.6830972190204072</v>
      </c>
      <c r="K738" s="2">
        <f t="shared" si="84"/>
        <v>3.5974088035945448</v>
      </c>
    </row>
    <row r="739" spans="1:11" ht="13.5" x14ac:dyDescent="0.25">
      <c r="A739" s="3">
        <f>TITRES_STAT!B742</f>
        <v>43080</v>
      </c>
      <c r="B739" s="6">
        <f>TITRES_STAT!D742</f>
        <v>3.7338</v>
      </c>
      <c r="C739" s="2">
        <f t="shared" si="85"/>
        <v>2.430000000000021E-2</v>
      </c>
      <c r="D739" s="2">
        <f t="shared" si="86"/>
        <v>3.7544400000000002</v>
      </c>
      <c r="E739" s="2">
        <f t="shared" si="88"/>
        <v>3.7435200000000002</v>
      </c>
      <c r="F739" s="2">
        <f t="shared" si="89"/>
        <v>3.6734050000000003</v>
      </c>
      <c r="G739" s="2">
        <f t="shared" si="83"/>
        <v>3.5781499999999999</v>
      </c>
      <c r="H739" s="2">
        <f t="shared" si="87"/>
        <v>3.0306894999999985</v>
      </c>
      <c r="I739" s="2">
        <f t="array" ref="I739">SUMPRODUCT(B723:B742, (ROW(B723:B742)-ROW(B723)+1)) / (20*21/2)</f>
        <v>3.7021585714285714</v>
      </c>
      <c r="J739" s="2">
        <f t="shared" si="90"/>
        <v>3.6879260553041777</v>
      </c>
      <c r="K739" s="2">
        <f t="shared" si="84"/>
        <v>3.6027574779633862</v>
      </c>
    </row>
    <row r="740" spans="1:11" ht="13.5" x14ac:dyDescent="0.25">
      <c r="A740" s="3">
        <f>TITRES_STAT!B743</f>
        <v>43081</v>
      </c>
      <c r="B740" s="6">
        <f>TITRES_STAT!D743</f>
        <v>3.7035</v>
      </c>
      <c r="C740" s="2">
        <f t="shared" si="85"/>
        <v>-3.0299999999999994E-2</v>
      </c>
      <c r="D740" s="2">
        <f t="shared" si="86"/>
        <v>3.7411000000000003</v>
      </c>
      <c r="E740" s="2">
        <f t="shared" si="88"/>
        <v>3.7416999999999994</v>
      </c>
      <c r="F740" s="2">
        <f t="shared" si="89"/>
        <v>3.6785650000000003</v>
      </c>
      <c r="G740" s="2">
        <f t="shared" si="83"/>
        <v>3.5854359999999996</v>
      </c>
      <c r="H740" s="2">
        <f t="shared" si="87"/>
        <v>3.0394114999999986</v>
      </c>
      <c r="I740" s="2">
        <f t="array" ref="I740">SUMPRODUCT(B724:B743, (ROW(B724:B743)-ROW(B724)+1)) / (20*21/2)</f>
        <v>3.694386666666666</v>
      </c>
      <c r="J740" s="2">
        <f t="shared" si="90"/>
        <v>3.6894092881323513</v>
      </c>
      <c r="K740" s="2">
        <f t="shared" si="84"/>
        <v>3.6067081651020771</v>
      </c>
    </row>
    <row r="741" spans="1:11" ht="13.5" x14ac:dyDescent="0.25">
      <c r="A741" s="3">
        <f>TITRES_STAT!B744</f>
        <v>43082</v>
      </c>
      <c r="B741" s="6">
        <f>TITRES_STAT!D744</f>
        <v>3.6427999999999998</v>
      </c>
      <c r="C741" s="2">
        <f t="shared" si="85"/>
        <v>-6.0700000000000198E-2</v>
      </c>
      <c r="D741" s="2">
        <f t="shared" si="86"/>
        <v>3.7071199999999997</v>
      </c>
      <c r="E741" s="2">
        <f t="shared" si="88"/>
        <v>3.7301699999999998</v>
      </c>
      <c r="F741" s="2">
        <f t="shared" si="89"/>
        <v>3.6809950000000002</v>
      </c>
      <c r="G741" s="2">
        <f t="shared" si="83"/>
        <v>3.5917519999999996</v>
      </c>
      <c r="H741" s="2">
        <f t="shared" si="87"/>
        <v>3.0479474999999985</v>
      </c>
      <c r="I741" s="2">
        <f t="array" ref="I741">SUMPRODUCT(B725:B744, (ROW(B725:B744)-ROW(B725)+1)) / (20*21/2)</f>
        <v>3.6784904761904764</v>
      </c>
      <c r="J741" s="2">
        <f t="shared" si="90"/>
        <v>3.6849703083102225</v>
      </c>
      <c r="K741" s="2">
        <f t="shared" si="84"/>
        <v>3.6081235311765054</v>
      </c>
    </row>
    <row r="742" spans="1:11" ht="13.5" x14ac:dyDescent="0.25">
      <c r="A742" s="3">
        <f>TITRES_STAT!B745</f>
        <v>43083</v>
      </c>
      <c r="B742" s="6">
        <f>TITRES_STAT!D745</f>
        <v>3.6124000000000001</v>
      </c>
      <c r="C742" s="2">
        <f t="shared" si="85"/>
        <v>-3.0399999999999761E-2</v>
      </c>
      <c r="D742" s="2">
        <f t="shared" si="86"/>
        <v>3.6803999999999997</v>
      </c>
      <c r="E742" s="2">
        <f t="shared" si="88"/>
        <v>3.7155999999999998</v>
      </c>
      <c r="F742" s="2">
        <f t="shared" si="89"/>
        <v>3.6819049999999995</v>
      </c>
      <c r="G742" s="2">
        <f t="shared" si="83"/>
        <v>3.5955159999999995</v>
      </c>
      <c r="H742" s="2">
        <f t="shared" si="87"/>
        <v>3.0563314999999984</v>
      </c>
      <c r="I742" s="2">
        <f t="array" ref="I742">SUMPRODUCT(B726:B745, (ROW(B726:B745)-ROW(B726)+1)) / (20*21/2)</f>
        <v>3.6680833333333336</v>
      </c>
      <c r="J742" s="2">
        <f t="shared" si="90"/>
        <v>3.6780588503759155</v>
      </c>
      <c r="K742" s="2">
        <f t="shared" si="84"/>
        <v>3.6082912358362504</v>
      </c>
    </row>
    <row r="743" spans="1:11" ht="13.5" x14ac:dyDescent="0.25">
      <c r="A743" s="3">
        <f>TITRES_STAT!B746</f>
        <v>43084</v>
      </c>
      <c r="B743" s="6">
        <f>TITRES_STAT!D746</f>
        <v>3.6002999999999998</v>
      </c>
      <c r="C743" s="2">
        <f t="shared" si="85"/>
        <v>-1.2100000000000222E-2</v>
      </c>
      <c r="D743" s="2">
        <f t="shared" si="86"/>
        <v>3.65856</v>
      </c>
      <c r="E743" s="2">
        <f t="shared" si="88"/>
        <v>3.7046799999999998</v>
      </c>
      <c r="F743" s="2">
        <f t="shared" si="89"/>
        <v>3.68221</v>
      </c>
      <c r="G743" s="2">
        <f t="shared" si="83"/>
        <v>3.5978240000000001</v>
      </c>
      <c r="H743" s="2">
        <f t="shared" si="87"/>
        <v>3.0646549999999984</v>
      </c>
      <c r="I743" s="2">
        <f t="array" ref="I743">SUMPRODUCT(B727:B746, (ROW(B727:B746)-ROW(B727)+1)) / (20*21/2)</f>
        <v>3.6570952380952377</v>
      </c>
      <c r="J743" s="2">
        <f t="shared" si="90"/>
        <v>3.670653245578209</v>
      </c>
      <c r="K743" s="2">
        <f t="shared" si="84"/>
        <v>3.6079778540387504</v>
      </c>
    </row>
    <row r="744" spans="1:11" ht="13.5" x14ac:dyDescent="0.25">
      <c r="A744" s="3">
        <f>TITRES_STAT!B747</f>
        <v>43087</v>
      </c>
      <c r="B744" s="6">
        <f>TITRES_STAT!D747</f>
        <v>3.5152999999999999</v>
      </c>
      <c r="C744" s="2">
        <f t="shared" si="85"/>
        <v>-8.4999999999999964E-2</v>
      </c>
      <c r="D744" s="2">
        <f t="shared" si="86"/>
        <v>3.6148600000000002</v>
      </c>
      <c r="E744" s="2">
        <f t="shared" si="88"/>
        <v>3.6846500000000004</v>
      </c>
      <c r="F744" s="2">
        <f t="shared" si="89"/>
        <v>3.6791749999999999</v>
      </c>
      <c r="G744" s="2">
        <f t="shared" si="83"/>
        <v>3.6002540000000001</v>
      </c>
      <c r="H744" s="2">
        <f t="shared" si="87"/>
        <v>3.0725534999999984</v>
      </c>
      <c r="I744" s="2">
        <f t="array" ref="I744">SUMPRODUCT(B728:B747, (ROW(B728:B747)-ROW(B728)+1)) / (20*21/2)</f>
        <v>3.6421461904761898</v>
      </c>
      <c r="J744" s="2">
        <f t="shared" si="90"/>
        <v>3.6558576983802844</v>
      </c>
      <c r="K744" s="2">
        <f t="shared" si="84"/>
        <v>3.6043434283901719</v>
      </c>
    </row>
    <row r="745" spans="1:11" ht="13.5" x14ac:dyDescent="0.25">
      <c r="A745" s="3">
        <f>TITRES_STAT!B748</f>
        <v>43088</v>
      </c>
      <c r="B745" s="6">
        <f>TITRES_STAT!D748</f>
        <v>3.5699000000000001</v>
      </c>
      <c r="C745" s="2">
        <f t="shared" si="85"/>
        <v>5.4600000000000204E-2</v>
      </c>
      <c r="D745" s="2">
        <f t="shared" si="86"/>
        <v>3.5881400000000001</v>
      </c>
      <c r="E745" s="2">
        <f t="shared" si="88"/>
        <v>3.6646200000000002</v>
      </c>
      <c r="F745" s="2">
        <f t="shared" si="89"/>
        <v>3.6791749999999999</v>
      </c>
      <c r="G745" s="2">
        <f t="shared" si="83"/>
        <v>3.6031679999999993</v>
      </c>
      <c r="H745" s="2">
        <f t="shared" si="87"/>
        <v>3.0808424999999975</v>
      </c>
      <c r="I745" s="2">
        <f t="array" ref="I745">SUMPRODUCT(B729:B748, (ROW(B729:B748)-ROW(B729)+1)) / (20*21/2)</f>
        <v>3.627146190476191</v>
      </c>
      <c r="J745" s="2">
        <f t="shared" si="90"/>
        <v>3.6476712509154954</v>
      </c>
      <c r="K745" s="2">
        <f t="shared" si="84"/>
        <v>3.6029927057082043</v>
      </c>
    </row>
    <row r="746" spans="1:11" ht="13.5" x14ac:dyDescent="0.25">
      <c r="A746" s="3">
        <f>TITRES_STAT!B749</f>
        <v>43089</v>
      </c>
      <c r="B746" s="6">
        <f>TITRES_STAT!D749</f>
        <v>3.5638000000000001</v>
      </c>
      <c r="C746" s="2">
        <f t="shared" si="85"/>
        <v>-6.0999999999999943E-3</v>
      </c>
      <c r="D746" s="2">
        <f t="shared" si="86"/>
        <v>3.5723399999999996</v>
      </c>
      <c r="E746" s="2">
        <f t="shared" si="88"/>
        <v>3.6397300000000001</v>
      </c>
      <c r="F746" s="2">
        <f t="shared" si="89"/>
        <v>3.6782650000000006</v>
      </c>
      <c r="G746" s="2">
        <f t="shared" si="83"/>
        <v>3.6048679999999984</v>
      </c>
      <c r="H746" s="2">
        <f t="shared" si="87"/>
        <v>3.0889539999999984</v>
      </c>
      <c r="I746" s="2">
        <f t="array" ref="I746">SUMPRODUCT(B730:B749, (ROW(B730:B749)-ROW(B730)+1)) / (20*21/2)</f>
        <v>3.6126661904761912</v>
      </c>
      <c r="J746" s="2">
        <f t="shared" si="90"/>
        <v>3.6396835127330669</v>
      </c>
      <c r="K746" s="2">
        <f t="shared" si="84"/>
        <v>3.6014557368569027</v>
      </c>
    </row>
    <row r="747" spans="1:11" ht="13.5" x14ac:dyDescent="0.25">
      <c r="A747" s="3">
        <f>TITRES_STAT!B750</f>
        <v>43090</v>
      </c>
      <c r="B747" s="6">
        <f>TITRES_STAT!D750</f>
        <v>3.5213000000000001</v>
      </c>
      <c r="C747" s="2">
        <f t="shared" si="85"/>
        <v>-4.2499999999999982E-2</v>
      </c>
      <c r="D747" s="2">
        <f t="shared" si="86"/>
        <v>3.5541200000000002</v>
      </c>
      <c r="E747" s="2">
        <f t="shared" si="88"/>
        <v>3.6172600000000004</v>
      </c>
      <c r="F747" s="2">
        <f t="shared" si="89"/>
        <v>3.6728000000000001</v>
      </c>
      <c r="G747" s="2">
        <f t="shared" si="83"/>
        <v>3.6052319999999987</v>
      </c>
      <c r="H747" s="2">
        <f t="shared" si="87"/>
        <v>3.0968824999999987</v>
      </c>
      <c r="I747" s="2">
        <f t="array" ref="I747">SUMPRODUCT(B731:B750, (ROW(B731:B750)-ROW(B731)+1)) / (20*21/2)</f>
        <v>3.5983276190476188</v>
      </c>
      <c r="J747" s="2">
        <f t="shared" si="90"/>
        <v>3.6284088924727746</v>
      </c>
      <c r="K747" s="2">
        <f t="shared" si="84"/>
        <v>3.5983123746272203</v>
      </c>
    </row>
    <row r="748" spans="1:11" ht="13.5" x14ac:dyDescent="0.25">
      <c r="A748" s="3">
        <f>TITRES_STAT!B751</f>
        <v>43091</v>
      </c>
      <c r="B748" s="6">
        <f>TITRES_STAT!D751</f>
        <v>3.5152999999999999</v>
      </c>
      <c r="C748" s="2">
        <f t="shared" si="85"/>
        <v>-6.0000000000002274E-3</v>
      </c>
      <c r="D748" s="2">
        <f t="shared" si="86"/>
        <v>3.5371200000000003</v>
      </c>
      <c r="E748" s="2">
        <f t="shared" si="88"/>
        <v>3.5978399999999993</v>
      </c>
      <c r="F748" s="2">
        <f t="shared" si="89"/>
        <v>3.6673399999999985</v>
      </c>
      <c r="G748" s="2">
        <f t="shared" si="83"/>
        <v>3.6058399999999988</v>
      </c>
      <c r="H748" s="2">
        <f t="shared" si="87"/>
        <v>3.1045169999999991</v>
      </c>
      <c r="I748" s="2">
        <f t="array" ref="I748">SUMPRODUCT(B732:B751, (ROW(B732:B751)-ROW(B732)+1)) / (20*21/2)</f>
        <v>3.5850009523809523</v>
      </c>
      <c r="J748" s="2">
        <f t="shared" si="90"/>
        <v>3.6176366169991772</v>
      </c>
      <c r="K748" s="2">
        <f t="shared" si="84"/>
        <v>3.5950569873869371</v>
      </c>
    </row>
    <row r="749" spans="1:11" ht="13.5" x14ac:dyDescent="0.25">
      <c r="A749" s="3">
        <f>TITRES_STAT!B752</f>
        <v>43094</v>
      </c>
      <c r="B749" s="6">
        <f>TITRES_STAT!D752</f>
        <v>3.5152999999999999</v>
      </c>
      <c r="C749" s="2">
        <f t="shared" si="85"/>
        <v>0</v>
      </c>
      <c r="D749" s="2">
        <f t="shared" si="86"/>
        <v>3.5371200000000003</v>
      </c>
      <c r="E749" s="2">
        <f t="shared" si="88"/>
        <v>3.57599</v>
      </c>
      <c r="F749" s="2">
        <f t="shared" si="89"/>
        <v>3.6597549999999996</v>
      </c>
      <c r="G749" s="2">
        <f t="shared" si="83"/>
        <v>3.6063259999999993</v>
      </c>
      <c r="H749" s="2">
        <f t="shared" si="87"/>
        <v>3.1121224999999995</v>
      </c>
      <c r="I749" s="2">
        <f t="array" ref="I749">SUMPRODUCT(B733:B752, (ROW(B733:B752)-ROW(B733)+1)) / (20*21/2)</f>
        <v>3.574011904761905</v>
      </c>
      <c r="J749" s="2">
        <f t="shared" si="90"/>
        <v>3.6078902725230653</v>
      </c>
      <c r="K749" s="2">
        <f t="shared" si="84"/>
        <v>3.5919292623913708</v>
      </c>
    </row>
    <row r="750" spans="1:11" ht="13.5" x14ac:dyDescent="0.25">
      <c r="A750" s="3">
        <f>TITRES_STAT!B753</f>
        <v>43095</v>
      </c>
      <c r="B750" s="6">
        <f>TITRES_STAT!D753</f>
        <v>3.5091999999999999</v>
      </c>
      <c r="C750" s="2">
        <f t="shared" si="85"/>
        <v>-6.0999999999999943E-3</v>
      </c>
      <c r="D750" s="2">
        <f t="shared" si="86"/>
        <v>3.5249800000000002</v>
      </c>
      <c r="E750" s="2">
        <f t="shared" si="88"/>
        <v>3.5565599999999997</v>
      </c>
      <c r="F750" s="2">
        <f t="shared" si="89"/>
        <v>3.6491299999999995</v>
      </c>
      <c r="G750" s="2">
        <f t="shared" si="83"/>
        <v>3.6072979999999988</v>
      </c>
      <c r="H750" s="2">
        <f t="shared" si="87"/>
        <v>3.1196974999999991</v>
      </c>
      <c r="I750" s="2">
        <f t="array" ref="I750">SUMPRODUCT(B734:B753, (ROW(B734:B753)-ROW(B734)+1)) / (20*21/2)</f>
        <v>3.5728266666666677</v>
      </c>
      <c r="J750" s="2">
        <f t="shared" si="90"/>
        <v>3.5984911989494401</v>
      </c>
      <c r="K750" s="2">
        <f t="shared" si="84"/>
        <v>3.5886849775917096</v>
      </c>
    </row>
    <row r="751" spans="1:11" ht="13.5" x14ac:dyDescent="0.25">
      <c r="A751" s="3">
        <f>TITRES_STAT!B754</f>
        <v>43096</v>
      </c>
      <c r="B751" s="6">
        <f>TITRES_STAT!D754</f>
        <v>3.5091999999999999</v>
      </c>
      <c r="C751" s="2">
        <f t="shared" si="85"/>
        <v>0</v>
      </c>
      <c r="D751" s="2">
        <f t="shared" si="86"/>
        <v>3.5140599999999997</v>
      </c>
      <c r="E751" s="2">
        <f t="shared" si="88"/>
        <v>3.5432000000000001</v>
      </c>
      <c r="F751" s="2">
        <f t="shared" si="89"/>
        <v>3.6366849999999986</v>
      </c>
      <c r="G751" s="2">
        <f t="shared" si="83"/>
        <v>3.6077839999999992</v>
      </c>
      <c r="H751" s="2">
        <f t="shared" si="87"/>
        <v>3.1274189999999993</v>
      </c>
      <c r="I751" s="2">
        <f t="array" ref="I751">SUMPRODUCT(B735:B754, (ROW(B735:B754)-ROW(B735)+1)) / (20*21/2)</f>
        <v>3.5669038095238088</v>
      </c>
      <c r="J751" s="2">
        <f t="shared" si="90"/>
        <v>3.5899872752399697</v>
      </c>
      <c r="K751" s="2">
        <f t="shared" si="84"/>
        <v>3.585567919646937</v>
      </c>
    </row>
    <row r="752" spans="1:11" ht="13.5" x14ac:dyDescent="0.25">
      <c r="A752" s="3">
        <f>TITRES_STAT!B755</f>
        <v>43097</v>
      </c>
      <c r="B752" s="6">
        <f>TITRES_STAT!D755</f>
        <v>3.5213000000000001</v>
      </c>
      <c r="C752" s="2">
        <f t="shared" si="85"/>
        <v>1.2100000000000222E-2</v>
      </c>
      <c r="D752" s="2">
        <f t="shared" si="86"/>
        <v>3.5140599999999997</v>
      </c>
      <c r="E752" s="2">
        <f t="shared" si="88"/>
        <v>3.5340900000000004</v>
      </c>
      <c r="F752" s="2">
        <f t="shared" si="89"/>
        <v>3.6248449999999992</v>
      </c>
      <c r="G752" s="2">
        <f t="shared" si="83"/>
        <v>3.6091199999999986</v>
      </c>
      <c r="H752" s="2">
        <f t="shared" si="87"/>
        <v>3.134936999999999</v>
      </c>
      <c r="I752" s="2">
        <f t="array" ref="I752">SUMPRODUCT(B736:B755, (ROW(B736:B755)-ROW(B736)+1)) / (20*21/2)</f>
        <v>3.5663514285714282</v>
      </c>
      <c r="J752" s="2">
        <f t="shared" si="90"/>
        <v>3.5834456299790203</v>
      </c>
      <c r="K752" s="2">
        <f t="shared" si="84"/>
        <v>3.5830476090725472</v>
      </c>
    </row>
    <row r="753" spans="1:11" ht="13.5" x14ac:dyDescent="0.25">
      <c r="A753" s="3">
        <f>TITRES_STAT!B756</f>
        <v>43098</v>
      </c>
      <c r="B753" s="6">
        <f>TITRES_STAT!D756</f>
        <v>3.6124000000000001</v>
      </c>
      <c r="C753" s="2">
        <f t="shared" si="85"/>
        <v>9.1099999999999959E-2</v>
      </c>
      <c r="D753" s="2">
        <f t="shared" si="86"/>
        <v>3.53348</v>
      </c>
      <c r="E753" s="2">
        <f t="shared" si="88"/>
        <v>3.5353000000000003</v>
      </c>
      <c r="F753" s="2">
        <f t="shared" si="89"/>
        <v>3.6199899999999992</v>
      </c>
      <c r="G753" s="2">
        <f t="shared" si="83"/>
        <v>3.6117919999999986</v>
      </c>
      <c r="H753" s="2">
        <f t="shared" si="87"/>
        <v>3.1431744999999989</v>
      </c>
      <c r="I753" s="2">
        <f t="array" ref="I753">SUMPRODUCT(B737:B756, (ROW(B737:B756)-ROW(B737)+1)) / (20*21/2)</f>
        <v>3.5758366666666666</v>
      </c>
      <c r="J753" s="2">
        <f t="shared" si="90"/>
        <v>3.586203189028637</v>
      </c>
      <c r="K753" s="2">
        <f t="shared" si="84"/>
        <v>3.5841986832265649</v>
      </c>
    </row>
    <row r="754" spans="1:11" ht="13.5" x14ac:dyDescent="0.25">
      <c r="A754" s="3">
        <f>TITRES_STAT!B757</f>
        <v>43102</v>
      </c>
      <c r="B754" s="6">
        <f>TITRES_STAT!D757</f>
        <v>3.5577999999999999</v>
      </c>
      <c r="C754" s="2">
        <f t="shared" si="85"/>
        <v>-5.4600000000000204E-2</v>
      </c>
      <c r="D754" s="2">
        <f t="shared" si="86"/>
        <v>3.5419800000000001</v>
      </c>
      <c r="E754" s="2">
        <f t="shared" si="88"/>
        <v>3.5395499999999998</v>
      </c>
      <c r="F754" s="2">
        <f t="shared" si="89"/>
        <v>3.6120999999999994</v>
      </c>
      <c r="G754" s="2">
        <f t="shared" ref="G754:G817" si="91">AVERAGE(B705:B754)</f>
        <v>3.6139779999999986</v>
      </c>
      <c r="H754" s="2">
        <f t="shared" si="87"/>
        <v>3.151197499999999</v>
      </c>
      <c r="I754" s="2">
        <f t="array" ref="I754">SUMPRODUCT(B738:B757, (ROW(B738:B757)-ROW(B738)+1)) / (20*21/2)</f>
        <v>3.5904609523809525</v>
      </c>
      <c r="J754" s="2">
        <f t="shared" si="90"/>
        <v>3.5834981234068621</v>
      </c>
      <c r="K754" s="2">
        <f t="shared" si="84"/>
        <v>3.583163440747092</v>
      </c>
    </row>
    <row r="755" spans="1:11" ht="13.5" x14ac:dyDescent="0.25">
      <c r="A755" s="3">
        <f>TITRES_STAT!B758</f>
        <v>43103</v>
      </c>
      <c r="B755" s="6">
        <f>TITRES_STAT!D758</f>
        <v>3.6063000000000001</v>
      </c>
      <c r="C755" s="2">
        <f t="shared" si="85"/>
        <v>4.850000000000021E-2</v>
      </c>
      <c r="D755" s="2">
        <f t="shared" si="86"/>
        <v>3.5614000000000003</v>
      </c>
      <c r="E755" s="2">
        <f t="shared" si="88"/>
        <v>3.5431900000000001</v>
      </c>
      <c r="F755" s="2">
        <f t="shared" si="89"/>
        <v>3.6039049999999997</v>
      </c>
      <c r="G755" s="2">
        <f t="shared" si="91"/>
        <v>3.6170139999999993</v>
      </c>
      <c r="H755" s="2">
        <f t="shared" si="87"/>
        <v>3.1596094999999993</v>
      </c>
      <c r="I755" s="2">
        <f t="array" ref="I755">SUMPRODUCT(B739:B758, (ROW(B739:B758)-ROW(B739)+1)) / (20*21/2)</f>
        <v>3.608532857142857</v>
      </c>
      <c r="J755" s="2">
        <f t="shared" si="90"/>
        <v>3.5856697307014467</v>
      </c>
      <c r="K755" s="2">
        <f t="shared" ref="K755:K818" si="92">$K$4*B755+(1-$K$4)*K754</f>
        <v>3.5840707567962258</v>
      </c>
    </row>
    <row r="756" spans="1:11" ht="13.5" x14ac:dyDescent="0.25">
      <c r="A756" s="3">
        <f>TITRES_STAT!B759</f>
        <v>43104</v>
      </c>
      <c r="B756" s="6">
        <f>TITRES_STAT!D759</f>
        <v>3.7035</v>
      </c>
      <c r="C756" s="2">
        <f t="shared" si="85"/>
        <v>9.7199999999999953E-2</v>
      </c>
      <c r="D756" s="2">
        <f t="shared" si="86"/>
        <v>3.60026</v>
      </c>
      <c r="E756" s="2">
        <f t="shared" si="88"/>
        <v>3.5571600000000005</v>
      </c>
      <c r="F756" s="2">
        <f t="shared" si="89"/>
        <v>3.5984449999999994</v>
      </c>
      <c r="G756" s="2">
        <f t="shared" si="91"/>
        <v>3.6215079999999991</v>
      </c>
      <c r="H756" s="2">
        <f t="shared" si="87"/>
        <v>3.1683904999999992</v>
      </c>
      <c r="I756" s="2">
        <f t="array" ref="I756">SUMPRODUCT(B740:B759, (ROW(B740:B759)-ROW(B740)+1)) / (20*21/2)</f>
        <v>3.6215999999999999</v>
      </c>
      <c r="J756" s="2">
        <f t="shared" si="90"/>
        <v>3.5968916611108326</v>
      </c>
      <c r="K756" s="2">
        <f t="shared" si="92"/>
        <v>3.5887542565297075</v>
      </c>
    </row>
    <row r="757" spans="1:11" ht="13.5" x14ac:dyDescent="0.25">
      <c r="A757" s="3">
        <f>TITRES_STAT!B760</f>
        <v>43105</v>
      </c>
      <c r="B757" s="6">
        <f>TITRES_STAT!D760</f>
        <v>3.7519999999999998</v>
      </c>
      <c r="C757" s="2">
        <f t="shared" si="85"/>
        <v>4.8499999999999766E-2</v>
      </c>
      <c r="D757" s="2">
        <f t="shared" si="86"/>
        <v>3.6463999999999999</v>
      </c>
      <c r="E757" s="2">
        <f t="shared" si="88"/>
        <v>3.5802300000000002</v>
      </c>
      <c r="F757" s="2">
        <f t="shared" si="89"/>
        <v>3.5987449999999996</v>
      </c>
      <c r="G757" s="2">
        <f t="shared" si="91"/>
        <v>3.6267279999999986</v>
      </c>
      <c r="H757" s="2">
        <f t="shared" si="87"/>
        <v>3.177472499999999</v>
      </c>
      <c r="I757" s="2">
        <f t="array" ref="I757">SUMPRODUCT(B741:B760, (ROW(B741:B760)-ROW(B741)+1)) / (20*21/2)</f>
        <v>3.6311714285714278</v>
      </c>
      <c r="J757" s="2">
        <f t="shared" si="90"/>
        <v>3.6116638838621817</v>
      </c>
      <c r="K757" s="2">
        <f t="shared" si="92"/>
        <v>3.5951560503912878</v>
      </c>
    </row>
    <row r="758" spans="1:11" ht="13.5" x14ac:dyDescent="0.25">
      <c r="A758" s="3">
        <f>TITRES_STAT!B761</f>
        <v>43108</v>
      </c>
      <c r="B758" s="6">
        <f>TITRES_STAT!D761</f>
        <v>3.7885</v>
      </c>
      <c r="C758" s="2">
        <f t="shared" si="85"/>
        <v>3.6500000000000199E-2</v>
      </c>
      <c r="D758" s="2">
        <f t="shared" si="86"/>
        <v>3.6816199999999997</v>
      </c>
      <c r="E758" s="2">
        <f t="shared" si="88"/>
        <v>3.6075500000000007</v>
      </c>
      <c r="F758" s="2">
        <f t="shared" si="89"/>
        <v>3.6026949999999993</v>
      </c>
      <c r="G758" s="2">
        <f t="shared" si="91"/>
        <v>3.6310999999999991</v>
      </c>
      <c r="H758" s="2">
        <f t="shared" si="87"/>
        <v>3.186854499999999</v>
      </c>
      <c r="I758" s="2">
        <f t="array" ref="I758">SUMPRODUCT(B742:B761, (ROW(B742:B761)-ROW(B742)+1)) / (20*21/2)</f>
        <v>3.6465238095238095</v>
      </c>
      <c r="J758" s="2">
        <f t="shared" si="90"/>
        <v>3.6285054187324501</v>
      </c>
      <c r="K758" s="2">
        <f t="shared" si="92"/>
        <v>3.6027381660622178</v>
      </c>
    </row>
    <row r="759" spans="1:11" ht="13.5" x14ac:dyDescent="0.25">
      <c r="A759" s="3">
        <f>TITRES_STAT!B762</f>
        <v>43109</v>
      </c>
      <c r="B759" s="6">
        <f>TITRES_STAT!D762</f>
        <v>3.7399</v>
      </c>
      <c r="C759" s="2">
        <f t="shared" si="85"/>
        <v>-4.8599999999999977E-2</v>
      </c>
      <c r="D759" s="2">
        <f t="shared" si="86"/>
        <v>3.7180399999999998</v>
      </c>
      <c r="E759" s="2">
        <f t="shared" si="88"/>
        <v>3.63001</v>
      </c>
      <c r="F759" s="2">
        <f t="shared" si="89"/>
        <v>3.6030000000000002</v>
      </c>
      <c r="G759" s="2">
        <f t="shared" si="91"/>
        <v>3.6336499999999989</v>
      </c>
      <c r="H759" s="2">
        <f t="shared" si="87"/>
        <v>3.1959934999999988</v>
      </c>
      <c r="I759" s="2">
        <f t="array" ref="I759">SUMPRODUCT(B743:B762, (ROW(B743:B762)-ROW(B743)+1)) / (20*21/2)</f>
        <v>3.6722790476190474</v>
      </c>
      <c r="J759" s="2">
        <f t="shared" si="90"/>
        <v>3.6391144264722168</v>
      </c>
      <c r="K759" s="2">
        <f t="shared" si="92"/>
        <v>3.6081170615107583</v>
      </c>
    </row>
    <row r="760" spans="1:11" ht="13.5" x14ac:dyDescent="0.25">
      <c r="A760" s="3">
        <f>TITRES_STAT!B763</f>
        <v>43110</v>
      </c>
      <c r="B760" s="6">
        <f>TITRES_STAT!D763</f>
        <v>3.7035</v>
      </c>
      <c r="C760" s="2">
        <f t="shared" si="85"/>
        <v>-3.6399999999999988E-2</v>
      </c>
      <c r="D760" s="2">
        <f t="shared" si="86"/>
        <v>3.7374800000000001</v>
      </c>
      <c r="E760" s="2">
        <f t="shared" si="88"/>
        <v>3.6494399999999998</v>
      </c>
      <c r="F760" s="2">
        <f t="shared" si="89"/>
        <v>3.6030000000000002</v>
      </c>
      <c r="G760" s="2">
        <f t="shared" si="91"/>
        <v>3.6349859999999996</v>
      </c>
      <c r="H760" s="2">
        <f t="shared" si="87"/>
        <v>3.2048329999999994</v>
      </c>
      <c r="I760" s="2">
        <f t="array" ref="I760">SUMPRODUCT(B744:B763, (ROW(B744:B763)-ROW(B744)+1)) / (20*21/2)</f>
        <v>3.6967623809523809</v>
      </c>
      <c r="J760" s="2">
        <f t="shared" si="90"/>
        <v>3.6452463858558155</v>
      </c>
      <c r="K760" s="2">
        <f t="shared" si="92"/>
        <v>3.6118575689024932</v>
      </c>
    </row>
    <row r="761" spans="1:11" ht="13.5" x14ac:dyDescent="0.25">
      <c r="A761" s="3">
        <f>TITRES_STAT!B764</f>
        <v>43111</v>
      </c>
      <c r="B761" s="6">
        <f>TITRES_STAT!D764</f>
        <v>3.7642000000000002</v>
      </c>
      <c r="C761" s="2">
        <f t="shared" si="85"/>
        <v>6.0700000000000198E-2</v>
      </c>
      <c r="D761" s="2">
        <f t="shared" si="86"/>
        <v>3.7496200000000002</v>
      </c>
      <c r="E761" s="2">
        <f t="shared" si="88"/>
        <v>3.6749400000000003</v>
      </c>
      <c r="F761" s="2">
        <f t="shared" si="89"/>
        <v>3.6090700000000004</v>
      </c>
      <c r="G761" s="2">
        <f t="shared" si="91"/>
        <v>3.6369299999999991</v>
      </c>
      <c r="H761" s="2">
        <f t="shared" si="87"/>
        <v>3.2138294999999988</v>
      </c>
      <c r="I761" s="2">
        <f t="array" ref="I761">SUMPRODUCT(B745:B764, (ROW(B745:B764)-ROW(B745)+1)) / (20*21/2)</f>
        <v>3.7262780952380954</v>
      </c>
      <c r="J761" s="2">
        <f t="shared" si="90"/>
        <v>3.6565753014885951</v>
      </c>
      <c r="K761" s="2">
        <f t="shared" si="92"/>
        <v>3.6178317818867094</v>
      </c>
    </row>
    <row r="762" spans="1:11" ht="13.5" x14ac:dyDescent="0.25">
      <c r="A762" s="3">
        <f>TITRES_STAT!B765</f>
        <v>43112</v>
      </c>
      <c r="B762" s="6">
        <f>TITRES_STAT!D765</f>
        <v>3.8795000000000002</v>
      </c>
      <c r="C762" s="2">
        <f t="shared" si="85"/>
        <v>0.11529999999999996</v>
      </c>
      <c r="D762" s="2">
        <f t="shared" si="86"/>
        <v>3.7751199999999998</v>
      </c>
      <c r="E762" s="2">
        <f t="shared" si="88"/>
        <v>3.7107599999999996</v>
      </c>
      <c r="F762" s="2">
        <f t="shared" si="89"/>
        <v>3.6224249999999998</v>
      </c>
      <c r="G762" s="2">
        <f t="shared" si="91"/>
        <v>3.6414219999999995</v>
      </c>
      <c r="H762" s="2">
        <f t="shared" si="87"/>
        <v>3.2234314999999993</v>
      </c>
      <c r="I762" s="2">
        <f t="array" ref="I762">SUMPRODUCT(B746:B765, (ROW(B746:B765)-ROW(B746)+1)) / (20*21/2)</f>
        <v>3.7681985714285711</v>
      </c>
      <c r="J762" s="2">
        <f t="shared" si="90"/>
        <v>3.6778062251563481</v>
      </c>
      <c r="K762" s="2">
        <f t="shared" si="92"/>
        <v>3.62809328063625</v>
      </c>
    </row>
    <row r="763" spans="1:11" ht="13.5" x14ac:dyDescent="0.25">
      <c r="A763" s="3">
        <f>TITRES_STAT!B766</f>
        <v>43115</v>
      </c>
      <c r="B763" s="6">
        <f>TITRES_STAT!D766</f>
        <v>3.8795000000000002</v>
      </c>
      <c r="C763" s="2">
        <f t="shared" si="85"/>
        <v>0</v>
      </c>
      <c r="D763" s="2">
        <f t="shared" si="86"/>
        <v>3.79332</v>
      </c>
      <c r="E763" s="2">
        <f t="shared" si="88"/>
        <v>3.7374699999999996</v>
      </c>
      <c r="F763" s="2">
        <f t="shared" si="89"/>
        <v>3.6363849999999998</v>
      </c>
      <c r="G763" s="2">
        <f t="shared" si="91"/>
        <v>3.6467640000000001</v>
      </c>
      <c r="H763" s="2">
        <f t="shared" si="87"/>
        <v>3.2330044999999989</v>
      </c>
      <c r="I763" s="2">
        <f t="array" ref="I763">SUMPRODUCT(B747:B766, (ROW(B747:B766)-ROW(B747)+1)) / (20*21/2)</f>
        <v>3.8139657142857137</v>
      </c>
      <c r="J763" s="2">
        <f t="shared" si="90"/>
        <v>3.6970151560938387</v>
      </c>
      <c r="K763" s="2">
        <f t="shared" si="92"/>
        <v>3.6379523676701226</v>
      </c>
    </row>
    <row r="764" spans="1:11" ht="13.5" x14ac:dyDescent="0.25">
      <c r="A764" s="3">
        <f>TITRES_STAT!B767</f>
        <v>43116</v>
      </c>
      <c r="B764" s="6">
        <f>TITRES_STAT!D767</f>
        <v>3.9462999999999999</v>
      </c>
      <c r="C764" s="2">
        <f t="shared" si="85"/>
        <v>6.6799999999999748E-2</v>
      </c>
      <c r="D764" s="2">
        <f t="shared" si="86"/>
        <v>3.8346000000000005</v>
      </c>
      <c r="E764" s="2">
        <f t="shared" si="88"/>
        <v>3.7763200000000006</v>
      </c>
      <c r="F764" s="2">
        <f t="shared" si="89"/>
        <v>3.6579349999999997</v>
      </c>
      <c r="G764" s="2">
        <f t="shared" si="91"/>
        <v>3.6534420000000001</v>
      </c>
      <c r="H764" s="2">
        <f t="shared" si="87"/>
        <v>3.242764999999999</v>
      </c>
      <c r="I764" s="2">
        <f t="array" ref="I764">SUMPRODUCT(B748:B767, (ROW(B748:B767)-ROW(B748)+1)) / (20*21/2)</f>
        <v>3.8464609523809523</v>
      </c>
      <c r="J764" s="2">
        <f t="shared" si="90"/>
        <v>3.7207565697991871</v>
      </c>
      <c r="K764" s="2">
        <f t="shared" si="92"/>
        <v>3.6500444316830589</v>
      </c>
    </row>
    <row r="765" spans="1:11" ht="13.5" x14ac:dyDescent="0.25">
      <c r="A765" s="3">
        <f>TITRES_STAT!B768</f>
        <v>43117</v>
      </c>
      <c r="B765" s="6">
        <f>TITRES_STAT!D768</f>
        <v>4.0980999999999996</v>
      </c>
      <c r="C765" s="2">
        <f t="shared" si="85"/>
        <v>0.15179999999999971</v>
      </c>
      <c r="D765" s="2">
        <f t="shared" si="86"/>
        <v>3.9135199999999997</v>
      </c>
      <c r="E765" s="2">
        <f t="shared" si="88"/>
        <v>3.8255000000000003</v>
      </c>
      <c r="F765" s="2">
        <f t="shared" si="89"/>
        <v>3.6843449999999995</v>
      </c>
      <c r="G765" s="2">
        <f t="shared" si="91"/>
        <v>3.6640059999999992</v>
      </c>
      <c r="H765" s="2">
        <f t="shared" si="87"/>
        <v>3.2534309999999995</v>
      </c>
      <c r="I765" s="2">
        <f t="array" ref="I765">SUMPRODUCT(B749:B768, (ROW(B749:B768)-ROW(B749)+1)) / (20*21/2)</f>
        <v>3.8769928571428576</v>
      </c>
      <c r="J765" s="2">
        <f t="shared" si="90"/>
        <v>3.756694039342122</v>
      </c>
      <c r="K765" s="2">
        <f t="shared" si="92"/>
        <v>3.6676152382837235</v>
      </c>
    </row>
    <row r="766" spans="1:11" ht="13.5" x14ac:dyDescent="0.25">
      <c r="A766" s="3">
        <f>TITRES_STAT!B769</f>
        <v>43118</v>
      </c>
      <c r="B766" s="6">
        <f>TITRES_STAT!D769</f>
        <v>4.1649000000000003</v>
      </c>
      <c r="C766" s="2">
        <f t="shared" si="85"/>
        <v>6.6800000000000637E-2</v>
      </c>
      <c r="D766" s="2">
        <f t="shared" si="86"/>
        <v>3.9936599999999998</v>
      </c>
      <c r="E766" s="2">
        <f t="shared" si="88"/>
        <v>3.8716400000000006</v>
      </c>
      <c r="F766" s="2">
        <f t="shared" si="89"/>
        <v>3.7144000000000004</v>
      </c>
      <c r="G766" s="2">
        <f t="shared" si="91"/>
        <v>3.6756639999999994</v>
      </c>
      <c r="H766" s="2">
        <f t="shared" si="87"/>
        <v>3.2644309999999992</v>
      </c>
      <c r="I766" s="2">
        <f t="array" ref="I766">SUMPRODUCT(B750:B769, (ROW(B750:B769)-ROW(B750)+1)) / (20*21/2)</f>
        <v>3.9043419047619046</v>
      </c>
      <c r="J766" s="2">
        <f t="shared" si="90"/>
        <v>3.795570797500015</v>
      </c>
      <c r="K766" s="2">
        <f t="shared" si="92"/>
        <v>3.6871166014882837</v>
      </c>
    </row>
    <row r="767" spans="1:11" ht="13.5" x14ac:dyDescent="0.25">
      <c r="A767" s="3">
        <f>TITRES_STAT!B770</f>
        <v>43119</v>
      </c>
      <c r="B767" s="6">
        <f>TITRES_STAT!D770</f>
        <v>4.0556000000000001</v>
      </c>
      <c r="C767" s="2">
        <f t="shared" si="85"/>
        <v>-0.10930000000000017</v>
      </c>
      <c r="D767" s="2">
        <f t="shared" si="86"/>
        <v>4.0288799999999991</v>
      </c>
      <c r="E767" s="2">
        <f t="shared" si="88"/>
        <v>3.9019999999999997</v>
      </c>
      <c r="F767" s="2">
        <f t="shared" si="89"/>
        <v>3.7411149999999997</v>
      </c>
      <c r="G767" s="2">
        <f t="shared" si="91"/>
        <v>3.6852559999999994</v>
      </c>
      <c r="H767" s="2">
        <f t="shared" si="87"/>
        <v>3.2743269999999995</v>
      </c>
      <c r="I767" s="2">
        <f t="array" ref="I767">SUMPRODUCT(B751:B770, (ROW(B751:B770)-ROW(B751)+1)) / (20*21/2)</f>
        <v>3.9302704761904761</v>
      </c>
      <c r="J767" s="2">
        <f t="shared" si="90"/>
        <v>3.8203354834523946</v>
      </c>
      <c r="K767" s="2">
        <f t="shared" si="92"/>
        <v>3.7015669308416848</v>
      </c>
    </row>
    <row r="768" spans="1:11" ht="13.5" x14ac:dyDescent="0.25">
      <c r="A768" s="3">
        <f>TITRES_STAT!B771</f>
        <v>43122</v>
      </c>
      <c r="B768" s="6">
        <f>TITRES_STAT!D771</f>
        <v>4.0617000000000001</v>
      </c>
      <c r="C768" s="2">
        <f t="shared" si="85"/>
        <v>6.0999999999999943E-3</v>
      </c>
      <c r="D768" s="2">
        <f t="shared" si="86"/>
        <v>4.0653199999999998</v>
      </c>
      <c r="E768" s="2">
        <f t="shared" si="88"/>
        <v>3.9293199999999997</v>
      </c>
      <c r="F768" s="2">
        <f t="shared" si="89"/>
        <v>3.7684350000000002</v>
      </c>
      <c r="G768" s="2">
        <f t="shared" si="91"/>
        <v>3.6936339999999994</v>
      </c>
      <c r="H768" s="2">
        <f t="shared" si="87"/>
        <v>3.2839309999999995</v>
      </c>
      <c r="I768" s="2">
        <f t="array" ref="I768">SUMPRODUCT(B752:B771, (ROW(B752:B771)-ROW(B752)+1)) / (20*21/2)</f>
        <v>3.9766728571428573</v>
      </c>
      <c r="J768" s="2">
        <f t="shared" si="90"/>
        <v>3.8433225802664523</v>
      </c>
      <c r="K768" s="2">
        <f t="shared" si="92"/>
        <v>3.7156897962988737</v>
      </c>
    </row>
    <row r="769" spans="1:11" ht="13.5" x14ac:dyDescent="0.25">
      <c r="A769" s="3">
        <f>TITRES_STAT!B772</f>
        <v>43123</v>
      </c>
      <c r="B769" s="6">
        <f>TITRES_STAT!D772</f>
        <v>4.0556000000000001</v>
      </c>
      <c r="C769" s="2">
        <f t="shared" si="85"/>
        <v>-6.0999999999999943E-3</v>
      </c>
      <c r="D769" s="2">
        <f t="shared" si="86"/>
        <v>4.0871799999999991</v>
      </c>
      <c r="E769" s="2">
        <f t="shared" si="88"/>
        <v>3.96089</v>
      </c>
      <c r="F769" s="2">
        <f t="shared" si="89"/>
        <v>3.7954500000000002</v>
      </c>
      <c r="G769" s="2">
        <f t="shared" si="91"/>
        <v>3.7027399999999995</v>
      </c>
      <c r="H769" s="2">
        <f t="shared" si="87"/>
        <v>3.2928594999999996</v>
      </c>
      <c r="I769" s="2">
        <f t="array" ref="I769">SUMPRODUCT(B753:B772, (ROW(B753:B772)-ROW(B753)+1)) / (20*21/2)</f>
        <v>4.0186780952380952</v>
      </c>
      <c r="J769" s="2">
        <f t="shared" si="90"/>
        <v>3.8635394773839331</v>
      </c>
      <c r="K769" s="2">
        <f t="shared" si="92"/>
        <v>3.7290196082087221</v>
      </c>
    </row>
    <row r="770" spans="1:11" ht="13.5" x14ac:dyDescent="0.25">
      <c r="A770" s="3">
        <f>TITRES_STAT!B773</f>
        <v>43124</v>
      </c>
      <c r="B770" s="6">
        <f>TITRES_STAT!D773</f>
        <v>4.0677000000000003</v>
      </c>
      <c r="C770" s="2">
        <f t="shared" si="85"/>
        <v>1.2100000000000222E-2</v>
      </c>
      <c r="D770" s="2">
        <f t="shared" si="86"/>
        <v>4.0811000000000011</v>
      </c>
      <c r="E770" s="2">
        <f t="shared" si="88"/>
        <v>3.9973100000000001</v>
      </c>
      <c r="F770" s="2">
        <f t="shared" si="89"/>
        <v>3.8233750000000009</v>
      </c>
      <c r="G770" s="2">
        <f t="shared" si="91"/>
        <v>3.7120879999999996</v>
      </c>
      <c r="H770" s="2">
        <f t="shared" si="87"/>
        <v>3.3014379999999988</v>
      </c>
      <c r="I770" s="2">
        <f t="array" ref="I770">SUMPRODUCT(B754:B773, (ROW(B754:B773)-ROW(B754)+1)) / (20*21/2)</f>
        <v>4.0517538095238104</v>
      </c>
      <c r="J770" s="2">
        <f t="shared" si="90"/>
        <v>3.8829833366807014</v>
      </c>
      <c r="K770" s="2">
        <f t="shared" si="92"/>
        <v>3.7423011922005371</v>
      </c>
    </row>
    <row r="771" spans="1:11" ht="13.5" x14ac:dyDescent="0.25">
      <c r="A771" s="3">
        <f>TITRES_STAT!B774</f>
        <v>43125</v>
      </c>
      <c r="B771" s="6">
        <f>TITRES_STAT!D774</f>
        <v>4.3106</v>
      </c>
      <c r="C771" s="2">
        <f t="shared" si="85"/>
        <v>0.24289999999999967</v>
      </c>
      <c r="D771" s="2">
        <f t="shared" si="86"/>
        <v>4.1102400000000001</v>
      </c>
      <c r="E771" s="2">
        <f t="shared" si="88"/>
        <v>4.0519499999999997</v>
      </c>
      <c r="F771" s="2">
        <f t="shared" si="89"/>
        <v>3.863445</v>
      </c>
      <c r="G771" s="2">
        <f t="shared" si="91"/>
        <v>3.7264159999999991</v>
      </c>
      <c r="H771" s="2">
        <f t="shared" si="87"/>
        <v>3.311259999999999</v>
      </c>
      <c r="I771" s="2">
        <f t="array" ref="I771">SUMPRODUCT(B755:B774, (ROW(B755:B774)-ROW(B755)+1)) / (20*21/2)</f>
        <v>4.0835271428571431</v>
      </c>
      <c r="J771" s="2">
        <f t="shared" si="90"/>
        <v>3.9237087331873015</v>
      </c>
      <c r="K771" s="2">
        <f t="shared" si="92"/>
        <v>3.7645874199573788</v>
      </c>
    </row>
    <row r="772" spans="1:11" ht="13.5" x14ac:dyDescent="0.25">
      <c r="A772" s="3">
        <f>TITRES_STAT!B775</f>
        <v>43126</v>
      </c>
      <c r="B772" s="6">
        <f>TITRES_STAT!D775</f>
        <v>4.3045</v>
      </c>
      <c r="C772" s="2">
        <f t="shared" ref="C772:C835" si="93">B772-B771</f>
        <v>-6.0999999999999943E-3</v>
      </c>
      <c r="D772" s="2">
        <f t="shared" si="86"/>
        <v>4.1600200000000003</v>
      </c>
      <c r="E772" s="2">
        <f t="shared" si="88"/>
        <v>4.0944500000000001</v>
      </c>
      <c r="F772" s="2">
        <f t="shared" si="89"/>
        <v>3.9026050000000003</v>
      </c>
      <c r="G772" s="2">
        <f t="shared" si="91"/>
        <v>3.7406219999999992</v>
      </c>
      <c r="H772" s="2">
        <f t="shared" si="87"/>
        <v>3.3213449999999991</v>
      </c>
      <c r="I772" s="2">
        <f t="array" ref="I772">SUMPRODUCT(B756:B775, (ROW(B756:B775)-ROW(B756)+1)) / (20*21/2)</f>
        <v>4.1333085714285716</v>
      </c>
      <c r="J772" s="2">
        <f t="shared" si="90"/>
        <v>3.9599745681218441</v>
      </c>
      <c r="K772" s="2">
        <f t="shared" si="92"/>
        <v>3.7857604623119911</v>
      </c>
    </row>
    <row r="773" spans="1:11" ht="13.5" x14ac:dyDescent="0.25">
      <c r="A773" s="3">
        <f>TITRES_STAT!B776</f>
        <v>43129</v>
      </c>
      <c r="B773" s="6">
        <f>TITRES_STAT!D776</f>
        <v>4.2499000000000002</v>
      </c>
      <c r="C773" s="2">
        <f t="shared" si="93"/>
        <v>-5.459999999999976E-2</v>
      </c>
      <c r="D773" s="2">
        <f t="shared" si="86"/>
        <v>4.1976600000000008</v>
      </c>
      <c r="E773" s="2">
        <f t="shared" si="88"/>
        <v>4.1314899999999994</v>
      </c>
      <c r="F773" s="2">
        <f t="shared" si="89"/>
        <v>3.9344799999999998</v>
      </c>
      <c r="G773" s="2">
        <f t="shared" si="91"/>
        <v>3.7537359999999991</v>
      </c>
      <c r="H773" s="2">
        <f t="shared" si="87"/>
        <v>3.3315089999999992</v>
      </c>
      <c r="I773" s="2">
        <f t="array" ref="I773">SUMPRODUCT(B757:B776, (ROW(B757:B776)-ROW(B757)+1)) / (20*21/2)</f>
        <v>4.1782976190476191</v>
      </c>
      <c r="J773" s="2">
        <f t="shared" si="90"/>
        <v>3.987586514015002</v>
      </c>
      <c r="K773" s="2">
        <f t="shared" si="92"/>
        <v>3.8039620128095604</v>
      </c>
    </row>
    <row r="774" spans="1:11" ht="13.5" x14ac:dyDescent="0.25">
      <c r="A774" s="3">
        <f>TITRES_STAT!B777</f>
        <v>43130</v>
      </c>
      <c r="B774" s="6">
        <f>TITRES_STAT!D777</f>
        <v>4.2680999999999996</v>
      </c>
      <c r="C774" s="2">
        <f t="shared" si="93"/>
        <v>1.8199999999999328E-2</v>
      </c>
      <c r="D774" s="2">
        <f t="shared" ref="D774:D837" si="94">AVERAGE(B770:B774)</f>
        <v>4.2401600000000004</v>
      </c>
      <c r="E774" s="2">
        <f t="shared" si="88"/>
        <v>4.1636699999999998</v>
      </c>
      <c r="F774" s="2">
        <f t="shared" si="89"/>
        <v>3.9699950000000008</v>
      </c>
      <c r="G774" s="2">
        <f t="shared" si="91"/>
        <v>3.767577999999999</v>
      </c>
      <c r="H774" s="2">
        <f t="shared" si="87"/>
        <v>3.341235999999999</v>
      </c>
      <c r="I774" s="2">
        <f t="array" ref="I774">SUMPRODUCT(B758:B777, (ROW(B758:B777)-ROW(B758)+1)) / (20*21/2)</f>
        <v>4.2247571428571424</v>
      </c>
      <c r="J774" s="2">
        <f t="shared" si="90"/>
        <v>4.0143020841088113</v>
      </c>
      <c r="K774" s="2">
        <f t="shared" si="92"/>
        <v>3.8221635025033032</v>
      </c>
    </row>
    <row r="775" spans="1:11" ht="13.5" x14ac:dyDescent="0.25">
      <c r="A775" s="3">
        <f>TITRES_STAT!B778</f>
        <v>43131</v>
      </c>
      <c r="B775" s="6">
        <f>TITRES_STAT!D778</f>
        <v>4.4927000000000001</v>
      </c>
      <c r="C775" s="2">
        <f t="shared" si="93"/>
        <v>0.22460000000000058</v>
      </c>
      <c r="D775" s="2">
        <f t="shared" si="94"/>
        <v>4.3251599999999994</v>
      </c>
      <c r="E775" s="2">
        <f t="shared" si="88"/>
        <v>4.2031299999999998</v>
      </c>
      <c r="F775" s="2">
        <f t="shared" si="89"/>
        <v>4.0143150000000007</v>
      </c>
      <c r="G775" s="2">
        <f t="shared" si="91"/>
        <v>3.7860339999999995</v>
      </c>
      <c r="H775" s="2">
        <f t="shared" si="87"/>
        <v>3.3521154999999987</v>
      </c>
      <c r="I775" s="2">
        <f t="array" ref="I775">SUMPRODUCT(B759:B778, (ROW(B759:B778)-ROW(B759)+1)) / (20*21/2)</f>
        <v>4.2697723809523804</v>
      </c>
      <c r="J775" s="2">
        <f t="shared" si="90"/>
        <v>4.0598637903841626</v>
      </c>
      <c r="K775" s="2">
        <f t="shared" si="92"/>
        <v>3.8484590514247423</v>
      </c>
    </row>
    <row r="776" spans="1:11" ht="13.5" x14ac:dyDescent="0.25">
      <c r="A776" s="3">
        <f>TITRES_STAT!B779</f>
        <v>43132</v>
      </c>
      <c r="B776" s="6">
        <f>TITRES_STAT!D779</f>
        <v>4.4866999999999999</v>
      </c>
      <c r="C776" s="2">
        <f t="shared" si="93"/>
        <v>-6.0000000000002274E-3</v>
      </c>
      <c r="D776" s="2">
        <f t="shared" si="94"/>
        <v>4.3603800000000001</v>
      </c>
      <c r="E776" s="2">
        <f t="shared" si="88"/>
        <v>4.2353100000000001</v>
      </c>
      <c r="F776" s="2">
        <f t="shared" si="89"/>
        <v>4.0534750000000006</v>
      </c>
      <c r="G776" s="2">
        <f t="shared" si="91"/>
        <v>3.804128</v>
      </c>
      <c r="H776" s="2">
        <f t="shared" si="87"/>
        <v>3.3632874999999989</v>
      </c>
      <c r="I776" s="2">
        <f t="array" ref="I776">SUMPRODUCT(B760:B779, (ROW(B760:B779)-ROW(B760)+1)) / (20*21/2)</f>
        <v>4.3168680952380951</v>
      </c>
      <c r="J776" s="2">
        <f t="shared" si="90"/>
        <v>4.1005148579666226</v>
      </c>
      <c r="K776" s="2">
        <f t="shared" si="92"/>
        <v>3.8734881082316153</v>
      </c>
    </row>
    <row r="777" spans="1:11" ht="13.5" x14ac:dyDescent="0.25">
      <c r="A777" s="3">
        <f>TITRES_STAT!B780</f>
        <v>43133</v>
      </c>
      <c r="B777" s="6">
        <f>TITRES_STAT!D780</f>
        <v>4.5412999999999997</v>
      </c>
      <c r="C777" s="2">
        <f t="shared" si="93"/>
        <v>5.459999999999976E-2</v>
      </c>
      <c r="D777" s="2">
        <f t="shared" si="94"/>
        <v>4.4077399999999995</v>
      </c>
      <c r="E777" s="2">
        <f t="shared" si="88"/>
        <v>4.2838799999999999</v>
      </c>
      <c r="F777" s="2">
        <f t="shared" si="89"/>
        <v>4.0929400000000005</v>
      </c>
      <c r="G777" s="2">
        <f t="shared" si="91"/>
        <v>3.8223420000000004</v>
      </c>
      <c r="H777" s="2">
        <f t="shared" si="87"/>
        <v>3.374614999999999</v>
      </c>
      <c r="I777" s="2">
        <f t="array" ref="I777">SUMPRODUCT(B761:B780, (ROW(B761:B780)-ROW(B761)+1)) / (20*21/2)</f>
        <v>4.3447047619047616</v>
      </c>
      <c r="J777" s="2">
        <f t="shared" si="90"/>
        <v>4.1424943953031352</v>
      </c>
      <c r="K777" s="2">
        <f t="shared" si="92"/>
        <v>3.8996768098695913</v>
      </c>
    </row>
    <row r="778" spans="1:11" ht="13.5" x14ac:dyDescent="0.25">
      <c r="A778" s="3">
        <f>TITRES_STAT!B781</f>
        <v>43136</v>
      </c>
      <c r="B778" s="6">
        <f>TITRES_STAT!D781</f>
        <v>4.5655999999999999</v>
      </c>
      <c r="C778" s="2">
        <f t="shared" si="93"/>
        <v>2.430000000000021E-2</v>
      </c>
      <c r="D778" s="2">
        <f t="shared" si="94"/>
        <v>4.4708799999999993</v>
      </c>
      <c r="E778" s="2">
        <f t="shared" si="88"/>
        <v>4.334270000000001</v>
      </c>
      <c r="F778" s="2">
        <f t="shared" si="89"/>
        <v>4.1317950000000003</v>
      </c>
      <c r="G778" s="2">
        <f t="shared" si="91"/>
        <v>3.8411639999999996</v>
      </c>
      <c r="H778" s="2">
        <f t="shared" ref="H778:H841" si="95">AVERAGE(B579:B778)</f>
        <v>3.3859464999999989</v>
      </c>
      <c r="I778" s="2">
        <f t="array" ref="I778">SUMPRODUCT(B762:B781, (ROW(B762:B781)-ROW(B762)+1)) / (20*21/2)</f>
        <v>4.3741085714285708</v>
      </c>
      <c r="J778" s="2">
        <f t="shared" si="90"/>
        <v>4.1827901671790269</v>
      </c>
      <c r="K778" s="2">
        <f t="shared" si="92"/>
        <v>3.9257914447766664</v>
      </c>
    </row>
    <row r="779" spans="1:11" ht="13.5" x14ac:dyDescent="0.25">
      <c r="A779" s="3">
        <f>TITRES_STAT!B782</f>
        <v>43137</v>
      </c>
      <c r="B779" s="6">
        <f>TITRES_STAT!D782</f>
        <v>4.6262999999999996</v>
      </c>
      <c r="C779" s="2">
        <f t="shared" si="93"/>
        <v>6.0699999999999754E-2</v>
      </c>
      <c r="D779" s="2">
        <f t="shared" si="94"/>
        <v>4.5425200000000006</v>
      </c>
      <c r="E779" s="2">
        <f t="shared" si="88"/>
        <v>4.3913399999999996</v>
      </c>
      <c r="F779" s="2">
        <f t="shared" si="89"/>
        <v>4.1761150000000002</v>
      </c>
      <c r="G779" s="2">
        <f t="shared" si="91"/>
        <v>3.8603499999999995</v>
      </c>
      <c r="H779" s="2">
        <f t="shared" si="95"/>
        <v>3.3974059999999993</v>
      </c>
      <c r="I779" s="2">
        <f t="array" ref="I779">SUMPRODUCT(B763:B782, (ROW(B763:B782)-ROW(B763)+1)) / (20*21/2)</f>
        <v>4.394689047619047</v>
      </c>
      <c r="J779" s="2">
        <f t="shared" si="90"/>
        <v>4.2250291988762623</v>
      </c>
      <c r="K779" s="2">
        <f t="shared" si="92"/>
        <v>3.9532623685109152</v>
      </c>
    </row>
    <row r="780" spans="1:11" ht="13.5" x14ac:dyDescent="0.25">
      <c r="A780" s="3">
        <f>TITRES_STAT!B783</f>
        <v>43138</v>
      </c>
      <c r="B780" s="6">
        <f>TITRES_STAT!D783</f>
        <v>4.4683999999999999</v>
      </c>
      <c r="C780" s="2">
        <f t="shared" si="93"/>
        <v>-0.15789999999999971</v>
      </c>
      <c r="D780" s="2">
        <f t="shared" si="94"/>
        <v>4.5376599999999998</v>
      </c>
      <c r="E780" s="2">
        <f t="shared" ref="E780:E843" si="96">AVERAGE(B771:B780)</f>
        <v>4.4314099999999996</v>
      </c>
      <c r="F780" s="2">
        <f t="shared" si="89"/>
        <v>4.214360000000001</v>
      </c>
      <c r="G780" s="2">
        <f t="shared" si="91"/>
        <v>3.8752839999999997</v>
      </c>
      <c r="H780" s="2">
        <f t="shared" si="95"/>
        <v>3.4078704999999991</v>
      </c>
      <c r="I780" s="2">
        <f t="array" ref="I780">SUMPRODUCT(B764:B783, (ROW(B764:B783)-ROW(B764)+1)) / (20*21/2)</f>
        <v>4.4205604761904755</v>
      </c>
      <c r="J780" s="2">
        <f t="shared" si="90"/>
        <v>4.2482073704118566</v>
      </c>
      <c r="K780" s="2">
        <f t="shared" si="92"/>
        <v>3.9734638442555856</v>
      </c>
    </row>
    <row r="781" spans="1:11" ht="13.5" x14ac:dyDescent="0.25">
      <c r="A781" s="3">
        <f>TITRES_STAT!B784</f>
        <v>43139</v>
      </c>
      <c r="B781" s="6">
        <f>TITRES_STAT!D784</f>
        <v>4.5231000000000003</v>
      </c>
      <c r="C781" s="2">
        <f t="shared" si="93"/>
        <v>5.4700000000000415E-2</v>
      </c>
      <c r="D781" s="2">
        <f t="shared" si="94"/>
        <v>4.5449399999999995</v>
      </c>
      <c r="E781" s="2">
        <f t="shared" si="96"/>
        <v>4.4526599999999998</v>
      </c>
      <c r="F781" s="2">
        <f t="shared" si="89"/>
        <v>4.2523049999999998</v>
      </c>
      <c r="G781" s="2">
        <f t="shared" si="91"/>
        <v>3.8905839999999996</v>
      </c>
      <c r="H781" s="2">
        <f t="shared" si="95"/>
        <v>3.4186084999999986</v>
      </c>
      <c r="I781" s="2">
        <f t="array" ref="I781">SUMPRODUCT(B765:B784, (ROW(B765:B784)-ROW(B765)+1)) / (20*21/2)</f>
        <v>4.4518990476190474</v>
      </c>
      <c r="J781" s="2">
        <f t="shared" si="90"/>
        <v>4.2743876208488221</v>
      </c>
      <c r="K781" s="2">
        <f t="shared" si="92"/>
        <v>3.9950182033043862</v>
      </c>
    </row>
    <row r="782" spans="1:11" ht="13.5" x14ac:dyDescent="0.25">
      <c r="A782" s="3">
        <f>TITRES_STAT!B785</f>
        <v>43140</v>
      </c>
      <c r="B782" s="6">
        <f>TITRES_STAT!D785</f>
        <v>4.4683999999999999</v>
      </c>
      <c r="C782" s="2">
        <f t="shared" si="93"/>
        <v>-5.4700000000000415E-2</v>
      </c>
      <c r="D782" s="2">
        <f t="shared" si="94"/>
        <v>4.5303599999999999</v>
      </c>
      <c r="E782" s="2">
        <f t="shared" si="96"/>
        <v>4.4690500000000002</v>
      </c>
      <c r="F782" s="2">
        <f t="shared" si="89"/>
        <v>4.2817500000000006</v>
      </c>
      <c r="G782" s="2">
        <f t="shared" si="91"/>
        <v>3.9047900000000002</v>
      </c>
      <c r="H782" s="2">
        <f t="shared" si="95"/>
        <v>3.4290144999999983</v>
      </c>
      <c r="I782" s="2">
        <f t="array" ref="I782">SUMPRODUCT(B766:B785, (ROW(B766:B785)-ROW(B766)+1)) / (20*21/2)</f>
        <v>4.4874271428571424</v>
      </c>
      <c r="J782" s="2">
        <f t="shared" si="90"/>
        <v>4.2928649902917915</v>
      </c>
      <c r="K782" s="2">
        <f t="shared" si="92"/>
        <v>4.013582195331665</v>
      </c>
    </row>
    <row r="783" spans="1:11" ht="13.5" x14ac:dyDescent="0.25">
      <c r="A783" s="3">
        <f>TITRES_STAT!B786</f>
        <v>43143</v>
      </c>
      <c r="B783" s="6">
        <f>TITRES_STAT!D786</f>
        <v>4.5533999999999999</v>
      </c>
      <c r="C783" s="2">
        <f t="shared" si="93"/>
        <v>8.4999999999999964E-2</v>
      </c>
      <c r="D783" s="2">
        <f t="shared" si="94"/>
        <v>4.5279199999999999</v>
      </c>
      <c r="E783" s="2">
        <f t="shared" si="96"/>
        <v>4.4993999999999996</v>
      </c>
      <c r="F783" s="2">
        <f t="shared" si="89"/>
        <v>4.3154449999999995</v>
      </c>
      <c r="G783" s="2">
        <f t="shared" si="91"/>
        <v>3.9216680000000004</v>
      </c>
      <c r="H783" s="2">
        <f t="shared" si="95"/>
        <v>3.4398454999999983</v>
      </c>
      <c r="I783" s="2">
        <f t="array" ref="I783">SUMPRODUCT(B767:B786, (ROW(B767:B786)-ROW(B767)+1)) / (20*21/2)</f>
        <v>4.5257585714285709</v>
      </c>
      <c r="J783" s="2">
        <f t="shared" si="90"/>
        <v>4.3176778483592404</v>
      </c>
      <c r="K783" s="2">
        <f t="shared" si="92"/>
        <v>4.0347515210049334</v>
      </c>
    </row>
    <row r="784" spans="1:11" ht="13.5" x14ac:dyDescent="0.25">
      <c r="A784" s="3">
        <f>TITRES_STAT!B787</f>
        <v>43144</v>
      </c>
      <c r="B784" s="6">
        <f>TITRES_STAT!D787</f>
        <v>4.6444999999999999</v>
      </c>
      <c r="C784" s="2">
        <f t="shared" si="93"/>
        <v>9.1099999999999959E-2</v>
      </c>
      <c r="D784" s="2">
        <f t="shared" si="94"/>
        <v>4.5315600000000007</v>
      </c>
      <c r="E784" s="2">
        <f t="shared" si="96"/>
        <v>4.5370399999999993</v>
      </c>
      <c r="F784" s="2">
        <f t="shared" si="89"/>
        <v>4.3503549999999995</v>
      </c>
      <c r="G784" s="2">
        <f t="shared" si="91"/>
        <v>3.9402460000000006</v>
      </c>
      <c r="H784" s="2">
        <f t="shared" si="95"/>
        <v>3.4509849999999984</v>
      </c>
      <c r="I784" s="2">
        <f t="array" ref="I784">SUMPRODUCT(B768:B787, (ROW(B768:B787)-ROW(B768)+1)) / (20*21/2)</f>
        <v>4.5565223809523809</v>
      </c>
      <c r="J784" s="2">
        <f t="shared" si="90"/>
        <v>4.3488037675631226</v>
      </c>
      <c r="K784" s="2">
        <f t="shared" si="92"/>
        <v>4.0586632260635636</v>
      </c>
    </row>
    <row r="785" spans="1:11" ht="13.5" x14ac:dyDescent="0.25">
      <c r="A785" s="3">
        <f>TITRES_STAT!B788</f>
        <v>43145</v>
      </c>
      <c r="B785" s="6">
        <f>TITRES_STAT!D788</f>
        <v>4.7233999999999998</v>
      </c>
      <c r="C785" s="2">
        <f t="shared" si="93"/>
        <v>7.889999999999997E-2</v>
      </c>
      <c r="D785" s="2">
        <f t="shared" si="94"/>
        <v>4.5825599999999991</v>
      </c>
      <c r="E785" s="2">
        <f t="shared" si="96"/>
        <v>4.5601099999999999</v>
      </c>
      <c r="F785" s="2">
        <f t="shared" si="89"/>
        <v>4.3816199999999998</v>
      </c>
      <c r="G785" s="2">
        <f t="shared" si="91"/>
        <v>3.9593099999999999</v>
      </c>
      <c r="H785" s="2">
        <f t="shared" si="95"/>
        <v>3.4624309999999978</v>
      </c>
      <c r="I785" s="2">
        <f t="array" ref="I785">SUMPRODUCT(B769:B788, (ROW(B769:B788)-ROW(B769)+1)) / (20*21/2)</f>
        <v>4.5782671428571433</v>
      </c>
      <c r="J785" s="2">
        <f t="shared" si="90"/>
        <v>4.3844795992237771</v>
      </c>
      <c r="K785" s="2">
        <f t="shared" si="92"/>
        <v>4.0847313348453849</v>
      </c>
    </row>
    <row r="786" spans="1:11" ht="13.5" x14ac:dyDescent="0.25">
      <c r="A786" s="3">
        <f>TITRES_STAT!B789</f>
        <v>43146</v>
      </c>
      <c r="B786" s="6">
        <f>TITRES_STAT!D789</f>
        <v>4.7840999999999996</v>
      </c>
      <c r="C786" s="2">
        <f t="shared" si="93"/>
        <v>6.0699999999999754E-2</v>
      </c>
      <c r="D786" s="2">
        <f t="shared" si="94"/>
        <v>4.6347599999999991</v>
      </c>
      <c r="E786" s="2">
        <f t="shared" si="96"/>
        <v>4.5898500000000002</v>
      </c>
      <c r="F786" s="2">
        <f t="shared" si="89"/>
        <v>4.4125799999999993</v>
      </c>
      <c r="G786" s="2">
        <f t="shared" si="91"/>
        <v>3.9787380000000003</v>
      </c>
      <c r="H786" s="2">
        <f t="shared" si="95"/>
        <v>3.4740049999999987</v>
      </c>
      <c r="I786" s="2">
        <f t="array" ref="I786">SUMPRODUCT(B770:B789, (ROW(B770:B789)-ROW(B770)+1)) / (20*21/2)</f>
        <v>4.5999776190476185</v>
      </c>
      <c r="J786" s="2">
        <f t="shared" si="90"/>
        <v>4.4225386850119888</v>
      </c>
      <c r="K786" s="2">
        <f t="shared" si="92"/>
        <v>4.1121575570083113</v>
      </c>
    </row>
    <row r="787" spans="1:11" ht="13.5" x14ac:dyDescent="0.25">
      <c r="A787" s="3">
        <f>TITRES_STAT!B790</f>
        <v>43147</v>
      </c>
      <c r="B787" s="6">
        <f>TITRES_STAT!D790</f>
        <v>4.7355999999999998</v>
      </c>
      <c r="C787" s="2">
        <f t="shared" si="93"/>
        <v>-4.8499999999999766E-2</v>
      </c>
      <c r="D787" s="2">
        <f t="shared" si="94"/>
        <v>4.6882000000000001</v>
      </c>
      <c r="E787" s="2">
        <f t="shared" si="96"/>
        <v>4.60928</v>
      </c>
      <c r="F787" s="2">
        <f t="shared" si="89"/>
        <v>4.4465799999999991</v>
      </c>
      <c r="G787" s="2">
        <f t="shared" si="91"/>
        <v>3.9985300000000006</v>
      </c>
      <c r="H787" s="2">
        <f t="shared" si="95"/>
        <v>3.4851309999999982</v>
      </c>
      <c r="I787" s="2">
        <f t="array" ref="I787">SUMPRODUCT(B771:B790, (ROW(B771:B790)-ROW(B771)+1)) / (20*21/2)</f>
        <v>4.6249566666666677</v>
      </c>
      <c r="J787" s="2">
        <f t="shared" si="90"/>
        <v>4.4523540483441799</v>
      </c>
      <c r="K787" s="2">
        <f t="shared" si="92"/>
        <v>4.136606280262888</v>
      </c>
    </row>
    <row r="788" spans="1:11" ht="13.5" x14ac:dyDescent="0.25">
      <c r="A788" s="3">
        <f>TITRES_STAT!B791</f>
        <v>43150</v>
      </c>
      <c r="B788" s="6">
        <f>TITRES_STAT!D791</f>
        <v>4.6749000000000001</v>
      </c>
      <c r="C788" s="2">
        <f t="shared" si="93"/>
        <v>-6.0699999999999754E-2</v>
      </c>
      <c r="D788" s="2">
        <f t="shared" si="94"/>
        <v>4.7125000000000004</v>
      </c>
      <c r="E788" s="2">
        <f t="shared" si="96"/>
        <v>4.6202100000000002</v>
      </c>
      <c r="F788" s="2">
        <f t="shared" ref="F788:F851" si="97">AVERAGE(B769:B788)</f>
        <v>4.4772400000000001</v>
      </c>
      <c r="G788" s="2">
        <f t="shared" si="91"/>
        <v>4.0178380000000002</v>
      </c>
      <c r="H788" s="2">
        <f t="shared" si="95"/>
        <v>3.4958949999999986</v>
      </c>
      <c r="I788" s="2">
        <f t="array" ref="I788">SUMPRODUCT(B772:B791, (ROW(B772:B791)-ROW(B772)+1)) / (20*21/2)</f>
        <v>4.6477342857142849</v>
      </c>
      <c r="J788" s="2">
        <f t="shared" si="90"/>
        <v>4.4735489008828297</v>
      </c>
      <c r="K788" s="2">
        <f t="shared" si="92"/>
        <v>4.1577158378996373</v>
      </c>
    </row>
    <row r="789" spans="1:11" ht="13.5" x14ac:dyDescent="0.25">
      <c r="A789" s="3">
        <f>TITRES_STAT!B792</f>
        <v>43151</v>
      </c>
      <c r="B789" s="6">
        <f>TITRES_STAT!D792</f>
        <v>4.7051999999999996</v>
      </c>
      <c r="C789" s="2">
        <f t="shared" si="93"/>
        <v>3.029999999999955E-2</v>
      </c>
      <c r="D789" s="2">
        <f t="shared" si="94"/>
        <v>4.7246399999999991</v>
      </c>
      <c r="E789" s="2">
        <f t="shared" si="96"/>
        <v>4.6280999999999999</v>
      </c>
      <c r="F789" s="2">
        <f t="shared" si="97"/>
        <v>4.5097199999999997</v>
      </c>
      <c r="G789" s="2">
        <f t="shared" si="91"/>
        <v>4.0372660000000007</v>
      </c>
      <c r="H789" s="2">
        <f t="shared" si="95"/>
        <v>3.5065169999999983</v>
      </c>
      <c r="I789" s="2">
        <f t="array" ref="I789">SUMPRODUCT(B773:B792, (ROW(B773:B792)-ROW(B773)+1)) / (20*21/2)</f>
        <v>4.6821428571428561</v>
      </c>
      <c r="J789" s="2">
        <f t="shared" ref="J789:J852" si="98">$J$4*B789+J788*(1-$J$4)</f>
        <v>4.4956109103225597</v>
      </c>
      <c r="K789" s="2">
        <f t="shared" si="92"/>
        <v>4.1791858050408281</v>
      </c>
    </row>
    <row r="790" spans="1:11" ht="13.5" x14ac:dyDescent="0.25">
      <c r="A790" s="3">
        <f>TITRES_STAT!B793</f>
        <v>43152</v>
      </c>
      <c r="B790" s="6">
        <f>TITRES_STAT!D793</f>
        <v>4.7720000000000002</v>
      </c>
      <c r="C790" s="2">
        <f t="shared" si="93"/>
        <v>6.6800000000000637E-2</v>
      </c>
      <c r="D790" s="2">
        <f t="shared" si="94"/>
        <v>4.7343599999999997</v>
      </c>
      <c r="E790" s="2">
        <f t="shared" si="96"/>
        <v>4.6584599999999998</v>
      </c>
      <c r="F790" s="2">
        <f t="shared" si="97"/>
        <v>4.5449350000000006</v>
      </c>
      <c r="G790" s="2">
        <f t="shared" si="91"/>
        <v>4.0586359999999999</v>
      </c>
      <c r="H790" s="2">
        <f t="shared" si="95"/>
        <v>3.5169744999999981</v>
      </c>
      <c r="I790" s="2">
        <f t="array" ref="I790">SUMPRODUCT(B774:B793, (ROW(B774:B793)-ROW(B774)+1)) / (20*21/2)</f>
        <v>4.7210876190476192</v>
      </c>
      <c r="J790" s="2">
        <f t="shared" si="98"/>
        <v>4.521933680768031</v>
      </c>
      <c r="K790" s="2">
        <f t="shared" si="92"/>
        <v>4.2024334205294229</v>
      </c>
    </row>
    <row r="791" spans="1:11" ht="13.5" x14ac:dyDescent="0.25">
      <c r="A791" s="3">
        <f>TITRES_STAT!B794</f>
        <v>43153</v>
      </c>
      <c r="B791" s="6">
        <f>TITRES_STAT!D794</f>
        <v>4.7840999999999996</v>
      </c>
      <c r="C791" s="2">
        <f t="shared" si="93"/>
        <v>1.2099999999999334E-2</v>
      </c>
      <c r="D791" s="2">
        <f t="shared" si="94"/>
        <v>4.7343599999999997</v>
      </c>
      <c r="E791" s="2">
        <f t="shared" si="96"/>
        <v>4.6845599999999994</v>
      </c>
      <c r="F791" s="2">
        <f t="shared" si="97"/>
        <v>4.5686100000000005</v>
      </c>
      <c r="G791" s="2">
        <f t="shared" si="91"/>
        <v>4.0814620000000001</v>
      </c>
      <c r="H791" s="2">
        <f t="shared" si="95"/>
        <v>3.527257999999998</v>
      </c>
      <c r="I791" s="2">
        <f t="array" ref="I791">SUMPRODUCT(B775:B794, (ROW(B775:B794)-ROW(B775)+1)) / (20*21/2)</f>
        <v>4.7569995238095233</v>
      </c>
      <c r="J791" s="2">
        <f t="shared" si="98"/>
        <v>4.5469019016472663</v>
      </c>
      <c r="K791" s="2">
        <f t="shared" si="92"/>
        <v>4.2252438746263081</v>
      </c>
    </row>
    <row r="792" spans="1:11" ht="13.5" x14ac:dyDescent="0.25">
      <c r="A792" s="3">
        <f>TITRES_STAT!B795</f>
        <v>43154</v>
      </c>
      <c r="B792" s="6">
        <f>TITRES_STAT!D795</f>
        <v>4.9298999999999999</v>
      </c>
      <c r="C792" s="2">
        <f t="shared" si="93"/>
        <v>0.14580000000000037</v>
      </c>
      <c r="D792" s="2">
        <f t="shared" si="94"/>
        <v>4.7732200000000002</v>
      </c>
      <c r="E792" s="2">
        <f t="shared" si="96"/>
        <v>4.7307100000000002</v>
      </c>
      <c r="F792" s="2">
        <f t="shared" si="97"/>
        <v>4.5998800000000006</v>
      </c>
      <c r="G792" s="2">
        <f t="shared" si="91"/>
        <v>4.1078119999999991</v>
      </c>
      <c r="H792" s="2">
        <f t="shared" si="95"/>
        <v>3.5384169999999981</v>
      </c>
      <c r="I792" s="2">
        <f t="array" ref="I792">SUMPRODUCT(B776:B795, (ROW(B776:B795)-ROW(B776)+1)) / (20*21/2)</f>
        <v>4.7847266666666668</v>
      </c>
      <c r="J792" s="2">
        <f t="shared" si="98"/>
        <v>4.5833779110141926</v>
      </c>
      <c r="K792" s="2">
        <f t="shared" si="92"/>
        <v>4.2528774481703753</v>
      </c>
    </row>
    <row r="793" spans="1:11" ht="13.5" x14ac:dyDescent="0.25">
      <c r="A793" s="3">
        <f>TITRES_STAT!B796</f>
        <v>43157</v>
      </c>
      <c r="B793" s="6">
        <f>TITRES_STAT!D796</f>
        <v>5.0087999999999999</v>
      </c>
      <c r="C793" s="2">
        <f t="shared" si="93"/>
        <v>7.889999999999997E-2</v>
      </c>
      <c r="D793" s="2">
        <f t="shared" si="94"/>
        <v>4.84</v>
      </c>
      <c r="E793" s="2">
        <f t="shared" si="96"/>
        <v>4.7762499999999992</v>
      </c>
      <c r="F793" s="2">
        <f t="shared" si="97"/>
        <v>4.6378250000000003</v>
      </c>
      <c r="G793" s="2">
        <f t="shared" si="91"/>
        <v>4.1359819999999994</v>
      </c>
      <c r="H793" s="2">
        <f t="shared" si="95"/>
        <v>3.5502639999999985</v>
      </c>
      <c r="I793" s="2">
        <f t="array" ref="I793">SUMPRODUCT(B777:B796, (ROW(B777:B796)-ROW(B777)+1)) / (20*21/2)</f>
        <v>4.8101985714285709</v>
      </c>
      <c r="J793" s="2">
        <f t="shared" si="98"/>
        <v>4.623894300441413</v>
      </c>
      <c r="K793" s="2">
        <f t="shared" si="92"/>
        <v>4.282521469810753</v>
      </c>
    </row>
    <row r="794" spans="1:11" ht="13.5" x14ac:dyDescent="0.25">
      <c r="A794" s="3">
        <f>TITRES_STAT!B797</f>
        <v>43158</v>
      </c>
      <c r="B794" s="6">
        <f>TITRES_STAT!D797</f>
        <v>5.0148999999999999</v>
      </c>
      <c r="C794" s="2">
        <f t="shared" si="93"/>
        <v>6.0999999999999943E-3</v>
      </c>
      <c r="D794" s="2">
        <f t="shared" si="94"/>
        <v>4.9019400000000006</v>
      </c>
      <c r="E794" s="2">
        <f t="shared" si="96"/>
        <v>4.8132900000000003</v>
      </c>
      <c r="F794" s="2">
        <f t="shared" si="97"/>
        <v>4.6751649999999998</v>
      </c>
      <c r="G794" s="2">
        <f t="shared" si="91"/>
        <v>4.1659740000000003</v>
      </c>
      <c r="H794" s="2">
        <f t="shared" si="95"/>
        <v>3.561847999999999</v>
      </c>
      <c r="I794" s="2">
        <f t="array" ref="I794">SUMPRODUCT(B778:B797, (ROW(B778:B797)-ROW(B778)+1)) / (20*21/2)</f>
        <v>4.8310723809523815</v>
      </c>
      <c r="J794" s="2">
        <f t="shared" si="98"/>
        <v>4.6611329384946121</v>
      </c>
      <c r="K794" s="2">
        <f t="shared" si="92"/>
        <v>4.3112421964848409</v>
      </c>
    </row>
    <row r="795" spans="1:11" ht="13.5" x14ac:dyDescent="0.25">
      <c r="A795" s="3">
        <f>TITRES_STAT!B798</f>
        <v>43159</v>
      </c>
      <c r="B795" s="6">
        <f>TITRES_STAT!D798</f>
        <v>4.9663000000000004</v>
      </c>
      <c r="C795" s="2">
        <f t="shared" si="93"/>
        <v>-4.8599999999999532E-2</v>
      </c>
      <c r="D795" s="2">
        <f t="shared" si="94"/>
        <v>4.9408000000000003</v>
      </c>
      <c r="E795" s="2">
        <f t="shared" si="96"/>
        <v>4.83758</v>
      </c>
      <c r="F795" s="2">
        <f t="shared" si="97"/>
        <v>4.6988450000000004</v>
      </c>
      <c r="G795" s="2">
        <f t="shared" si="91"/>
        <v>4.1939019999999996</v>
      </c>
      <c r="H795" s="2">
        <f t="shared" si="95"/>
        <v>3.5734529999999989</v>
      </c>
      <c r="I795" s="2">
        <f t="array" ref="I795">SUMPRODUCT(B779:B798, (ROW(B779:B798)-ROW(B779)+1)) / (20*21/2)</f>
        <v>4.8500380952380953</v>
      </c>
      <c r="J795" s="2">
        <f t="shared" si="98"/>
        <v>4.6901964681617923</v>
      </c>
      <c r="K795" s="2">
        <f t="shared" si="92"/>
        <v>4.3369307377991611</v>
      </c>
    </row>
    <row r="796" spans="1:11" ht="13.5" x14ac:dyDescent="0.25">
      <c r="A796" s="3">
        <f>TITRES_STAT!B799</f>
        <v>43160</v>
      </c>
      <c r="B796" s="6">
        <f>TITRES_STAT!D799</f>
        <v>4.9663000000000004</v>
      </c>
      <c r="C796" s="2">
        <f t="shared" si="93"/>
        <v>0</v>
      </c>
      <c r="D796" s="2">
        <f t="shared" si="94"/>
        <v>4.9772400000000001</v>
      </c>
      <c r="E796" s="2">
        <f t="shared" si="96"/>
        <v>4.8557999999999995</v>
      </c>
      <c r="F796" s="2">
        <f t="shared" si="97"/>
        <v>4.7228249999999994</v>
      </c>
      <c r="G796" s="2">
        <f t="shared" si="91"/>
        <v>4.2219519999999999</v>
      </c>
      <c r="H796" s="2">
        <f t="shared" si="95"/>
        <v>3.584735499999999</v>
      </c>
      <c r="I796" s="2">
        <f t="array" ref="I796">SUMPRODUCT(B780:B799, (ROW(B780:B799)-ROW(B780)+1)) / (20*21/2)</f>
        <v>4.8701066666666675</v>
      </c>
      <c r="J796" s="2">
        <f t="shared" si="98"/>
        <v>4.7164920426225745</v>
      </c>
      <c r="K796" s="2">
        <f t="shared" si="92"/>
        <v>4.3616118853364494</v>
      </c>
    </row>
    <row r="797" spans="1:11" ht="13.5" x14ac:dyDescent="0.25">
      <c r="A797" s="3">
        <f>TITRES_STAT!B800</f>
        <v>43161</v>
      </c>
      <c r="B797" s="6">
        <f>TITRES_STAT!D800</f>
        <v>4.9420000000000002</v>
      </c>
      <c r="C797" s="2">
        <f t="shared" si="93"/>
        <v>-2.430000000000021E-2</v>
      </c>
      <c r="D797" s="2">
        <f t="shared" si="94"/>
        <v>4.97966</v>
      </c>
      <c r="E797" s="2">
        <f t="shared" si="96"/>
        <v>4.8764400000000006</v>
      </c>
      <c r="F797" s="2">
        <f t="shared" si="97"/>
        <v>4.7428600000000003</v>
      </c>
      <c r="G797" s="2">
        <f t="shared" si="91"/>
        <v>4.2503660000000005</v>
      </c>
      <c r="H797" s="2">
        <f t="shared" si="95"/>
        <v>3.5959844999999988</v>
      </c>
      <c r="I797" s="2">
        <f t="array" ref="I797">SUMPRODUCT(B781:B800, (ROW(B781:B800)-ROW(B781)+1)) / (20*21/2)</f>
        <v>4.8948795238095233</v>
      </c>
      <c r="J797" s="2">
        <f t="shared" si="98"/>
        <v>4.7379689909442337</v>
      </c>
      <c r="K797" s="2">
        <f t="shared" si="92"/>
        <v>4.3843722035585495</v>
      </c>
    </row>
    <row r="798" spans="1:11" ht="13.5" x14ac:dyDescent="0.25">
      <c r="A798" s="3">
        <f>TITRES_STAT!B801</f>
        <v>43164</v>
      </c>
      <c r="B798" s="6">
        <f>TITRES_STAT!D801</f>
        <v>4.9420000000000002</v>
      </c>
      <c r="C798" s="2">
        <f t="shared" si="93"/>
        <v>0</v>
      </c>
      <c r="D798" s="2">
        <f t="shared" si="94"/>
        <v>4.9663000000000004</v>
      </c>
      <c r="E798" s="2">
        <f t="shared" si="96"/>
        <v>4.903150000000001</v>
      </c>
      <c r="F798" s="2">
        <f t="shared" si="97"/>
        <v>4.7616800000000001</v>
      </c>
      <c r="G798" s="2">
        <f t="shared" si="91"/>
        <v>4.2789000000000001</v>
      </c>
      <c r="H798" s="2">
        <f t="shared" si="95"/>
        <v>3.6070574999999989</v>
      </c>
      <c r="I798" s="2">
        <f t="array" ref="I798">SUMPRODUCT(B782:B801, (ROW(B782:B801)-ROW(B782)+1)) / (20*21/2)</f>
        <v>4.916363333333333</v>
      </c>
      <c r="J798" s="2">
        <f t="shared" si="98"/>
        <v>4.7574005156162116</v>
      </c>
      <c r="K798" s="2">
        <f t="shared" si="92"/>
        <v>4.4062399602817441</v>
      </c>
    </row>
    <row r="799" spans="1:11" ht="13.5" x14ac:dyDescent="0.25">
      <c r="A799" s="3">
        <f>TITRES_STAT!B802</f>
        <v>43165</v>
      </c>
      <c r="B799" s="6">
        <f>TITRES_STAT!D802</f>
        <v>4.9724000000000004</v>
      </c>
      <c r="C799" s="2">
        <f t="shared" si="93"/>
        <v>3.0400000000000205E-2</v>
      </c>
      <c r="D799" s="2">
        <f t="shared" si="94"/>
        <v>4.9578000000000007</v>
      </c>
      <c r="E799" s="2">
        <f t="shared" si="96"/>
        <v>4.9298700000000002</v>
      </c>
      <c r="F799" s="2">
        <f t="shared" si="97"/>
        <v>4.7789850000000005</v>
      </c>
      <c r="G799" s="2">
        <f t="shared" si="91"/>
        <v>4.3080420000000004</v>
      </c>
      <c r="H799" s="2">
        <f t="shared" si="95"/>
        <v>3.6183704999999997</v>
      </c>
      <c r="I799" s="2">
        <f t="array" ref="I799">SUMPRODUCT(B783:B802, (ROW(B783:B802)-ROW(B783)+1)) / (20*21/2)</f>
        <v>4.941780476190476</v>
      </c>
      <c r="J799" s="2">
        <f t="shared" si="98"/>
        <v>4.7778766569860958</v>
      </c>
      <c r="K799" s="2">
        <f t="shared" si="92"/>
        <v>4.428442314780499</v>
      </c>
    </row>
    <row r="800" spans="1:11" ht="13.5" x14ac:dyDescent="0.25">
      <c r="A800" s="3">
        <f>TITRES_STAT!B803</f>
        <v>43166</v>
      </c>
      <c r="B800" s="6">
        <f>TITRES_STAT!D803</f>
        <v>5.0391000000000004</v>
      </c>
      <c r="C800" s="2">
        <f t="shared" si="93"/>
        <v>6.6699999999999982E-2</v>
      </c>
      <c r="D800" s="2">
        <f t="shared" si="94"/>
        <v>4.9723600000000001</v>
      </c>
      <c r="E800" s="2">
        <f t="shared" si="96"/>
        <v>4.9565800000000007</v>
      </c>
      <c r="F800" s="2">
        <f t="shared" si="97"/>
        <v>4.8075200000000002</v>
      </c>
      <c r="G800" s="2">
        <f t="shared" si="91"/>
        <v>4.3386400000000007</v>
      </c>
      <c r="H800" s="2">
        <f t="shared" si="95"/>
        <v>3.630104999999999</v>
      </c>
      <c r="I800" s="2">
        <f t="array" ref="I800">SUMPRODUCT(B784:B803, (ROW(B784:B803)-ROW(B784)+1)) / (20*21/2)</f>
        <v>4.9618761904761914</v>
      </c>
      <c r="J800" s="2">
        <f t="shared" si="98"/>
        <v>4.8027550706064677</v>
      </c>
      <c r="K800" s="2">
        <f t="shared" si="92"/>
        <v>4.4523896749851861</v>
      </c>
    </row>
    <row r="801" spans="1:11" ht="13.5" x14ac:dyDescent="0.25">
      <c r="A801" s="3">
        <f>TITRES_STAT!B804</f>
        <v>43167</v>
      </c>
      <c r="B801" s="6">
        <f>TITRES_STAT!D804</f>
        <v>5.0331000000000001</v>
      </c>
      <c r="C801" s="2">
        <f t="shared" si="93"/>
        <v>-6.0000000000002274E-3</v>
      </c>
      <c r="D801" s="2">
        <f t="shared" si="94"/>
        <v>4.9857200000000006</v>
      </c>
      <c r="E801" s="2">
        <f t="shared" si="96"/>
        <v>4.9814799999999995</v>
      </c>
      <c r="F801" s="2">
        <f t="shared" si="97"/>
        <v>4.8330200000000003</v>
      </c>
      <c r="G801" s="2">
        <f t="shared" si="91"/>
        <v>4.3691179999999994</v>
      </c>
      <c r="H801" s="2">
        <f t="shared" si="95"/>
        <v>3.6421024999999996</v>
      </c>
      <c r="I801" s="2">
        <f t="array" ref="I801">SUMPRODUCT(B785:B804, (ROW(B785:B804)-ROW(B785)+1)) / (20*21/2)</f>
        <v>4.9708090476190474</v>
      </c>
      <c r="J801" s="2">
        <f t="shared" si="98"/>
        <v>4.824692682929661</v>
      </c>
      <c r="K801" s="2">
        <f t="shared" si="92"/>
        <v>4.4751626289073361</v>
      </c>
    </row>
    <row r="802" spans="1:11" ht="13.5" x14ac:dyDescent="0.25">
      <c r="A802" s="3">
        <f>TITRES_STAT!B805</f>
        <v>43168</v>
      </c>
      <c r="B802" s="6">
        <f>TITRES_STAT!D805</f>
        <v>5.0998999999999999</v>
      </c>
      <c r="C802" s="2">
        <f t="shared" si="93"/>
        <v>6.6799999999999748E-2</v>
      </c>
      <c r="D802" s="2">
        <f t="shared" si="94"/>
        <v>5.0173000000000005</v>
      </c>
      <c r="E802" s="2">
        <f t="shared" si="96"/>
        <v>4.9984799999999989</v>
      </c>
      <c r="F802" s="2">
        <f t="shared" si="97"/>
        <v>4.8645950000000004</v>
      </c>
      <c r="G802" s="2">
        <f t="shared" si="91"/>
        <v>4.40069</v>
      </c>
      <c r="H802" s="2">
        <f t="shared" si="95"/>
        <v>3.6544634999999999</v>
      </c>
      <c r="I802" s="2">
        <f t="array" ref="I802">SUMPRODUCT(B786:B805, (ROW(B786:B805)-ROW(B786)+1)) / (20*21/2)</f>
        <v>4.9787038095238101</v>
      </c>
      <c r="J802" s="2">
        <f t="shared" si="98"/>
        <v>4.8509029036030267</v>
      </c>
      <c r="K802" s="2">
        <f t="shared" si="92"/>
        <v>4.4996621336560674</v>
      </c>
    </row>
    <row r="803" spans="1:11" ht="13.5" x14ac:dyDescent="0.25">
      <c r="A803" s="3">
        <f>TITRES_STAT!B806</f>
        <v>43171</v>
      </c>
      <c r="B803" s="6">
        <f>TITRES_STAT!D806</f>
        <v>5.0755999999999997</v>
      </c>
      <c r="C803" s="2">
        <f t="shared" si="93"/>
        <v>-2.430000000000021E-2</v>
      </c>
      <c r="D803" s="2">
        <f t="shared" si="94"/>
        <v>5.0440200000000006</v>
      </c>
      <c r="E803" s="2">
        <f t="shared" si="96"/>
        <v>5.0051600000000001</v>
      </c>
      <c r="F803" s="2">
        <f t="shared" si="97"/>
        <v>4.8907049999999996</v>
      </c>
      <c r="G803" s="2">
        <f t="shared" si="91"/>
        <v>4.4299539999999995</v>
      </c>
      <c r="H803" s="2">
        <f t="shared" si="95"/>
        <v>3.6664389999999991</v>
      </c>
      <c r="I803" s="2">
        <f t="array" ref="I803">SUMPRODUCT(B787:B806, (ROW(B787:B806)-ROW(B787)+1)) / (20*21/2)</f>
        <v>4.9858976190476199</v>
      </c>
      <c r="J803" s="2">
        <f t="shared" si="98"/>
        <v>4.8723026270694056</v>
      </c>
      <c r="K803" s="2">
        <f t="shared" si="92"/>
        <v>4.5222479323362217</v>
      </c>
    </row>
    <row r="804" spans="1:11" ht="13.5" x14ac:dyDescent="0.25">
      <c r="A804" s="3">
        <f>TITRES_STAT!B807</f>
        <v>43172</v>
      </c>
      <c r="B804" s="6">
        <f>TITRES_STAT!D807</f>
        <v>4.9844999999999997</v>
      </c>
      <c r="C804" s="2">
        <f t="shared" si="93"/>
        <v>-9.1099999999999959E-2</v>
      </c>
      <c r="D804" s="2">
        <f t="shared" si="94"/>
        <v>5.0464400000000005</v>
      </c>
      <c r="E804" s="2">
        <f t="shared" si="96"/>
        <v>5.0021199999999997</v>
      </c>
      <c r="F804" s="2">
        <f t="shared" si="97"/>
        <v>4.907705</v>
      </c>
      <c r="G804" s="2">
        <f t="shared" si="91"/>
        <v>4.458488</v>
      </c>
      <c r="H804" s="2">
        <f t="shared" si="95"/>
        <v>3.6781054999999991</v>
      </c>
      <c r="I804" s="2">
        <f t="array" ref="I804">SUMPRODUCT(B788:B807, (ROW(B788:B807)-ROW(B788)+1)) / (20*21/2)</f>
        <v>4.9932414285714284</v>
      </c>
      <c r="J804" s="2">
        <f t="shared" si="98"/>
        <v>4.8829880911580332</v>
      </c>
      <c r="K804" s="2">
        <f t="shared" si="92"/>
        <v>4.5403754644014684</v>
      </c>
    </row>
    <row r="805" spans="1:11" ht="13.5" x14ac:dyDescent="0.25">
      <c r="A805" s="3">
        <f>TITRES_STAT!B808</f>
        <v>43173</v>
      </c>
      <c r="B805" s="6">
        <f>TITRES_STAT!D808</f>
        <v>4.9905999999999997</v>
      </c>
      <c r="C805" s="2">
        <f t="shared" si="93"/>
        <v>6.0999999999999943E-3</v>
      </c>
      <c r="D805" s="2">
        <f t="shared" si="94"/>
        <v>5.03674</v>
      </c>
      <c r="E805" s="2">
        <f t="shared" si="96"/>
        <v>5.0045500000000001</v>
      </c>
      <c r="F805" s="2">
        <f t="shared" si="97"/>
        <v>4.9210650000000005</v>
      </c>
      <c r="G805" s="2">
        <f t="shared" si="91"/>
        <v>4.4861740000000001</v>
      </c>
      <c r="H805" s="2">
        <f t="shared" si="95"/>
        <v>3.6898614999999988</v>
      </c>
      <c r="I805" s="2">
        <f t="array" ref="I805">SUMPRODUCT(B789:B808, (ROW(B789:B808)-ROW(B789)+1)) / (20*21/2)</f>
        <v>5.0021699999999996</v>
      </c>
      <c r="J805" s="2">
        <f t="shared" si="98"/>
        <v>4.893236844381077</v>
      </c>
      <c r="K805" s="2">
        <f t="shared" si="92"/>
        <v>4.5580313285425875</v>
      </c>
    </row>
    <row r="806" spans="1:11" ht="13.5" x14ac:dyDescent="0.25">
      <c r="A806" s="3">
        <f>TITRES_STAT!B809</f>
        <v>43174</v>
      </c>
      <c r="B806" s="6">
        <f>TITRES_STAT!D809</f>
        <v>4.9965999999999999</v>
      </c>
      <c r="C806" s="2">
        <f t="shared" si="93"/>
        <v>6.0000000000002274E-3</v>
      </c>
      <c r="D806" s="2">
        <f t="shared" si="94"/>
        <v>5.0294400000000001</v>
      </c>
      <c r="E806" s="2">
        <f t="shared" si="96"/>
        <v>5.0075799999999999</v>
      </c>
      <c r="F806" s="2">
        <f t="shared" si="97"/>
        <v>4.9316899999999997</v>
      </c>
      <c r="G806" s="2">
        <f t="shared" si="91"/>
        <v>4.5120359999999993</v>
      </c>
      <c r="H806" s="2">
        <f t="shared" si="95"/>
        <v>3.7015884999999984</v>
      </c>
      <c r="I806" s="2">
        <f t="array" ref="I806">SUMPRODUCT(B790:B809, (ROW(B790:B809)-ROW(B790)+1)) / (20*21/2)</f>
        <v>5.0093642857142857</v>
      </c>
      <c r="J806" s="2">
        <f t="shared" si="98"/>
        <v>4.9030809544400222</v>
      </c>
      <c r="K806" s="2">
        <f t="shared" si="92"/>
        <v>4.5752300999722904</v>
      </c>
    </row>
    <row r="807" spans="1:11" ht="13.5" x14ac:dyDescent="0.25">
      <c r="A807" s="3">
        <f>TITRES_STAT!B810</f>
        <v>43175</v>
      </c>
      <c r="B807" s="6">
        <f>TITRES_STAT!D810</f>
        <v>5.0087999999999999</v>
      </c>
      <c r="C807" s="2">
        <f t="shared" si="93"/>
        <v>1.2199999999999989E-2</v>
      </c>
      <c r="D807" s="2">
        <f t="shared" si="94"/>
        <v>5.0112199999999998</v>
      </c>
      <c r="E807" s="2">
        <f t="shared" si="96"/>
        <v>5.0142600000000002</v>
      </c>
      <c r="F807" s="2">
        <f t="shared" si="97"/>
        <v>4.9453499999999995</v>
      </c>
      <c r="G807" s="2">
        <f t="shared" si="91"/>
        <v>4.5371719999999991</v>
      </c>
      <c r="H807" s="2">
        <f t="shared" si="95"/>
        <v>3.7132884999999987</v>
      </c>
      <c r="I807" s="2">
        <f t="array" ref="I807">SUMPRODUCT(B791:B810, (ROW(B791:B810)-ROW(B791)+1)) / (20*21/2)</f>
        <v>5.0265399999999998</v>
      </c>
      <c r="J807" s="2">
        <f t="shared" si="98"/>
        <v>4.9131494349695446</v>
      </c>
      <c r="K807" s="2">
        <f t="shared" si="92"/>
        <v>4.5922328411498476</v>
      </c>
    </row>
    <row r="808" spans="1:11" ht="13.5" x14ac:dyDescent="0.25">
      <c r="A808" s="3">
        <f>TITRES_STAT!B811</f>
        <v>43178</v>
      </c>
      <c r="B808" s="6">
        <f>TITRES_STAT!D811</f>
        <v>5.0391000000000004</v>
      </c>
      <c r="C808" s="2">
        <f t="shared" si="93"/>
        <v>3.0300000000000438E-2</v>
      </c>
      <c r="D808" s="2">
        <f t="shared" si="94"/>
        <v>5.0039199999999999</v>
      </c>
      <c r="E808" s="2">
        <f t="shared" si="96"/>
        <v>5.0239700000000003</v>
      </c>
      <c r="F808" s="2">
        <f t="shared" si="97"/>
        <v>4.9635600000000002</v>
      </c>
      <c r="G808" s="2">
        <f t="shared" si="91"/>
        <v>4.5621839999999994</v>
      </c>
      <c r="H808" s="2">
        <f t="shared" si="95"/>
        <v>3.7251399999999983</v>
      </c>
      <c r="I808" s="2">
        <f t="array" ref="I808">SUMPRODUCT(B792:B811, (ROW(B792:B811)-ROW(B792)+1)) / (20*21/2)</f>
        <v>5.0592080952380947</v>
      </c>
      <c r="J808" s="2">
        <f t="shared" si="98"/>
        <v>4.9251447268772077</v>
      </c>
      <c r="K808" s="2">
        <f t="shared" si="92"/>
        <v>4.6097570434576962</v>
      </c>
    </row>
    <row r="809" spans="1:11" ht="13.5" x14ac:dyDescent="0.25">
      <c r="A809" s="3">
        <f>TITRES_STAT!B812</f>
        <v>43180</v>
      </c>
      <c r="B809" s="6">
        <f>TITRES_STAT!D812</f>
        <v>5.0391000000000004</v>
      </c>
      <c r="C809" s="2">
        <f t="shared" si="93"/>
        <v>0</v>
      </c>
      <c r="D809" s="2">
        <f t="shared" si="94"/>
        <v>5.0148400000000004</v>
      </c>
      <c r="E809" s="2">
        <f t="shared" si="96"/>
        <v>5.03064</v>
      </c>
      <c r="F809" s="2">
        <f t="shared" si="97"/>
        <v>4.9802549999999997</v>
      </c>
      <c r="G809" s="2">
        <f t="shared" si="91"/>
        <v>4.5881679999999987</v>
      </c>
      <c r="H809" s="2">
        <f t="shared" si="95"/>
        <v>3.7369624999999984</v>
      </c>
      <c r="I809" s="2">
        <f t="array" ref="I809">SUMPRODUCT(B793:B812, (ROW(B793:B812)-ROW(B793)+1)) / (20*21/2)</f>
        <v>5.101939999999999</v>
      </c>
      <c r="J809" s="2">
        <f t="shared" si="98"/>
        <v>4.9359976100317597</v>
      </c>
      <c r="K809" s="2">
        <f t="shared" si="92"/>
        <v>4.6265940221456301</v>
      </c>
    </row>
    <row r="810" spans="1:11" ht="13.5" x14ac:dyDescent="0.25">
      <c r="A810" s="3">
        <f>TITRES_STAT!B813</f>
        <v>43181</v>
      </c>
      <c r="B810" s="6">
        <f>TITRES_STAT!D813</f>
        <v>5.1605999999999996</v>
      </c>
      <c r="C810" s="2">
        <f t="shared" si="93"/>
        <v>0.12149999999999928</v>
      </c>
      <c r="D810" s="2">
        <f t="shared" si="94"/>
        <v>5.0488400000000002</v>
      </c>
      <c r="E810" s="2">
        <f t="shared" si="96"/>
        <v>5.0427899999999992</v>
      </c>
      <c r="F810" s="2">
        <f t="shared" si="97"/>
        <v>4.9996850000000004</v>
      </c>
      <c r="G810" s="2">
        <f t="shared" si="91"/>
        <v>4.6173099999999998</v>
      </c>
      <c r="H810" s="2">
        <f t="shared" si="95"/>
        <v>3.7494509999999988</v>
      </c>
      <c r="I810" s="2">
        <f t="array" ref="I810">SUMPRODUCT(B794:B813, (ROW(B794:B813)-ROW(B794)+1)) / (20*21/2)</f>
        <v>5.1339747619047609</v>
      </c>
      <c r="J810" s="2">
        <f t="shared" si="98"/>
        <v>4.9573883138382584</v>
      </c>
      <c r="K810" s="2">
        <f t="shared" si="92"/>
        <v>4.6475354330418801</v>
      </c>
    </row>
    <row r="811" spans="1:11" ht="13.5" x14ac:dyDescent="0.25">
      <c r="A811" s="3">
        <f>TITRES_STAT!B814</f>
        <v>43182</v>
      </c>
      <c r="B811" s="6">
        <f>TITRES_STAT!D814</f>
        <v>5.3426999999999998</v>
      </c>
      <c r="C811" s="2">
        <f t="shared" si="93"/>
        <v>0.18210000000000015</v>
      </c>
      <c r="D811" s="2">
        <f t="shared" si="94"/>
        <v>5.1180599999999998</v>
      </c>
      <c r="E811" s="2">
        <f t="shared" si="96"/>
        <v>5.0737500000000004</v>
      </c>
      <c r="F811" s="2">
        <f t="shared" si="97"/>
        <v>5.0276149999999999</v>
      </c>
      <c r="G811" s="2">
        <f t="shared" si="91"/>
        <v>4.6488799999999992</v>
      </c>
      <c r="H811" s="2">
        <f t="shared" si="95"/>
        <v>3.7628204999999992</v>
      </c>
      <c r="I811" s="2">
        <f t="array" ref="I811">SUMPRODUCT(B795:B814, (ROW(B795:B814)-ROW(B795)+1)) / (20*21/2)</f>
        <v>5.1612928571428585</v>
      </c>
      <c r="J811" s="2">
        <f t="shared" si="98"/>
        <v>4.9940846649012816</v>
      </c>
      <c r="K811" s="2">
        <f t="shared" si="92"/>
        <v>4.6747967886088651</v>
      </c>
    </row>
    <row r="812" spans="1:11" ht="13.5" x14ac:dyDescent="0.25">
      <c r="A812" s="3">
        <f>TITRES_STAT!B815</f>
        <v>43185</v>
      </c>
      <c r="B812" s="6">
        <f>TITRES_STAT!D815</f>
        <v>5.4763000000000002</v>
      </c>
      <c r="C812" s="2">
        <f t="shared" si="93"/>
        <v>0.13360000000000039</v>
      </c>
      <c r="D812" s="2">
        <f t="shared" si="94"/>
        <v>5.2115600000000004</v>
      </c>
      <c r="E812" s="2">
        <f t="shared" si="96"/>
        <v>5.111390000000001</v>
      </c>
      <c r="F812" s="2">
        <f t="shared" si="97"/>
        <v>5.0549349999999986</v>
      </c>
      <c r="G812" s="2">
        <f t="shared" si="91"/>
        <v>4.6808160000000001</v>
      </c>
      <c r="H812" s="2">
        <f t="shared" si="95"/>
        <v>3.7768579999999985</v>
      </c>
      <c r="I812" s="2">
        <f t="array" ref="I812">SUMPRODUCT(B796:B815, (ROW(B796:B815)-ROW(B796)+1)) / (20*21/2)</f>
        <v>5.1794490476190482</v>
      </c>
      <c r="J812" s="2">
        <f t="shared" si="98"/>
        <v>5.0400099349106835</v>
      </c>
      <c r="K812" s="2">
        <f t="shared" si="92"/>
        <v>4.7062282870947918</v>
      </c>
    </row>
    <row r="813" spans="1:11" ht="13.5" x14ac:dyDescent="0.25">
      <c r="A813" s="3">
        <f>TITRES_STAT!B816</f>
        <v>43186</v>
      </c>
      <c r="B813" s="6">
        <f>TITRES_STAT!D816</f>
        <v>5.3913000000000002</v>
      </c>
      <c r="C813" s="2">
        <f t="shared" si="93"/>
        <v>-8.4999999999999964E-2</v>
      </c>
      <c r="D813" s="2">
        <f t="shared" si="94"/>
        <v>5.2820000000000009</v>
      </c>
      <c r="E813" s="2">
        <f t="shared" si="96"/>
        <v>5.1429600000000004</v>
      </c>
      <c r="F813" s="2">
        <f t="shared" si="97"/>
        <v>5.0740599999999993</v>
      </c>
      <c r="G813" s="2">
        <f t="shared" si="91"/>
        <v>4.7110519999999987</v>
      </c>
      <c r="H813" s="2">
        <f t="shared" si="95"/>
        <v>3.790529499999999</v>
      </c>
      <c r="I813" s="2">
        <f t="array" ref="I813">SUMPRODUCT(B797:B816, (ROW(B797:B816)-ROW(B797)+1)) / (20*21/2)</f>
        <v>5.2007304761904765</v>
      </c>
      <c r="J813" s="2">
        <f t="shared" si="98"/>
        <v>5.0734661315858567</v>
      </c>
      <c r="K813" s="2">
        <f t="shared" si="92"/>
        <v>4.7330938444636237</v>
      </c>
    </row>
    <row r="814" spans="1:11" ht="13.5" x14ac:dyDescent="0.25">
      <c r="A814" s="3">
        <f>TITRES_STAT!B817</f>
        <v>43187</v>
      </c>
      <c r="B814" s="6">
        <f>TITRES_STAT!D817</f>
        <v>5.3609</v>
      </c>
      <c r="C814" s="2">
        <f t="shared" si="93"/>
        <v>-3.0400000000000205E-2</v>
      </c>
      <c r="D814" s="2">
        <f t="shared" si="94"/>
        <v>5.3463599999999998</v>
      </c>
      <c r="E814" s="2">
        <f t="shared" si="96"/>
        <v>5.1806000000000001</v>
      </c>
      <c r="F814" s="2">
        <f t="shared" si="97"/>
        <v>5.0913599999999999</v>
      </c>
      <c r="G814" s="2">
        <f t="shared" si="91"/>
        <v>4.7393439999999991</v>
      </c>
      <c r="H814" s="2">
        <f t="shared" si="95"/>
        <v>3.8038434999999993</v>
      </c>
      <c r="I814" s="2">
        <f t="array" ref="I814">SUMPRODUCT(B798:B817, (ROW(B798:B817)-ROW(B798)+1)) / (20*21/2)</f>
        <v>5.2156485714285719</v>
      </c>
      <c r="J814" s="2">
        <f t="shared" si="98"/>
        <v>5.1008407857205365</v>
      </c>
      <c r="K814" s="2">
        <f t="shared" si="92"/>
        <v>4.7577136937003441</v>
      </c>
    </row>
    <row r="815" spans="1:11" ht="13.5" x14ac:dyDescent="0.25">
      <c r="A815" s="3">
        <f>TITRES_STAT!B818</f>
        <v>43188</v>
      </c>
      <c r="B815" s="6">
        <f>TITRES_STAT!D818</f>
        <v>5.282</v>
      </c>
      <c r="C815" s="2">
        <f t="shared" si="93"/>
        <v>-7.889999999999997E-2</v>
      </c>
      <c r="D815" s="2">
        <f t="shared" si="94"/>
        <v>5.3706399999999999</v>
      </c>
      <c r="E815" s="2">
        <f t="shared" si="96"/>
        <v>5.2097400000000009</v>
      </c>
      <c r="F815" s="2">
        <f t="shared" si="97"/>
        <v>5.107145</v>
      </c>
      <c r="G815" s="2">
        <f t="shared" si="91"/>
        <v>4.7630219999999994</v>
      </c>
      <c r="H815" s="2">
        <f t="shared" si="95"/>
        <v>3.8164694999999993</v>
      </c>
      <c r="I815" s="2">
        <f t="array" ref="I815">SUMPRODUCT(B799:B818, (ROW(B799:B818)-ROW(B799)+1)) / (20*21/2)</f>
        <v>5.2439761904761903</v>
      </c>
      <c r="J815" s="2">
        <f t="shared" si="98"/>
        <v>5.1180940442233425</v>
      </c>
      <c r="K815" s="2">
        <f t="shared" si="92"/>
        <v>4.7782739410062138</v>
      </c>
    </row>
    <row r="816" spans="1:11" ht="13.5" x14ac:dyDescent="0.25">
      <c r="A816" s="3">
        <f>TITRES_STAT!B819</f>
        <v>43189</v>
      </c>
      <c r="B816" s="6">
        <f>TITRES_STAT!D819</f>
        <v>5.3305999999999996</v>
      </c>
      <c r="C816" s="2">
        <f t="shared" si="93"/>
        <v>4.8599999999999532E-2</v>
      </c>
      <c r="D816" s="2">
        <f t="shared" si="94"/>
        <v>5.36822</v>
      </c>
      <c r="E816" s="2">
        <f t="shared" si="96"/>
        <v>5.2431400000000004</v>
      </c>
      <c r="F816" s="2">
        <f t="shared" si="97"/>
        <v>5.1253599999999997</v>
      </c>
      <c r="G816" s="2">
        <f t="shared" si="91"/>
        <v>4.7863359999999986</v>
      </c>
      <c r="H816" s="2">
        <f t="shared" si="95"/>
        <v>3.8293974999999993</v>
      </c>
      <c r="I816" s="2">
        <f t="array" ref="I816">SUMPRODUCT(B800:B819, (ROW(B800:B819)-ROW(B800)+1)) / (20*21/2)</f>
        <v>5.2612666666666668</v>
      </c>
      <c r="J816" s="2">
        <f t="shared" si="98"/>
        <v>5.1383327066782618</v>
      </c>
      <c r="K816" s="2">
        <f t="shared" si="92"/>
        <v>4.7999337864569505</v>
      </c>
    </row>
    <row r="817" spans="1:11" ht="13.5" x14ac:dyDescent="0.25">
      <c r="A817" s="3">
        <f>TITRES_STAT!B820</f>
        <v>43192</v>
      </c>
      <c r="B817" s="6">
        <f>TITRES_STAT!D820</f>
        <v>5.282</v>
      </c>
      <c r="C817" s="2">
        <f t="shared" si="93"/>
        <v>-4.8599999999999532E-2</v>
      </c>
      <c r="D817" s="2">
        <f t="shared" si="94"/>
        <v>5.3293599999999994</v>
      </c>
      <c r="E817" s="2">
        <f t="shared" si="96"/>
        <v>5.2704599999999999</v>
      </c>
      <c r="F817" s="2">
        <f t="shared" si="97"/>
        <v>5.1423599999999992</v>
      </c>
      <c r="G817" s="2">
        <f t="shared" si="91"/>
        <v>4.8108639999999996</v>
      </c>
      <c r="H817" s="2">
        <f t="shared" si="95"/>
        <v>3.8419354999999999</v>
      </c>
      <c r="I817" s="2">
        <f t="array" ref="I817">SUMPRODUCT(B801:B820, (ROW(B801:B820)-ROW(B801)+1)) / (20*21/2)</f>
        <v>5.27098380952381</v>
      </c>
      <c r="J817" s="2">
        <f t="shared" si="98"/>
        <v>5.1520153060422365</v>
      </c>
      <c r="K817" s="2">
        <f t="shared" si="92"/>
        <v>4.8188383438507962</v>
      </c>
    </row>
    <row r="818" spans="1:11" ht="13.5" x14ac:dyDescent="0.25">
      <c r="A818" s="3">
        <f>TITRES_STAT!B821</f>
        <v>43193</v>
      </c>
      <c r="B818" s="6">
        <f>TITRES_STAT!D821</f>
        <v>5.4398</v>
      </c>
      <c r="C818" s="2">
        <f t="shared" si="93"/>
        <v>0.15779999999999994</v>
      </c>
      <c r="D818" s="2">
        <f t="shared" si="94"/>
        <v>5.3390600000000008</v>
      </c>
      <c r="E818" s="2">
        <f t="shared" si="96"/>
        <v>5.3105300000000009</v>
      </c>
      <c r="F818" s="2">
        <f t="shared" si="97"/>
        <v>5.1672500000000001</v>
      </c>
      <c r="G818" s="2">
        <f t="shared" ref="G818:G881" si="99">AVERAGE(B769:B818)</f>
        <v>4.8384259999999992</v>
      </c>
      <c r="H818" s="2">
        <f t="shared" si="95"/>
        <v>3.8552919999999999</v>
      </c>
      <c r="I818" s="2">
        <f t="array" ref="I818">SUMPRODUCT(B802:B821, (ROW(B802:B821)-ROW(B802)+1)) / (20*21/2)</f>
        <v>5.2841342857142859</v>
      </c>
      <c r="J818" s="2">
        <f t="shared" si="98"/>
        <v>5.1794233721334519</v>
      </c>
      <c r="K818" s="2">
        <f t="shared" si="92"/>
        <v>4.8431897813468439</v>
      </c>
    </row>
    <row r="819" spans="1:11" ht="13.5" x14ac:dyDescent="0.25">
      <c r="A819" s="3">
        <f>TITRES_STAT!B822</f>
        <v>43194</v>
      </c>
      <c r="B819" s="6">
        <f>TITRES_STAT!D822</f>
        <v>5.3487999999999998</v>
      </c>
      <c r="C819" s="2">
        <f t="shared" si="93"/>
        <v>-9.1000000000000192E-2</v>
      </c>
      <c r="D819" s="2">
        <f t="shared" si="94"/>
        <v>5.3366400000000009</v>
      </c>
      <c r="E819" s="2">
        <f t="shared" si="96"/>
        <v>5.3414999999999999</v>
      </c>
      <c r="F819" s="2">
        <f t="shared" si="97"/>
        <v>5.18607</v>
      </c>
      <c r="G819" s="2">
        <f t="shared" si="99"/>
        <v>4.8642899999999996</v>
      </c>
      <c r="H819" s="2">
        <f t="shared" si="95"/>
        <v>3.8680175000000001</v>
      </c>
      <c r="I819" s="2">
        <f t="array" ref="I819">SUMPRODUCT(B803:B822, (ROW(B803:B822)-ROW(B803)+1)) / (20*21/2)</f>
        <v>5.2813919047619047</v>
      </c>
      <c r="J819" s="2">
        <f t="shared" si="98"/>
        <v>5.1955544795493136</v>
      </c>
      <c r="K819" s="2">
        <f t="shared" ref="K819:K882" si="100">$K$4*B819+(1-$K$4)*K818</f>
        <v>4.8630176330587327</v>
      </c>
    </row>
    <row r="820" spans="1:11" ht="13.5" x14ac:dyDescent="0.25">
      <c r="A820" s="3">
        <f>TITRES_STAT!B823</f>
        <v>43195</v>
      </c>
      <c r="B820" s="6">
        <f>TITRES_STAT!D823</f>
        <v>5.2881</v>
      </c>
      <c r="C820" s="2">
        <f t="shared" si="93"/>
        <v>-6.0699999999999754E-2</v>
      </c>
      <c r="D820" s="2">
        <f t="shared" si="94"/>
        <v>5.33786</v>
      </c>
      <c r="E820" s="2">
        <f t="shared" si="96"/>
        <v>5.3542499999999995</v>
      </c>
      <c r="F820" s="2">
        <f t="shared" si="97"/>
        <v>5.1985200000000003</v>
      </c>
      <c r="G820" s="2">
        <f t="shared" si="99"/>
        <v>4.8886979999999998</v>
      </c>
      <c r="H820" s="2">
        <f t="shared" si="95"/>
        <v>3.8802344999999998</v>
      </c>
      <c r="I820" s="2">
        <f t="array" ref="I820">SUMPRODUCT(B804:B823, (ROW(B804:B823)-ROW(B804)+1)) / (20*21/2)</f>
        <v>5.2718828571428569</v>
      </c>
      <c r="J820" s="2">
        <f t="shared" si="98"/>
        <v>5.2043683386398545</v>
      </c>
      <c r="K820" s="2">
        <f t="shared" si="100"/>
        <v>4.8796875298015276</v>
      </c>
    </row>
    <row r="821" spans="1:11" ht="13.5" x14ac:dyDescent="0.25">
      <c r="A821" s="3">
        <f>TITRES_STAT!B824</f>
        <v>43196</v>
      </c>
      <c r="B821" s="6">
        <f>TITRES_STAT!D824</f>
        <v>5.3365999999999998</v>
      </c>
      <c r="C821" s="2">
        <f t="shared" si="93"/>
        <v>4.8499999999999766E-2</v>
      </c>
      <c r="D821" s="2">
        <f t="shared" si="94"/>
        <v>5.3390599999999999</v>
      </c>
      <c r="E821" s="2">
        <f t="shared" si="96"/>
        <v>5.3536399999999995</v>
      </c>
      <c r="F821" s="2">
        <f t="shared" si="97"/>
        <v>5.2136950000000004</v>
      </c>
      <c r="G821" s="2">
        <f t="shared" si="99"/>
        <v>4.9092180000000001</v>
      </c>
      <c r="H821" s="2">
        <f t="shared" si="95"/>
        <v>3.8921364999999999</v>
      </c>
      <c r="I821" s="2">
        <f t="array" ref="I821">SUMPRODUCT(B805:B824, (ROW(B805:B824)-ROW(B805)+1)) / (20*21/2)</f>
        <v>5.2714190476190481</v>
      </c>
      <c r="J821" s="2">
        <f t="shared" si="98"/>
        <v>5.2169618301979641</v>
      </c>
      <c r="K821" s="2">
        <f t="shared" si="100"/>
        <v>4.8976056658877418</v>
      </c>
    </row>
    <row r="822" spans="1:11" ht="13.5" x14ac:dyDescent="0.25">
      <c r="A822" s="3">
        <f>TITRES_STAT!B825</f>
        <v>43200</v>
      </c>
      <c r="B822" s="6">
        <f>TITRES_STAT!D825</f>
        <v>5.1848999999999998</v>
      </c>
      <c r="C822" s="2">
        <f t="shared" si="93"/>
        <v>-0.15169999999999995</v>
      </c>
      <c r="D822" s="2">
        <f t="shared" si="94"/>
        <v>5.3196399999999997</v>
      </c>
      <c r="E822" s="2">
        <f t="shared" si="96"/>
        <v>5.3244999999999987</v>
      </c>
      <c r="F822" s="2">
        <f t="shared" si="97"/>
        <v>5.2179450000000012</v>
      </c>
      <c r="G822" s="2">
        <f t="shared" si="99"/>
        <v>4.9268260000000001</v>
      </c>
      <c r="H822" s="2">
        <f t="shared" si="95"/>
        <v>3.9028399999999994</v>
      </c>
      <c r="I822" s="2">
        <f t="array" ref="I822">SUMPRODUCT(B806:B825, (ROW(B806:B825)-ROW(B806)+1)) / (20*21/2)</f>
        <v>5.2889423809523812</v>
      </c>
      <c r="J822" s="2">
        <f t="shared" si="98"/>
        <v>5.2139083225600631</v>
      </c>
      <c r="K822" s="2">
        <f t="shared" si="100"/>
        <v>4.9088721103627329</v>
      </c>
    </row>
    <row r="823" spans="1:11" ht="13.5" x14ac:dyDescent="0.25">
      <c r="A823" s="3">
        <f>TITRES_STAT!B826</f>
        <v>43201</v>
      </c>
      <c r="B823" s="6">
        <f>TITRES_STAT!D826</f>
        <v>5.1181000000000001</v>
      </c>
      <c r="C823" s="2">
        <f t="shared" si="93"/>
        <v>-6.6799999999999748E-2</v>
      </c>
      <c r="D823" s="2">
        <f t="shared" si="94"/>
        <v>5.2553000000000001</v>
      </c>
      <c r="E823" s="2">
        <f t="shared" si="96"/>
        <v>5.2971799999999991</v>
      </c>
      <c r="F823" s="2">
        <f t="shared" si="97"/>
        <v>5.2200700000000007</v>
      </c>
      <c r="G823" s="2">
        <f t="shared" si="99"/>
        <v>4.9441900000000008</v>
      </c>
      <c r="H823" s="2">
        <f t="shared" si="95"/>
        <v>3.9125939999999999</v>
      </c>
      <c r="I823" s="2">
        <f t="array" ref="I823">SUMPRODUCT(B807:B826, (ROW(B807:B826)-ROW(B807)+1)) / (20*21/2)</f>
        <v>5.2934514285714274</v>
      </c>
      <c r="J823" s="2">
        <f t="shared" si="98"/>
        <v>5.204783720411486</v>
      </c>
      <c r="K823" s="2">
        <f t="shared" si="100"/>
        <v>4.9170771256426251</v>
      </c>
    </row>
    <row r="824" spans="1:11" ht="13.5" x14ac:dyDescent="0.25">
      <c r="A824" s="3">
        <f>TITRES_STAT!B827</f>
        <v>43202</v>
      </c>
      <c r="B824" s="6">
        <f>TITRES_STAT!D827</f>
        <v>5.2152000000000003</v>
      </c>
      <c r="C824" s="2">
        <f t="shared" si="93"/>
        <v>9.7100000000000186E-2</v>
      </c>
      <c r="D824" s="2">
        <f t="shared" si="94"/>
        <v>5.22858</v>
      </c>
      <c r="E824" s="2">
        <f t="shared" si="96"/>
        <v>5.28261</v>
      </c>
      <c r="F824" s="2">
        <f t="shared" si="97"/>
        <v>5.2316050000000001</v>
      </c>
      <c r="G824" s="2">
        <f t="shared" si="99"/>
        <v>4.9631320000000008</v>
      </c>
      <c r="H824" s="2">
        <f t="shared" si="95"/>
        <v>3.9226864999999997</v>
      </c>
      <c r="I824" s="2">
        <f t="array" ref="I824">SUMPRODUCT(B808:B827, (ROW(B808:B827)-ROW(B808)+1)) / (20*21/2)</f>
        <v>5.3005623809523819</v>
      </c>
      <c r="J824" s="2">
        <f t="shared" si="98"/>
        <v>5.2057757470389641</v>
      </c>
      <c r="K824" s="2">
        <f t="shared" si="100"/>
        <v>4.9287682187546791</v>
      </c>
    </row>
    <row r="825" spans="1:11" ht="13.5" x14ac:dyDescent="0.25">
      <c r="A825" s="3">
        <f>TITRES_STAT!B828</f>
        <v>43203</v>
      </c>
      <c r="B825" s="6">
        <f>TITRES_STAT!D828</f>
        <v>5.4156000000000004</v>
      </c>
      <c r="C825" s="2">
        <f t="shared" si="93"/>
        <v>0.20040000000000013</v>
      </c>
      <c r="D825" s="2">
        <f t="shared" si="94"/>
        <v>5.2540800000000001</v>
      </c>
      <c r="E825" s="2">
        <f t="shared" si="96"/>
        <v>5.2959699999999996</v>
      </c>
      <c r="F825" s="2">
        <f t="shared" si="97"/>
        <v>5.2528550000000003</v>
      </c>
      <c r="G825" s="2">
        <f t="shared" si="99"/>
        <v>4.9815900000000006</v>
      </c>
      <c r="H825" s="2">
        <f t="shared" si="95"/>
        <v>3.9341919999999999</v>
      </c>
      <c r="I825" s="2">
        <f t="array" ref="I825">SUMPRODUCT(B809:B828, (ROW(B809:B828)-ROW(B809)+1)) / (20*21/2)</f>
        <v>5.3159119047619043</v>
      </c>
      <c r="J825" s="2">
        <f t="shared" si="98"/>
        <v>5.2257590092257296</v>
      </c>
      <c r="K825" s="2">
        <f t="shared" si="100"/>
        <v>4.947859661156456</v>
      </c>
    </row>
    <row r="826" spans="1:11" ht="13.5" x14ac:dyDescent="0.25">
      <c r="A826" s="3">
        <f>TITRES_STAT!B829</f>
        <v>43206</v>
      </c>
      <c r="B826" s="6">
        <f>TITRES_STAT!D829</f>
        <v>5.3002000000000002</v>
      </c>
      <c r="C826" s="2">
        <f t="shared" si="93"/>
        <v>-0.11540000000000017</v>
      </c>
      <c r="D826" s="2">
        <f t="shared" si="94"/>
        <v>5.2468000000000004</v>
      </c>
      <c r="E826" s="2">
        <f t="shared" si="96"/>
        <v>5.2929300000000001</v>
      </c>
      <c r="F826" s="2">
        <f t="shared" si="97"/>
        <v>5.2680350000000002</v>
      </c>
      <c r="G826" s="2">
        <f t="shared" si="99"/>
        <v>4.9978600000000002</v>
      </c>
      <c r="H826" s="2">
        <f t="shared" si="95"/>
        <v>3.9449150000000004</v>
      </c>
      <c r="I826" s="2">
        <f t="array" ref="I826">SUMPRODUCT(B810:B829, (ROW(B810:B829)-ROW(B810)+1)) / (20*21/2)</f>
        <v>5.3310576190476189</v>
      </c>
      <c r="J826" s="2">
        <f t="shared" si="98"/>
        <v>5.2328486273947075</v>
      </c>
      <c r="K826" s="2">
        <f t="shared" si="100"/>
        <v>4.9616769293463996</v>
      </c>
    </row>
    <row r="827" spans="1:11" ht="13.5" x14ac:dyDescent="0.25">
      <c r="A827" s="3">
        <f>TITRES_STAT!B830</f>
        <v>43207</v>
      </c>
      <c r="B827" s="6">
        <f>TITRES_STAT!D830</f>
        <v>5.3426999999999998</v>
      </c>
      <c r="C827" s="2">
        <f t="shared" si="93"/>
        <v>4.2499999999999538E-2</v>
      </c>
      <c r="D827" s="2">
        <f t="shared" si="94"/>
        <v>5.2783600000000011</v>
      </c>
      <c r="E827" s="2">
        <f t="shared" si="96"/>
        <v>5.2990000000000004</v>
      </c>
      <c r="F827" s="2">
        <f t="shared" si="97"/>
        <v>5.2847299999999988</v>
      </c>
      <c r="G827" s="2">
        <f t="shared" si="99"/>
        <v>5.0138880000000015</v>
      </c>
      <c r="H827" s="2">
        <f t="shared" si="95"/>
        <v>3.955880000000001</v>
      </c>
      <c r="I827" s="2">
        <f t="array" ref="I827">SUMPRODUCT(B811:B830, (ROW(B811:B830)-ROW(B811)+1)) / (20*21/2)</f>
        <v>5.3412938095238101</v>
      </c>
      <c r="J827" s="2">
        <f t="shared" si="98"/>
        <v>5.2433106628809254</v>
      </c>
      <c r="K827" s="2">
        <f t="shared" si="100"/>
        <v>4.976619010548502</v>
      </c>
    </row>
    <row r="828" spans="1:11" ht="13.5" x14ac:dyDescent="0.25">
      <c r="A828" s="3">
        <f>TITRES_STAT!B831</f>
        <v>43208</v>
      </c>
      <c r="B828" s="6">
        <f>TITRES_STAT!D831</f>
        <v>5.4459</v>
      </c>
      <c r="C828" s="2">
        <f t="shared" si="93"/>
        <v>0.10320000000000018</v>
      </c>
      <c r="D828" s="2">
        <f t="shared" si="94"/>
        <v>5.3439199999999998</v>
      </c>
      <c r="E828" s="2">
        <f t="shared" si="96"/>
        <v>5.2996099999999995</v>
      </c>
      <c r="F828" s="2">
        <f t="shared" si="97"/>
        <v>5.3050699999999988</v>
      </c>
      <c r="G828" s="2">
        <f t="shared" si="99"/>
        <v>5.0314940000000004</v>
      </c>
      <c r="H828" s="2">
        <f t="shared" si="95"/>
        <v>3.9669210000000015</v>
      </c>
      <c r="I828" s="2">
        <f t="array" ref="I828">SUMPRODUCT(B812:B831, (ROW(B812:B831)-ROW(B812)+1)) / (20*21/2)</f>
        <v>5.3502290476190479</v>
      </c>
      <c r="J828" s="2">
        <f t="shared" si="98"/>
        <v>5.2626048854636949</v>
      </c>
      <c r="K828" s="2">
        <f t="shared" si="100"/>
        <v>4.9950221866054241</v>
      </c>
    </row>
    <row r="829" spans="1:11" ht="13.5" x14ac:dyDescent="0.25">
      <c r="A829" s="3">
        <f>TITRES_STAT!B832</f>
        <v>43209</v>
      </c>
      <c r="B829" s="6">
        <f>TITRES_STAT!D832</f>
        <v>5.4641000000000002</v>
      </c>
      <c r="C829" s="2">
        <f t="shared" si="93"/>
        <v>1.8200000000000216E-2</v>
      </c>
      <c r="D829" s="2">
        <f t="shared" si="94"/>
        <v>5.3937000000000008</v>
      </c>
      <c r="E829" s="2">
        <f t="shared" si="96"/>
        <v>5.31114</v>
      </c>
      <c r="F829" s="2">
        <f t="shared" si="97"/>
        <v>5.3263199999999991</v>
      </c>
      <c r="G829" s="2">
        <f t="shared" si="99"/>
        <v>5.0482500000000003</v>
      </c>
      <c r="H829" s="2">
        <f t="shared" si="95"/>
        <v>3.9779940000000016</v>
      </c>
      <c r="I829" s="2">
        <f t="array" ref="I829">SUMPRODUCT(B813:B832, (ROW(B813:B832)-ROW(B813)+1)) / (20*21/2)</f>
        <v>5.3569971428571428</v>
      </c>
      <c r="J829" s="2">
        <f t="shared" si="98"/>
        <v>5.2817948963719141</v>
      </c>
      <c r="K829" s="2">
        <f t="shared" si="100"/>
        <v>5.013417394973839</v>
      </c>
    </row>
    <row r="830" spans="1:11" ht="13.5" x14ac:dyDescent="0.25">
      <c r="A830" s="3">
        <f>TITRES_STAT!B833</f>
        <v>43210</v>
      </c>
      <c r="B830" s="6">
        <f>TITRES_STAT!D833</f>
        <v>5.4337999999999997</v>
      </c>
      <c r="C830" s="2">
        <f t="shared" si="93"/>
        <v>-3.0300000000000438E-2</v>
      </c>
      <c r="D830" s="2">
        <f t="shared" si="94"/>
        <v>5.3973399999999998</v>
      </c>
      <c r="E830" s="2">
        <f t="shared" si="96"/>
        <v>5.3257099999999999</v>
      </c>
      <c r="F830" s="2">
        <f t="shared" si="97"/>
        <v>5.3399799999999988</v>
      </c>
      <c r="G830" s="2">
        <f t="shared" si="99"/>
        <v>5.0675580000000009</v>
      </c>
      <c r="H830" s="2">
        <f t="shared" si="95"/>
        <v>3.9886225000000017</v>
      </c>
      <c r="I830" s="2">
        <f t="array" ref="I830">SUMPRODUCT(B814:B833, (ROW(B814:B833)-ROW(B814)+1)) / (20*21/2)</f>
        <v>5.3738828571428572</v>
      </c>
      <c r="J830" s="2">
        <f t="shared" si="98"/>
        <v>5.2962715729079228</v>
      </c>
      <c r="K830" s="2">
        <f t="shared" si="100"/>
        <v>5.0299029873278061</v>
      </c>
    </row>
    <row r="831" spans="1:11" ht="13.5" x14ac:dyDescent="0.25">
      <c r="A831" s="3">
        <f>TITRES_STAT!B834</f>
        <v>43213</v>
      </c>
      <c r="B831" s="6">
        <f>TITRES_STAT!D834</f>
        <v>5.4337999999999997</v>
      </c>
      <c r="C831" s="2">
        <f t="shared" si="93"/>
        <v>0</v>
      </c>
      <c r="D831" s="2">
        <f t="shared" si="94"/>
        <v>5.424059999999999</v>
      </c>
      <c r="E831" s="2">
        <f t="shared" si="96"/>
        <v>5.3354300000000006</v>
      </c>
      <c r="F831" s="2">
        <f t="shared" si="97"/>
        <v>5.3445349999999996</v>
      </c>
      <c r="G831" s="2">
        <f t="shared" si="99"/>
        <v>5.0857720000000004</v>
      </c>
      <c r="H831" s="2">
        <f t="shared" si="95"/>
        <v>3.9982540000000015</v>
      </c>
      <c r="I831" s="2">
        <f t="array" ref="I831">SUMPRODUCT(B815:B834, (ROW(B815:B834)-ROW(B815)+1)) / (20*21/2)</f>
        <v>5.4138661904761909</v>
      </c>
      <c r="J831" s="2">
        <f t="shared" si="98"/>
        <v>5.3093695183452638</v>
      </c>
      <c r="K831" s="2">
        <f t="shared" si="100"/>
        <v>5.0457420858639708</v>
      </c>
    </row>
    <row r="832" spans="1:11" ht="13.5" x14ac:dyDescent="0.25">
      <c r="A832" s="3">
        <f>TITRES_STAT!B835</f>
        <v>43214</v>
      </c>
      <c r="B832" s="6">
        <f>TITRES_STAT!D835</f>
        <v>5.4156000000000004</v>
      </c>
      <c r="C832" s="2">
        <f t="shared" si="93"/>
        <v>-1.8199999999999328E-2</v>
      </c>
      <c r="D832" s="2">
        <f t="shared" si="94"/>
        <v>5.4386400000000004</v>
      </c>
      <c r="E832" s="2">
        <f t="shared" si="96"/>
        <v>5.3585000000000003</v>
      </c>
      <c r="F832" s="2">
        <f t="shared" si="97"/>
        <v>5.3414999999999999</v>
      </c>
      <c r="G832" s="2">
        <f t="shared" si="99"/>
        <v>5.1047159999999998</v>
      </c>
      <c r="H832" s="2">
        <f t="shared" si="95"/>
        <v>4.0075010000000022</v>
      </c>
      <c r="I832" s="2">
        <f t="array" ref="I832">SUMPRODUCT(B816:B835, (ROW(B816:B835)-ROW(B816)+1)) / (20*21/2)</f>
        <v>5.4490171428571426</v>
      </c>
      <c r="J832" s="2">
        <f t="shared" si="98"/>
        <v>5.3194867070742866</v>
      </c>
      <c r="K832" s="2">
        <f t="shared" si="100"/>
        <v>5.0602463177908739</v>
      </c>
    </row>
    <row r="833" spans="1:11" ht="13.5" x14ac:dyDescent="0.25">
      <c r="A833" s="3">
        <f>TITRES_STAT!B836</f>
        <v>43215</v>
      </c>
      <c r="B833" s="6">
        <f>TITRES_STAT!D836</f>
        <v>5.5187999999999997</v>
      </c>
      <c r="C833" s="2">
        <f t="shared" si="93"/>
        <v>0.10319999999999929</v>
      </c>
      <c r="D833" s="2">
        <f t="shared" si="94"/>
        <v>5.45322</v>
      </c>
      <c r="E833" s="2">
        <f t="shared" si="96"/>
        <v>5.3985699999999994</v>
      </c>
      <c r="F833" s="2">
        <f t="shared" si="97"/>
        <v>5.3478750000000002</v>
      </c>
      <c r="G833" s="2">
        <f t="shared" si="99"/>
        <v>5.1240240000000021</v>
      </c>
      <c r="H833" s="2">
        <f t="shared" si="95"/>
        <v>4.0171470000000031</v>
      </c>
      <c r="I833" s="2">
        <f t="array" ref="I833">SUMPRODUCT(B817:B836, (ROW(B817:B836)-ROW(B817)+1)) / (20*21/2)</f>
        <v>5.4704380952380944</v>
      </c>
      <c r="J833" s="2">
        <f t="shared" si="98"/>
        <v>5.3384689254481641</v>
      </c>
      <c r="K833" s="2">
        <f t="shared" si="100"/>
        <v>5.0782288151324089</v>
      </c>
    </row>
    <row r="834" spans="1:11" ht="13.5" x14ac:dyDescent="0.25">
      <c r="A834" s="3">
        <f>TITRES_STAT!B837</f>
        <v>43216</v>
      </c>
      <c r="B834" s="6">
        <f>TITRES_STAT!D837</f>
        <v>5.7676999999999996</v>
      </c>
      <c r="C834" s="2">
        <f t="shared" si="93"/>
        <v>0.2488999999999999</v>
      </c>
      <c r="D834" s="2">
        <f t="shared" si="94"/>
        <v>5.5139399999999998</v>
      </c>
      <c r="E834" s="2">
        <f t="shared" si="96"/>
        <v>5.4538199999999994</v>
      </c>
      <c r="F834" s="2">
        <f t="shared" si="97"/>
        <v>5.3682150000000002</v>
      </c>
      <c r="G834" s="2">
        <f t="shared" si="99"/>
        <v>5.1464880000000015</v>
      </c>
      <c r="H834" s="2">
        <f t="shared" si="95"/>
        <v>4.0282425000000019</v>
      </c>
      <c r="I834" s="2">
        <f t="array" ref="I834">SUMPRODUCT(B818:B837, (ROW(B818:B837)-ROW(B818)+1)) / (20*21/2)</f>
        <v>5.4864528571428579</v>
      </c>
      <c r="J834" s="2">
        <f t="shared" si="98"/>
        <v>5.3793480754054821</v>
      </c>
      <c r="K834" s="2">
        <f t="shared" si="100"/>
        <v>5.1052669008134908</v>
      </c>
    </row>
    <row r="835" spans="1:11" ht="13.5" x14ac:dyDescent="0.25">
      <c r="A835" s="3">
        <f>TITRES_STAT!B838</f>
        <v>43217</v>
      </c>
      <c r="B835" s="6">
        <f>TITRES_STAT!D838</f>
        <v>5.7373000000000003</v>
      </c>
      <c r="C835" s="2">
        <f t="shared" si="93"/>
        <v>-3.0399999999999316E-2</v>
      </c>
      <c r="D835" s="2">
        <f t="shared" si="94"/>
        <v>5.5746400000000005</v>
      </c>
      <c r="E835" s="2">
        <f t="shared" si="96"/>
        <v>5.4859899999999993</v>
      </c>
      <c r="F835" s="2">
        <f t="shared" si="97"/>
        <v>5.3909800000000008</v>
      </c>
      <c r="G835" s="2">
        <f t="shared" si="99"/>
        <v>5.166766</v>
      </c>
      <c r="H835" s="2">
        <f t="shared" si="95"/>
        <v>4.0393325000000031</v>
      </c>
      <c r="I835" s="2">
        <f t="array" ref="I835">SUMPRODUCT(B819:B838, (ROW(B819:B838)-ROW(B819)+1)) / (20*21/2)</f>
        <v>5.4964514285714294</v>
      </c>
      <c r="J835" s="2">
        <f t="shared" si="98"/>
        <v>5.4134387348906738</v>
      </c>
      <c r="K835" s="2">
        <f t="shared" si="100"/>
        <v>5.1300525125462952</v>
      </c>
    </row>
    <row r="836" spans="1:11" ht="13.5" x14ac:dyDescent="0.25">
      <c r="A836" s="3">
        <f>TITRES_STAT!B839</f>
        <v>43220</v>
      </c>
      <c r="B836" s="6">
        <f>TITRES_STAT!D839</f>
        <v>5.6158999999999999</v>
      </c>
      <c r="C836" s="2">
        <f t="shared" ref="C836:C899" si="101">B836-B835</f>
        <v>-0.1214000000000004</v>
      </c>
      <c r="D836" s="2">
        <f t="shared" si="94"/>
        <v>5.6110600000000002</v>
      </c>
      <c r="E836" s="2">
        <f t="shared" si="96"/>
        <v>5.5175599999999987</v>
      </c>
      <c r="F836" s="2">
        <f t="shared" si="97"/>
        <v>5.4052450000000007</v>
      </c>
      <c r="G836" s="2">
        <f t="shared" si="99"/>
        <v>5.1834020000000001</v>
      </c>
      <c r="H836" s="2">
        <f t="shared" si="95"/>
        <v>4.0499915000000017</v>
      </c>
      <c r="I836" s="2">
        <f t="array" ref="I836">SUMPRODUCT(B820:B839, (ROW(B820:B839)-ROW(B820)+1)) / (20*21/2)</f>
        <v>5.5043119047619049</v>
      </c>
      <c r="J836" s="2">
        <f t="shared" si="98"/>
        <v>5.4327207601391816</v>
      </c>
      <c r="K836" s="2">
        <f t="shared" si="100"/>
        <v>5.149105355191538</v>
      </c>
    </row>
    <row r="837" spans="1:11" ht="13.5" x14ac:dyDescent="0.25">
      <c r="A837" s="3">
        <f>TITRES_STAT!B840</f>
        <v>43222</v>
      </c>
      <c r="B837" s="6">
        <f>TITRES_STAT!D840</f>
        <v>5.5734000000000004</v>
      </c>
      <c r="C837" s="2">
        <f t="shared" si="101"/>
        <v>-4.2499999999999538E-2</v>
      </c>
      <c r="D837" s="2">
        <f t="shared" si="94"/>
        <v>5.64262</v>
      </c>
      <c r="E837" s="2">
        <f t="shared" si="96"/>
        <v>5.5406299999999993</v>
      </c>
      <c r="F837" s="2">
        <f t="shared" si="97"/>
        <v>5.4198150000000016</v>
      </c>
      <c r="G837" s="2">
        <f t="shared" si="99"/>
        <v>5.2001580000000009</v>
      </c>
      <c r="H837" s="2">
        <f t="shared" si="95"/>
        <v>4.0603500000000023</v>
      </c>
      <c r="I837" s="2">
        <f t="array" ref="I837">SUMPRODUCT(B821:B840, (ROW(B821:B840)-ROW(B821)+1)) / (20*21/2)</f>
        <v>5.5125828571428572</v>
      </c>
      <c r="J837" s="2">
        <f t="shared" si="98"/>
        <v>5.4461187829830688</v>
      </c>
      <c r="K837" s="2">
        <f t="shared" si="100"/>
        <v>5.1657443608703018</v>
      </c>
    </row>
    <row r="838" spans="1:11" ht="13.5" x14ac:dyDescent="0.25">
      <c r="A838" s="3">
        <f>TITRES_STAT!B841</f>
        <v>43223</v>
      </c>
      <c r="B838" s="6">
        <f>TITRES_STAT!D841</f>
        <v>5.5247999999999999</v>
      </c>
      <c r="C838" s="2">
        <f t="shared" si="101"/>
        <v>-4.8600000000000421E-2</v>
      </c>
      <c r="D838" s="2">
        <f t="shared" ref="D838:D901" si="102">AVERAGE(B834:B838)</f>
        <v>5.6438199999999998</v>
      </c>
      <c r="E838" s="2">
        <f t="shared" si="96"/>
        <v>5.5485199999999999</v>
      </c>
      <c r="F838" s="2">
        <f t="shared" si="97"/>
        <v>5.4240650000000006</v>
      </c>
      <c r="G838" s="2">
        <f t="shared" si="99"/>
        <v>5.217156000000001</v>
      </c>
      <c r="H838" s="2">
        <f t="shared" si="95"/>
        <v>4.0704950000000029</v>
      </c>
      <c r="I838" s="2">
        <f t="array" ref="I838">SUMPRODUCT(B822:B841, (ROW(B822:B841)-ROW(B822)+1)) / (20*21/2)</f>
        <v>5.5243742857142859</v>
      </c>
      <c r="J838" s="2">
        <f t="shared" si="98"/>
        <v>5.4536122322227767</v>
      </c>
      <c r="K838" s="2">
        <f t="shared" si="100"/>
        <v>5.1798249741695059</v>
      </c>
    </row>
    <row r="839" spans="1:11" ht="13.5" x14ac:dyDescent="0.25">
      <c r="A839" s="3">
        <f>TITRES_STAT!B842</f>
        <v>43224</v>
      </c>
      <c r="B839" s="6">
        <f>TITRES_STAT!D842</f>
        <v>5.5065999999999997</v>
      </c>
      <c r="C839" s="2">
        <f t="shared" si="101"/>
        <v>-1.8200000000000216E-2</v>
      </c>
      <c r="D839" s="2">
        <f t="shared" si="102"/>
        <v>5.5915999999999997</v>
      </c>
      <c r="E839" s="2">
        <f t="shared" si="96"/>
        <v>5.5527699999999998</v>
      </c>
      <c r="F839" s="2">
        <f t="shared" si="97"/>
        <v>5.4319550000000003</v>
      </c>
      <c r="G839" s="2">
        <f t="shared" si="99"/>
        <v>5.2331839999999996</v>
      </c>
      <c r="H839" s="2">
        <f t="shared" si="95"/>
        <v>4.0807250000000028</v>
      </c>
      <c r="I839" s="2">
        <f t="array" ref="I839">SUMPRODUCT(B823:B842, (ROW(B823:B842)-ROW(B823)+1)) / (20*21/2)</f>
        <v>5.5483719047619049</v>
      </c>
      <c r="J839" s="2">
        <f t="shared" si="98"/>
        <v>5.4586586862967987</v>
      </c>
      <c r="K839" s="2">
        <f t="shared" si="100"/>
        <v>5.1926396810648194</v>
      </c>
    </row>
    <row r="840" spans="1:11" ht="13.5" x14ac:dyDescent="0.25">
      <c r="A840" s="3">
        <f>TITRES_STAT!B843</f>
        <v>43227</v>
      </c>
      <c r="B840" s="6">
        <f>TITRES_STAT!D843</f>
        <v>5.5187999999999997</v>
      </c>
      <c r="C840" s="2">
        <f t="shared" si="101"/>
        <v>1.2199999999999989E-2</v>
      </c>
      <c r="D840" s="2">
        <f t="shared" si="102"/>
        <v>5.5478999999999994</v>
      </c>
      <c r="E840" s="2">
        <f t="shared" si="96"/>
        <v>5.5612699999999995</v>
      </c>
      <c r="F840" s="2">
        <f t="shared" si="97"/>
        <v>5.4434900000000006</v>
      </c>
      <c r="G840" s="2">
        <f t="shared" si="99"/>
        <v>5.2481200000000001</v>
      </c>
      <c r="H840" s="2">
        <f t="shared" si="95"/>
        <v>4.0908985000000033</v>
      </c>
      <c r="I840" s="2">
        <f t="array" ref="I840">SUMPRODUCT(B824:B843, (ROW(B824:B843)-ROW(B824)+1)) / (20*21/2)</f>
        <v>5.577978571428571</v>
      </c>
      <c r="J840" s="2">
        <f t="shared" si="98"/>
        <v>5.4643864304590082</v>
      </c>
      <c r="K840" s="2">
        <f t="shared" si="100"/>
        <v>5.2054302818073754</v>
      </c>
    </row>
    <row r="841" spans="1:11" ht="13.5" x14ac:dyDescent="0.25">
      <c r="A841" s="3">
        <f>TITRES_STAT!B844</f>
        <v>43228</v>
      </c>
      <c r="B841" s="6">
        <f>TITRES_STAT!D844</f>
        <v>5.5673000000000004</v>
      </c>
      <c r="C841" s="2">
        <f t="shared" si="101"/>
        <v>4.8500000000000654E-2</v>
      </c>
      <c r="D841" s="2">
        <f t="shared" si="102"/>
        <v>5.5381799999999997</v>
      </c>
      <c r="E841" s="2">
        <f t="shared" si="96"/>
        <v>5.5746200000000004</v>
      </c>
      <c r="F841" s="2">
        <f t="shared" si="97"/>
        <v>5.4550250000000009</v>
      </c>
      <c r="G841" s="2">
        <f t="shared" si="99"/>
        <v>5.2637839999999994</v>
      </c>
      <c r="H841" s="2">
        <f t="shared" si="95"/>
        <v>4.1014320000000035</v>
      </c>
      <c r="I841" s="2">
        <f t="array" ref="I841">SUMPRODUCT(B825:B844, (ROW(B825:B844)-ROW(B825)+1)) / (20*21/2)</f>
        <v>5.6159380952380964</v>
      </c>
      <c r="J841" s="2">
        <f t="shared" si="98"/>
        <v>5.4741877227962448</v>
      </c>
      <c r="K841" s="2">
        <f t="shared" si="100"/>
        <v>5.2196212511482631</v>
      </c>
    </row>
    <row r="842" spans="1:11" ht="13.5" x14ac:dyDescent="0.25">
      <c r="A842" s="3">
        <f>TITRES_STAT!B845</f>
        <v>43229</v>
      </c>
      <c r="B842" s="6">
        <f>TITRES_STAT!D845</f>
        <v>5.7069999999999999</v>
      </c>
      <c r="C842" s="2">
        <f t="shared" si="101"/>
        <v>0.13969999999999949</v>
      </c>
      <c r="D842" s="2">
        <f t="shared" si="102"/>
        <v>5.5648999999999997</v>
      </c>
      <c r="E842" s="2">
        <f t="shared" si="96"/>
        <v>5.6037600000000003</v>
      </c>
      <c r="F842" s="2">
        <f t="shared" si="97"/>
        <v>5.4811300000000003</v>
      </c>
      <c r="G842" s="2">
        <f t="shared" si="99"/>
        <v>5.2793260000000002</v>
      </c>
      <c r="H842" s="2">
        <f t="shared" ref="H842:H905" si="103">AVERAGE(B643:B842)</f>
        <v>4.1131040000000034</v>
      </c>
      <c r="I842" s="2">
        <f t="array" ref="I842">SUMPRODUCT(B826:B845, (ROW(B826:B845)-ROW(B826)+1)) / (20*21/2)</f>
        <v>5.6517252380952385</v>
      </c>
      <c r="J842" s="2">
        <f t="shared" si="98"/>
        <v>5.4963603206251737</v>
      </c>
      <c r="K842" s="2">
        <f t="shared" si="100"/>
        <v>5.2387341432600962</v>
      </c>
    </row>
    <row r="843" spans="1:11" ht="13.5" x14ac:dyDescent="0.25">
      <c r="A843" s="3">
        <f>TITRES_STAT!B846</f>
        <v>43230</v>
      </c>
      <c r="B843" s="6">
        <f>TITRES_STAT!D846</f>
        <v>5.7919999999999998</v>
      </c>
      <c r="C843" s="2">
        <f t="shared" si="101"/>
        <v>8.4999999999999964E-2</v>
      </c>
      <c r="D843" s="2">
        <f t="shared" si="102"/>
        <v>5.6183400000000008</v>
      </c>
      <c r="E843" s="2">
        <f t="shared" si="96"/>
        <v>5.6310799999999999</v>
      </c>
      <c r="F843" s="2">
        <f t="shared" si="97"/>
        <v>5.5148250000000001</v>
      </c>
      <c r="G843" s="2">
        <f t="shared" si="99"/>
        <v>5.2949899999999994</v>
      </c>
      <c r="H843" s="2">
        <f t="shared" si="103"/>
        <v>4.1251130000000034</v>
      </c>
      <c r="I843" s="2">
        <f t="array" ref="I843">SUMPRODUCT(B827:B846, (ROW(B827:B846)-ROW(B827)+1)) / (20*21/2)</f>
        <v>5.6827795238095247</v>
      </c>
      <c r="J843" s="2">
        <f t="shared" si="98"/>
        <v>5.5245164805656337</v>
      </c>
      <c r="K843" s="2">
        <f t="shared" si="100"/>
        <v>5.2604308435244063</v>
      </c>
    </row>
    <row r="844" spans="1:11" ht="13.5" x14ac:dyDescent="0.25">
      <c r="A844" s="3">
        <f>TITRES_STAT!B847</f>
        <v>43231</v>
      </c>
      <c r="B844" s="6">
        <f>TITRES_STAT!D847</f>
        <v>5.9134000000000002</v>
      </c>
      <c r="C844" s="2">
        <f t="shared" si="101"/>
        <v>0.1214000000000004</v>
      </c>
      <c r="D844" s="2">
        <f t="shared" si="102"/>
        <v>5.6996999999999991</v>
      </c>
      <c r="E844" s="2">
        <f t="shared" ref="E844:E907" si="104">AVERAGE(B835:B844)</f>
        <v>5.6456500000000007</v>
      </c>
      <c r="F844" s="2">
        <f t="shared" si="97"/>
        <v>5.5497350000000001</v>
      </c>
      <c r="G844" s="2">
        <f t="shared" si="99"/>
        <v>5.3129599999999995</v>
      </c>
      <c r="H844" s="2">
        <f t="shared" si="103"/>
        <v>4.1377875000000035</v>
      </c>
      <c r="I844" s="2">
        <f t="array" ref="I844">SUMPRODUCT(B828:B847, (ROW(B828:B847)-ROW(B828)+1)) / (20*21/2)</f>
        <v>5.7040285714285712</v>
      </c>
      <c r="J844" s="2">
        <f t="shared" si="98"/>
        <v>5.561553006226049</v>
      </c>
      <c r="K844" s="2">
        <f t="shared" si="100"/>
        <v>5.2860374771116847</v>
      </c>
    </row>
    <row r="845" spans="1:11" ht="13.5" x14ac:dyDescent="0.25">
      <c r="A845" s="3">
        <f>TITRES_STAT!B848</f>
        <v>43234</v>
      </c>
      <c r="B845" s="6">
        <f>TITRES_STAT!D848</f>
        <v>5.9255000000000004</v>
      </c>
      <c r="C845" s="2">
        <f t="shared" si="101"/>
        <v>1.2100000000000222E-2</v>
      </c>
      <c r="D845" s="2">
        <f t="shared" si="102"/>
        <v>5.7810399999999991</v>
      </c>
      <c r="E845" s="2">
        <f t="shared" si="104"/>
        <v>5.6644699999999997</v>
      </c>
      <c r="F845" s="2">
        <f t="shared" si="97"/>
        <v>5.5752299999999995</v>
      </c>
      <c r="G845" s="2">
        <f t="shared" si="99"/>
        <v>5.3321439999999996</v>
      </c>
      <c r="H845" s="2">
        <f t="shared" si="103"/>
        <v>4.1506690000000042</v>
      </c>
      <c r="I845" s="2">
        <f t="array" ref="I845">SUMPRODUCT(B829:B848, (ROW(B829:B848)-ROW(B829)+1)) / (20*21/2)</f>
        <v>5.717183809523811</v>
      </c>
      <c r="J845" s="2">
        <f t="shared" si="98"/>
        <v>5.5962146246807105</v>
      </c>
      <c r="K845" s="2">
        <f t="shared" si="100"/>
        <v>5.31111443879358</v>
      </c>
    </row>
    <row r="846" spans="1:11" ht="13.5" x14ac:dyDescent="0.25">
      <c r="A846" s="3">
        <f>TITRES_STAT!B849</f>
        <v>43235</v>
      </c>
      <c r="B846" s="6">
        <f>TITRES_STAT!D849</f>
        <v>5.9013</v>
      </c>
      <c r="C846" s="2">
        <f t="shared" si="101"/>
        <v>-2.4200000000000443E-2</v>
      </c>
      <c r="D846" s="2">
        <f t="shared" si="102"/>
        <v>5.8478399999999997</v>
      </c>
      <c r="E846" s="2">
        <f t="shared" si="104"/>
        <v>5.6930100000000001</v>
      </c>
      <c r="F846" s="2">
        <f t="shared" si="97"/>
        <v>5.6052850000000003</v>
      </c>
      <c r="G846" s="2">
        <f t="shared" si="99"/>
        <v>5.3508439999999995</v>
      </c>
      <c r="H846" s="2">
        <f t="shared" si="103"/>
        <v>4.1633125000000044</v>
      </c>
      <c r="I846" s="2">
        <f t="array" ref="I846">SUMPRODUCT(B830:B849, (ROW(B830:B849)-ROW(B830)+1)) / (20*21/2)</f>
        <v>5.7230257142857148</v>
      </c>
      <c r="J846" s="2">
        <f t="shared" si="98"/>
        <v>5.6252703747111195</v>
      </c>
      <c r="K846" s="2">
        <f t="shared" si="100"/>
        <v>5.334258970605597</v>
      </c>
    </row>
    <row r="847" spans="1:11" ht="13.5" x14ac:dyDescent="0.25">
      <c r="A847" s="3">
        <f>TITRES_STAT!B850</f>
        <v>43236</v>
      </c>
      <c r="B847" s="6">
        <f>TITRES_STAT!D850</f>
        <v>5.8284000000000002</v>
      </c>
      <c r="C847" s="2">
        <f t="shared" si="101"/>
        <v>-7.2899999999999743E-2</v>
      </c>
      <c r="D847" s="2">
        <f t="shared" si="102"/>
        <v>5.8721199999999998</v>
      </c>
      <c r="E847" s="2">
        <f t="shared" si="104"/>
        <v>5.7185100000000002</v>
      </c>
      <c r="F847" s="2">
        <f t="shared" si="97"/>
        <v>5.6295699999999993</v>
      </c>
      <c r="G847" s="2">
        <f t="shared" si="99"/>
        <v>5.3685719999999995</v>
      </c>
      <c r="H847" s="2">
        <f t="shared" si="103"/>
        <v>4.1756500000000036</v>
      </c>
      <c r="I847" s="2">
        <f t="array" ref="I847">SUMPRODUCT(B831:B850, (ROW(B831:B850)-ROW(B831)+1)) / (20*21/2)</f>
        <v>5.7386919047619047</v>
      </c>
      <c r="J847" s="2">
        <f t="shared" si="98"/>
        <v>5.6446160533100604</v>
      </c>
      <c r="K847" s="2">
        <f t="shared" si="100"/>
        <v>5.3536370501896915</v>
      </c>
    </row>
    <row r="848" spans="1:11" ht="13.5" x14ac:dyDescent="0.25">
      <c r="A848" s="3">
        <f>TITRES_STAT!B851</f>
        <v>43237</v>
      </c>
      <c r="B848" s="6">
        <f>TITRES_STAT!D851</f>
        <v>5.7676999999999996</v>
      </c>
      <c r="C848" s="2">
        <f t="shared" si="101"/>
        <v>-6.0700000000000642E-2</v>
      </c>
      <c r="D848" s="2">
        <f t="shared" si="102"/>
        <v>5.8672599999999999</v>
      </c>
      <c r="E848" s="2">
        <f t="shared" si="104"/>
        <v>5.7428000000000008</v>
      </c>
      <c r="F848" s="2">
        <f t="shared" si="97"/>
        <v>5.6456600000000003</v>
      </c>
      <c r="G848" s="2">
        <f t="shared" si="99"/>
        <v>5.3850859999999985</v>
      </c>
      <c r="H848" s="2">
        <f t="shared" si="103"/>
        <v>4.1872440000000042</v>
      </c>
      <c r="I848" s="2">
        <f t="array" ref="I848">SUMPRODUCT(B832:B851, (ROW(B832:B851)-ROW(B832)+1)) / (20*21/2)</f>
        <v>5.7525080952380945</v>
      </c>
      <c r="J848" s="2">
        <f t="shared" si="98"/>
        <v>5.6563383339471978</v>
      </c>
      <c r="K848" s="2">
        <f t="shared" si="100"/>
        <v>5.3698748129273506</v>
      </c>
    </row>
    <row r="849" spans="1:11" ht="13.5" x14ac:dyDescent="0.25">
      <c r="A849" s="3">
        <f>TITRES_STAT!B852</f>
        <v>43238</v>
      </c>
      <c r="B849" s="6">
        <f>TITRES_STAT!D852</f>
        <v>5.7069999999999999</v>
      </c>
      <c r="C849" s="2">
        <f t="shared" si="101"/>
        <v>-6.0699999999999754E-2</v>
      </c>
      <c r="D849" s="2">
        <f t="shared" si="102"/>
        <v>5.8259799999999995</v>
      </c>
      <c r="E849" s="2">
        <f t="shared" si="104"/>
        <v>5.7628399999999997</v>
      </c>
      <c r="F849" s="2">
        <f t="shared" si="97"/>
        <v>5.6578049999999998</v>
      </c>
      <c r="G849" s="2">
        <f t="shared" si="99"/>
        <v>5.3997779999999986</v>
      </c>
      <c r="H849" s="2">
        <f t="shared" si="103"/>
        <v>4.1984760000000039</v>
      </c>
      <c r="I849" s="2">
        <f t="array" ref="I849">SUMPRODUCT(B833:B852, (ROW(B833:B852)-ROW(B833)+1)) / (20*21/2)</f>
        <v>5.7691028571428573</v>
      </c>
      <c r="J849" s="2">
        <f t="shared" si="98"/>
        <v>5.6611632545236548</v>
      </c>
      <c r="K849" s="2">
        <f t="shared" si="100"/>
        <v>5.3830954084988276</v>
      </c>
    </row>
    <row r="850" spans="1:11" ht="13.5" x14ac:dyDescent="0.25">
      <c r="A850" s="3">
        <f>TITRES_STAT!B853</f>
        <v>43241</v>
      </c>
      <c r="B850" s="6">
        <f>TITRES_STAT!D853</f>
        <v>5.8223000000000003</v>
      </c>
      <c r="C850" s="2">
        <f t="shared" si="101"/>
        <v>0.1153000000000004</v>
      </c>
      <c r="D850" s="2">
        <f t="shared" si="102"/>
        <v>5.8053399999999993</v>
      </c>
      <c r="E850" s="2">
        <f t="shared" si="104"/>
        <v>5.7931900000000001</v>
      </c>
      <c r="F850" s="2">
        <f t="shared" si="97"/>
        <v>5.6772299999999998</v>
      </c>
      <c r="G850" s="2">
        <f t="shared" si="99"/>
        <v>5.4154419999999979</v>
      </c>
      <c r="H850" s="2">
        <f t="shared" si="103"/>
        <v>4.2100205000000042</v>
      </c>
      <c r="I850" s="2">
        <f t="array" ref="I850">SUMPRODUCT(B834:B853, (ROW(B834:B853)-ROW(B834)+1)) / (20*21/2)</f>
        <v>5.7846819047619054</v>
      </c>
      <c r="J850" s="2">
        <f t="shared" si="98"/>
        <v>5.6765096112356881</v>
      </c>
      <c r="K850" s="2">
        <f t="shared" si="100"/>
        <v>5.4003191179694614</v>
      </c>
    </row>
    <row r="851" spans="1:11" ht="13.5" x14ac:dyDescent="0.25">
      <c r="A851" s="3">
        <f>TITRES_STAT!B854</f>
        <v>43242</v>
      </c>
      <c r="B851" s="6">
        <f>TITRES_STAT!D854</f>
        <v>5.8223000000000003</v>
      </c>
      <c r="C851" s="2">
        <f t="shared" si="101"/>
        <v>0</v>
      </c>
      <c r="D851" s="2">
        <f t="shared" si="102"/>
        <v>5.7895399999999997</v>
      </c>
      <c r="E851" s="2">
        <f t="shared" si="104"/>
        <v>5.8186899999999993</v>
      </c>
      <c r="F851" s="2">
        <f t="shared" si="97"/>
        <v>5.6966549999999998</v>
      </c>
      <c r="G851" s="2">
        <f t="shared" si="99"/>
        <v>5.4312259999999979</v>
      </c>
      <c r="H851" s="2">
        <f t="shared" si="103"/>
        <v>4.2212520000000042</v>
      </c>
      <c r="I851" s="2">
        <f t="array" ref="I851">SUMPRODUCT(B835:B854, (ROW(B835:B854)-ROW(B835)+1)) / (20*21/2)</f>
        <v>5.8048885714285721</v>
      </c>
      <c r="J851" s="2">
        <f t="shared" si="98"/>
        <v>5.6903944101656228</v>
      </c>
      <c r="K851" s="2">
        <f t="shared" si="100"/>
        <v>5.4168673878530118</v>
      </c>
    </row>
    <row r="852" spans="1:11" ht="13.5" x14ac:dyDescent="0.25">
      <c r="A852" s="3">
        <f>TITRES_STAT!B855</f>
        <v>43243</v>
      </c>
      <c r="B852" s="6">
        <f>TITRES_STAT!D855</f>
        <v>5.8708999999999998</v>
      </c>
      <c r="C852" s="2">
        <f t="shared" si="101"/>
        <v>4.8599999999999532E-2</v>
      </c>
      <c r="D852" s="2">
        <f t="shared" si="102"/>
        <v>5.7980399999999985</v>
      </c>
      <c r="E852" s="2">
        <f t="shared" si="104"/>
        <v>5.8350799999999996</v>
      </c>
      <c r="F852" s="2">
        <f t="shared" ref="F852:F915" si="105">AVERAGE(B833:B852)</f>
        <v>5.7194200000000013</v>
      </c>
      <c r="G852" s="2">
        <f t="shared" si="99"/>
        <v>5.4466459999999985</v>
      </c>
      <c r="H852" s="2">
        <f t="shared" si="103"/>
        <v>4.2325750000000042</v>
      </c>
      <c r="I852" s="2">
        <f t="array" ref="I852">SUMPRODUCT(B836:B855, (ROW(B836:B855)-ROW(B836)+1)) / (20*21/2)</f>
        <v>5.8300090476190469</v>
      </c>
      <c r="J852" s="2">
        <f t="shared" si="98"/>
        <v>5.707585418721278</v>
      </c>
      <c r="K852" s="2">
        <f t="shared" si="100"/>
        <v>5.4346725883293647</v>
      </c>
    </row>
    <row r="853" spans="1:11" ht="13.5" x14ac:dyDescent="0.25">
      <c r="A853" s="3">
        <f>TITRES_STAT!B856</f>
        <v>43244</v>
      </c>
      <c r="B853" s="6">
        <f>TITRES_STAT!D856</f>
        <v>5.883</v>
      </c>
      <c r="C853" s="2">
        <f t="shared" si="101"/>
        <v>1.2100000000000222E-2</v>
      </c>
      <c r="D853" s="2">
        <f t="shared" si="102"/>
        <v>5.8210999999999995</v>
      </c>
      <c r="E853" s="2">
        <f t="shared" si="104"/>
        <v>5.8441799999999997</v>
      </c>
      <c r="F853" s="2">
        <f t="shared" si="105"/>
        <v>5.7376300000000011</v>
      </c>
      <c r="G853" s="2">
        <f t="shared" si="99"/>
        <v>5.4627939999999988</v>
      </c>
      <c r="H853" s="2">
        <f t="shared" si="103"/>
        <v>4.2439280000000039</v>
      </c>
      <c r="I853" s="2">
        <f t="array" ref="I853">SUMPRODUCT(B837:B856, (ROW(B837:B856)-ROW(B837)+1)) / (20*21/2)</f>
        <v>5.853828571428572</v>
      </c>
      <c r="J853" s="2">
        <f t="shared" ref="J853:J916" si="106">$J$4*B853+J852*(1-$J$4)</f>
        <v>5.7242915693192522</v>
      </c>
      <c r="K853" s="2">
        <f t="shared" si="100"/>
        <v>5.4522540554537038</v>
      </c>
    </row>
    <row r="854" spans="1:11" ht="13.5" x14ac:dyDescent="0.25">
      <c r="A854" s="3">
        <f>TITRES_STAT!B857</f>
        <v>43245</v>
      </c>
      <c r="B854" s="6">
        <f>TITRES_STAT!D857</f>
        <v>5.9497999999999998</v>
      </c>
      <c r="C854" s="2">
        <f t="shared" si="101"/>
        <v>6.6799999999999748E-2</v>
      </c>
      <c r="D854" s="2">
        <f t="shared" si="102"/>
        <v>5.8696599999999997</v>
      </c>
      <c r="E854" s="2">
        <f t="shared" si="104"/>
        <v>5.8478200000000005</v>
      </c>
      <c r="F854" s="2">
        <f t="shared" si="105"/>
        <v>5.7467350000000001</v>
      </c>
      <c r="G854" s="2">
        <f t="shared" si="99"/>
        <v>5.4820999999999982</v>
      </c>
      <c r="H854" s="2">
        <f t="shared" si="103"/>
        <v>4.2557060000000044</v>
      </c>
      <c r="I854" s="2">
        <f t="array" ref="I854">SUMPRODUCT(B838:B857, (ROW(B838:B857)-ROW(B838)+1)) / (20*21/2)</f>
        <v>5.8723023809523802</v>
      </c>
      <c r="J854" s="2">
        <f t="shared" si="106"/>
        <v>5.7457685627174184</v>
      </c>
      <c r="K854" s="2">
        <f t="shared" si="100"/>
        <v>5.4717656611221859</v>
      </c>
    </row>
    <row r="855" spans="1:11" ht="13.5" x14ac:dyDescent="0.25">
      <c r="A855" s="3">
        <f>TITRES_STAT!B858</f>
        <v>43248</v>
      </c>
      <c r="B855" s="6">
        <f>TITRES_STAT!D858</f>
        <v>6.0105000000000004</v>
      </c>
      <c r="C855" s="2">
        <f t="shared" si="101"/>
        <v>6.0700000000000642E-2</v>
      </c>
      <c r="D855" s="2">
        <f t="shared" si="102"/>
        <v>5.9073000000000002</v>
      </c>
      <c r="E855" s="2">
        <f t="shared" si="104"/>
        <v>5.8563200000000002</v>
      </c>
      <c r="F855" s="2">
        <f t="shared" si="105"/>
        <v>5.7603949999999999</v>
      </c>
      <c r="G855" s="2">
        <f t="shared" si="99"/>
        <v>5.5024979999999983</v>
      </c>
      <c r="H855" s="2">
        <f t="shared" si="103"/>
        <v>4.2678485000000048</v>
      </c>
      <c r="I855" s="2">
        <f t="array" ref="I855">SUMPRODUCT(B839:B858, (ROW(B839:B858)-ROW(B839)+1)) / (20*21/2)</f>
        <v>5.886553809523809</v>
      </c>
      <c r="J855" s="2">
        <f t="shared" si="106"/>
        <v>5.7709810805538551</v>
      </c>
      <c r="K855" s="2">
        <f t="shared" si="100"/>
        <v>5.4928924979409235</v>
      </c>
    </row>
    <row r="856" spans="1:11" ht="13.5" x14ac:dyDescent="0.25">
      <c r="A856" s="3">
        <f>TITRES_STAT!B859</f>
        <v>43249</v>
      </c>
      <c r="B856" s="6">
        <f>TITRES_STAT!D859</f>
        <v>6.0105000000000004</v>
      </c>
      <c r="C856" s="2">
        <f t="shared" si="101"/>
        <v>0</v>
      </c>
      <c r="D856" s="2">
        <f t="shared" si="102"/>
        <v>5.9449399999999999</v>
      </c>
      <c r="E856" s="2">
        <f t="shared" si="104"/>
        <v>5.8672399999999998</v>
      </c>
      <c r="F856" s="2">
        <f t="shared" si="105"/>
        <v>5.780125</v>
      </c>
      <c r="G856" s="2">
        <f t="shared" si="99"/>
        <v>5.5227759999999977</v>
      </c>
      <c r="H856" s="2">
        <f t="shared" si="103"/>
        <v>4.2802035000000043</v>
      </c>
      <c r="I856" s="2">
        <f t="array" ref="I856">SUMPRODUCT(B840:B859, (ROW(B840:B859)-ROW(B840)+1)) / (20*21/2)</f>
        <v>5.8924195238095232</v>
      </c>
      <c r="J856" s="2">
        <f t="shared" si="106"/>
        <v>5.7937924062153927</v>
      </c>
      <c r="K856" s="2">
        <f t="shared" si="100"/>
        <v>5.5131908313550051</v>
      </c>
    </row>
    <row r="857" spans="1:11" ht="13.5" x14ac:dyDescent="0.25">
      <c r="A857" s="3">
        <f>TITRES_STAT!B860</f>
        <v>43250</v>
      </c>
      <c r="B857" s="6">
        <f>TITRES_STAT!D860</f>
        <v>5.9741</v>
      </c>
      <c r="C857" s="2">
        <f t="shared" si="101"/>
        <v>-3.6400000000000432E-2</v>
      </c>
      <c r="D857" s="2">
        <f t="shared" si="102"/>
        <v>5.9655800000000001</v>
      </c>
      <c r="E857" s="2">
        <f t="shared" si="104"/>
        <v>5.8818099999999998</v>
      </c>
      <c r="F857" s="2">
        <f t="shared" si="105"/>
        <v>5.80016</v>
      </c>
      <c r="G857" s="2">
        <f t="shared" si="99"/>
        <v>5.5420819999999988</v>
      </c>
      <c r="H857" s="2">
        <f t="shared" si="103"/>
        <v>4.2921640000000041</v>
      </c>
      <c r="I857" s="2">
        <f t="array" ref="I857">SUMPRODUCT(B841:B860, (ROW(B841:B860)-ROW(B841)+1)) / (20*21/2)</f>
        <v>5.8936071428571442</v>
      </c>
      <c r="J857" s="2">
        <f t="shared" si="106"/>
        <v>5.8109645580044038</v>
      </c>
      <c r="K857" s="2">
        <f t="shared" si="100"/>
        <v>5.5312657007136323</v>
      </c>
    </row>
    <row r="858" spans="1:11" ht="13.5" x14ac:dyDescent="0.25">
      <c r="A858" s="3">
        <f>TITRES_STAT!B861</f>
        <v>43251</v>
      </c>
      <c r="B858" s="6">
        <f>TITRES_STAT!D861</f>
        <v>5.9497999999999998</v>
      </c>
      <c r="C858" s="2">
        <f t="shared" si="101"/>
        <v>-2.430000000000021E-2</v>
      </c>
      <c r="D858" s="2">
        <f t="shared" si="102"/>
        <v>5.9789399999999997</v>
      </c>
      <c r="E858" s="2">
        <f t="shared" si="104"/>
        <v>5.9000199999999996</v>
      </c>
      <c r="F858" s="2">
        <f t="shared" si="105"/>
        <v>5.8214099999999993</v>
      </c>
      <c r="G858" s="2">
        <f t="shared" si="99"/>
        <v>5.5602959999999992</v>
      </c>
      <c r="H858" s="2">
        <f t="shared" si="103"/>
        <v>4.3043065000000045</v>
      </c>
      <c r="I858" s="2">
        <f t="array" ref="I858">SUMPRODUCT(B842:B861, (ROW(B842:B861)-ROW(B842)+1)) / (20*21/2)</f>
        <v>5.8984047619047626</v>
      </c>
      <c r="J858" s="2">
        <f t="shared" si="106"/>
        <v>5.8241869810516036</v>
      </c>
      <c r="K858" s="2">
        <f t="shared" si="100"/>
        <v>5.5476788104895682</v>
      </c>
    </row>
    <row r="859" spans="1:11" ht="13.5" x14ac:dyDescent="0.25">
      <c r="A859" s="3">
        <f>TITRES_STAT!B862</f>
        <v>43252</v>
      </c>
      <c r="B859" s="6">
        <f>TITRES_STAT!D862</f>
        <v>5.883</v>
      </c>
      <c r="C859" s="2">
        <f t="shared" si="101"/>
        <v>-6.6799999999999748E-2</v>
      </c>
      <c r="D859" s="2">
        <f t="shared" si="102"/>
        <v>5.9655800000000001</v>
      </c>
      <c r="E859" s="2">
        <f t="shared" si="104"/>
        <v>5.9176200000000003</v>
      </c>
      <c r="F859" s="2">
        <f t="shared" si="105"/>
        <v>5.84023</v>
      </c>
      <c r="G859" s="2">
        <f t="shared" si="99"/>
        <v>5.5771739999999985</v>
      </c>
      <c r="H859" s="2">
        <f t="shared" si="103"/>
        <v>4.3161150000000044</v>
      </c>
      <c r="I859" s="2">
        <f t="array" ref="I859">SUMPRODUCT(B843:B862, (ROW(B843:B862)-ROW(B843)+1)) / (20*21/2)</f>
        <v>5.8923357142857151</v>
      </c>
      <c r="J859" s="2">
        <f t="shared" si="106"/>
        <v>5.8297882209514515</v>
      </c>
      <c r="K859" s="2">
        <f t="shared" si="100"/>
        <v>5.5608286610586051</v>
      </c>
    </row>
    <row r="860" spans="1:11" ht="13.5" x14ac:dyDescent="0.25">
      <c r="A860" s="3">
        <f>TITRES_STAT!B863</f>
        <v>43255</v>
      </c>
      <c r="B860" s="6">
        <f>TITRES_STAT!D863</f>
        <v>5.8526999999999996</v>
      </c>
      <c r="C860" s="2">
        <f t="shared" si="101"/>
        <v>-3.0300000000000438E-2</v>
      </c>
      <c r="D860" s="2">
        <f t="shared" si="102"/>
        <v>5.9340199999999994</v>
      </c>
      <c r="E860" s="2">
        <f t="shared" si="104"/>
        <v>5.9206599999999998</v>
      </c>
      <c r="F860" s="2">
        <f t="shared" si="105"/>
        <v>5.8569249999999995</v>
      </c>
      <c r="G860" s="2">
        <f t="shared" si="99"/>
        <v>5.5910159999999998</v>
      </c>
      <c r="H860" s="2">
        <f t="shared" si="103"/>
        <v>4.3277720000000048</v>
      </c>
      <c r="I860" s="2">
        <f t="array" ref="I860">SUMPRODUCT(B844:B863, (ROW(B844:B863)-ROW(B844)+1)) / (20*21/2)</f>
        <v>5.9008038095238096</v>
      </c>
      <c r="J860" s="2">
        <f t="shared" si="106"/>
        <v>5.8319702951465509</v>
      </c>
      <c r="K860" s="2">
        <f t="shared" si="100"/>
        <v>5.5722745959190521</v>
      </c>
    </row>
    <row r="861" spans="1:11" ht="13.5" x14ac:dyDescent="0.25">
      <c r="A861" s="3">
        <f>TITRES_STAT!B864</f>
        <v>43256</v>
      </c>
      <c r="B861" s="6">
        <f>TITRES_STAT!D864</f>
        <v>5.9073000000000002</v>
      </c>
      <c r="C861" s="2">
        <f t="shared" si="101"/>
        <v>5.4600000000000648E-2</v>
      </c>
      <c r="D861" s="2">
        <f t="shared" si="102"/>
        <v>5.9133799999999992</v>
      </c>
      <c r="E861" s="2">
        <f t="shared" si="104"/>
        <v>5.9291600000000004</v>
      </c>
      <c r="F861" s="2">
        <f t="shared" si="105"/>
        <v>5.873924999999999</v>
      </c>
      <c r="G861" s="2">
        <f t="shared" si="99"/>
        <v>5.6023080000000007</v>
      </c>
      <c r="H861" s="2">
        <f t="shared" si="103"/>
        <v>4.3397320000000041</v>
      </c>
      <c r="I861" s="2">
        <f t="array" ref="I861">SUMPRODUCT(B845:B864, (ROW(B845:B864)-ROW(B845)+1)) / (20*21/2)</f>
        <v>5.9067004761904771</v>
      </c>
      <c r="J861" s="2">
        <f t="shared" si="106"/>
        <v>5.839144552751641</v>
      </c>
      <c r="K861" s="2">
        <f t="shared" si="100"/>
        <v>5.5854128470594819</v>
      </c>
    </row>
    <row r="862" spans="1:11" ht="13.5" x14ac:dyDescent="0.25">
      <c r="A862" s="3">
        <f>TITRES_STAT!B865</f>
        <v>43257</v>
      </c>
      <c r="B862" s="6">
        <f>TITRES_STAT!D865</f>
        <v>5.8102</v>
      </c>
      <c r="C862" s="2">
        <f t="shared" si="101"/>
        <v>-9.7100000000000186E-2</v>
      </c>
      <c r="D862" s="2">
        <f t="shared" si="102"/>
        <v>5.8805999999999994</v>
      </c>
      <c r="E862" s="2">
        <f t="shared" si="104"/>
        <v>5.9230900000000002</v>
      </c>
      <c r="F862" s="2">
        <f t="shared" si="105"/>
        <v>5.879084999999999</v>
      </c>
      <c r="G862" s="2">
        <f t="shared" si="99"/>
        <v>5.6089860000000007</v>
      </c>
      <c r="H862" s="2">
        <f t="shared" si="103"/>
        <v>4.3513585000000043</v>
      </c>
      <c r="I862" s="2">
        <f t="array" ref="I862">SUMPRODUCT(B846:B865, (ROW(B846:B865)-ROW(B846)+1)) / (20*21/2)</f>
        <v>5.9060619047619047</v>
      </c>
      <c r="J862" s="2">
        <f t="shared" si="106"/>
        <v>5.8363879286800566</v>
      </c>
      <c r="K862" s="2">
        <f t="shared" si="100"/>
        <v>5.5942280295277378</v>
      </c>
    </row>
    <row r="863" spans="1:11" ht="13.5" x14ac:dyDescent="0.25">
      <c r="A863" s="3">
        <f>TITRES_STAT!B866</f>
        <v>43258</v>
      </c>
      <c r="B863" s="6">
        <f>TITRES_STAT!D866</f>
        <v>5.968</v>
      </c>
      <c r="C863" s="2">
        <f t="shared" si="101"/>
        <v>0.15779999999999994</v>
      </c>
      <c r="D863" s="2">
        <f t="shared" si="102"/>
        <v>5.8842400000000001</v>
      </c>
      <c r="E863" s="2">
        <f t="shared" si="104"/>
        <v>5.9315899999999999</v>
      </c>
      <c r="F863" s="2">
        <f t="shared" si="105"/>
        <v>5.8878849999999989</v>
      </c>
      <c r="G863" s="2">
        <f t="shared" si="99"/>
        <v>5.6205200000000017</v>
      </c>
      <c r="H863" s="2">
        <f t="shared" si="103"/>
        <v>4.3636830000000035</v>
      </c>
      <c r="I863" s="2">
        <f t="array" ref="I863">SUMPRODUCT(B847:B866, (ROW(B847:B866)-ROW(B847)+1)) / (20*21/2)</f>
        <v>5.9027400000000005</v>
      </c>
      <c r="J863" s="2">
        <f t="shared" si="106"/>
        <v>5.8489224116629082</v>
      </c>
      <c r="K863" s="2">
        <f t="shared" si="100"/>
        <v>5.6088857538599832</v>
      </c>
    </row>
    <row r="864" spans="1:11" ht="13.5" x14ac:dyDescent="0.25">
      <c r="A864" s="3">
        <f>TITRES_STAT!B867</f>
        <v>43259</v>
      </c>
      <c r="B864" s="6">
        <f>TITRES_STAT!D867</f>
        <v>5.9497999999999998</v>
      </c>
      <c r="C864" s="2">
        <f t="shared" si="101"/>
        <v>-1.8200000000000216E-2</v>
      </c>
      <c r="D864" s="2">
        <f t="shared" si="102"/>
        <v>5.8975999999999997</v>
      </c>
      <c r="E864" s="2">
        <f t="shared" si="104"/>
        <v>5.9315899999999999</v>
      </c>
      <c r="F864" s="2">
        <f t="shared" si="105"/>
        <v>5.8897049999999993</v>
      </c>
      <c r="G864" s="2">
        <f t="shared" si="99"/>
        <v>5.6322980000000022</v>
      </c>
      <c r="H864" s="2">
        <f t="shared" si="103"/>
        <v>4.3761290000000033</v>
      </c>
      <c r="I864" s="2">
        <f t="array" ref="I864">SUMPRODUCT(B848:B867, (ROW(B848:B867)-ROW(B848)+1)) / (20*21/2)</f>
        <v>5.8915542857142862</v>
      </c>
      <c r="J864" s="2">
        <f t="shared" si="106"/>
        <v>5.8585298010283458</v>
      </c>
      <c r="K864" s="2">
        <f t="shared" si="100"/>
        <v>5.6222549399831214</v>
      </c>
    </row>
    <row r="865" spans="1:11" ht="13.5" x14ac:dyDescent="0.25">
      <c r="A865" s="3">
        <f>TITRES_STAT!B868</f>
        <v>43262</v>
      </c>
      <c r="B865" s="6">
        <f>TITRES_STAT!D868</f>
        <v>5.883</v>
      </c>
      <c r="C865" s="2">
        <f t="shared" si="101"/>
        <v>-6.6799999999999748E-2</v>
      </c>
      <c r="D865" s="2">
        <f t="shared" si="102"/>
        <v>5.9036600000000004</v>
      </c>
      <c r="E865" s="2">
        <f t="shared" si="104"/>
        <v>5.9188399999999994</v>
      </c>
      <c r="F865" s="2">
        <f t="shared" si="105"/>
        <v>5.8875799999999989</v>
      </c>
      <c r="G865" s="2">
        <f t="shared" si="99"/>
        <v>5.6443180000000011</v>
      </c>
      <c r="H865" s="2">
        <f t="shared" si="103"/>
        <v>4.3883320000000037</v>
      </c>
      <c r="I865" s="2">
        <f t="array" ref="I865">SUMPRODUCT(B849:B868, (ROW(B849:B868)-ROW(B849)+1)) / (20*21/2)</f>
        <v>5.8818099999999989</v>
      </c>
      <c r="J865" s="2">
        <f t="shared" si="106"/>
        <v>5.8608602961685037</v>
      </c>
      <c r="K865" s="2">
        <f t="shared" si="100"/>
        <v>5.6324802364543718</v>
      </c>
    </row>
    <row r="866" spans="1:11" ht="13.5" x14ac:dyDescent="0.25">
      <c r="A866" s="3">
        <f>TITRES_STAT!B869</f>
        <v>43263</v>
      </c>
      <c r="B866" s="6">
        <f>TITRES_STAT!D869</f>
        <v>5.8526999999999996</v>
      </c>
      <c r="C866" s="2">
        <f t="shared" si="101"/>
        <v>-3.0300000000000438E-2</v>
      </c>
      <c r="D866" s="2">
        <f t="shared" si="102"/>
        <v>5.8927399999999999</v>
      </c>
      <c r="E866" s="2">
        <f t="shared" si="104"/>
        <v>5.90306</v>
      </c>
      <c r="F866" s="2">
        <f t="shared" si="105"/>
        <v>5.8851499999999994</v>
      </c>
      <c r="G866" s="2">
        <f t="shared" si="99"/>
        <v>5.6547600000000013</v>
      </c>
      <c r="H866" s="2">
        <f t="shared" si="103"/>
        <v>4.4004440000000038</v>
      </c>
      <c r="I866" s="2">
        <f t="array" ref="I866">SUMPRODUCT(B850:B869, (ROW(B850:B869)-ROW(B850)+1)) / (20*21/2)</f>
        <v>5.8691223809523816</v>
      </c>
      <c r="J866" s="2">
        <f t="shared" si="106"/>
        <v>5.8600831251048362</v>
      </c>
      <c r="K866" s="2">
        <f t="shared" si="100"/>
        <v>5.641116305613024</v>
      </c>
    </row>
    <row r="867" spans="1:11" ht="13.5" x14ac:dyDescent="0.25">
      <c r="A867" s="3">
        <f>TITRES_STAT!B870</f>
        <v>43264</v>
      </c>
      <c r="B867" s="6">
        <f>TITRES_STAT!D870</f>
        <v>5.7676999999999996</v>
      </c>
      <c r="C867" s="2">
        <f t="shared" si="101"/>
        <v>-8.4999999999999964E-2</v>
      </c>
      <c r="D867" s="2">
        <f t="shared" si="102"/>
        <v>5.8842400000000001</v>
      </c>
      <c r="E867" s="2">
        <f t="shared" si="104"/>
        <v>5.8824199999999989</v>
      </c>
      <c r="F867" s="2">
        <f t="shared" si="105"/>
        <v>5.8821149999999998</v>
      </c>
      <c r="G867" s="2">
        <f t="shared" si="99"/>
        <v>5.6644740000000011</v>
      </c>
      <c r="H867" s="2">
        <f t="shared" si="103"/>
        <v>4.412070500000004</v>
      </c>
      <c r="I867" s="2">
        <f t="array" ref="I867">SUMPRODUCT(B851:B870, (ROW(B851:B870)-ROW(B851)+1)) / (20*21/2)</f>
        <v>5.8579657142857133</v>
      </c>
      <c r="J867" s="2">
        <f t="shared" si="106"/>
        <v>5.8512847322377084</v>
      </c>
      <c r="K867" s="2">
        <f t="shared" si="100"/>
        <v>5.646080372059572</v>
      </c>
    </row>
    <row r="868" spans="1:11" ht="13.5" x14ac:dyDescent="0.25">
      <c r="A868" s="3">
        <f>TITRES_STAT!B871</f>
        <v>43265</v>
      </c>
      <c r="B868" s="6">
        <f>TITRES_STAT!D871</f>
        <v>5.7797999999999998</v>
      </c>
      <c r="C868" s="2">
        <f t="shared" si="101"/>
        <v>1.2100000000000222E-2</v>
      </c>
      <c r="D868" s="2">
        <f t="shared" si="102"/>
        <v>5.8465999999999996</v>
      </c>
      <c r="E868" s="2">
        <f t="shared" si="104"/>
        <v>5.8654200000000003</v>
      </c>
      <c r="F868" s="2">
        <f t="shared" si="105"/>
        <v>5.8827199999999991</v>
      </c>
      <c r="G868" s="2">
        <f t="shared" si="99"/>
        <v>5.6712740000000004</v>
      </c>
      <c r="H868" s="2">
        <f t="shared" si="103"/>
        <v>4.4234235000000046</v>
      </c>
      <c r="I868" s="2">
        <f t="array" ref="I868">SUMPRODUCT(B852:B871, (ROW(B852:B871)-ROW(B852)+1)) / (20*21/2)</f>
        <v>5.8470690476190468</v>
      </c>
      <c r="J868" s="2">
        <f t="shared" si="106"/>
        <v>5.8444766625007833</v>
      </c>
      <c r="K868" s="2">
        <f t="shared" si="100"/>
        <v>5.6513242790376275</v>
      </c>
    </row>
    <row r="869" spans="1:11" ht="13.5" x14ac:dyDescent="0.25">
      <c r="A869" s="3">
        <f>TITRES_STAT!B872</f>
        <v>43269</v>
      </c>
      <c r="B869" s="6">
        <f>TITRES_STAT!D872</f>
        <v>5.7495000000000003</v>
      </c>
      <c r="C869" s="2">
        <f t="shared" si="101"/>
        <v>-3.029999999999955E-2</v>
      </c>
      <c r="D869" s="2">
        <f t="shared" si="102"/>
        <v>5.80654</v>
      </c>
      <c r="E869" s="2">
        <f t="shared" si="104"/>
        <v>5.8520699999999994</v>
      </c>
      <c r="F869" s="2">
        <f t="shared" si="105"/>
        <v>5.8848450000000003</v>
      </c>
      <c r="G869" s="2">
        <f t="shared" si="99"/>
        <v>5.6792880000000014</v>
      </c>
      <c r="H869" s="2">
        <f t="shared" si="103"/>
        <v>4.4347160000000043</v>
      </c>
      <c r="I869" s="2">
        <f t="array" ref="I869">SUMPRODUCT(B853:B872, (ROW(B853:B872)-ROW(B853)+1)) / (20*21/2)</f>
        <v>5.8306514285714295</v>
      </c>
      <c r="J869" s="2">
        <f t="shared" si="106"/>
        <v>5.8354312660721375</v>
      </c>
      <c r="K869" s="2">
        <f t="shared" si="100"/>
        <v>5.655174307310662</v>
      </c>
    </row>
    <row r="870" spans="1:11" ht="13.5" x14ac:dyDescent="0.25">
      <c r="A870" s="3">
        <f>TITRES_STAT!B873</f>
        <v>43270</v>
      </c>
      <c r="B870" s="6">
        <f>TITRES_STAT!D873</f>
        <v>5.7676999999999996</v>
      </c>
      <c r="C870" s="2">
        <f t="shared" si="101"/>
        <v>1.8199999999999328E-2</v>
      </c>
      <c r="D870" s="2">
        <f t="shared" si="102"/>
        <v>5.78348</v>
      </c>
      <c r="E870" s="2">
        <f t="shared" si="104"/>
        <v>5.8435699999999997</v>
      </c>
      <c r="F870" s="2">
        <f t="shared" si="105"/>
        <v>5.8821149999999998</v>
      </c>
      <c r="G870" s="2">
        <f t="shared" si="99"/>
        <v>5.688880000000001</v>
      </c>
      <c r="H870" s="2">
        <f t="shared" si="103"/>
        <v>4.4462515000000034</v>
      </c>
      <c r="I870" s="2">
        <f t="array" ref="I870">SUMPRODUCT(B854:B873, (ROW(B854:B873)-ROW(B854)+1)) / (20*21/2)</f>
        <v>5.8138523809523805</v>
      </c>
      <c r="J870" s="2">
        <f t="shared" si="106"/>
        <v>5.8289806693033626</v>
      </c>
      <c r="K870" s="2">
        <f t="shared" si="100"/>
        <v>5.6595870795729892</v>
      </c>
    </row>
    <row r="871" spans="1:11" ht="13.5" x14ac:dyDescent="0.25">
      <c r="A871" s="3">
        <f>TITRES_STAT!B874</f>
        <v>43271</v>
      </c>
      <c r="B871" s="6">
        <f>TITRES_STAT!D874</f>
        <v>5.7676999999999996</v>
      </c>
      <c r="C871" s="2">
        <f t="shared" si="101"/>
        <v>0</v>
      </c>
      <c r="D871" s="2">
        <f t="shared" si="102"/>
        <v>5.7664799999999996</v>
      </c>
      <c r="E871" s="2">
        <f t="shared" si="104"/>
        <v>5.8296099999999997</v>
      </c>
      <c r="F871" s="2">
        <f t="shared" si="105"/>
        <v>5.8793850000000001</v>
      </c>
      <c r="G871" s="2">
        <f t="shared" si="99"/>
        <v>5.6975020000000018</v>
      </c>
      <c r="H871" s="2">
        <f t="shared" si="103"/>
        <v>4.4577870000000033</v>
      </c>
      <c r="I871" s="2">
        <f t="array" ref="I871">SUMPRODUCT(B855:B874, (ROW(B855:B874)-ROW(B855)+1)) / (20*21/2)</f>
        <v>5.7898542857142852</v>
      </c>
      <c r="J871" s="2">
        <f t="shared" si="106"/>
        <v>5.8231444150839948</v>
      </c>
      <c r="K871" s="2">
        <f t="shared" si="100"/>
        <v>5.6638268019426761</v>
      </c>
    </row>
    <row r="872" spans="1:11" ht="13.5" x14ac:dyDescent="0.25">
      <c r="A872" s="3">
        <f>TITRES_STAT!B875</f>
        <v>43272</v>
      </c>
      <c r="B872" s="6">
        <f>TITRES_STAT!D875</f>
        <v>5.7069999999999999</v>
      </c>
      <c r="C872" s="2">
        <f t="shared" si="101"/>
        <v>-6.0699999999999754E-2</v>
      </c>
      <c r="D872" s="2">
        <f t="shared" si="102"/>
        <v>5.7543399999999991</v>
      </c>
      <c r="E872" s="2">
        <f t="shared" si="104"/>
        <v>5.8192899999999996</v>
      </c>
      <c r="F872" s="2">
        <f t="shared" si="105"/>
        <v>5.8711899999999995</v>
      </c>
      <c r="G872" s="2">
        <f t="shared" si="99"/>
        <v>5.7079440000000012</v>
      </c>
      <c r="H872" s="2">
        <f t="shared" si="103"/>
        <v>4.4687760000000036</v>
      </c>
      <c r="I872" s="2">
        <f t="array" ref="I872">SUMPRODUCT(B856:B875, (ROW(B856:B875)-ROW(B856)+1)) / (20*21/2)</f>
        <v>5.781351428571428</v>
      </c>
      <c r="J872" s="2">
        <f t="shared" si="106"/>
        <v>5.8120830422188519</v>
      </c>
      <c r="K872" s="2">
        <f t="shared" si="100"/>
        <v>5.6655198685331598</v>
      </c>
    </row>
    <row r="873" spans="1:11" ht="13.5" x14ac:dyDescent="0.25">
      <c r="A873" s="3">
        <f>TITRES_STAT!B876</f>
        <v>43273</v>
      </c>
      <c r="B873" s="6">
        <f>TITRES_STAT!D876</f>
        <v>5.6947999999999999</v>
      </c>
      <c r="C873" s="2">
        <f t="shared" si="101"/>
        <v>-1.2199999999999989E-2</v>
      </c>
      <c r="D873" s="2">
        <f t="shared" si="102"/>
        <v>5.7373400000000006</v>
      </c>
      <c r="E873" s="2">
        <f t="shared" si="104"/>
        <v>5.7919699999999992</v>
      </c>
      <c r="F873" s="2">
        <f t="shared" si="105"/>
        <v>5.8617799999999995</v>
      </c>
      <c r="G873" s="2">
        <f t="shared" si="99"/>
        <v>5.7194780000000005</v>
      </c>
      <c r="H873" s="2">
        <f t="shared" si="103"/>
        <v>4.4794915000000035</v>
      </c>
      <c r="I873" s="2">
        <f t="array" ref="I873">SUMPRODUCT(B857:B876, (ROW(B857:B876)-ROW(B857)+1)) / (20*21/2)</f>
        <v>5.7677104761904765</v>
      </c>
      <c r="J873" s="2">
        <f t="shared" si="106"/>
        <v>5.8009132286742</v>
      </c>
      <c r="K873" s="2">
        <f t="shared" si="100"/>
        <v>5.6666681089828401</v>
      </c>
    </row>
    <row r="874" spans="1:11" ht="13.5" x14ac:dyDescent="0.25">
      <c r="A874" s="3">
        <f>TITRES_STAT!B877</f>
        <v>43276</v>
      </c>
      <c r="B874" s="6">
        <f>TITRES_STAT!D877</f>
        <v>5.6097999999999999</v>
      </c>
      <c r="C874" s="2">
        <f t="shared" si="101"/>
        <v>-8.4999999999999964E-2</v>
      </c>
      <c r="D874" s="2">
        <f t="shared" si="102"/>
        <v>5.7094000000000005</v>
      </c>
      <c r="E874" s="2">
        <f t="shared" si="104"/>
        <v>5.7579700000000003</v>
      </c>
      <c r="F874" s="2">
        <f t="shared" si="105"/>
        <v>5.8447800000000001</v>
      </c>
      <c r="G874" s="2">
        <f t="shared" si="99"/>
        <v>5.7273700000000005</v>
      </c>
      <c r="H874" s="2">
        <f t="shared" si="103"/>
        <v>4.4899340000000034</v>
      </c>
      <c r="I874" s="2">
        <f t="array" ref="I874">SUMPRODUCT(B858:B877, (ROW(B858:B877)-ROW(B858)+1)) / (20*21/2)</f>
        <v>5.7631157142857141</v>
      </c>
      <c r="J874" s="2">
        <f t="shared" si="106"/>
        <v>5.7827119688004665</v>
      </c>
      <c r="K874" s="2">
        <f t="shared" si="100"/>
        <v>5.6644379870619446</v>
      </c>
    </row>
    <row r="875" spans="1:11" ht="13.5" x14ac:dyDescent="0.25">
      <c r="A875" s="3">
        <f>TITRES_STAT!B878</f>
        <v>43277</v>
      </c>
      <c r="B875" s="6">
        <f>TITRES_STAT!D878</f>
        <v>5.7554999999999996</v>
      </c>
      <c r="C875" s="2">
        <f t="shared" si="101"/>
        <v>0.14569999999999972</v>
      </c>
      <c r="D875" s="2">
        <f t="shared" si="102"/>
        <v>5.7069599999999996</v>
      </c>
      <c r="E875" s="2">
        <f t="shared" si="104"/>
        <v>5.7452199999999998</v>
      </c>
      <c r="F875" s="2">
        <f t="shared" si="105"/>
        <v>5.8320299999999996</v>
      </c>
      <c r="G875" s="2">
        <f t="shared" si="99"/>
        <v>5.7341680000000004</v>
      </c>
      <c r="H875" s="2">
        <f t="shared" si="103"/>
        <v>4.5012870000000031</v>
      </c>
      <c r="I875" s="2">
        <f t="array" ref="I875">SUMPRODUCT(B859:B878, (ROW(B859:B878)-ROW(B859)+1)) / (20*21/2)</f>
        <v>5.7681799999999992</v>
      </c>
      <c r="J875" s="2">
        <f t="shared" si="106"/>
        <v>5.7801203527242322</v>
      </c>
      <c r="K875" s="2">
        <f t="shared" si="100"/>
        <v>5.6680090463928492</v>
      </c>
    </row>
    <row r="876" spans="1:11" ht="13.5" x14ac:dyDescent="0.25">
      <c r="A876" s="3">
        <f>TITRES_STAT!B879</f>
        <v>43278</v>
      </c>
      <c r="B876" s="6">
        <f>TITRES_STAT!D879</f>
        <v>5.6887999999999996</v>
      </c>
      <c r="C876" s="2">
        <f t="shared" si="101"/>
        <v>-6.6699999999999982E-2</v>
      </c>
      <c r="D876" s="2">
        <f t="shared" si="102"/>
        <v>5.6911800000000001</v>
      </c>
      <c r="E876" s="2">
        <f t="shared" si="104"/>
        <v>5.7288300000000003</v>
      </c>
      <c r="F876" s="2">
        <f t="shared" si="105"/>
        <v>5.8159449999999993</v>
      </c>
      <c r="G876" s="2">
        <f t="shared" si="99"/>
        <v>5.7419400000000023</v>
      </c>
      <c r="H876" s="2">
        <f t="shared" si="103"/>
        <v>4.5120030000000035</v>
      </c>
      <c r="I876" s="2">
        <f t="array" ref="I876">SUMPRODUCT(B860:B879, (ROW(B860:B879)-ROW(B860)+1)) / (20*21/2)</f>
        <v>5.766734761904762</v>
      </c>
      <c r="J876" s="2">
        <f t="shared" si="106"/>
        <v>5.7714231762743049</v>
      </c>
      <c r="K876" s="2">
        <f t="shared" si="100"/>
        <v>5.6688243779068559</v>
      </c>
    </row>
    <row r="877" spans="1:11" ht="13.5" x14ac:dyDescent="0.25">
      <c r="A877" s="3">
        <f>TITRES_STAT!B880</f>
        <v>43279</v>
      </c>
      <c r="B877" s="6">
        <f>TITRES_STAT!D880</f>
        <v>5.7676999999999996</v>
      </c>
      <c r="C877" s="2">
        <f t="shared" si="101"/>
        <v>7.889999999999997E-2</v>
      </c>
      <c r="D877" s="2">
        <f t="shared" si="102"/>
        <v>5.7033199999999997</v>
      </c>
      <c r="E877" s="2">
        <f t="shared" si="104"/>
        <v>5.7288299999999994</v>
      </c>
      <c r="F877" s="2">
        <f t="shared" si="105"/>
        <v>5.805625</v>
      </c>
      <c r="G877" s="2">
        <f t="shared" si="99"/>
        <v>5.7504400000000011</v>
      </c>
      <c r="H877" s="2">
        <f t="shared" si="103"/>
        <v>4.522992000000003</v>
      </c>
      <c r="I877" s="2">
        <f t="array" ref="I877">SUMPRODUCT(B861:B880, (ROW(B861:B880)-ROW(B861)+1)) / (20*21/2)</f>
        <v>5.7778947619047614</v>
      </c>
      <c r="J877" s="2">
        <f t="shared" si="106"/>
        <v>5.7710685880577044</v>
      </c>
      <c r="K877" s="2">
        <f t="shared" si="100"/>
        <v>5.6727018532830575</v>
      </c>
    </row>
    <row r="878" spans="1:11" ht="13.5" x14ac:dyDescent="0.25">
      <c r="A878" s="3">
        <f>TITRES_STAT!B881</f>
        <v>43280</v>
      </c>
      <c r="B878" s="6">
        <f>TITRES_STAT!D881</f>
        <v>5.8587999999999996</v>
      </c>
      <c r="C878" s="2">
        <f t="shared" si="101"/>
        <v>9.1099999999999959E-2</v>
      </c>
      <c r="D878" s="2">
        <f t="shared" si="102"/>
        <v>5.7361199999999988</v>
      </c>
      <c r="E878" s="2">
        <f t="shared" si="104"/>
        <v>5.7367299999999997</v>
      </c>
      <c r="F878" s="2">
        <f t="shared" si="105"/>
        <v>5.8010750000000009</v>
      </c>
      <c r="G878" s="2">
        <f t="shared" si="99"/>
        <v>5.7586980000000008</v>
      </c>
      <c r="H878" s="2">
        <f t="shared" si="103"/>
        <v>4.5345580000000032</v>
      </c>
      <c r="I878" s="2">
        <f t="array" ref="I878">SUMPRODUCT(B862:B881, (ROW(B862:B881)-ROW(B862)+1)) / (20*21/2)</f>
        <v>5.8182514285714291</v>
      </c>
      <c r="J878" s="2">
        <f t="shared" si="106"/>
        <v>5.7794239606236371</v>
      </c>
      <c r="K878" s="2">
        <f t="shared" si="100"/>
        <v>5.6799998198209769</v>
      </c>
    </row>
    <row r="879" spans="1:11" ht="13.5" x14ac:dyDescent="0.25">
      <c r="A879" s="3">
        <f>TITRES_STAT!B882</f>
        <v>43283</v>
      </c>
      <c r="B879" s="6">
        <f>TITRES_STAT!D882</f>
        <v>5.7858999999999998</v>
      </c>
      <c r="C879" s="2">
        <f t="shared" si="101"/>
        <v>-7.2899999999999743E-2</v>
      </c>
      <c r="D879" s="2">
        <f t="shared" si="102"/>
        <v>5.7713399999999995</v>
      </c>
      <c r="E879" s="2">
        <f t="shared" si="104"/>
        <v>5.7403700000000004</v>
      </c>
      <c r="F879" s="2">
        <f t="shared" si="105"/>
        <v>5.7962199999999999</v>
      </c>
      <c r="G879" s="2">
        <f t="shared" si="99"/>
        <v>5.7651339999999998</v>
      </c>
      <c r="H879" s="2">
        <f t="shared" si="103"/>
        <v>4.5461235000000038</v>
      </c>
      <c r="I879" s="2">
        <f t="array" ref="I879">SUMPRODUCT(B863:B882, (ROW(B863:B882)-ROW(B863)+1)) / (20*21/2)</f>
        <v>5.8773428571428568</v>
      </c>
      <c r="J879" s="2">
        <f t="shared" si="106"/>
        <v>5.7800407262785285</v>
      </c>
      <c r="K879" s="2">
        <f t="shared" si="100"/>
        <v>5.6841527680632913</v>
      </c>
    </row>
    <row r="880" spans="1:11" ht="13.5" x14ac:dyDescent="0.25">
      <c r="A880" s="3">
        <f>TITRES_STAT!B883</f>
        <v>43284</v>
      </c>
      <c r="B880" s="6">
        <f>TITRES_STAT!D883</f>
        <v>5.9134000000000002</v>
      </c>
      <c r="C880" s="2">
        <f t="shared" si="101"/>
        <v>0.12750000000000039</v>
      </c>
      <c r="D880" s="2">
        <f t="shared" si="102"/>
        <v>5.8029199999999994</v>
      </c>
      <c r="E880" s="2">
        <f t="shared" si="104"/>
        <v>5.7549399999999995</v>
      </c>
      <c r="F880" s="2">
        <f t="shared" si="105"/>
        <v>5.7992550000000005</v>
      </c>
      <c r="G880" s="2">
        <f t="shared" si="99"/>
        <v>5.7747260000000002</v>
      </c>
      <c r="H880" s="2">
        <f t="shared" si="103"/>
        <v>4.5587515000000032</v>
      </c>
      <c r="I880" s="2">
        <f t="array" ref="I880">SUMPRODUCT(B864:B883, (ROW(B864:B883)-ROW(B864)+1)) / (20*21/2)</f>
        <v>5.9479138095238095</v>
      </c>
      <c r="J880" s="2">
        <f t="shared" si="106"/>
        <v>5.792741609490097</v>
      </c>
      <c r="K880" s="2">
        <f t="shared" si="100"/>
        <v>5.6931428555902208</v>
      </c>
    </row>
    <row r="881" spans="1:11" ht="13.5" x14ac:dyDescent="0.25">
      <c r="A881" s="3">
        <f>TITRES_STAT!B884</f>
        <v>43285</v>
      </c>
      <c r="B881" s="6">
        <f>TITRES_STAT!D884</f>
        <v>6.2229999999999999</v>
      </c>
      <c r="C881" s="2">
        <f t="shared" si="101"/>
        <v>0.30959999999999965</v>
      </c>
      <c r="D881" s="2">
        <f t="shared" si="102"/>
        <v>5.9097599999999995</v>
      </c>
      <c r="E881" s="2">
        <f t="shared" si="104"/>
        <v>5.8004699999999998</v>
      </c>
      <c r="F881" s="2">
        <f t="shared" si="105"/>
        <v>5.8150399999999989</v>
      </c>
      <c r="G881" s="2">
        <f t="shared" si="99"/>
        <v>5.7905100000000003</v>
      </c>
      <c r="H881" s="2">
        <f t="shared" si="103"/>
        <v>4.5730190000000031</v>
      </c>
      <c r="I881" s="2">
        <f t="array" ref="I881">SUMPRODUCT(B865:B884, (ROW(B865:B884)-ROW(B865)+1)) / (20*21/2)</f>
        <v>6.0161166666666661</v>
      </c>
      <c r="J881" s="2">
        <f t="shared" si="106"/>
        <v>5.8337185990624683</v>
      </c>
      <c r="K881" s="2">
        <f t="shared" si="100"/>
        <v>5.7139215671357029</v>
      </c>
    </row>
    <row r="882" spans="1:11" ht="13.5" x14ac:dyDescent="0.25">
      <c r="A882" s="3">
        <f>TITRES_STAT!B885</f>
        <v>43286</v>
      </c>
      <c r="B882" s="6">
        <f>TITRES_STAT!D885</f>
        <v>6.4355000000000002</v>
      </c>
      <c r="C882" s="2">
        <f t="shared" si="101"/>
        <v>0.21250000000000036</v>
      </c>
      <c r="D882" s="2">
        <f t="shared" si="102"/>
        <v>6.0433199999999996</v>
      </c>
      <c r="E882" s="2">
        <f t="shared" si="104"/>
        <v>5.8733199999999997</v>
      </c>
      <c r="F882" s="2">
        <f t="shared" si="105"/>
        <v>5.8463050000000001</v>
      </c>
      <c r="G882" s="2">
        <f t="shared" ref="G882:G945" si="107">AVERAGE(B833:B882)</f>
        <v>5.8109080000000004</v>
      </c>
      <c r="H882" s="2">
        <f t="shared" si="103"/>
        <v>4.5881970000000036</v>
      </c>
      <c r="I882" s="2">
        <f t="array" ref="I882">SUMPRODUCT(B866:B885, (ROW(B866:B885)-ROW(B866)+1)) / (20*21/2)</f>
        <v>6.095130952380952</v>
      </c>
      <c r="J882" s="2">
        <f t="shared" si="106"/>
        <v>5.8910311134374709</v>
      </c>
      <c r="K882" s="2">
        <f t="shared" si="100"/>
        <v>5.7422187605813617</v>
      </c>
    </row>
    <row r="883" spans="1:11" ht="13.5" x14ac:dyDescent="0.25">
      <c r="A883" s="3">
        <f>TITRES_STAT!B886</f>
        <v>43287</v>
      </c>
      <c r="B883" s="6">
        <f>TITRES_STAT!D886</f>
        <v>6.5872999999999999</v>
      </c>
      <c r="C883" s="2">
        <f t="shared" si="101"/>
        <v>0.15179999999999971</v>
      </c>
      <c r="D883" s="2">
        <f t="shared" si="102"/>
        <v>6.1890200000000002</v>
      </c>
      <c r="E883" s="2">
        <f t="shared" si="104"/>
        <v>5.9625699999999995</v>
      </c>
      <c r="F883" s="2">
        <f t="shared" si="105"/>
        <v>5.8772700000000002</v>
      </c>
      <c r="G883" s="2">
        <f t="shared" si="107"/>
        <v>5.8322780000000014</v>
      </c>
      <c r="H883" s="2">
        <f t="shared" si="103"/>
        <v>4.6041340000000028</v>
      </c>
      <c r="I883" s="2">
        <f t="array" ref="I883">SUMPRODUCT(B867:B886, (ROW(B867:B886)-ROW(B867)+1)) / (20*21/2)</f>
        <v>6.1654399999999994</v>
      </c>
      <c r="J883" s="2">
        <f t="shared" si="106"/>
        <v>5.9573424359672362</v>
      </c>
      <c r="K883" s="2">
        <f t="shared" ref="K883:K946" si="108">$K$4*B883+(1-$K$4)*K882</f>
        <v>5.7753592013428774</v>
      </c>
    </row>
    <row r="884" spans="1:11" ht="13.5" x14ac:dyDescent="0.25">
      <c r="A884" s="3">
        <f>TITRES_STAT!B887</f>
        <v>43290</v>
      </c>
      <c r="B884" s="6">
        <f>TITRES_STAT!D887</f>
        <v>6.5933999999999999</v>
      </c>
      <c r="C884" s="2">
        <f t="shared" si="101"/>
        <v>6.0999999999999943E-3</v>
      </c>
      <c r="D884" s="2">
        <f t="shared" si="102"/>
        <v>6.3505199999999995</v>
      </c>
      <c r="E884" s="2">
        <f t="shared" si="104"/>
        <v>6.0609299999999999</v>
      </c>
      <c r="F884" s="2">
        <f t="shared" si="105"/>
        <v>5.9094500000000005</v>
      </c>
      <c r="G884" s="2">
        <f t="shared" si="107"/>
        <v>5.8487920000000004</v>
      </c>
      <c r="H884" s="2">
        <f t="shared" si="103"/>
        <v>4.6198890000000032</v>
      </c>
      <c r="I884" s="2">
        <f t="array" ref="I884">SUMPRODUCT(B868:B887, (ROW(B868:B887)-ROW(B868)+1)) / (20*21/2)</f>
        <v>6.230607142857143</v>
      </c>
      <c r="J884" s="2">
        <f t="shared" si="106"/>
        <v>6.0179193468274992</v>
      </c>
      <c r="K884" s="2">
        <f t="shared" si="108"/>
        <v>5.8074392326627651</v>
      </c>
    </row>
    <row r="885" spans="1:11" ht="13.5" x14ac:dyDescent="0.25">
      <c r="A885" s="3">
        <f>TITRES_STAT!B888</f>
        <v>43291</v>
      </c>
      <c r="B885" s="6">
        <f>TITRES_STAT!D888</f>
        <v>6.7390999999999996</v>
      </c>
      <c r="C885" s="2">
        <f t="shared" si="101"/>
        <v>0.14569999999999972</v>
      </c>
      <c r="D885" s="2">
        <f t="shared" si="102"/>
        <v>6.5156599999999996</v>
      </c>
      <c r="E885" s="2">
        <f t="shared" si="104"/>
        <v>6.1592900000000004</v>
      </c>
      <c r="F885" s="2">
        <f t="shared" si="105"/>
        <v>5.9522549999999992</v>
      </c>
      <c r="G885" s="2">
        <f t="shared" si="107"/>
        <v>5.8688279999999997</v>
      </c>
      <c r="H885" s="2">
        <f t="shared" si="103"/>
        <v>4.6362815000000026</v>
      </c>
      <c r="I885" s="2">
        <f t="array" ref="I885">SUMPRODUCT(B869:B888, (ROW(B869:B888)-ROW(B869)+1)) / (20*21/2)</f>
        <v>6.3012661904761913</v>
      </c>
      <c r="J885" s="2">
        <f t="shared" si="106"/>
        <v>6.0866032185582135</v>
      </c>
      <c r="K885" s="2">
        <f t="shared" si="108"/>
        <v>5.8439749490289312</v>
      </c>
    </row>
    <row r="886" spans="1:11" ht="13.5" x14ac:dyDescent="0.25">
      <c r="A886" s="3">
        <f>TITRES_STAT!B889</f>
        <v>43292</v>
      </c>
      <c r="B886" s="6">
        <f>TITRES_STAT!D889</f>
        <v>6.6905000000000001</v>
      </c>
      <c r="C886" s="2">
        <f t="shared" si="101"/>
        <v>-4.8599999999999532E-2</v>
      </c>
      <c r="D886" s="2">
        <f t="shared" si="102"/>
        <v>6.6091600000000001</v>
      </c>
      <c r="E886" s="2">
        <f t="shared" si="104"/>
        <v>6.2594599999999998</v>
      </c>
      <c r="F886" s="2">
        <f t="shared" si="105"/>
        <v>5.9941449999999996</v>
      </c>
      <c r="G886" s="2">
        <f t="shared" si="107"/>
        <v>5.8903199999999982</v>
      </c>
      <c r="H886" s="2">
        <f t="shared" si="103"/>
        <v>4.6524915000000036</v>
      </c>
      <c r="I886" s="2">
        <f t="array" ref="I886">SUMPRODUCT(B870:B889, (ROW(B870:B889)-ROW(B870)+1)) / (20*21/2)</f>
        <v>6.3671547619047626</v>
      </c>
      <c r="J886" s="2">
        <f t="shared" si="106"/>
        <v>6.144117197743145</v>
      </c>
      <c r="K886" s="2">
        <f t="shared" si="108"/>
        <v>5.8771720098513258</v>
      </c>
    </row>
    <row r="887" spans="1:11" ht="13.5" x14ac:dyDescent="0.25">
      <c r="A887" s="3">
        <f>TITRES_STAT!B890</f>
        <v>43293</v>
      </c>
      <c r="B887" s="6">
        <f>TITRES_STAT!D890</f>
        <v>6.6783999999999999</v>
      </c>
      <c r="C887" s="2">
        <f t="shared" si="101"/>
        <v>-1.2100000000000222E-2</v>
      </c>
      <c r="D887" s="2">
        <f t="shared" si="102"/>
        <v>6.6577399999999995</v>
      </c>
      <c r="E887" s="2">
        <f t="shared" si="104"/>
        <v>6.3505300000000009</v>
      </c>
      <c r="F887" s="2">
        <f t="shared" si="105"/>
        <v>6.0396799999999988</v>
      </c>
      <c r="G887" s="2">
        <f t="shared" si="107"/>
        <v>5.91242</v>
      </c>
      <c r="H887" s="2">
        <f t="shared" si="103"/>
        <v>4.6687930000000035</v>
      </c>
      <c r="I887" s="2">
        <f t="array" ref="I887">SUMPRODUCT(B871:B890, (ROW(B871:B890)-ROW(B871)+1)) / (20*21/2)</f>
        <v>6.4275476190476182</v>
      </c>
      <c r="J887" s="2">
        <f t="shared" si="106"/>
        <v>6.1950012741485594</v>
      </c>
      <c r="K887" s="2">
        <f t="shared" si="108"/>
        <v>5.9085927153473525</v>
      </c>
    </row>
    <row r="888" spans="1:11" ht="13.5" x14ac:dyDescent="0.25">
      <c r="A888" s="3">
        <f>TITRES_STAT!B891</f>
        <v>43294</v>
      </c>
      <c r="B888" s="6">
        <f>TITRES_STAT!D891</f>
        <v>6.7816000000000001</v>
      </c>
      <c r="C888" s="2">
        <f t="shared" si="101"/>
        <v>0.10320000000000018</v>
      </c>
      <c r="D888" s="2">
        <f t="shared" si="102"/>
        <v>6.6965999999999992</v>
      </c>
      <c r="E888" s="2">
        <f t="shared" si="104"/>
        <v>6.4428099999999997</v>
      </c>
      <c r="F888" s="2">
        <f t="shared" si="105"/>
        <v>6.0897699999999997</v>
      </c>
      <c r="G888" s="2">
        <f t="shared" si="107"/>
        <v>5.9375559999999998</v>
      </c>
      <c r="H888" s="2">
        <f t="shared" si="103"/>
        <v>4.6858535000000039</v>
      </c>
      <c r="I888" s="2">
        <f t="array" ref="I888">SUMPRODUCT(B872:B891, (ROW(B872:B891)-ROW(B872)+1)) / (20*21/2)</f>
        <v>6.4848747619047611</v>
      </c>
      <c r="J888" s="2">
        <f t="shared" si="106"/>
        <v>6.2508678194677438</v>
      </c>
      <c r="K888" s="2">
        <f t="shared" si="108"/>
        <v>5.9428282951376525</v>
      </c>
    </row>
    <row r="889" spans="1:11" ht="13.5" x14ac:dyDescent="0.25">
      <c r="A889" s="3">
        <f>TITRES_STAT!B892</f>
        <v>43297</v>
      </c>
      <c r="B889" s="6">
        <f>TITRES_STAT!D892</f>
        <v>6.7816000000000001</v>
      </c>
      <c r="C889" s="2">
        <f t="shared" si="101"/>
        <v>0</v>
      </c>
      <c r="D889" s="2">
        <f t="shared" si="102"/>
        <v>6.7342399999999998</v>
      </c>
      <c r="E889" s="2">
        <f t="shared" si="104"/>
        <v>6.5423799999999988</v>
      </c>
      <c r="F889" s="2">
        <f t="shared" si="105"/>
        <v>6.141375</v>
      </c>
      <c r="G889" s="2">
        <f t="shared" si="107"/>
        <v>5.9630559999999999</v>
      </c>
      <c r="H889" s="2">
        <f t="shared" si="103"/>
        <v>4.7029140000000034</v>
      </c>
      <c r="I889" s="2">
        <f t="array" ref="I889">SUMPRODUCT(B873:B892, (ROW(B873:B892)-ROW(B873)+1)) / (20*21/2)</f>
        <v>6.5569828571428586</v>
      </c>
      <c r="J889" s="2">
        <f t="shared" si="106"/>
        <v>6.3014137414231968</v>
      </c>
      <c r="K889" s="2">
        <f t="shared" si="108"/>
        <v>5.9757213031714702</v>
      </c>
    </row>
    <row r="890" spans="1:11" ht="13.5" x14ac:dyDescent="0.25">
      <c r="A890" s="3">
        <f>TITRES_STAT!B893</f>
        <v>43298</v>
      </c>
      <c r="B890" s="6">
        <f>TITRES_STAT!D893</f>
        <v>6.7755000000000001</v>
      </c>
      <c r="C890" s="2">
        <f t="shared" si="101"/>
        <v>-6.0999999999999943E-3</v>
      </c>
      <c r="D890" s="2">
        <f t="shared" si="102"/>
        <v>6.7415199999999995</v>
      </c>
      <c r="E890" s="2">
        <f t="shared" si="104"/>
        <v>6.6285899999999982</v>
      </c>
      <c r="F890" s="2">
        <f t="shared" si="105"/>
        <v>6.1917649999999984</v>
      </c>
      <c r="G890" s="2">
        <f t="shared" si="107"/>
        <v>5.9881900000000003</v>
      </c>
      <c r="H890" s="2">
        <f t="shared" si="103"/>
        <v>4.7200955000000029</v>
      </c>
      <c r="I890" s="2">
        <f t="array" ref="I890">SUMPRODUCT(B874:B893, (ROW(B874:B893)-ROW(B874)+1)) / (20*21/2)</f>
        <v>6.6426280952380949</v>
      </c>
      <c r="J890" s="2">
        <f t="shared" si="106"/>
        <v>6.346564813668607</v>
      </c>
      <c r="K890" s="2">
        <f t="shared" si="108"/>
        <v>6.0070851736353346</v>
      </c>
    </row>
    <row r="891" spans="1:11" ht="13.5" x14ac:dyDescent="0.25">
      <c r="A891" s="3">
        <f>TITRES_STAT!B894</f>
        <v>43299</v>
      </c>
      <c r="B891" s="6">
        <f>TITRES_STAT!D894</f>
        <v>6.7937000000000003</v>
      </c>
      <c r="C891" s="2">
        <f t="shared" si="101"/>
        <v>1.8200000000000216E-2</v>
      </c>
      <c r="D891" s="2">
        <f t="shared" si="102"/>
        <v>6.7621599999999997</v>
      </c>
      <c r="E891" s="2">
        <f t="shared" si="104"/>
        <v>6.6856599999999986</v>
      </c>
      <c r="F891" s="2">
        <f t="shared" si="105"/>
        <v>6.2430649999999996</v>
      </c>
      <c r="G891" s="2">
        <f t="shared" si="107"/>
        <v>6.0127179999999996</v>
      </c>
      <c r="H891" s="2">
        <f t="shared" si="103"/>
        <v>4.7374290000000023</v>
      </c>
      <c r="I891" s="2">
        <f t="array" ref="I891">SUMPRODUCT(B875:B894, (ROW(B875:B894)-ROW(B875)+1)) / (20*21/2)</f>
        <v>6.7277295238095238</v>
      </c>
      <c r="J891" s="2">
        <f t="shared" si="106"/>
        <v>6.3891491171287393</v>
      </c>
      <c r="K891" s="2">
        <f t="shared" si="108"/>
        <v>6.0379328138849298</v>
      </c>
    </row>
    <row r="892" spans="1:11" ht="13.5" x14ac:dyDescent="0.25">
      <c r="A892" s="3">
        <f>TITRES_STAT!B895</f>
        <v>43300</v>
      </c>
      <c r="B892" s="6">
        <f>TITRES_STAT!D895</f>
        <v>7.0002000000000004</v>
      </c>
      <c r="C892" s="2">
        <f t="shared" si="101"/>
        <v>0.20650000000000013</v>
      </c>
      <c r="D892" s="2">
        <f t="shared" si="102"/>
        <v>6.8265200000000004</v>
      </c>
      <c r="E892" s="2">
        <f t="shared" si="104"/>
        <v>6.7421300000000004</v>
      </c>
      <c r="F892" s="2">
        <f t="shared" si="105"/>
        <v>6.3077249999999996</v>
      </c>
      <c r="G892" s="2">
        <f t="shared" si="107"/>
        <v>6.0385820000000017</v>
      </c>
      <c r="H892" s="2">
        <f t="shared" si="103"/>
        <v>4.7553090000000022</v>
      </c>
      <c r="I892" s="2">
        <f t="array" ref="I892">SUMPRODUCT(B876:B895, (ROW(B876:B895)-ROW(B876)+1)) / (20*21/2)</f>
        <v>6.7982352380952396</v>
      </c>
      <c r="J892" s="2">
        <f t="shared" si="106"/>
        <v>6.4473444393069546</v>
      </c>
      <c r="K892" s="2">
        <f t="shared" si="108"/>
        <v>6.0756687819678739</v>
      </c>
    </row>
    <row r="893" spans="1:11" ht="13.5" x14ac:dyDescent="0.25">
      <c r="A893" s="3">
        <f>TITRES_STAT!B896</f>
        <v>43301</v>
      </c>
      <c r="B893" s="6">
        <f>TITRES_STAT!D896</f>
        <v>7.2069999999999999</v>
      </c>
      <c r="C893" s="2">
        <f t="shared" si="101"/>
        <v>0.20679999999999943</v>
      </c>
      <c r="D893" s="2">
        <f t="shared" si="102"/>
        <v>6.9116</v>
      </c>
      <c r="E893" s="2">
        <f t="shared" si="104"/>
        <v>6.8041</v>
      </c>
      <c r="F893" s="2">
        <f t="shared" si="105"/>
        <v>6.3833349999999989</v>
      </c>
      <c r="G893" s="2">
        <f t="shared" si="107"/>
        <v>6.0668820000000006</v>
      </c>
      <c r="H893" s="2">
        <f t="shared" si="103"/>
        <v>4.7739195000000025</v>
      </c>
      <c r="I893" s="2">
        <f t="array" ref="I893">SUMPRODUCT(B877:B896, (ROW(B877:B896)-ROW(B877)+1)) / (20*21/2)</f>
        <v>6.8588004761904768</v>
      </c>
      <c r="J893" s="2">
        <f t="shared" si="106"/>
        <v>6.5196925879443874</v>
      </c>
      <c r="K893" s="2">
        <f t="shared" si="108"/>
        <v>6.1200347120867811</v>
      </c>
    </row>
    <row r="894" spans="1:11" ht="13.5" x14ac:dyDescent="0.25">
      <c r="A894" s="3">
        <f>TITRES_STAT!B897</f>
        <v>43304</v>
      </c>
      <c r="B894" s="6">
        <f>TITRES_STAT!D897</f>
        <v>7.2769000000000004</v>
      </c>
      <c r="C894" s="2">
        <f t="shared" si="101"/>
        <v>6.9900000000000517E-2</v>
      </c>
      <c r="D894" s="2">
        <f t="shared" si="102"/>
        <v>7.0106599999999997</v>
      </c>
      <c r="E894" s="2">
        <f t="shared" si="104"/>
        <v>6.8724500000000006</v>
      </c>
      <c r="F894" s="2">
        <f t="shared" si="105"/>
        <v>6.4666899999999998</v>
      </c>
      <c r="G894" s="2">
        <f t="shared" si="107"/>
        <v>6.0941520000000011</v>
      </c>
      <c r="H894" s="2">
        <f t="shared" si="103"/>
        <v>4.7933350000000017</v>
      </c>
      <c r="I894" s="2">
        <f t="array" ref="I894">SUMPRODUCT(B878:B897, (ROW(B878:B897)-ROW(B878)+1)) / (20*21/2)</f>
        <v>6.9110780952380964</v>
      </c>
      <c r="J894" s="2">
        <f t="shared" si="106"/>
        <v>6.5918075795687319</v>
      </c>
      <c r="K894" s="2">
        <f t="shared" si="108"/>
        <v>6.1654019782794558</v>
      </c>
    </row>
    <row r="895" spans="1:11" ht="13.5" x14ac:dyDescent="0.25">
      <c r="A895" s="3">
        <f>TITRES_STAT!B898</f>
        <v>43305</v>
      </c>
      <c r="B895" s="6">
        <f>TITRES_STAT!D898</f>
        <v>7.2069999999999999</v>
      </c>
      <c r="C895" s="2">
        <f t="shared" si="101"/>
        <v>-6.9900000000000517E-2</v>
      </c>
      <c r="D895" s="2">
        <f t="shared" si="102"/>
        <v>7.0969600000000002</v>
      </c>
      <c r="E895" s="2">
        <f t="shared" si="104"/>
        <v>6.9192399999999994</v>
      </c>
      <c r="F895" s="2">
        <f t="shared" si="105"/>
        <v>6.5392649999999986</v>
      </c>
      <c r="G895" s="2">
        <f t="shared" si="107"/>
        <v>6.1197820000000016</v>
      </c>
      <c r="H895" s="2">
        <f t="shared" si="103"/>
        <v>4.8122490000000022</v>
      </c>
      <c r="I895" s="2">
        <f t="array" ref="I895">SUMPRODUCT(B879:B898, (ROW(B879:B898)-ROW(B879)+1)) / (20*21/2)</f>
        <v>6.9682090476190481</v>
      </c>
      <c r="J895" s="2">
        <f t="shared" si="106"/>
        <v>6.6503973338955191</v>
      </c>
      <c r="K895" s="2">
        <f t="shared" si="108"/>
        <v>6.2062489595233989</v>
      </c>
    </row>
    <row r="896" spans="1:11" ht="13.5" x14ac:dyDescent="0.25">
      <c r="A896" s="3">
        <f>TITRES_STAT!B899</f>
        <v>43307</v>
      </c>
      <c r="B896" s="6">
        <f>TITRES_STAT!D899</f>
        <v>7.1752000000000002</v>
      </c>
      <c r="C896" s="2">
        <f t="shared" si="101"/>
        <v>-3.1799999999999606E-2</v>
      </c>
      <c r="D896" s="2">
        <f t="shared" si="102"/>
        <v>7.1732600000000009</v>
      </c>
      <c r="E896" s="2">
        <f t="shared" si="104"/>
        <v>6.9677099999999994</v>
      </c>
      <c r="F896" s="2">
        <f t="shared" si="105"/>
        <v>6.6135849999999987</v>
      </c>
      <c r="G896" s="2">
        <f t="shared" si="107"/>
        <v>6.1452600000000004</v>
      </c>
      <c r="H896" s="2">
        <f t="shared" si="103"/>
        <v>4.8307310000000019</v>
      </c>
      <c r="I896" s="2">
        <f t="array" ref="I896">SUMPRODUCT(B880:B899, (ROW(B880:B899)-ROW(B880)+1)) / (20*21/2)</f>
        <v>7.0137190476190465</v>
      </c>
      <c r="J896" s="2">
        <f t="shared" si="106"/>
        <v>6.700378540191184</v>
      </c>
      <c r="K896" s="2">
        <f t="shared" si="108"/>
        <v>6.2442470395420893</v>
      </c>
    </row>
    <row r="897" spans="1:11" ht="13.5" x14ac:dyDescent="0.25">
      <c r="A897" s="3">
        <f>TITRES_STAT!B900</f>
        <v>43308</v>
      </c>
      <c r="B897" s="6">
        <f>TITRES_STAT!D900</f>
        <v>7.1624999999999996</v>
      </c>
      <c r="C897" s="2">
        <f t="shared" si="101"/>
        <v>-1.27000000000006E-2</v>
      </c>
      <c r="D897" s="2">
        <f t="shared" si="102"/>
        <v>7.2057199999999995</v>
      </c>
      <c r="E897" s="2">
        <f t="shared" si="104"/>
        <v>7.016119999999999</v>
      </c>
      <c r="F897" s="2">
        <f t="shared" si="105"/>
        <v>6.6833249999999991</v>
      </c>
      <c r="G897" s="2">
        <f t="shared" si="107"/>
        <v>6.1719420000000005</v>
      </c>
      <c r="H897" s="2">
        <f t="shared" si="103"/>
        <v>4.8490280000000014</v>
      </c>
      <c r="I897" s="2">
        <f t="array" ref="I897">SUMPRODUCT(B881:B900, (ROW(B881:B900)-ROW(B881)+1)) / (20*21/2)</f>
        <v>7.0505219047619061</v>
      </c>
      <c r="J897" s="2">
        <f t="shared" si="106"/>
        <v>6.7443901077920234</v>
      </c>
      <c r="K897" s="2">
        <f t="shared" si="108"/>
        <v>6.280256959560047</v>
      </c>
    </row>
    <row r="898" spans="1:11" ht="13.5" x14ac:dyDescent="0.25">
      <c r="A898" s="3">
        <f>TITRES_STAT!B901</f>
        <v>43311</v>
      </c>
      <c r="B898" s="6">
        <f>TITRES_STAT!D901</f>
        <v>7.2831999999999999</v>
      </c>
      <c r="C898" s="2">
        <f t="shared" si="101"/>
        <v>0.12070000000000025</v>
      </c>
      <c r="D898" s="2">
        <f t="shared" si="102"/>
        <v>7.2209600000000007</v>
      </c>
      <c r="E898" s="2">
        <f t="shared" si="104"/>
        <v>7.0662800000000008</v>
      </c>
      <c r="F898" s="2">
        <f t="shared" si="105"/>
        <v>6.7545449999999985</v>
      </c>
      <c r="G898" s="2">
        <f t="shared" si="107"/>
        <v>6.2022519999999997</v>
      </c>
      <c r="H898" s="2">
        <f t="shared" si="103"/>
        <v>4.8680195000000017</v>
      </c>
      <c r="I898" s="2">
        <f t="array" ref="I898">SUMPRODUCT(B882:B901, (ROW(B882:B901)-ROW(B882)+1)) / (20*21/2)</f>
        <v>7.0690299999999997</v>
      </c>
      <c r="J898" s="2">
        <f t="shared" si="106"/>
        <v>6.7957053356213546</v>
      </c>
      <c r="K898" s="2">
        <f t="shared" si="108"/>
        <v>6.3195880591851434</v>
      </c>
    </row>
    <row r="899" spans="1:11" ht="13.5" x14ac:dyDescent="0.25">
      <c r="A899" s="3">
        <f>TITRES_STAT!B902</f>
        <v>43312</v>
      </c>
      <c r="B899" s="6">
        <f>TITRES_STAT!D902</f>
        <v>7.2324000000000002</v>
      </c>
      <c r="C899" s="2">
        <f t="shared" si="101"/>
        <v>-5.0799999999999734E-2</v>
      </c>
      <c r="D899" s="2">
        <f t="shared" si="102"/>
        <v>7.2120599999999992</v>
      </c>
      <c r="E899" s="2">
        <f t="shared" si="104"/>
        <v>7.1113600000000003</v>
      </c>
      <c r="F899" s="2">
        <f t="shared" si="105"/>
        <v>6.8268699999999995</v>
      </c>
      <c r="G899" s="2">
        <f t="shared" si="107"/>
        <v>6.2327600000000007</v>
      </c>
      <c r="H899" s="2">
        <f t="shared" si="103"/>
        <v>4.8867265000000017</v>
      </c>
      <c r="I899" s="2">
        <f t="array" ref="I899">SUMPRODUCT(B883:B902, (ROW(B883:B902)-ROW(B883)+1)) / (20*21/2)</f>
        <v>7.0997704761904767</v>
      </c>
      <c r="J899" s="2">
        <f t="shared" si="106"/>
        <v>6.8372953036574158</v>
      </c>
      <c r="K899" s="2">
        <f t="shared" si="108"/>
        <v>6.3553846058837653</v>
      </c>
    </row>
    <row r="900" spans="1:11" ht="13.5" x14ac:dyDescent="0.25">
      <c r="A900" s="3">
        <f>TITRES_STAT!B903</f>
        <v>43313</v>
      </c>
      <c r="B900" s="6">
        <f>TITRES_STAT!D903</f>
        <v>7.2133000000000003</v>
      </c>
      <c r="C900" s="2">
        <f t="shared" ref="C900:C963" si="109">B900-B899</f>
        <v>-1.9099999999999895E-2</v>
      </c>
      <c r="D900" s="2">
        <f t="shared" si="102"/>
        <v>7.2133199999999986</v>
      </c>
      <c r="E900" s="2">
        <f t="shared" si="104"/>
        <v>7.1551400000000003</v>
      </c>
      <c r="F900" s="2">
        <f t="shared" si="105"/>
        <v>6.8918649999999984</v>
      </c>
      <c r="G900" s="2">
        <f t="shared" si="107"/>
        <v>6.2605800000000009</v>
      </c>
      <c r="H900" s="2">
        <f t="shared" si="103"/>
        <v>4.9054900000000012</v>
      </c>
      <c r="I900" s="2">
        <f t="array" ref="I900">SUMPRODUCT(B884:B903, (ROW(B884:B903)-ROW(B884)+1)) / (20*21/2)</f>
        <v>7.1211476190476191</v>
      </c>
      <c r="J900" s="2">
        <f t="shared" si="106"/>
        <v>6.8731052747376618</v>
      </c>
      <c r="K900" s="2">
        <f t="shared" si="108"/>
        <v>6.3890283468294999</v>
      </c>
    </row>
    <row r="901" spans="1:11" ht="13.5" x14ac:dyDescent="0.25">
      <c r="A901" s="3">
        <f>TITRES_STAT!B904</f>
        <v>43314</v>
      </c>
      <c r="B901" s="6">
        <f>TITRES_STAT!D904</f>
        <v>7.0861999999999998</v>
      </c>
      <c r="C901" s="2">
        <f t="shared" si="109"/>
        <v>-0.12710000000000043</v>
      </c>
      <c r="D901" s="2">
        <f t="shared" si="102"/>
        <v>7.1955200000000001</v>
      </c>
      <c r="E901" s="2">
        <f t="shared" si="104"/>
        <v>7.1843900000000005</v>
      </c>
      <c r="F901" s="2">
        <f t="shared" si="105"/>
        <v>6.9350249999999978</v>
      </c>
      <c r="G901" s="2">
        <f t="shared" si="107"/>
        <v>6.2858580000000019</v>
      </c>
      <c r="H901" s="2">
        <f t="shared" si="103"/>
        <v>4.9234965000000015</v>
      </c>
      <c r="I901" s="2">
        <f t="array" ref="I901">SUMPRODUCT(B885:B904, (ROW(B885:B904)-ROW(B885)+1)) / (20*21/2)</f>
        <v>7.1408138095238103</v>
      </c>
      <c r="J901" s="2">
        <f t="shared" si="106"/>
        <v>6.893400010476932</v>
      </c>
      <c r="K901" s="2">
        <f t="shared" si="108"/>
        <v>6.4163684116597155</v>
      </c>
    </row>
    <row r="902" spans="1:11" ht="13.5" x14ac:dyDescent="0.25">
      <c r="A902" s="3">
        <f>TITRES_STAT!B905</f>
        <v>43315</v>
      </c>
      <c r="B902" s="6">
        <f>TITRES_STAT!D905</f>
        <v>7.2577999999999996</v>
      </c>
      <c r="C902" s="2">
        <f t="shared" si="109"/>
        <v>0.17159999999999975</v>
      </c>
      <c r="D902" s="2">
        <f t="shared" ref="D902:D965" si="110">AVERAGE(B898:B902)</f>
        <v>7.2145800000000007</v>
      </c>
      <c r="E902" s="2">
        <f t="shared" si="104"/>
        <v>7.2101500000000005</v>
      </c>
      <c r="F902" s="2">
        <f t="shared" si="105"/>
        <v>6.9761399999999991</v>
      </c>
      <c r="G902" s="2">
        <f t="shared" si="107"/>
        <v>6.3135960000000004</v>
      </c>
      <c r="H902" s="2">
        <f t="shared" si="103"/>
        <v>4.9425130000000017</v>
      </c>
      <c r="I902" s="2">
        <f t="array" ref="I902">SUMPRODUCT(B886:B905, (ROW(B886:B905)-ROW(B886)+1)) / (20*21/2)</f>
        <v>7.1557090476190472</v>
      </c>
      <c r="J902" s="2">
        <f t="shared" si="106"/>
        <v>6.9281047713838912</v>
      </c>
      <c r="K902" s="2">
        <f t="shared" si="108"/>
        <v>6.4493657288495303</v>
      </c>
    </row>
    <row r="903" spans="1:11" ht="13.5" x14ac:dyDescent="0.25">
      <c r="A903" s="3">
        <f>TITRES_STAT!B906</f>
        <v>43318</v>
      </c>
      <c r="B903" s="6">
        <f>TITRES_STAT!D906</f>
        <v>7.2005999999999997</v>
      </c>
      <c r="C903" s="2">
        <f t="shared" si="109"/>
        <v>-5.7199999999999918E-2</v>
      </c>
      <c r="D903" s="2">
        <f t="shared" si="110"/>
        <v>7.1980599999999999</v>
      </c>
      <c r="E903" s="2">
        <f t="shared" si="104"/>
        <v>7.209509999999999</v>
      </c>
      <c r="F903" s="2">
        <f t="shared" si="105"/>
        <v>7.0068049999999999</v>
      </c>
      <c r="G903" s="2">
        <f t="shared" si="107"/>
        <v>6.3399480000000015</v>
      </c>
      <c r="H903" s="2">
        <f t="shared" si="103"/>
        <v>4.9611220000000005</v>
      </c>
      <c r="I903" s="2">
        <f t="array" ref="I903">SUMPRODUCT(B887:B906, (ROW(B887:B906)-ROW(B887)+1)) / (20*21/2)</f>
        <v>7.1502847619047616</v>
      </c>
      <c r="J903" s="2">
        <f t="shared" si="106"/>
        <v>6.9540566979187588</v>
      </c>
      <c r="K903" s="2">
        <f t="shared" si="108"/>
        <v>6.4788258963456276</v>
      </c>
    </row>
    <row r="904" spans="1:11" ht="13.5" x14ac:dyDescent="0.25">
      <c r="A904" s="3">
        <f>TITRES_STAT!B907</f>
        <v>43319</v>
      </c>
      <c r="B904" s="6">
        <f>TITRES_STAT!D907</f>
        <v>7.2133000000000003</v>
      </c>
      <c r="C904" s="2">
        <f t="shared" si="109"/>
        <v>1.27000000000006E-2</v>
      </c>
      <c r="D904" s="2">
        <f t="shared" si="110"/>
        <v>7.1942399999999989</v>
      </c>
      <c r="E904" s="2">
        <f t="shared" si="104"/>
        <v>7.2031499999999991</v>
      </c>
      <c r="F904" s="2">
        <f t="shared" si="105"/>
        <v>7.0377999999999998</v>
      </c>
      <c r="G904" s="2">
        <f t="shared" si="107"/>
        <v>6.3652180000000014</v>
      </c>
      <c r="H904" s="2">
        <f t="shared" si="103"/>
        <v>4.9799460000000009</v>
      </c>
      <c r="I904" s="2">
        <f t="array" ref="I904">SUMPRODUCT(B888:B907, (ROW(B888:B907)-ROW(B888)+1)) / (20*21/2)</f>
        <v>7.1482076190476196</v>
      </c>
      <c r="J904" s="2">
        <f t="shared" si="106"/>
        <v>6.9787465362122099</v>
      </c>
      <c r="K904" s="2">
        <f t="shared" si="108"/>
        <v>6.5076288023712889</v>
      </c>
    </row>
    <row r="905" spans="1:11" ht="13.5" x14ac:dyDescent="0.25">
      <c r="A905" s="3">
        <f>TITRES_STAT!B908</f>
        <v>43320</v>
      </c>
      <c r="B905" s="6">
        <f>TITRES_STAT!D908</f>
        <v>7.1942000000000004</v>
      </c>
      <c r="C905" s="2">
        <f t="shared" si="109"/>
        <v>-1.9099999999999895E-2</v>
      </c>
      <c r="D905" s="2">
        <f t="shared" si="110"/>
        <v>7.1904200000000005</v>
      </c>
      <c r="E905" s="2">
        <f t="shared" si="104"/>
        <v>7.2018699999999978</v>
      </c>
      <c r="F905" s="2">
        <f t="shared" si="105"/>
        <v>7.060554999999999</v>
      </c>
      <c r="G905" s="2">
        <f t="shared" si="107"/>
        <v>6.3888920000000011</v>
      </c>
      <c r="H905" s="2">
        <f t="shared" si="103"/>
        <v>4.998644500000001</v>
      </c>
      <c r="I905" s="2">
        <f t="array" ref="I905">SUMPRODUCT(B889:B908, (ROW(B889:B908)-ROW(B889)+1)) / (20*21/2)</f>
        <v>7.1437400000000002</v>
      </c>
      <c r="J905" s="2">
        <f t="shared" si="106"/>
        <v>6.9992659137158082</v>
      </c>
      <c r="K905" s="2">
        <f t="shared" si="108"/>
        <v>6.5345531630626112</v>
      </c>
    </row>
    <row r="906" spans="1:11" ht="13.5" x14ac:dyDescent="0.25">
      <c r="A906" s="3">
        <f>TITRES_STAT!B909</f>
        <v>43321</v>
      </c>
      <c r="B906" s="6">
        <f>TITRES_STAT!D909</f>
        <v>7.0035999999999996</v>
      </c>
      <c r="C906" s="2">
        <f t="shared" si="109"/>
        <v>-0.19060000000000077</v>
      </c>
      <c r="D906" s="2">
        <f t="shared" si="110"/>
        <v>7.1739000000000006</v>
      </c>
      <c r="E906" s="2">
        <f t="shared" si="104"/>
        <v>7.1847099999999999</v>
      </c>
      <c r="F906" s="2">
        <f t="shared" si="105"/>
        <v>7.0762100000000006</v>
      </c>
      <c r="G906" s="2">
        <f t="shared" si="107"/>
        <v>6.4087540000000001</v>
      </c>
      <c r="H906" s="2">
        <f t="shared" ref="H906:H969" si="111">AVERAGE(B707:B906)</f>
        <v>5.0162685000000007</v>
      </c>
      <c r="I906" s="2">
        <f t="array" ref="I906">SUMPRODUCT(B890:B909, (ROW(B890:B909)-ROW(B890)+1)) / (20*21/2)</f>
        <v>7.131346190476191</v>
      </c>
      <c r="J906" s="2">
        <f t="shared" si="106"/>
        <v>6.9996786838381126</v>
      </c>
      <c r="K906" s="2">
        <f t="shared" si="108"/>
        <v>6.5529471566679991</v>
      </c>
    </row>
    <row r="907" spans="1:11" ht="13.5" x14ac:dyDescent="0.25">
      <c r="A907" s="3">
        <f>TITRES_STAT!B910</f>
        <v>43322</v>
      </c>
      <c r="B907" s="6">
        <f>TITRES_STAT!D910</f>
        <v>7.0544000000000002</v>
      </c>
      <c r="C907" s="2">
        <f t="shared" si="109"/>
        <v>5.0800000000000622E-2</v>
      </c>
      <c r="D907" s="2">
        <f t="shared" si="110"/>
        <v>7.1332199999999997</v>
      </c>
      <c r="E907" s="2">
        <f t="shared" si="104"/>
        <v>7.1739000000000006</v>
      </c>
      <c r="F907" s="2">
        <f t="shared" si="105"/>
        <v>7.0950099999999994</v>
      </c>
      <c r="G907" s="2">
        <f t="shared" si="107"/>
        <v>6.4303600000000003</v>
      </c>
      <c r="H907" s="2">
        <f t="shared" si="111"/>
        <v>5.0340855000000007</v>
      </c>
      <c r="I907" s="2">
        <f t="array" ref="I907">SUMPRODUCT(B891:B910, (ROW(B891:B910)-ROW(B891)+1)) / (20*21/2)</f>
        <v>7.1101400000000012</v>
      </c>
      <c r="J907" s="2">
        <f t="shared" si="106"/>
        <v>7.0048902377582927</v>
      </c>
      <c r="K907" s="2">
        <f t="shared" si="108"/>
        <v>6.5726119740535678</v>
      </c>
    </row>
    <row r="908" spans="1:11" ht="13.5" x14ac:dyDescent="0.25">
      <c r="A908" s="3">
        <f>TITRES_STAT!B911</f>
        <v>43326</v>
      </c>
      <c r="B908" s="6">
        <f>TITRES_STAT!D911</f>
        <v>7.0480999999999998</v>
      </c>
      <c r="C908" s="2">
        <f t="shared" si="109"/>
        <v>-6.3000000000004164E-3</v>
      </c>
      <c r="D908" s="2">
        <f t="shared" si="110"/>
        <v>7.1027200000000006</v>
      </c>
      <c r="E908" s="2">
        <f t="shared" ref="E908:E971" si="112">AVERAGE(B899:B908)</f>
        <v>7.1503899999999998</v>
      </c>
      <c r="F908" s="2">
        <f t="shared" si="105"/>
        <v>7.1083349999999994</v>
      </c>
      <c r="G908" s="2">
        <f t="shared" si="107"/>
        <v>6.4523259999999993</v>
      </c>
      <c r="H908" s="2">
        <f t="shared" si="111"/>
        <v>5.0514765000000006</v>
      </c>
      <c r="I908" s="2">
        <f t="array" ref="I908">SUMPRODUCT(B892:B911, (ROW(B892:B911)-ROW(B892)+1)) / (20*21/2)</f>
        <v>7.0792861904761901</v>
      </c>
      <c r="J908" s="2">
        <f t="shared" si="106"/>
        <v>7.0090054532098831</v>
      </c>
      <c r="K908" s="2">
        <f t="shared" si="108"/>
        <v>6.5912585633063694</v>
      </c>
    </row>
    <row r="909" spans="1:11" ht="13.5" x14ac:dyDescent="0.25">
      <c r="A909" s="3">
        <f>TITRES_STAT!B912</f>
        <v>43327</v>
      </c>
      <c r="B909" s="6">
        <f>TITRES_STAT!D912</f>
        <v>6.9782000000000002</v>
      </c>
      <c r="C909" s="2">
        <f t="shared" si="109"/>
        <v>-6.9899999999999629E-2</v>
      </c>
      <c r="D909" s="2">
        <f t="shared" si="110"/>
        <v>7.0556999999999999</v>
      </c>
      <c r="E909" s="2">
        <f t="shared" si="112"/>
        <v>7.1249700000000002</v>
      </c>
      <c r="F909" s="2">
        <f t="shared" si="105"/>
        <v>7.1181650000000003</v>
      </c>
      <c r="G909" s="2">
        <f t="shared" si="107"/>
        <v>6.4742300000000004</v>
      </c>
      <c r="H909" s="2">
        <f t="shared" si="111"/>
        <v>5.068305500000001</v>
      </c>
      <c r="I909" s="2">
        <f t="array" ref="I909">SUMPRODUCT(B893:B912, (ROW(B893:B912)-ROW(B893)+1)) / (20*21/2)</f>
        <v>7.0532490476190466</v>
      </c>
      <c r="J909" s="2">
        <f t="shared" si="106"/>
        <v>7.0060716005232271</v>
      </c>
      <c r="K909" s="2">
        <f t="shared" si="108"/>
        <v>6.6064327372943543</v>
      </c>
    </row>
    <row r="910" spans="1:11" ht="13.5" x14ac:dyDescent="0.25">
      <c r="A910" s="3">
        <f>TITRES_STAT!B913</f>
        <v>43328</v>
      </c>
      <c r="B910" s="6">
        <f>TITRES_STAT!D913</f>
        <v>6.8955000000000002</v>
      </c>
      <c r="C910" s="2">
        <f t="shared" si="109"/>
        <v>-8.2699999999999996E-2</v>
      </c>
      <c r="D910" s="2">
        <f t="shared" si="110"/>
        <v>6.9959599999999993</v>
      </c>
      <c r="E910" s="2">
        <f t="shared" si="112"/>
        <v>7.0931899999999999</v>
      </c>
      <c r="F910" s="2">
        <f t="shared" si="105"/>
        <v>7.1241649999999996</v>
      </c>
      <c r="G910" s="2">
        <f t="shared" si="107"/>
        <v>6.4950859999999997</v>
      </c>
      <c r="H910" s="2">
        <f t="shared" si="111"/>
        <v>5.0845995000000004</v>
      </c>
      <c r="I910" s="2">
        <f t="array" ref="I910">SUMPRODUCT(B894:B913, (ROW(B894:B913)-ROW(B894)+1)) / (20*21/2)</f>
        <v>7.0491028571428584</v>
      </c>
      <c r="J910" s="2">
        <f t="shared" si="106"/>
        <v>6.9955409719019679</v>
      </c>
      <c r="K910" s="2">
        <f t="shared" si="108"/>
        <v>6.6177687083808507</v>
      </c>
    </row>
    <row r="911" spans="1:11" ht="13.5" x14ac:dyDescent="0.25">
      <c r="A911" s="3">
        <f>TITRES_STAT!B914</f>
        <v>43329</v>
      </c>
      <c r="B911" s="6">
        <f>TITRES_STAT!D914</f>
        <v>6.8002000000000002</v>
      </c>
      <c r="C911" s="2">
        <f t="shared" si="109"/>
        <v>-9.529999999999994E-2</v>
      </c>
      <c r="D911" s="2">
        <f t="shared" si="110"/>
        <v>6.9552799999999992</v>
      </c>
      <c r="E911" s="2">
        <f t="shared" si="112"/>
        <v>7.0645899999999999</v>
      </c>
      <c r="F911" s="2">
        <f t="shared" si="105"/>
        <v>7.1244899999999998</v>
      </c>
      <c r="G911" s="2">
        <f t="shared" si="107"/>
        <v>6.512944000000001</v>
      </c>
      <c r="H911" s="2">
        <f t="shared" si="111"/>
        <v>5.1002655000000008</v>
      </c>
      <c r="I911" s="2">
        <f t="array" ref="I911">SUMPRODUCT(B895:B914, (ROW(B895:B914)-ROW(B895)+1)) / (20*21/2)</f>
        <v>7.0437733333333341</v>
      </c>
      <c r="J911" s="2">
        <f t="shared" si="106"/>
        <v>6.9769370698160662</v>
      </c>
      <c r="K911" s="2">
        <f t="shared" si="108"/>
        <v>6.6249228766796415</v>
      </c>
    </row>
    <row r="912" spans="1:11" ht="13.5" x14ac:dyDescent="0.25">
      <c r="A912" s="3">
        <f>TITRES_STAT!B915</f>
        <v>43332</v>
      </c>
      <c r="B912" s="6">
        <f>TITRES_STAT!D915</f>
        <v>6.8510999999999997</v>
      </c>
      <c r="C912" s="2">
        <f t="shared" si="109"/>
        <v>5.0899999999999501E-2</v>
      </c>
      <c r="D912" s="2">
        <f t="shared" si="110"/>
        <v>6.9146199999999993</v>
      </c>
      <c r="E912" s="2">
        <f t="shared" si="112"/>
        <v>7.0239199999999995</v>
      </c>
      <c r="F912" s="2">
        <f t="shared" si="105"/>
        <v>7.1170349999999996</v>
      </c>
      <c r="G912" s="2">
        <f t="shared" si="107"/>
        <v>6.5337620000000003</v>
      </c>
      <c r="H912" s="2">
        <f t="shared" si="111"/>
        <v>5.1162464999999999</v>
      </c>
      <c r="I912" s="2">
        <f t="array" ref="I912">SUMPRODUCT(B896:B915, (ROW(B896:B915)-ROW(B896)+1)) / (20*21/2)</f>
        <v>7.0376938095238106</v>
      </c>
      <c r="J912" s="2">
        <f t="shared" si="106"/>
        <v>6.964952586976441</v>
      </c>
      <c r="K912" s="2">
        <f t="shared" si="108"/>
        <v>6.6337925677902447</v>
      </c>
    </row>
    <row r="913" spans="1:11" ht="13.5" x14ac:dyDescent="0.25">
      <c r="A913" s="3">
        <f>TITRES_STAT!B916</f>
        <v>43335</v>
      </c>
      <c r="B913" s="6">
        <f>TITRES_STAT!D916</f>
        <v>7.0735000000000001</v>
      </c>
      <c r="C913" s="2">
        <f t="shared" si="109"/>
        <v>0.22240000000000038</v>
      </c>
      <c r="D913" s="2">
        <f t="shared" si="110"/>
        <v>6.9197000000000006</v>
      </c>
      <c r="E913" s="2">
        <f t="shared" si="112"/>
        <v>7.0112100000000002</v>
      </c>
      <c r="F913" s="2">
        <f t="shared" si="105"/>
        <v>7.11036</v>
      </c>
      <c r="G913" s="2">
        <f t="shared" si="107"/>
        <v>6.5558720000000008</v>
      </c>
      <c r="H913" s="2">
        <f t="shared" si="111"/>
        <v>5.1335520000000008</v>
      </c>
      <c r="I913" s="2">
        <f t="array" ref="I913">SUMPRODUCT(B897:B916, (ROW(B897:B916)-ROW(B897)+1)) / (20*21/2)</f>
        <v>7.0318219047619053</v>
      </c>
      <c r="J913" s="2">
        <f t="shared" si="106"/>
        <v>6.9752904358358272</v>
      </c>
      <c r="K913" s="2">
        <f t="shared" si="108"/>
        <v>6.6510359965043531</v>
      </c>
    </row>
    <row r="914" spans="1:11" ht="13.5" x14ac:dyDescent="0.25">
      <c r="A914" s="3">
        <f>TITRES_STAT!B917</f>
        <v>43336</v>
      </c>
      <c r="B914" s="6">
        <f>TITRES_STAT!D917</f>
        <v>7.0544000000000002</v>
      </c>
      <c r="C914" s="2">
        <f t="shared" si="109"/>
        <v>-1.9099999999999895E-2</v>
      </c>
      <c r="D914" s="2">
        <f t="shared" si="110"/>
        <v>6.9349400000000001</v>
      </c>
      <c r="E914" s="2">
        <f t="shared" si="112"/>
        <v>6.9953199999999995</v>
      </c>
      <c r="F914" s="2">
        <f t="shared" si="105"/>
        <v>7.0992350000000002</v>
      </c>
      <c r="G914" s="2">
        <f t="shared" si="107"/>
        <v>6.5779640000000006</v>
      </c>
      <c r="H914" s="2">
        <f t="shared" si="111"/>
        <v>5.1507620000000012</v>
      </c>
      <c r="I914" s="2">
        <f t="array" ref="I914">SUMPRODUCT(B898:B917, (ROW(B898:B917)-ROW(B898)+1)) / (20*21/2)</f>
        <v>7.0230176190476188</v>
      </c>
      <c r="J914" s="2">
        <f t="shared" si="106"/>
        <v>6.9828246800419391</v>
      </c>
      <c r="K914" s="2">
        <f t="shared" si="108"/>
        <v>6.6668541927198683</v>
      </c>
    </row>
    <row r="915" spans="1:11" ht="13.5" x14ac:dyDescent="0.25">
      <c r="A915" s="3">
        <f>TITRES_STAT!B918</f>
        <v>43339</v>
      </c>
      <c r="B915" s="6">
        <f>TITRES_STAT!D918</f>
        <v>7.0354000000000001</v>
      </c>
      <c r="C915" s="2">
        <f t="shared" si="109"/>
        <v>-1.9000000000000128E-2</v>
      </c>
      <c r="D915" s="2">
        <f t="shared" si="110"/>
        <v>6.9629199999999996</v>
      </c>
      <c r="E915" s="2">
        <f t="shared" si="112"/>
        <v>6.9794400000000012</v>
      </c>
      <c r="F915" s="2">
        <f t="shared" si="105"/>
        <v>7.0906549999999999</v>
      </c>
      <c r="G915" s="2">
        <f t="shared" si="107"/>
        <v>6.6010119999999999</v>
      </c>
      <c r="H915" s="2">
        <f t="shared" si="111"/>
        <v>5.1680894999999998</v>
      </c>
      <c r="I915" s="2">
        <f t="array" ref="I915">SUMPRODUCT(B899:B918, (ROW(B899:B918)-ROW(B899)+1)) / (20*21/2)</f>
        <v>7.0071638095238082</v>
      </c>
      <c r="J915" s="2">
        <f t="shared" si="106"/>
        <v>6.9878318533712784</v>
      </c>
      <c r="K915" s="2">
        <f t="shared" si="108"/>
        <v>6.6813069694759522</v>
      </c>
    </row>
    <row r="916" spans="1:11" ht="13.5" x14ac:dyDescent="0.25">
      <c r="A916" s="3">
        <f>TITRES_STAT!B919</f>
        <v>43340</v>
      </c>
      <c r="B916" s="6">
        <f>TITRES_STAT!D919</f>
        <v>7.0289999999999999</v>
      </c>
      <c r="C916" s="2">
        <f t="shared" si="109"/>
        <v>-6.4000000000001833E-3</v>
      </c>
      <c r="D916" s="2">
        <f t="shared" si="110"/>
        <v>7.00868</v>
      </c>
      <c r="E916" s="2">
        <f t="shared" si="112"/>
        <v>6.9819800000000001</v>
      </c>
      <c r="F916" s="2">
        <f t="shared" ref="F916:F979" si="113">AVERAGE(B897:B916)</f>
        <v>7.0833449999999996</v>
      </c>
      <c r="G916" s="2">
        <f t="shared" si="107"/>
        <v>6.6245379999999985</v>
      </c>
      <c r="H916" s="2">
        <f t="shared" si="111"/>
        <v>5.1853245000000001</v>
      </c>
      <c r="I916" s="2">
        <f t="array" ref="I916">SUMPRODUCT(B900:B919, (ROW(B900:B919)-ROW(B900)+1)) / (20*21/2)</f>
        <v>7.0009619047619047</v>
      </c>
      <c r="J916" s="2">
        <f t="shared" si="106"/>
        <v>6.99175262924068</v>
      </c>
      <c r="K916" s="2">
        <f t="shared" si="108"/>
        <v>6.6949419902808165</v>
      </c>
    </row>
    <row r="917" spans="1:11" ht="13.5" x14ac:dyDescent="0.25">
      <c r="A917" s="3">
        <f>TITRES_STAT!B920</f>
        <v>43341</v>
      </c>
      <c r="B917" s="6">
        <f>TITRES_STAT!D920</f>
        <v>6.9908999999999999</v>
      </c>
      <c r="C917" s="2">
        <f t="shared" si="109"/>
        <v>-3.8100000000000023E-2</v>
      </c>
      <c r="D917" s="2">
        <f t="shared" si="110"/>
        <v>7.0366400000000002</v>
      </c>
      <c r="E917" s="2">
        <f t="shared" si="112"/>
        <v>6.9756299999999998</v>
      </c>
      <c r="F917" s="2">
        <f t="shared" si="113"/>
        <v>7.0747650000000011</v>
      </c>
      <c r="G917" s="2">
        <f t="shared" si="107"/>
        <v>6.6490020000000003</v>
      </c>
      <c r="H917" s="2">
        <f t="shared" si="111"/>
        <v>5.2023990000000007</v>
      </c>
      <c r="I917" s="2">
        <f t="array" ref="I917">SUMPRODUCT(B901:B920, (ROW(B901:B920)-ROW(B901)+1)) / (20*21/2)</f>
        <v>6.9959100000000003</v>
      </c>
      <c r="J917" s="2">
        <f t="shared" ref="J917:J980" si="114">$J$4*B917+J916*(1-$J$4)</f>
        <v>6.991671426455853</v>
      </c>
      <c r="K917" s="2">
        <f t="shared" si="108"/>
        <v>6.7065481867403927</v>
      </c>
    </row>
    <row r="918" spans="1:11" ht="13.5" x14ac:dyDescent="0.25">
      <c r="A918" s="3">
        <f>TITRES_STAT!B921</f>
        <v>43342</v>
      </c>
      <c r="B918" s="6">
        <f>TITRES_STAT!D921</f>
        <v>6.9082999999999997</v>
      </c>
      <c r="C918" s="2">
        <f t="shared" si="109"/>
        <v>-8.2600000000000229E-2</v>
      </c>
      <c r="D918" s="2">
        <f t="shared" si="110"/>
        <v>7.0036000000000005</v>
      </c>
      <c r="E918" s="2">
        <f t="shared" si="112"/>
        <v>6.9616500000000006</v>
      </c>
      <c r="F918" s="2">
        <f t="shared" si="113"/>
        <v>7.0560199999999993</v>
      </c>
      <c r="G918" s="2">
        <f t="shared" si="107"/>
        <v>6.6715720000000003</v>
      </c>
      <c r="H918" s="2">
        <f t="shared" si="111"/>
        <v>5.2187264999999998</v>
      </c>
      <c r="I918" s="2">
        <f t="array" ref="I918">SUMPRODUCT(B902:B921, (ROW(B902:B921)-ROW(B902)+1)) / (20*21/2)</f>
        <v>6.9858599999999988</v>
      </c>
      <c r="J918" s="2">
        <f t="shared" si="114"/>
        <v>6.9837312906029148</v>
      </c>
      <c r="K918" s="2">
        <f t="shared" si="108"/>
        <v>6.714460022554495</v>
      </c>
    </row>
    <row r="919" spans="1:11" ht="13.5" x14ac:dyDescent="0.25">
      <c r="A919" s="3">
        <f>TITRES_STAT!B922</f>
        <v>43343</v>
      </c>
      <c r="B919" s="6">
        <f>TITRES_STAT!D922</f>
        <v>6.9908999999999999</v>
      </c>
      <c r="C919" s="2">
        <f t="shared" si="109"/>
        <v>8.2600000000000229E-2</v>
      </c>
      <c r="D919" s="2">
        <f t="shared" si="110"/>
        <v>6.990899999999999</v>
      </c>
      <c r="E919" s="2">
        <f t="shared" si="112"/>
        <v>6.9629199999999996</v>
      </c>
      <c r="F919" s="2">
        <f t="shared" si="113"/>
        <v>7.0439450000000008</v>
      </c>
      <c r="G919" s="2">
        <f t="shared" si="107"/>
        <v>6.6964000000000006</v>
      </c>
      <c r="H919" s="2">
        <f t="shared" si="111"/>
        <v>5.2356794999999998</v>
      </c>
      <c r="I919" s="2">
        <f t="array" ref="I919">SUMPRODUCT(B903:B922, (ROW(B903:B922)-ROW(B903)+1)) / (20*21/2)</f>
        <v>6.9759666666666664</v>
      </c>
      <c r="J919" s="2">
        <f t="shared" si="114"/>
        <v>6.9844140248312083</v>
      </c>
      <c r="K919" s="2">
        <f t="shared" si="108"/>
        <v>6.7253008059837311</v>
      </c>
    </row>
    <row r="920" spans="1:11" ht="13.5" x14ac:dyDescent="0.25">
      <c r="A920" s="3">
        <f>TITRES_STAT!B923</f>
        <v>43346</v>
      </c>
      <c r="B920" s="6">
        <f>TITRES_STAT!D923</f>
        <v>6.9908999999999999</v>
      </c>
      <c r="C920" s="2">
        <f t="shared" si="109"/>
        <v>0</v>
      </c>
      <c r="D920" s="2">
        <f t="shared" si="110"/>
        <v>6.9819999999999993</v>
      </c>
      <c r="E920" s="2">
        <f t="shared" si="112"/>
        <v>6.9724599999999981</v>
      </c>
      <c r="F920" s="2">
        <f t="shared" si="113"/>
        <v>7.0328249999999999</v>
      </c>
      <c r="G920" s="2">
        <f t="shared" si="107"/>
        <v>6.7208640000000006</v>
      </c>
      <c r="H920" s="2">
        <f t="shared" si="111"/>
        <v>5.2526324999999998</v>
      </c>
      <c r="I920" s="2">
        <f t="array" ref="I920">SUMPRODUCT(B904:B923, (ROW(B904:B923)-ROW(B904)+1)) / (20*21/2)</f>
        <v>6.9458866666666665</v>
      </c>
      <c r="J920" s="2">
        <f t="shared" si="114"/>
        <v>6.9850317367520454</v>
      </c>
      <c r="K920" s="2">
        <f t="shared" si="108"/>
        <v>6.7357164606510365</v>
      </c>
    </row>
    <row r="921" spans="1:11" ht="13.5" x14ac:dyDescent="0.25">
      <c r="A921" s="3">
        <f>TITRES_STAT!B924</f>
        <v>43347</v>
      </c>
      <c r="B921" s="6">
        <f>TITRES_STAT!D924</f>
        <v>6.9272999999999998</v>
      </c>
      <c r="C921" s="2">
        <f t="shared" si="109"/>
        <v>-6.3600000000000101E-2</v>
      </c>
      <c r="D921" s="2">
        <f t="shared" si="110"/>
        <v>6.9616600000000002</v>
      </c>
      <c r="E921" s="2">
        <f t="shared" si="112"/>
        <v>6.9851699999999992</v>
      </c>
      <c r="F921" s="2">
        <f t="shared" si="113"/>
        <v>7.0248799999999987</v>
      </c>
      <c r="G921" s="2">
        <f t="shared" si="107"/>
        <v>6.7440559999999996</v>
      </c>
      <c r="H921" s="2">
        <f t="shared" si="111"/>
        <v>5.269298</v>
      </c>
      <c r="I921" s="2">
        <f t="array" ref="I921">SUMPRODUCT(B905:B924, (ROW(B905:B924)-ROW(B905)+1)) / (20*21/2)</f>
        <v>6.915799047619049</v>
      </c>
      <c r="J921" s="2">
        <f t="shared" si="114"/>
        <v>6.9795334761089931</v>
      </c>
      <c r="K921" s="2">
        <f t="shared" si="108"/>
        <v>6.7432295406255065</v>
      </c>
    </row>
    <row r="922" spans="1:11" ht="13.5" x14ac:dyDescent="0.25">
      <c r="A922" s="3">
        <f>TITRES_STAT!B925</f>
        <v>43348</v>
      </c>
      <c r="B922" s="6">
        <f>TITRES_STAT!D925</f>
        <v>6.9210000000000003</v>
      </c>
      <c r="C922" s="2">
        <f t="shared" si="109"/>
        <v>-6.2999999999995282E-3</v>
      </c>
      <c r="D922" s="2">
        <f t="shared" si="110"/>
        <v>6.9476800000000001</v>
      </c>
      <c r="E922" s="2">
        <f t="shared" si="112"/>
        <v>6.9921600000000002</v>
      </c>
      <c r="F922" s="2">
        <f t="shared" si="113"/>
        <v>7.0080399999999985</v>
      </c>
      <c r="G922" s="2">
        <f t="shared" si="107"/>
        <v>6.7683359999999997</v>
      </c>
      <c r="H922" s="2">
        <f t="shared" si="111"/>
        <v>5.2859319999999999</v>
      </c>
      <c r="I922" s="2">
        <f t="array" ref="I922">SUMPRODUCT(B906:B925, (ROW(B906:B925)-ROW(B906)+1)) / (20*21/2)</f>
        <v>6.8774285714285712</v>
      </c>
      <c r="J922" s="2">
        <f t="shared" si="114"/>
        <v>6.9739588593367081</v>
      </c>
      <c r="K922" s="2">
        <f t="shared" si="108"/>
        <v>6.7502009311892124</v>
      </c>
    </row>
    <row r="923" spans="1:11" ht="13.5" x14ac:dyDescent="0.25">
      <c r="A923" s="3">
        <f>TITRES_STAT!B926</f>
        <v>43349</v>
      </c>
      <c r="B923" s="6">
        <f>TITRES_STAT!D926</f>
        <v>6.6921999999999997</v>
      </c>
      <c r="C923" s="2">
        <f t="shared" si="109"/>
        <v>-0.22880000000000056</v>
      </c>
      <c r="D923" s="2">
        <f t="shared" si="110"/>
        <v>6.9044600000000003</v>
      </c>
      <c r="E923" s="2">
        <f t="shared" si="112"/>
        <v>6.9540300000000004</v>
      </c>
      <c r="F923" s="2">
        <f t="shared" si="113"/>
        <v>6.9826199999999998</v>
      </c>
      <c r="G923" s="2">
        <f t="shared" si="107"/>
        <v>6.7882839999999991</v>
      </c>
      <c r="H923" s="2">
        <f t="shared" si="111"/>
        <v>5.3014219999999996</v>
      </c>
      <c r="I923" s="2">
        <f t="array" ref="I923">SUMPRODUCT(B907:B926, (ROW(B907:B926)-ROW(B907)+1)) / (20*21/2)</f>
        <v>6.8384761904761904</v>
      </c>
      <c r="J923" s="2">
        <f t="shared" si="114"/>
        <v>6.9471246822570212</v>
      </c>
      <c r="K923" s="2">
        <f t="shared" si="108"/>
        <v>6.7479263848680668</v>
      </c>
    </row>
    <row r="924" spans="1:11" ht="13.5" x14ac:dyDescent="0.25">
      <c r="A924" s="3">
        <f>TITRES_STAT!B927</f>
        <v>43350</v>
      </c>
      <c r="B924" s="6">
        <f>TITRES_STAT!D927</f>
        <v>6.6666999999999996</v>
      </c>
      <c r="C924" s="2">
        <f t="shared" si="109"/>
        <v>-2.5500000000000078E-2</v>
      </c>
      <c r="D924" s="2">
        <f t="shared" si="110"/>
        <v>6.8396199999999991</v>
      </c>
      <c r="E924" s="2">
        <f t="shared" si="112"/>
        <v>6.9152599999999991</v>
      </c>
      <c r="F924" s="2">
        <f t="shared" si="113"/>
        <v>6.9552899999999998</v>
      </c>
      <c r="G924" s="2">
        <f t="shared" si="107"/>
        <v>6.8094219999999996</v>
      </c>
      <c r="H924" s="2">
        <f t="shared" si="111"/>
        <v>5.3168755000000001</v>
      </c>
      <c r="I924" s="2">
        <f t="array" ref="I924">SUMPRODUCT(B908:B927, (ROW(B908:B927)-ROW(B908)+1)) / (20*21/2)</f>
        <v>6.7867209523809526</v>
      </c>
      <c r="J924" s="2">
        <f t="shared" si="114"/>
        <v>6.9204175696611143</v>
      </c>
      <c r="K924" s="2">
        <f t="shared" si="108"/>
        <v>6.7447410364418685</v>
      </c>
    </row>
    <row r="925" spans="1:11" ht="13.5" x14ac:dyDescent="0.25">
      <c r="A925" s="3">
        <f>TITRES_STAT!B928</f>
        <v>43353</v>
      </c>
      <c r="B925" s="6">
        <f>TITRES_STAT!D928</f>
        <v>6.5523999999999996</v>
      </c>
      <c r="C925" s="2">
        <f t="shared" si="109"/>
        <v>-0.11430000000000007</v>
      </c>
      <c r="D925" s="2">
        <f t="shared" si="110"/>
        <v>6.7519200000000001</v>
      </c>
      <c r="E925" s="2">
        <f t="shared" si="112"/>
        <v>6.8669600000000006</v>
      </c>
      <c r="F925" s="2">
        <f t="shared" si="113"/>
        <v>6.9231999999999996</v>
      </c>
      <c r="G925" s="2">
        <f t="shared" si="107"/>
        <v>6.8253599999999981</v>
      </c>
      <c r="H925" s="2">
        <f t="shared" si="111"/>
        <v>5.3317880000000004</v>
      </c>
      <c r="I925" s="2">
        <f t="array" ref="I925">SUMPRODUCT(B909:B928, (ROW(B909:B928)-ROW(B909)+1)) / (20*21/2)</f>
        <v>6.7334566666666662</v>
      </c>
      <c r="J925" s="2">
        <f t="shared" si="114"/>
        <v>6.8853682773124367</v>
      </c>
      <c r="K925" s="2">
        <f t="shared" si="108"/>
        <v>6.7371982506990502</v>
      </c>
    </row>
    <row r="926" spans="1:11" ht="13.5" x14ac:dyDescent="0.25">
      <c r="A926" s="3">
        <f>TITRES_STAT!B929</f>
        <v>43355</v>
      </c>
      <c r="B926" s="6">
        <f>TITRES_STAT!D929</f>
        <v>6.5141999999999998</v>
      </c>
      <c r="C926" s="2">
        <f t="shared" si="109"/>
        <v>-3.819999999999979E-2</v>
      </c>
      <c r="D926" s="2">
        <f t="shared" si="110"/>
        <v>6.6692999999999998</v>
      </c>
      <c r="E926" s="2">
        <f t="shared" si="112"/>
        <v>6.8154799999999991</v>
      </c>
      <c r="F926" s="2">
        <f t="shared" si="113"/>
        <v>6.8987299999999987</v>
      </c>
      <c r="G926" s="2">
        <f t="shared" si="107"/>
        <v>6.8418679999999998</v>
      </c>
      <c r="H926" s="2">
        <f t="shared" si="111"/>
        <v>5.3464489999999998</v>
      </c>
      <c r="I926" s="2">
        <f t="array" ref="I926">SUMPRODUCT(B910:B929, (ROW(B910:B929)-ROW(B910)+1)) / (20*21/2)</f>
        <v>6.6595238095238081</v>
      </c>
      <c r="J926" s="2">
        <f t="shared" si="114"/>
        <v>6.850018917568395</v>
      </c>
      <c r="K926" s="2">
        <f t="shared" si="108"/>
        <v>6.7284532212598718</v>
      </c>
    </row>
    <row r="927" spans="1:11" ht="13.5" x14ac:dyDescent="0.25">
      <c r="A927" s="3">
        <f>TITRES_STAT!B930</f>
        <v>43356</v>
      </c>
      <c r="B927" s="6">
        <f>TITRES_STAT!D930</f>
        <v>6.3552999999999997</v>
      </c>
      <c r="C927" s="2">
        <f t="shared" si="109"/>
        <v>-0.15890000000000004</v>
      </c>
      <c r="D927" s="2">
        <f t="shared" si="110"/>
        <v>6.5561600000000002</v>
      </c>
      <c r="E927" s="2">
        <f t="shared" si="112"/>
        <v>6.7519200000000001</v>
      </c>
      <c r="F927" s="2">
        <f t="shared" si="113"/>
        <v>6.8637749999999995</v>
      </c>
      <c r="G927" s="2">
        <f t="shared" si="107"/>
        <v>6.8536199999999994</v>
      </c>
      <c r="H927" s="2">
        <f t="shared" si="111"/>
        <v>5.3600725000000002</v>
      </c>
      <c r="I927" s="2">
        <f t="array" ref="I927">SUMPRODUCT(B911:B930, (ROW(B911:B930)-ROW(B911)+1)) / (20*21/2)</f>
        <v>6.6027142857142858</v>
      </c>
      <c r="J927" s="2">
        <f t="shared" si="114"/>
        <v>6.802902830180928</v>
      </c>
      <c r="K927" s="2">
        <f t="shared" si="108"/>
        <v>6.7138197616026218</v>
      </c>
    </row>
    <row r="928" spans="1:11" ht="13.5" x14ac:dyDescent="0.25">
      <c r="A928" s="3">
        <f>TITRES_STAT!B931</f>
        <v>43357</v>
      </c>
      <c r="B928" s="6">
        <f>TITRES_STAT!D931</f>
        <v>6.3045</v>
      </c>
      <c r="C928" s="2">
        <f t="shared" si="109"/>
        <v>-5.0799999999999734E-2</v>
      </c>
      <c r="D928" s="2">
        <f t="shared" si="110"/>
        <v>6.4786199999999994</v>
      </c>
      <c r="E928" s="2">
        <f t="shared" si="112"/>
        <v>6.6915400000000007</v>
      </c>
      <c r="F928" s="2">
        <f t="shared" si="113"/>
        <v>6.8265950000000002</v>
      </c>
      <c r="G928" s="2">
        <f t="shared" si="107"/>
        <v>6.8625340000000001</v>
      </c>
      <c r="H928" s="2">
        <f t="shared" si="111"/>
        <v>5.3734724999999992</v>
      </c>
      <c r="I928" s="2">
        <f t="array" ref="I928">SUMPRODUCT(B912:B931, (ROW(B912:B931)-ROW(B912)+1)) / (20*21/2)</f>
        <v>6.5474847619047623</v>
      </c>
      <c r="J928" s="2">
        <f t="shared" si="114"/>
        <v>6.7554358939732202</v>
      </c>
      <c r="K928" s="2">
        <f t="shared" si="108"/>
        <v>6.6977680062456573</v>
      </c>
    </row>
    <row r="929" spans="1:11" ht="13.5" x14ac:dyDescent="0.25">
      <c r="A929" s="3">
        <f>TITRES_STAT!B932</f>
        <v>43360</v>
      </c>
      <c r="B929" s="6">
        <f>TITRES_STAT!D932</f>
        <v>6.0503</v>
      </c>
      <c r="C929" s="2">
        <f t="shared" si="109"/>
        <v>-0.25419999999999998</v>
      </c>
      <c r="D929" s="2">
        <f t="shared" si="110"/>
        <v>6.35534</v>
      </c>
      <c r="E929" s="2">
        <f t="shared" si="112"/>
        <v>6.5974799999999991</v>
      </c>
      <c r="F929" s="2">
        <f t="shared" si="113"/>
        <v>6.7802000000000007</v>
      </c>
      <c r="G929" s="2">
        <f t="shared" si="107"/>
        <v>6.8678220000000003</v>
      </c>
      <c r="H929" s="2">
        <f t="shared" si="111"/>
        <v>5.385389</v>
      </c>
      <c r="I929" s="2">
        <f t="array" ref="I929">SUMPRODUCT(B913:B932, (ROW(B913:B932)-ROW(B913)+1)) / (20*21/2)</f>
        <v>6.4892242857142852</v>
      </c>
      <c r="J929" s="2">
        <f t="shared" si="114"/>
        <v>6.6882800945471992</v>
      </c>
      <c r="K929" s="2">
        <f t="shared" si="108"/>
        <v>6.6723771040399456</v>
      </c>
    </row>
    <row r="930" spans="1:11" ht="13.5" x14ac:dyDescent="0.25">
      <c r="A930" s="3">
        <f>TITRES_STAT!B933</f>
        <v>43361</v>
      </c>
      <c r="B930" s="6">
        <f>TITRES_STAT!D933</f>
        <v>6.1837</v>
      </c>
      <c r="C930" s="2">
        <f t="shared" si="109"/>
        <v>0.13339999999999996</v>
      </c>
      <c r="D930" s="2">
        <f t="shared" si="110"/>
        <v>6.2816000000000001</v>
      </c>
      <c r="E930" s="2">
        <f t="shared" si="112"/>
        <v>6.5167599999999997</v>
      </c>
      <c r="F930" s="2">
        <f t="shared" si="113"/>
        <v>6.7446099999999998</v>
      </c>
      <c r="G930" s="2">
        <f t="shared" si="107"/>
        <v>6.8732279999999992</v>
      </c>
      <c r="H930" s="2">
        <f t="shared" si="111"/>
        <v>5.3976990000000002</v>
      </c>
      <c r="I930" s="2">
        <f t="array" ref="I930">SUMPRODUCT(B914:B933, (ROW(B914:B933)-ROW(B914)+1)) / (20*21/2)</f>
        <v>6.4145638095238091</v>
      </c>
      <c r="J930" s="2">
        <f t="shared" si="114"/>
        <v>6.6402248474474659</v>
      </c>
      <c r="K930" s="2">
        <f t="shared" si="108"/>
        <v>6.6532132960383787</v>
      </c>
    </row>
    <row r="931" spans="1:11" ht="13.5" x14ac:dyDescent="0.25">
      <c r="A931" s="3">
        <f>TITRES_STAT!B934</f>
        <v>43362</v>
      </c>
      <c r="B931" s="6">
        <f>TITRES_STAT!D934</f>
        <v>6.1646999999999998</v>
      </c>
      <c r="C931" s="2">
        <f t="shared" si="109"/>
        <v>-1.9000000000000128E-2</v>
      </c>
      <c r="D931" s="2">
        <f t="shared" si="110"/>
        <v>6.2116999999999996</v>
      </c>
      <c r="E931" s="2">
        <f t="shared" si="112"/>
        <v>6.4405000000000001</v>
      </c>
      <c r="F931" s="2">
        <f t="shared" si="113"/>
        <v>6.712835000000001</v>
      </c>
      <c r="G931" s="2">
        <f t="shared" si="107"/>
        <v>6.8720619999999988</v>
      </c>
      <c r="H931" s="2">
        <f t="shared" si="111"/>
        <v>5.4097319999999991</v>
      </c>
      <c r="I931" s="2">
        <f t="array" ref="I931">SUMPRODUCT(B915:B934, (ROW(B915:B934)-ROW(B915)+1)) / (20*21/2)</f>
        <v>6.3497704761904776</v>
      </c>
      <c r="J931" s="2">
        <f t="shared" si="114"/>
        <v>6.5949367667381837</v>
      </c>
      <c r="K931" s="2">
        <f t="shared" si="108"/>
        <v>6.6340559118800115</v>
      </c>
    </row>
    <row r="932" spans="1:11" ht="13.5" x14ac:dyDescent="0.25">
      <c r="A932" s="3">
        <f>TITRES_STAT!B935</f>
        <v>43363</v>
      </c>
      <c r="B932" s="6">
        <f>TITRES_STAT!D935</f>
        <v>6.1010999999999997</v>
      </c>
      <c r="C932" s="2">
        <f t="shared" si="109"/>
        <v>-6.3600000000000101E-2</v>
      </c>
      <c r="D932" s="2">
        <f t="shared" si="110"/>
        <v>6.1608599999999996</v>
      </c>
      <c r="E932" s="2">
        <f t="shared" si="112"/>
        <v>6.3585099999999999</v>
      </c>
      <c r="F932" s="2">
        <f t="shared" si="113"/>
        <v>6.6753350000000014</v>
      </c>
      <c r="G932" s="2">
        <f t="shared" si="107"/>
        <v>6.8653739999999983</v>
      </c>
      <c r="H932" s="2">
        <f t="shared" si="111"/>
        <v>5.4214470000000006</v>
      </c>
      <c r="I932" s="2">
        <f t="array" ref="I932">SUMPRODUCT(B916:B935, (ROW(B916:B935)-ROW(B916)+1)) / (20*21/2)</f>
        <v>6.2860652380952367</v>
      </c>
      <c r="J932" s="2">
        <f t="shared" si="114"/>
        <v>6.5479046937154992</v>
      </c>
      <c r="K932" s="2">
        <f t="shared" si="108"/>
        <v>6.6131556800415794</v>
      </c>
    </row>
    <row r="933" spans="1:11" ht="13.5" x14ac:dyDescent="0.25">
      <c r="A933" s="3">
        <f>TITRES_STAT!B936</f>
        <v>43364</v>
      </c>
      <c r="B933" s="6">
        <f>TITRES_STAT!D936</f>
        <v>5.8914</v>
      </c>
      <c r="C933" s="2">
        <f t="shared" si="109"/>
        <v>-0.20969999999999978</v>
      </c>
      <c r="D933" s="2">
        <f t="shared" si="110"/>
        <v>6.0782399999999992</v>
      </c>
      <c r="E933" s="2">
        <f t="shared" si="112"/>
        <v>6.2784299999999993</v>
      </c>
      <c r="F933" s="2">
        <f t="shared" si="113"/>
        <v>6.6162300000000016</v>
      </c>
      <c r="G933" s="2">
        <f t="shared" si="107"/>
        <v>6.851455999999998</v>
      </c>
      <c r="H933" s="2">
        <f t="shared" si="111"/>
        <v>5.4323565000000009</v>
      </c>
      <c r="I933" s="2">
        <f t="array" ref="I933">SUMPRODUCT(B917:B936, (ROW(B917:B936)-ROW(B917)+1)) / (20*21/2)</f>
        <v>6.2259885714285712</v>
      </c>
      <c r="J933" s="2">
        <f t="shared" si="114"/>
        <v>6.4853804371711661</v>
      </c>
      <c r="K933" s="2">
        <f t="shared" si="108"/>
        <v>6.5848515357262238</v>
      </c>
    </row>
    <row r="934" spans="1:11" ht="13.5" x14ac:dyDescent="0.25">
      <c r="A934" s="3">
        <f>TITRES_STAT!B937</f>
        <v>43367</v>
      </c>
      <c r="B934" s="6">
        <f>TITRES_STAT!D937</f>
        <v>5.9359000000000002</v>
      </c>
      <c r="C934" s="2">
        <f t="shared" si="109"/>
        <v>4.4500000000000206E-2</v>
      </c>
      <c r="D934" s="2">
        <f t="shared" si="110"/>
        <v>6.0553600000000003</v>
      </c>
      <c r="E934" s="2">
        <f t="shared" si="112"/>
        <v>6.2053500000000001</v>
      </c>
      <c r="F934" s="2">
        <f t="shared" si="113"/>
        <v>6.5603050000000014</v>
      </c>
      <c r="G934" s="2">
        <f t="shared" si="107"/>
        <v>6.8383059999999976</v>
      </c>
      <c r="H934" s="2">
        <f t="shared" si="111"/>
        <v>5.4434580000000006</v>
      </c>
      <c r="I934" s="2">
        <f t="array" ref="I934">SUMPRODUCT(B918:B937, (ROW(B918:B937)-ROW(B918)+1)) / (20*21/2)</f>
        <v>6.1641628571428564</v>
      </c>
      <c r="J934" s="2">
        <f t="shared" si="114"/>
        <v>6.4330489669643889</v>
      </c>
      <c r="K934" s="2">
        <f t="shared" si="108"/>
        <v>6.5594024558938226</v>
      </c>
    </row>
    <row r="935" spans="1:11" ht="13.5" x14ac:dyDescent="0.25">
      <c r="A935" s="3">
        <f>TITRES_STAT!B938</f>
        <v>43368</v>
      </c>
      <c r="B935" s="6">
        <f>TITRES_STAT!D938</f>
        <v>5.8914</v>
      </c>
      <c r="C935" s="2">
        <f t="shared" si="109"/>
        <v>-4.4500000000000206E-2</v>
      </c>
      <c r="D935" s="2">
        <f t="shared" si="110"/>
        <v>5.9969000000000001</v>
      </c>
      <c r="E935" s="2">
        <f t="shared" si="112"/>
        <v>6.1392499999999988</v>
      </c>
      <c r="F935" s="2">
        <f t="shared" si="113"/>
        <v>6.5031050000000006</v>
      </c>
      <c r="G935" s="2">
        <f t="shared" si="107"/>
        <v>6.8213519999999983</v>
      </c>
      <c r="H935" s="2">
        <f t="shared" si="111"/>
        <v>5.4540639999999998</v>
      </c>
      <c r="I935" s="2">
        <f t="array" ref="I935">SUMPRODUCT(B919:B938, (ROW(B919:B938)-ROW(B919)+1)) / (20*21/2)</f>
        <v>6.0959219047619042</v>
      </c>
      <c r="J935" s="2">
        <f t="shared" si="114"/>
        <v>6.3814633510630188</v>
      </c>
      <c r="K935" s="2">
        <f t="shared" si="108"/>
        <v>6.5332062811528884</v>
      </c>
    </row>
    <row r="936" spans="1:11" ht="13.5" x14ac:dyDescent="0.25">
      <c r="A936" s="3">
        <f>TITRES_STAT!B939</f>
        <v>43369</v>
      </c>
      <c r="B936" s="6">
        <f>TITRES_STAT!D939</f>
        <v>5.8723000000000001</v>
      </c>
      <c r="C936" s="2">
        <f t="shared" si="109"/>
        <v>-1.9099999999999895E-2</v>
      </c>
      <c r="D936" s="2">
        <f t="shared" si="110"/>
        <v>5.9384199999999998</v>
      </c>
      <c r="E936" s="2">
        <f t="shared" si="112"/>
        <v>6.0750599999999988</v>
      </c>
      <c r="F936" s="2">
        <f t="shared" si="113"/>
        <v>6.4452700000000007</v>
      </c>
      <c r="G936" s="2">
        <f t="shared" si="107"/>
        <v>6.8049879999999972</v>
      </c>
      <c r="H936" s="2">
        <f t="shared" si="111"/>
        <v>5.4643619999999986</v>
      </c>
      <c r="I936" s="2">
        <f t="array" ref="I936">SUMPRODUCT(B920:B939, (ROW(B920:B939)-ROW(B920)+1)) / (20*21/2)</f>
        <v>6.0251061904761896</v>
      </c>
      <c r="J936" s="2">
        <f t="shared" si="114"/>
        <v>6.332971603342731</v>
      </c>
      <c r="K936" s="2">
        <f t="shared" si="108"/>
        <v>6.5072883877743442</v>
      </c>
    </row>
    <row r="937" spans="1:11" ht="13.5" x14ac:dyDescent="0.25">
      <c r="A937" s="3">
        <f>TITRES_STAT!B940</f>
        <v>43370</v>
      </c>
      <c r="B937" s="6">
        <f>TITRES_STAT!D940</f>
        <v>5.7961</v>
      </c>
      <c r="C937" s="2">
        <f t="shared" si="109"/>
        <v>-7.6200000000000045E-2</v>
      </c>
      <c r="D937" s="2">
        <f t="shared" si="110"/>
        <v>5.8774199999999999</v>
      </c>
      <c r="E937" s="2">
        <f t="shared" si="112"/>
        <v>6.0191399999999993</v>
      </c>
      <c r="F937" s="2">
        <f t="shared" si="113"/>
        <v>6.3855300000000002</v>
      </c>
      <c r="G937" s="2">
        <f t="shared" si="107"/>
        <v>6.787341999999998</v>
      </c>
      <c r="H937" s="2">
        <f t="shared" si="111"/>
        <v>5.4746124999999992</v>
      </c>
      <c r="I937" s="2">
        <f t="array" ref="I937">SUMPRODUCT(B921:B940, (ROW(B921:B940)-ROW(B921)+1)) / (20*21/2)</f>
        <v>5.9410376190476191</v>
      </c>
      <c r="J937" s="2">
        <f t="shared" si="114"/>
        <v>6.2818409744529466</v>
      </c>
      <c r="K937" s="2">
        <f t="shared" si="108"/>
        <v>6.4793986470773106</v>
      </c>
    </row>
    <row r="938" spans="1:11" ht="13.5" x14ac:dyDescent="0.25">
      <c r="A938" s="3">
        <f>TITRES_STAT!B941</f>
        <v>43371</v>
      </c>
      <c r="B938" s="6">
        <f>TITRES_STAT!D941</f>
        <v>5.6689999999999996</v>
      </c>
      <c r="C938" s="2">
        <f t="shared" si="109"/>
        <v>-0.12710000000000043</v>
      </c>
      <c r="D938" s="2">
        <f t="shared" si="110"/>
        <v>5.8329399999999998</v>
      </c>
      <c r="E938" s="2">
        <f t="shared" si="112"/>
        <v>5.9555899999999999</v>
      </c>
      <c r="F938" s="2">
        <f t="shared" si="113"/>
        <v>6.3235650000000003</v>
      </c>
      <c r="G938" s="2">
        <f t="shared" si="107"/>
        <v>6.765089999999998</v>
      </c>
      <c r="H938" s="2">
        <f t="shared" si="111"/>
        <v>5.4844100000000005</v>
      </c>
      <c r="I938" s="2">
        <f t="array" ref="I938">SUMPRODUCT(B922:B941, (ROW(B922:B941)-ROW(B922)+1)) / (20*21/2)</f>
        <v>5.8852576190476196</v>
      </c>
      <c r="J938" s="2">
        <f t="shared" si="114"/>
        <v>6.2234751673621904</v>
      </c>
      <c r="K938" s="2">
        <f t="shared" si="108"/>
        <v>6.4476183079762395</v>
      </c>
    </row>
    <row r="939" spans="1:11" ht="13.5" x14ac:dyDescent="0.25">
      <c r="A939" s="3">
        <f>TITRES_STAT!B942</f>
        <v>43374</v>
      </c>
      <c r="B939" s="6">
        <f>TITRES_STAT!D942</f>
        <v>5.58</v>
      </c>
      <c r="C939" s="2">
        <f t="shared" si="109"/>
        <v>-8.8999999999999524E-2</v>
      </c>
      <c r="D939" s="2">
        <f t="shared" si="110"/>
        <v>5.7617599999999998</v>
      </c>
      <c r="E939" s="2">
        <f t="shared" si="112"/>
        <v>5.9085599999999996</v>
      </c>
      <c r="F939" s="2">
        <f t="shared" si="113"/>
        <v>6.2530199999999994</v>
      </c>
      <c r="G939" s="2">
        <f t="shared" si="107"/>
        <v>6.741057999999998</v>
      </c>
      <c r="H939" s="2">
        <f t="shared" si="111"/>
        <v>5.4936410000000002</v>
      </c>
      <c r="I939" s="2">
        <f t="array" ref="I939">SUMPRODUCT(B923:B942, (ROW(B923:B942)-ROW(B923)+1)) / (20*21/2)</f>
        <v>5.8352633333333328</v>
      </c>
      <c r="J939" s="2">
        <f t="shared" si="114"/>
        <v>6.1621918180896005</v>
      </c>
      <c r="K939" s="2">
        <f t="shared" si="108"/>
        <v>6.4135940606046224</v>
      </c>
    </row>
    <row r="940" spans="1:11" ht="13.5" x14ac:dyDescent="0.25">
      <c r="A940" s="3">
        <f>TITRES_STAT!B943</f>
        <v>43375</v>
      </c>
      <c r="B940" s="6">
        <f>TITRES_STAT!D943</f>
        <v>5.3703000000000003</v>
      </c>
      <c r="C940" s="2">
        <f t="shared" si="109"/>
        <v>-0.20969999999999978</v>
      </c>
      <c r="D940" s="2">
        <f t="shared" si="110"/>
        <v>5.65754</v>
      </c>
      <c r="E940" s="2">
        <f t="shared" si="112"/>
        <v>5.8272199999999996</v>
      </c>
      <c r="F940" s="2">
        <f t="shared" si="113"/>
        <v>6.1719899999999992</v>
      </c>
      <c r="G940" s="2">
        <f t="shared" si="107"/>
        <v>6.7129539999999972</v>
      </c>
      <c r="H940" s="2">
        <f t="shared" si="111"/>
        <v>5.5019749999999998</v>
      </c>
      <c r="I940" s="2">
        <f t="array" ref="I940">SUMPRODUCT(B924:B943, (ROW(B924:B943)-ROW(B924)+1)) / (20*21/2)</f>
        <v>5.7916547619047618</v>
      </c>
      <c r="J940" s="2">
        <f t="shared" si="114"/>
        <v>6.0867735497001147</v>
      </c>
      <c r="K940" s="2">
        <f t="shared" si="108"/>
        <v>6.3726805680318925</v>
      </c>
    </row>
    <row r="941" spans="1:11" ht="13.5" x14ac:dyDescent="0.25">
      <c r="A941" s="3">
        <f>TITRES_STAT!B944</f>
        <v>43376</v>
      </c>
      <c r="B941" s="6">
        <f>TITRES_STAT!D944</f>
        <v>5.5862999999999996</v>
      </c>
      <c r="C941" s="2">
        <f t="shared" si="109"/>
        <v>0.2159999999999993</v>
      </c>
      <c r="D941" s="2">
        <f t="shared" si="110"/>
        <v>5.6003400000000001</v>
      </c>
      <c r="E941" s="2">
        <f t="shared" si="112"/>
        <v>5.76938</v>
      </c>
      <c r="F941" s="2">
        <f t="shared" si="113"/>
        <v>6.10494</v>
      </c>
      <c r="G941" s="2">
        <f t="shared" si="107"/>
        <v>6.6888059999999969</v>
      </c>
      <c r="H941" s="2">
        <f t="shared" si="111"/>
        <v>5.5116924999999988</v>
      </c>
      <c r="I941" s="2">
        <f t="array" ref="I941">SUMPRODUCT(B925:B944, (ROW(B925:B944)-ROW(B925)+1)) / (20*21/2)</f>
        <v>5.7605995238095238</v>
      </c>
      <c r="J941" s="2">
        <f t="shared" si="114"/>
        <v>6.0391094021096281</v>
      </c>
      <c r="K941" s="2">
        <f t="shared" si="108"/>
        <v>6.3418421143835824</v>
      </c>
    </row>
    <row r="942" spans="1:11" ht="13.5" x14ac:dyDescent="0.25">
      <c r="A942" s="3">
        <f>TITRES_STAT!B945</f>
        <v>43377</v>
      </c>
      <c r="B942" s="6">
        <f>TITRES_STAT!D945</f>
        <v>5.58</v>
      </c>
      <c r="C942" s="2">
        <f t="shared" si="109"/>
        <v>-6.2999999999995282E-3</v>
      </c>
      <c r="D942" s="2">
        <f t="shared" si="110"/>
        <v>5.5571199999999994</v>
      </c>
      <c r="E942" s="2">
        <f t="shared" si="112"/>
        <v>5.7172700000000001</v>
      </c>
      <c r="F942" s="2">
        <f t="shared" si="113"/>
        <v>6.0378899999999991</v>
      </c>
      <c r="G942" s="2">
        <f t="shared" si="107"/>
        <v>6.6604019999999968</v>
      </c>
      <c r="H942" s="2">
        <f t="shared" si="111"/>
        <v>5.521530499999999</v>
      </c>
      <c r="I942" s="2">
        <f t="array" ref="I942">SUMPRODUCT(B926:B945, (ROW(B926:B945)-ROW(B926)+1)) / (20*21/2)</f>
        <v>5.7283085714285713</v>
      </c>
      <c r="J942" s="2">
        <f t="shared" si="114"/>
        <v>5.9953846971468066</v>
      </c>
      <c r="K942" s="2">
        <f t="shared" si="108"/>
        <v>6.311965953035207</v>
      </c>
    </row>
    <row r="943" spans="1:11" ht="13.5" x14ac:dyDescent="0.25">
      <c r="A943" s="3">
        <f>TITRES_STAT!B946</f>
        <v>43378</v>
      </c>
      <c r="B943" s="6">
        <f>TITRES_STAT!D946</f>
        <v>5.58</v>
      </c>
      <c r="C943" s="2">
        <f t="shared" si="109"/>
        <v>0</v>
      </c>
      <c r="D943" s="2">
        <f t="shared" si="110"/>
        <v>5.5393199999999991</v>
      </c>
      <c r="E943" s="2">
        <f t="shared" si="112"/>
        <v>5.6861300000000004</v>
      </c>
      <c r="F943" s="2">
        <f t="shared" si="113"/>
        <v>5.9822799999999985</v>
      </c>
      <c r="G943" s="2">
        <f t="shared" si="107"/>
        <v>6.6278619999999968</v>
      </c>
      <c r="H943" s="2">
        <f t="shared" si="111"/>
        <v>5.5314289999999984</v>
      </c>
      <c r="I943" s="2">
        <f t="array" ref="I943">SUMPRODUCT(B927:B946, (ROW(B927:B946)-ROW(B927)+1)) / (20*21/2)</f>
        <v>5.6945304761904758</v>
      </c>
      <c r="J943" s="2">
        <f t="shared" si="114"/>
        <v>5.9558242497994911</v>
      </c>
      <c r="K943" s="2">
        <f t="shared" si="108"/>
        <v>6.2832614058573562</v>
      </c>
    </row>
    <row r="944" spans="1:11" ht="13.5" x14ac:dyDescent="0.25">
      <c r="A944" s="3">
        <f>TITRES_STAT!B947</f>
        <v>43381</v>
      </c>
      <c r="B944" s="6">
        <f>TITRES_STAT!D947</f>
        <v>5.6562000000000001</v>
      </c>
      <c r="C944" s="2">
        <f t="shared" si="109"/>
        <v>7.6200000000000045E-2</v>
      </c>
      <c r="D944" s="2">
        <f t="shared" si="110"/>
        <v>5.5545599999999995</v>
      </c>
      <c r="E944" s="2">
        <f t="shared" si="112"/>
        <v>5.6581599999999996</v>
      </c>
      <c r="F944" s="2">
        <f t="shared" si="113"/>
        <v>5.931754999999999</v>
      </c>
      <c r="G944" s="2">
        <f t="shared" si="107"/>
        <v>6.5954479999999975</v>
      </c>
      <c r="H944" s="2">
        <f t="shared" si="111"/>
        <v>5.5421334999999967</v>
      </c>
      <c r="I944" s="2">
        <f t="array" ref="I944">SUMPRODUCT(B928:B947, (ROW(B928:B947)-ROW(B928)+1)) / (20*21/2)</f>
        <v>5.6545480952380958</v>
      </c>
      <c r="J944" s="2">
        <f t="shared" si="114"/>
        <v>5.9272886069614446</v>
      </c>
      <c r="K944" s="2">
        <f t="shared" si="108"/>
        <v>6.258670762490401</v>
      </c>
    </row>
    <row r="945" spans="1:11" ht="13.5" x14ac:dyDescent="0.25">
      <c r="A945" s="3">
        <f>TITRES_STAT!B948</f>
        <v>43382</v>
      </c>
      <c r="B945" s="6">
        <f>TITRES_STAT!D948</f>
        <v>5.5926999999999998</v>
      </c>
      <c r="C945" s="2">
        <f t="shared" si="109"/>
        <v>-6.3500000000000334E-2</v>
      </c>
      <c r="D945" s="2">
        <f t="shared" si="110"/>
        <v>5.5990399999999996</v>
      </c>
      <c r="E945" s="2">
        <f t="shared" si="112"/>
        <v>5.6282899999999998</v>
      </c>
      <c r="F945" s="2">
        <f t="shared" si="113"/>
        <v>5.8837699999999984</v>
      </c>
      <c r="G945" s="2">
        <f t="shared" si="107"/>
        <v>6.5631619999999975</v>
      </c>
      <c r="H945" s="2">
        <f t="shared" si="111"/>
        <v>5.5522474999999956</v>
      </c>
      <c r="I945" s="2">
        <f t="array" ref="I945">SUMPRODUCT(B929:B948, (ROW(B929:B948)-ROW(B929)+1)) / (20*21/2)</f>
        <v>5.611787619047619</v>
      </c>
      <c r="J945" s="2">
        <f t="shared" si="114"/>
        <v>5.8954230253460684</v>
      </c>
      <c r="K945" s="2">
        <f t="shared" si="108"/>
        <v>6.2325542620005816</v>
      </c>
    </row>
    <row r="946" spans="1:11" ht="13.5" x14ac:dyDescent="0.25">
      <c r="A946" s="3">
        <f>TITRES_STAT!B949</f>
        <v>43383</v>
      </c>
      <c r="B946" s="6">
        <f>TITRES_STAT!D949</f>
        <v>5.5290999999999997</v>
      </c>
      <c r="C946" s="2">
        <f t="shared" si="109"/>
        <v>-6.3600000000000101E-2</v>
      </c>
      <c r="D946" s="2">
        <f t="shared" si="110"/>
        <v>5.5876000000000001</v>
      </c>
      <c r="E946" s="2">
        <f t="shared" si="112"/>
        <v>5.5939699999999997</v>
      </c>
      <c r="F946" s="2">
        <f t="shared" si="113"/>
        <v>5.8345149999999979</v>
      </c>
      <c r="G946" s="2">
        <f t="shared" ref="G946:G1009" si="115">AVERAGE(B897:B946)</f>
        <v>6.5302399999999992</v>
      </c>
      <c r="H946" s="2">
        <f t="shared" si="111"/>
        <v>5.5620739999999955</v>
      </c>
      <c r="I946" s="2">
        <f t="array" ref="I946">SUMPRODUCT(B930:B949, (ROW(B930:B949)-ROW(B930)+1)) / (20*21/2)</f>
        <v>5.5705985714285706</v>
      </c>
      <c r="J946" s="2">
        <f t="shared" si="114"/>
        <v>5.8605351181702527</v>
      </c>
      <c r="K946" s="2">
        <f t="shared" si="108"/>
        <v>6.2049678203534997</v>
      </c>
    </row>
    <row r="947" spans="1:11" ht="13.5" x14ac:dyDescent="0.25">
      <c r="A947" s="3">
        <f>TITRES_STAT!B950</f>
        <v>43384</v>
      </c>
      <c r="B947" s="6">
        <f>TITRES_STAT!D950</f>
        <v>5.4146999999999998</v>
      </c>
      <c r="C947" s="2">
        <f t="shared" si="109"/>
        <v>-0.11439999999999984</v>
      </c>
      <c r="D947" s="2">
        <f t="shared" si="110"/>
        <v>5.5545400000000003</v>
      </c>
      <c r="E947" s="2">
        <f t="shared" si="112"/>
        <v>5.5558299999999985</v>
      </c>
      <c r="F947" s="2">
        <f t="shared" si="113"/>
        <v>5.7874849999999984</v>
      </c>
      <c r="G947" s="2">
        <f t="shared" si="115"/>
        <v>6.4952839999999981</v>
      </c>
      <c r="H947" s="2">
        <f t="shared" si="111"/>
        <v>5.5715409999999954</v>
      </c>
      <c r="I947" s="2">
        <f t="array" ref="I947">SUMPRODUCT(B931:B950, (ROW(B931:B950)-ROW(B931)+1)) / (20*21/2)</f>
        <v>5.5238742857142853</v>
      </c>
      <c r="J947" s="2">
        <f t="shared" si="114"/>
        <v>5.8180746307254667</v>
      </c>
      <c r="K947" s="2">
        <f t="shared" ref="K947:K1010" si="116">$K$4*B947+(1-$K$4)*K946</f>
        <v>6.1739769254376755</v>
      </c>
    </row>
    <row r="948" spans="1:11" ht="13.5" x14ac:dyDescent="0.25">
      <c r="A948" s="3">
        <f>TITRES_STAT!B951</f>
        <v>43385</v>
      </c>
      <c r="B948" s="6">
        <f>TITRES_STAT!D951</f>
        <v>5.3384999999999998</v>
      </c>
      <c r="C948" s="2">
        <f t="shared" si="109"/>
        <v>-7.6200000000000045E-2</v>
      </c>
      <c r="D948" s="2">
        <f t="shared" si="110"/>
        <v>5.50624</v>
      </c>
      <c r="E948" s="2">
        <f t="shared" si="112"/>
        <v>5.5227799999999991</v>
      </c>
      <c r="F948" s="2">
        <f t="shared" si="113"/>
        <v>5.7391849999999991</v>
      </c>
      <c r="G948" s="2">
        <f t="shared" si="115"/>
        <v>6.456389999999999</v>
      </c>
      <c r="H948" s="2">
        <f t="shared" si="111"/>
        <v>5.5806569999999969</v>
      </c>
      <c r="I948" s="2">
        <f t="array" ref="I948">SUMPRODUCT(B932:B951, (ROW(B932:B951)-ROW(B932)+1)) / (20*21/2)</f>
        <v>5.4878276190476187</v>
      </c>
      <c r="J948" s="2">
        <f t="shared" si="114"/>
        <v>5.7724008563706608</v>
      </c>
      <c r="K948" s="2">
        <f t="shared" si="116"/>
        <v>6.14121312444012</v>
      </c>
    </row>
    <row r="949" spans="1:11" ht="13.5" x14ac:dyDescent="0.25">
      <c r="A949" s="3">
        <f>TITRES_STAT!B952</f>
        <v>43389</v>
      </c>
      <c r="B949" s="6">
        <f>TITRES_STAT!D952</f>
        <v>5.3067000000000002</v>
      </c>
      <c r="C949" s="2">
        <f t="shared" si="109"/>
        <v>-3.1799999999999606E-2</v>
      </c>
      <c r="D949" s="2">
        <f t="shared" si="110"/>
        <v>5.4363399999999995</v>
      </c>
      <c r="E949" s="2">
        <f t="shared" si="112"/>
        <v>5.4954499999999991</v>
      </c>
      <c r="F949" s="2">
        <f t="shared" si="113"/>
        <v>5.7020049999999989</v>
      </c>
      <c r="G949" s="2">
        <f t="shared" si="115"/>
        <v>6.4178759999999961</v>
      </c>
      <c r="H949" s="2">
        <f t="shared" si="111"/>
        <v>5.5896139999999965</v>
      </c>
      <c r="I949" s="2">
        <f t="array" ref="I949">SUMPRODUCT(B933:B952, (ROW(B933:B952)-ROW(B933)+1)) / (20*21/2)</f>
        <v>5.4614657142857137</v>
      </c>
      <c r="J949" s="2">
        <f t="shared" si="114"/>
        <v>5.7280483938591695</v>
      </c>
      <c r="K949" s="2">
        <f t="shared" si="116"/>
        <v>6.1084871195601158</v>
      </c>
    </row>
    <row r="950" spans="1:11" ht="13.5" x14ac:dyDescent="0.25">
      <c r="A950" s="3">
        <f>TITRES_STAT!B953</f>
        <v>43390</v>
      </c>
      <c r="B950" s="6">
        <f>TITRES_STAT!D953</f>
        <v>5.2114000000000003</v>
      </c>
      <c r="C950" s="2">
        <f t="shared" si="109"/>
        <v>-9.529999999999994E-2</v>
      </c>
      <c r="D950" s="2">
        <f t="shared" si="110"/>
        <v>5.36008</v>
      </c>
      <c r="E950" s="2">
        <f t="shared" si="112"/>
        <v>5.4795599999999984</v>
      </c>
      <c r="F950" s="2">
        <f t="shared" si="113"/>
        <v>5.6533899999999999</v>
      </c>
      <c r="G950" s="2">
        <f t="shared" si="115"/>
        <v>6.3778379999999997</v>
      </c>
      <c r="H950" s="2">
        <f t="shared" si="111"/>
        <v>5.5981249999999969</v>
      </c>
      <c r="I950" s="2">
        <f t="array" ref="I950">SUMPRODUCT(B934:B953, (ROW(B934:B953)-ROW(B934)+1)) / (20*21/2)</f>
        <v>5.4442133333333338</v>
      </c>
      <c r="J950" s="2">
        <f t="shared" si="114"/>
        <v>5.6788437849202005</v>
      </c>
      <c r="K950" s="2">
        <f t="shared" si="116"/>
        <v>6.0733072325185429</v>
      </c>
    </row>
    <row r="951" spans="1:11" ht="13.5" x14ac:dyDescent="0.25">
      <c r="A951" s="3">
        <f>TITRES_STAT!B954</f>
        <v>43391</v>
      </c>
      <c r="B951" s="6">
        <f>TITRES_STAT!D954</f>
        <v>5.2748999999999997</v>
      </c>
      <c r="C951" s="2">
        <f t="shared" si="109"/>
        <v>6.3499999999999446E-2</v>
      </c>
      <c r="D951" s="2">
        <f t="shared" si="110"/>
        <v>5.30924</v>
      </c>
      <c r="E951" s="2">
        <f t="shared" si="112"/>
        <v>5.4484199999999996</v>
      </c>
      <c r="F951" s="2">
        <f t="shared" si="113"/>
        <v>5.6088999999999993</v>
      </c>
      <c r="G951" s="2">
        <f t="shared" si="115"/>
        <v>6.3416119999999978</v>
      </c>
      <c r="H951" s="2">
        <f t="shared" si="111"/>
        <v>5.606953499999995</v>
      </c>
      <c r="I951" s="2">
        <f t="array" ref="I951">SUMPRODUCT(B935:B954, (ROW(B935:B954)-ROW(B935)+1)) / (20*21/2)</f>
        <v>5.4426661904761895</v>
      </c>
      <c r="J951" s="2">
        <f t="shared" si="114"/>
        <v>5.6403729482611338</v>
      </c>
      <c r="K951" s="2">
        <f t="shared" si="116"/>
        <v>6.0419971449687964</v>
      </c>
    </row>
    <row r="952" spans="1:11" ht="13.5" x14ac:dyDescent="0.25">
      <c r="A952" s="3">
        <f>TITRES_STAT!B955</f>
        <v>43392</v>
      </c>
      <c r="B952" s="6">
        <f>TITRES_STAT!D955</f>
        <v>5.3320999999999996</v>
      </c>
      <c r="C952" s="2">
        <f t="shared" si="109"/>
        <v>5.7199999999999918E-2</v>
      </c>
      <c r="D952" s="2">
        <f t="shared" si="110"/>
        <v>5.2927200000000001</v>
      </c>
      <c r="E952" s="2">
        <f t="shared" si="112"/>
        <v>5.4236299999999993</v>
      </c>
      <c r="F952" s="2">
        <f t="shared" si="113"/>
        <v>5.5704499999999992</v>
      </c>
      <c r="G952" s="2">
        <f t="shared" si="115"/>
        <v>6.3030979999999985</v>
      </c>
      <c r="H952" s="2">
        <f t="shared" si="111"/>
        <v>5.6160074999999958</v>
      </c>
      <c r="I952" s="2">
        <f t="array" ref="I952">SUMPRODUCT(B936:B955, (ROW(B936:B955)-ROW(B936)+1)) / (20*21/2)</f>
        <v>5.4370085714285716</v>
      </c>
      <c r="J952" s="2">
        <f t="shared" si="114"/>
        <v>5.6110136198553118</v>
      </c>
      <c r="K952" s="2">
        <f t="shared" si="116"/>
        <v>6.0141580412445306</v>
      </c>
    </row>
    <row r="953" spans="1:11" ht="13.5" x14ac:dyDescent="0.25">
      <c r="A953" s="3">
        <f>TITRES_STAT!B956</f>
        <v>43395</v>
      </c>
      <c r="B953" s="6">
        <f>TITRES_STAT!D956</f>
        <v>5.3893000000000004</v>
      </c>
      <c r="C953" s="2">
        <f t="shared" si="109"/>
        <v>5.7200000000000806E-2</v>
      </c>
      <c r="D953" s="2">
        <f t="shared" si="110"/>
        <v>5.30288</v>
      </c>
      <c r="E953" s="2">
        <f t="shared" si="112"/>
        <v>5.4045599999999991</v>
      </c>
      <c r="F953" s="2">
        <f t="shared" si="113"/>
        <v>5.5453449999999993</v>
      </c>
      <c r="G953" s="2">
        <f t="shared" si="115"/>
        <v>6.2668720000000011</v>
      </c>
      <c r="H953" s="2">
        <f t="shared" si="111"/>
        <v>5.6248919999999965</v>
      </c>
      <c r="I953" s="2">
        <f t="array" ref="I953">SUMPRODUCT(B937:B956, (ROW(B937:B956)-ROW(B937)+1)) / (20*21/2)</f>
        <v>5.4267214285714278</v>
      </c>
      <c r="J953" s="2">
        <f t="shared" si="114"/>
        <v>5.5898980370119489</v>
      </c>
      <c r="K953" s="2">
        <f t="shared" si="116"/>
        <v>5.9896538043329803</v>
      </c>
    </row>
    <row r="954" spans="1:11" ht="13.5" x14ac:dyDescent="0.25">
      <c r="A954" s="3">
        <f>TITRES_STAT!B957</f>
        <v>43396</v>
      </c>
      <c r="B954" s="6">
        <f>TITRES_STAT!D957</f>
        <v>5.5290999999999997</v>
      </c>
      <c r="C954" s="2">
        <f t="shared" si="109"/>
        <v>0.13979999999999926</v>
      </c>
      <c r="D954" s="2">
        <f t="shared" si="110"/>
        <v>5.3473600000000001</v>
      </c>
      <c r="E954" s="2">
        <f t="shared" si="112"/>
        <v>5.3918499999999998</v>
      </c>
      <c r="F954" s="2">
        <f t="shared" si="113"/>
        <v>5.5250049999999993</v>
      </c>
      <c r="G954" s="2">
        <f t="shared" si="115"/>
        <v>6.2331880000000002</v>
      </c>
      <c r="H954" s="2">
        <f t="shared" si="111"/>
        <v>5.6347484999999962</v>
      </c>
      <c r="I954" s="2">
        <f t="array" ref="I954">SUMPRODUCT(B938:B957, (ROW(B938:B957)-ROW(B938)+1)) / (20*21/2)</f>
        <v>5.4314085714285714</v>
      </c>
      <c r="J954" s="2">
        <f t="shared" si="114"/>
        <v>5.5841077477727161</v>
      </c>
      <c r="K954" s="2">
        <f t="shared" si="116"/>
        <v>5.9715928708297259</v>
      </c>
    </row>
    <row r="955" spans="1:11" ht="13.5" x14ac:dyDescent="0.25">
      <c r="A955" s="3">
        <f>TITRES_STAT!B958</f>
        <v>43397</v>
      </c>
      <c r="B955" s="6">
        <f>TITRES_STAT!D958</f>
        <v>5.4656000000000002</v>
      </c>
      <c r="C955" s="2">
        <f t="shared" si="109"/>
        <v>-6.3499999999999446E-2</v>
      </c>
      <c r="D955" s="2">
        <f t="shared" si="110"/>
        <v>5.3982000000000001</v>
      </c>
      <c r="E955" s="2">
        <f t="shared" si="112"/>
        <v>5.3791399999999996</v>
      </c>
      <c r="F955" s="2">
        <f t="shared" si="113"/>
        <v>5.5037149999999997</v>
      </c>
      <c r="G955" s="2">
        <f t="shared" si="115"/>
        <v>6.1986159999999995</v>
      </c>
      <c r="H955" s="2">
        <f t="shared" si="111"/>
        <v>5.6440449999999966</v>
      </c>
      <c r="I955" s="2">
        <f t="array" ref="I955">SUMPRODUCT(B939:B958, (ROW(B939:B958)-ROW(B939)+1)) / (20*21/2)</f>
        <v>5.4531099999999997</v>
      </c>
      <c r="J955" s="2">
        <f t="shared" si="114"/>
        <v>5.5728212956038856</v>
      </c>
      <c r="K955" s="2">
        <f t="shared" si="116"/>
        <v>5.9517500131501286</v>
      </c>
    </row>
    <row r="956" spans="1:11" ht="13.5" x14ac:dyDescent="0.25">
      <c r="A956" s="3">
        <f>TITRES_STAT!B959</f>
        <v>43398</v>
      </c>
      <c r="B956" s="6">
        <f>TITRES_STAT!D959</f>
        <v>5.3956999999999997</v>
      </c>
      <c r="C956" s="2">
        <f t="shared" si="109"/>
        <v>-6.9900000000000517E-2</v>
      </c>
      <c r="D956" s="2">
        <f t="shared" si="110"/>
        <v>5.4223599999999994</v>
      </c>
      <c r="E956" s="2">
        <f t="shared" si="112"/>
        <v>5.3658000000000001</v>
      </c>
      <c r="F956" s="2">
        <f t="shared" si="113"/>
        <v>5.4798850000000003</v>
      </c>
      <c r="G956" s="2">
        <f t="shared" si="115"/>
        <v>6.1664580000000013</v>
      </c>
      <c r="H956" s="2">
        <f t="shared" si="111"/>
        <v>5.6525059999999963</v>
      </c>
      <c r="I956" s="2">
        <f t="array" ref="I956">SUMPRODUCT(B940:B959, (ROW(B940:B959)-ROW(B940)+1)) / (20*21/2)</f>
        <v>5.4601666666666677</v>
      </c>
      <c r="J956" s="2">
        <f t="shared" si="114"/>
        <v>5.555952600784468</v>
      </c>
      <c r="K956" s="2">
        <f t="shared" si="116"/>
        <v>5.9299441302814966</v>
      </c>
    </row>
    <row r="957" spans="1:11" ht="13.5" x14ac:dyDescent="0.25">
      <c r="A957" s="3">
        <f>TITRES_STAT!B960</f>
        <v>43399</v>
      </c>
      <c r="B957" s="6">
        <f>TITRES_STAT!D960</f>
        <v>5.5290999999999997</v>
      </c>
      <c r="C957" s="2">
        <f t="shared" si="109"/>
        <v>0.13339999999999996</v>
      </c>
      <c r="D957" s="2">
        <f t="shared" si="110"/>
        <v>5.4617599999999999</v>
      </c>
      <c r="E957" s="2">
        <f t="shared" si="112"/>
        <v>5.3772399999999996</v>
      </c>
      <c r="F957" s="2">
        <f t="shared" si="113"/>
        <v>5.4665349999999995</v>
      </c>
      <c r="G957" s="2">
        <f t="shared" si="115"/>
        <v>6.1359520000000023</v>
      </c>
      <c r="H957" s="2">
        <f t="shared" si="111"/>
        <v>5.6613914999999952</v>
      </c>
      <c r="I957" s="2">
        <f t="array" ref="I957">SUMPRODUCT(B941:B960, (ROW(B941:B960)-ROW(B941)+1)) / (20*21/2)</f>
        <v>5.4831380952380959</v>
      </c>
      <c r="J957" s="2">
        <f t="shared" si="114"/>
        <v>5.5533952102335657</v>
      </c>
      <c r="K957" s="2">
        <f t="shared" si="116"/>
        <v>5.9142247526233991</v>
      </c>
    </row>
    <row r="958" spans="1:11" ht="13.5" x14ac:dyDescent="0.25">
      <c r="A958" s="3">
        <f>TITRES_STAT!B961</f>
        <v>43402</v>
      </c>
      <c r="B958" s="6">
        <f>TITRES_STAT!D961</f>
        <v>5.6943999999999999</v>
      </c>
      <c r="C958" s="2">
        <f t="shared" si="109"/>
        <v>0.16530000000000022</v>
      </c>
      <c r="D958" s="2">
        <f t="shared" si="110"/>
        <v>5.52278</v>
      </c>
      <c r="E958" s="2">
        <f t="shared" si="112"/>
        <v>5.4128300000000005</v>
      </c>
      <c r="F958" s="2">
        <f t="shared" si="113"/>
        <v>5.4678050000000002</v>
      </c>
      <c r="G958" s="2">
        <f t="shared" si="115"/>
        <v>6.1088780000000016</v>
      </c>
      <c r="H958" s="2">
        <f t="shared" si="111"/>
        <v>5.6709209999999963</v>
      </c>
      <c r="I958" s="2">
        <f t="array" ref="I958">SUMPRODUCT(B942:B961, (ROW(B942:B961)-ROW(B942)+1)) / (20*21/2)</f>
        <v>5.5329533333333334</v>
      </c>
      <c r="J958" s="2">
        <f t="shared" si="114"/>
        <v>5.5668242378303692</v>
      </c>
      <c r="K958" s="2">
        <f t="shared" si="116"/>
        <v>5.9056041740891487</v>
      </c>
    </row>
    <row r="959" spans="1:11" ht="13.5" x14ac:dyDescent="0.25">
      <c r="A959" s="3">
        <f>TITRES_STAT!B962</f>
        <v>43403</v>
      </c>
      <c r="B959" s="6">
        <f>TITRES_STAT!D962</f>
        <v>5.5419</v>
      </c>
      <c r="C959" s="2">
        <f t="shared" si="109"/>
        <v>-0.15249999999999986</v>
      </c>
      <c r="D959" s="2">
        <f t="shared" si="110"/>
        <v>5.5253399999999999</v>
      </c>
      <c r="E959" s="2">
        <f t="shared" si="112"/>
        <v>5.43635</v>
      </c>
      <c r="F959" s="2">
        <f t="shared" si="113"/>
        <v>5.4658999999999995</v>
      </c>
      <c r="G959" s="2">
        <f t="shared" si="115"/>
        <v>6.0801520000000018</v>
      </c>
      <c r="H959" s="2">
        <f t="shared" si="111"/>
        <v>5.6799309999999954</v>
      </c>
      <c r="I959" s="2">
        <f t="array" ref="I959">SUMPRODUCT(B943:B962, (ROW(B943:B962)-ROW(B943)+1)) / (20*21/2)</f>
        <v>5.5813709523809525</v>
      </c>
      <c r="J959" s="2">
        <f t="shared" si="114"/>
        <v>5.5644505008941438</v>
      </c>
      <c r="K959" s="2">
        <f t="shared" si="116"/>
        <v>5.8913412653013397</v>
      </c>
    </row>
    <row r="960" spans="1:11" ht="13.5" x14ac:dyDescent="0.25">
      <c r="A960" s="3">
        <f>TITRES_STAT!B963</f>
        <v>43404</v>
      </c>
      <c r="B960" s="6">
        <f>TITRES_STAT!D963</f>
        <v>5.7070999999999996</v>
      </c>
      <c r="C960" s="2">
        <f t="shared" si="109"/>
        <v>0.16519999999999957</v>
      </c>
      <c r="D960" s="2">
        <f t="shared" si="110"/>
        <v>5.5736399999999993</v>
      </c>
      <c r="E960" s="2">
        <f t="shared" si="112"/>
        <v>5.4859199999999992</v>
      </c>
      <c r="F960" s="2">
        <f t="shared" si="113"/>
        <v>5.4827399999999997</v>
      </c>
      <c r="G960" s="2">
        <f t="shared" si="115"/>
        <v>6.0563840000000031</v>
      </c>
      <c r="H960" s="2">
        <f t="shared" si="111"/>
        <v>5.6899489999999959</v>
      </c>
      <c r="I960" s="2">
        <f t="array" ref="I960">SUMPRODUCT(B944:B963, (ROW(B944:B963)-ROW(B944)+1)) / (20*21/2)</f>
        <v>5.6331785714285711</v>
      </c>
      <c r="J960" s="2">
        <f t="shared" si="114"/>
        <v>5.5780361674756538</v>
      </c>
      <c r="K960" s="2">
        <f t="shared" si="116"/>
        <v>5.8841161176424643</v>
      </c>
    </row>
    <row r="961" spans="1:11" ht="13.5" x14ac:dyDescent="0.25">
      <c r="A961" s="3">
        <f>TITRES_STAT!B964</f>
        <v>43405</v>
      </c>
      <c r="B961" s="6">
        <f>TITRES_STAT!D964</f>
        <v>6.0057999999999998</v>
      </c>
      <c r="C961" s="2">
        <f t="shared" si="109"/>
        <v>0.29870000000000019</v>
      </c>
      <c r="D961" s="2">
        <f t="shared" si="110"/>
        <v>5.6956600000000002</v>
      </c>
      <c r="E961" s="2">
        <f t="shared" si="112"/>
        <v>5.5590099999999989</v>
      </c>
      <c r="F961" s="2">
        <f t="shared" si="113"/>
        <v>5.5037149999999988</v>
      </c>
      <c r="G961" s="2">
        <f t="shared" si="115"/>
        <v>6.0404960000000028</v>
      </c>
      <c r="H961" s="2">
        <f t="shared" si="111"/>
        <v>5.7011569999999958</v>
      </c>
      <c r="I961" s="2">
        <f t="array" ref="I961">SUMPRODUCT(B945:B964, (ROW(B945:B964)-ROW(B945)+1)) / (20*21/2)</f>
        <v>5.6735800000000003</v>
      </c>
      <c r="J961" s="2">
        <f t="shared" si="114"/>
        <v>5.6187755800970205</v>
      </c>
      <c r="K961" s="2">
        <f t="shared" si="116"/>
        <v>5.8888880345976622</v>
      </c>
    </row>
    <row r="962" spans="1:11" ht="13.5" x14ac:dyDescent="0.25">
      <c r="A962" s="3">
        <f>TITRES_STAT!B965</f>
        <v>43406</v>
      </c>
      <c r="B962" s="6">
        <f>TITRES_STAT!D965</f>
        <v>6.0121000000000002</v>
      </c>
      <c r="C962" s="2">
        <f t="shared" si="109"/>
        <v>6.3000000000004164E-3</v>
      </c>
      <c r="D962" s="2">
        <f t="shared" si="110"/>
        <v>5.7922600000000006</v>
      </c>
      <c r="E962" s="2">
        <f t="shared" si="112"/>
        <v>5.6270100000000003</v>
      </c>
      <c r="F962" s="2">
        <f t="shared" si="113"/>
        <v>5.5253199999999989</v>
      </c>
      <c r="G962" s="2">
        <f t="shared" si="115"/>
        <v>6.023716000000003</v>
      </c>
      <c r="H962" s="2">
        <f t="shared" si="111"/>
        <v>5.7118199999999959</v>
      </c>
      <c r="I962" s="2">
        <f t="array" ref="I962">SUMPRODUCT(B946:B965, (ROW(B946:B965)-ROW(B946)+1)) / (20*21/2)</f>
        <v>5.7003633333333346</v>
      </c>
      <c r="J962" s="2">
        <f t="shared" si="114"/>
        <v>5.6562350486592088</v>
      </c>
      <c r="K962" s="2">
        <f t="shared" si="116"/>
        <v>5.893719876378146</v>
      </c>
    </row>
    <row r="963" spans="1:11" ht="13.5" x14ac:dyDescent="0.25">
      <c r="A963" s="3">
        <f>TITRES_STAT!B966</f>
        <v>43409</v>
      </c>
      <c r="B963" s="6">
        <f>TITRES_STAT!D966</f>
        <v>6.0693000000000001</v>
      </c>
      <c r="C963" s="2">
        <f t="shared" si="109"/>
        <v>5.7199999999999918E-2</v>
      </c>
      <c r="D963" s="2">
        <f t="shared" si="110"/>
        <v>5.8672399999999998</v>
      </c>
      <c r="E963" s="2">
        <f t="shared" si="112"/>
        <v>5.695009999999999</v>
      </c>
      <c r="F963" s="2">
        <f t="shared" si="113"/>
        <v>5.5497849999999991</v>
      </c>
      <c r="G963" s="2">
        <f t="shared" si="115"/>
        <v>6.0036320000000014</v>
      </c>
      <c r="H963" s="2">
        <f t="shared" si="111"/>
        <v>5.7227689999999969</v>
      </c>
      <c r="I963" s="2">
        <f t="array" ref="I963">SUMPRODUCT(B947:B966, (ROW(B947:B966)-ROW(B947)+1)) / (20*21/2)</f>
        <v>5.7350123809523819</v>
      </c>
      <c r="J963" s="2">
        <f t="shared" si="114"/>
        <v>5.6955745678345222</v>
      </c>
      <c r="K963" s="2">
        <f t="shared" si="116"/>
        <v>5.9006053714221398</v>
      </c>
    </row>
    <row r="964" spans="1:11" ht="13.5" x14ac:dyDescent="0.25">
      <c r="A964" s="3">
        <f>TITRES_STAT!B967</f>
        <v>43410</v>
      </c>
      <c r="B964" s="6">
        <f>TITRES_STAT!D967</f>
        <v>5.9740000000000002</v>
      </c>
      <c r="C964" s="2">
        <f t="shared" ref="C964:C1027" si="117">B964-B963</f>
        <v>-9.529999999999994E-2</v>
      </c>
      <c r="D964" s="2">
        <f t="shared" si="110"/>
        <v>5.9536600000000002</v>
      </c>
      <c r="E964" s="2">
        <f t="shared" si="112"/>
        <v>5.7394999999999996</v>
      </c>
      <c r="F964" s="2">
        <f t="shared" si="113"/>
        <v>5.5656749999999997</v>
      </c>
      <c r="G964" s="2">
        <f t="shared" si="115"/>
        <v>5.9820240000000009</v>
      </c>
      <c r="H964" s="2">
        <f t="shared" si="111"/>
        <v>5.7329074999999978</v>
      </c>
      <c r="I964" s="2">
        <f t="array" ref="I964">SUMPRODUCT(B948:B967, (ROW(B948:B967)-ROW(B948)+1)) / (20*21/2)</f>
        <v>5.7670942857142871</v>
      </c>
      <c r="J964" s="2">
        <f t="shared" si="114"/>
        <v>5.7220912756598059</v>
      </c>
      <c r="K964" s="2">
        <f t="shared" si="116"/>
        <v>5.9034835921506836</v>
      </c>
    </row>
    <row r="965" spans="1:11" ht="13.5" x14ac:dyDescent="0.25">
      <c r="A965" s="3">
        <f>TITRES_STAT!B968</f>
        <v>43411</v>
      </c>
      <c r="B965" s="6">
        <f>TITRES_STAT!D968</f>
        <v>5.8468999999999998</v>
      </c>
      <c r="C965" s="2">
        <f t="shared" si="117"/>
        <v>-0.12710000000000043</v>
      </c>
      <c r="D965" s="2">
        <f t="shared" si="110"/>
        <v>5.9816200000000013</v>
      </c>
      <c r="E965" s="2">
        <f t="shared" si="112"/>
        <v>5.7776300000000003</v>
      </c>
      <c r="F965" s="2">
        <f t="shared" si="113"/>
        <v>5.578384999999999</v>
      </c>
      <c r="G965" s="2">
        <f t="shared" si="115"/>
        <v>5.9582540000000019</v>
      </c>
      <c r="H965" s="2">
        <f t="shared" si="111"/>
        <v>5.741651499999997</v>
      </c>
      <c r="I965" s="2">
        <f t="array" ref="I965">SUMPRODUCT(B949:B968, (ROW(B949:B968)-ROW(B949)+1)) / (20*21/2)</f>
        <v>5.7882180952380944</v>
      </c>
      <c r="J965" s="2">
        <f t="shared" si="114"/>
        <v>5.7339778208350625</v>
      </c>
      <c r="K965" s="2">
        <f t="shared" si="116"/>
        <v>5.9012646277526182</v>
      </c>
    </row>
    <row r="966" spans="1:11" ht="13.5" x14ac:dyDescent="0.25">
      <c r="A966" s="3">
        <f>TITRES_STAT!B969</f>
        <v>43412</v>
      </c>
      <c r="B966" s="6">
        <f>TITRES_STAT!D969</f>
        <v>5.9421999999999997</v>
      </c>
      <c r="C966" s="2">
        <f t="shared" si="117"/>
        <v>9.529999999999994E-2</v>
      </c>
      <c r="D966" s="2">
        <f t="shared" ref="D966:D1029" si="118">AVERAGE(B962:B966)</f>
        <v>5.9688999999999997</v>
      </c>
      <c r="E966" s="2">
        <f t="shared" si="112"/>
        <v>5.832279999999999</v>
      </c>
      <c r="F966" s="2">
        <f t="shared" si="113"/>
        <v>5.5990400000000005</v>
      </c>
      <c r="G966" s="2">
        <f t="shared" si="115"/>
        <v>5.9365180000000022</v>
      </c>
      <c r="H966" s="2">
        <f t="shared" si="111"/>
        <v>5.7505379999999979</v>
      </c>
      <c r="I966" s="2">
        <f t="array" ref="I966">SUMPRODUCT(B950:B969, (ROW(B950:B969)-ROW(B950)+1)) / (20*21/2)</f>
        <v>5.802682857142857</v>
      </c>
      <c r="J966" s="2">
        <f t="shared" si="114"/>
        <v>5.7538085045650567</v>
      </c>
      <c r="K966" s="2">
        <f t="shared" si="116"/>
        <v>5.9028699364682025</v>
      </c>
    </row>
    <row r="967" spans="1:11" ht="13.5" x14ac:dyDescent="0.25">
      <c r="A967" s="3">
        <f>TITRES_STAT!B970</f>
        <v>43413</v>
      </c>
      <c r="B967" s="6">
        <f>TITRES_STAT!D970</f>
        <v>5.9359000000000002</v>
      </c>
      <c r="C967" s="2">
        <f t="shared" si="117"/>
        <v>-6.2999999999995282E-3</v>
      </c>
      <c r="D967" s="2">
        <f t="shared" si="118"/>
        <v>5.9536600000000002</v>
      </c>
      <c r="E967" s="2">
        <f t="shared" si="112"/>
        <v>5.8729599999999991</v>
      </c>
      <c r="F967" s="2">
        <f t="shared" si="113"/>
        <v>5.6251000000000007</v>
      </c>
      <c r="G967" s="2">
        <f t="shared" si="115"/>
        <v>5.9154180000000007</v>
      </c>
      <c r="H967" s="2">
        <f t="shared" si="111"/>
        <v>5.759939499999998</v>
      </c>
      <c r="I967" s="2">
        <f t="array" ref="I967">SUMPRODUCT(B951:B970, (ROW(B951:B970)-ROW(B951)+1)) / (20*21/2)</f>
        <v>5.8147871428571429</v>
      </c>
      <c r="J967" s="2">
        <f t="shared" si="114"/>
        <v>5.7711505517493364</v>
      </c>
      <c r="K967" s="2">
        <f t="shared" si="116"/>
        <v>5.9041652330772925</v>
      </c>
    </row>
    <row r="968" spans="1:11" ht="13.5" x14ac:dyDescent="0.25">
      <c r="A968" s="3">
        <f>TITRES_STAT!B971</f>
        <v>43416</v>
      </c>
      <c r="B968" s="6">
        <f>TITRES_STAT!D971</f>
        <v>5.8468999999999998</v>
      </c>
      <c r="C968" s="2">
        <f t="shared" si="117"/>
        <v>-8.9000000000000412E-2</v>
      </c>
      <c r="D968" s="2">
        <f t="shared" si="118"/>
        <v>5.909180000000001</v>
      </c>
      <c r="E968" s="2">
        <f t="shared" si="112"/>
        <v>5.8882099999999991</v>
      </c>
      <c r="F968" s="2">
        <f t="shared" si="113"/>
        <v>5.6505200000000011</v>
      </c>
      <c r="G968" s="2">
        <f t="shared" si="115"/>
        <v>5.8941900000000009</v>
      </c>
      <c r="H968" s="2">
        <f t="shared" si="111"/>
        <v>5.7688654999999986</v>
      </c>
      <c r="I968" s="2">
        <f t="array" ref="I968">SUMPRODUCT(B952:B971, (ROW(B952:B971)-ROW(B952)+1)) / (20*21/2)</f>
        <v>5.8252866666666661</v>
      </c>
      <c r="J968" s="2">
        <f t="shared" si="114"/>
        <v>5.7783647849160662</v>
      </c>
      <c r="K968" s="2">
        <f t="shared" si="116"/>
        <v>5.9019195376624971</v>
      </c>
    </row>
    <row r="969" spans="1:11" ht="13.5" x14ac:dyDescent="0.25">
      <c r="A969" s="3">
        <f>TITRES_STAT!B972</f>
        <v>43417</v>
      </c>
      <c r="B969" s="6">
        <f>TITRES_STAT!D972</f>
        <v>5.8023999999999996</v>
      </c>
      <c r="C969" s="2">
        <f t="shared" si="117"/>
        <v>-4.4500000000000206E-2</v>
      </c>
      <c r="D969" s="2">
        <f t="shared" si="118"/>
        <v>5.87486</v>
      </c>
      <c r="E969" s="2">
        <f t="shared" si="112"/>
        <v>5.9142600000000005</v>
      </c>
      <c r="F969" s="2">
        <f t="shared" si="113"/>
        <v>5.6753050000000007</v>
      </c>
      <c r="G969" s="2">
        <f t="shared" si="115"/>
        <v>5.8704200000000011</v>
      </c>
      <c r="H969" s="2">
        <f t="shared" si="111"/>
        <v>5.7775994999999991</v>
      </c>
      <c r="I969" s="2">
        <f t="array" ref="I969">SUMPRODUCT(B953:B972, (ROW(B953:B972)-ROW(B953)+1)) / (20*21/2)</f>
        <v>5.8332138095238095</v>
      </c>
      <c r="J969" s="2">
        <f t="shared" si="114"/>
        <v>5.7806538530192979</v>
      </c>
      <c r="K969" s="2">
        <f t="shared" si="116"/>
        <v>5.8980168106953412</v>
      </c>
    </row>
    <row r="970" spans="1:11" ht="13.5" x14ac:dyDescent="0.25">
      <c r="A970" s="3">
        <f>TITRES_STAT!B973</f>
        <v>43418</v>
      </c>
      <c r="B970" s="6">
        <f>TITRES_STAT!D973</f>
        <v>5.8023999999999996</v>
      </c>
      <c r="C970" s="2">
        <f t="shared" si="117"/>
        <v>0</v>
      </c>
      <c r="D970" s="2">
        <f t="shared" si="118"/>
        <v>5.8659599999999994</v>
      </c>
      <c r="E970" s="2">
        <f t="shared" si="112"/>
        <v>5.9237900000000003</v>
      </c>
      <c r="F970" s="2">
        <f t="shared" si="113"/>
        <v>5.7048550000000011</v>
      </c>
      <c r="G970" s="2">
        <f t="shared" si="115"/>
        <v>5.8466500000000003</v>
      </c>
      <c r="H970" s="2">
        <f t="shared" ref="H970:H1033" si="119">AVERAGE(B771:B970)</f>
        <v>5.7862729999999978</v>
      </c>
      <c r="I970" s="2">
        <f t="array" ref="I970">SUMPRODUCT(B954:B973, (ROW(B954:B973)-ROW(B954)+1)) / (20*21/2)</f>
        <v>5.837631428571429</v>
      </c>
      <c r="J970" s="2">
        <f t="shared" si="114"/>
        <v>5.7827249146365078</v>
      </c>
      <c r="K970" s="2">
        <f t="shared" si="116"/>
        <v>5.8942671318445443</v>
      </c>
    </row>
    <row r="971" spans="1:11" ht="13.5" x14ac:dyDescent="0.25">
      <c r="A971" s="3">
        <f>TITRES_STAT!B974</f>
        <v>43419</v>
      </c>
      <c r="B971" s="6">
        <f>TITRES_STAT!D974</f>
        <v>5.8151000000000002</v>
      </c>
      <c r="C971" s="2">
        <f t="shared" si="117"/>
        <v>1.27000000000006E-2</v>
      </c>
      <c r="D971" s="2">
        <f t="shared" si="118"/>
        <v>5.8405399999999998</v>
      </c>
      <c r="E971" s="2">
        <f t="shared" si="112"/>
        <v>5.9047199999999993</v>
      </c>
      <c r="F971" s="2">
        <f t="shared" si="113"/>
        <v>5.7318650000000009</v>
      </c>
      <c r="G971" s="2">
        <f t="shared" si="115"/>
        <v>5.8244059999999989</v>
      </c>
      <c r="H971" s="2">
        <f t="shared" si="119"/>
        <v>5.793795499999999</v>
      </c>
      <c r="I971" s="2">
        <f t="array" ref="I971">SUMPRODUCT(B955:B974, (ROW(B955:B974)-ROW(B955)+1)) / (20*21/2)</f>
        <v>5.8400819047619041</v>
      </c>
      <c r="J971" s="2">
        <f t="shared" si="114"/>
        <v>5.7858082560996973</v>
      </c>
      <c r="K971" s="2">
        <f t="shared" si="116"/>
        <v>5.8911625384388762</v>
      </c>
    </row>
    <row r="972" spans="1:11" ht="13.5" x14ac:dyDescent="0.25">
      <c r="A972" s="3">
        <f>TITRES_STAT!B975</f>
        <v>43420</v>
      </c>
      <c r="B972" s="6">
        <f>TITRES_STAT!D975</f>
        <v>5.8151000000000002</v>
      </c>
      <c r="C972" s="2">
        <f t="shared" si="117"/>
        <v>0</v>
      </c>
      <c r="D972" s="2">
        <f t="shared" si="118"/>
        <v>5.8163800000000005</v>
      </c>
      <c r="E972" s="2">
        <f t="shared" ref="E972:E1035" si="120">AVERAGE(B963:B972)</f>
        <v>5.8850199999999999</v>
      </c>
      <c r="F972" s="2">
        <f t="shared" si="113"/>
        <v>5.7560150000000014</v>
      </c>
      <c r="G972" s="2">
        <f t="shared" si="115"/>
        <v>5.802287999999999</v>
      </c>
      <c r="H972" s="2">
        <f t="shared" si="119"/>
        <v>5.8013484999999978</v>
      </c>
      <c r="I972" s="2">
        <f t="array" ref="I972">SUMPRODUCT(B956:B975, (ROW(B956:B975)-ROW(B956)+1)) / (20*21/2)</f>
        <v>5.8521261904761905</v>
      </c>
      <c r="J972" s="2">
        <f t="shared" si="114"/>
        <v>5.7885979459949635</v>
      </c>
      <c r="K972" s="2">
        <f t="shared" si="116"/>
        <v>5.888179693794215</v>
      </c>
    </row>
    <row r="973" spans="1:11" ht="13.5" x14ac:dyDescent="0.25">
      <c r="A973" s="3">
        <f>TITRES_STAT!B976</f>
        <v>43423</v>
      </c>
      <c r="B973" s="6">
        <f>TITRES_STAT!D976</f>
        <v>5.8023999999999996</v>
      </c>
      <c r="C973" s="2">
        <f t="shared" si="117"/>
        <v>-1.27000000000006E-2</v>
      </c>
      <c r="D973" s="2">
        <f t="shared" si="118"/>
        <v>5.80748</v>
      </c>
      <c r="E973" s="2">
        <f t="shared" si="120"/>
        <v>5.8583300000000005</v>
      </c>
      <c r="F973" s="2">
        <f t="shared" si="113"/>
        <v>5.7766700000000011</v>
      </c>
      <c r="G973" s="2">
        <f t="shared" si="115"/>
        <v>5.7844919999999966</v>
      </c>
      <c r="H973" s="2">
        <f t="shared" si="119"/>
        <v>5.8091109999999988</v>
      </c>
      <c r="I973" s="2">
        <f t="array" ref="I973">SUMPRODUCT(B957:B976, (ROW(B957:B976)-ROW(B957)+1)) / (20*21/2)</f>
        <v>5.8577838095238102</v>
      </c>
      <c r="J973" s="2">
        <f t="shared" si="114"/>
        <v>5.789912427328777</v>
      </c>
      <c r="K973" s="2">
        <f t="shared" si="116"/>
        <v>5.8848157842336581</v>
      </c>
    </row>
    <row r="974" spans="1:11" ht="13.5" x14ac:dyDescent="0.25">
      <c r="A974" s="3">
        <f>TITRES_STAT!B977</f>
        <v>43425</v>
      </c>
      <c r="B974" s="6">
        <f>TITRES_STAT!D977</f>
        <v>5.8023999999999996</v>
      </c>
      <c r="C974" s="2">
        <f t="shared" si="117"/>
        <v>0</v>
      </c>
      <c r="D974" s="2">
        <f t="shared" si="118"/>
        <v>5.80748</v>
      </c>
      <c r="E974" s="2">
        <f t="shared" si="120"/>
        <v>5.84117</v>
      </c>
      <c r="F974" s="2">
        <f t="shared" si="113"/>
        <v>5.7903350000000016</v>
      </c>
      <c r="G974" s="2">
        <f t="shared" si="115"/>
        <v>5.7672059999999963</v>
      </c>
      <c r="H974" s="2">
        <f t="shared" si="119"/>
        <v>5.8167824999999995</v>
      </c>
      <c r="I974" s="2">
        <f t="array" ref="I974">SUMPRODUCT(B958:B977, (ROW(B958:B977)-ROW(B958)+1)) / (20*21/2)</f>
        <v>5.8557242857142846</v>
      </c>
      <c r="J974" s="2">
        <f t="shared" si="114"/>
        <v>5.7911017199641321</v>
      </c>
      <c r="K974" s="2">
        <f t="shared" si="116"/>
        <v>5.8815837926950838</v>
      </c>
    </row>
    <row r="975" spans="1:11" ht="13.5" x14ac:dyDescent="0.25">
      <c r="A975" s="3">
        <f>TITRES_STAT!B978</f>
        <v>43426</v>
      </c>
      <c r="B975" s="6">
        <f>TITRES_STAT!D978</f>
        <v>5.9168000000000003</v>
      </c>
      <c r="C975" s="2">
        <f t="shared" si="117"/>
        <v>0.11440000000000072</v>
      </c>
      <c r="D975" s="2">
        <f t="shared" si="118"/>
        <v>5.8303600000000007</v>
      </c>
      <c r="E975" s="2">
        <f t="shared" si="120"/>
        <v>5.84816</v>
      </c>
      <c r="F975" s="2">
        <f t="shared" si="113"/>
        <v>5.812895000000001</v>
      </c>
      <c r="G975" s="2">
        <f t="shared" si="115"/>
        <v>5.7544939999999984</v>
      </c>
      <c r="H975" s="2">
        <f t="shared" si="119"/>
        <v>5.8239029999999987</v>
      </c>
      <c r="I975" s="2">
        <f t="array" ref="I975">SUMPRODUCT(B959:B978, (ROW(B959:B978)-ROW(B959)+1)) / (20*21/2)</f>
        <v>5.860179047619047</v>
      </c>
      <c r="J975" s="2">
        <f t="shared" si="114"/>
        <v>5.8030729847294538</v>
      </c>
      <c r="K975" s="2">
        <f t="shared" si="116"/>
        <v>5.8829648204325311</v>
      </c>
    </row>
    <row r="976" spans="1:11" ht="13.5" x14ac:dyDescent="0.25">
      <c r="A976" s="3">
        <f>TITRES_STAT!B979</f>
        <v>43427</v>
      </c>
      <c r="B976" s="6">
        <f>TITRES_STAT!D979</f>
        <v>5.8723000000000001</v>
      </c>
      <c r="C976" s="2">
        <f t="shared" si="117"/>
        <v>-4.4500000000000206E-2</v>
      </c>
      <c r="D976" s="2">
        <f t="shared" si="118"/>
        <v>5.8418000000000001</v>
      </c>
      <c r="E976" s="2">
        <f t="shared" si="120"/>
        <v>5.84117</v>
      </c>
      <c r="F976" s="2">
        <f t="shared" si="113"/>
        <v>5.8367250000000004</v>
      </c>
      <c r="G976" s="2">
        <f t="shared" si="115"/>
        <v>5.7416559999999972</v>
      </c>
      <c r="H976" s="2">
        <f t="shared" si="119"/>
        <v>5.8308309999999999</v>
      </c>
      <c r="I976" s="2">
        <f t="array" ref="I976">SUMPRODUCT(B960:B979, (ROW(B960:B979)-ROW(B960)+1)) / (20*21/2)</f>
        <v>5.8594271428571432</v>
      </c>
      <c r="J976" s="2">
        <f t="shared" si="114"/>
        <v>5.8096660338028396</v>
      </c>
      <c r="K976" s="2">
        <f t="shared" si="116"/>
        <v>5.8825465921802751</v>
      </c>
    </row>
    <row r="977" spans="1:11" ht="13.5" x14ac:dyDescent="0.25">
      <c r="A977" s="3">
        <f>TITRES_STAT!B980</f>
        <v>43430</v>
      </c>
      <c r="B977" s="6">
        <f>TITRES_STAT!D980</f>
        <v>5.8151000000000002</v>
      </c>
      <c r="C977" s="2">
        <f t="shared" si="117"/>
        <v>-5.7199999999999918E-2</v>
      </c>
      <c r="D977" s="2">
        <f t="shared" si="118"/>
        <v>5.8418000000000001</v>
      </c>
      <c r="E977" s="2">
        <f t="shared" si="120"/>
        <v>5.8290900000000008</v>
      </c>
      <c r="F977" s="2">
        <f t="shared" si="113"/>
        <v>5.8510250000000008</v>
      </c>
      <c r="G977" s="2">
        <f t="shared" si="115"/>
        <v>5.7308519999999987</v>
      </c>
      <c r="H977" s="2">
        <f t="shared" si="119"/>
        <v>5.8371999999999993</v>
      </c>
      <c r="I977" s="2">
        <f t="array" ref="I977">SUMPRODUCT(B961:B980, (ROW(B961:B980)-ROW(B961)+1)) / (20*21/2)</f>
        <v>5.8547638095238099</v>
      </c>
      <c r="J977" s="2">
        <f t="shared" si="114"/>
        <v>5.8101835543930456</v>
      </c>
      <c r="K977" s="2">
        <f t="shared" si="116"/>
        <v>5.8799016277810487</v>
      </c>
    </row>
    <row r="978" spans="1:11" ht="13.5" x14ac:dyDescent="0.25">
      <c r="A978" s="3">
        <f>TITRES_STAT!B981</f>
        <v>43431</v>
      </c>
      <c r="B978" s="6">
        <f>TITRES_STAT!D981</f>
        <v>5.8978000000000002</v>
      </c>
      <c r="C978" s="2">
        <f t="shared" si="117"/>
        <v>8.2699999999999996E-2</v>
      </c>
      <c r="D978" s="2">
        <f t="shared" si="118"/>
        <v>5.8608799999999999</v>
      </c>
      <c r="E978" s="2">
        <f t="shared" si="120"/>
        <v>5.8341800000000008</v>
      </c>
      <c r="F978" s="2">
        <f t="shared" si="113"/>
        <v>5.8611950000000004</v>
      </c>
      <c r="G978" s="2">
        <f t="shared" si="115"/>
        <v>5.7227179999999986</v>
      </c>
      <c r="H978" s="2">
        <f t="shared" si="119"/>
        <v>5.8438609999999995</v>
      </c>
      <c r="I978" s="2">
        <f t="array" ref="I978">SUMPRODUCT(B962:B981, (ROW(B962:B981)-ROW(B962)+1)) / (20*21/2)</f>
        <v>5.8531638095238092</v>
      </c>
      <c r="J978" s="2">
        <f t="shared" si="114"/>
        <v>5.8185279777841838</v>
      </c>
      <c r="K978" s="2">
        <f t="shared" si="116"/>
        <v>5.8806035247308115</v>
      </c>
    </row>
    <row r="979" spans="1:11" ht="13.5" x14ac:dyDescent="0.25">
      <c r="A979" s="3">
        <f>TITRES_STAT!B982</f>
        <v>43432</v>
      </c>
      <c r="B979" s="6">
        <f>TITRES_STAT!D982</f>
        <v>5.8532999999999999</v>
      </c>
      <c r="C979" s="2">
        <f t="shared" si="117"/>
        <v>-4.4500000000000206E-2</v>
      </c>
      <c r="D979" s="2">
        <f t="shared" si="118"/>
        <v>5.8710600000000008</v>
      </c>
      <c r="E979" s="2">
        <f t="shared" si="120"/>
        <v>5.83927</v>
      </c>
      <c r="F979" s="2">
        <f t="shared" si="113"/>
        <v>5.8767650000000007</v>
      </c>
      <c r="G979" s="2">
        <f t="shared" si="115"/>
        <v>5.7187779999999995</v>
      </c>
      <c r="H979" s="2">
        <f t="shared" si="119"/>
        <v>5.849996</v>
      </c>
      <c r="I979" s="2">
        <f t="array" ref="I979">SUMPRODUCT(B963:B982, (ROW(B963:B982)-ROW(B963)+1)) / (20*21/2)</f>
        <v>5.8504104761904774</v>
      </c>
      <c r="J979" s="2">
        <f t="shared" si="114"/>
        <v>5.8218395989475944</v>
      </c>
      <c r="K979" s="2">
        <f t="shared" si="116"/>
        <v>5.8795327982707803</v>
      </c>
    </row>
    <row r="980" spans="1:11" ht="13.5" x14ac:dyDescent="0.25">
      <c r="A980" s="3">
        <f>TITRES_STAT!B983</f>
        <v>43433</v>
      </c>
      <c r="B980" s="6">
        <f>TITRES_STAT!D983</f>
        <v>5.8277999999999999</v>
      </c>
      <c r="C980" s="2">
        <f t="shared" si="117"/>
        <v>-2.5500000000000078E-2</v>
      </c>
      <c r="D980" s="2">
        <f t="shared" si="118"/>
        <v>5.8532600000000006</v>
      </c>
      <c r="E980" s="2">
        <f t="shared" si="120"/>
        <v>5.8418100000000006</v>
      </c>
      <c r="F980" s="2">
        <f t="shared" ref="F980:F1043" si="121">AVERAGE(B961:B980)</f>
        <v>5.8828000000000005</v>
      </c>
      <c r="G980" s="2">
        <f t="shared" si="115"/>
        <v>5.7116600000000002</v>
      </c>
      <c r="H980" s="2">
        <f t="shared" si="119"/>
        <v>5.8567929999999988</v>
      </c>
      <c r="I980" s="2">
        <f t="array" ref="I980">SUMPRODUCT(B964:B983, (ROW(B964:B983)-ROW(B964)+1)) / (20*21/2)</f>
        <v>5.849053333333333</v>
      </c>
      <c r="J980" s="2">
        <f t="shared" si="114"/>
        <v>5.8224072561906803</v>
      </c>
      <c r="K980" s="2">
        <f t="shared" si="116"/>
        <v>5.8775040610836911</v>
      </c>
    </row>
    <row r="981" spans="1:11" ht="13.5" x14ac:dyDescent="0.25">
      <c r="A981" s="3">
        <f>TITRES_STAT!B984</f>
        <v>43434</v>
      </c>
      <c r="B981" s="6">
        <f>TITRES_STAT!D984</f>
        <v>5.8659999999999997</v>
      </c>
      <c r="C981" s="2">
        <f t="shared" si="117"/>
        <v>3.819999999999979E-2</v>
      </c>
      <c r="D981" s="2">
        <f t="shared" si="118"/>
        <v>5.8520000000000003</v>
      </c>
      <c r="E981" s="2">
        <f t="shared" si="120"/>
        <v>5.8468999999999998</v>
      </c>
      <c r="F981" s="2">
        <f t="shared" si="121"/>
        <v>5.8758099999999995</v>
      </c>
      <c r="G981" s="2">
        <f t="shared" si="115"/>
        <v>5.7056860000000009</v>
      </c>
      <c r="H981" s="2">
        <f t="shared" si="119"/>
        <v>5.8635074999999999</v>
      </c>
      <c r="I981" s="2">
        <f t="array" ref="I981">SUMPRODUCT(B965:B984, (ROW(B965:B984)-ROW(B965)+1)) / (20*21/2)</f>
        <v>5.8469057142857137</v>
      </c>
      <c r="J981" s="2">
        <f t="shared" ref="J981:J1044" si="122">$J$4*B981+J980*(1-$J$4)</f>
        <v>5.8265589460772818</v>
      </c>
      <c r="K981" s="2">
        <f t="shared" si="116"/>
        <v>5.8770529214333509</v>
      </c>
    </row>
    <row r="982" spans="1:11" ht="13.5" x14ac:dyDescent="0.25">
      <c r="A982" s="3">
        <f>TITRES_STAT!B985</f>
        <v>43437</v>
      </c>
      <c r="B982" s="6">
        <f>TITRES_STAT!D985</f>
        <v>5.8468999999999998</v>
      </c>
      <c r="C982" s="2">
        <f t="shared" si="117"/>
        <v>-1.9099999999999895E-2</v>
      </c>
      <c r="D982" s="2">
        <f t="shared" si="118"/>
        <v>5.8583600000000002</v>
      </c>
      <c r="E982" s="2">
        <f t="shared" si="120"/>
        <v>5.8500799999999993</v>
      </c>
      <c r="F982" s="2">
        <f t="shared" si="121"/>
        <v>5.8675500000000005</v>
      </c>
      <c r="G982" s="2">
        <f t="shared" si="115"/>
        <v>5.7006019999999999</v>
      </c>
      <c r="H982" s="2">
        <f t="shared" si="119"/>
        <v>5.8704000000000001</v>
      </c>
      <c r="I982" s="2">
        <f t="array" ref="I982">SUMPRODUCT(B966:B985, (ROW(B966:B985)-ROW(B966)+1)) / (20*21/2)</f>
        <v>5.843004761904762</v>
      </c>
      <c r="J982" s="2">
        <f t="shared" si="122"/>
        <v>5.8284961893080167</v>
      </c>
      <c r="K982" s="2">
        <f t="shared" si="116"/>
        <v>5.8758704539261606</v>
      </c>
    </row>
    <row r="983" spans="1:11" ht="13.5" x14ac:dyDescent="0.25">
      <c r="A983" s="3">
        <f>TITRES_STAT!B986</f>
        <v>43438</v>
      </c>
      <c r="B983" s="6">
        <f>TITRES_STAT!D986</f>
        <v>5.8532999999999999</v>
      </c>
      <c r="C983" s="2">
        <f t="shared" si="117"/>
        <v>6.4000000000001833E-3</v>
      </c>
      <c r="D983" s="2">
        <f t="shared" si="118"/>
        <v>5.8494599999999997</v>
      </c>
      <c r="E983" s="2">
        <f t="shared" si="120"/>
        <v>5.8551699999999993</v>
      </c>
      <c r="F983" s="2">
        <f t="shared" si="121"/>
        <v>5.8567499999999999</v>
      </c>
      <c r="G983" s="2">
        <f t="shared" si="115"/>
        <v>5.69984</v>
      </c>
      <c r="H983" s="2">
        <f t="shared" si="119"/>
        <v>5.8768994999999995</v>
      </c>
      <c r="I983" s="2">
        <f t="array" ref="I983">SUMPRODUCT(B967:B986, (ROW(B967:B986)-ROW(B967)+1)) / (20*21/2)</f>
        <v>5.83686619047619</v>
      </c>
      <c r="J983" s="2">
        <f t="shared" si="122"/>
        <v>5.8308584569929671</v>
      </c>
      <c r="K983" s="2">
        <f t="shared" si="116"/>
        <v>5.8749853380859198</v>
      </c>
    </row>
    <row r="984" spans="1:11" ht="13.5" x14ac:dyDescent="0.25">
      <c r="A984" s="3">
        <f>TITRES_STAT!B987</f>
        <v>43439</v>
      </c>
      <c r="B984" s="6">
        <f>TITRES_STAT!D987</f>
        <v>5.8342000000000001</v>
      </c>
      <c r="C984" s="2">
        <f t="shared" si="117"/>
        <v>-1.9099999999999895E-2</v>
      </c>
      <c r="D984" s="2">
        <f t="shared" si="118"/>
        <v>5.8456400000000004</v>
      </c>
      <c r="E984" s="2">
        <f t="shared" si="120"/>
        <v>5.8583499999999997</v>
      </c>
      <c r="F984" s="2">
        <f t="shared" si="121"/>
        <v>5.8497599999999998</v>
      </c>
      <c r="G984" s="2">
        <f t="shared" si="115"/>
        <v>5.697805999999999</v>
      </c>
      <c r="H984" s="2">
        <f t="shared" si="119"/>
        <v>5.8828480000000001</v>
      </c>
      <c r="I984" s="2">
        <f t="array" ref="I984">SUMPRODUCT(B968:B987, (ROW(B968:B987)-ROW(B968)+1)) / (20*21/2)</f>
        <v>5.8223980952380945</v>
      </c>
      <c r="J984" s="2">
        <f t="shared" si="122"/>
        <v>5.8311766991841125</v>
      </c>
      <c r="K984" s="2">
        <f t="shared" si="116"/>
        <v>5.8733859130629433</v>
      </c>
    </row>
    <row r="985" spans="1:11" ht="13.5" x14ac:dyDescent="0.25">
      <c r="A985" s="3">
        <f>TITRES_STAT!B988</f>
        <v>43440</v>
      </c>
      <c r="B985" s="6">
        <f>TITRES_STAT!D988</f>
        <v>5.8087999999999997</v>
      </c>
      <c r="C985" s="2">
        <f t="shared" si="117"/>
        <v>-2.5400000000000311E-2</v>
      </c>
      <c r="D985" s="2">
        <f t="shared" si="118"/>
        <v>5.8418399999999995</v>
      </c>
      <c r="E985" s="2">
        <f t="shared" si="120"/>
        <v>5.84755</v>
      </c>
      <c r="F985" s="2">
        <f t="shared" si="121"/>
        <v>5.8478550000000009</v>
      </c>
      <c r="G985" s="2">
        <f t="shared" si="115"/>
        <v>5.6961539999999999</v>
      </c>
      <c r="H985" s="2">
        <f t="shared" si="119"/>
        <v>5.8882750000000001</v>
      </c>
      <c r="I985" s="2">
        <f t="array" ref="I985">SUMPRODUCT(B969:B988, (ROW(B969:B988)-ROW(B969)+1)) / (20*21/2)</f>
        <v>5.8048723809523812</v>
      </c>
      <c r="J985" s="2">
        <f t="shared" si="122"/>
        <v>5.829045584976102</v>
      </c>
      <c r="K985" s="2">
        <f t="shared" si="116"/>
        <v>5.8708531321585138</v>
      </c>
    </row>
    <row r="986" spans="1:11" ht="13.5" x14ac:dyDescent="0.25">
      <c r="A986" s="3">
        <f>TITRES_STAT!B989</f>
        <v>43441</v>
      </c>
      <c r="B986" s="6">
        <f>TITRES_STAT!D989</f>
        <v>5.7834000000000003</v>
      </c>
      <c r="C986" s="2">
        <f t="shared" si="117"/>
        <v>-2.5399999999999423E-2</v>
      </c>
      <c r="D986" s="2">
        <f t="shared" si="118"/>
        <v>5.8253199999999996</v>
      </c>
      <c r="E986" s="2">
        <f t="shared" si="120"/>
        <v>5.83866</v>
      </c>
      <c r="F986" s="2">
        <f t="shared" si="121"/>
        <v>5.8399150000000004</v>
      </c>
      <c r="G986" s="2">
        <f t="shared" si="115"/>
        <v>5.6943760000000001</v>
      </c>
      <c r="H986" s="2">
        <f t="shared" si="119"/>
        <v>5.8932715</v>
      </c>
      <c r="I986" s="2">
        <f t="array" ref="I986">SUMPRODUCT(B970:B989, (ROW(B970:B989)-ROW(B970)+1)) / (20*21/2)</f>
        <v>5.7925533333333341</v>
      </c>
      <c r="J986" s="2">
        <f t="shared" si="122"/>
        <v>5.8246983864069488</v>
      </c>
      <c r="K986" s="2">
        <f t="shared" si="116"/>
        <v>5.8674235975640627</v>
      </c>
    </row>
    <row r="987" spans="1:11" ht="13.5" x14ac:dyDescent="0.25">
      <c r="A987" s="3">
        <f>TITRES_STAT!B990</f>
        <v>43444</v>
      </c>
      <c r="B987" s="6">
        <f>TITRES_STAT!D990</f>
        <v>5.6879999999999997</v>
      </c>
      <c r="C987" s="2">
        <f t="shared" si="117"/>
        <v>-9.5400000000000595E-2</v>
      </c>
      <c r="D987" s="2">
        <f t="shared" si="118"/>
        <v>5.7935399999999992</v>
      </c>
      <c r="E987" s="2">
        <f t="shared" si="120"/>
        <v>5.8259500000000006</v>
      </c>
      <c r="F987" s="2">
        <f t="shared" si="121"/>
        <v>5.8275200000000016</v>
      </c>
      <c r="G987" s="2">
        <f t="shared" si="115"/>
        <v>5.692213999999999</v>
      </c>
      <c r="H987" s="2">
        <f t="shared" si="119"/>
        <v>5.8980335000000004</v>
      </c>
      <c r="I987" s="2">
        <f t="array" ref="I987">SUMPRODUCT(B971:B990, (ROW(B971:B990)-ROW(B971)+1)) / (20*21/2)</f>
        <v>5.7868361904761905</v>
      </c>
      <c r="J987" s="2">
        <f t="shared" si="122"/>
        <v>5.8116794924634299</v>
      </c>
      <c r="K987" s="2">
        <f t="shared" si="116"/>
        <v>5.8603873780517466</v>
      </c>
    </row>
    <row r="988" spans="1:11" ht="13.5" x14ac:dyDescent="0.25">
      <c r="A988" s="3">
        <f>TITRES_STAT!B991</f>
        <v>43445</v>
      </c>
      <c r="B988" s="6">
        <f>TITRES_STAT!D991</f>
        <v>5.6435000000000004</v>
      </c>
      <c r="C988" s="2">
        <f t="shared" si="117"/>
        <v>-4.4499999999999318E-2</v>
      </c>
      <c r="D988" s="2">
        <f t="shared" si="118"/>
        <v>5.7515799999999997</v>
      </c>
      <c r="E988" s="2">
        <f t="shared" si="120"/>
        <v>5.8005200000000006</v>
      </c>
      <c r="F988" s="2">
        <f t="shared" si="121"/>
        <v>5.8173500000000011</v>
      </c>
      <c r="G988" s="2">
        <f t="shared" si="115"/>
        <v>5.6917039999999997</v>
      </c>
      <c r="H988" s="2">
        <f t="shared" si="119"/>
        <v>5.9028764999999996</v>
      </c>
      <c r="I988" s="2">
        <f t="array" ref="I988">SUMPRODUCT(B972:B991, (ROW(B972:B991)-ROW(B972)+1)) / (20*21/2)</f>
        <v>5.7783323809523814</v>
      </c>
      <c r="J988" s="2">
        <f t="shared" si="122"/>
        <v>5.7956623979431026</v>
      </c>
      <c r="K988" s="2">
        <f t="shared" si="116"/>
        <v>5.8518819906771684</v>
      </c>
    </row>
    <row r="989" spans="1:11" ht="13.5" x14ac:dyDescent="0.25">
      <c r="A989" s="3">
        <f>TITRES_STAT!B992</f>
        <v>43446</v>
      </c>
      <c r="B989" s="6">
        <f>TITRES_STAT!D992</f>
        <v>5.6879999999999997</v>
      </c>
      <c r="C989" s="2">
        <f t="shared" si="117"/>
        <v>4.4499999999999318E-2</v>
      </c>
      <c r="D989" s="2">
        <f t="shared" si="118"/>
        <v>5.72234</v>
      </c>
      <c r="E989" s="2">
        <f t="shared" si="120"/>
        <v>5.7839900000000011</v>
      </c>
      <c r="F989" s="2">
        <f t="shared" si="121"/>
        <v>5.811630000000001</v>
      </c>
      <c r="G989" s="2">
        <f t="shared" si="115"/>
        <v>5.6938639999999987</v>
      </c>
      <c r="H989" s="2">
        <f t="shared" si="119"/>
        <v>5.9077904999999999</v>
      </c>
      <c r="I989" s="2">
        <f t="array" ref="I989">SUMPRODUCT(B973:B992, (ROW(B973:B992)-ROW(B973)+1)) / (20*21/2)</f>
        <v>5.7702823809523807</v>
      </c>
      <c r="J989" s="2">
        <f t="shared" si="122"/>
        <v>5.785408836234236</v>
      </c>
      <c r="K989" s="2">
        <f t="shared" si="116"/>
        <v>5.8454552459447306</v>
      </c>
    </row>
    <row r="990" spans="1:11" ht="13.5" x14ac:dyDescent="0.25">
      <c r="A990" s="3">
        <f>TITRES_STAT!B993</f>
        <v>43447</v>
      </c>
      <c r="B990" s="6">
        <f>TITRES_STAT!D993</f>
        <v>5.7515999999999998</v>
      </c>
      <c r="C990" s="2">
        <f t="shared" si="117"/>
        <v>6.3600000000000101E-2</v>
      </c>
      <c r="D990" s="2">
        <f t="shared" si="118"/>
        <v>5.7108999999999996</v>
      </c>
      <c r="E990" s="2">
        <f t="shared" si="120"/>
        <v>5.77637</v>
      </c>
      <c r="F990" s="2">
        <f t="shared" si="121"/>
        <v>5.8090900000000012</v>
      </c>
      <c r="G990" s="2">
        <f t="shared" si="115"/>
        <v>5.7014899999999997</v>
      </c>
      <c r="H990" s="2">
        <f t="shared" si="119"/>
        <v>5.9126885000000007</v>
      </c>
      <c r="I990" s="2">
        <f t="array" ref="I990">SUMPRODUCT(B974:B993, (ROW(B974:B993)-ROW(B974)+1)) / (20*21/2)</f>
        <v>5.7790290476190478</v>
      </c>
      <c r="J990" s="2">
        <f t="shared" si="122"/>
        <v>5.7821889470690699</v>
      </c>
      <c r="K990" s="2">
        <f t="shared" si="116"/>
        <v>5.8417746480645452</v>
      </c>
    </row>
    <row r="991" spans="1:11" ht="13.5" x14ac:dyDescent="0.25">
      <c r="A991" s="3">
        <f>TITRES_STAT!B994</f>
        <v>43448</v>
      </c>
      <c r="B991" s="6">
        <f>TITRES_STAT!D994</f>
        <v>5.7198000000000002</v>
      </c>
      <c r="C991" s="2">
        <f t="shared" si="117"/>
        <v>-3.1799999999999606E-2</v>
      </c>
      <c r="D991" s="2">
        <f t="shared" si="118"/>
        <v>5.6981799999999998</v>
      </c>
      <c r="E991" s="2">
        <f t="shared" si="120"/>
        <v>5.7617500000000001</v>
      </c>
      <c r="F991" s="2">
        <f t="shared" si="121"/>
        <v>5.8043250000000004</v>
      </c>
      <c r="G991" s="2">
        <f t="shared" si="115"/>
        <v>5.704159999999999</v>
      </c>
      <c r="H991" s="2">
        <f t="shared" si="119"/>
        <v>5.9173670000000005</v>
      </c>
      <c r="I991" s="2">
        <f t="array" ref="I991">SUMPRODUCT(B975:B994, (ROW(B975:B994)-ROW(B975)+1)) / (20*21/2)</f>
        <v>5.7867423809523801</v>
      </c>
      <c r="J991" s="2">
        <f t="shared" si="122"/>
        <v>5.7762471425863016</v>
      </c>
      <c r="K991" s="2">
        <f t="shared" si="116"/>
        <v>5.8369913285326023</v>
      </c>
    </row>
    <row r="992" spans="1:11" ht="13.5" x14ac:dyDescent="0.25">
      <c r="A992" s="3">
        <f>TITRES_STAT!B995</f>
        <v>43451</v>
      </c>
      <c r="B992" s="6">
        <f>TITRES_STAT!D995</f>
        <v>5.7198000000000002</v>
      </c>
      <c r="C992" s="2">
        <f t="shared" si="117"/>
        <v>0</v>
      </c>
      <c r="D992" s="2">
        <f t="shared" si="118"/>
        <v>5.7045399999999997</v>
      </c>
      <c r="E992" s="2">
        <f t="shared" si="120"/>
        <v>5.749039999999999</v>
      </c>
      <c r="F992" s="2">
        <f t="shared" si="121"/>
        <v>5.7995600000000005</v>
      </c>
      <c r="G992" s="2">
        <f t="shared" si="115"/>
        <v>5.7069559999999999</v>
      </c>
      <c r="H992" s="2">
        <f t="shared" si="119"/>
        <v>5.9213165000000014</v>
      </c>
      <c r="I992" s="2">
        <f t="array" ref="I992">SUMPRODUCT(B976:B995, (ROW(B976:B995)-ROW(B976)+1)) / (20*21/2)</f>
        <v>5.7989099999999993</v>
      </c>
      <c r="J992" s="2">
        <f t="shared" si="122"/>
        <v>5.7708712242447495</v>
      </c>
      <c r="K992" s="2">
        <f t="shared" si="116"/>
        <v>5.8323955901587752</v>
      </c>
    </row>
    <row r="993" spans="1:11" ht="13.5" x14ac:dyDescent="0.25">
      <c r="A993" s="3">
        <f>TITRES_STAT!B996</f>
        <v>43452</v>
      </c>
      <c r="B993" s="6">
        <f>TITRES_STAT!D996</f>
        <v>5.8914</v>
      </c>
      <c r="C993" s="2">
        <f t="shared" si="117"/>
        <v>0.17159999999999975</v>
      </c>
      <c r="D993" s="2">
        <f t="shared" si="118"/>
        <v>5.7541199999999995</v>
      </c>
      <c r="E993" s="2">
        <f t="shared" si="120"/>
        <v>5.7528500000000005</v>
      </c>
      <c r="F993" s="2">
        <f t="shared" si="121"/>
        <v>5.8040100000000008</v>
      </c>
      <c r="G993" s="2">
        <f t="shared" si="115"/>
        <v>5.713184</v>
      </c>
      <c r="H993" s="2">
        <f t="shared" si="119"/>
        <v>5.9257295000000019</v>
      </c>
      <c r="I993" s="2">
        <f t="array" ref="I993">SUMPRODUCT(B977:B996, (ROW(B977:B996)-ROW(B977)+1)) / (20*21/2)</f>
        <v>5.8073580952380945</v>
      </c>
      <c r="J993" s="2">
        <f t="shared" si="122"/>
        <v>5.782350155269059</v>
      </c>
      <c r="K993" s="2">
        <f t="shared" si="116"/>
        <v>5.834709488583921</v>
      </c>
    </row>
    <row r="994" spans="1:11" ht="13.5" x14ac:dyDescent="0.25">
      <c r="A994" s="3">
        <f>TITRES_STAT!B997</f>
        <v>43453</v>
      </c>
      <c r="B994" s="6">
        <f>TITRES_STAT!D997</f>
        <v>5.8849999999999998</v>
      </c>
      <c r="C994" s="2">
        <f t="shared" si="117"/>
        <v>-6.4000000000001833E-3</v>
      </c>
      <c r="D994" s="2">
        <f t="shared" si="118"/>
        <v>5.7935199999999991</v>
      </c>
      <c r="E994" s="2">
        <f t="shared" si="120"/>
        <v>5.7579299999999991</v>
      </c>
      <c r="F994" s="2">
        <f t="shared" si="121"/>
        <v>5.8081400000000016</v>
      </c>
      <c r="G994" s="2">
        <f t="shared" si="115"/>
        <v>5.7177599999999993</v>
      </c>
      <c r="H994" s="2">
        <f t="shared" si="119"/>
        <v>5.9300800000000011</v>
      </c>
      <c r="I994" s="2">
        <f t="array" ref="I994">SUMPRODUCT(B978:B997, (ROW(B978:B997)-ROW(B978)+1)) / (20*21/2)</f>
        <v>5.8047895238095233</v>
      </c>
      <c r="J994" s="2">
        <f t="shared" si="122"/>
        <v>5.7921263309577204</v>
      </c>
      <c r="K994" s="2">
        <f t="shared" si="116"/>
        <v>5.8366816655021987</v>
      </c>
    </row>
    <row r="995" spans="1:11" ht="13.5" x14ac:dyDescent="0.25">
      <c r="A995" s="3">
        <f>TITRES_STAT!B998</f>
        <v>43454</v>
      </c>
      <c r="B995" s="6">
        <f>TITRES_STAT!D998</f>
        <v>5.9359000000000002</v>
      </c>
      <c r="C995" s="2">
        <f t="shared" si="117"/>
        <v>5.0900000000000389E-2</v>
      </c>
      <c r="D995" s="2">
        <f t="shared" si="118"/>
        <v>5.8303799999999999</v>
      </c>
      <c r="E995" s="2">
        <f t="shared" si="120"/>
        <v>5.7706399999999984</v>
      </c>
      <c r="F995" s="2">
        <f t="shared" si="121"/>
        <v>5.809095000000001</v>
      </c>
      <c r="G995" s="2">
        <f t="shared" si="115"/>
        <v>5.7246240000000004</v>
      </c>
      <c r="H995" s="2">
        <f t="shared" si="119"/>
        <v>5.9349280000000011</v>
      </c>
      <c r="I995" s="2">
        <f t="array" ref="I995">SUMPRODUCT(B979:B998, (ROW(B979:B998)-ROW(B979)+1)) / (20*21/2)</f>
        <v>5.8060004761904773</v>
      </c>
      <c r="J995" s="2">
        <f t="shared" si="122"/>
        <v>5.8058190613426994</v>
      </c>
      <c r="K995" s="2">
        <f t="shared" si="116"/>
        <v>5.8405725805805435</v>
      </c>
    </row>
    <row r="996" spans="1:11" ht="13.5" x14ac:dyDescent="0.25">
      <c r="A996" s="3">
        <f>TITRES_STAT!B999</f>
        <v>43455</v>
      </c>
      <c r="B996" s="6">
        <f>TITRES_STAT!D999</f>
        <v>5.8978000000000002</v>
      </c>
      <c r="C996" s="2">
        <f t="shared" si="117"/>
        <v>-3.8100000000000023E-2</v>
      </c>
      <c r="D996" s="2">
        <f t="shared" si="118"/>
        <v>5.8659800000000004</v>
      </c>
      <c r="E996" s="2">
        <f t="shared" si="120"/>
        <v>5.7820800000000006</v>
      </c>
      <c r="F996" s="2">
        <f t="shared" si="121"/>
        <v>5.8103700000000016</v>
      </c>
      <c r="G996" s="2">
        <f t="shared" si="115"/>
        <v>5.731997999999999</v>
      </c>
      <c r="H996" s="2">
        <f t="shared" si="119"/>
        <v>5.9395855000000006</v>
      </c>
      <c r="I996" s="2">
        <f t="array" ref="I996">SUMPRODUCT(B980:B999, (ROW(B980:B999)-ROW(B980)+1)) / (20*21/2)</f>
        <v>5.8118128571428578</v>
      </c>
      <c r="J996" s="2">
        <f t="shared" si="122"/>
        <v>5.8145791507386324</v>
      </c>
      <c r="K996" s="2">
        <f t="shared" si="116"/>
        <v>5.8428167931067971</v>
      </c>
    </row>
    <row r="997" spans="1:11" ht="13.5" x14ac:dyDescent="0.25">
      <c r="A997" s="3">
        <f>TITRES_STAT!B1000</f>
        <v>43458</v>
      </c>
      <c r="B997" s="6">
        <f>TITRES_STAT!D1000</f>
        <v>5.7834000000000003</v>
      </c>
      <c r="C997" s="2">
        <f t="shared" si="117"/>
        <v>-0.11439999999999984</v>
      </c>
      <c r="D997" s="2">
        <f t="shared" si="118"/>
        <v>5.8787000000000003</v>
      </c>
      <c r="E997" s="2">
        <f t="shared" si="120"/>
        <v>5.79162</v>
      </c>
      <c r="F997" s="2">
        <f t="shared" si="121"/>
        <v>5.8087850000000021</v>
      </c>
      <c r="G997" s="2">
        <f t="shared" si="115"/>
        <v>5.7393719999999986</v>
      </c>
      <c r="H997" s="2">
        <f t="shared" si="119"/>
        <v>5.9437925000000007</v>
      </c>
      <c r="I997" s="2">
        <f t="array" ref="I997">SUMPRODUCT(B981:B1000, (ROW(B981:B1000)-ROW(B981)+1)) / (20*21/2)</f>
        <v>5.8218028571428571</v>
      </c>
      <c r="J997" s="2">
        <f t="shared" si="122"/>
        <v>5.8116097078111437</v>
      </c>
      <c r="K997" s="2">
        <f t="shared" si="116"/>
        <v>5.8404867227888833</v>
      </c>
    </row>
    <row r="998" spans="1:11" ht="13.5" x14ac:dyDescent="0.25">
      <c r="A998" s="3">
        <f>TITRES_STAT!B1001</f>
        <v>43459</v>
      </c>
      <c r="B998" s="6">
        <f>TITRES_STAT!D1001</f>
        <v>5.8215000000000003</v>
      </c>
      <c r="C998" s="2">
        <f t="shared" si="117"/>
        <v>3.8100000000000023E-2</v>
      </c>
      <c r="D998" s="2">
        <f t="shared" si="118"/>
        <v>5.8647200000000002</v>
      </c>
      <c r="E998" s="2">
        <f t="shared" si="120"/>
        <v>5.8094200000000003</v>
      </c>
      <c r="F998" s="2">
        <f t="shared" si="121"/>
        <v>5.8049700000000017</v>
      </c>
      <c r="G998" s="2">
        <f t="shared" si="115"/>
        <v>5.7490319999999997</v>
      </c>
      <c r="H998" s="2">
        <f t="shared" si="119"/>
        <v>5.9481900000000003</v>
      </c>
      <c r="I998" s="2">
        <f t="array" ref="I998">SUMPRODUCT(B982:B1001, (ROW(B982:B1001)-ROW(B982)+1)) / (20*21/2)</f>
        <v>5.8428942857142854</v>
      </c>
      <c r="J998" s="2">
        <f t="shared" si="122"/>
        <v>5.8125516404005593</v>
      </c>
      <c r="K998" s="2">
        <f t="shared" si="116"/>
        <v>5.8397421454246139</v>
      </c>
    </row>
    <row r="999" spans="1:11" ht="13.5" x14ac:dyDescent="0.25">
      <c r="A999" s="3">
        <f>TITRES_STAT!B1002</f>
        <v>43460</v>
      </c>
      <c r="B999" s="6">
        <f>TITRES_STAT!D1002</f>
        <v>5.8659999999999997</v>
      </c>
      <c r="C999" s="2">
        <f t="shared" si="117"/>
        <v>4.4499999999999318E-2</v>
      </c>
      <c r="D999" s="2">
        <f t="shared" si="118"/>
        <v>5.8609200000000001</v>
      </c>
      <c r="E999" s="2">
        <f t="shared" si="120"/>
        <v>5.8272199999999996</v>
      </c>
      <c r="F999" s="2">
        <f t="shared" si="121"/>
        <v>5.8056050000000017</v>
      </c>
      <c r="G999" s="2">
        <f t="shared" si="115"/>
        <v>5.7602180000000001</v>
      </c>
      <c r="H999" s="2">
        <f t="shared" si="119"/>
        <v>5.9526580000000004</v>
      </c>
      <c r="I999" s="2">
        <f t="array" ref="I999">SUMPRODUCT(B983:B1002, (ROW(B983:B1002)-ROW(B983)+1)) / (20*21/2)</f>
        <v>5.8698561904761899</v>
      </c>
      <c r="J999" s="2">
        <f t="shared" si="122"/>
        <v>5.817641960362411</v>
      </c>
      <c r="K999" s="2">
        <f t="shared" si="116"/>
        <v>5.8407718652118845</v>
      </c>
    </row>
    <row r="1000" spans="1:11" ht="13.5" x14ac:dyDescent="0.25">
      <c r="A1000" s="3">
        <f>TITRES_STAT!B1003</f>
        <v>43461</v>
      </c>
      <c r="B1000" s="6">
        <f>TITRES_STAT!D1003</f>
        <v>5.9104999999999999</v>
      </c>
      <c r="C1000" s="2">
        <f t="shared" si="117"/>
        <v>4.4500000000000206E-2</v>
      </c>
      <c r="D1000" s="2">
        <f t="shared" si="118"/>
        <v>5.8558399999999997</v>
      </c>
      <c r="E1000" s="2">
        <f t="shared" si="120"/>
        <v>5.8431100000000002</v>
      </c>
      <c r="F1000" s="2">
        <f t="shared" si="121"/>
        <v>5.8097400000000006</v>
      </c>
      <c r="G1000" s="2">
        <f t="shared" si="115"/>
        <v>5.7741999999999996</v>
      </c>
      <c r="H1000" s="2">
        <f t="shared" si="119"/>
        <v>5.9570150000000002</v>
      </c>
      <c r="I1000" s="2">
        <f t="array" ref="I1000">SUMPRODUCT(B984:B1003, (ROW(B984:B1003)-ROW(B984)+1)) / (20*21/2)</f>
        <v>5.8931885714285706</v>
      </c>
      <c r="J1000" s="2">
        <f t="shared" si="122"/>
        <v>5.8264855831850388</v>
      </c>
      <c r="K1000" s="2">
        <f t="shared" si="116"/>
        <v>5.8435063018702422</v>
      </c>
    </row>
    <row r="1001" spans="1:11" ht="13.5" x14ac:dyDescent="0.25">
      <c r="A1001" s="3">
        <f>TITRES_STAT!B1004</f>
        <v>43462</v>
      </c>
      <c r="B1001" s="6">
        <f>TITRES_STAT!D1004</f>
        <v>6.0312000000000001</v>
      </c>
      <c r="C1001" s="2">
        <f t="shared" si="117"/>
        <v>0.12070000000000025</v>
      </c>
      <c r="D1001" s="2">
        <f t="shared" si="118"/>
        <v>5.8825199999999995</v>
      </c>
      <c r="E1001" s="2">
        <f t="shared" si="120"/>
        <v>5.87425</v>
      </c>
      <c r="F1001" s="2">
        <f t="shared" si="121"/>
        <v>5.8180000000000005</v>
      </c>
      <c r="G1001" s="2">
        <f t="shared" si="115"/>
        <v>5.789326</v>
      </c>
      <c r="H1001" s="2">
        <f t="shared" si="119"/>
        <v>5.9620055000000001</v>
      </c>
      <c r="I1001" s="2">
        <f t="array" ref="I1001">SUMPRODUCT(B985:B1004, (ROW(B985:B1004)-ROW(B985)+1)) / (20*21/2)</f>
        <v>5.9136428571428574</v>
      </c>
      <c r="J1001" s="2">
        <f t="shared" si="122"/>
        <v>5.845982194310273</v>
      </c>
      <c r="K1001" s="2">
        <f t="shared" si="116"/>
        <v>5.8508668390518013</v>
      </c>
    </row>
    <row r="1002" spans="1:11" ht="13.5" x14ac:dyDescent="0.25">
      <c r="A1002" s="3">
        <f>TITRES_STAT!B1005</f>
        <v>43465</v>
      </c>
      <c r="B1002" s="6">
        <f>TITRES_STAT!D1005</f>
        <v>6.1010999999999997</v>
      </c>
      <c r="C1002" s="2">
        <f t="shared" si="117"/>
        <v>6.9899999999999629E-2</v>
      </c>
      <c r="D1002" s="2">
        <f t="shared" si="118"/>
        <v>5.9460599999999992</v>
      </c>
      <c r="E1002" s="2">
        <f t="shared" si="120"/>
        <v>5.9123800000000006</v>
      </c>
      <c r="F1002" s="2">
        <f t="shared" si="121"/>
        <v>5.8307099999999998</v>
      </c>
      <c r="G1002" s="2">
        <f t="shared" si="115"/>
        <v>5.8047059999999986</v>
      </c>
      <c r="H1002" s="2">
        <f t="shared" si="119"/>
        <v>5.9670115000000008</v>
      </c>
      <c r="I1002" s="2">
        <f t="array" ref="I1002">SUMPRODUCT(B986:B1005, (ROW(B986:B1005)-ROW(B986)+1)) / (20*21/2)</f>
        <v>5.9433333333333342</v>
      </c>
      <c r="J1002" s="2">
        <f t="shared" si="122"/>
        <v>5.8702791281854845</v>
      </c>
      <c r="K1002" s="2">
        <f t="shared" si="116"/>
        <v>5.860679904187025</v>
      </c>
    </row>
    <row r="1003" spans="1:11" ht="13.5" x14ac:dyDescent="0.25">
      <c r="A1003" s="3">
        <f>TITRES_STAT!B1006</f>
        <v>43467</v>
      </c>
      <c r="B1003" s="6">
        <f>TITRES_STAT!D1006</f>
        <v>6.0757000000000003</v>
      </c>
      <c r="C1003" s="2">
        <f t="shared" si="117"/>
        <v>-2.5399999999999423E-2</v>
      </c>
      <c r="D1003" s="2">
        <f t="shared" si="118"/>
        <v>5.9968999999999992</v>
      </c>
      <c r="E1003" s="2">
        <f t="shared" si="120"/>
        <v>5.9308099999999992</v>
      </c>
      <c r="F1003" s="2">
        <f t="shared" si="121"/>
        <v>5.8418299999999999</v>
      </c>
      <c r="G1003" s="2">
        <f t="shared" si="115"/>
        <v>5.818433999999999</v>
      </c>
      <c r="H1003" s="2">
        <f t="shared" si="119"/>
        <v>5.9720120000000021</v>
      </c>
      <c r="I1003" s="2">
        <f t="array" ref="I1003">SUMPRODUCT(B987:B1006, (ROW(B987:B1006)-ROW(B987)+1)) / (20*21/2)</f>
        <v>6.0064338095238101</v>
      </c>
      <c r="J1003" s="2">
        <f t="shared" si="122"/>
        <v>5.8898430207392485</v>
      </c>
      <c r="K1003" s="2">
        <f t="shared" si="116"/>
        <v>5.8691120648071413</v>
      </c>
    </row>
    <row r="1004" spans="1:11" ht="13.5" x14ac:dyDescent="0.25">
      <c r="A1004" s="3">
        <f>TITRES_STAT!B1007</f>
        <v>43468</v>
      </c>
      <c r="B1004" s="6">
        <f>TITRES_STAT!D1007</f>
        <v>6.0566000000000004</v>
      </c>
      <c r="C1004" s="2">
        <f t="shared" si="117"/>
        <v>-1.9099999999999895E-2</v>
      </c>
      <c r="D1004" s="2">
        <f t="shared" si="118"/>
        <v>6.0350200000000003</v>
      </c>
      <c r="E1004" s="2">
        <f t="shared" si="120"/>
        <v>5.9479699999999998</v>
      </c>
      <c r="F1004" s="2">
        <f t="shared" si="121"/>
        <v>5.8529499999999999</v>
      </c>
      <c r="G1004" s="2">
        <f t="shared" si="115"/>
        <v>5.8289839999999984</v>
      </c>
      <c r="H1004" s="2">
        <f t="shared" si="119"/>
        <v>5.9773725000000022</v>
      </c>
      <c r="I1004" s="2">
        <f t="array" ref="I1004">SUMPRODUCT(B988:B1007, (ROW(B988:B1007)-ROW(B988)+1)) / (20*21/2)</f>
        <v>6.0998585714285714</v>
      </c>
      <c r="J1004" s="2">
        <f t="shared" si="122"/>
        <v>5.9057246378117014</v>
      </c>
      <c r="K1004" s="2">
        <f t="shared" si="116"/>
        <v>5.8764645328539196</v>
      </c>
    </row>
    <row r="1005" spans="1:11" ht="13.5" x14ac:dyDescent="0.25">
      <c r="A1005" s="3">
        <f>TITRES_STAT!B1008</f>
        <v>43469</v>
      </c>
      <c r="B1005" s="6">
        <f>TITRES_STAT!D1008</f>
        <v>6.1646999999999998</v>
      </c>
      <c r="C1005" s="2">
        <f t="shared" si="117"/>
        <v>0.10809999999999942</v>
      </c>
      <c r="D1005" s="2">
        <f t="shared" si="118"/>
        <v>6.0858600000000003</v>
      </c>
      <c r="E1005" s="2">
        <f t="shared" si="120"/>
        <v>5.9708500000000004</v>
      </c>
      <c r="F1005" s="2">
        <f t="shared" si="121"/>
        <v>5.8707449999999994</v>
      </c>
      <c r="G1005" s="2">
        <f t="shared" si="115"/>
        <v>5.8429659999999979</v>
      </c>
      <c r="H1005" s="2">
        <f t="shared" si="119"/>
        <v>5.9832430000000025</v>
      </c>
      <c r="I1005" s="2">
        <f t="array" ref="I1005">SUMPRODUCT(B989:B1008, (ROW(B989:B1008)-ROW(B989)+1)) / (20*21/2)</f>
        <v>6.1875633333333333</v>
      </c>
      <c r="J1005" s="2">
        <f t="shared" si="122"/>
        <v>5.930388958020111</v>
      </c>
      <c r="K1005" s="2">
        <f t="shared" si="116"/>
        <v>5.8877678845067072</v>
      </c>
    </row>
    <row r="1006" spans="1:11" ht="13.5" x14ac:dyDescent="0.25">
      <c r="A1006" s="3">
        <f>TITRES_STAT!B1009</f>
        <v>43472</v>
      </c>
      <c r="B1006" s="6">
        <f>TITRES_STAT!D1009</f>
        <v>6.5332999999999997</v>
      </c>
      <c r="C1006" s="2">
        <f t="shared" si="117"/>
        <v>0.36859999999999982</v>
      </c>
      <c r="D1006" s="2">
        <f t="shared" si="118"/>
        <v>6.18628</v>
      </c>
      <c r="E1006" s="2">
        <f t="shared" si="120"/>
        <v>6.0343999999999998</v>
      </c>
      <c r="F1006" s="2">
        <f t="shared" si="121"/>
        <v>5.9082400000000002</v>
      </c>
      <c r="G1006" s="2">
        <f t="shared" si="115"/>
        <v>5.8657179999999984</v>
      </c>
      <c r="H1006" s="2">
        <f t="shared" si="119"/>
        <v>5.9909265000000014</v>
      </c>
      <c r="I1006" s="2">
        <f t="array" ref="I1006">SUMPRODUCT(B990:B1009, (ROW(B990:B1009)-ROW(B990)+1)) / (20*21/2)</f>
        <v>6.2626790476190486</v>
      </c>
      <c r="J1006" s="2">
        <f t="shared" si="122"/>
        <v>5.9878090572562908</v>
      </c>
      <c r="K1006" s="2">
        <f t="shared" si="116"/>
        <v>5.9130828694280133</v>
      </c>
    </row>
    <row r="1007" spans="1:11" ht="13.5" x14ac:dyDescent="0.25">
      <c r="A1007" s="3">
        <f>TITRES_STAT!B1010</f>
        <v>43473</v>
      </c>
      <c r="B1007" s="6">
        <f>TITRES_STAT!D1010</f>
        <v>6.8891999999999998</v>
      </c>
      <c r="C1007" s="2">
        <f t="shared" si="117"/>
        <v>0.35590000000000011</v>
      </c>
      <c r="D1007" s="2">
        <f t="shared" si="118"/>
        <v>6.3438999999999997</v>
      </c>
      <c r="E1007" s="2">
        <f t="shared" si="120"/>
        <v>6.1449799999999994</v>
      </c>
      <c r="F1007" s="2">
        <f t="shared" si="121"/>
        <v>5.9683000000000002</v>
      </c>
      <c r="G1007" s="2">
        <f t="shared" si="115"/>
        <v>5.8929199999999984</v>
      </c>
      <c r="H1007" s="2">
        <f t="shared" si="119"/>
        <v>6.0003285000000037</v>
      </c>
      <c r="I1007" s="2">
        <f t="array" ref="I1007">SUMPRODUCT(B991:B1010, (ROW(B991:B1010)-ROW(B991)+1)) / (20*21/2)</f>
        <v>6.323931428571429</v>
      </c>
      <c r="J1007" s="2">
        <f t="shared" si="122"/>
        <v>6.0736558137080729</v>
      </c>
      <c r="K1007" s="2">
        <f t="shared" si="116"/>
        <v>5.9513619725876987</v>
      </c>
    </row>
    <row r="1008" spans="1:11" ht="13.5" x14ac:dyDescent="0.25">
      <c r="A1008" s="3">
        <f>TITRES_STAT!B1011</f>
        <v>43474</v>
      </c>
      <c r="B1008" s="6">
        <f>TITRES_STAT!D1011</f>
        <v>6.8891999999999998</v>
      </c>
      <c r="C1008" s="2">
        <f t="shared" si="117"/>
        <v>0</v>
      </c>
      <c r="D1008" s="2">
        <f t="shared" si="118"/>
        <v>6.5066000000000006</v>
      </c>
      <c r="E1008" s="2">
        <f t="shared" si="120"/>
        <v>6.2517499999999995</v>
      </c>
      <c r="F1008" s="2">
        <f t="shared" si="121"/>
        <v>6.0305850000000003</v>
      </c>
      <c r="G1008" s="2">
        <f t="shared" si="115"/>
        <v>5.916815999999999</v>
      </c>
      <c r="H1008" s="2">
        <f t="shared" si="119"/>
        <v>6.0095790000000049</v>
      </c>
      <c r="I1008" s="2">
        <f t="array" ref="I1008">SUMPRODUCT(B992:B1011, (ROW(B992:B1011)-ROW(B992)+1)) / (20*21/2)</f>
        <v>6.3690280952380958</v>
      </c>
      <c r="J1008" s="2">
        <f t="shared" si="122"/>
        <v>6.1513266885930182</v>
      </c>
      <c r="K1008" s="2">
        <f t="shared" si="116"/>
        <v>5.9881399344470045</v>
      </c>
    </row>
    <row r="1009" spans="1:11" ht="13.5" x14ac:dyDescent="0.25">
      <c r="A1009" s="3">
        <f>TITRES_STAT!B1012</f>
        <v>43475</v>
      </c>
      <c r="B1009" s="6">
        <f>TITRES_STAT!D1012</f>
        <v>6.8193000000000001</v>
      </c>
      <c r="C1009" s="2">
        <f t="shared" si="117"/>
        <v>-6.9899999999999629E-2</v>
      </c>
      <c r="D1009" s="2">
        <f t="shared" si="118"/>
        <v>6.6591399999999989</v>
      </c>
      <c r="E1009" s="2">
        <f t="shared" si="120"/>
        <v>6.3470800000000001</v>
      </c>
      <c r="F1009" s="2">
        <f t="shared" si="121"/>
        <v>6.0871499999999994</v>
      </c>
      <c r="G1009" s="2">
        <f t="shared" si="115"/>
        <v>5.9423640000000004</v>
      </c>
      <c r="H1009" s="2">
        <f t="shared" si="119"/>
        <v>6.0184800000000038</v>
      </c>
      <c r="I1009" s="2">
        <f t="array" ref="I1009">SUMPRODUCT(B993:B1012, (ROW(B993:B1012)-ROW(B993)+1)) / (20*21/2)</f>
        <v>6.4219923809523793</v>
      </c>
      <c r="J1009" s="2">
        <f t="shared" si="122"/>
        <v>6.2149431944413021</v>
      </c>
      <c r="K1009" s="2">
        <f t="shared" si="116"/>
        <v>6.0207344468216322</v>
      </c>
    </row>
    <row r="1010" spans="1:11" ht="13.5" x14ac:dyDescent="0.25">
      <c r="A1010" s="3">
        <f>TITRES_STAT!B1013</f>
        <v>43476</v>
      </c>
      <c r="B1010" s="6">
        <f>TITRES_STAT!D1013</f>
        <v>6.7302999999999997</v>
      </c>
      <c r="C1010" s="2">
        <f t="shared" si="117"/>
        <v>-8.9000000000000412E-2</v>
      </c>
      <c r="D1010" s="2">
        <f t="shared" si="118"/>
        <v>6.7722600000000002</v>
      </c>
      <c r="E1010" s="2">
        <f t="shared" si="120"/>
        <v>6.4290600000000016</v>
      </c>
      <c r="F1010" s="2">
        <f t="shared" si="121"/>
        <v>6.1360849999999996</v>
      </c>
      <c r="G1010" s="2">
        <f t="shared" ref="G1010:G1073" si="123">AVERAGE(B961:B1010)</f>
        <v>5.9628279999999991</v>
      </c>
      <c r="H1010" s="2">
        <f t="shared" si="119"/>
        <v>6.0263285000000026</v>
      </c>
      <c r="I1010" s="2">
        <f t="array" ref="I1010">SUMPRODUCT(B994:B1013, (ROW(B994:B1013)-ROW(B994)+1)) / (20*21/2)</f>
        <v>6.482219047619048</v>
      </c>
      <c r="J1010" s="2">
        <f t="shared" si="122"/>
        <v>6.2640247949707017</v>
      </c>
      <c r="K1010" s="2">
        <f t="shared" si="116"/>
        <v>6.0485605469462742</v>
      </c>
    </row>
    <row r="1011" spans="1:11" ht="13.5" x14ac:dyDescent="0.25">
      <c r="A1011" s="3">
        <f>TITRES_STAT!B1014</f>
        <v>43480</v>
      </c>
      <c r="B1011" s="6">
        <f>TITRES_STAT!D1014</f>
        <v>6.6096000000000004</v>
      </c>
      <c r="C1011" s="2">
        <f t="shared" si="117"/>
        <v>-0.12069999999999936</v>
      </c>
      <c r="D1011" s="2">
        <f t="shared" si="118"/>
        <v>6.7875200000000007</v>
      </c>
      <c r="E1011" s="2">
        <f t="shared" si="120"/>
        <v>6.4869000000000003</v>
      </c>
      <c r="F1011" s="2">
        <f t="shared" si="121"/>
        <v>6.1805749999999993</v>
      </c>
      <c r="G1011" s="2">
        <f t="shared" si="123"/>
        <v>5.9749039999999987</v>
      </c>
      <c r="H1011" s="2">
        <f t="shared" si="119"/>
        <v>6.0326630000000048</v>
      </c>
      <c r="I1011" s="2">
        <f t="array" ref="I1011">SUMPRODUCT(B995:B1014, (ROW(B995:B1014)-ROW(B995)+1)) / (20*21/2)</f>
        <v>6.5650533333333332</v>
      </c>
      <c r="J1011" s="2">
        <f t="shared" si="122"/>
        <v>6.2969367192592065</v>
      </c>
      <c r="K1011" s="2">
        <f t="shared" ref="K1011:K1074" si="124">$K$4*B1011+(1-$K$4)*K1010</f>
        <v>6.0705620941248517</v>
      </c>
    </row>
    <row r="1012" spans="1:11" ht="13.5" x14ac:dyDescent="0.25">
      <c r="A1012" s="3">
        <f>TITRES_STAT!B1015</f>
        <v>43481</v>
      </c>
      <c r="B1012" s="6">
        <f>TITRES_STAT!D1015</f>
        <v>6.7366999999999999</v>
      </c>
      <c r="C1012" s="2">
        <f t="shared" si="117"/>
        <v>0.12709999999999955</v>
      </c>
      <c r="D1012" s="2">
        <f t="shared" si="118"/>
        <v>6.7570199999999998</v>
      </c>
      <c r="E1012" s="2">
        <f t="shared" si="120"/>
        <v>6.5504599999999993</v>
      </c>
      <c r="F1012" s="2">
        <f t="shared" si="121"/>
        <v>6.23142</v>
      </c>
      <c r="G1012" s="2">
        <f t="shared" si="123"/>
        <v>5.9893960000000002</v>
      </c>
      <c r="H1012" s="2">
        <f t="shared" si="119"/>
        <v>6.0389650000000037</v>
      </c>
      <c r="I1012" s="2">
        <f t="array" ref="I1012">SUMPRODUCT(B996:B1015, (ROW(B996:B1015)-ROW(B996)+1)) / (20*21/2)</f>
        <v>6.6660742857142852</v>
      </c>
      <c r="J1012" s="2">
        <f t="shared" si="122"/>
        <v>6.3388189364726157</v>
      </c>
      <c r="K1012" s="2">
        <f t="shared" si="124"/>
        <v>6.0966851492572109</v>
      </c>
    </row>
    <row r="1013" spans="1:11" ht="13.5" x14ac:dyDescent="0.25">
      <c r="A1013" s="3">
        <f>TITRES_STAT!B1016</f>
        <v>43482</v>
      </c>
      <c r="B1013" s="6">
        <f>TITRES_STAT!D1016</f>
        <v>6.8638000000000003</v>
      </c>
      <c r="C1013" s="2">
        <f t="shared" si="117"/>
        <v>0.12710000000000043</v>
      </c>
      <c r="D1013" s="2">
        <f t="shared" si="118"/>
        <v>6.7519399999999994</v>
      </c>
      <c r="E1013" s="2">
        <f t="shared" si="120"/>
        <v>6.62927</v>
      </c>
      <c r="F1013" s="2">
        <f t="shared" si="121"/>
        <v>6.2800399999999996</v>
      </c>
      <c r="G1013" s="2">
        <f t="shared" si="123"/>
        <v>6.0052859999999999</v>
      </c>
      <c r="H1013" s="2">
        <f t="shared" si="119"/>
        <v>6.0463275000000047</v>
      </c>
      <c r="I1013" s="2">
        <f t="array" ref="I1013">SUMPRODUCT(B997:B1016, (ROW(B997:B1016)-ROW(B997)+1)) / (20*21/2)</f>
        <v>6.738913809523809</v>
      </c>
      <c r="J1013" s="2">
        <f t="shared" si="122"/>
        <v>6.3888171329990335</v>
      </c>
      <c r="K1013" s="2">
        <f t="shared" si="124"/>
        <v>6.1267680845804575</v>
      </c>
    </row>
    <row r="1014" spans="1:11" ht="13.5" x14ac:dyDescent="0.25">
      <c r="A1014" s="3">
        <f>TITRES_STAT!B1017</f>
        <v>43483</v>
      </c>
      <c r="B1014" s="6">
        <f>TITRES_STAT!D1017</f>
        <v>7.1497999999999999</v>
      </c>
      <c r="C1014" s="2">
        <f t="shared" si="117"/>
        <v>0.28599999999999959</v>
      </c>
      <c r="D1014" s="2">
        <f t="shared" si="118"/>
        <v>6.8180400000000008</v>
      </c>
      <c r="E1014" s="2">
        <f t="shared" si="120"/>
        <v>6.7385899999999994</v>
      </c>
      <c r="F1014" s="2">
        <f t="shared" si="121"/>
        <v>6.34328</v>
      </c>
      <c r="G1014" s="2">
        <f t="shared" si="123"/>
        <v>6.0288020000000007</v>
      </c>
      <c r="H1014" s="2">
        <f t="shared" si="119"/>
        <v>6.0552720000000031</v>
      </c>
      <c r="I1014" s="2">
        <f t="array" ref="I1014">SUMPRODUCT(B998:B1017, (ROW(B998:B1017)-ROW(B998)+1)) / (20*21/2)</f>
        <v>6.8165357142857133</v>
      </c>
      <c r="J1014" s="2">
        <f t="shared" si="122"/>
        <v>6.4612916917610299</v>
      </c>
      <c r="K1014" s="2">
        <f t="shared" si="124"/>
        <v>6.1668869832243605</v>
      </c>
    </row>
    <row r="1015" spans="1:11" ht="13.5" x14ac:dyDescent="0.25">
      <c r="A1015" s="3">
        <f>TITRES_STAT!B1018</f>
        <v>43486</v>
      </c>
      <c r="B1015" s="6">
        <f>TITRES_STAT!D1018</f>
        <v>7.4039999999999999</v>
      </c>
      <c r="C1015" s="2">
        <f t="shared" si="117"/>
        <v>0.25419999999999998</v>
      </c>
      <c r="D1015" s="2">
        <f t="shared" si="118"/>
        <v>6.9527799999999997</v>
      </c>
      <c r="E1015" s="2">
        <f t="shared" si="120"/>
        <v>6.8625199999999991</v>
      </c>
      <c r="F1015" s="2">
        <f t="shared" si="121"/>
        <v>6.4166849999999993</v>
      </c>
      <c r="G1015" s="2">
        <f t="shared" si="123"/>
        <v>6.0599440000000007</v>
      </c>
      <c r="H1015" s="2">
        <f t="shared" si="119"/>
        <v>6.0658820000000038</v>
      </c>
      <c r="I1015" s="2">
        <f t="array" ref="I1015">SUMPRODUCT(B999:B1018, (ROW(B999:B1018)-ROW(B999)+1)) / (20*21/2)</f>
        <v>6.8930123809523813</v>
      </c>
      <c r="J1015" s="2">
        <f t="shared" si="122"/>
        <v>6.5510734354028362</v>
      </c>
      <c r="K1015" s="2">
        <f t="shared" si="124"/>
        <v>6.2154012191763464</v>
      </c>
    </row>
    <row r="1016" spans="1:11" ht="13.5" x14ac:dyDescent="0.25">
      <c r="A1016" s="3">
        <f>TITRES_STAT!B1019</f>
        <v>43487</v>
      </c>
      <c r="B1016" s="6">
        <f>TITRES_STAT!D1019</f>
        <v>7.1814999999999998</v>
      </c>
      <c r="C1016" s="2">
        <f t="shared" si="117"/>
        <v>-0.22250000000000014</v>
      </c>
      <c r="D1016" s="2">
        <f t="shared" si="118"/>
        <v>7.0671599999999994</v>
      </c>
      <c r="E1016" s="2">
        <f t="shared" si="120"/>
        <v>6.9273399999999992</v>
      </c>
      <c r="F1016" s="2">
        <f t="shared" si="121"/>
        <v>6.4808699999999986</v>
      </c>
      <c r="G1016" s="2">
        <f t="shared" si="123"/>
        <v>6.0847300000000022</v>
      </c>
      <c r="H1016" s="2">
        <f t="shared" si="119"/>
        <v>6.0751365000000028</v>
      </c>
      <c r="I1016" s="2">
        <f t="array" ref="I1016">SUMPRODUCT(B1000:B1019, (ROW(B1000:B1019)-ROW(B1000)+1)) / (20*21/2)</f>
        <v>6.9512699999999992</v>
      </c>
      <c r="J1016" s="2">
        <f t="shared" si="122"/>
        <v>6.6111140606025653</v>
      </c>
      <c r="K1016" s="2">
        <f t="shared" si="124"/>
        <v>6.2532874458753129</v>
      </c>
    </row>
    <row r="1017" spans="1:11" ht="13.5" x14ac:dyDescent="0.25">
      <c r="A1017" s="3">
        <f>TITRES_STAT!B1020</f>
        <v>43488</v>
      </c>
      <c r="B1017" s="6">
        <f>TITRES_STAT!D1020</f>
        <v>7.2958999999999996</v>
      </c>
      <c r="C1017" s="2">
        <f t="shared" si="117"/>
        <v>0.11439999999999984</v>
      </c>
      <c r="D1017" s="2">
        <f t="shared" si="118"/>
        <v>7.1789999999999994</v>
      </c>
      <c r="E1017" s="2">
        <f t="shared" si="120"/>
        <v>6.9680099999999996</v>
      </c>
      <c r="F1017" s="2">
        <f t="shared" si="121"/>
        <v>6.556495</v>
      </c>
      <c r="G1017" s="2">
        <f t="shared" si="123"/>
        <v>6.111930000000001</v>
      </c>
      <c r="H1017" s="2">
        <f t="shared" si="119"/>
        <v>6.0852060000000039</v>
      </c>
      <c r="I1017" s="2">
        <f t="array" ref="I1017">SUMPRODUCT(B1001:B1020, (ROW(B1001:B1020)-ROW(B1001)+1)) / (20*21/2)</f>
        <v>7.0090080952380944</v>
      </c>
      <c r="J1017" s="2">
        <f t="shared" si="122"/>
        <v>6.6763317691166062</v>
      </c>
      <c r="K1017" s="2">
        <f t="shared" si="124"/>
        <v>6.2941742127037319</v>
      </c>
    </row>
    <row r="1018" spans="1:11" ht="13.5" x14ac:dyDescent="0.25">
      <c r="A1018" s="3">
        <f>TITRES_STAT!B1021</f>
        <v>43489</v>
      </c>
      <c r="B1018" s="6">
        <f>TITRES_STAT!D1021</f>
        <v>7.3594999999999997</v>
      </c>
      <c r="C1018" s="2">
        <f t="shared" si="117"/>
        <v>6.3600000000000101E-2</v>
      </c>
      <c r="D1018" s="2">
        <f t="shared" si="118"/>
        <v>7.2781399999999987</v>
      </c>
      <c r="E1018" s="2">
        <f t="shared" si="120"/>
        <v>7.0150399999999991</v>
      </c>
      <c r="F1018" s="2">
        <f t="shared" si="121"/>
        <v>6.6333950000000002</v>
      </c>
      <c r="G1018" s="2">
        <f t="shared" si="123"/>
        <v>6.1421820000000018</v>
      </c>
      <c r="H1018" s="2">
        <f t="shared" si="119"/>
        <v>6.094804500000004</v>
      </c>
      <c r="I1018" s="2">
        <f t="array" ref="I1018">SUMPRODUCT(B1002:B1021, (ROW(B1002:B1021)-ROW(B1002)+1)) / (20*21/2)</f>
        <v>7.0540409523809524</v>
      </c>
      <c r="J1018" s="2">
        <f t="shared" si="122"/>
        <v>6.7413954101531202</v>
      </c>
      <c r="K1018" s="2">
        <f t="shared" si="124"/>
        <v>6.3359516945584877</v>
      </c>
    </row>
    <row r="1019" spans="1:11" ht="13.5" x14ac:dyDescent="0.25">
      <c r="A1019" s="3">
        <f>TITRES_STAT!B1022</f>
        <v>43490</v>
      </c>
      <c r="B1019" s="6">
        <f>TITRES_STAT!D1022</f>
        <v>7.2450999999999999</v>
      </c>
      <c r="C1019" s="2">
        <f t="shared" si="117"/>
        <v>-0.11439999999999984</v>
      </c>
      <c r="D1019" s="2">
        <f t="shared" si="118"/>
        <v>7.2971999999999992</v>
      </c>
      <c r="E1019" s="2">
        <f t="shared" si="120"/>
        <v>7.05762</v>
      </c>
      <c r="F1019" s="2">
        <f t="shared" si="121"/>
        <v>6.70235</v>
      </c>
      <c r="G1019" s="2">
        <f t="shared" si="123"/>
        <v>6.1710360000000026</v>
      </c>
      <c r="H1019" s="2">
        <f t="shared" si="119"/>
        <v>6.1042860000000045</v>
      </c>
      <c r="I1019" s="2">
        <f t="array" ref="I1019">SUMPRODUCT(B1003:B1022, (ROW(B1003:B1022)-ROW(B1003)+1)) / (20*21/2)</f>
        <v>7.0872361904761894</v>
      </c>
      <c r="J1019" s="2">
        <f t="shared" si="122"/>
        <v>6.7893672758528227</v>
      </c>
      <c r="K1019" s="2">
        <f t="shared" si="124"/>
        <v>6.3716045692816845</v>
      </c>
    </row>
    <row r="1020" spans="1:11" ht="13.5" x14ac:dyDescent="0.25">
      <c r="A1020" s="3">
        <f>TITRES_STAT!B1023</f>
        <v>43493</v>
      </c>
      <c r="B1020" s="6">
        <f>TITRES_STAT!D1023</f>
        <v>7.3086000000000002</v>
      </c>
      <c r="C1020" s="2">
        <f t="shared" si="117"/>
        <v>6.3500000000000334E-2</v>
      </c>
      <c r="D1020" s="2">
        <f t="shared" si="118"/>
        <v>7.2781199999999995</v>
      </c>
      <c r="E1020" s="2">
        <f t="shared" si="120"/>
        <v>7.1154500000000001</v>
      </c>
      <c r="F1020" s="2">
        <f t="shared" si="121"/>
        <v>6.7722550000000012</v>
      </c>
      <c r="G1020" s="2">
        <f t="shared" si="123"/>
        <v>6.2011600000000024</v>
      </c>
      <c r="H1020" s="2">
        <f t="shared" si="119"/>
        <v>6.1143885000000049</v>
      </c>
      <c r="I1020" s="2">
        <f t="array" ref="I1020">SUMPRODUCT(B1004:B1023, (ROW(B1004:B1023)-ROW(B1004)+1)) / (20*21/2)</f>
        <v>7.1189247619047622</v>
      </c>
      <c r="J1020" s="2">
        <f t="shared" si="122"/>
        <v>6.8388180114858867</v>
      </c>
      <c r="K1020" s="2">
        <f t="shared" si="124"/>
        <v>6.4083494881333829</v>
      </c>
    </row>
    <row r="1021" spans="1:11" ht="13.5" x14ac:dyDescent="0.25">
      <c r="A1021" s="3">
        <f>TITRES_STAT!B1024</f>
        <v>43494</v>
      </c>
      <c r="B1021" s="6">
        <f>TITRES_STAT!D1024</f>
        <v>7.2450999999999999</v>
      </c>
      <c r="C1021" s="2">
        <f t="shared" si="117"/>
        <v>-6.3500000000000334E-2</v>
      </c>
      <c r="D1021" s="2">
        <f t="shared" si="118"/>
        <v>7.2908400000000002</v>
      </c>
      <c r="E1021" s="2">
        <f t="shared" si="120"/>
        <v>7.1789999999999994</v>
      </c>
      <c r="F1021" s="2">
        <f t="shared" si="121"/>
        <v>6.8329499999999994</v>
      </c>
      <c r="G1021" s="2">
        <f t="shared" si="123"/>
        <v>6.2297600000000015</v>
      </c>
      <c r="H1021" s="2">
        <f t="shared" si="119"/>
        <v>6.1239310000000042</v>
      </c>
      <c r="I1021" s="2">
        <f t="array" ref="I1021">SUMPRODUCT(B1005:B1024, (ROW(B1005:B1024)-ROW(B1005)+1)) / (20*21/2)</f>
        <v>7.1324514285714278</v>
      </c>
      <c r="J1021" s="2">
        <f t="shared" si="122"/>
        <v>6.8775115342015161</v>
      </c>
      <c r="K1021" s="2">
        <f t="shared" si="124"/>
        <v>6.4411632336967797</v>
      </c>
    </row>
    <row r="1022" spans="1:11" ht="13.5" x14ac:dyDescent="0.25">
      <c r="A1022" s="3">
        <f>TITRES_STAT!B1025</f>
        <v>43495</v>
      </c>
      <c r="B1022" s="6">
        <f>TITRES_STAT!D1025</f>
        <v>7.1814999999999998</v>
      </c>
      <c r="C1022" s="2">
        <f t="shared" si="117"/>
        <v>-6.3600000000000101E-2</v>
      </c>
      <c r="D1022" s="2">
        <f t="shared" si="118"/>
        <v>7.2679599999999995</v>
      </c>
      <c r="E1022" s="2">
        <f t="shared" si="120"/>
        <v>7.2234799999999995</v>
      </c>
      <c r="F1022" s="2">
        <f t="shared" si="121"/>
        <v>6.8869699999999998</v>
      </c>
      <c r="G1022" s="2">
        <f t="shared" si="123"/>
        <v>6.2570880000000013</v>
      </c>
      <c r="H1022" s="2">
        <f t="shared" si="119"/>
        <v>6.1339140000000043</v>
      </c>
      <c r="I1022" s="2">
        <f t="array" ref="I1022">SUMPRODUCT(B1006:B1025, (ROW(B1006:B1025)-ROW(B1006)+1)) / (20*21/2)</f>
        <v>7.1428942857142852</v>
      </c>
      <c r="J1022" s="2">
        <f t="shared" si="122"/>
        <v>6.9064628166585145</v>
      </c>
      <c r="K1022" s="2">
        <f t="shared" si="124"/>
        <v>6.4701960480616121</v>
      </c>
    </row>
    <row r="1023" spans="1:11" ht="13.5" x14ac:dyDescent="0.25">
      <c r="A1023" s="3">
        <f>TITRES_STAT!B1026</f>
        <v>43496</v>
      </c>
      <c r="B1023" s="6">
        <f>TITRES_STAT!D1026</f>
        <v>7.2196999999999996</v>
      </c>
      <c r="C1023" s="2">
        <f t="shared" si="117"/>
        <v>3.819999999999979E-2</v>
      </c>
      <c r="D1023" s="2">
        <f t="shared" si="118"/>
        <v>7.24</v>
      </c>
      <c r="E1023" s="2">
        <f t="shared" si="120"/>
        <v>7.2590699999999995</v>
      </c>
      <c r="F1023" s="2">
        <f t="shared" si="121"/>
        <v>6.944169999999998</v>
      </c>
      <c r="G1023" s="2">
        <f t="shared" si="123"/>
        <v>6.2854340000000022</v>
      </c>
      <c r="H1023" s="2">
        <f t="shared" si="119"/>
        <v>6.144422000000004</v>
      </c>
      <c r="I1023" s="2">
        <f t="array" ref="I1023">SUMPRODUCT(B1007:B1026, (ROW(B1007:B1026)-ROW(B1007)+1)) / (20*21/2)</f>
        <v>7.1470390476190468</v>
      </c>
      <c r="J1023" s="2">
        <f t="shared" si="122"/>
        <v>6.9362949293577039</v>
      </c>
      <c r="K1023" s="2">
        <f t="shared" si="124"/>
        <v>6.499588359902333</v>
      </c>
    </row>
    <row r="1024" spans="1:11" ht="13.5" x14ac:dyDescent="0.25">
      <c r="A1024" s="3">
        <f>TITRES_STAT!B1027</f>
        <v>43497</v>
      </c>
      <c r="B1024" s="6">
        <f>TITRES_STAT!D1027</f>
        <v>7.0861999999999998</v>
      </c>
      <c r="C1024" s="2">
        <f t="shared" si="117"/>
        <v>-0.13349999999999973</v>
      </c>
      <c r="D1024" s="2">
        <f t="shared" si="118"/>
        <v>7.2082199999999998</v>
      </c>
      <c r="E1024" s="2">
        <f t="shared" si="120"/>
        <v>7.2527100000000004</v>
      </c>
      <c r="F1024" s="2">
        <f t="shared" si="121"/>
        <v>6.9956499999999977</v>
      </c>
      <c r="G1024" s="2">
        <f t="shared" si="123"/>
        <v>6.311110000000002</v>
      </c>
      <c r="H1024" s="2">
        <f t="shared" si="119"/>
        <v>6.1537770000000034</v>
      </c>
      <c r="I1024" s="2">
        <f t="array" ref="I1024">SUMPRODUCT(B1008:B1027, (ROW(B1008:B1027)-ROW(B1008)+1)) / (20*21/2)</f>
        <v>7.1546080952380962</v>
      </c>
      <c r="J1024" s="2">
        <f t="shared" si="122"/>
        <v>6.9505716027522082</v>
      </c>
      <c r="K1024" s="2">
        <f t="shared" si="124"/>
        <v>6.522592737945379</v>
      </c>
    </row>
    <row r="1025" spans="1:11" ht="13.5" x14ac:dyDescent="0.25">
      <c r="A1025" s="3">
        <f>TITRES_STAT!B1028</f>
        <v>43500</v>
      </c>
      <c r="B1025" s="6">
        <f>TITRES_STAT!D1028</f>
        <v>7.1052999999999997</v>
      </c>
      <c r="C1025" s="2">
        <f t="shared" si="117"/>
        <v>1.9099999999999895E-2</v>
      </c>
      <c r="D1025" s="2">
        <f t="shared" si="118"/>
        <v>7.1675599999999999</v>
      </c>
      <c r="E1025" s="2">
        <f t="shared" si="120"/>
        <v>7.2228400000000006</v>
      </c>
      <c r="F1025" s="2">
        <f t="shared" si="121"/>
        <v>7.0426799999999989</v>
      </c>
      <c r="G1025" s="2">
        <f t="shared" si="123"/>
        <v>6.334880000000001</v>
      </c>
      <c r="H1025" s="2">
        <f t="shared" si="119"/>
        <v>6.1622255000000026</v>
      </c>
      <c r="I1025" s="2">
        <f t="array" ref="I1025">SUMPRODUCT(B1009:B1028, (ROW(B1009:B1028)-ROW(B1009)+1)) / (20*21/2)</f>
        <v>7.1700123809523815</v>
      </c>
      <c r="J1025" s="2">
        <f t="shared" si="122"/>
        <v>6.9653076405853316</v>
      </c>
      <c r="K1025" s="2">
        <f t="shared" si="124"/>
        <v>6.5454440031239915</v>
      </c>
    </row>
    <row r="1026" spans="1:11" ht="13.5" x14ac:dyDescent="0.25">
      <c r="A1026" s="3">
        <f>TITRES_STAT!B1029</f>
        <v>43501</v>
      </c>
      <c r="B1026" s="6">
        <f>TITRES_STAT!D1029</f>
        <v>7.0861999999999998</v>
      </c>
      <c r="C1026" s="2">
        <f t="shared" si="117"/>
        <v>-1.9099999999999895E-2</v>
      </c>
      <c r="D1026" s="2">
        <f t="shared" si="118"/>
        <v>7.1357799999999996</v>
      </c>
      <c r="E1026" s="2">
        <f t="shared" si="120"/>
        <v>7.2133099999999999</v>
      </c>
      <c r="F1026" s="2">
        <f t="shared" si="121"/>
        <v>7.0703249999999986</v>
      </c>
      <c r="G1026" s="2">
        <f t="shared" si="123"/>
        <v>6.3591580000000008</v>
      </c>
      <c r="H1026" s="2">
        <f t="shared" si="119"/>
        <v>6.1711555000000029</v>
      </c>
      <c r="I1026" s="2">
        <f t="array" ref="I1026">SUMPRODUCT(B1010:B1029, (ROW(B1010:B1029)-ROW(B1010)+1)) / (20*21/2)</f>
        <v>7.1897695238095238</v>
      </c>
      <c r="J1026" s="2">
        <f t="shared" si="122"/>
        <v>6.9768211986248243</v>
      </c>
      <c r="K1026" s="2">
        <f t="shared" si="124"/>
        <v>6.566650120648541</v>
      </c>
    </row>
    <row r="1027" spans="1:11" ht="13.5" x14ac:dyDescent="0.25">
      <c r="A1027" s="3">
        <f>TITRES_STAT!B1030</f>
        <v>43502</v>
      </c>
      <c r="B1027" s="6">
        <f>TITRES_STAT!D1030</f>
        <v>7.1497999999999999</v>
      </c>
      <c r="C1027" s="2">
        <f t="shared" si="117"/>
        <v>6.3600000000000101E-2</v>
      </c>
      <c r="D1027" s="2">
        <f t="shared" si="118"/>
        <v>7.1294399999999998</v>
      </c>
      <c r="E1027" s="2">
        <f t="shared" si="120"/>
        <v>7.1986999999999997</v>
      </c>
      <c r="F1027" s="2">
        <f t="shared" si="121"/>
        <v>7.0833549999999992</v>
      </c>
      <c r="G1027" s="2">
        <f t="shared" si="123"/>
        <v>6.3858520000000007</v>
      </c>
      <c r="H1027" s="2">
        <f t="shared" si="119"/>
        <v>6.1801910000000033</v>
      </c>
      <c r="I1027" s="2">
        <f t="array" ref="I1027">SUMPRODUCT(B1011:B1030, (ROW(B1011:B1030)-ROW(B1011)+1)) / (20*21/2)</f>
        <v>7.2065966666666661</v>
      </c>
      <c r="J1027" s="2">
        <f t="shared" si="122"/>
        <v>6.9932953701843648</v>
      </c>
      <c r="K1027" s="2">
        <f t="shared" si="124"/>
        <v>6.5895187433682061</v>
      </c>
    </row>
    <row r="1028" spans="1:11" ht="13.5" x14ac:dyDescent="0.25">
      <c r="A1028" s="3">
        <f>TITRES_STAT!B1031</f>
        <v>43503</v>
      </c>
      <c r="B1028" s="6">
        <f>TITRES_STAT!D1031</f>
        <v>7.2450999999999999</v>
      </c>
      <c r="C1028" s="2">
        <f t="shared" ref="C1028:C1091" si="125">B1028-B1027</f>
        <v>9.529999999999994E-2</v>
      </c>
      <c r="D1028" s="2">
        <f t="shared" si="118"/>
        <v>7.1345199999999993</v>
      </c>
      <c r="E1028" s="2">
        <f t="shared" si="120"/>
        <v>7.1872599999999993</v>
      </c>
      <c r="F1028" s="2">
        <f t="shared" si="121"/>
        <v>7.1011499999999996</v>
      </c>
      <c r="G1028" s="2">
        <f t="shared" si="123"/>
        <v>6.4127980000000013</v>
      </c>
      <c r="H1028" s="2">
        <f t="shared" si="119"/>
        <v>6.189187000000004</v>
      </c>
      <c r="I1028" s="2">
        <f t="array" ref="I1028">SUMPRODUCT(B1012:B1031, (ROW(B1012:B1031)-ROW(B1012)+1)) / (20*21/2)</f>
        <v>7.209195238095238</v>
      </c>
      <c r="J1028" s="2">
        <f t="shared" si="122"/>
        <v>7.0172767635001394</v>
      </c>
      <c r="K1028" s="2">
        <f t="shared" si="124"/>
        <v>6.6152278122557275</v>
      </c>
    </row>
    <row r="1029" spans="1:11" ht="13.5" x14ac:dyDescent="0.25">
      <c r="A1029" s="3">
        <f>TITRES_STAT!B1032</f>
        <v>43504</v>
      </c>
      <c r="B1029" s="6">
        <f>TITRES_STAT!D1032</f>
        <v>7.3086000000000002</v>
      </c>
      <c r="C1029" s="2">
        <f t="shared" si="125"/>
        <v>6.3500000000000334E-2</v>
      </c>
      <c r="D1029" s="2">
        <f t="shared" si="118"/>
        <v>7.1790000000000003</v>
      </c>
      <c r="E1029" s="2">
        <f t="shared" si="120"/>
        <v>7.1936099999999996</v>
      </c>
      <c r="F1029" s="2">
        <f t="shared" si="121"/>
        <v>7.1256150000000007</v>
      </c>
      <c r="G1029" s="2">
        <f t="shared" si="123"/>
        <v>6.4419040000000019</v>
      </c>
      <c r="H1029" s="2">
        <f t="shared" si="119"/>
        <v>6.1984095000000039</v>
      </c>
      <c r="I1029" s="2">
        <f t="array" ref="I1029">SUMPRODUCT(B1013:B1032, (ROW(B1013:B1032)-ROW(B1013)+1)) / (20*21/2)</f>
        <v>7.2060514285714277</v>
      </c>
      <c r="J1029" s="2">
        <f t="shared" si="122"/>
        <v>7.0450218336429833</v>
      </c>
      <c r="K1029" s="2">
        <f t="shared" si="124"/>
        <v>6.6424188784417773</v>
      </c>
    </row>
    <row r="1030" spans="1:11" ht="13.5" x14ac:dyDescent="0.25">
      <c r="A1030" s="3">
        <f>TITRES_STAT!B1033</f>
        <v>43507</v>
      </c>
      <c r="B1030" s="6">
        <f>TITRES_STAT!D1033</f>
        <v>7.3022999999999998</v>
      </c>
      <c r="C1030" s="2">
        <f t="shared" si="125"/>
        <v>-6.3000000000004164E-3</v>
      </c>
      <c r="D1030" s="2">
        <f t="shared" ref="D1030:D1093" si="126">AVERAGE(B1026:B1030)</f>
        <v>7.2184000000000008</v>
      </c>
      <c r="E1030" s="2">
        <f t="shared" si="120"/>
        <v>7.1929800000000004</v>
      </c>
      <c r="F1030" s="2">
        <f t="shared" si="121"/>
        <v>7.1542150000000007</v>
      </c>
      <c r="G1030" s="2">
        <f t="shared" si="123"/>
        <v>6.471394000000001</v>
      </c>
      <c r="H1030" s="2">
        <f t="shared" si="119"/>
        <v>6.2077520000000037</v>
      </c>
      <c r="I1030" s="2">
        <f t="array" ref="I1030">SUMPRODUCT(B1014:B1033, (ROW(B1014:B1033)-ROW(B1014)+1)) / (20*21/2)</f>
        <v>7.2039595238095231</v>
      </c>
      <c r="J1030" s="2">
        <f t="shared" si="122"/>
        <v>7.0695245161531748</v>
      </c>
      <c r="K1030" s="2">
        <f t="shared" si="124"/>
        <v>6.6682965694832763</v>
      </c>
    </row>
    <row r="1031" spans="1:11" ht="13.5" x14ac:dyDescent="0.25">
      <c r="A1031" s="3">
        <f>TITRES_STAT!B1034</f>
        <v>43508</v>
      </c>
      <c r="B1031" s="6">
        <f>TITRES_STAT!D1034</f>
        <v>7.1814999999999998</v>
      </c>
      <c r="C1031" s="2">
        <f t="shared" si="125"/>
        <v>-0.12080000000000002</v>
      </c>
      <c r="D1031" s="2">
        <f t="shared" si="126"/>
        <v>7.2374599999999987</v>
      </c>
      <c r="E1031" s="2">
        <f t="shared" si="120"/>
        <v>7.1866199999999996</v>
      </c>
      <c r="F1031" s="2">
        <f t="shared" si="121"/>
        <v>7.1828100000000008</v>
      </c>
      <c r="G1031" s="2">
        <f t="shared" si="123"/>
        <v>6.4977040000000015</v>
      </c>
      <c r="H1031" s="2">
        <f t="shared" si="119"/>
        <v>6.2164905000000035</v>
      </c>
      <c r="I1031" s="2">
        <f t="array" ref="I1031">SUMPRODUCT(B1015:B1034, (ROW(B1015:B1034)-ROW(B1015)+1)) / (20*21/2)</f>
        <v>7.2003547619047623</v>
      </c>
      <c r="J1031" s="2">
        <f t="shared" si="122"/>
        <v>7.0801888479481097</v>
      </c>
      <c r="K1031" s="2">
        <f t="shared" si="124"/>
        <v>6.688422194209422</v>
      </c>
    </row>
    <row r="1032" spans="1:11" ht="13.5" x14ac:dyDescent="0.25">
      <c r="A1032" s="3">
        <f>TITRES_STAT!B1035</f>
        <v>43509</v>
      </c>
      <c r="B1032" s="6">
        <f>TITRES_STAT!D1035</f>
        <v>7.1497999999999999</v>
      </c>
      <c r="C1032" s="2">
        <f t="shared" si="125"/>
        <v>-3.1699999999999839E-2</v>
      </c>
      <c r="D1032" s="2">
        <f t="shared" si="126"/>
        <v>7.2374600000000004</v>
      </c>
      <c r="E1032" s="2">
        <f t="shared" si="120"/>
        <v>7.1834499999999988</v>
      </c>
      <c r="F1032" s="2">
        <f t="shared" si="121"/>
        <v>7.2034649999999996</v>
      </c>
      <c r="G1032" s="2">
        <f t="shared" si="123"/>
        <v>6.5237620000000014</v>
      </c>
      <c r="H1032" s="2">
        <f t="shared" si="119"/>
        <v>6.225161500000004</v>
      </c>
      <c r="I1032" s="2">
        <f t="array" ref="I1032">SUMPRODUCT(B1016:B1035, (ROW(B1016:B1035)-ROW(B1016)+1)) / (20*21/2)</f>
        <v>7.195999047619047</v>
      </c>
      <c r="J1032" s="2">
        <f t="shared" si="122"/>
        <v>7.0868184814768611</v>
      </c>
      <c r="K1032" s="2">
        <f t="shared" si="124"/>
        <v>6.706515441495327</v>
      </c>
    </row>
    <row r="1033" spans="1:11" ht="13.5" x14ac:dyDescent="0.25">
      <c r="A1033" s="3">
        <f>TITRES_STAT!B1036</f>
        <v>43510</v>
      </c>
      <c r="B1033" s="6">
        <f>TITRES_STAT!D1036</f>
        <v>7.1814999999999998</v>
      </c>
      <c r="C1033" s="2">
        <f t="shared" si="125"/>
        <v>3.1699999999999839E-2</v>
      </c>
      <c r="D1033" s="2">
        <f t="shared" si="126"/>
        <v>7.2247399999999997</v>
      </c>
      <c r="E1033" s="2">
        <f t="shared" si="120"/>
        <v>7.1796300000000004</v>
      </c>
      <c r="F1033" s="2">
        <f t="shared" si="121"/>
        <v>7.2193500000000004</v>
      </c>
      <c r="G1033" s="2">
        <f t="shared" si="123"/>
        <v>6.5503260000000019</v>
      </c>
      <c r="H1033" s="2">
        <f t="shared" si="119"/>
        <v>6.233475000000003</v>
      </c>
      <c r="I1033" s="2">
        <f t="array" ref="I1033">SUMPRODUCT(B1017:B1036, (ROW(B1017:B1036)-ROW(B1017)+1)) / (20*21/2)</f>
        <v>7.1903138095238104</v>
      </c>
      <c r="J1033" s="2">
        <f t="shared" si="122"/>
        <v>7.095835768955256</v>
      </c>
      <c r="K1033" s="2">
        <f t="shared" si="124"/>
        <v>6.7251422869268831</v>
      </c>
    </row>
    <row r="1034" spans="1:11" ht="13.5" x14ac:dyDescent="0.25">
      <c r="A1034" s="3">
        <f>TITRES_STAT!B1037</f>
        <v>43511</v>
      </c>
      <c r="B1034" s="6">
        <f>TITRES_STAT!D1037</f>
        <v>7.1814999999999998</v>
      </c>
      <c r="C1034" s="2">
        <f t="shared" si="125"/>
        <v>0</v>
      </c>
      <c r="D1034" s="2">
        <f t="shared" si="126"/>
        <v>7.1993200000000002</v>
      </c>
      <c r="E1034" s="2">
        <f t="shared" si="120"/>
        <v>7.1891600000000011</v>
      </c>
      <c r="F1034" s="2">
        <f t="shared" si="121"/>
        <v>7.2209349999999999</v>
      </c>
      <c r="G1034" s="2">
        <f t="shared" si="123"/>
        <v>6.5772720000000024</v>
      </c>
      <c r="H1034" s="2">
        <f t="shared" ref="H1034:H1097" si="127">AVERAGE(B835:B1034)</f>
        <v>6.2405440000000034</v>
      </c>
      <c r="I1034" s="2">
        <f t="array" ref="I1034">SUMPRODUCT(B1018:B1037, (ROW(B1018:B1037)-ROW(B1018)+1)) / (20*21/2)</f>
        <v>7.1841699999999999</v>
      </c>
      <c r="J1034" s="2">
        <f t="shared" si="122"/>
        <v>7.1039942671499929</v>
      </c>
      <c r="K1034" s="2">
        <f t="shared" si="124"/>
        <v>6.7430386678317111</v>
      </c>
    </row>
    <row r="1035" spans="1:11" ht="13.5" x14ac:dyDescent="0.25">
      <c r="A1035" s="3">
        <f>TITRES_STAT!B1038</f>
        <v>43514</v>
      </c>
      <c r="B1035" s="6">
        <f>TITRES_STAT!D1038</f>
        <v>7.1752000000000002</v>
      </c>
      <c r="C1035" s="2">
        <f t="shared" si="125"/>
        <v>-6.2999999999995282E-3</v>
      </c>
      <c r="D1035" s="2">
        <f t="shared" si="126"/>
        <v>7.1739000000000006</v>
      </c>
      <c r="E1035" s="2">
        <f t="shared" si="120"/>
        <v>7.1961500000000012</v>
      </c>
      <c r="F1035" s="2">
        <f t="shared" si="121"/>
        <v>7.2094949999999995</v>
      </c>
      <c r="G1035" s="2">
        <f t="shared" si="123"/>
        <v>6.6046000000000022</v>
      </c>
      <c r="H1035" s="2">
        <f t="shared" si="127"/>
        <v>6.2477335000000016</v>
      </c>
      <c r="I1035" s="2">
        <f t="array" ref="I1035">SUMPRODUCT(B1019:B1038, (ROW(B1019:B1038)-ROW(B1019)+1)) / (20*21/2)</f>
        <v>7.1775428571428579</v>
      </c>
      <c r="J1035" s="2">
        <f t="shared" si="122"/>
        <v>7.1107757655166601</v>
      </c>
      <c r="K1035" s="2">
        <f t="shared" si="124"/>
        <v>6.7599861710539972</v>
      </c>
    </row>
    <row r="1036" spans="1:11" ht="13.5" x14ac:dyDescent="0.25">
      <c r="A1036" s="3">
        <f>TITRES_STAT!B1039</f>
        <v>43515</v>
      </c>
      <c r="B1036" s="6">
        <f>TITRES_STAT!D1039</f>
        <v>7.1497999999999999</v>
      </c>
      <c r="C1036" s="2">
        <f t="shared" si="125"/>
        <v>-2.5400000000000311E-2</v>
      </c>
      <c r="D1036" s="2">
        <f t="shared" si="126"/>
        <v>7.1675599999999999</v>
      </c>
      <c r="E1036" s="2">
        <f t="shared" ref="E1036:E1099" si="128">AVERAGE(B1027:B1036)</f>
        <v>7.2025099999999993</v>
      </c>
      <c r="F1036" s="2">
        <f t="shared" si="121"/>
        <v>7.2079099999999983</v>
      </c>
      <c r="G1036" s="2">
        <f t="shared" si="123"/>
        <v>6.6319280000000029</v>
      </c>
      <c r="H1036" s="2">
        <f t="shared" si="127"/>
        <v>6.2554030000000012</v>
      </c>
      <c r="I1036" s="2">
        <f t="array" ref="I1036">SUMPRODUCT(B1020:B1039, (ROW(B1020:B1039)-ROW(B1020)+1)) / (20*21/2)</f>
        <v>7.1720052380952382</v>
      </c>
      <c r="J1036" s="2">
        <f t="shared" si="122"/>
        <v>7.1144923592769782</v>
      </c>
      <c r="K1036" s="2">
        <f t="shared" si="124"/>
        <v>6.7752729878754092</v>
      </c>
    </row>
    <row r="1037" spans="1:11" ht="13.5" x14ac:dyDescent="0.25">
      <c r="A1037" s="3">
        <f>TITRES_STAT!B1040</f>
        <v>43516</v>
      </c>
      <c r="B1037" s="6">
        <f>TITRES_STAT!D1040</f>
        <v>7.1433999999999997</v>
      </c>
      <c r="C1037" s="2">
        <f t="shared" si="125"/>
        <v>-6.4000000000001833E-3</v>
      </c>
      <c r="D1037" s="2">
        <f t="shared" si="126"/>
        <v>7.1662800000000004</v>
      </c>
      <c r="E1037" s="2">
        <f t="shared" si="128"/>
        <v>7.2018699999999995</v>
      </c>
      <c r="F1037" s="2">
        <f t="shared" si="121"/>
        <v>7.2002849999999992</v>
      </c>
      <c r="G1037" s="2">
        <f t="shared" si="123"/>
        <v>6.6610360000000028</v>
      </c>
      <c r="H1037" s="2">
        <f t="shared" si="127"/>
        <v>6.2632530000000006</v>
      </c>
      <c r="I1037" s="2">
        <f t="array" ref="I1037">SUMPRODUCT(B1021:B1040, (ROW(B1021:B1040)-ROW(B1021)+1)) / (20*21/2)</f>
        <v>7.162164761904763</v>
      </c>
      <c r="J1037" s="2">
        <f t="shared" si="122"/>
        <v>7.1172454679172654</v>
      </c>
      <c r="K1037" s="2">
        <f t="shared" si="124"/>
        <v>6.7897093412920606</v>
      </c>
    </row>
    <row r="1038" spans="1:11" ht="13.5" x14ac:dyDescent="0.25">
      <c r="A1038" s="3">
        <f>TITRES_STAT!B1041</f>
        <v>43517</v>
      </c>
      <c r="B1038" s="6">
        <f>TITRES_STAT!D1041</f>
        <v>7.1307</v>
      </c>
      <c r="C1038" s="2">
        <f t="shared" si="125"/>
        <v>-1.2699999999999712E-2</v>
      </c>
      <c r="D1038" s="2">
        <f t="shared" si="126"/>
        <v>7.1561199999999996</v>
      </c>
      <c r="E1038" s="2">
        <f t="shared" si="128"/>
        <v>7.190430000000001</v>
      </c>
      <c r="F1038" s="2">
        <f t="shared" si="121"/>
        <v>7.1888450000000006</v>
      </c>
      <c r="G1038" s="2">
        <f t="shared" si="123"/>
        <v>6.6907800000000019</v>
      </c>
      <c r="H1038" s="2">
        <f t="shared" si="127"/>
        <v>6.2712824999999999</v>
      </c>
      <c r="I1038" s="2">
        <f t="array" ref="I1038">SUMPRODUCT(B1022:B1041, (ROW(B1022:B1041)-ROW(B1022)+1)) / (20*21/2)</f>
        <v>7.1509947619047622</v>
      </c>
      <c r="J1038" s="2">
        <f t="shared" si="122"/>
        <v>7.1185268519251448</v>
      </c>
      <c r="K1038" s="2">
        <f t="shared" si="124"/>
        <v>6.8030815239864904</v>
      </c>
    </row>
    <row r="1039" spans="1:11" ht="13.5" x14ac:dyDescent="0.25">
      <c r="A1039" s="3">
        <f>TITRES_STAT!B1042</f>
        <v>43518</v>
      </c>
      <c r="B1039" s="6">
        <f>TITRES_STAT!D1042</f>
        <v>7.1307</v>
      </c>
      <c r="C1039" s="2">
        <f t="shared" si="125"/>
        <v>0</v>
      </c>
      <c r="D1039" s="2">
        <f t="shared" si="126"/>
        <v>7.1459599999999996</v>
      </c>
      <c r="E1039" s="2">
        <f t="shared" si="128"/>
        <v>7.1726400000000012</v>
      </c>
      <c r="F1039" s="2">
        <f t="shared" si="121"/>
        <v>7.1831249999999986</v>
      </c>
      <c r="G1039" s="2">
        <f t="shared" si="123"/>
        <v>6.7196340000000019</v>
      </c>
      <c r="H1039" s="2">
        <f t="shared" si="127"/>
        <v>6.2794029999999994</v>
      </c>
      <c r="I1039" s="2">
        <f t="array" ref="I1039">SUMPRODUCT(B1023:B1042, (ROW(B1023:B1042)-ROW(B1023)+1)) / (20*21/2)</f>
        <v>7.1346852380952379</v>
      </c>
      <c r="J1039" s="2">
        <f t="shared" si="122"/>
        <v>7.1196861993608449</v>
      </c>
      <c r="K1039" s="2">
        <f t="shared" si="124"/>
        <v>6.8159293073595695</v>
      </c>
    </row>
    <row r="1040" spans="1:11" ht="13.5" x14ac:dyDescent="0.25">
      <c r="A1040" s="3">
        <f>TITRES_STAT!B1043</f>
        <v>43521</v>
      </c>
      <c r="B1040" s="6">
        <f>TITRES_STAT!D1043</f>
        <v>7.0797999999999996</v>
      </c>
      <c r="C1040" s="2">
        <f t="shared" si="125"/>
        <v>-5.0900000000000389E-2</v>
      </c>
      <c r="D1040" s="2">
        <f t="shared" si="126"/>
        <v>7.1268799999999999</v>
      </c>
      <c r="E1040" s="2">
        <f t="shared" si="128"/>
        <v>7.1503899999999998</v>
      </c>
      <c r="F1040" s="2">
        <f t="shared" si="121"/>
        <v>7.1716849999999992</v>
      </c>
      <c r="G1040" s="2">
        <f t="shared" si="123"/>
        <v>6.7461980000000006</v>
      </c>
      <c r="H1040" s="2">
        <f t="shared" si="127"/>
        <v>6.2872079999999997</v>
      </c>
      <c r="I1040" s="2">
        <f t="array" ref="I1040">SUMPRODUCT(B1024:B1043, (ROW(B1024:B1043)-ROW(B1024)+1)) / (20*21/2)</f>
        <v>7.116254761904762</v>
      </c>
      <c r="J1040" s="2">
        <f t="shared" si="122"/>
        <v>7.1158875137074311</v>
      </c>
      <c r="K1040" s="2">
        <f t="shared" si="124"/>
        <v>6.8262771776591951</v>
      </c>
    </row>
    <row r="1041" spans="1:11" ht="13.5" x14ac:dyDescent="0.25">
      <c r="A1041" s="3">
        <f>TITRES_STAT!B1044</f>
        <v>43522</v>
      </c>
      <c r="B1041" s="6">
        <f>TITRES_STAT!D1044</f>
        <v>7.0544000000000002</v>
      </c>
      <c r="C1041" s="2">
        <f t="shared" si="125"/>
        <v>-2.5399999999999423E-2</v>
      </c>
      <c r="D1041" s="2">
        <f t="shared" si="126"/>
        <v>7.1078000000000001</v>
      </c>
      <c r="E1041" s="2">
        <f t="shared" si="128"/>
        <v>7.1376800000000005</v>
      </c>
      <c r="F1041" s="2">
        <f t="shared" si="121"/>
        <v>7.1621499999999996</v>
      </c>
      <c r="G1041" s="2">
        <f t="shared" si="123"/>
        <v>6.7728900000000012</v>
      </c>
      <c r="H1041" s="2">
        <f t="shared" si="127"/>
        <v>6.2946434999999985</v>
      </c>
      <c r="I1041" s="2">
        <f t="array" ref="I1041">SUMPRODUCT(B1025:B1044, (ROW(B1025:B1044)-ROW(B1025)+1)) / (20*21/2)</f>
        <v>7.0960366666666665</v>
      </c>
      <c r="J1041" s="2">
        <f t="shared" si="122"/>
        <v>7.1100315600210093</v>
      </c>
      <c r="K1041" s="2">
        <f t="shared" si="124"/>
        <v>6.835223170692168</v>
      </c>
    </row>
    <row r="1042" spans="1:11" ht="13.5" x14ac:dyDescent="0.25">
      <c r="A1042" s="3">
        <f>TITRES_STAT!B1045</f>
        <v>43523</v>
      </c>
      <c r="B1042" s="6">
        <f>TITRES_STAT!D1045</f>
        <v>6.9908999999999999</v>
      </c>
      <c r="C1042" s="2">
        <f t="shared" si="125"/>
        <v>-6.3500000000000334E-2</v>
      </c>
      <c r="D1042" s="2">
        <f t="shared" si="126"/>
        <v>7.0772999999999993</v>
      </c>
      <c r="E1042" s="2">
        <f t="shared" si="128"/>
        <v>7.121789999999999</v>
      </c>
      <c r="F1042" s="2">
        <f t="shared" si="121"/>
        <v>7.1526200000000006</v>
      </c>
      <c r="G1042" s="2">
        <f t="shared" si="123"/>
        <v>6.7983120000000019</v>
      </c>
      <c r="H1042" s="2">
        <f t="shared" si="127"/>
        <v>6.3010629999999992</v>
      </c>
      <c r="I1042" s="2">
        <f t="array" ref="I1042">SUMPRODUCT(B1026:B1045, (ROW(B1026:B1045)-ROW(B1026)+1)) / (20*21/2)</f>
        <v>7.0699180952380951</v>
      </c>
      <c r="J1042" s="2">
        <f t="shared" si="122"/>
        <v>7.0986856971618657</v>
      </c>
      <c r="K1042" s="2">
        <f t="shared" si="124"/>
        <v>6.8413281443905145</v>
      </c>
    </row>
    <row r="1043" spans="1:11" ht="13.5" x14ac:dyDescent="0.25">
      <c r="A1043" s="3">
        <f>TITRES_STAT!B1046</f>
        <v>43524</v>
      </c>
      <c r="B1043" s="6">
        <f>TITRES_STAT!D1046</f>
        <v>6.9591000000000003</v>
      </c>
      <c r="C1043" s="2">
        <f t="shared" si="125"/>
        <v>-3.1799999999999606E-2</v>
      </c>
      <c r="D1043" s="2">
        <f t="shared" si="126"/>
        <v>7.04298</v>
      </c>
      <c r="E1043" s="2">
        <f t="shared" si="128"/>
        <v>7.0995500000000007</v>
      </c>
      <c r="F1043" s="2">
        <f t="shared" si="121"/>
        <v>7.139590000000001</v>
      </c>
      <c r="G1043" s="2">
        <f t="shared" si="123"/>
        <v>6.8196659999999998</v>
      </c>
      <c r="H1043" s="2">
        <f t="shared" si="127"/>
        <v>6.3068984999999991</v>
      </c>
      <c r="I1043" s="2">
        <f t="array" ref="I1043">SUMPRODUCT(B1027:B1046, (ROW(B1027:B1046)-ROW(B1027)+1)) / (20*21/2)</f>
        <v>7.0365038095238095</v>
      </c>
      <c r="J1043" s="2">
        <f t="shared" si="122"/>
        <v>7.0853918212416875</v>
      </c>
      <c r="K1043" s="2">
        <f t="shared" si="124"/>
        <v>6.8459466485320633</v>
      </c>
    </row>
    <row r="1044" spans="1:11" ht="13.5" x14ac:dyDescent="0.25">
      <c r="A1044" s="3">
        <f>TITRES_STAT!B1047</f>
        <v>43525</v>
      </c>
      <c r="B1044" s="6">
        <f>TITRES_STAT!D1047</f>
        <v>6.9272999999999998</v>
      </c>
      <c r="C1044" s="2">
        <f t="shared" si="125"/>
        <v>-3.1800000000000495E-2</v>
      </c>
      <c r="D1044" s="2">
        <f t="shared" si="126"/>
        <v>7.0023</v>
      </c>
      <c r="E1044" s="2">
        <f t="shared" si="128"/>
        <v>7.0741299999999994</v>
      </c>
      <c r="F1044" s="2">
        <f t="shared" ref="F1044:F1107" si="129">AVERAGE(B1025:B1044)</f>
        <v>7.1316450000000016</v>
      </c>
      <c r="G1044" s="2">
        <f t="shared" si="123"/>
        <v>6.8405120000000004</v>
      </c>
      <c r="H1044" s="2">
        <f t="shared" si="127"/>
        <v>6.3119679999999994</v>
      </c>
      <c r="I1044" s="2">
        <f t="array" ref="I1044">SUMPRODUCT(B1028:B1047, (ROW(B1028:B1047)-ROW(B1028)+1)) / (20*21/2)</f>
        <v>7.004002857142857</v>
      </c>
      <c r="J1044" s="2">
        <f t="shared" si="122"/>
        <v>7.0703354573139077</v>
      </c>
      <c r="K1044" s="2">
        <f t="shared" si="124"/>
        <v>6.8491369760406098</v>
      </c>
    </row>
    <row r="1045" spans="1:11" ht="13.5" x14ac:dyDescent="0.25">
      <c r="A1045" s="3">
        <f>TITRES_STAT!B1048</f>
        <v>43528</v>
      </c>
      <c r="B1045" s="6">
        <f>TITRES_STAT!D1048</f>
        <v>6.8574000000000002</v>
      </c>
      <c r="C1045" s="2">
        <f t="shared" si="125"/>
        <v>-6.9899999999999629E-2</v>
      </c>
      <c r="D1045" s="2">
        <f t="shared" si="126"/>
        <v>6.9578199999999999</v>
      </c>
      <c r="E1045" s="2">
        <f t="shared" si="128"/>
        <v>7.0423500000000008</v>
      </c>
      <c r="F1045" s="2">
        <f t="shared" si="129"/>
        <v>7.1192500000000027</v>
      </c>
      <c r="G1045" s="2">
        <f t="shared" si="123"/>
        <v>6.8589419999999981</v>
      </c>
      <c r="H1045" s="2">
        <f t="shared" si="127"/>
        <v>6.3166274999999992</v>
      </c>
      <c r="I1045" s="2">
        <f t="array" ref="I1045">SUMPRODUCT(B1029:B1048, (ROW(B1029:B1048)-ROW(B1029)+1)) / (20*21/2)</f>
        <v>7.0102719047619066</v>
      </c>
      <c r="J1045" s="2">
        <f t="shared" ref="J1045:J1108" si="130">$J$4*B1045+J1044*(1-$J$4)</f>
        <v>7.050055889950678</v>
      </c>
      <c r="K1045" s="2">
        <f t="shared" si="124"/>
        <v>6.84946101619588</v>
      </c>
    </row>
    <row r="1046" spans="1:11" ht="13.5" x14ac:dyDescent="0.25">
      <c r="A1046" s="3">
        <f>TITRES_STAT!B1049</f>
        <v>43529</v>
      </c>
      <c r="B1046" s="6">
        <f>TITRES_STAT!D1049</f>
        <v>6.7683999999999997</v>
      </c>
      <c r="C1046" s="2">
        <f t="shared" si="125"/>
        <v>-8.9000000000000412E-2</v>
      </c>
      <c r="D1046" s="2">
        <f t="shared" si="126"/>
        <v>6.9006199999999991</v>
      </c>
      <c r="E1046" s="2">
        <f t="shared" si="128"/>
        <v>7.0042100000000005</v>
      </c>
      <c r="F1046" s="2">
        <f t="shared" si="129"/>
        <v>7.1033600000000003</v>
      </c>
      <c r="G1046" s="2">
        <f t="shared" si="123"/>
        <v>6.8763539999999992</v>
      </c>
      <c r="H1046" s="2">
        <f t="shared" si="127"/>
        <v>6.320962999999999</v>
      </c>
      <c r="I1046" s="2">
        <f t="array" ref="I1046">SUMPRODUCT(B1030:B1049, (ROW(B1030:B1049)-ROW(B1030)+1)) / (20*21/2)</f>
        <v>7.0260709523809508</v>
      </c>
      <c r="J1046" s="2">
        <f t="shared" si="130"/>
        <v>7.023231519479185</v>
      </c>
      <c r="K1046" s="2">
        <f t="shared" si="124"/>
        <v>6.8462821528156494</v>
      </c>
    </row>
    <row r="1047" spans="1:11" ht="13.5" x14ac:dyDescent="0.25">
      <c r="A1047" s="3">
        <f>TITRES_STAT!B1050</f>
        <v>43530</v>
      </c>
      <c r="B1047" s="6">
        <f>TITRES_STAT!D1050</f>
        <v>6.7621000000000002</v>
      </c>
      <c r="C1047" s="2">
        <f t="shared" si="125"/>
        <v>-6.2999999999995282E-3</v>
      </c>
      <c r="D1047" s="2">
        <f t="shared" si="126"/>
        <v>6.8548599999999995</v>
      </c>
      <c r="E1047" s="2">
        <f t="shared" si="128"/>
        <v>6.9660799999999998</v>
      </c>
      <c r="F1047" s="2">
        <f t="shared" si="129"/>
        <v>7.0839750000000024</v>
      </c>
      <c r="G1047" s="2">
        <f t="shared" si="123"/>
        <v>6.8959279999999978</v>
      </c>
      <c r="H1047" s="2">
        <f t="shared" si="127"/>
        <v>6.3256314999999983</v>
      </c>
      <c r="I1047" s="2">
        <f t="array" ref="I1047">SUMPRODUCT(B1031:B1050, (ROW(B1031:B1050)-ROW(B1031)+1)) / (20*21/2)</f>
        <v>7.040353333333333</v>
      </c>
      <c r="J1047" s="2">
        <f t="shared" si="130"/>
        <v>6.9983618509573571</v>
      </c>
      <c r="K1047" s="2">
        <f t="shared" si="124"/>
        <v>6.8429808919209183</v>
      </c>
    </row>
    <row r="1048" spans="1:11" ht="13.5" x14ac:dyDescent="0.25">
      <c r="A1048" s="3">
        <f>TITRES_STAT!B1051</f>
        <v>43531</v>
      </c>
      <c r="B1048" s="6">
        <f>TITRES_STAT!D1051</f>
        <v>7.1497999999999999</v>
      </c>
      <c r="C1048" s="2">
        <f t="shared" si="125"/>
        <v>0.38769999999999971</v>
      </c>
      <c r="D1048" s="2">
        <f t="shared" si="126"/>
        <v>6.8930000000000007</v>
      </c>
      <c r="E1048" s="2">
        <f t="shared" si="128"/>
        <v>6.9679900000000004</v>
      </c>
      <c r="F1048" s="2">
        <f t="shared" si="129"/>
        <v>7.0792100000000007</v>
      </c>
      <c r="G1048" s="2">
        <f t="shared" si="123"/>
        <v>6.9224939999999977</v>
      </c>
      <c r="H1048" s="2">
        <f t="shared" si="127"/>
        <v>6.3325420000000001</v>
      </c>
      <c r="I1048" s="2">
        <f t="array" ref="I1048">SUMPRODUCT(B1032:B1051, (ROW(B1032:B1051)-ROW(B1032)+1)) / (20*21/2)</f>
        <v>7.0549990476190478</v>
      </c>
      <c r="J1048" s="2">
        <f t="shared" si="130"/>
        <v>7.0127845318185607</v>
      </c>
      <c r="K1048" s="2">
        <f t="shared" si="124"/>
        <v>6.8550130138063725</v>
      </c>
    </row>
    <row r="1049" spans="1:11" ht="13.5" x14ac:dyDescent="0.25">
      <c r="A1049" s="3">
        <f>TITRES_STAT!B1052</f>
        <v>43532</v>
      </c>
      <c r="B1049" s="6">
        <f>TITRES_STAT!D1052</f>
        <v>7.2450999999999999</v>
      </c>
      <c r="C1049" s="2">
        <f t="shared" si="125"/>
        <v>9.529999999999994E-2</v>
      </c>
      <c r="D1049" s="2">
        <f t="shared" si="126"/>
        <v>6.9565600000000005</v>
      </c>
      <c r="E1049" s="2">
        <f t="shared" si="128"/>
        <v>6.9794299999999989</v>
      </c>
      <c r="F1049" s="2">
        <f t="shared" si="129"/>
        <v>7.0760350000000019</v>
      </c>
      <c r="G1049" s="2">
        <f t="shared" si="123"/>
        <v>6.9500759999999984</v>
      </c>
      <c r="H1049" s="2">
        <f t="shared" si="127"/>
        <v>6.3402324999999999</v>
      </c>
      <c r="I1049" s="2">
        <f t="array" ref="I1049">SUMPRODUCT(B1033:B1052, (ROW(B1033:B1052)-ROW(B1033)+1)) / (20*21/2)</f>
        <v>7.0694328571428571</v>
      </c>
      <c r="J1049" s="2">
        <f t="shared" si="130"/>
        <v>7.0349098145025071</v>
      </c>
      <c r="K1049" s="2">
        <f t="shared" si="124"/>
        <v>6.8703105426767106</v>
      </c>
    </row>
    <row r="1050" spans="1:11" ht="13.5" x14ac:dyDescent="0.25">
      <c r="A1050" s="3">
        <f>TITRES_STAT!B1053</f>
        <v>43535</v>
      </c>
      <c r="B1050" s="6">
        <f>TITRES_STAT!D1053</f>
        <v>7.226</v>
      </c>
      <c r="C1050" s="2">
        <f t="shared" si="125"/>
        <v>-1.9099999999999895E-2</v>
      </c>
      <c r="D1050" s="2">
        <f t="shared" si="126"/>
        <v>7.0302800000000003</v>
      </c>
      <c r="E1050" s="2">
        <f t="shared" si="128"/>
        <v>6.9940499999999997</v>
      </c>
      <c r="F1050" s="2">
        <f t="shared" si="129"/>
        <v>7.0722199999999997</v>
      </c>
      <c r="G1050" s="2">
        <f t="shared" si="123"/>
        <v>6.976385999999998</v>
      </c>
      <c r="H1050" s="2">
        <f t="shared" si="127"/>
        <v>6.3472510000000009</v>
      </c>
      <c r="I1050" s="2">
        <f t="array" ref="I1050">SUMPRODUCT(B1034:B1053, (ROW(B1034:B1053)-ROW(B1034)+1)) / (20*21/2)</f>
        <v>7.082294285714287</v>
      </c>
      <c r="J1050" s="2">
        <f t="shared" si="130"/>
        <v>7.0531088797879828</v>
      </c>
      <c r="K1050" s="2">
        <f t="shared" si="124"/>
        <v>6.884259148846251</v>
      </c>
    </row>
    <row r="1051" spans="1:11" ht="13.5" x14ac:dyDescent="0.25">
      <c r="A1051" s="3">
        <f>TITRES_STAT!B1054</f>
        <v>43536</v>
      </c>
      <c r="B1051" s="6">
        <f>TITRES_STAT!D1054</f>
        <v>7.226</v>
      </c>
      <c r="C1051" s="2">
        <f t="shared" si="125"/>
        <v>0</v>
      </c>
      <c r="D1051" s="2">
        <f t="shared" si="126"/>
        <v>7.1218000000000004</v>
      </c>
      <c r="E1051" s="2">
        <f t="shared" si="128"/>
        <v>7.0112100000000002</v>
      </c>
      <c r="F1051" s="2">
        <f t="shared" si="129"/>
        <v>7.0744449999999999</v>
      </c>
      <c r="G1051" s="2">
        <f t="shared" si="123"/>
        <v>7.0002819999999977</v>
      </c>
      <c r="H1051" s="2">
        <f t="shared" si="127"/>
        <v>6.3542695000000018</v>
      </c>
      <c r="I1051" s="2">
        <f t="array" ref="I1051">SUMPRODUCT(B1035:B1054, (ROW(B1035:B1054)-ROW(B1035)+1)) / (20*21/2)</f>
        <v>7.0853185714285711</v>
      </c>
      <c r="J1051" s="2">
        <f t="shared" si="130"/>
        <v>7.0695747007605556</v>
      </c>
      <c r="K1051" s="2">
        <f t="shared" si="124"/>
        <v>6.89766075085228</v>
      </c>
    </row>
    <row r="1052" spans="1:11" ht="13.5" x14ac:dyDescent="0.25">
      <c r="A1052" s="3">
        <f>TITRES_STAT!B1055</f>
        <v>43537</v>
      </c>
      <c r="B1052" s="6">
        <f>TITRES_STAT!D1055</f>
        <v>7.226</v>
      </c>
      <c r="C1052" s="2">
        <f t="shared" si="125"/>
        <v>0</v>
      </c>
      <c r="D1052" s="2">
        <f t="shared" si="126"/>
        <v>7.2145799999999998</v>
      </c>
      <c r="E1052" s="2">
        <f t="shared" si="128"/>
        <v>7.0347200000000001</v>
      </c>
      <c r="F1052" s="2">
        <f t="shared" si="129"/>
        <v>7.0782550000000004</v>
      </c>
      <c r="G1052" s="2">
        <f t="shared" si="123"/>
        <v>7.0227799999999965</v>
      </c>
      <c r="H1052" s="2">
        <f t="shared" si="127"/>
        <v>6.3610450000000007</v>
      </c>
      <c r="I1052" s="2">
        <f t="array" ref="I1052">SUMPRODUCT(B1036:B1055, (ROW(B1036:B1055)-ROW(B1036)+1)) / (20*21/2)</f>
        <v>7.0856471428571437</v>
      </c>
      <c r="J1052" s="2">
        <f t="shared" si="130"/>
        <v>7.0844723483071697</v>
      </c>
      <c r="K1052" s="2">
        <f t="shared" si="124"/>
        <v>6.9105367998384652</v>
      </c>
    </row>
    <row r="1053" spans="1:11" ht="13.5" x14ac:dyDescent="0.25">
      <c r="A1053" s="3">
        <f>TITRES_STAT!B1056</f>
        <v>43538</v>
      </c>
      <c r="B1053" s="6">
        <f>TITRES_STAT!D1056</f>
        <v>7.2133000000000003</v>
      </c>
      <c r="C1053" s="2">
        <f t="shared" si="125"/>
        <v>-1.2699999999999712E-2</v>
      </c>
      <c r="D1053" s="2">
        <f t="shared" si="126"/>
        <v>7.2272799999999986</v>
      </c>
      <c r="E1053" s="2">
        <f t="shared" si="128"/>
        <v>7.0601399999999996</v>
      </c>
      <c r="F1053" s="2">
        <f t="shared" si="129"/>
        <v>7.0798450000000006</v>
      </c>
      <c r="G1053" s="2">
        <f t="shared" si="123"/>
        <v>7.045531999999997</v>
      </c>
      <c r="H1053" s="2">
        <f t="shared" si="127"/>
        <v>6.3676964999999992</v>
      </c>
      <c r="I1053" s="2">
        <f t="array" ref="I1053">SUMPRODUCT(B1037:B1056, (ROW(B1037:B1056)-ROW(B1037)+1)) / (20*21/2)</f>
        <v>7.084010952380952</v>
      </c>
      <c r="J1053" s="2">
        <f t="shared" si="130"/>
        <v>7.0967416484683916</v>
      </c>
      <c r="K1053" s="2">
        <f t="shared" si="124"/>
        <v>6.9224098665114662</v>
      </c>
    </row>
    <row r="1054" spans="1:11" ht="13.5" x14ac:dyDescent="0.25">
      <c r="A1054" s="3">
        <f>TITRES_STAT!B1057</f>
        <v>43539</v>
      </c>
      <c r="B1054" s="6">
        <f>TITRES_STAT!D1057</f>
        <v>7.1116000000000001</v>
      </c>
      <c r="C1054" s="2">
        <f t="shared" si="125"/>
        <v>-0.10170000000000012</v>
      </c>
      <c r="D1054" s="2">
        <f t="shared" si="126"/>
        <v>7.2005800000000004</v>
      </c>
      <c r="E1054" s="2">
        <f t="shared" si="128"/>
        <v>7.0785699999999991</v>
      </c>
      <c r="F1054" s="2">
        <f t="shared" si="129"/>
        <v>7.0763499999999997</v>
      </c>
      <c r="G1054" s="2">
        <f t="shared" si="123"/>
        <v>7.0666319999999985</v>
      </c>
      <c r="H1054" s="2">
        <f t="shared" si="127"/>
        <v>6.3735055000000003</v>
      </c>
      <c r="I1054" s="2">
        <f t="array" ref="I1054">SUMPRODUCT(B1038:B1057, (ROW(B1038:B1057)-ROW(B1038)+1)) / (20*21/2)</f>
        <v>7.0822290476190473</v>
      </c>
      <c r="J1054" s="2">
        <f t="shared" si="130"/>
        <v>7.0981567295666395</v>
      </c>
      <c r="K1054" s="2">
        <f t="shared" si="124"/>
        <v>6.9298290874325854</v>
      </c>
    </row>
    <row r="1055" spans="1:11" ht="13.5" x14ac:dyDescent="0.25">
      <c r="A1055" s="3">
        <f>TITRES_STAT!B1058</f>
        <v>43542</v>
      </c>
      <c r="B1055" s="6">
        <f>TITRES_STAT!D1058</f>
        <v>7.0797999999999996</v>
      </c>
      <c r="C1055" s="2">
        <f t="shared" si="125"/>
        <v>-3.1800000000000495E-2</v>
      </c>
      <c r="D1055" s="2">
        <f t="shared" si="126"/>
        <v>7.1713400000000007</v>
      </c>
      <c r="E1055" s="2">
        <f t="shared" si="128"/>
        <v>7.1008100000000001</v>
      </c>
      <c r="F1055" s="2">
        <f t="shared" si="129"/>
        <v>7.07158</v>
      </c>
      <c r="G1055" s="2">
        <f t="shared" si="123"/>
        <v>7.084933999999997</v>
      </c>
      <c r="H1055" s="2">
        <f t="shared" si="127"/>
        <v>6.3788519999999993</v>
      </c>
      <c r="I1055" s="2">
        <f t="array" ref="I1055">SUMPRODUCT(B1039:B1058, (ROW(B1039:B1058)-ROW(B1039)+1)) / (20*21/2)</f>
        <v>7.1045009523809526</v>
      </c>
      <c r="J1055" s="2">
        <f t="shared" si="130"/>
        <v>7.0964084696079119</v>
      </c>
      <c r="K1055" s="2">
        <f t="shared" si="124"/>
        <v>6.9357102996901316</v>
      </c>
    </row>
    <row r="1056" spans="1:11" ht="13.5" x14ac:dyDescent="0.25">
      <c r="A1056" s="3">
        <f>TITRES_STAT!B1059</f>
        <v>43543</v>
      </c>
      <c r="B1056" s="6">
        <f>TITRES_STAT!D1059</f>
        <v>7.0544000000000002</v>
      </c>
      <c r="C1056" s="2">
        <f t="shared" si="125"/>
        <v>-2.5399999999999423E-2</v>
      </c>
      <c r="D1056" s="2">
        <f t="shared" si="126"/>
        <v>7.1370199999999997</v>
      </c>
      <c r="E1056" s="2">
        <f t="shared" si="128"/>
        <v>7.12941</v>
      </c>
      <c r="F1056" s="2">
        <f t="shared" si="129"/>
        <v>7.0668099999999994</v>
      </c>
      <c r="G1056" s="2">
        <f t="shared" si="123"/>
        <v>7.095355999999998</v>
      </c>
      <c r="H1056" s="2">
        <f t="shared" si="127"/>
        <v>6.3840714999999975</v>
      </c>
      <c r="I1056" s="2">
        <f t="array" ref="I1056">SUMPRODUCT(B1040:B1059, (ROW(B1040:B1059)-ROW(B1040)+1)) / (20*21/2)</f>
        <v>7.1253861904761902</v>
      </c>
      <c r="J1056" s="2">
        <f t="shared" si="130"/>
        <v>7.0924076629785873</v>
      </c>
      <c r="K1056" s="2">
        <f t="shared" si="124"/>
        <v>6.9403647977414993</v>
      </c>
    </row>
    <row r="1057" spans="1:11" ht="13.5" x14ac:dyDescent="0.25">
      <c r="A1057" s="3">
        <f>TITRES_STAT!B1060</f>
        <v>43545</v>
      </c>
      <c r="B1057" s="6">
        <f>TITRES_STAT!D1060</f>
        <v>7.0480999999999998</v>
      </c>
      <c r="C1057" s="2">
        <f t="shared" si="125"/>
        <v>-6.3000000000004164E-3</v>
      </c>
      <c r="D1057" s="2">
        <f t="shared" si="126"/>
        <v>7.1014399999999993</v>
      </c>
      <c r="E1057" s="2">
        <f t="shared" si="128"/>
        <v>7.15801</v>
      </c>
      <c r="F1057" s="2">
        <f t="shared" si="129"/>
        <v>7.0620449999999995</v>
      </c>
      <c r="G1057" s="2">
        <f t="shared" si="123"/>
        <v>7.0985339999999972</v>
      </c>
      <c r="H1057" s="2">
        <f t="shared" si="127"/>
        <v>6.3894414999999984</v>
      </c>
      <c r="I1057" s="2">
        <f t="array" ref="I1057">SUMPRODUCT(B1041:B1060, (ROW(B1041:B1060)-ROW(B1041)+1)) / (20*21/2)</f>
        <v>7.1588290476190473</v>
      </c>
      <c r="J1057" s="2">
        <f t="shared" si="130"/>
        <v>7.0881878855520544</v>
      </c>
      <c r="K1057" s="2">
        <f t="shared" si="124"/>
        <v>6.9445897076339893</v>
      </c>
    </row>
    <row r="1058" spans="1:11" ht="13.5" x14ac:dyDescent="0.25">
      <c r="A1058" s="3">
        <f>TITRES_STAT!B1061</f>
        <v>43546</v>
      </c>
      <c r="B1058" s="6">
        <f>TITRES_STAT!D1061</f>
        <v>7.2958999999999996</v>
      </c>
      <c r="C1058" s="2">
        <f t="shared" si="125"/>
        <v>0.2477999999999998</v>
      </c>
      <c r="D1058" s="2">
        <f t="shared" si="126"/>
        <v>7.1179599999999992</v>
      </c>
      <c r="E1058" s="2">
        <f t="shared" si="128"/>
        <v>7.1726200000000002</v>
      </c>
      <c r="F1058" s="2">
        <f t="shared" si="129"/>
        <v>7.0703049999999994</v>
      </c>
      <c r="G1058" s="2">
        <f t="shared" si="123"/>
        <v>7.1066679999999982</v>
      </c>
      <c r="H1058" s="2">
        <f t="shared" si="127"/>
        <v>6.3961719999999982</v>
      </c>
      <c r="I1058" s="2">
        <f t="array" ref="I1058">SUMPRODUCT(B1042:B1061, (ROW(B1042:B1061)-ROW(B1042)+1)) / (20*21/2)</f>
        <v>7.2093690476190471</v>
      </c>
      <c r="J1058" s="2">
        <f t="shared" si="130"/>
        <v>7.1079699916899539</v>
      </c>
      <c r="K1058" s="2">
        <f t="shared" si="124"/>
        <v>6.9583665818444214</v>
      </c>
    </row>
    <row r="1059" spans="1:11" ht="13.5" x14ac:dyDescent="0.25">
      <c r="A1059" s="3">
        <f>TITRES_STAT!B1062</f>
        <v>43549</v>
      </c>
      <c r="B1059" s="6">
        <f>TITRES_STAT!D1062</f>
        <v>7.2896000000000001</v>
      </c>
      <c r="C1059" s="2">
        <f t="shared" si="125"/>
        <v>-6.2999999999995282E-3</v>
      </c>
      <c r="D1059" s="2">
        <f t="shared" si="126"/>
        <v>7.1535599999999988</v>
      </c>
      <c r="E1059" s="2">
        <f t="shared" si="128"/>
        <v>7.1770700000000005</v>
      </c>
      <c r="F1059" s="2">
        <f t="shared" si="129"/>
        <v>7.0782499999999997</v>
      </c>
      <c r="G1059" s="2">
        <f t="shared" si="123"/>
        <v>7.1160739999999985</v>
      </c>
      <c r="H1059" s="2">
        <f t="shared" si="127"/>
        <v>6.4032049999999989</v>
      </c>
      <c r="I1059" s="2">
        <f t="array" ref="I1059">SUMPRODUCT(B1043:B1062, (ROW(B1043:B1062)-ROW(B1043)+1)) / (20*21/2)</f>
        <v>7.2523471428571415</v>
      </c>
      <c r="J1059" s="2">
        <f t="shared" si="130"/>
        <v>7.1252680877194825</v>
      </c>
      <c r="K1059" s="2">
        <f t="shared" si="124"/>
        <v>6.9713561276544436</v>
      </c>
    </row>
    <row r="1060" spans="1:11" ht="13.5" x14ac:dyDescent="0.25">
      <c r="A1060" s="3">
        <f>TITRES_STAT!B1063</f>
        <v>43550</v>
      </c>
      <c r="B1060" s="6">
        <f>TITRES_STAT!D1063</f>
        <v>7.4294000000000002</v>
      </c>
      <c r="C1060" s="2">
        <f t="shared" si="125"/>
        <v>0.13980000000000015</v>
      </c>
      <c r="D1060" s="2">
        <f t="shared" si="126"/>
        <v>7.2234799999999995</v>
      </c>
      <c r="E1060" s="2">
        <f t="shared" si="128"/>
        <v>7.1974100000000005</v>
      </c>
      <c r="F1060" s="2">
        <f t="shared" si="129"/>
        <v>7.0957300000000005</v>
      </c>
      <c r="G1060" s="2">
        <f t="shared" si="123"/>
        <v>7.1300559999999997</v>
      </c>
      <c r="H1060" s="2">
        <f t="shared" si="127"/>
        <v>6.4110884999999982</v>
      </c>
      <c r="I1060" s="2">
        <f t="array" ref="I1060">SUMPRODUCT(B1044:B1063, (ROW(B1044:B1063)-ROW(B1044)+1)) / (20*21/2)</f>
        <v>7.2973790476190485</v>
      </c>
      <c r="J1060" s="2">
        <f t="shared" si="130"/>
        <v>7.1542330317461982</v>
      </c>
      <c r="K1060" s="2">
        <f t="shared" si="124"/>
        <v>6.9893186324523082</v>
      </c>
    </row>
    <row r="1061" spans="1:11" ht="13.5" x14ac:dyDescent="0.25">
      <c r="A1061" s="3">
        <f>TITRES_STAT!B1064</f>
        <v>43551</v>
      </c>
      <c r="B1061" s="6">
        <f>TITRES_STAT!D1064</f>
        <v>7.6264000000000003</v>
      </c>
      <c r="C1061" s="2">
        <f t="shared" si="125"/>
        <v>0.19700000000000006</v>
      </c>
      <c r="D1061" s="2">
        <f t="shared" si="126"/>
        <v>7.3378800000000011</v>
      </c>
      <c r="E1061" s="2">
        <f t="shared" si="128"/>
        <v>7.2374499999999999</v>
      </c>
      <c r="F1061" s="2">
        <f t="shared" si="129"/>
        <v>7.1243299999999987</v>
      </c>
      <c r="G1061" s="2">
        <f t="shared" si="123"/>
        <v>7.1503919999999992</v>
      </c>
      <c r="H1061" s="2">
        <f t="shared" si="127"/>
        <v>6.4196839999999984</v>
      </c>
      <c r="I1061" s="2">
        <f t="array" ref="I1061">SUMPRODUCT(B1045:B1064, (ROW(B1045:B1064)-ROW(B1045)+1)) / (20*21/2)</f>
        <v>7.3265190476190467</v>
      </c>
      <c r="J1061" s="2">
        <f t="shared" si="130"/>
        <v>7.1992013144370368</v>
      </c>
      <c r="K1061" s="2">
        <f t="shared" si="124"/>
        <v>7.0143022154933945</v>
      </c>
    </row>
    <row r="1062" spans="1:11" ht="13.5" x14ac:dyDescent="0.25">
      <c r="A1062" s="3">
        <f>TITRES_STAT!B1065</f>
        <v>43552</v>
      </c>
      <c r="B1062" s="6">
        <f>TITRES_STAT!D1065</f>
        <v>7.5755999999999997</v>
      </c>
      <c r="C1062" s="2">
        <f t="shared" si="125"/>
        <v>-5.0800000000000622E-2</v>
      </c>
      <c r="D1062" s="2">
        <f t="shared" si="126"/>
        <v>7.4433800000000003</v>
      </c>
      <c r="E1062" s="2">
        <f t="shared" si="128"/>
        <v>7.2724099999999989</v>
      </c>
      <c r="F1062" s="2">
        <f t="shared" si="129"/>
        <v>7.1535650000000022</v>
      </c>
      <c r="G1062" s="2">
        <f t="shared" si="123"/>
        <v>7.1671699999999987</v>
      </c>
      <c r="H1062" s="2">
        <f t="shared" si="127"/>
        <v>6.4285109999999976</v>
      </c>
      <c r="I1062" s="2">
        <f t="array" ref="I1062">SUMPRODUCT(B1046:B1065, (ROW(B1046:B1065)-ROW(B1046)+1)) / (20*21/2)</f>
        <v>7.3529657142857143</v>
      </c>
      <c r="J1062" s="2">
        <f t="shared" si="130"/>
        <v>7.235048808300176</v>
      </c>
      <c r="K1062" s="2">
        <f t="shared" si="124"/>
        <v>7.0363138933171827</v>
      </c>
    </row>
    <row r="1063" spans="1:11" ht="13.5" x14ac:dyDescent="0.25">
      <c r="A1063" s="3">
        <f>TITRES_STAT!B1066</f>
        <v>43553</v>
      </c>
      <c r="B1063" s="6">
        <f>TITRES_STAT!D1066</f>
        <v>7.6264000000000003</v>
      </c>
      <c r="C1063" s="2">
        <f t="shared" si="125"/>
        <v>5.0800000000000622E-2</v>
      </c>
      <c r="D1063" s="2">
        <f t="shared" si="126"/>
        <v>7.509479999999999</v>
      </c>
      <c r="E1063" s="2">
        <f t="shared" si="128"/>
        <v>7.3137199999999991</v>
      </c>
      <c r="F1063" s="2">
        <f t="shared" si="129"/>
        <v>7.1869300000000012</v>
      </c>
      <c r="G1063" s="2">
        <f t="shared" si="123"/>
        <v>7.182421999999999</v>
      </c>
      <c r="H1063" s="2">
        <f t="shared" si="127"/>
        <v>6.4368029999999976</v>
      </c>
      <c r="I1063" s="2">
        <f t="array" ref="I1063">SUMPRODUCT(B1047:B1066, (ROW(B1047:B1066)-ROW(B1047)+1)) / (20*21/2)</f>
        <v>7.3679195238095234</v>
      </c>
      <c r="J1063" s="2">
        <f t="shared" si="130"/>
        <v>7.2723203503668259</v>
      </c>
      <c r="K1063" s="2">
        <f t="shared" si="124"/>
        <v>7.0594545249518035</v>
      </c>
    </row>
    <row r="1064" spans="1:11" ht="13.5" x14ac:dyDescent="0.25">
      <c r="A1064" s="3">
        <f>TITRES_STAT!B1067</f>
        <v>43556</v>
      </c>
      <c r="B1064" s="6">
        <f>TITRES_STAT!D1067</f>
        <v>7.4928999999999997</v>
      </c>
      <c r="C1064" s="2">
        <f t="shared" si="125"/>
        <v>-0.13350000000000062</v>
      </c>
      <c r="D1064" s="2">
        <f t="shared" si="126"/>
        <v>7.5501400000000007</v>
      </c>
      <c r="E1064" s="2">
        <f t="shared" si="128"/>
        <v>7.3518500000000007</v>
      </c>
      <c r="F1064" s="2">
        <f t="shared" si="129"/>
        <v>7.2152100000000008</v>
      </c>
      <c r="G1064" s="2">
        <f t="shared" si="123"/>
        <v>7.1892839999999998</v>
      </c>
      <c r="H1064" s="2">
        <f t="shared" si="127"/>
        <v>6.4445184999999974</v>
      </c>
      <c r="I1064" s="2">
        <f t="array" ref="I1064">SUMPRODUCT(B1048:B1067, (ROW(B1048:B1067)-ROW(B1048)+1)) / (20*21/2)</f>
        <v>7.3883133333333326</v>
      </c>
      <c r="J1064" s="2">
        <f t="shared" si="130"/>
        <v>7.2933279360461754</v>
      </c>
      <c r="K1064" s="2">
        <f t="shared" si="124"/>
        <v>7.0764523867183993</v>
      </c>
    </row>
    <row r="1065" spans="1:11" ht="13.5" x14ac:dyDescent="0.25">
      <c r="A1065" s="3">
        <f>TITRES_STAT!B1068</f>
        <v>43557</v>
      </c>
      <c r="B1065" s="6">
        <f>TITRES_STAT!D1068</f>
        <v>7.4928999999999997</v>
      </c>
      <c r="C1065" s="2">
        <f t="shared" si="125"/>
        <v>0</v>
      </c>
      <c r="D1065" s="2">
        <f t="shared" si="126"/>
        <v>7.5628399999999996</v>
      </c>
      <c r="E1065" s="2">
        <f t="shared" si="128"/>
        <v>7.39316</v>
      </c>
      <c r="F1065" s="2">
        <f t="shared" si="129"/>
        <v>7.2469849999999996</v>
      </c>
      <c r="G1065" s="2">
        <f t="shared" si="123"/>
        <v>7.1910620000000005</v>
      </c>
      <c r="H1065" s="2">
        <f t="shared" si="127"/>
        <v>6.4525679999999968</v>
      </c>
      <c r="I1065" s="2">
        <f t="array" ref="I1065">SUMPRODUCT(B1049:B1068, (ROW(B1049:B1068)-ROW(B1049)+1)) / (20*21/2)</f>
        <v>7.3997795238095225</v>
      </c>
      <c r="J1065" s="2">
        <f t="shared" si="130"/>
        <v>7.3123347992798733</v>
      </c>
      <c r="K1065" s="2">
        <f t="shared" si="124"/>
        <v>7.0927836656706189</v>
      </c>
    </row>
    <row r="1066" spans="1:11" ht="13.5" x14ac:dyDescent="0.25">
      <c r="A1066" s="3">
        <f>TITRES_STAT!B1069</f>
        <v>43558</v>
      </c>
      <c r="B1066" s="6">
        <f>TITRES_STAT!D1069</f>
        <v>7.4039999999999999</v>
      </c>
      <c r="C1066" s="2">
        <f t="shared" si="125"/>
        <v>-8.8899999999999757E-2</v>
      </c>
      <c r="D1066" s="2">
        <f t="shared" si="126"/>
        <v>7.5183599999999995</v>
      </c>
      <c r="E1066" s="2">
        <f t="shared" si="128"/>
        <v>7.4281199999999998</v>
      </c>
      <c r="F1066" s="2">
        <f t="shared" si="129"/>
        <v>7.2787649999999999</v>
      </c>
      <c r="G1066" s="2">
        <f t="shared" si="123"/>
        <v>7.1955119999999999</v>
      </c>
      <c r="H1066" s="2">
        <f t="shared" si="127"/>
        <v>6.4603244999999969</v>
      </c>
      <c r="I1066" s="2">
        <f t="array" ref="I1066">SUMPRODUCT(B1050:B1069, (ROW(B1050:B1069)-ROW(B1050)+1)) / (20*21/2)</f>
        <v>7.4044366666666663</v>
      </c>
      <c r="J1066" s="2">
        <f t="shared" si="130"/>
        <v>7.321064818396076</v>
      </c>
      <c r="K1066" s="2">
        <f t="shared" si="124"/>
        <v>7.1049882278011829</v>
      </c>
    </row>
    <row r="1067" spans="1:11" ht="13.5" x14ac:dyDescent="0.25">
      <c r="A1067" s="3">
        <f>TITRES_STAT!B1070</f>
        <v>43559</v>
      </c>
      <c r="B1067" s="6">
        <f>TITRES_STAT!D1070</f>
        <v>7.4928999999999997</v>
      </c>
      <c r="C1067" s="2">
        <f t="shared" si="125"/>
        <v>8.8899999999999757E-2</v>
      </c>
      <c r="D1067" s="2">
        <f t="shared" si="126"/>
        <v>7.5018199999999995</v>
      </c>
      <c r="E1067" s="2">
        <f t="shared" si="128"/>
        <v>7.4725999999999999</v>
      </c>
      <c r="F1067" s="2">
        <f t="shared" si="129"/>
        <v>7.3153050000000004</v>
      </c>
      <c r="G1067" s="2">
        <f t="shared" si="123"/>
        <v>7.199452</v>
      </c>
      <c r="H1067" s="2">
        <f t="shared" si="127"/>
        <v>6.4689504999999965</v>
      </c>
      <c r="I1067" s="2">
        <f t="array" ref="I1067">SUMPRODUCT(B1051:B1070, (ROW(B1051:B1070)-ROW(B1051)+1)) / (20*21/2)</f>
        <v>7.4060395238095227</v>
      </c>
      <c r="J1067" s="2">
        <f t="shared" si="130"/>
        <v>7.3374300737869262</v>
      </c>
      <c r="K1067" s="2">
        <f t="shared" si="124"/>
        <v>7.120200454161921</v>
      </c>
    </row>
    <row r="1068" spans="1:11" ht="13.5" x14ac:dyDescent="0.25">
      <c r="A1068" s="3">
        <f>TITRES_STAT!B1071</f>
        <v>43560</v>
      </c>
      <c r="B1068" s="6">
        <f>TITRES_STAT!D1071</f>
        <v>7.4356999999999998</v>
      </c>
      <c r="C1068" s="2">
        <f t="shared" si="125"/>
        <v>-5.7199999999999918E-2</v>
      </c>
      <c r="D1068" s="2">
        <f t="shared" si="126"/>
        <v>7.4636799999999992</v>
      </c>
      <c r="E1068" s="2">
        <f t="shared" si="128"/>
        <v>7.4865799999999991</v>
      </c>
      <c r="F1068" s="2">
        <f t="shared" si="129"/>
        <v>7.329600000000001</v>
      </c>
      <c r="G1068" s="2">
        <f t="shared" si="123"/>
        <v>7.2009760000000007</v>
      </c>
      <c r="H1068" s="2">
        <f t="shared" si="127"/>
        <v>6.477229999999996</v>
      </c>
      <c r="I1068" s="2">
        <f t="array" ref="I1068">SUMPRODUCT(B1052:B1071, (ROW(B1052:B1071)-ROW(B1052)+1)) / (20*21/2)</f>
        <v>7.4052276190476203</v>
      </c>
      <c r="J1068" s="2">
        <f t="shared" si="130"/>
        <v>7.3467891143786481</v>
      </c>
      <c r="K1068" s="2">
        <f t="shared" si="124"/>
        <v>7.1325729853712581</v>
      </c>
    </row>
    <row r="1069" spans="1:11" ht="13.5" x14ac:dyDescent="0.25">
      <c r="A1069" s="3">
        <f>TITRES_STAT!B1072</f>
        <v>43563</v>
      </c>
      <c r="B1069" s="6">
        <f>TITRES_STAT!D1072</f>
        <v>7.3784999999999998</v>
      </c>
      <c r="C1069" s="2">
        <f t="shared" si="125"/>
        <v>-5.7199999999999918E-2</v>
      </c>
      <c r="D1069" s="2">
        <f t="shared" si="126"/>
        <v>7.4408000000000003</v>
      </c>
      <c r="E1069" s="2">
        <f t="shared" si="128"/>
        <v>7.4954700000000001</v>
      </c>
      <c r="F1069" s="2">
        <f t="shared" si="129"/>
        <v>7.3362700000000007</v>
      </c>
      <c r="G1069" s="2">
        <f t="shared" si="123"/>
        <v>7.2036440000000006</v>
      </c>
      <c r="H1069" s="2">
        <f t="shared" si="127"/>
        <v>6.4853749999999968</v>
      </c>
      <c r="I1069" s="2">
        <f t="array" ref="I1069">SUMPRODUCT(B1053:B1072, (ROW(B1053:B1072)-ROW(B1053)+1)) / (20*21/2)</f>
        <v>7.4244723809523805</v>
      </c>
      <c r="J1069" s="2">
        <f t="shared" si="130"/>
        <v>7.3498091987235386</v>
      </c>
      <c r="K1069" s="2">
        <f t="shared" si="124"/>
        <v>7.1422171820233658</v>
      </c>
    </row>
    <row r="1070" spans="1:11" ht="13.5" x14ac:dyDescent="0.25">
      <c r="A1070" s="3">
        <f>TITRES_STAT!B1073</f>
        <v>43565</v>
      </c>
      <c r="B1070" s="6">
        <f>TITRES_STAT!D1073</f>
        <v>7.3531000000000004</v>
      </c>
      <c r="C1070" s="2">
        <f t="shared" si="125"/>
        <v>-2.5399999999999423E-2</v>
      </c>
      <c r="D1070" s="2">
        <f t="shared" si="126"/>
        <v>7.4128400000000001</v>
      </c>
      <c r="E1070" s="2">
        <f t="shared" si="128"/>
        <v>7.4878399999999985</v>
      </c>
      <c r="F1070" s="2">
        <f t="shared" si="129"/>
        <v>7.3426250000000026</v>
      </c>
      <c r="G1070" s="2">
        <f t="shared" si="123"/>
        <v>7.2045339999999998</v>
      </c>
      <c r="H1070" s="2">
        <f t="shared" si="127"/>
        <v>6.4933019999999972</v>
      </c>
      <c r="I1070" s="2">
        <f t="array" ref="I1070">SUMPRODUCT(B1054:B1073, (ROW(B1054:B1073)-ROW(B1054)+1)) / (20*21/2)</f>
        <v>7.4458119047619045</v>
      </c>
      <c r="J1070" s="2">
        <f t="shared" si="130"/>
        <v>7.350122608368916</v>
      </c>
      <c r="K1070" s="2">
        <f t="shared" si="124"/>
        <v>7.1504870964538219</v>
      </c>
    </row>
    <row r="1071" spans="1:11" ht="13.5" x14ac:dyDescent="0.25">
      <c r="A1071" s="3">
        <f>TITRES_STAT!B1074</f>
        <v>43566</v>
      </c>
      <c r="B1071" s="6">
        <f>TITRES_STAT!D1074</f>
        <v>7.3341000000000003</v>
      </c>
      <c r="C1071" s="2">
        <f t="shared" si="125"/>
        <v>-1.9000000000000128E-2</v>
      </c>
      <c r="D1071" s="2">
        <f t="shared" si="126"/>
        <v>7.3988600000000009</v>
      </c>
      <c r="E1071" s="2">
        <f t="shared" si="128"/>
        <v>7.4586100000000002</v>
      </c>
      <c r="F1071" s="2">
        <f t="shared" si="129"/>
        <v>7.3480300000000014</v>
      </c>
      <c r="G1071" s="2">
        <f t="shared" si="123"/>
        <v>7.2063139999999999</v>
      </c>
      <c r="H1071" s="2">
        <f t="shared" si="127"/>
        <v>6.5011339999999969</v>
      </c>
      <c r="I1071" s="2">
        <f t="array" ref="I1071">SUMPRODUCT(B1055:B1074, (ROW(B1055:B1074)-ROW(B1055)+1)) / (20*21/2)</f>
        <v>7.4611276190476197</v>
      </c>
      <c r="J1071" s="2">
        <f t="shared" si="130"/>
        <v>7.3485966456671141</v>
      </c>
      <c r="K1071" s="2">
        <f t="shared" si="124"/>
        <v>7.1576876024752414</v>
      </c>
    </row>
    <row r="1072" spans="1:11" ht="13.5" x14ac:dyDescent="0.25">
      <c r="A1072" s="3">
        <f>TITRES_STAT!B1075</f>
        <v>43567</v>
      </c>
      <c r="B1072" s="6">
        <f>TITRES_STAT!D1075</f>
        <v>7.5500999999999996</v>
      </c>
      <c r="C1072" s="2">
        <f t="shared" si="125"/>
        <v>0.2159999999999993</v>
      </c>
      <c r="D1072" s="2">
        <f t="shared" si="126"/>
        <v>7.4102999999999994</v>
      </c>
      <c r="E1072" s="2">
        <f t="shared" si="128"/>
        <v>7.456059999999999</v>
      </c>
      <c r="F1072" s="2">
        <f t="shared" si="129"/>
        <v>7.3642350000000008</v>
      </c>
      <c r="G1072" s="2">
        <f t="shared" si="123"/>
        <v>7.213686</v>
      </c>
      <c r="H1072" s="2">
        <f t="shared" si="127"/>
        <v>6.5103494999999976</v>
      </c>
      <c r="I1072" s="2">
        <f t="array" ref="I1072">SUMPRODUCT(B1056:B1075, (ROW(B1056:B1075)-ROW(B1056)+1)) / (20*21/2)</f>
        <v>7.4701471428571429</v>
      </c>
      <c r="J1072" s="2">
        <f t="shared" si="130"/>
        <v>7.3677874413178648</v>
      </c>
      <c r="K1072" s="2">
        <f t="shared" si="124"/>
        <v>7.1730763239468001</v>
      </c>
    </row>
    <row r="1073" spans="1:11" ht="13.5" x14ac:dyDescent="0.25">
      <c r="A1073" s="3">
        <f>TITRES_STAT!B1076</f>
        <v>43570</v>
      </c>
      <c r="B1073" s="6">
        <f>TITRES_STAT!D1076</f>
        <v>7.5883000000000003</v>
      </c>
      <c r="C1073" s="2">
        <f t="shared" si="125"/>
        <v>3.8200000000000678E-2</v>
      </c>
      <c r="D1073" s="2">
        <f t="shared" si="126"/>
        <v>7.4408199999999995</v>
      </c>
      <c r="E1073" s="2">
        <f t="shared" si="128"/>
        <v>7.4522499999999994</v>
      </c>
      <c r="F1073" s="2">
        <f t="shared" si="129"/>
        <v>7.3829849999999997</v>
      </c>
      <c r="G1073" s="2">
        <f t="shared" si="123"/>
        <v>7.2210580000000002</v>
      </c>
      <c r="H1073" s="2">
        <f t="shared" si="127"/>
        <v>6.5198169999999971</v>
      </c>
      <c r="I1073" s="2">
        <f t="array" ref="I1073">SUMPRODUCT(B1057:B1076, (ROW(B1057:B1076)-ROW(B1057)+1)) / (20*21/2)</f>
        <v>7.4771690476190455</v>
      </c>
      <c r="J1073" s="2">
        <f t="shared" si="130"/>
        <v>7.3887886373828309</v>
      </c>
      <c r="K1073" s="2">
        <f t="shared" si="124"/>
        <v>7.189359605360651</v>
      </c>
    </row>
    <row r="1074" spans="1:11" ht="13.5" x14ac:dyDescent="0.25">
      <c r="A1074" s="3">
        <f>TITRES_STAT!B1077</f>
        <v>43571</v>
      </c>
      <c r="B1074" s="6">
        <f>TITRES_STAT!D1077</f>
        <v>7.5438000000000001</v>
      </c>
      <c r="C1074" s="2">
        <f t="shared" si="125"/>
        <v>-4.4500000000000206E-2</v>
      </c>
      <c r="D1074" s="2">
        <f t="shared" si="126"/>
        <v>7.4738799999999994</v>
      </c>
      <c r="E1074" s="2">
        <f t="shared" si="128"/>
        <v>7.4573400000000003</v>
      </c>
      <c r="F1074" s="2">
        <f t="shared" si="129"/>
        <v>7.4045950000000005</v>
      </c>
      <c r="G1074" s="2">
        <f t="shared" ref="G1074:G1137" si="131">AVERAGE(B1025:B1074)</f>
        <v>7.2302099999999996</v>
      </c>
      <c r="H1074" s="2">
        <f t="shared" si="127"/>
        <v>6.5294869999999978</v>
      </c>
      <c r="I1074" s="2">
        <f t="array" ref="I1074">SUMPRODUCT(B1058:B1077, (ROW(B1058:B1077)-ROW(B1058)+1)) / (20*21/2)</f>
        <v>7.4760152380952363</v>
      </c>
      <c r="J1074" s="2">
        <f t="shared" si="130"/>
        <v>7.4035516242987516</v>
      </c>
      <c r="K1074" s="2">
        <f t="shared" si="124"/>
        <v>7.2032592286798414</v>
      </c>
    </row>
    <row r="1075" spans="1:11" ht="13.5" x14ac:dyDescent="0.25">
      <c r="A1075" s="3">
        <f>TITRES_STAT!B1078</f>
        <v>43572</v>
      </c>
      <c r="B1075" s="6">
        <f>TITRES_STAT!D1078</f>
        <v>7.4992999999999999</v>
      </c>
      <c r="C1075" s="2">
        <f t="shared" si="125"/>
        <v>-4.4500000000000206E-2</v>
      </c>
      <c r="D1075" s="2">
        <f t="shared" si="126"/>
        <v>7.50312</v>
      </c>
      <c r="E1075" s="2">
        <f t="shared" si="128"/>
        <v>7.4579800000000009</v>
      </c>
      <c r="F1075" s="2">
        <f t="shared" si="129"/>
        <v>7.4255700000000004</v>
      </c>
      <c r="G1075" s="2">
        <f t="shared" si="131"/>
        <v>7.2380899999999997</v>
      </c>
      <c r="H1075" s="2">
        <f t="shared" si="127"/>
        <v>6.538205999999998</v>
      </c>
      <c r="I1075" s="2">
        <f t="array" ref="I1075">SUMPRODUCT(B1059:B1078, (ROW(B1059:B1078)-ROW(B1059)+1)) / (20*21/2)</f>
        <v>7.4790728571428557</v>
      </c>
      <c r="J1075" s="2">
        <f t="shared" si="130"/>
        <v>7.4126705172226801</v>
      </c>
      <c r="K1075" s="2">
        <f t="shared" ref="K1075:K1138" si="132">$K$4*B1075+(1-$K$4)*K1074</f>
        <v>7.2148686706923968</v>
      </c>
    </row>
    <row r="1076" spans="1:11" ht="13.5" x14ac:dyDescent="0.25">
      <c r="A1076" s="3">
        <f>TITRES_STAT!B1079</f>
        <v>43573</v>
      </c>
      <c r="B1076" s="6">
        <f>TITRES_STAT!D1079</f>
        <v>7.4992999999999999</v>
      </c>
      <c r="C1076" s="2">
        <f t="shared" si="125"/>
        <v>0</v>
      </c>
      <c r="D1076" s="2">
        <f t="shared" si="126"/>
        <v>7.5361599999999997</v>
      </c>
      <c r="E1076" s="2">
        <f t="shared" si="128"/>
        <v>7.4675099999999999</v>
      </c>
      <c r="F1076" s="2">
        <f t="shared" si="129"/>
        <v>7.4478150000000012</v>
      </c>
      <c r="G1076" s="2">
        <f t="shared" si="131"/>
        <v>7.246351999999999</v>
      </c>
      <c r="H1076" s="2">
        <f t="shared" si="127"/>
        <v>6.5472584999999981</v>
      </c>
      <c r="I1076" s="2">
        <f t="array" ref="I1076">SUMPRODUCT(B1060:B1079, (ROW(B1060:B1079)-ROW(B1060)+1)) / (20*21/2)</f>
        <v>7.4708761904761891</v>
      </c>
      <c r="J1076" s="2">
        <f t="shared" si="130"/>
        <v>7.4209209441538535</v>
      </c>
      <c r="K1076" s="2">
        <f t="shared" si="132"/>
        <v>7.2260228404691658</v>
      </c>
    </row>
    <row r="1077" spans="1:11" ht="13.5" x14ac:dyDescent="0.25">
      <c r="A1077" s="3">
        <f>TITRES_STAT!B1080</f>
        <v>43574</v>
      </c>
      <c r="B1077" s="6">
        <f>TITRES_STAT!D1080</f>
        <v>7.4356999999999998</v>
      </c>
      <c r="C1077" s="2">
        <f t="shared" si="125"/>
        <v>-6.3600000000000101E-2</v>
      </c>
      <c r="D1077" s="2">
        <f t="shared" si="126"/>
        <v>7.5132799999999991</v>
      </c>
      <c r="E1077" s="2">
        <f t="shared" si="128"/>
        <v>7.4617899999999988</v>
      </c>
      <c r="F1077" s="2">
        <f t="shared" si="129"/>
        <v>7.4671950000000011</v>
      </c>
      <c r="G1077" s="2">
        <f t="shared" si="131"/>
        <v>7.2520699999999998</v>
      </c>
      <c r="H1077" s="2">
        <f t="shared" si="127"/>
        <v>6.5555984999999986</v>
      </c>
      <c r="I1077" s="2">
        <f t="array" ref="I1077">SUMPRODUCT(B1061:B1080, (ROW(B1061:B1080)-ROW(B1061)+1)) / (20*21/2)</f>
        <v>7.4603761904761896</v>
      </c>
      <c r="J1077" s="2">
        <f t="shared" si="130"/>
        <v>7.4223284732820582</v>
      </c>
      <c r="K1077" s="2">
        <f t="shared" si="132"/>
        <v>7.2342454741762579</v>
      </c>
    </row>
    <row r="1078" spans="1:11" ht="13.5" x14ac:dyDescent="0.25">
      <c r="A1078" s="3">
        <f>TITRES_STAT!B1081</f>
        <v>43577</v>
      </c>
      <c r="B1078" s="6">
        <f>TITRES_STAT!D1081</f>
        <v>7.4992999999999999</v>
      </c>
      <c r="C1078" s="2">
        <f t="shared" si="125"/>
        <v>6.3600000000000101E-2</v>
      </c>
      <c r="D1078" s="2">
        <f t="shared" si="126"/>
        <v>7.4954800000000006</v>
      </c>
      <c r="E1078" s="2">
        <f t="shared" si="128"/>
        <v>7.4681499999999996</v>
      </c>
      <c r="F1078" s="2">
        <f t="shared" si="129"/>
        <v>7.4773650000000007</v>
      </c>
      <c r="G1078" s="2">
        <f t="shared" si="131"/>
        <v>7.257153999999999</v>
      </c>
      <c r="H1078" s="2">
        <f t="shared" si="127"/>
        <v>6.5638009999999989</v>
      </c>
      <c r="I1078" s="2">
        <f t="array" ref="I1078">SUMPRODUCT(B1062:B1081, (ROW(B1062:B1081)-ROW(B1062)+1)) / (20*21/2)</f>
        <v>7.4525676190476187</v>
      </c>
      <c r="J1078" s="2">
        <f t="shared" si="130"/>
        <v>7.4296590948742427</v>
      </c>
      <c r="K1078" s="2">
        <f t="shared" si="132"/>
        <v>7.2446397693066009</v>
      </c>
    </row>
    <row r="1079" spans="1:11" ht="13.5" x14ac:dyDescent="0.25">
      <c r="A1079" s="3">
        <f>TITRES_STAT!B1082</f>
        <v>43578</v>
      </c>
      <c r="B1079" s="6">
        <f>TITRES_STAT!D1082</f>
        <v>7.3913000000000002</v>
      </c>
      <c r="C1079" s="2">
        <f t="shared" si="125"/>
        <v>-0.10799999999999965</v>
      </c>
      <c r="D1079" s="2">
        <f t="shared" si="126"/>
        <v>7.4649799999999997</v>
      </c>
      <c r="E1079" s="2">
        <f t="shared" si="128"/>
        <v>7.46943</v>
      </c>
      <c r="F1079" s="2">
        <f t="shared" si="129"/>
        <v>7.4824500000000018</v>
      </c>
      <c r="G1079" s="2">
        <f t="shared" si="131"/>
        <v>7.2588079999999993</v>
      </c>
      <c r="H1079" s="2">
        <f t="shared" si="127"/>
        <v>6.5718279999999991</v>
      </c>
      <c r="I1079" s="2">
        <f t="array" ref="I1079">SUMPRODUCT(B1063:B1082, (ROW(B1063:B1082)-ROW(B1063)+1)) / (20*21/2)</f>
        <v>7.4367723809523794</v>
      </c>
      <c r="J1079" s="2">
        <f t="shared" si="130"/>
        <v>7.4260058477433626</v>
      </c>
      <c r="K1079" s="2">
        <f t="shared" si="132"/>
        <v>7.2503911509024208</v>
      </c>
    </row>
    <row r="1080" spans="1:11" ht="13.5" x14ac:dyDescent="0.25">
      <c r="A1080" s="3">
        <f>TITRES_STAT!B1083</f>
        <v>43579</v>
      </c>
      <c r="B1080" s="6">
        <f>TITRES_STAT!D1083</f>
        <v>7.3722000000000003</v>
      </c>
      <c r="C1080" s="2">
        <f t="shared" si="125"/>
        <v>-1.9099999999999895E-2</v>
      </c>
      <c r="D1080" s="2">
        <f t="shared" si="126"/>
        <v>7.4395600000000002</v>
      </c>
      <c r="E1080" s="2">
        <f t="shared" si="128"/>
        <v>7.4713399999999996</v>
      </c>
      <c r="F1080" s="2">
        <f t="shared" si="129"/>
        <v>7.47959</v>
      </c>
      <c r="G1080" s="2">
        <f t="shared" si="131"/>
        <v>7.2602059999999984</v>
      </c>
      <c r="H1080" s="2">
        <f t="shared" si="127"/>
        <v>6.5791219999999999</v>
      </c>
      <c r="I1080" s="2">
        <f t="array" ref="I1080">SUMPRODUCT(B1064:B1083, (ROW(B1064:B1083)-ROW(B1064)+1)) / (20*21/2)</f>
        <v>7.4077547619047621</v>
      </c>
      <c r="J1080" s="2">
        <f t="shared" si="130"/>
        <v>7.4208814812916142</v>
      </c>
      <c r="K1080" s="2">
        <f t="shared" si="132"/>
        <v>7.2551679685140904</v>
      </c>
    </row>
    <row r="1081" spans="1:11" ht="13.5" x14ac:dyDescent="0.25">
      <c r="A1081" s="3">
        <f>TITRES_STAT!B1084</f>
        <v>43580</v>
      </c>
      <c r="B1081" s="6">
        <f>TITRES_STAT!D1084</f>
        <v>7.3975999999999997</v>
      </c>
      <c r="C1081" s="2">
        <f t="shared" si="125"/>
        <v>2.5399999999999423E-2</v>
      </c>
      <c r="D1081" s="2">
        <f t="shared" si="126"/>
        <v>7.4192200000000001</v>
      </c>
      <c r="E1081" s="2">
        <f t="shared" si="128"/>
        <v>7.4776899999999999</v>
      </c>
      <c r="F1081" s="2">
        <f t="shared" si="129"/>
        <v>7.4681500000000014</v>
      </c>
      <c r="G1081" s="2">
        <f t="shared" si="131"/>
        <v>7.2645279999999977</v>
      </c>
      <c r="H1081" s="2">
        <f t="shared" si="127"/>
        <v>6.5849950000000002</v>
      </c>
      <c r="I1081" s="2">
        <f t="array" ref="I1081">SUMPRODUCT(B1065:B1084, (ROW(B1065:B1084)-ROW(B1065)+1)) / (20*21/2)</f>
        <v>7.3713209523809526</v>
      </c>
      <c r="J1081" s="2">
        <f t="shared" si="130"/>
        <v>7.418664197359079</v>
      </c>
      <c r="K1081" s="2">
        <f t="shared" si="132"/>
        <v>7.2607535383762825</v>
      </c>
    </row>
    <row r="1082" spans="1:11" ht="13.5" x14ac:dyDescent="0.25">
      <c r="A1082" s="3">
        <f>TITRES_STAT!B1085</f>
        <v>43581</v>
      </c>
      <c r="B1082" s="6">
        <f>TITRES_STAT!D1085</f>
        <v>7.3022999999999998</v>
      </c>
      <c r="C1082" s="2">
        <f t="shared" si="125"/>
        <v>-9.529999999999994E-2</v>
      </c>
      <c r="D1082" s="2">
        <f t="shared" si="126"/>
        <v>7.3925399999999994</v>
      </c>
      <c r="E1082" s="2">
        <f t="shared" si="128"/>
        <v>7.4529100000000001</v>
      </c>
      <c r="F1082" s="2">
        <f t="shared" si="129"/>
        <v>7.4544850000000009</v>
      </c>
      <c r="G1082" s="2">
        <f t="shared" si="131"/>
        <v>7.2675779999999985</v>
      </c>
      <c r="H1082" s="2">
        <f t="shared" si="127"/>
        <v>6.5893289999999993</v>
      </c>
      <c r="I1082" s="2">
        <f t="array" ref="I1082">SUMPRODUCT(B1066:B1085, (ROW(B1066:B1085)-ROW(B1066)+1)) / (20*21/2)</f>
        <v>7.3406338095238093</v>
      </c>
      <c r="J1082" s="2">
        <f t="shared" si="130"/>
        <v>7.4075818928486896</v>
      </c>
      <c r="K1082" s="2">
        <f t="shared" si="132"/>
        <v>7.2623828113811344</v>
      </c>
    </row>
    <row r="1083" spans="1:11" ht="13.5" x14ac:dyDescent="0.25">
      <c r="A1083" s="3">
        <f>TITRES_STAT!B1086</f>
        <v>43584</v>
      </c>
      <c r="B1083" s="6">
        <f>TITRES_STAT!D1086</f>
        <v>7.1497999999999999</v>
      </c>
      <c r="C1083" s="2">
        <f t="shared" si="125"/>
        <v>-0.15249999999999986</v>
      </c>
      <c r="D1083" s="2">
        <f t="shared" si="126"/>
        <v>7.3226399999999998</v>
      </c>
      <c r="E1083" s="2">
        <f t="shared" si="128"/>
        <v>7.4090599999999993</v>
      </c>
      <c r="F1083" s="2">
        <f t="shared" si="129"/>
        <v>7.4306550000000016</v>
      </c>
      <c r="G1083" s="2">
        <f t="shared" si="131"/>
        <v>7.2669439999999987</v>
      </c>
      <c r="H1083" s="2">
        <f t="shared" si="127"/>
        <v>6.5921414999999977</v>
      </c>
      <c r="I1083" s="2">
        <f t="array" ref="I1083">SUMPRODUCT(B1067:B1086, (ROW(B1067:B1086)-ROW(B1067)+1)) / (20*21/2)</f>
        <v>7.3028071428571417</v>
      </c>
      <c r="J1083" s="2">
        <f t="shared" si="130"/>
        <v>7.3830312363869091</v>
      </c>
      <c r="K1083" s="2">
        <f t="shared" si="132"/>
        <v>7.2579677991701095</v>
      </c>
    </row>
    <row r="1084" spans="1:11" ht="13.5" x14ac:dyDescent="0.25">
      <c r="A1084" s="3">
        <f>TITRES_STAT!B1087</f>
        <v>43585</v>
      </c>
      <c r="B1084" s="6">
        <f>TITRES_STAT!D1087</f>
        <v>7.0480999999999998</v>
      </c>
      <c r="C1084" s="2">
        <f t="shared" si="125"/>
        <v>-0.10170000000000012</v>
      </c>
      <c r="D1084" s="2">
        <f t="shared" si="126"/>
        <v>7.2539999999999996</v>
      </c>
      <c r="E1084" s="2">
        <f t="shared" si="128"/>
        <v>7.359490000000001</v>
      </c>
      <c r="F1084" s="2">
        <f t="shared" si="129"/>
        <v>7.4084150000000006</v>
      </c>
      <c r="G1084" s="2">
        <f t="shared" si="131"/>
        <v>7.2642759999999988</v>
      </c>
      <c r="H1084" s="2">
        <f t="shared" si="127"/>
        <v>6.5944149999999979</v>
      </c>
      <c r="I1084" s="2">
        <f t="array" ref="I1084">SUMPRODUCT(B1068:B1087, (ROW(B1068:B1087)-ROW(B1068)+1)) / (20*21/2)</f>
        <v>7.2669476190476185</v>
      </c>
      <c r="J1084" s="2">
        <f t="shared" si="130"/>
        <v>7.3511330233976793</v>
      </c>
      <c r="K1084" s="2">
        <f t="shared" si="132"/>
        <v>7.2497376893987333</v>
      </c>
    </row>
    <row r="1085" spans="1:11" ht="13.5" x14ac:dyDescent="0.25">
      <c r="A1085" s="3">
        <f>TITRES_STAT!B1088</f>
        <v>43587</v>
      </c>
      <c r="B1085" s="6">
        <f>TITRES_STAT!D1088</f>
        <v>7.0861999999999998</v>
      </c>
      <c r="C1085" s="2">
        <f t="shared" si="125"/>
        <v>3.8100000000000023E-2</v>
      </c>
      <c r="D1085" s="2">
        <f t="shared" si="126"/>
        <v>7.1967999999999988</v>
      </c>
      <c r="E1085" s="2">
        <f t="shared" si="128"/>
        <v>7.3181800000000008</v>
      </c>
      <c r="F1085" s="2">
        <f t="shared" si="129"/>
        <v>7.3880800000000004</v>
      </c>
      <c r="G1085" s="2">
        <f t="shared" si="131"/>
        <v>7.2624959999999996</v>
      </c>
      <c r="H1085" s="2">
        <f t="shared" si="127"/>
        <v>6.5961504999999976</v>
      </c>
      <c r="I1085" s="2">
        <f t="array" ref="I1085">SUMPRODUCT(B1069:B1088, (ROW(B1069:B1088)-ROW(B1069)+1)) / (20*21/2)</f>
        <v>7.2274214285714278</v>
      </c>
      <c r="J1085" s="2">
        <f t="shared" si="130"/>
        <v>7.3259013068836145</v>
      </c>
      <c r="K1085" s="2">
        <f t="shared" si="132"/>
        <v>7.2433244466772146</v>
      </c>
    </row>
    <row r="1086" spans="1:11" ht="13.5" x14ac:dyDescent="0.25">
      <c r="A1086" s="3">
        <f>TITRES_STAT!B1089</f>
        <v>43588</v>
      </c>
      <c r="B1086" s="6">
        <f>TITRES_STAT!D1089</f>
        <v>6.9908999999999999</v>
      </c>
      <c r="C1086" s="2">
        <f t="shared" si="125"/>
        <v>-9.529999999999994E-2</v>
      </c>
      <c r="D1086" s="2">
        <f t="shared" si="126"/>
        <v>7.1154599999999988</v>
      </c>
      <c r="E1086" s="2">
        <f t="shared" si="128"/>
        <v>7.2673399999999999</v>
      </c>
      <c r="F1086" s="2">
        <f t="shared" si="129"/>
        <v>7.3674249999999999</v>
      </c>
      <c r="G1086" s="2">
        <f t="shared" si="131"/>
        <v>7.2593180000000004</v>
      </c>
      <c r="H1086" s="2">
        <f t="shared" si="127"/>
        <v>6.5976524999999979</v>
      </c>
      <c r="I1086" s="2">
        <f t="array" ref="I1086">SUMPRODUCT(B1070:B1089, (ROW(B1070:B1089)-ROW(B1070)+1)) / (20*21/2)</f>
        <v>7.1866876190476194</v>
      </c>
      <c r="J1086" s="2">
        <f t="shared" si="130"/>
        <v>7.2939964205137464</v>
      </c>
      <c r="K1086" s="2">
        <f t="shared" si="132"/>
        <v>7.2334254487683047</v>
      </c>
    </row>
    <row r="1087" spans="1:11" ht="13.5" x14ac:dyDescent="0.25">
      <c r="A1087" s="3">
        <f>TITRES_STAT!B1090</f>
        <v>43591</v>
      </c>
      <c r="B1087" s="6">
        <f>TITRES_STAT!D1090</f>
        <v>6.9908999999999999</v>
      </c>
      <c r="C1087" s="2">
        <f t="shared" si="125"/>
        <v>0</v>
      </c>
      <c r="D1087" s="2">
        <f t="shared" si="126"/>
        <v>7.0531800000000002</v>
      </c>
      <c r="E1087" s="2">
        <f t="shared" si="128"/>
        <v>7.2228599999999989</v>
      </c>
      <c r="F1087" s="2">
        <f t="shared" si="129"/>
        <v>7.3423250000000007</v>
      </c>
      <c r="G1087" s="2">
        <f t="shared" si="131"/>
        <v>7.2562680000000004</v>
      </c>
      <c r="H1087" s="2">
        <f t="shared" si="127"/>
        <v>6.5992149999999983</v>
      </c>
      <c r="I1087" s="2">
        <f t="array" ref="I1087">SUMPRODUCT(B1071:B1090, (ROW(B1071:B1090)-ROW(B1071)+1)) / (20*21/2)</f>
        <v>7.1676552380952394</v>
      </c>
      <c r="J1087" s="2">
        <f t="shared" si="130"/>
        <v>7.2651300947505328</v>
      </c>
      <c r="K1087" s="2">
        <f t="shared" si="132"/>
        <v>7.2239146468558229</v>
      </c>
    </row>
    <row r="1088" spans="1:11" ht="13.5" x14ac:dyDescent="0.25">
      <c r="A1088" s="3">
        <f>TITRES_STAT!B1091</f>
        <v>43592</v>
      </c>
      <c r="B1088" s="6">
        <f>TITRES_STAT!D1091</f>
        <v>6.9272999999999998</v>
      </c>
      <c r="C1088" s="2">
        <f t="shared" si="125"/>
        <v>-6.3600000000000101E-2</v>
      </c>
      <c r="D1088" s="2">
        <f t="shared" si="126"/>
        <v>7.00868</v>
      </c>
      <c r="E1088" s="2">
        <f t="shared" si="128"/>
        <v>7.1656599999999999</v>
      </c>
      <c r="F1088" s="2">
        <f t="shared" si="129"/>
        <v>7.3169050000000011</v>
      </c>
      <c r="G1088" s="2">
        <f t="shared" si="131"/>
        <v>7.2522000000000002</v>
      </c>
      <c r="H1088" s="2">
        <f t="shared" si="127"/>
        <v>6.5999434999999993</v>
      </c>
      <c r="I1088" s="2">
        <f t="array" ref="I1088">SUMPRODUCT(B1072:B1091, (ROW(B1072:B1091)-ROW(B1072)+1)) / (20*21/2)</f>
        <v>7.1492538095238096</v>
      </c>
      <c r="J1088" s="2">
        <f t="shared" si="130"/>
        <v>7.2329558000123866</v>
      </c>
      <c r="K1088" s="2">
        <f t="shared" si="132"/>
        <v>7.2122826999203014</v>
      </c>
    </row>
    <row r="1089" spans="1:11" ht="13.5" x14ac:dyDescent="0.25">
      <c r="A1089" s="3">
        <f>TITRES_STAT!B1092</f>
        <v>43593</v>
      </c>
      <c r="B1089" s="6">
        <f>TITRES_STAT!D1092</f>
        <v>6.8891999999999998</v>
      </c>
      <c r="C1089" s="2">
        <f t="shared" si="125"/>
        <v>-3.8100000000000023E-2</v>
      </c>
      <c r="D1089" s="2">
        <f t="shared" si="126"/>
        <v>6.9768999999999988</v>
      </c>
      <c r="E1089" s="2">
        <f t="shared" si="128"/>
        <v>7.1154500000000001</v>
      </c>
      <c r="F1089" s="2">
        <f t="shared" si="129"/>
        <v>7.2924400000000009</v>
      </c>
      <c r="G1089" s="2">
        <f t="shared" si="131"/>
        <v>7.247370000000001</v>
      </c>
      <c r="H1089" s="2">
        <f t="shared" si="127"/>
        <v>6.6004814999999999</v>
      </c>
      <c r="I1089" s="2">
        <f t="array" ref="I1089">SUMPRODUCT(B1073:B1092, (ROW(B1073:B1092)-ROW(B1073)+1)) / (20*21/2)</f>
        <v>7.1290042857142852</v>
      </c>
      <c r="J1089" s="2">
        <f t="shared" si="130"/>
        <v>7.2002171523921596</v>
      </c>
      <c r="K1089" s="2">
        <f t="shared" si="132"/>
        <v>7.1996127901195051</v>
      </c>
    </row>
    <row r="1090" spans="1:11" ht="13.5" x14ac:dyDescent="0.25">
      <c r="A1090" s="3">
        <f>TITRES_STAT!B1093</f>
        <v>43594</v>
      </c>
      <c r="B1090" s="6">
        <f>TITRES_STAT!D1093</f>
        <v>7.0926</v>
      </c>
      <c r="C1090" s="2">
        <f t="shared" si="125"/>
        <v>0.20340000000000025</v>
      </c>
      <c r="D1090" s="2">
        <f t="shared" si="126"/>
        <v>6.9781799999999992</v>
      </c>
      <c r="E1090" s="2">
        <f t="shared" si="128"/>
        <v>7.0874899999999998</v>
      </c>
      <c r="F1090" s="2">
        <f t="shared" si="129"/>
        <v>7.2794149999999984</v>
      </c>
      <c r="G1090" s="2">
        <f t="shared" si="131"/>
        <v>7.2476260000000012</v>
      </c>
      <c r="H1090" s="2">
        <f t="shared" si="127"/>
        <v>6.6020669999999972</v>
      </c>
      <c r="I1090" s="2">
        <f t="array" ref="I1090">SUMPRODUCT(B1074:B1093, (ROW(B1074:B1093)-ROW(B1074)+1)) / (20*21/2)</f>
        <v>7.1165628571428572</v>
      </c>
      <c r="J1090" s="2">
        <f t="shared" si="130"/>
        <v>7.1899678997833822</v>
      </c>
      <c r="K1090" s="2">
        <f t="shared" si="132"/>
        <v>7.1954162101148187</v>
      </c>
    </row>
    <row r="1091" spans="1:11" ht="13.5" x14ac:dyDescent="0.25">
      <c r="A1091" s="3">
        <f>TITRES_STAT!B1094</f>
        <v>43595</v>
      </c>
      <c r="B1091" s="6">
        <f>TITRES_STAT!D1094</f>
        <v>7.0861999999999998</v>
      </c>
      <c r="C1091" s="2">
        <f t="shared" si="125"/>
        <v>-6.4000000000001833E-3</v>
      </c>
      <c r="D1091" s="2">
        <f t="shared" si="126"/>
        <v>6.9972399999999997</v>
      </c>
      <c r="E1091" s="2">
        <f t="shared" si="128"/>
        <v>7.0563499999999992</v>
      </c>
      <c r="F1091" s="2">
        <f t="shared" si="129"/>
        <v>7.2670199999999996</v>
      </c>
      <c r="G1091" s="2">
        <f t="shared" si="131"/>
        <v>7.2482620000000022</v>
      </c>
      <c r="H1091" s="2">
        <f t="shared" si="127"/>
        <v>6.6035294999999969</v>
      </c>
      <c r="I1091" s="2">
        <f t="array" ref="I1091">SUMPRODUCT(B1075:B1094, (ROW(B1075:B1094)-ROW(B1075)+1)) / (20*21/2)</f>
        <v>7.0948961904761907</v>
      </c>
      <c r="J1091" s="2">
        <f t="shared" si="130"/>
        <v>7.1800852426611552</v>
      </c>
      <c r="K1091" s="2">
        <f t="shared" si="132"/>
        <v>7.1911332214828647</v>
      </c>
    </row>
    <row r="1092" spans="1:11" ht="13.5" x14ac:dyDescent="0.25">
      <c r="A1092" s="3">
        <f>TITRES_STAT!B1095</f>
        <v>43598</v>
      </c>
      <c r="B1092" s="6">
        <f>TITRES_STAT!D1095</f>
        <v>7.0544000000000002</v>
      </c>
      <c r="C1092" s="2">
        <f t="shared" ref="C1092:C1155" si="133">B1092-B1091</f>
        <v>-3.1799999999999606E-2</v>
      </c>
      <c r="D1092" s="2">
        <f t="shared" si="126"/>
        <v>7.0099400000000003</v>
      </c>
      <c r="E1092" s="2">
        <f t="shared" si="128"/>
        <v>7.0315600000000007</v>
      </c>
      <c r="F1092" s="2">
        <f t="shared" si="129"/>
        <v>7.2422349999999991</v>
      </c>
      <c r="G1092" s="2">
        <f t="shared" si="131"/>
        <v>7.249532000000003</v>
      </c>
      <c r="H1092" s="2">
        <f t="shared" si="127"/>
        <v>6.6038004999999949</v>
      </c>
      <c r="I1092" s="2">
        <f t="array" ref="I1092">SUMPRODUCT(B1076:B1095, (ROW(B1076:B1095)-ROW(B1076)+1)) / (20*21/2)</f>
        <v>7.0855480952380958</v>
      </c>
      <c r="J1092" s="2">
        <f t="shared" si="130"/>
        <v>7.1681152195505691</v>
      </c>
      <c r="K1092" s="2">
        <f t="shared" si="132"/>
        <v>7.1857711343658899</v>
      </c>
    </row>
    <row r="1093" spans="1:11" ht="13.5" x14ac:dyDescent="0.25">
      <c r="A1093" s="3">
        <f>TITRES_STAT!B1096</f>
        <v>43599</v>
      </c>
      <c r="B1093" s="6">
        <f>TITRES_STAT!D1096</f>
        <v>7.1116000000000001</v>
      </c>
      <c r="C1093" s="2">
        <f t="shared" si="133"/>
        <v>5.7199999999999918E-2</v>
      </c>
      <c r="D1093" s="2">
        <f t="shared" si="126"/>
        <v>7.0468000000000002</v>
      </c>
      <c r="E1093" s="2">
        <f t="shared" si="128"/>
        <v>7.0277399999999997</v>
      </c>
      <c r="F1093" s="2">
        <f t="shared" si="129"/>
        <v>7.2183999999999999</v>
      </c>
      <c r="G1093" s="2">
        <f t="shared" si="131"/>
        <v>7.2525820000000021</v>
      </c>
      <c r="H1093" s="2">
        <f t="shared" si="127"/>
        <v>6.6033234999999957</v>
      </c>
      <c r="I1093" s="2">
        <f t="array" ref="I1093">SUMPRODUCT(B1077:B1096, (ROW(B1077:B1096)-ROW(B1077)+1)) / (20*21/2)</f>
        <v>7.0805557142857127</v>
      </c>
      <c r="J1093" s="2">
        <f t="shared" si="130"/>
        <v>7.1627328176886094</v>
      </c>
      <c r="K1093" s="2">
        <f t="shared" si="132"/>
        <v>7.1828624624299735</v>
      </c>
    </row>
    <row r="1094" spans="1:11" ht="13.5" x14ac:dyDescent="0.25">
      <c r="A1094" s="3">
        <f>TITRES_STAT!B1097</f>
        <v>43600</v>
      </c>
      <c r="B1094" s="6">
        <f>TITRES_STAT!D1097</f>
        <v>6.9908999999999999</v>
      </c>
      <c r="C1094" s="2">
        <f t="shared" si="133"/>
        <v>-0.12070000000000025</v>
      </c>
      <c r="D1094" s="2">
        <f t="shared" ref="D1094:D1157" si="134">AVERAGE(B1090:B1094)</f>
        <v>7.0671400000000002</v>
      </c>
      <c r="E1094" s="2">
        <f t="shared" si="128"/>
        <v>7.0220199999999995</v>
      </c>
      <c r="F1094" s="2">
        <f t="shared" si="129"/>
        <v>7.1907550000000011</v>
      </c>
      <c r="G1094" s="2">
        <f t="shared" si="131"/>
        <v>7.2538540000000022</v>
      </c>
      <c r="H1094" s="2">
        <f t="shared" si="127"/>
        <v>6.6018934999999965</v>
      </c>
      <c r="I1094" s="2">
        <f t="array" ref="I1094">SUMPRODUCT(B1078:B1097, (ROW(B1078:B1097)-ROW(B1078)+1)) / (20*21/2)</f>
        <v>7.0773790476190479</v>
      </c>
      <c r="J1094" s="2">
        <f t="shared" si="130"/>
        <v>7.1463677874325517</v>
      </c>
      <c r="K1094" s="2">
        <f t="shared" si="132"/>
        <v>7.1753345227268381</v>
      </c>
    </row>
    <row r="1095" spans="1:11" ht="13.5" x14ac:dyDescent="0.25">
      <c r="A1095" s="3">
        <f>TITRES_STAT!B1098</f>
        <v>43601</v>
      </c>
      <c r="B1095" s="6">
        <f>TITRES_STAT!D1098</f>
        <v>7.0926</v>
      </c>
      <c r="C1095" s="2">
        <f t="shared" si="133"/>
        <v>0.10170000000000012</v>
      </c>
      <c r="D1095" s="2">
        <f t="shared" si="134"/>
        <v>7.0671399999999993</v>
      </c>
      <c r="E1095" s="2">
        <f t="shared" si="128"/>
        <v>7.0226600000000001</v>
      </c>
      <c r="F1095" s="2">
        <f t="shared" si="129"/>
        <v>7.1704200000000018</v>
      </c>
      <c r="G1095" s="2">
        <f t="shared" si="131"/>
        <v>7.2585580000000025</v>
      </c>
      <c r="H1095" s="2">
        <f t="shared" si="127"/>
        <v>6.6013214999999965</v>
      </c>
      <c r="I1095" s="2">
        <f t="array" ref="I1095">SUMPRODUCT(B1079:B1098, (ROW(B1079:B1098)-ROW(B1079)+1)) / (20*21/2)</f>
        <v>7.076315238095237</v>
      </c>
      <c r="J1095" s="2">
        <f t="shared" si="130"/>
        <v>7.1412470457723085</v>
      </c>
      <c r="K1095" s="2">
        <f t="shared" si="132"/>
        <v>7.1720900316395113</v>
      </c>
    </row>
    <row r="1096" spans="1:11" ht="13.5" x14ac:dyDescent="0.25">
      <c r="A1096" s="3">
        <f>TITRES_STAT!B1099</f>
        <v>43602</v>
      </c>
      <c r="B1096" s="6">
        <f>TITRES_STAT!D1099</f>
        <v>7.1180000000000003</v>
      </c>
      <c r="C1096" s="2">
        <f t="shared" si="133"/>
        <v>2.5400000000000311E-2</v>
      </c>
      <c r="D1096" s="2">
        <f t="shared" si="134"/>
        <v>7.0735000000000001</v>
      </c>
      <c r="E1096" s="2">
        <f t="shared" si="128"/>
        <v>7.0353700000000003</v>
      </c>
      <c r="F1096" s="2">
        <f t="shared" si="129"/>
        <v>7.1513550000000006</v>
      </c>
      <c r="G1096" s="2">
        <f t="shared" si="131"/>
        <v>7.265550000000002</v>
      </c>
      <c r="H1096" s="2">
        <f t="shared" si="127"/>
        <v>6.6010354999999974</v>
      </c>
      <c r="I1096" s="2">
        <f t="array" ref="I1096">SUMPRODUCT(B1080:B1099, (ROW(B1080:B1099)-ROW(B1080)+1)) / (20*21/2)</f>
        <v>7.085513333333334</v>
      </c>
      <c r="J1096" s="2">
        <f t="shared" si="130"/>
        <v>7.1390330414130414</v>
      </c>
      <c r="K1096" s="2">
        <f t="shared" si="132"/>
        <v>7.1699688539281574</v>
      </c>
    </row>
    <row r="1097" spans="1:11" ht="13.5" x14ac:dyDescent="0.25">
      <c r="A1097" s="3">
        <f>TITRES_STAT!B1100</f>
        <v>43605</v>
      </c>
      <c r="B1097" s="6">
        <f>TITRES_STAT!D1100</f>
        <v>7.1180000000000003</v>
      </c>
      <c r="C1097" s="2">
        <f t="shared" si="133"/>
        <v>0</v>
      </c>
      <c r="D1097" s="2">
        <f t="shared" si="134"/>
        <v>7.08622</v>
      </c>
      <c r="E1097" s="2">
        <f t="shared" si="128"/>
        <v>7.0480800000000006</v>
      </c>
      <c r="F1097" s="2">
        <f t="shared" si="129"/>
        <v>7.1354699999999998</v>
      </c>
      <c r="G1097" s="2">
        <f t="shared" si="131"/>
        <v>7.2726680000000021</v>
      </c>
      <c r="H1097" s="2">
        <f t="shared" si="127"/>
        <v>6.600812999999996</v>
      </c>
      <c r="I1097" s="2">
        <f t="array" ref="I1097">SUMPRODUCT(B1081:B1100, (ROW(B1081:B1100)-ROW(B1081)+1)) / (20*21/2)</f>
        <v>7.0985876190476196</v>
      </c>
      <c r="J1097" s="2">
        <f t="shared" si="130"/>
        <v>7.1370298946117998</v>
      </c>
      <c r="K1097" s="2">
        <f t="shared" si="132"/>
        <v>7.1679308596564644</v>
      </c>
    </row>
    <row r="1098" spans="1:11" ht="13.5" x14ac:dyDescent="0.25">
      <c r="A1098" s="3">
        <f>TITRES_STAT!B1101</f>
        <v>43606</v>
      </c>
      <c r="B1098" s="6">
        <f>TITRES_STAT!D1101</f>
        <v>7.1242999999999999</v>
      </c>
      <c r="C1098" s="2">
        <f t="shared" si="133"/>
        <v>6.2999999999995282E-3</v>
      </c>
      <c r="D1098" s="2">
        <f t="shared" si="134"/>
        <v>7.0887600000000006</v>
      </c>
      <c r="E1098" s="2">
        <f t="shared" si="128"/>
        <v>7.0677800000000008</v>
      </c>
      <c r="F1098" s="2">
        <f t="shared" si="129"/>
        <v>7.1167200000000008</v>
      </c>
      <c r="G1098" s="2">
        <f t="shared" si="131"/>
        <v>7.2721580000000028</v>
      </c>
      <c r="H1098" s="2">
        <f t="shared" ref="H1098:H1161" si="135">AVERAGE(B899:B1098)</f>
        <v>6.6000184999999956</v>
      </c>
      <c r="I1098" s="2">
        <f t="array" ref="I1098">SUMPRODUCT(B1082:B1101, (ROW(B1082:B1101)-ROW(B1082)+1)) / (20*21/2)</f>
        <v>7.1231623809523814</v>
      </c>
      <c r="J1098" s="2">
        <f t="shared" si="130"/>
        <v>7.1358175236963906</v>
      </c>
      <c r="K1098" s="2">
        <f t="shared" si="132"/>
        <v>7.1662198455522894</v>
      </c>
    </row>
    <row r="1099" spans="1:11" ht="13.5" x14ac:dyDescent="0.25">
      <c r="A1099" s="3">
        <f>TITRES_STAT!B1102</f>
        <v>43607</v>
      </c>
      <c r="B1099" s="6">
        <f>TITRES_STAT!D1102</f>
        <v>7.2133000000000003</v>
      </c>
      <c r="C1099" s="2">
        <f t="shared" si="133"/>
        <v>8.9000000000000412E-2</v>
      </c>
      <c r="D1099" s="2">
        <f t="shared" si="134"/>
        <v>7.1332400000000007</v>
      </c>
      <c r="E1099" s="2">
        <f t="shared" si="128"/>
        <v>7.1001900000000004</v>
      </c>
      <c r="F1099" s="2">
        <f t="shared" si="129"/>
        <v>7.1078199999999994</v>
      </c>
      <c r="G1099" s="2">
        <f t="shared" si="131"/>
        <v>7.2715220000000018</v>
      </c>
      <c r="H1099" s="2">
        <f t="shared" si="135"/>
        <v>6.5999229999999942</v>
      </c>
      <c r="I1099" s="2">
        <f t="array" ref="I1099">SUMPRODUCT(B1083:B1102, (ROW(B1083:B1102)-ROW(B1083)+1)) / (20*21/2)</f>
        <v>7.1576042857142861</v>
      </c>
      <c r="J1099" s="2">
        <f t="shared" si="130"/>
        <v>7.1431968071538767</v>
      </c>
      <c r="K1099" s="2">
        <f t="shared" si="132"/>
        <v>7.1680661261188661</v>
      </c>
    </row>
    <row r="1100" spans="1:11" ht="13.5" x14ac:dyDescent="0.25">
      <c r="A1100" s="3">
        <f>TITRES_STAT!B1103</f>
        <v>43608</v>
      </c>
      <c r="B1100" s="6">
        <f>TITRES_STAT!D1103</f>
        <v>7.2450999999999999</v>
      </c>
      <c r="C1100" s="2">
        <f t="shared" si="133"/>
        <v>3.1799999999999606E-2</v>
      </c>
      <c r="D1100" s="2">
        <f t="shared" si="134"/>
        <v>7.1637399999999998</v>
      </c>
      <c r="E1100" s="2">
        <f t="shared" ref="E1100:E1163" si="136">AVERAGE(B1091:B1100)</f>
        <v>7.1154399999999995</v>
      </c>
      <c r="F1100" s="2">
        <f t="shared" si="129"/>
        <v>7.1014650000000001</v>
      </c>
      <c r="G1100" s="2">
        <f t="shared" si="131"/>
        <v>7.2719040000000028</v>
      </c>
      <c r="H1100" s="2">
        <f t="shared" si="135"/>
        <v>6.6000819999999951</v>
      </c>
      <c r="I1100" s="2">
        <f t="array" ref="I1100">SUMPRODUCT(B1084:B1103, (ROW(B1084:B1103)-ROW(B1084)+1)) / (20*21/2)</f>
        <v>7.1767561904761905</v>
      </c>
      <c r="J1100" s="2">
        <f t="shared" si="130"/>
        <v>7.1529018731392213</v>
      </c>
      <c r="K1100" s="2">
        <f t="shared" si="132"/>
        <v>7.1710870623494989</v>
      </c>
    </row>
    <row r="1101" spans="1:11" ht="13.5" x14ac:dyDescent="0.25">
      <c r="A1101" s="3">
        <f>TITRES_STAT!B1104</f>
        <v>43609</v>
      </c>
      <c r="B1101" s="6">
        <f>TITRES_STAT!D1104</f>
        <v>7.3594999999999997</v>
      </c>
      <c r="C1101" s="2">
        <f t="shared" si="133"/>
        <v>0.11439999999999984</v>
      </c>
      <c r="D1101" s="2">
        <f t="shared" si="134"/>
        <v>7.21204</v>
      </c>
      <c r="E1101" s="2">
        <f t="shared" si="136"/>
        <v>7.1427699999999987</v>
      </c>
      <c r="F1101" s="2">
        <f t="shared" si="129"/>
        <v>7.0995599999999994</v>
      </c>
      <c r="G1101" s="2">
        <f t="shared" si="131"/>
        <v>7.2745740000000021</v>
      </c>
      <c r="H1101" s="2">
        <f t="shared" si="135"/>
        <v>6.6014484999999929</v>
      </c>
      <c r="I1101" s="2">
        <f t="array" ref="I1101">SUMPRODUCT(B1085:B1104, (ROW(B1085:B1104)-ROW(B1085)+1)) / (20*21/2)</f>
        <v>7.2127042857142856</v>
      </c>
      <c r="J1101" s="2">
        <f t="shared" si="130"/>
        <v>7.1725778852211999</v>
      </c>
      <c r="K1101" s="2">
        <f t="shared" si="132"/>
        <v>7.17847580500246</v>
      </c>
    </row>
    <row r="1102" spans="1:11" ht="13.5" x14ac:dyDescent="0.25">
      <c r="A1102" s="3">
        <f>TITRES_STAT!B1105</f>
        <v>43612</v>
      </c>
      <c r="B1102" s="6">
        <f>TITRES_STAT!D1105</f>
        <v>7.4611999999999998</v>
      </c>
      <c r="C1102" s="2">
        <f t="shared" si="133"/>
        <v>0.10170000000000012</v>
      </c>
      <c r="D1102" s="2">
        <f t="shared" si="134"/>
        <v>7.2806799999999994</v>
      </c>
      <c r="E1102" s="2">
        <f t="shared" si="136"/>
        <v>7.1834500000000006</v>
      </c>
      <c r="F1102" s="2">
        <f t="shared" si="129"/>
        <v>7.1075049999999989</v>
      </c>
      <c r="G1102" s="2">
        <f t="shared" si="131"/>
        <v>7.2792780000000024</v>
      </c>
      <c r="H1102" s="2">
        <f t="shared" si="135"/>
        <v>6.6024654999999939</v>
      </c>
      <c r="I1102" s="2">
        <f t="array" ref="I1102">SUMPRODUCT(B1086:B1105, (ROW(B1086:B1105)-ROW(B1086)+1)) / (20*21/2)</f>
        <v>7.2465342857142865</v>
      </c>
      <c r="J1102" s="2">
        <f t="shared" si="130"/>
        <v>7.200065705676324</v>
      </c>
      <c r="K1102" s="2">
        <f t="shared" si="132"/>
        <v>7.189563028335697</v>
      </c>
    </row>
    <row r="1103" spans="1:11" ht="13.5" x14ac:dyDescent="0.25">
      <c r="A1103" s="3">
        <f>TITRES_STAT!B1106</f>
        <v>43613</v>
      </c>
      <c r="B1103" s="6">
        <f>TITRES_STAT!D1106</f>
        <v>7.3086000000000002</v>
      </c>
      <c r="C1103" s="2">
        <f t="shared" si="133"/>
        <v>-0.15259999999999962</v>
      </c>
      <c r="D1103" s="2">
        <f t="shared" si="134"/>
        <v>7.3175399999999993</v>
      </c>
      <c r="E1103" s="2">
        <f t="shared" si="136"/>
        <v>7.2031499999999991</v>
      </c>
      <c r="F1103" s="2">
        <f t="shared" si="129"/>
        <v>7.1154449999999994</v>
      </c>
      <c r="G1103" s="2">
        <f t="shared" si="131"/>
        <v>7.2811840000000014</v>
      </c>
      <c r="H1103" s="2">
        <f t="shared" si="135"/>
        <v>6.6030054999999948</v>
      </c>
      <c r="I1103" s="2">
        <f t="array" ref="I1103">SUMPRODUCT(B1087:B1106, (ROW(B1087:B1106)-ROW(B1087)+1)) / (20*21/2)</f>
        <v>7.2814561904761907</v>
      </c>
      <c r="J1103" s="2">
        <f t="shared" si="130"/>
        <v>7.2104023051357213</v>
      </c>
      <c r="K1103" s="2">
        <f t="shared" si="132"/>
        <v>7.1942311448715524</v>
      </c>
    </row>
    <row r="1104" spans="1:11" ht="13.5" x14ac:dyDescent="0.25">
      <c r="A1104" s="3">
        <f>TITRES_STAT!B1107</f>
        <v>43614</v>
      </c>
      <c r="B1104" s="6">
        <f>TITRES_STAT!D1107</f>
        <v>7.4928999999999997</v>
      </c>
      <c r="C1104" s="2">
        <f t="shared" si="133"/>
        <v>0.18429999999999946</v>
      </c>
      <c r="D1104" s="2">
        <f t="shared" si="134"/>
        <v>7.3734599999999997</v>
      </c>
      <c r="E1104" s="2">
        <f t="shared" si="136"/>
        <v>7.2533500000000002</v>
      </c>
      <c r="F1104" s="2">
        <f t="shared" si="129"/>
        <v>7.1376849999999994</v>
      </c>
      <c r="G1104" s="2">
        <f t="shared" si="131"/>
        <v>7.2888100000000033</v>
      </c>
      <c r="H1104" s="2">
        <f t="shared" si="135"/>
        <v>6.6044034999999939</v>
      </c>
      <c r="I1104" s="2">
        <f t="array" ref="I1104">SUMPRODUCT(B1088:B1107, (ROW(B1088:B1107)-ROW(B1088)+1)) / (20*21/2)</f>
        <v>7.3253409523809525</v>
      </c>
      <c r="J1104" s="2">
        <f t="shared" si="130"/>
        <v>7.2373068475037474</v>
      </c>
      <c r="K1104" s="2">
        <f t="shared" si="132"/>
        <v>7.2059436489942366</v>
      </c>
    </row>
    <row r="1105" spans="1:11" ht="13.5" x14ac:dyDescent="0.25">
      <c r="A1105" s="3">
        <f>TITRES_STAT!B1108</f>
        <v>43615</v>
      </c>
      <c r="B1105" s="6">
        <f>TITRES_STAT!D1108</f>
        <v>7.4928999999999997</v>
      </c>
      <c r="C1105" s="2">
        <f t="shared" si="133"/>
        <v>0</v>
      </c>
      <c r="D1105" s="2">
        <f t="shared" si="134"/>
        <v>7.4230199999999993</v>
      </c>
      <c r="E1105" s="2">
        <f t="shared" si="136"/>
        <v>7.2933800000000009</v>
      </c>
      <c r="F1105" s="2">
        <f t="shared" si="129"/>
        <v>7.1580199999999987</v>
      </c>
      <c r="G1105" s="2">
        <f t="shared" si="131"/>
        <v>7.2970720000000027</v>
      </c>
      <c r="H1105" s="2">
        <f t="shared" si="135"/>
        <v>6.6058969999999944</v>
      </c>
      <c r="I1105" s="2">
        <f t="array" ref="I1105">SUMPRODUCT(B1089:B1108, (ROW(B1089:B1108)-ROW(B1089)+1)) / (20*21/2)</f>
        <v>7.3679180952380952</v>
      </c>
      <c r="J1105" s="2">
        <f t="shared" si="130"/>
        <v>7.2616490525033903</v>
      </c>
      <c r="K1105" s="2">
        <f t="shared" si="132"/>
        <v>7.2171968392297572</v>
      </c>
    </row>
    <row r="1106" spans="1:11" ht="13.5" x14ac:dyDescent="0.25">
      <c r="A1106" s="3">
        <f>TITRES_STAT!B1109</f>
        <v>43616</v>
      </c>
      <c r="B1106" s="6">
        <f>TITRES_STAT!D1109</f>
        <v>7.5247000000000002</v>
      </c>
      <c r="C1106" s="2">
        <f t="shared" si="133"/>
        <v>3.1800000000000495E-2</v>
      </c>
      <c r="D1106" s="2">
        <f t="shared" si="134"/>
        <v>7.456059999999999</v>
      </c>
      <c r="E1106" s="2">
        <f t="shared" si="136"/>
        <v>7.3340499999999995</v>
      </c>
      <c r="F1106" s="2">
        <f t="shared" si="129"/>
        <v>7.1847099999999999</v>
      </c>
      <c r="G1106" s="2">
        <f t="shared" si="131"/>
        <v>7.3064780000000029</v>
      </c>
      <c r="H1106" s="2">
        <f t="shared" si="135"/>
        <v>6.608502499999994</v>
      </c>
      <c r="I1106" s="2">
        <f t="array" ref="I1106">SUMPRODUCT(B1090:B1109, (ROW(B1090:B1109)-ROW(B1090)+1)) / (20*21/2)</f>
        <v>7.4269657142857142</v>
      </c>
      <c r="J1106" s="2">
        <f t="shared" si="130"/>
        <v>7.2867015236935435</v>
      </c>
      <c r="K1106" s="2">
        <f t="shared" si="132"/>
        <v>7.2292557867109428</v>
      </c>
    </row>
    <row r="1107" spans="1:11" ht="13.5" x14ac:dyDescent="0.25">
      <c r="A1107" s="3">
        <f>TITRES_STAT!B1110</f>
        <v>43619</v>
      </c>
      <c r="B1107" s="6">
        <f>TITRES_STAT!D1110</f>
        <v>7.6455000000000002</v>
      </c>
      <c r="C1107" s="2">
        <f t="shared" si="133"/>
        <v>0.12080000000000002</v>
      </c>
      <c r="D1107" s="2">
        <f t="shared" si="134"/>
        <v>7.4929199999999998</v>
      </c>
      <c r="E1107" s="2">
        <f t="shared" si="136"/>
        <v>7.3867999999999991</v>
      </c>
      <c r="F1107" s="2">
        <f t="shared" si="129"/>
        <v>7.2174400000000007</v>
      </c>
      <c r="G1107" s="2">
        <f t="shared" si="131"/>
        <v>7.3184260000000032</v>
      </c>
      <c r="H1107" s="2">
        <f t="shared" si="135"/>
        <v>6.6114579999999954</v>
      </c>
      <c r="I1107" s="2">
        <f t="array" ref="I1107">SUMPRODUCT(B1091:B1110, (ROW(B1091:B1110)-ROW(B1091)+1)) / (20*21/2)</f>
        <v>7.4655795238095237</v>
      </c>
      <c r="J1107" s="2">
        <f t="shared" si="130"/>
        <v>7.320872807151301</v>
      </c>
      <c r="K1107" s="2">
        <f t="shared" si="132"/>
        <v>7.2455790891928675</v>
      </c>
    </row>
    <row r="1108" spans="1:11" ht="13.5" x14ac:dyDescent="0.25">
      <c r="A1108" s="3">
        <f>TITRES_STAT!B1111</f>
        <v>43623</v>
      </c>
      <c r="B1108" s="6">
        <f>TITRES_STAT!D1111</f>
        <v>7.6645000000000003</v>
      </c>
      <c r="C1108" s="2">
        <f t="shared" si="133"/>
        <v>1.9000000000000128E-2</v>
      </c>
      <c r="D1108" s="2">
        <f t="shared" si="134"/>
        <v>7.5640999999999989</v>
      </c>
      <c r="E1108" s="2">
        <f t="shared" si="136"/>
        <v>7.4408200000000004</v>
      </c>
      <c r="F1108" s="2">
        <f t="shared" ref="F1108:F1171" si="137">AVERAGE(B1089:B1108)</f>
        <v>7.2543000000000006</v>
      </c>
      <c r="G1108" s="2">
        <f t="shared" si="131"/>
        <v>7.3257980000000025</v>
      </c>
      <c r="H1108" s="2">
        <f t="shared" si="135"/>
        <v>6.6145399999999963</v>
      </c>
      <c r="I1108" s="2">
        <f t="array" ref="I1108">SUMPRODUCT(B1092:B1111, (ROW(B1092:B1111)-ROW(B1092)+1)) / (20*21/2)</f>
        <v>7.4927819047619044</v>
      </c>
      <c r="J1108" s="2">
        <f t="shared" si="130"/>
        <v>7.353599206470224</v>
      </c>
      <c r="K1108" s="2">
        <f t="shared" si="132"/>
        <v>7.2620073602049118</v>
      </c>
    </row>
    <row r="1109" spans="1:11" ht="13.5" x14ac:dyDescent="0.25">
      <c r="A1109" s="3">
        <f>TITRES_STAT!B1112</f>
        <v>43626</v>
      </c>
      <c r="B1109" s="6">
        <f>TITRES_STAT!D1112</f>
        <v>7.8742999999999999</v>
      </c>
      <c r="C1109" s="2">
        <f t="shared" si="133"/>
        <v>0.20979999999999954</v>
      </c>
      <c r="D1109" s="2">
        <f t="shared" si="134"/>
        <v>7.6403800000000004</v>
      </c>
      <c r="E1109" s="2">
        <f t="shared" si="136"/>
        <v>7.5069200000000009</v>
      </c>
      <c r="F1109" s="2">
        <f t="shared" si="137"/>
        <v>7.3035550000000011</v>
      </c>
      <c r="G1109" s="2">
        <f t="shared" si="131"/>
        <v>7.3374920000000019</v>
      </c>
      <c r="H1109" s="2">
        <f t="shared" si="135"/>
        <v>6.619020499999996</v>
      </c>
      <c r="I1109" s="2">
        <f t="array" ref="I1109">SUMPRODUCT(B1093:B1112, (ROW(B1093:B1112)-ROW(B1093)+1)) / (20*21/2)</f>
        <v>7.5301566666666657</v>
      </c>
      <c r="J1109" s="2">
        <f t="shared" ref="J1109:J1172" si="138">$J$4*B1109+J1108*(1-$J$4)</f>
        <v>7.4031897582349639</v>
      </c>
      <c r="K1109" s="2">
        <f t="shared" si="132"/>
        <v>7.286018836275308</v>
      </c>
    </row>
    <row r="1110" spans="1:11" ht="13.5" x14ac:dyDescent="0.25">
      <c r="A1110" s="3">
        <f>TITRES_STAT!B1113</f>
        <v>43627</v>
      </c>
      <c r="B1110" s="6">
        <f>TITRES_STAT!D1113</f>
        <v>7.7089999999999996</v>
      </c>
      <c r="C1110" s="2">
        <f t="shared" si="133"/>
        <v>-0.16530000000000022</v>
      </c>
      <c r="D1110" s="2">
        <f t="shared" si="134"/>
        <v>7.6836000000000011</v>
      </c>
      <c r="E1110" s="2">
        <f t="shared" si="136"/>
        <v>7.5533100000000006</v>
      </c>
      <c r="F1110" s="2">
        <f t="shared" si="137"/>
        <v>7.3343749999999996</v>
      </c>
      <c r="G1110" s="2">
        <f t="shared" si="131"/>
        <v>7.3430840000000019</v>
      </c>
      <c r="H1110" s="2">
        <f t="shared" si="135"/>
        <v>6.6230879999999956</v>
      </c>
      <c r="I1110" s="2">
        <f t="array" ref="I1110">SUMPRODUCT(B1094:B1113, (ROW(B1094:B1113)-ROW(B1094)+1)) / (20*21/2)</f>
        <v>7.5672309523809522</v>
      </c>
      <c r="J1110" s="2">
        <f t="shared" si="138"/>
        <v>7.4323145431649671</v>
      </c>
      <c r="K1110" s="2">
        <f t="shared" si="132"/>
        <v>7.3026063328919628</v>
      </c>
    </row>
    <row r="1111" spans="1:11" ht="13.5" x14ac:dyDescent="0.25">
      <c r="A1111" s="3">
        <f>TITRES_STAT!B1114</f>
        <v>43628</v>
      </c>
      <c r="B1111" s="6">
        <f>TITRES_STAT!D1114</f>
        <v>7.62</v>
      </c>
      <c r="C1111" s="2">
        <f t="shared" si="133"/>
        <v>-8.8999999999999524E-2</v>
      </c>
      <c r="D1111" s="2">
        <f t="shared" si="134"/>
        <v>7.7026599999999998</v>
      </c>
      <c r="E1111" s="2">
        <f t="shared" si="136"/>
        <v>7.5793599999999994</v>
      </c>
      <c r="F1111" s="2">
        <f t="shared" si="137"/>
        <v>7.3610650000000009</v>
      </c>
      <c r="G1111" s="2">
        <f t="shared" si="131"/>
        <v>7.3429560000000027</v>
      </c>
      <c r="H1111" s="2">
        <f t="shared" si="135"/>
        <v>6.6271869999999957</v>
      </c>
      <c r="I1111" s="2">
        <f t="array" ref="I1111">SUMPRODUCT(B1095:B1114, (ROW(B1095:B1114)-ROW(B1095)+1)) / (20*21/2)</f>
        <v>7.5980685714285725</v>
      </c>
      <c r="J1111" s="2">
        <f t="shared" si="138"/>
        <v>7.4501893485778279</v>
      </c>
      <c r="K1111" s="2">
        <f t="shared" si="132"/>
        <v>7.3150531433667876</v>
      </c>
    </row>
    <row r="1112" spans="1:11" ht="13.5" x14ac:dyDescent="0.25">
      <c r="A1112" s="3">
        <f>TITRES_STAT!B1115</f>
        <v>43629</v>
      </c>
      <c r="B1112" s="6">
        <f>TITRES_STAT!D1115</f>
        <v>7.7534999999999998</v>
      </c>
      <c r="C1112" s="2">
        <f t="shared" si="133"/>
        <v>0.13349999999999973</v>
      </c>
      <c r="D1112" s="2">
        <f t="shared" si="134"/>
        <v>7.7242599999999992</v>
      </c>
      <c r="E1112" s="2">
        <f t="shared" si="136"/>
        <v>7.6085899999999995</v>
      </c>
      <c r="F1112" s="2">
        <f t="shared" si="137"/>
        <v>7.3960200000000018</v>
      </c>
      <c r="G1112" s="2">
        <f t="shared" si="131"/>
        <v>7.3465140000000018</v>
      </c>
      <c r="H1112" s="2">
        <f t="shared" si="135"/>
        <v>6.6316989999999949</v>
      </c>
      <c r="I1112" s="2">
        <f t="array" ref="I1112">SUMPRODUCT(B1096:B1115, (ROW(B1096:B1115)-ROW(B1096)+1)) / (20*21/2)</f>
        <v>7.6101414285714295</v>
      </c>
      <c r="J1112" s="2">
        <f t="shared" si="138"/>
        <v>7.4790760772847014</v>
      </c>
      <c r="K1112" s="2">
        <f t="shared" si="132"/>
        <v>7.3322471377445613</v>
      </c>
    </row>
    <row r="1113" spans="1:11" ht="13.5" x14ac:dyDescent="0.25">
      <c r="A1113" s="3">
        <f>TITRES_STAT!B1116</f>
        <v>43630</v>
      </c>
      <c r="B1113" s="6">
        <f>TITRES_STAT!D1116</f>
        <v>7.7853000000000003</v>
      </c>
      <c r="C1113" s="2">
        <f t="shared" si="133"/>
        <v>3.1800000000000495E-2</v>
      </c>
      <c r="D1113" s="2">
        <f t="shared" si="134"/>
        <v>7.7484200000000003</v>
      </c>
      <c r="E1113" s="2">
        <f t="shared" si="136"/>
        <v>7.6562599999999987</v>
      </c>
      <c r="F1113" s="2">
        <f t="shared" si="137"/>
        <v>7.4297050000000011</v>
      </c>
      <c r="G1113" s="2">
        <f t="shared" si="131"/>
        <v>7.3496920000000019</v>
      </c>
      <c r="H1113" s="2">
        <f t="shared" si="135"/>
        <v>6.6352579999999959</v>
      </c>
      <c r="I1113" s="2">
        <f t="array" ref="I1113">SUMPRODUCT(B1097:B1116, (ROW(B1097:B1116)-ROW(B1097)+1)) / (20*21/2)</f>
        <v>7.6258809523809532</v>
      </c>
      <c r="J1113" s="2">
        <f t="shared" si="138"/>
        <v>7.5082402604004441</v>
      </c>
      <c r="K1113" s="2">
        <f t="shared" si="132"/>
        <v>7.3500139166565397</v>
      </c>
    </row>
    <row r="1114" spans="1:11" ht="13.5" x14ac:dyDescent="0.25">
      <c r="A1114" s="3">
        <f>TITRES_STAT!B1117</f>
        <v>43633</v>
      </c>
      <c r="B1114" s="6">
        <f>TITRES_STAT!D1117</f>
        <v>7.7534999999999998</v>
      </c>
      <c r="C1114" s="2">
        <f t="shared" si="133"/>
        <v>-3.1800000000000495E-2</v>
      </c>
      <c r="D1114" s="2">
        <f t="shared" si="134"/>
        <v>7.7242599999999992</v>
      </c>
      <c r="E1114" s="2">
        <f t="shared" si="136"/>
        <v>7.6823199999999998</v>
      </c>
      <c r="F1114" s="2">
        <f t="shared" si="137"/>
        <v>7.4678350000000009</v>
      </c>
      <c r="G1114" s="2">
        <f t="shared" si="131"/>
        <v>7.3549040000000012</v>
      </c>
      <c r="H1114" s="2">
        <f t="shared" si="135"/>
        <v>6.6387534999999964</v>
      </c>
      <c r="I1114" s="2">
        <f t="array" ref="I1114">SUMPRODUCT(B1098:B1117, (ROW(B1098:B1117)-ROW(B1098)+1)) / (20*21/2)</f>
        <v>7.6475242857142858</v>
      </c>
      <c r="J1114" s="2">
        <f t="shared" si="138"/>
        <v>7.5315983308384968</v>
      </c>
      <c r="K1114" s="2">
        <f t="shared" si="132"/>
        <v>7.3658369003170678</v>
      </c>
    </row>
    <row r="1115" spans="1:11" ht="13.5" x14ac:dyDescent="0.25">
      <c r="A1115" s="3">
        <f>TITRES_STAT!B1118</f>
        <v>43634</v>
      </c>
      <c r="B1115" s="6">
        <f>TITRES_STAT!D1118</f>
        <v>7.5945999999999998</v>
      </c>
      <c r="C1115" s="2">
        <f t="shared" si="133"/>
        <v>-0.15890000000000004</v>
      </c>
      <c r="D1115" s="2">
        <f t="shared" si="134"/>
        <v>7.7013800000000003</v>
      </c>
      <c r="E1115" s="2">
        <f t="shared" si="136"/>
        <v>7.6924900000000012</v>
      </c>
      <c r="F1115" s="2">
        <f t="shared" si="137"/>
        <v>7.4929350000000001</v>
      </c>
      <c r="G1115" s="2">
        <f t="shared" si="131"/>
        <v>7.3569380000000022</v>
      </c>
      <c r="H1115" s="2">
        <f t="shared" si="135"/>
        <v>6.6415494999999964</v>
      </c>
      <c r="I1115" s="2">
        <f t="array" ref="I1115">SUMPRODUCT(B1099:B1118, (ROW(B1099:B1118)-ROW(B1099)+1)) / (20*21/2)</f>
        <v>7.6576952380952381</v>
      </c>
      <c r="J1115" s="2">
        <f t="shared" si="138"/>
        <v>7.5375984898062587</v>
      </c>
      <c r="K1115" s="2">
        <f t="shared" si="132"/>
        <v>7.3748080022654188</v>
      </c>
    </row>
    <row r="1116" spans="1:11" ht="13.5" x14ac:dyDescent="0.25">
      <c r="A1116" s="3">
        <f>TITRES_STAT!B1119</f>
        <v>43635</v>
      </c>
      <c r="B1116" s="6">
        <f>TITRES_STAT!D1119</f>
        <v>7.6581999999999999</v>
      </c>
      <c r="C1116" s="2">
        <f t="shared" si="133"/>
        <v>6.3600000000000101E-2</v>
      </c>
      <c r="D1116" s="2">
        <f t="shared" si="134"/>
        <v>7.7090199999999998</v>
      </c>
      <c r="E1116" s="2">
        <f t="shared" si="136"/>
        <v>7.7058400000000002</v>
      </c>
      <c r="F1116" s="2">
        <f t="shared" si="137"/>
        <v>7.5199449999999999</v>
      </c>
      <c r="G1116" s="2">
        <f t="shared" si="131"/>
        <v>7.3620220000000014</v>
      </c>
      <c r="H1116" s="2">
        <f t="shared" si="135"/>
        <v>6.6446954999999983</v>
      </c>
      <c r="I1116" s="2">
        <f t="array" ref="I1116">SUMPRODUCT(B1100:B1119, (ROW(B1100:B1119)-ROW(B1100)+1)) / (20*21/2)</f>
        <v>7.6622952380952372</v>
      </c>
      <c r="J1116" s="2">
        <f t="shared" si="138"/>
        <v>7.5490843479199485</v>
      </c>
      <c r="K1116" s="2">
        <f t="shared" si="132"/>
        <v>7.3859214139412854</v>
      </c>
    </row>
    <row r="1117" spans="1:11" ht="13.5" x14ac:dyDescent="0.25">
      <c r="A1117" s="3">
        <f>TITRES_STAT!B1120</f>
        <v>43636</v>
      </c>
      <c r="B1117" s="6">
        <f>TITRES_STAT!D1120</f>
        <v>7.7472000000000003</v>
      </c>
      <c r="C1117" s="2">
        <f t="shared" si="133"/>
        <v>8.9000000000000412E-2</v>
      </c>
      <c r="D1117" s="2">
        <f t="shared" si="134"/>
        <v>7.7077600000000004</v>
      </c>
      <c r="E1117" s="2">
        <f t="shared" si="136"/>
        <v>7.7160099999999998</v>
      </c>
      <c r="F1117" s="2">
        <f t="shared" si="137"/>
        <v>7.5514049999999999</v>
      </c>
      <c r="G1117" s="2">
        <f t="shared" si="131"/>
        <v>7.3671080000000018</v>
      </c>
      <c r="H1117" s="2">
        <f t="shared" si="135"/>
        <v>6.648476999999998</v>
      </c>
      <c r="I1117" s="2">
        <f t="array" ref="I1117">SUMPRODUCT(B1101:B1120, (ROW(B1101:B1120)-ROW(B1101)+1)) / (20*21/2)</f>
        <v>7.6647471428571432</v>
      </c>
      <c r="J1117" s="2">
        <f t="shared" si="138"/>
        <v>7.567952505260906</v>
      </c>
      <c r="K1117" s="2">
        <f t="shared" si="132"/>
        <v>7.4000892016298625</v>
      </c>
    </row>
    <row r="1118" spans="1:11" ht="13.5" x14ac:dyDescent="0.25">
      <c r="A1118" s="3">
        <f>TITRES_STAT!B1121</f>
        <v>43637</v>
      </c>
      <c r="B1118" s="6">
        <f>TITRES_STAT!D1121</f>
        <v>7.6581999999999999</v>
      </c>
      <c r="C1118" s="2">
        <f t="shared" si="133"/>
        <v>-8.9000000000000412E-2</v>
      </c>
      <c r="D1118" s="2">
        <f t="shared" si="134"/>
        <v>7.6823399999999991</v>
      </c>
      <c r="E1118" s="2">
        <f t="shared" si="136"/>
        <v>7.7153800000000006</v>
      </c>
      <c r="F1118" s="2">
        <f t="shared" si="137"/>
        <v>7.5781000000000009</v>
      </c>
      <c r="G1118" s="2">
        <f t="shared" si="131"/>
        <v>7.3715580000000021</v>
      </c>
      <c r="H1118" s="2">
        <f t="shared" si="135"/>
        <v>6.6522264999999985</v>
      </c>
      <c r="I1118" s="2">
        <f t="array" ref="I1118">SUMPRODUCT(B1102:B1121, (ROW(B1102:B1121)-ROW(B1102)+1)) / (20*21/2)</f>
        <v>7.6718209523809522</v>
      </c>
      <c r="J1118" s="2">
        <f t="shared" si="138"/>
        <v>7.5765475047598674</v>
      </c>
      <c r="K1118" s="2">
        <f t="shared" si="132"/>
        <v>7.4102111937228097</v>
      </c>
    </row>
    <row r="1119" spans="1:11" ht="13.5" x14ac:dyDescent="0.25">
      <c r="A1119" s="3">
        <f>TITRES_STAT!B1122</f>
        <v>43640</v>
      </c>
      <c r="B1119" s="6">
        <f>TITRES_STAT!D1122</f>
        <v>7.6264000000000003</v>
      </c>
      <c r="C1119" s="2">
        <f t="shared" si="133"/>
        <v>-3.1799999999999606E-2</v>
      </c>
      <c r="D1119" s="2">
        <f t="shared" si="134"/>
        <v>7.6569199999999995</v>
      </c>
      <c r="E1119" s="2">
        <f t="shared" si="136"/>
        <v>7.6905900000000003</v>
      </c>
      <c r="F1119" s="2">
        <f t="shared" si="137"/>
        <v>7.5987549999999997</v>
      </c>
      <c r="G1119" s="2">
        <f t="shared" si="131"/>
        <v>7.3765160000000014</v>
      </c>
      <c r="H1119" s="2">
        <f t="shared" si="135"/>
        <v>6.655403999999999</v>
      </c>
      <c r="I1119" s="2">
        <f t="array" ref="I1119">SUMPRODUCT(B1103:B1122, (ROW(B1103:B1122)-ROW(B1103)+1)) / (20*21/2)</f>
        <v>7.6606066666666655</v>
      </c>
      <c r="J1119" s="2">
        <f t="shared" si="138"/>
        <v>7.5812953614494036</v>
      </c>
      <c r="K1119" s="2">
        <f t="shared" si="132"/>
        <v>7.4186891861258371</v>
      </c>
    </row>
    <row r="1120" spans="1:11" ht="13.5" x14ac:dyDescent="0.25">
      <c r="A1120" s="3">
        <f>TITRES_STAT!B1123</f>
        <v>43641</v>
      </c>
      <c r="B1120" s="6">
        <f>TITRES_STAT!D1123</f>
        <v>7.6245000000000003</v>
      </c>
      <c r="C1120" s="2">
        <f t="shared" si="133"/>
        <v>-1.9000000000000128E-3</v>
      </c>
      <c r="D1120" s="2">
        <f t="shared" si="134"/>
        <v>7.6629000000000005</v>
      </c>
      <c r="E1120" s="2">
        <f t="shared" si="136"/>
        <v>7.6821399999999995</v>
      </c>
      <c r="F1120" s="2">
        <f t="shared" si="137"/>
        <v>7.6177250000000001</v>
      </c>
      <c r="G1120" s="2">
        <f t="shared" si="131"/>
        <v>7.3819440000000007</v>
      </c>
      <c r="H1120" s="2">
        <f t="shared" si="135"/>
        <v>6.6585719999999968</v>
      </c>
      <c r="I1120" s="2">
        <f t="array" ref="I1120">SUMPRODUCT(B1104:B1123, (ROW(B1104:B1123)-ROW(B1104)+1)) / (20*21/2)</f>
        <v>7.6658333333333335</v>
      </c>
      <c r="J1120" s="2">
        <f t="shared" si="138"/>
        <v>7.5854100889304128</v>
      </c>
      <c r="K1120" s="2">
        <f t="shared" si="132"/>
        <v>7.4267601984346285</v>
      </c>
    </row>
    <row r="1121" spans="1:11" ht="13.5" x14ac:dyDescent="0.25">
      <c r="A1121" s="3">
        <f>TITRES_STAT!B1124</f>
        <v>43642</v>
      </c>
      <c r="B1121" s="6">
        <f>TITRES_STAT!D1124</f>
        <v>7.6920000000000002</v>
      </c>
      <c r="C1121" s="2">
        <f t="shared" si="133"/>
        <v>6.7499999999999893E-2</v>
      </c>
      <c r="D1121" s="2">
        <f t="shared" si="134"/>
        <v>7.6696600000000004</v>
      </c>
      <c r="E1121" s="2">
        <f t="shared" si="136"/>
        <v>7.6893399999999987</v>
      </c>
      <c r="F1121" s="2">
        <f t="shared" si="137"/>
        <v>7.6343500000000004</v>
      </c>
      <c r="G1121" s="2">
        <f t="shared" si="131"/>
        <v>7.3891020000000003</v>
      </c>
      <c r="H1121" s="2">
        <f t="shared" si="135"/>
        <v>6.6623954999999979</v>
      </c>
      <c r="I1121" s="2">
        <f t="array" ref="I1121">SUMPRODUCT(B1105:B1124, (ROW(B1105:B1124)-ROW(B1105)+1)) / (20*21/2)</f>
        <v>7.6922533333333325</v>
      </c>
      <c r="J1121" s="2">
        <f t="shared" si="138"/>
        <v>7.5955615090322777</v>
      </c>
      <c r="K1121" s="2">
        <f t="shared" si="132"/>
        <v>7.437161759280329</v>
      </c>
    </row>
    <row r="1122" spans="1:11" ht="13.5" x14ac:dyDescent="0.25">
      <c r="A1122" s="3">
        <f>TITRES_STAT!B1125</f>
        <v>43643</v>
      </c>
      <c r="B1122" s="6">
        <f>TITRES_STAT!D1125</f>
        <v>7.5166000000000004</v>
      </c>
      <c r="C1122" s="2">
        <f t="shared" si="133"/>
        <v>-0.17539999999999978</v>
      </c>
      <c r="D1122" s="2">
        <f t="shared" si="134"/>
        <v>7.6235400000000002</v>
      </c>
      <c r="E1122" s="2">
        <f t="shared" si="136"/>
        <v>7.6656500000000012</v>
      </c>
      <c r="F1122" s="2">
        <f t="shared" si="137"/>
        <v>7.6371200000000012</v>
      </c>
      <c r="G1122" s="2">
        <f t="shared" si="131"/>
        <v>7.3884319999999999</v>
      </c>
      <c r="H1122" s="2">
        <f t="shared" si="135"/>
        <v>6.6653734999999976</v>
      </c>
      <c r="I1122" s="2">
        <f t="array" ref="I1122">SUMPRODUCT(B1106:B1125, (ROW(B1106:B1125)-ROW(B1106)+1)) / (20*21/2)</f>
        <v>7.7031076190476186</v>
      </c>
      <c r="J1122" s="2">
        <f t="shared" si="138"/>
        <v>7.5880413653149184</v>
      </c>
      <c r="K1122" s="2">
        <f t="shared" si="132"/>
        <v>7.4402769844065908</v>
      </c>
    </row>
    <row r="1123" spans="1:11" ht="13.5" x14ac:dyDescent="0.25">
      <c r="A1123" s="3">
        <f>TITRES_STAT!B1126</f>
        <v>43644</v>
      </c>
      <c r="B1123" s="6">
        <f>TITRES_STAT!D1126</f>
        <v>7.6920000000000002</v>
      </c>
      <c r="C1123" s="2">
        <f t="shared" si="133"/>
        <v>0.17539999999999978</v>
      </c>
      <c r="D1123" s="2">
        <f t="shared" si="134"/>
        <v>7.6303000000000001</v>
      </c>
      <c r="E1123" s="2">
        <f t="shared" si="136"/>
        <v>7.6563199999999991</v>
      </c>
      <c r="F1123" s="2">
        <f t="shared" si="137"/>
        <v>7.6562900000000012</v>
      </c>
      <c r="G1123" s="2">
        <f t="shared" si="131"/>
        <v>7.3905060000000002</v>
      </c>
      <c r="H1123" s="2">
        <f t="shared" si="135"/>
        <v>6.6703724999999965</v>
      </c>
      <c r="I1123" s="2">
        <f t="array" ref="I1123">SUMPRODUCT(B1107:B1126, (ROW(B1107:B1126)-ROW(B1107)+1)) / (20*21/2)</f>
        <v>7.7238790476190475</v>
      </c>
      <c r="J1123" s="2">
        <f t="shared" si="138"/>
        <v>7.5979421876658781</v>
      </c>
      <c r="K1123" s="2">
        <f t="shared" si="132"/>
        <v>7.4501484752141751</v>
      </c>
    </row>
    <row r="1124" spans="1:11" ht="13.5" x14ac:dyDescent="0.25">
      <c r="A1124" s="3">
        <f>TITRES_STAT!B1127</f>
        <v>43647</v>
      </c>
      <c r="B1124" s="6">
        <f>TITRES_STAT!D1127</f>
        <v>7.9337</v>
      </c>
      <c r="C1124" s="2">
        <f t="shared" si="133"/>
        <v>0.2416999999999998</v>
      </c>
      <c r="D1124" s="2">
        <f t="shared" si="134"/>
        <v>7.6917600000000004</v>
      </c>
      <c r="E1124" s="2">
        <f t="shared" si="136"/>
        <v>7.6743399999999991</v>
      </c>
      <c r="F1124" s="2">
        <f t="shared" si="137"/>
        <v>7.6783299999999999</v>
      </c>
      <c r="G1124" s="2">
        <f t="shared" si="131"/>
        <v>7.3983040000000004</v>
      </c>
      <c r="H1124" s="2">
        <f t="shared" si="135"/>
        <v>6.6767074999999965</v>
      </c>
      <c r="I1124" s="2">
        <f t="array" ref="I1124">SUMPRODUCT(B1108:B1127, (ROW(B1108:B1127)-ROW(B1108)+1)) / (20*21/2)</f>
        <v>7.7385519047619074</v>
      </c>
      <c r="J1124" s="2">
        <f t="shared" si="138"/>
        <v>7.6299191221738898</v>
      </c>
      <c r="K1124" s="2">
        <f t="shared" si="132"/>
        <v>7.4691112801077368</v>
      </c>
    </row>
    <row r="1125" spans="1:11" ht="13.5" x14ac:dyDescent="0.25">
      <c r="A1125" s="3">
        <f>TITRES_STAT!B1128</f>
        <v>43648</v>
      </c>
      <c r="B1125" s="6">
        <f>TITRES_STAT!D1128</f>
        <v>7.7923</v>
      </c>
      <c r="C1125" s="2">
        <f t="shared" si="133"/>
        <v>-0.14139999999999997</v>
      </c>
      <c r="D1125" s="2">
        <f t="shared" si="134"/>
        <v>7.7253199999999991</v>
      </c>
      <c r="E1125" s="2">
        <f t="shared" si="136"/>
        <v>7.6941099999999993</v>
      </c>
      <c r="F1125" s="2">
        <f t="shared" si="137"/>
        <v>7.6933000000000007</v>
      </c>
      <c r="G1125" s="2">
        <f t="shared" si="131"/>
        <v>7.4041640000000006</v>
      </c>
      <c r="H1125" s="2">
        <f t="shared" si="135"/>
        <v>6.6829069999999975</v>
      </c>
      <c r="I1125" s="2">
        <f t="array" ref="I1125">SUMPRODUCT(B1109:B1128, (ROW(B1109:B1128)-ROW(B1109)+1)) / (20*21/2)</f>
        <v>7.7450857142857137</v>
      </c>
      <c r="J1125" s="2">
        <f t="shared" si="138"/>
        <v>7.6453839676811377</v>
      </c>
      <c r="K1125" s="2">
        <f t="shared" si="132"/>
        <v>7.4817853475544922</v>
      </c>
    </row>
    <row r="1126" spans="1:11" ht="13.5" x14ac:dyDescent="0.25">
      <c r="A1126" s="3">
        <f>TITRES_STAT!B1129</f>
        <v>43649</v>
      </c>
      <c r="B1126" s="6">
        <f>TITRES_STAT!D1129</f>
        <v>7.9114000000000004</v>
      </c>
      <c r="C1126" s="2">
        <f t="shared" si="133"/>
        <v>0.11910000000000043</v>
      </c>
      <c r="D1126" s="2">
        <f t="shared" si="134"/>
        <v>7.7692000000000005</v>
      </c>
      <c r="E1126" s="2">
        <f t="shared" si="136"/>
        <v>7.7194300000000009</v>
      </c>
      <c r="F1126" s="2">
        <f t="shared" si="137"/>
        <v>7.7126350000000006</v>
      </c>
      <c r="G1126" s="2">
        <f t="shared" si="131"/>
        <v>7.4124060000000016</v>
      </c>
      <c r="H1126" s="2">
        <f t="shared" si="135"/>
        <v>6.6898929999999988</v>
      </c>
      <c r="I1126" s="2">
        <f t="array" ref="I1126">SUMPRODUCT(B1110:B1129, (ROW(B1110:B1129)-ROW(B1110)+1)) / (20*21/2)</f>
        <v>7.7460490476190476</v>
      </c>
      <c r="J1126" s="2">
        <f t="shared" si="138"/>
        <v>7.6707188279019816</v>
      </c>
      <c r="K1126" s="2">
        <f t="shared" si="132"/>
        <v>7.4986329809837278</v>
      </c>
    </row>
    <row r="1127" spans="1:11" ht="13.5" x14ac:dyDescent="0.25">
      <c r="A1127" s="3">
        <f>TITRES_STAT!B1130</f>
        <v>43650</v>
      </c>
      <c r="B1127" s="6">
        <f>TITRES_STAT!D1130</f>
        <v>7.8666999999999998</v>
      </c>
      <c r="C1127" s="2">
        <f t="shared" si="133"/>
        <v>-4.4700000000000628E-2</v>
      </c>
      <c r="D1127" s="2">
        <f t="shared" si="134"/>
        <v>7.8392200000000001</v>
      </c>
      <c r="E1127" s="2">
        <f t="shared" si="136"/>
        <v>7.7313799999999997</v>
      </c>
      <c r="F1127" s="2">
        <f t="shared" si="137"/>
        <v>7.7236949999999993</v>
      </c>
      <c r="G1127" s="2">
        <f t="shared" si="131"/>
        <v>7.4210260000000003</v>
      </c>
      <c r="H1127" s="2">
        <f t="shared" si="135"/>
        <v>6.697449999999999</v>
      </c>
      <c r="I1127" s="2">
        <f t="array" ref="I1127">SUMPRODUCT(B1111:B1130, (ROW(B1111:B1130)-ROW(B1111)+1)) / (20*21/2)</f>
        <v>7.7511938095238087</v>
      </c>
      <c r="J1127" s="2">
        <f t="shared" si="138"/>
        <v>7.6893837014351263</v>
      </c>
      <c r="K1127" s="2">
        <f t="shared" si="132"/>
        <v>7.5130669817294642</v>
      </c>
    </row>
    <row r="1128" spans="1:11" ht="13.5" x14ac:dyDescent="0.25">
      <c r="A1128" s="3">
        <f>TITRES_STAT!B1131</f>
        <v>43651</v>
      </c>
      <c r="B1128" s="6">
        <f>TITRES_STAT!D1131</f>
        <v>7.7923</v>
      </c>
      <c r="C1128" s="2">
        <f t="shared" si="133"/>
        <v>-7.43999999999998E-2</v>
      </c>
      <c r="D1128" s="2">
        <f t="shared" si="134"/>
        <v>7.85928</v>
      </c>
      <c r="E1128" s="2">
        <f t="shared" si="136"/>
        <v>7.7447899999999992</v>
      </c>
      <c r="F1128" s="2">
        <f t="shared" si="137"/>
        <v>7.7300850000000008</v>
      </c>
      <c r="G1128" s="2">
        <f t="shared" si="131"/>
        <v>7.4268860000000014</v>
      </c>
      <c r="H1128" s="2">
        <f t="shared" si="135"/>
        <v>6.7048889999999979</v>
      </c>
      <c r="I1128" s="2">
        <f t="array" ref="I1128">SUMPRODUCT(B1112:B1131, (ROW(B1112:B1131)-ROW(B1112)+1)) / (20*21/2)</f>
        <v>7.7510509523809539</v>
      </c>
      <c r="J1128" s="2">
        <f t="shared" si="138"/>
        <v>7.6991852536794001</v>
      </c>
      <c r="K1128" s="2">
        <f t="shared" si="132"/>
        <v>7.5240172961714462</v>
      </c>
    </row>
    <row r="1129" spans="1:11" ht="13.5" x14ac:dyDescent="0.25">
      <c r="A1129" s="3">
        <f>TITRES_STAT!B1132</f>
        <v>43654</v>
      </c>
      <c r="B1129" s="6">
        <f>TITRES_STAT!D1132</f>
        <v>7.7401999999999997</v>
      </c>
      <c r="C1129" s="2">
        <f t="shared" si="133"/>
        <v>-5.2100000000000257E-2</v>
      </c>
      <c r="D1129" s="2">
        <f t="shared" si="134"/>
        <v>7.8205799999999996</v>
      </c>
      <c r="E1129" s="2">
        <f t="shared" si="136"/>
        <v>7.75617</v>
      </c>
      <c r="F1129" s="2">
        <f t="shared" si="137"/>
        <v>7.7233800000000006</v>
      </c>
      <c r="G1129" s="2">
        <f t="shared" si="131"/>
        <v>7.4338640000000025</v>
      </c>
      <c r="H1129" s="2">
        <f t="shared" si="135"/>
        <v>6.713338499999999</v>
      </c>
      <c r="I1129" s="2">
        <f t="array" ref="I1129">SUMPRODUCT(B1113:B1132, (ROW(B1113:B1132)-ROW(B1113)+1)) / (20*21/2)</f>
        <v>7.7518257142857143</v>
      </c>
      <c r="J1129" s="2">
        <f t="shared" si="138"/>
        <v>7.7030914199956477</v>
      </c>
      <c r="K1129" s="2">
        <f t="shared" si="132"/>
        <v>7.5324950492627618</v>
      </c>
    </row>
    <row r="1130" spans="1:11" ht="13.5" x14ac:dyDescent="0.25">
      <c r="A1130" s="3">
        <f>TITRES_STAT!B1133</f>
        <v>43655</v>
      </c>
      <c r="B1130" s="6">
        <f>TITRES_STAT!D1133</f>
        <v>7.7774000000000001</v>
      </c>
      <c r="C1130" s="2">
        <f t="shared" si="133"/>
        <v>3.7200000000000344E-2</v>
      </c>
      <c r="D1130" s="2">
        <f t="shared" si="134"/>
        <v>7.8176000000000005</v>
      </c>
      <c r="E1130" s="2">
        <f t="shared" si="136"/>
        <v>7.7714599999999994</v>
      </c>
      <c r="F1130" s="2">
        <f t="shared" si="137"/>
        <v>7.726799999999999</v>
      </c>
      <c r="G1130" s="2">
        <f t="shared" si="131"/>
        <v>7.4419680000000019</v>
      </c>
      <c r="H1130" s="2">
        <f t="shared" si="135"/>
        <v>6.7213069999999986</v>
      </c>
      <c r="I1130" s="2">
        <f t="array" ref="I1130">SUMPRODUCT(B1114:B1133, (ROW(B1114:B1133)-ROW(B1114)+1)) / (20*21/2)</f>
        <v>7.7455780952380939</v>
      </c>
      <c r="J1130" s="2">
        <f t="shared" si="138"/>
        <v>7.7101684276151099</v>
      </c>
      <c r="K1130" s="2">
        <f t="shared" si="132"/>
        <v>7.5420991649779481</v>
      </c>
    </row>
    <row r="1131" spans="1:11" ht="13.5" x14ac:dyDescent="0.25">
      <c r="A1131" s="3">
        <f>TITRES_STAT!B1134</f>
        <v>43656</v>
      </c>
      <c r="B1131" s="6">
        <f>TITRES_STAT!D1134</f>
        <v>7.7252999999999998</v>
      </c>
      <c r="C1131" s="2">
        <f t="shared" si="133"/>
        <v>-5.2100000000000257E-2</v>
      </c>
      <c r="D1131" s="2">
        <f t="shared" si="134"/>
        <v>7.7803799999999992</v>
      </c>
      <c r="E1131" s="2">
        <f t="shared" si="136"/>
        <v>7.7747900000000012</v>
      </c>
      <c r="F1131" s="2">
        <f t="shared" si="137"/>
        <v>7.7320649999999986</v>
      </c>
      <c r="G1131" s="2">
        <f t="shared" si="131"/>
        <v>7.4485220000000014</v>
      </c>
      <c r="H1131" s="2">
        <f t="shared" si="135"/>
        <v>6.7291099999999986</v>
      </c>
      <c r="I1131" s="2">
        <f t="array" ref="I1131">SUMPRODUCT(B1115:B1134, (ROW(B1115:B1134)-ROW(B1115)+1)) / (20*21/2)</f>
        <v>7.7448614285714275</v>
      </c>
      <c r="J1131" s="2">
        <f t="shared" si="138"/>
        <v>7.7116095297470046</v>
      </c>
      <c r="K1131" s="2">
        <f t="shared" si="132"/>
        <v>7.549283511449401</v>
      </c>
    </row>
    <row r="1132" spans="1:11" ht="13.5" x14ac:dyDescent="0.25">
      <c r="A1132" s="3">
        <f>TITRES_STAT!B1135</f>
        <v>43657</v>
      </c>
      <c r="B1132" s="6">
        <f>TITRES_STAT!D1135</f>
        <v>7.7401999999999997</v>
      </c>
      <c r="C1132" s="2">
        <f t="shared" si="133"/>
        <v>1.4899999999999913E-2</v>
      </c>
      <c r="D1132" s="2">
        <f t="shared" si="134"/>
        <v>7.7550799999999995</v>
      </c>
      <c r="E1132" s="2">
        <f t="shared" si="136"/>
        <v>7.7971500000000002</v>
      </c>
      <c r="F1132" s="2">
        <f t="shared" si="137"/>
        <v>7.7313999999999989</v>
      </c>
      <c r="G1132" s="2">
        <f t="shared" si="131"/>
        <v>7.4572800000000008</v>
      </c>
      <c r="H1132" s="2">
        <f t="shared" si="135"/>
        <v>6.7373054999999988</v>
      </c>
      <c r="I1132" s="2">
        <f t="array" ref="I1132">SUMPRODUCT(B1116:B1135, (ROW(B1116:B1135)-ROW(B1116)+1)) / (20*21/2)</f>
        <v>7.7308476190476192</v>
      </c>
      <c r="J1132" s="2">
        <f t="shared" si="138"/>
        <v>7.7143324316758619</v>
      </c>
      <c r="K1132" s="2">
        <f t="shared" si="132"/>
        <v>7.5567704325690324</v>
      </c>
    </row>
    <row r="1133" spans="1:11" ht="13.5" x14ac:dyDescent="0.25">
      <c r="A1133" s="3">
        <f>TITRES_STAT!B1136</f>
        <v>43658</v>
      </c>
      <c r="B1133" s="6">
        <f>TITRES_STAT!D1136</f>
        <v>7.6657999999999999</v>
      </c>
      <c r="C1133" s="2">
        <f t="shared" si="133"/>
        <v>-7.43999999999998E-2</v>
      </c>
      <c r="D1133" s="2">
        <f t="shared" si="134"/>
        <v>7.7297799999999999</v>
      </c>
      <c r="E1133" s="2">
        <f t="shared" si="136"/>
        <v>7.79453</v>
      </c>
      <c r="F1133" s="2">
        <f t="shared" si="137"/>
        <v>7.7254249999999987</v>
      </c>
      <c r="G1133" s="2">
        <f t="shared" si="131"/>
        <v>7.4676000000000009</v>
      </c>
      <c r="H1133" s="2">
        <f t="shared" si="135"/>
        <v>6.746177499999999</v>
      </c>
      <c r="I1133" s="2">
        <f t="array" ref="I1133">SUMPRODUCT(B1117:B1136, (ROW(B1117:B1136)-ROW(B1117)+1)) / (20*21/2)</f>
        <v>7.7112438095238094</v>
      </c>
      <c r="J1133" s="2">
        <f t="shared" si="138"/>
        <v>7.7097102953257801</v>
      </c>
      <c r="K1133" s="2">
        <f t="shared" si="132"/>
        <v>7.5610461018800503</v>
      </c>
    </row>
    <row r="1134" spans="1:11" ht="13.5" x14ac:dyDescent="0.25">
      <c r="A1134" s="3">
        <f>TITRES_STAT!B1137</f>
        <v>43661</v>
      </c>
      <c r="B1134" s="6">
        <f>TITRES_STAT!D1137</f>
        <v>7.7179000000000002</v>
      </c>
      <c r="C1134" s="2">
        <f t="shared" si="133"/>
        <v>5.2100000000000257E-2</v>
      </c>
      <c r="D1134" s="2">
        <f t="shared" si="134"/>
        <v>7.7253199999999991</v>
      </c>
      <c r="E1134" s="2">
        <f t="shared" si="136"/>
        <v>7.7729499999999998</v>
      </c>
      <c r="F1134" s="2">
        <f t="shared" si="137"/>
        <v>7.7236449999999994</v>
      </c>
      <c r="G1134" s="2">
        <f t="shared" si="131"/>
        <v>7.4809960000000002</v>
      </c>
      <c r="H1134" s="2">
        <f t="shared" si="135"/>
        <v>6.7550874999999984</v>
      </c>
      <c r="I1134" s="2">
        <f t="array" ref="I1134">SUMPRODUCT(B1118:B1137, (ROW(B1118:B1137)-ROW(B1118)+1)) / (20*21/2)</f>
        <v>7.7064938095238098</v>
      </c>
      <c r="J1134" s="2">
        <f t="shared" si="138"/>
        <v>7.710490267199515</v>
      </c>
      <c r="K1134" s="2">
        <f t="shared" si="132"/>
        <v>7.5671972351396564</v>
      </c>
    </row>
    <row r="1135" spans="1:11" ht="13.5" x14ac:dyDescent="0.25">
      <c r="A1135" s="3">
        <f>TITRES_STAT!B1138</f>
        <v>43662</v>
      </c>
      <c r="B1135" s="6">
        <f>TITRES_STAT!D1138</f>
        <v>7.5765000000000002</v>
      </c>
      <c r="C1135" s="2">
        <f t="shared" si="133"/>
        <v>-0.14139999999999997</v>
      </c>
      <c r="D1135" s="2">
        <f t="shared" si="134"/>
        <v>7.6851399999999996</v>
      </c>
      <c r="E1135" s="2">
        <f t="shared" si="136"/>
        <v>7.7513699999999988</v>
      </c>
      <c r="F1135" s="2">
        <f t="shared" si="137"/>
        <v>7.722739999999999</v>
      </c>
      <c r="G1135" s="2">
        <f t="shared" si="131"/>
        <v>7.4908019999999995</v>
      </c>
      <c r="H1135" s="2">
        <f t="shared" si="135"/>
        <v>6.7635129999999979</v>
      </c>
      <c r="I1135" s="2">
        <f t="array" ref="I1135">SUMPRODUCT(B1119:B1138, (ROW(B1119:B1138)-ROW(B1119)+1)) / (20*21/2)</f>
        <v>7.7021314285714286</v>
      </c>
      <c r="J1135" s="2">
        <f t="shared" si="138"/>
        <v>7.6977292893709901</v>
      </c>
      <c r="K1135" s="2">
        <f t="shared" si="132"/>
        <v>7.567562049447905</v>
      </c>
    </row>
    <row r="1136" spans="1:11" ht="13.5" x14ac:dyDescent="0.25">
      <c r="A1136" s="3">
        <f>TITRES_STAT!B1139</f>
        <v>43663</v>
      </c>
      <c r="B1136" s="6">
        <f>TITRES_STAT!D1139</f>
        <v>7.5168999999999997</v>
      </c>
      <c r="C1136" s="2">
        <f t="shared" si="133"/>
        <v>-5.9600000000000541E-2</v>
      </c>
      <c r="D1136" s="2">
        <f t="shared" si="134"/>
        <v>7.6434599999999993</v>
      </c>
      <c r="E1136" s="2">
        <f t="shared" si="136"/>
        <v>7.711920000000001</v>
      </c>
      <c r="F1136" s="2">
        <f t="shared" si="137"/>
        <v>7.7156750000000001</v>
      </c>
      <c r="G1136" s="2">
        <f t="shared" si="131"/>
        <v>7.501322</v>
      </c>
      <c r="H1136" s="2">
        <f t="shared" si="135"/>
        <v>6.7717359999999989</v>
      </c>
      <c r="I1136" s="2">
        <f t="array" ref="I1136">SUMPRODUCT(B1120:B1139, (ROW(B1120:B1139)-ROW(B1120)+1)) / (20*21/2)</f>
        <v>7.683551904761905</v>
      </c>
      <c r="J1136" s="2">
        <f t="shared" si="138"/>
        <v>7.6805074522880386</v>
      </c>
      <c r="K1136" s="2">
        <f t="shared" si="132"/>
        <v>7.5655753024107328</v>
      </c>
    </row>
    <row r="1137" spans="1:11" ht="13.5" x14ac:dyDescent="0.25">
      <c r="A1137" s="3">
        <f>TITRES_STAT!B1140</f>
        <v>43664</v>
      </c>
      <c r="B1137" s="6">
        <f>TITRES_STAT!D1140</f>
        <v>7.6657999999999999</v>
      </c>
      <c r="C1137" s="2">
        <f t="shared" si="133"/>
        <v>0.14890000000000025</v>
      </c>
      <c r="D1137" s="2">
        <f t="shared" si="134"/>
        <v>7.6285799999999995</v>
      </c>
      <c r="E1137" s="2">
        <f t="shared" si="136"/>
        <v>7.6918300000000004</v>
      </c>
      <c r="F1137" s="2">
        <f t="shared" si="137"/>
        <v>7.7116050000000005</v>
      </c>
      <c r="G1137" s="2">
        <f t="shared" si="131"/>
        <v>7.5148200000000021</v>
      </c>
      <c r="H1137" s="2">
        <f t="shared" si="135"/>
        <v>6.7810844999999969</v>
      </c>
      <c r="I1137" s="2">
        <f t="array" ref="I1137">SUMPRODUCT(B1121:B1140, (ROW(B1121:B1140)-ROW(B1121)+1)) / (20*21/2)</f>
        <v>7.6654938095238094</v>
      </c>
      <c r="J1137" s="2">
        <f t="shared" si="138"/>
        <v>7.6791067425463213</v>
      </c>
      <c r="K1137" s="2">
        <f t="shared" si="132"/>
        <v>7.5695056827083507</v>
      </c>
    </row>
    <row r="1138" spans="1:11" ht="13.5" x14ac:dyDescent="0.25">
      <c r="A1138" s="3">
        <f>TITRES_STAT!B1141</f>
        <v>43665</v>
      </c>
      <c r="B1138" s="6">
        <f>TITRES_STAT!D1141</f>
        <v>7.6657999999999999</v>
      </c>
      <c r="C1138" s="2">
        <f t="shared" si="133"/>
        <v>0</v>
      </c>
      <c r="D1138" s="2">
        <f t="shared" si="134"/>
        <v>7.6285799999999995</v>
      </c>
      <c r="E1138" s="2">
        <f t="shared" si="136"/>
        <v>7.6791800000000006</v>
      </c>
      <c r="F1138" s="2">
        <f t="shared" si="137"/>
        <v>7.7119849999999985</v>
      </c>
      <c r="G1138" s="2">
        <f t="shared" ref="G1138:G1201" si="139">AVERAGE(B1089:B1138)</f>
        <v>7.5295900000000016</v>
      </c>
      <c r="H1138" s="2">
        <f t="shared" si="135"/>
        <v>6.7910684999999988</v>
      </c>
      <c r="I1138" s="2">
        <f t="array" ref="I1138">SUMPRODUCT(B1122:B1141, (ROW(B1122:B1141)-ROW(B1122)+1)) / (20*21/2)</f>
        <v>7.6550338095238093</v>
      </c>
      <c r="J1138" s="2">
        <f t="shared" si="138"/>
        <v>7.6778394337323865</v>
      </c>
      <c r="K1138" s="2">
        <f t="shared" si="132"/>
        <v>7.5732819304452779</v>
      </c>
    </row>
    <row r="1139" spans="1:11" ht="13.5" x14ac:dyDescent="0.25">
      <c r="A1139" s="3">
        <f>TITRES_STAT!B1142</f>
        <v>43668</v>
      </c>
      <c r="B1139" s="6">
        <f>TITRES_STAT!D1142</f>
        <v>7.5168999999999997</v>
      </c>
      <c r="C1139" s="2">
        <f t="shared" si="133"/>
        <v>-0.14890000000000025</v>
      </c>
      <c r="D1139" s="2">
        <f t="shared" si="134"/>
        <v>7.5883800000000008</v>
      </c>
      <c r="E1139" s="2">
        <f t="shared" si="136"/>
        <v>7.6568500000000004</v>
      </c>
      <c r="F1139" s="2">
        <f t="shared" si="137"/>
        <v>7.7065099999999989</v>
      </c>
      <c r="G1139" s="2">
        <f t="shared" si="139"/>
        <v>7.5421440000000022</v>
      </c>
      <c r="H1139" s="2">
        <f t="shared" si="135"/>
        <v>6.8007529999999985</v>
      </c>
      <c r="I1139" s="2">
        <f t="array" ref="I1139">SUMPRODUCT(B1123:B1142, (ROW(B1123:B1142)-ROW(B1123)+1)) / (20*21/2)</f>
        <v>7.6408057142857135</v>
      </c>
      <c r="J1139" s="2">
        <f t="shared" si="138"/>
        <v>7.6625118686150167</v>
      </c>
      <c r="K1139" s="2">
        <f t="shared" ref="K1139:K1202" si="140">$K$4*B1139+(1-$K$4)*K1138</f>
        <v>7.5710708743493846</v>
      </c>
    </row>
    <row r="1140" spans="1:11" ht="13.5" x14ac:dyDescent="0.25">
      <c r="A1140" s="3">
        <f>TITRES_STAT!B1143</f>
        <v>43669</v>
      </c>
      <c r="B1140" s="6">
        <f>TITRES_STAT!D1143</f>
        <v>7.5168999999999997</v>
      </c>
      <c r="C1140" s="2">
        <f t="shared" si="133"/>
        <v>0</v>
      </c>
      <c r="D1140" s="2">
        <f t="shared" si="134"/>
        <v>7.57646</v>
      </c>
      <c r="E1140" s="2">
        <f t="shared" si="136"/>
        <v>7.6307999999999989</v>
      </c>
      <c r="F1140" s="2">
        <f t="shared" si="137"/>
        <v>7.7011299999999974</v>
      </c>
      <c r="G1140" s="2">
        <f t="shared" si="139"/>
        <v>7.5506300000000017</v>
      </c>
      <c r="H1140" s="2">
        <f t="shared" si="135"/>
        <v>6.8114859999999995</v>
      </c>
      <c r="I1140" s="2">
        <f t="array" ref="I1140">SUMPRODUCT(B1124:B1143, (ROW(B1124:B1143)-ROW(B1124)+1)) / (20*21/2)</f>
        <v>7.6165104761904754</v>
      </c>
      <c r="J1140" s="2">
        <f t="shared" si="138"/>
        <v>7.6486440716040631</v>
      </c>
      <c r="K1140" s="2">
        <f t="shared" si="140"/>
        <v>7.5689465263356839</v>
      </c>
    </row>
    <row r="1141" spans="1:11" ht="13.5" x14ac:dyDescent="0.25">
      <c r="A1141" s="3">
        <f>TITRES_STAT!B1144</f>
        <v>43670</v>
      </c>
      <c r="B1141" s="6">
        <f>TITRES_STAT!D1144</f>
        <v>7.5913000000000004</v>
      </c>
      <c r="C1141" s="2">
        <f t="shared" si="133"/>
        <v>7.4400000000000688E-2</v>
      </c>
      <c r="D1141" s="2">
        <f t="shared" si="134"/>
        <v>7.5913399999999998</v>
      </c>
      <c r="E1141" s="2">
        <f t="shared" si="136"/>
        <v>7.6173999999999991</v>
      </c>
      <c r="F1141" s="2">
        <f t="shared" si="137"/>
        <v>7.6960949999999997</v>
      </c>
      <c r="G1141" s="2">
        <f t="shared" si="139"/>
        <v>7.5607320000000016</v>
      </c>
      <c r="H1141" s="2">
        <f t="shared" si="135"/>
        <v>6.8215110000000001</v>
      </c>
      <c r="I1141" s="2">
        <f t="array" ref="I1141">SUMPRODUCT(B1125:B1144, (ROW(B1125:B1144)-ROW(B1125)+1)) / (20*21/2)</f>
        <v>7.5863176190476196</v>
      </c>
      <c r="J1141" s="2">
        <f t="shared" si="138"/>
        <v>7.6431827314512955</v>
      </c>
      <c r="K1141" s="2">
        <f t="shared" si="140"/>
        <v>7.5698231331460493</v>
      </c>
    </row>
    <row r="1142" spans="1:11" ht="13.5" x14ac:dyDescent="0.25">
      <c r="A1142" s="3">
        <f>TITRES_STAT!B1145</f>
        <v>43672</v>
      </c>
      <c r="B1142" s="6">
        <f>TITRES_STAT!D1145</f>
        <v>7.5467000000000004</v>
      </c>
      <c r="C1142" s="2">
        <f t="shared" si="133"/>
        <v>-4.4599999999999973E-2</v>
      </c>
      <c r="D1142" s="2">
        <f t="shared" si="134"/>
        <v>7.56752</v>
      </c>
      <c r="E1142" s="2">
        <f t="shared" si="136"/>
        <v>7.5980499999999989</v>
      </c>
      <c r="F1142" s="2">
        <f t="shared" si="137"/>
        <v>7.6975999999999987</v>
      </c>
      <c r="G1142" s="2">
        <f t="shared" si="139"/>
        <v>7.5705780000000011</v>
      </c>
      <c r="H1142" s="2">
        <f t="shared" si="135"/>
        <v>6.831344500000001</v>
      </c>
      <c r="I1142" s="2">
        <f t="array" ref="I1142">SUMPRODUCT(B1126:B1145, (ROW(B1126:B1145)-ROW(B1126)+1)) / (20*21/2)</f>
        <v>7.5361323809523793</v>
      </c>
      <c r="J1142" s="2">
        <f t="shared" si="138"/>
        <v>7.6339938998845058</v>
      </c>
      <c r="K1142" s="2">
        <f t="shared" si="140"/>
        <v>7.5689163436109101</v>
      </c>
    </row>
    <row r="1143" spans="1:11" ht="13.5" x14ac:dyDescent="0.25">
      <c r="A1143" s="3">
        <f>TITRES_STAT!B1146</f>
        <v>43675</v>
      </c>
      <c r="B1143" s="6">
        <f>TITRES_STAT!D1146</f>
        <v>7.4424999999999999</v>
      </c>
      <c r="C1143" s="2">
        <f t="shared" si="133"/>
        <v>-0.10420000000000051</v>
      </c>
      <c r="D1143" s="2">
        <f t="shared" si="134"/>
        <v>7.5228599999999997</v>
      </c>
      <c r="E1143" s="2">
        <f t="shared" si="136"/>
        <v>7.5757199999999996</v>
      </c>
      <c r="F1143" s="2">
        <f t="shared" si="137"/>
        <v>7.6851249999999975</v>
      </c>
      <c r="G1143" s="2">
        <f t="shared" si="139"/>
        <v>7.5771960000000016</v>
      </c>
      <c r="H1143" s="2">
        <f t="shared" si="135"/>
        <v>6.840657000000002</v>
      </c>
      <c r="I1143" s="2">
        <f t="array" ref="I1143">SUMPRODUCT(B1127:B1146, (ROW(B1127:B1146)-ROW(B1127)+1)) / (20*21/2)</f>
        <v>7.4664157142857146</v>
      </c>
      <c r="J1143" s="2">
        <f t="shared" si="138"/>
        <v>7.6157563856097905</v>
      </c>
      <c r="K1143" s="2">
        <f t="shared" si="140"/>
        <v>7.563958839939894</v>
      </c>
    </row>
    <row r="1144" spans="1:11" ht="13.5" x14ac:dyDescent="0.25">
      <c r="A1144" s="3">
        <f>TITRES_STAT!B1147</f>
        <v>43676</v>
      </c>
      <c r="B1144" s="6">
        <f>TITRES_STAT!D1147</f>
        <v>7.3681000000000001</v>
      </c>
      <c r="C1144" s="2">
        <f t="shared" si="133"/>
        <v>-7.43999999999998E-2</v>
      </c>
      <c r="D1144" s="2">
        <f t="shared" si="134"/>
        <v>7.4931000000000001</v>
      </c>
      <c r="E1144" s="2">
        <f t="shared" si="136"/>
        <v>7.5407399999999996</v>
      </c>
      <c r="F1144" s="2">
        <f t="shared" si="137"/>
        <v>7.6568449999999988</v>
      </c>
      <c r="G1144" s="2">
        <f t="shared" si="139"/>
        <v>7.5847400000000018</v>
      </c>
      <c r="H1144" s="2">
        <f t="shared" si="135"/>
        <v>6.8492165000000025</v>
      </c>
      <c r="I1144" s="2">
        <f t="array" ref="I1144">SUMPRODUCT(B1128:B1147, (ROW(B1128:B1147)-ROW(B1128)+1)) / (20*21/2)</f>
        <v>7.3781642857142851</v>
      </c>
      <c r="J1144" s="2">
        <f t="shared" si="138"/>
        <v>7.5921700631707623</v>
      </c>
      <c r="K1144" s="2">
        <f t="shared" si="140"/>
        <v>7.5562781011187221</v>
      </c>
    </row>
    <row r="1145" spans="1:11" ht="13.5" x14ac:dyDescent="0.25">
      <c r="A1145" s="3">
        <f>TITRES_STAT!B1148</f>
        <v>43677</v>
      </c>
      <c r="B1145" s="6">
        <f>TITRES_STAT!D1148</f>
        <v>7.1299000000000001</v>
      </c>
      <c r="C1145" s="2">
        <f t="shared" si="133"/>
        <v>-0.23819999999999997</v>
      </c>
      <c r="D1145" s="2">
        <f t="shared" si="134"/>
        <v>7.4156999999999993</v>
      </c>
      <c r="E1145" s="2">
        <f t="shared" si="136"/>
        <v>7.4960800000000019</v>
      </c>
      <c r="F1145" s="2">
        <f t="shared" si="137"/>
        <v>7.6237249999999985</v>
      </c>
      <c r="G1145" s="2">
        <f t="shared" si="139"/>
        <v>7.5854860000000022</v>
      </c>
      <c r="H1145" s="2">
        <f t="shared" si="135"/>
        <v>6.8569025000000021</v>
      </c>
      <c r="I1145" s="2">
        <f t="array" ref="I1145">SUMPRODUCT(B1129:B1148, (ROW(B1129:B1148)-ROW(B1129)+1)) / (20*21/2)</f>
        <v>7.3134490476190486</v>
      </c>
      <c r="J1145" s="2">
        <f t="shared" si="138"/>
        <v>7.5481443428687847</v>
      </c>
      <c r="K1145" s="2">
        <f t="shared" si="140"/>
        <v>7.5395573912709297</v>
      </c>
    </row>
    <row r="1146" spans="1:11" ht="13.5" x14ac:dyDescent="0.25">
      <c r="A1146" s="3">
        <f>TITRES_STAT!B1149</f>
        <v>43678</v>
      </c>
      <c r="B1146" s="6">
        <f>TITRES_STAT!D1149</f>
        <v>6.8917000000000002</v>
      </c>
      <c r="C1146" s="2">
        <f t="shared" si="133"/>
        <v>-0.23819999999999997</v>
      </c>
      <c r="D1146" s="2">
        <f t="shared" si="134"/>
        <v>7.2757800000000001</v>
      </c>
      <c r="E1146" s="2">
        <f t="shared" si="136"/>
        <v>7.4335599999999999</v>
      </c>
      <c r="F1146" s="2">
        <f t="shared" si="137"/>
        <v>7.5727399999999987</v>
      </c>
      <c r="G1146" s="2">
        <f t="shared" si="139"/>
        <v>7.5809600000000019</v>
      </c>
      <c r="H1146" s="2">
        <f t="shared" si="135"/>
        <v>6.8637155000000005</v>
      </c>
      <c r="I1146" s="2">
        <f t="array" ref="I1146">SUMPRODUCT(B1130:B1149, (ROW(B1130:B1149)-ROW(B1130)+1)) / (20*21/2)</f>
        <v>7.2731533333333331</v>
      </c>
      <c r="J1146" s="2">
        <f t="shared" si="138"/>
        <v>7.4856258340241384</v>
      </c>
      <c r="K1146" s="2">
        <f t="shared" si="140"/>
        <v>7.5141512190642263</v>
      </c>
    </row>
    <row r="1147" spans="1:11" ht="13.5" x14ac:dyDescent="0.25">
      <c r="A1147" s="3">
        <f>TITRES_STAT!B1150</f>
        <v>43679</v>
      </c>
      <c r="B1147" s="6">
        <f>TITRES_STAT!D1150</f>
        <v>6.6460999999999997</v>
      </c>
      <c r="C1147" s="2">
        <f t="shared" si="133"/>
        <v>-0.24560000000000048</v>
      </c>
      <c r="D1147" s="2">
        <f t="shared" si="134"/>
        <v>7.0956599999999996</v>
      </c>
      <c r="E1147" s="2">
        <f t="shared" si="136"/>
        <v>7.3315900000000012</v>
      </c>
      <c r="F1147" s="2">
        <f t="shared" si="137"/>
        <v>7.511709999999999</v>
      </c>
      <c r="G1147" s="2">
        <f t="shared" si="139"/>
        <v>7.5715220000000025</v>
      </c>
      <c r="H1147" s="2">
        <f t="shared" si="135"/>
        <v>6.8698725000000005</v>
      </c>
      <c r="I1147" s="2">
        <f t="array" ref="I1147">SUMPRODUCT(B1131:B1150, (ROW(B1131:B1150)-ROW(B1131)+1)) / (20*21/2)</f>
        <v>7.2361890476190487</v>
      </c>
      <c r="J1147" s="2">
        <f t="shared" si="138"/>
        <v>7.4056709926885063</v>
      </c>
      <c r="K1147" s="2">
        <f t="shared" si="140"/>
        <v>7.4801099947871981</v>
      </c>
    </row>
    <row r="1148" spans="1:11" ht="13.5" x14ac:dyDescent="0.25">
      <c r="A1148" s="3">
        <f>TITRES_STAT!B1151</f>
        <v>43682</v>
      </c>
      <c r="B1148" s="6">
        <f>TITRES_STAT!D1151</f>
        <v>6.8322000000000003</v>
      </c>
      <c r="C1148" s="2">
        <f t="shared" si="133"/>
        <v>0.1861000000000006</v>
      </c>
      <c r="D1148" s="2">
        <f t="shared" si="134"/>
        <v>6.9736000000000002</v>
      </c>
      <c r="E1148" s="2">
        <f t="shared" si="136"/>
        <v>7.2482299999999995</v>
      </c>
      <c r="F1148" s="2">
        <f t="shared" si="137"/>
        <v>7.4637049999999991</v>
      </c>
      <c r="G1148" s="2">
        <f t="shared" si="139"/>
        <v>7.5656800000000022</v>
      </c>
      <c r="H1148" s="2">
        <f t="shared" si="135"/>
        <v>6.8773410000000013</v>
      </c>
      <c r="I1148" s="2">
        <f t="array" ref="I1148">SUMPRODUCT(B1132:B1151, (ROW(B1132:B1151)-ROW(B1132)+1)) / (20*21/2)</f>
        <v>7.192104761904762</v>
      </c>
      <c r="J1148" s="2">
        <f t="shared" si="138"/>
        <v>7.3510547076705537</v>
      </c>
      <c r="K1148" s="2">
        <f t="shared" si="140"/>
        <v>7.454701759697504</v>
      </c>
    </row>
    <row r="1149" spans="1:11" ht="13.5" x14ac:dyDescent="0.25">
      <c r="A1149" s="3">
        <f>TITRES_STAT!B1152</f>
        <v>43683</v>
      </c>
      <c r="B1149" s="6">
        <f>TITRES_STAT!D1152</f>
        <v>7.0406000000000004</v>
      </c>
      <c r="C1149" s="2">
        <f t="shared" si="133"/>
        <v>0.20840000000000014</v>
      </c>
      <c r="D1149" s="2">
        <f t="shared" si="134"/>
        <v>6.9081000000000001</v>
      </c>
      <c r="E1149" s="2">
        <f t="shared" si="136"/>
        <v>7.2005999999999988</v>
      </c>
      <c r="F1149" s="2">
        <f t="shared" si="137"/>
        <v>7.428725</v>
      </c>
      <c r="G1149" s="2">
        <f t="shared" si="139"/>
        <v>7.5622260000000017</v>
      </c>
      <c r="H1149" s="2">
        <f t="shared" si="135"/>
        <v>6.8860105000000011</v>
      </c>
      <c r="I1149" s="2">
        <f t="array" ref="I1149">SUMPRODUCT(B1133:B1152, (ROW(B1133:B1152)-ROW(B1133)+1)) / (20*21/2)</f>
        <v>7.1581838095238099</v>
      </c>
      <c r="J1149" s="2">
        <f t="shared" si="138"/>
        <v>7.3214875926543108</v>
      </c>
      <c r="K1149" s="2">
        <f t="shared" si="140"/>
        <v>7.4384624750034849</v>
      </c>
    </row>
    <row r="1150" spans="1:11" ht="13.5" x14ac:dyDescent="0.25">
      <c r="A1150" s="3">
        <f>TITRES_STAT!B1153</f>
        <v>43684</v>
      </c>
      <c r="B1150" s="6">
        <f>TITRES_STAT!D1153</f>
        <v>7.0406000000000004</v>
      </c>
      <c r="C1150" s="2">
        <f t="shared" si="133"/>
        <v>0</v>
      </c>
      <c r="D1150" s="2">
        <f t="shared" si="134"/>
        <v>6.8902400000000004</v>
      </c>
      <c r="E1150" s="2">
        <f t="shared" si="136"/>
        <v>7.1529699999999989</v>
      </c>
      <c r="F1150" s="2">
        <f t="shared" si="137"/>
        <v>7.391885000000002</v>
      </c>
      <c r="G1150" s="2">
        <f t="shared" si="139"/>
        <v>7.558136000000002</v>
      </c>
      <c r="H1150" s="2">
        <f t="shared" si="135"/>
        <v>6.8951565000000006</v>
      </c>
      <c r="I1150" s="2">
        <f t="array" ref="I1150">SUMPRODUCT(B1134:B1153, (ROW(B1134:B1153)-ROW(B1134)+1)) / (20*21/2)</f>
        <v>7.1207214285714286</v>
      </c>
      <c r="J1150" s="2">
        <f t="shared" si="138"/>
        <v>7.2947363933539</v>
      </c>
      <c r="K1150" s="2">
        <f t="shared" si="140"/>
        <v>7.4228600250033487</v>
      </c>
    </row>
    <row r="1151" spans="1:11" ht="13.5" x14ac:dyDescent="0.25">
      <c r="A1151" s="3">
        <f>TITRES_STAT!B1154</f>
        <v>43685</v>
      </c>
      <c r="B1151" s="6">
        <f>TITRES_STAT!D1154</f>
        <v>6.9290000000000003</v>
      </c>
      <c r="C1151" s="2">
        <f t="shared" si="133"/>
        <v>-0.11160000000000014</v>
      </c>
      <c r="D1151" s="2">
        <f t="shared" si="134"/>
        <v>6.8977000000000004</v>
      </c>
      <c r="E1151" s="2">
        <f t="shared" si="136"/>
        <v>7.0867399999999989</v>
      </c>
      <c r="F1151" s="2">
        <f t="shared" si="137"/>
        <v>7.3520700000000003</v>
      </c>
      <c r="G1151" s="2">
        <f t="shared" si="139"/>
        <v>7.5495260000000011</v>
      </c>
      <c r="H1151" s="2">
        <f t="shared" si="135"/>
        <v>6.9034270000000015</v>
      </c>
      <c r="I1151" s="2">
        <f t="array" ref="I1151">SUMPRODUCT(B1135:B1154, (ROW(B1135:B1154)-ROW(B1135)+1)) / (20*21/2)</f>
        <v>7.08609857142857</v>
      </c>
      <c r="J1151" s="2">
        <f t="shared" si="138"/>
        <v>7.2599043558916234</v>
      </c>
      <c r="K1151" s="2">
        <f t="shared" si="140"/>
        <v>7.4034929651992964</v>
      </c>
    </row>
    <row r="1152" spans="1:11" ht="13.5" x14ac:dyDescent="0.25">
      <c r="A1152" s="3">
        <f>TITRES_STAT!B1155</f>
        <v>43686</v>
      </c>
      <c r="B1152" s="6">
        <f>TITRES_STAT!D1155</f>
        <v>6.9958999999999998</v>
      </c>
      <c r="C1152" s="2">
        <f t="shared" si="133"/>
        <v>6.6899999999999515E-2</v>
      </c>
      <c r="D1152" s="2">
        <f t="shared" si="134"/>
        <v>6.9676600000000004</v>
      </c>
      <c r="E1152" s="2">
        <f t="shared" si="136"/>
        <v>7.0316599999999996</v>
      </c>
      <c r="F1152" s="2">
        <f t="shared" si="137"/>
        <v>7.3148549999999997</v>
      </c>
      <c r="G1152" s="2">
        <f t="shared" si="139"/>
        <v>7.5402200000000015</v>
      </c>
      <c r="H1152" s="2">
        <f t="shared" si="135"/>
        <v>6.9117460000000008</v>
      </c>
      <c r="I1152" s="2">
        <f t="array" ref="I1152">SUMPRODUCT(B1136:B1155, (ROW(B1136:B1155)-ROW(B1136)+1)) / (20*21/2)</f>
        <v>7.0545890476190474</v>
      </c>
      <c r="J1152" s="2">
        <f t="shared" si="138"/>
        <v>7.2347610839019447</v>
      </c>
      <c r="K1152" s="2">
        <f t="shared" si="140"/>
        <v>7.3875089273483443</v>
      </c>
    </row>
    <row r="1153" spans="1:11" ht="13.5" x14ac:dyDescent="0.25">
      <c r="A1153" s="3">
        <f>TITRES_STAT!B1156</f>
        <v>43691</v>
      </c>
      <c r="B1153" s="6">
        <f>TITRES_STAT!D1156</f>
        <v>6.9215</v>
      </c>
      <c r="C1153" s="2">
        <f t="shared" si="133"/>
        <v>-7.43999999999998E-2</v>
      </c>
      <c r="D1153" s="2">
        <f t="shared" si="134"/>
        <v>6.9855199999999993</v>
      </c>
      <c r="E1153" s="2">
        <f t="shared" si="136"/>
        <v>6.9795599999999993</v>
      </c>
      <c r="F1153" s="2">
        <f t="shared" si="137"/>
        <v>7.2776400000000008</v>
      </c>
      <c r="G1153" s="2">
        <f t="shared" si="139"/>
        <v>7.5324780000000011</v>
      </c>
      <c r="H1153" s="2">
        <f t="shared" si="135"/>
        <v>6.9194069999999996</v>
      </c>
      <c r="I1153" s="2">
        <f t="array" ref="I1153">SUMPRODUCT(B1137:B1156, (ROW(B1137:B1156)-ROW(B1137)+1)) / (20*21/2)</f>
        <v>7.0206028571428565</v>
      </c>
      <c r="J1153" s="2">
        <f t="shared" si="138"/>
        <v>7.2049266949589024</v>
      </c>
      <c r="K1153" s="2">
        <f t="shared" si="140"/>
        <v>7.3692340674523313</v>
      </c>
    </row>
    <row r="1154" spans="1:11" ht="13.5" x14ac:dyDescent="0.25">
      <c r="A1154" s="3">
        <f>TITRES_STAT!B1157</f>
        <v>43692</v>
      </c>
      <c r="B1154" s="6">
        <f>TITRES_STAT!D1157</f>
        <v>6.9141000000000004</v>
      </c>
      <c r="C1154" s="2">
        <f t="shared" si="133"/>
        <v>-7.3999999999996291E-3</v>
      </c>
      <c r="D1154" s="2">
        <f t="shared" si="134"/>
        <v>6.9602199999999996</v>
      </c>
      <c r="E1154" s="2">
        <f t="shared" si="136"/>
        <v>6.9341600000000003</v>
      </c>
      <c r="F1154" s="2">
        <f t="shared" si="137"/>
        <v>7.2374499999999999</v>
      </c>
      <c r="G1154" s="2">
        <f t="shared" si="139"/>
        <v>7.5209020000000013</v>
      </c>
      <c r="H1154" s="2">
        <f t="shared" si="135"/>
        <v>6.9263319999999995</v>
      </c>
      <c r="I1154" s="2">
        <f t="array" ref="I1154">SUMPRODUCT(B1138:B1157, (ROW(B1138:B1157)-ROW(B1138)+1)) / (20*21/2)</f>
        <v>6.9862633333333344</v>
      </c>
      <c r="J1154" s="2">
        <f t="shared" si="138"/>
        <v>7.1772289144866255</v>
      </c>
      <c r="K1154" s="2">
        <f t="shared" si="140"/>
        <v>7.35138567265028</v>
      </c>
    </row>
    <row r="1155" spans="1:11" ht="13.5" x14ac:dyDescent="0.25">
      <c r="A1155" s="3">
        <f>TITRES_STAT!B1158</f>
        <v>43693</v>
      </c>
      <c r="B1155" s="6">
        <f>TITRES_STAT!D1158</f>
        <v>6.9066000000000001</v>
      </c>
      <c r="C1155" s="2">
        <f t="shared" si="133"/>
        <v>-7.5000000000002842E-3</v>
      </c>
      <c r="D1155" s="2">
        <f t="shared" si="134"/>
        <v>6.9334200000000008</v>
      </c>
      <c r="E1155" s="2">
        <f t="shared" si="136"/>
        <v>6.9118300000000001</v>
      </c>
      <c r="F1155" s="2">
        <f t="shared" si="137"/>
        <v>7.2039550000000006</v>
      </c>
      <c r="G1155" s="2">
        <f t="shared" si="139"/>
        <v>7.5091760000000001</v>
      </c>
      <c r="H1155" s="2">
        <f t="shared" si="135"/>
        <v>6.9335370000000003</v>
      </c>
      <c r="I1155" s="2">
        <f t="array" ref="I1155">SUMPRODUCT(B1139:B1158, (ROW(B1139:B1158)-ROW(B1139)+1)) / (20*21/2)</f>
        <v>6.9524566666666674</v>
      </c>
      <c r="J1155" s="2">
        <f t="shared" si="138"/>
        <v>7.1514547321545656</v>
      </c>
      <c r="K1155" s="2">
        <f t="shared" si="140"/>
        <v>7.3339430972522299</v>
      </c>
    </row>
    <row r="1156" spans="1:11" ht="13.5" x14ac:dyDescent="0.25">
      <c r="A1156" s="3">
        <f>TITRES_STAT!B1159</f>
        <v>43696</v>
      </c>
      <c r="B1156" s="6">
        <f>TITRES_STAT!D1159</f>
        <v>6.8471000000000002</v>
      </c>
      <c r="C1156" s="2">
        <f t="shared" ref="C1156:C1219" si="141">B1156-B1155</f>
        <v>-5.9499999999999886E-2</v>
      </c>
      <c r="D1156" s="2">
        <f t="shared" si="134"/>
        <v>6.9170400000000001</v>
      </c>
      <c r="E1156" s="2">
        <f t="shared" si="136"/>
        <v>6.9073700000000002</v>
      </c>
      <c r="F1156" s="2">
        <f t="shared" si="137"/>
        <v>7.1704650000000001</v>
      </c>
      <c r="G1156" s="2">
        <f t="shared" si="139"/>
        <v>7.4956240000000003</v>
      </c>
      <c r="H1156" s="2">
        <f t="shared" si="135"/>
        <v>6.9407939999999995</v>
      </c>
      <c r="I1156" s="2">
        <f t="array" ref="I1156">SUMPRODUCT(B1140:B1159, (ROW(B1140:B1159)-ROW(B1140)+1)) / (20*21/2)</f>
        <v>6.9214838095238074</v>
      </c>
      <c r="J1156" s="2">
        <f t="shared" si="138"/>
        <v>7.1224685671874646</v>
      </c>
      <c r="K1156" s="2">
        <f t="shared" si="140"/>
        <v>7.3148512110854762</v>
      </c>
    </row>
    <row r="1157" spans="1:11" ht="13.5" x14ac:dyDescent="0.25">
      <c r="A1157" s="3">
        <f>TITRES_STAT!B1160</f>
        <v>43697</v>
      </c>
      <c r="B1157" s="6">
        <f>TITRES_STAT!D1160</f>
        <v>6.8098999999999998</v>
      </c>
      <c r="C1157" s="2">
        <f t="shared" si="141"/>
        <v>-3.7200000000000344E-2</v>
      </c>
      <c r="D1157" s="2">
        <f t="shared" si="134"/>
        <v>6.8798399999999997</v>
      </c>
      <c r="E1157" s="2">
        <f t="shared" si="136"/>
        <v>6.9237500000000001</v>
      </c>
      <c r="F1157" s="2">
        <f t="shared" si="137"/>
        <v>7.1276700000000019</v>
      </c>
      <c r="G1157" s="2">
        <f t="shared" si="139"/>
        <v>7.4789120000000002</v>
      </c>
      <c r="H1157" s="2">
        <f t="shared" si="135"/>
        <v>6.9471979999999984</v>
      </c>
      <c r="I1157" s="2">
        <f t="array" ref="I1157">SUMPRODUCT(B1141:B1160, (ROW(B1141:B1160)-ROW(B1141)+1)) / (20*21/2)</f>
        <v>6.894830476190478</v>
      </c>
      <c r="J1157" s="2">
        <f t="shared" si="138"/>
        <v>7.0927001322172298</v>
      </c>
      <c r="K1157" s="2">
        <f t="shared" si="140"/>
        <v>7.2950492028076148</v>
      </c>
    </row>
    <row r="1158" spans="1:11" ht="13.5" x14ac:dyDescent="0.25">
      <c r="A1158" s="3">
        <f>TITRES_STAT!B1161</f>
        <v>43698</v>
      </c>
      <c r="B1158" s="6">
        <f>TITRES_STAT!D1161</f>
        <v>6.7727000000000004</v>
      </c>
      <c r="C1158" s="2">
        <f t="shared" si="141"/>
        <v>-3.7199999999999456E-2</v>
      </c>
      <c r="D1158" s="2">
        <f t="shared" ref="D1158:D1221" si="142">AVERAGE(B1154:B1158)</f>
        <v>6.8500800000000002</v>
      </c>
      <c r="E1158" s="2">
        <f t="shared" si="136"/>
        <v>6.9177999999999997</v>
      </c>
      <c r="F1158" s="2">
        <f t="shared" si="137"/>
        <v>7.0830150000000005</v>
      </c>
      <c r="G1158" s="2">
        <f t="shared" si="139"/>
        <v>7.4610760000000003</v>
      </c>
      <c r="H1158" s="2">
        <f t="shared" si="135"/>
        <v>6.9525894999999984</v>
      </c>
      <c r="I1158" s="2">
        <f t="array" ref="I1158">SUMPRODUCT(B1142:B1161, (ROW(B1142:B1161)-ROW(B1142)+1)) / (20*21/2)</f>
        <v>6.8653757142857144</v>
      </c>
      <c r="J1158" s="2">
        <f t="shared" si="138"/>
        <v>7.0622239291489226</v>
      </c>
      <c r="K1158" s="2">
        <f t="shared" si="140"/>
        <v>7.2745649203445719</v>
      </c>
    </row>
    <row r="1159" spans="1:11" ht="13.5" x14ac:dyDescent="0.25">
      <c r="A1159" s="3">
        <f>TITRES_STAT!B1162</f>
        <v>43699</v>
      </c>
      <c r="B1159" s="6">
        <f>TITRES_STAT!D1162</f>
        <v>6.7577999999999996</v>
      </c>
      <c r="C1159" s="2">
        <f t="shared" si="141"/>
        <v>-1.4900000000000801E-2</v>
      </c>
      <c r="D1159" s="2">
        <f t="shared" si="142"/>
        <v>6.8188199999999997</v>
      </c>
      <c r="E1159" s="2">
        <f t="shared" si="136"/>
        <v>6.8895199999999992</v>
      </c>
      <c r="F1159" s="2">
        <f t="shared" si="137"/>
        <v>7.0450599999999994</v>
      </c>
      <c r="G1159" s="2">
        <f t="shared" si="139"/>
        <v>7.4387460000000001</v>
      </c>
      <c r="H1159" s="2">
        <f t="shared" si="135"/>
        <v>6.9586689999999987</v>
      </c>
      <c r="I1159" s="2">
        <f t="array" ref="I1159">SUMPRODUCT(B1143:B1162, (ROW(B1143:B1162)-ROW(B1143)+1)) / (20*21/2)</f>
        <v>6.8323833333333335</v>
      </c>
      <c r="J1159" s="2">
        <f t="shared" si="138"/>
        <v>7.0332311739918829</v>
      </c>
      <c r="K1159" s="2">
        <f t="shared" si="140"/>
        <v>7.2542996293506672</v>
      </c>
    </row>
    <row r="1160" spans="1:11" ht="13.5" x14ac:dyDescent="0.25">
      <c r="A1160" s="3">
        <f>TITRES_STAT!B1163</f>
        <v>43700</v>
      </c>
      <c r="B1160" s="6">
        <f>TITRES_STAT!D1163</f>
        <v>6.7652000000000001</v>
      </c>
      <c r="C1160" s="2">
        <f t="shared" si="141"/>
        <v>7.4000000000005173E-3</v>
      </c>
      <c r="D1160" s="2">
        <f t="shared" si="142"/>
        <v>6.79054</v>
      </c>
      <c r="E1160" s="2">
        <f t="shared" si="136"/>
        <v>6.86198</v>
      </c>
      <c r="F1160" s="2">
        <f t="shared" si="137"/>
        <v>7.0074749999999995</v>
      </c>
      <c r="G1160" s="2">
        <f t="shared" si="139"/>
        <v>7.4198699999999977</v>
      </c>
      <c r="H1160" s="2">
        <f t="shared" si="135"/>
        <v>6.9639594999999987</v>
      </c>
      <c r="I1160" s="2">
        <f t="array" ref="I1160">SUMPRODUCT(B1144:B1163, (ROW(B1144:B1163)-ROW(B1144)+1)) / (20*21/2)</f>
        <v>6.8002780952380961</v>
      </c>
      <c r="J1160" s="2">
        <f t="shared" si="138"/>
        <v>7.0077043955164653</v>
      </c>
      <c r="K1160" s="2">
        <f t="shared" si="140"/>
        <v>7.2351192517290723</v>
      </c>
    </row>
    <row r="1161" spans="1:11" ht="13.5" x14ac:dyDescent="0.25">
      <c r="A1161" s="3">
        <f>TITRES_STAT!B1164</f>
        <v>43703</v>
      </c>
      <c r="B1161" s="6">
        <f>TITRES_STAT!D1164</f>
        <v>6.6981999999999999</v>
      </c>
      <c r="C1161" s="2">
        <f t="shared" si="141"/>
        <v>-6.7000000000000171E-2</v>
      </c>
      <c r="D1161" s="2">
        <f t="shared" si="142"/>
        <v>6.7607599999999994</v>
      </c>
      <c r="E1161" s="2">
        <f t="shared" si="136"/>
        <v>6.8389000000000006</v>
      </c>
      <c r="F1161" s="2">
        <f t="shared" si="137"/>
        <v>6.9628199999999989</v>
      </c>
      <c r="G1161" s="2">
        <f t="shared" si="139"/>
        <v>7.4014339999999974</v>
      </c>
      <c r="H1161" s="2">
        <f t="shared" si="135"/>
        <v>6.9674214999999995</v>
      </c>
      <c r="I1161" s="2">
        <f t="array" ref="I1161">SUMPRODUCT(B1145:B1164, (ROW(B1145:B1164)-ROW(B1145)+1)) / (20*21/2)</f>
        <v>6.7609409523809516</v>
      </c>
      <c r="J1161" s="2">
        <f t="shared" si="138"/>
        <v>6.9782277864196596</v>
      </c>
      <c r="K1161" s="2">
        <f t="shared" si="140"/>
        <v>7.2140635947985201</v>
      </c>
    </row>
    <row r="1162" spans="1:11" ht="13.5" x14ac:dyDescent="0.25">
      <c r="A1162" s="3">
        <f>TITRES_STAT!B1165</f>
        <v>43704</v>
      </c>
      <c r="B1162" s="6">
        <f>TITRES_STAT!D1165</f>
        <v>6.6163999999999996</v>
      </c>
      <c r="C1162" s="2">
        <f t="shared" si="141"/>
        <v>-8.1800000000000317E-2</v>
      </c>
      <c r="D1162" s="2">
        <f t="shared" si="142"/>
        <v>6.7220600000000008</v>
      </c>
      <c r="E1162" s="2">
        <f t="shared" si="136"/>
        <v>6.8009500000000003</v>
      </c>
      <c r="F1162" s="2">
        <f t="shared" si="137"/>
        <v>6.9163049999999995</v>
      </c>
      <c r="G1162" s="2">
        <f t="shared" si="139"/>
        <v>7.3786919999999965</v>
      </c>
      <c r="H1162" s="2">
        <f t="shared" ref="H1162:H1225" si="143">AVERAGE(B963:B1162)</f>
        <v>6.9704429999999995</v>
      </c>
      <c r="I1162" s="2">
        <f t="array" ref="I1162">SUMPRODUCT(B1146:B1165, (ROW(B1146:B1165)-ROW(B1146)+1)) / (20*21/2)</f>
        <v>6.7372704761904778</v>
      </c>
      <c r="J1162" s="2">
        <f t="shared" si="138"/>
        <v>6.9437679972368347</v>
      </c>
      <c r="K1162" s="2">
        <f t="shared" si="140"/>
        <v>7.1906258067672058</v>
      </c>
    </row>
    <row r="1163" spans="1:11" ht="13.5" x14ac:dyDescent="0.25">
      <c r="A1163" s="3">
        <f>TITRES_STAT!B1166</f>
        <v>43705</v>
      </c>
      <c r="B1163" s="6">
        <f>TITRES_STAT!D1166</f>
        <v>6.5792000000000002</v>
      </c>
      <c r="C1163" s="2">
        <f t="shared" si="141"/>
        <v>-3.7199999999999456E-2</v>
      </c>
      <c r="D1163" s="2">
        <f t="shared" si="142"/>
        <v>6.6833599999999986</v>
      </c>
      <c r="E1163" s="2">
        <f t="shared" si="136"/>
        <v>6.7667200000000012</v>
      </c>
      <c r="F1163" s="2">
        <f t="shared" si="137"/>
        <v>6.8731400000000011</v>
      </c>
      <c r="G1163" s="2">
        <f t="shared" si="139"/>
        <v>7.3545699999999963</v>
      </c>
      <c r="H1163" s="2">
        <f t="shared" si="143"/>
        <v>6.9729924999999984</v>
      </c>
      <c r="I1163" s="2">
        <f t="array" ref="I1163">SUMPRODUCT(B1147:B1166, (ROW(B1147:B1166)-ROW(B1147)+1)) / (20*21/2)</f>
        <v>6.7112604761904757</v>
      </c>
      <c r="J1163" s="2">
        <f t="shared" si="138"/>
        <v>6.9090472355952315</v>
      </c>
      <c r="K1163" s="2">
        <f t="shared" si="140"/>
        <v>7.1666483241488841</v>
      </c>
    </row>
    <row r="1164" spans="1:11" ht="13.5" x14ac:dyDescent="0.25">
      <c r="A1164" s="3">
        <f>TITRES_STAT!B1167</f>
        <v>43706</v>
      </c>
      <c r="B1164" s="6">
        <f>TITRES_STAT!D1167</f>
        <v>6.4600999999999997</v>
      </c>
      <c r="C1164" s="2">
        <f t="shared" si="141"/>
        <v>-0.11910000000000043</v>
      </c>
      <c r="D1164" s="2">
        <f t="shared" si="142"/>
        <v>6.6238199999999994</v>
      </c>
      <c r="E1164" s="2">
        <f t="shared" ref="E1164:E1227" si="144">AVERAGE(B1155:B1164)</f>
        <v>6.7213200000000004</v>
      </c>
      <c r="F1164" s="2">
        <f t="shared" si="137"/>
        <v>6.8277400000000004</v>
      </c>
      <c r="G1164" s="2">
        <f t="shared" si="139"/>
        <v>7.3287019999999972</v>
      </c>
      <c r="H1164" s="2">
        <f t="shared" si="143"/>
        <v>6.9754229999999984</v>
      </c>
      <c r="I1164" s="2">
        <f t="array" ref="I1164">SUMPRODUCT(B1148:B1167, (ROW(B1148:B1167)-ROW(B1148)+1)) / (20*21/2)</f>
        <v>6.678481904761906</v>
      </c>
      <c r="J1164" s="2">
        <f t="shared" si="138"/>
        <v>6.8662903560147335</v>
      </c>
      <c r="K1164" s="2">
        <f t="shared" si="140"/>
        <v>7.1389405467312814</v>
      </c>
    </row>
    <row r="1165" spans="1:11" ht="13.5" x14ac:dyDescent="0.25">
      <c r="A1165" s="3">
        <f>TITRES_STAT!B1168</f>
        <v>43707</v>
      </c>
      <c r="B1165" s="6">
        <f>TITRES_STAT!D1168</f>
        <v>6.5792000000000002</v>
      </c>
      <c r="C1165" s="2">
        <f t="shared" si="141"/>
        <v>0.11910000000000043</v>
      </c>
      <c r="D1165" s="2">
        <f t="shared" si="142"/>
        <v>6.586619999999999</v>
      </c>
      <c r="E1165" s="2">
        <f t="shared" si="144"/>
        <v>6.6885799999999991</v>
      </c>
      <c r="F1165" s="2">
        <f t="shared" si="137"/>
        <v>6.8002050000000001</v>
      </c>
      <c r="G1165" s="2">
        <f t="shared" si="139"/>
        <v>7.3083939999999972</v>
      </c>
      <c r="H1165" s="2">
        <f t="shared" si="143"/>
        <v>6.979084499999999</v>
      </c>
      <c r="I1165" s="2">
        <f t="array" ref="I1165">SUMPRODUCT(B1149:B1168, (ROW(B1149:B1168)-ROW(B1149)+1)) / (20*21/2)</f>
        <v>6.648819047619047</v>
      </c>
      <c r="J1165" s="2">
        <f t="shared" si="138"/>
        <v>6.8389484173466641</v>
      </c>
      <c r="K1165" s="2">
        <f t="shared" si="140"/>
        <v>7.1169899370555454</v>
      </c>
    </row>
    <row r="1166" spans="1:11" ht="13.5" x14ac:dyDescent="0.25">
      <c r="A1166" s="3">
        <f>TITRES_STAT!B1169</f>
        <v>43710</v>
      </c>
      <c r="B1166" s="6">
        <f>TITRES_STAT!D1169</f>
        <v>6.5270999999999999</v>
      </c>
      <c r="C1166" s="2">
        <f t="shared" si="141"/>
        <v>-5.2100000000000257E-2</v>
      </c>
      <c r="D1166" s="2">
        <f t="shared" si="142"/>
        <v>6.5524000000000004</v>
      </c>
      <c r="E1166" s="2">
        <f t="shared" si="144"/>
        <v>6.6565799999999999</v>
      </c>
      <c r="F1166" s="2">
        <f t="shared" si="137"/>
        <v>6.7819750000000001</v>
      </c>
      <c r="G1166" s="2">
        <f t="shared" si="139"/>
        <v>7.2857719999999997</v>
      </c>
      <c r="H1166" s="2">
        <f t="shared" si="143"/>
        <v>6.9820089999999997</v>
      </c>
      <c r="I1166" s="2">
        <f t="array" ref="I1166">SUMPRODUCT(B1150:B1169, (ROW(B1150:B1169)-ROW(B1150)+1)) / (20*21/2)</f>
        <v>6.6216328571428571</v>
      </c>
      <c r="J1166" s="2">
        <f t="shared" si="138"/>
        <v>6.809248568075553</v>
      </c>
      <c r="K1166" s="2">
        <f t="shared" si="140"/>
        <v>7.0938569983474853</v>
      </c>
    </row>
    <row r="1167" spans="1:11" ht="13.5" x14ac:dyDescent="0.25">
      <c r="A1167" s="3">
        <f>TITRES_STAT!B1170</f>
        <v>43711</v>
      </c>
      <c r="B1167" s="6">
        <f>TITRES_STAT!D1170</f>
        <v>6.4378000000000002</v>
      </c>
      <c r="C1167" s="2">
        <f t="shared" si="141"/>
        <v>-8.9299999999999713E-2</v>
      </c>
      <c r="D1167" s="2">
        <f t="shared" si="142"/>
        <v>6.5166800000000009</v>
      </c>
      <c r="E1167" s="2">
        <f t="shared" si="144"/>
        <v>6.6193699999999991</v>
      </c>
      <c r="F1167" s="2">
        <f t="shared" si="137"/>
        <v>6.7715599999999991</v>
      </c>
      <c r="G1167" s="2">
        <f t="shared" si="139"/>
        <v>7.2595840000000003</v>
      </c>
      <c r="H1167" s="2">
        <f t="shared" si="143"/>
        <v>6.9845184999999983</v>
      </c>
      <c r="I1167" s="2">
        <f t="array" ref="I1167">SUMPRODUCT(B1151:B1170, (ROW(B1151:B1170)-ROW(B1151)+1)) / (20*21/2)</f>
        <v>6.5950519047619043</v>
      </c>
      <c r="J1167" s="2">
        <f t="shared" si="138"/>
        <v>6.77387251397312</v>
      </c>
      <c r="K1167" s="2">
        <f t="shared" si="140"/>
        <v>7.0681292729220946</v>
      </c>
    </row>
    <row r="1168" spans="1:11" ht="13.5" x14ac:dyDescent="0.25">
      <c r="A1168" s="3">
        <f>TITRES_STAT!B1171</f>
        <v>43712</v>
      </c>
      <c r="B1168" s="6">
        <f>TITRES_STAT!D1171</f>
        <v>6.4600999999999997</v>
      </c>
      <c r="C1168" s="2">
        <f t="shared" si="141"/>
        <v>2.2299999999999542E-2</v>
      </c>
      <c r="D1168" s="2">
        <f t="shared" si="142"/>
        <v>6.4928600000000003</v>
      </c>
      <c r="E1168" s="2">
        <f t="shared" si="144"/>
        <v>6.5881099999999986</v>
      </c>
      <c r="F1168" s="2">
        <f t="shared" si="137"/>
        <v>6.752955</v>
      </c>
      <c r="G1168" s="2">
        <f t="shared" si="139"/>
        <v>7.2356220000000011</v>
      </c>
      <c r="H1168" s="2">
        <f t="shared" si="143"/>
        <v>6.9875844999999979</v>
      </c>
      <c r="I1168" s="2">
        <f t="array" ref="I1168">SUMPRODUCT(B1152:B1171, (ROW(B1152:B1171)-ROW(B1152)+1)) / (20*21/2)</f>
        <v>6.5748490476190469</v>
      </c>
      <c r="J1168" s="2">
        <f t="shared" si="138"/>
        <v>6.7439894174042507</v>
      </c>
      <c r="K1168" s="2">
        <f t="shared" si="140"/>
        <v>7.0442849877094638</v>
      </c>
    </row>
    <row r="1169" spans="1:11" ht="13.5" x14ac:dyDescent="0.25">
      <c r="A1169" s="3">
        <f>TITRES_STAT!B1172</f>
        <v>43713</v>
      </c>
      <c r="B1169" s="6">
        <f>TITRES_STAT!D1172</f>
        <v>6.4675000000000002</v>
      </c>
      <c r="C1169" s="2">
        <f t="shared" si="141"/>
        <v>7.4000000000005173E-3</v>
      </c>
      <c r="D1169" s="2">
        <f t="shared" si="142"/>
        <v>6.4943399999999993</v>
      </c>
      <c r="E1169" s="2">
        <f t="shared" si="144"/>
        <v>6.5590799999999989</v>
      </c>
      <c r="F1169" s="2">
        <f t="shared" si="137"/>
        <v>6.7242999999999995</v>
      </c>
      <c r="G1169" s="2">
        <f t="shared" si="139"/>
        <v>7.2124440000000005</v>
      </c>
      <c r="H1169" s="2">
        <f t="shared" si="143"/>
        <v>6.9909099999999977</v>
      </c>
      <c r="I1169" s="2">
        <f t="array" ref="I1169">SUMPRODUCT(B1153:B1172, (ROW(B1153:B1172)-ROW(B1153)+1)) / (20*21/2)</f>
        <v>6.5560680952380945</v>
      </c>
      <c r="J1169" s="2">
        <f t="shared" si="138"/>
        <v>6.7176570919371787</v>
      </c>
      <c r="K1169" s="2">
        <f t="shared" si="140"/>
        <v>7.0216659685836031</v>
      </c>
    </row>
    <row r="1170" spans="1:11" ht="13.5" x14ac:dyDescent="0.25">
      <c r="A1170" s="3">
        <f>TITRES_STAT!B1173</f>
        <v>43714</v>
      </c>
      <c r="B1170" s="6">
        <f>TITRES_STAT!D1173</f>
        <v>6.4451999999999998</v>
      </c>
      <c r="C1170" s="2">
        <f t="shared" si="141"/>
        <v>-2.2300000000000431E-2</v>
      </c>
      <c r="D1170" s="2">
        <f t="shared" si="142"/>
        <v>6.4675399999999996</v>
      </c>
      <c r="E1170" s="2">
        <f t="shared" si="144"/>
        <v>6.5270799999999998</v>
      </c>
      <c r="F1170" s="2">
        <f t="shared" si="137"/>
        <v>6.6945300000000003</v>
      </c>
      <c r="G1170" s="2">
        <f t="shared" si="139"/>
        <v>7.1888579999999989</v>
      </c>
      <c r="H1170" s="2">
        <f t="shared" si="143"/>
        <v>6.9941239999999967</v>
      </c>
      <c r="I1170" s="2">
        <f t="array" ref="I1170">SUMPRODUCT(B1154:B1173, (ROW(B1154:B1173)-ROW(B1154)+1)) / (20*21/2)</f>
        <v>6.538348571428573</v>
      </c>
      <c r="J1170" s="2">
        <f t="shared" si="138"/>
        <v>6.6917087974669709</v>
      </c>
      <c r="K1170" s="2">
        <f t="shared" si="140"/>
        <v>6.9990594600116971</v>
      </c>
    </row>
    <row r="1171" spans="1:11" ht="13.5" x14ac:dyDescent="0.25">
      <c r="A1171" s="3">
        <f>TITRES_STAT!B1174</f>
        <v>43717</v>
      </c>
      <c r="B1171" s="6">
        <f>TITRES_STAT!D1174</f>
        <v>6.4824000000000002</v>
      </c>
      <c r="C1171" s="2">
        <f t="shared" si="141"/>
        <v>3.7200000000000344E-2</v>
      </c>
      <c r="D1171" s="2">
        <f t="shared" si="142"/>
        <v>6.4585999999999997</v>
      </c>
      <c r="E1171" s="2">
        <f t="shared" si="144"/>
        <v>6.5055000000000005</v>
      </c>
      <c r="F1171" s="2">
        <f t="shared" si="137"/>
        <v>6.672200000000001</v>
      </c>
      <c r="G1171" s="2">
        <f t="shared" si="139"/>
        <v>7.1646659999999995</v>
      </c>
      <c r="H1171" s="2">
        <f t="shared" si="143"/>
        <v>6.997460499999999</v>
      </c>
      <c r="I1171" s="2">
        <f t="array" ref="I1171">SUMPRODUCT(B1155:B1174, (ROW(B1155:B1174)-ROW(B1155)+1)) / (20*21/2)</f>
        <v>6.5207023809523825</v>
      </c>
      <c r="J1171" s="2">
        <f t="shared" si="138"/>
        <v>6.6717746262796407</v>
      </c>
      <c r="K1171" s="2">
        <f t="shared" si="140"/>
        <v>6.9787983047171211</v>
      </c>
    </row>
    <row r="1172" spans="1:11" ht="13.5" x14ac:dyDescent="0.25">
      <c r="A1172" s="3">
        <f>TITRES_STAT!B1175</f>
        <v>43718</v>
      </c>
      <c r="B1172" s="6">
        <f>TITRES_STAT!D1175</f>
        <v>6.4749999999999996</v>
      </c>
      <c r="C1172" s="2">
        <f t="shared" si="141"/>
        <v>-7.4000000000005173E-3</v>
      </c>
      <c r="D1172" s="2">
        <f t="shared" si="142"/>
        <v>6.4660399999999996</v>
      </c>
      <c r="E1172" s="2">
        <f t="shared" si="144"/>
        <v>6.4913600000000002</v>
      </c>
      <c r="F1172" s="2">
        <f t="shared" ref="F1172:F1235" si="145">AVERAGE(B1153:B1172)</f>
        <v>6.6461550000000003</v>
      </c>
      <c r="G1172" s="2">
        <f t="shared" si="139"/>
        <v>7.1438339999999991</v>
      </c>
      <c r="H1172" s="2">
        <f t="shared" si="143"/>
        <v>7.000759999999997</v>
      </c>
      <c r="I1172" s="2">
        <f t="array" ref="I1172">SUMPRODUCT(B1156:B1175, (ROW(B1156:B1175)-ROW(B1156)+1)) / (20*21/2)</f>
        <v>6.5216195238095223</v>
      </c>
      <c r="J1172" s="2">
        <f t="shared" si="138"/>
        <v>6.6530341856815793</v>
      </c>
      <c r="K1172" s="2">
        <f t="shared" si="140"/>
        <v>6.9590415084537049</v>
      </c>
    </row>
    <row r="1173" spans="1:11" ht="13.5" x14ac:dyDescent="0.25">
      <c r="A1173" s="3">
        <f>TITRES_STAT!B1176</f>
        <v>43719</v>
      </c>
      <c r="B1173" s="6">
        <f>TITRES_STAT!D1176</f>
        <v>6.4600999999999997</v>
      </c>
      <c r="C1173" s="2">
        <f t="shared" si="141"/>
        <v>-1.4899999999999913E-2</v>
      </c>
      <c r="D1173" s="2">
        <f t="shared" si="142"/>
        <v>6.4660399999999996</v>
      </c>
      <c r="E1173" s="2">
        <f t="shared" si="144"/>
        <v>6.4794499999999999</v>
      </c>
      <c r="F1173" s="2">
        <f t="shared" si="145"/>
        <v>6.6230850000000006</v>
      </c>
      <c r="G1173" s="2">
        <f t="shared" si="139"/>
        <v>7.1191959999999996</v>
      </c>
      <c r="H1173" s="2">
        <f t="shared" si="143"/>
        <v>7.004048499999997</v>
      </c>
      <c r="I1173" s="2">
        <f t="array" ref="I1173">SUMPRODUCT(B1157:B1176, (ROW(B1157:B1176)-ROW(B1157)+1)) / (20*21/2)</f>
        <v>6.5133257142857142</v>
      </c>
      <c r="J1173" s="2">
        <f t="shared" ref="J1173:J1236" si="146">$J$4*B1173+J1172*(1-$J$4)</f>
        <v>6.6346595013309528</v>
      </c>
      <c r="K1173" s="2">
        <f t="shared" si="140"/>
        <v>6.9394751747888543</v>
      </c>
    </row>
    <row r="1174" spans="1:11" ht="13.5" x14ac:dyDescent="0.25">
      <c r="A1174" s="3">
        <f>TITRES_STAT!B1177</f>
        <v>43720</v>
      </c>
      <c r="B1174" s="6">
        <f>TITRES_STAT!D1177</f>
        <v>6.4378000000000002</v>
      </c>
      <c r="C1174" s="2">
        <f t="shared" si="141"/>
        <v>-2.2299999999999542E-2</v>
      </c>
      <c r="D1174" s="2">
        <f t="shared" si="142"/>
        <v>6.4600999999999997</v>
      </c>
      <c r="E1174" s="2">
        <f t="shared" si="144"/>
        <v>6.47722</v>
      </c>
      <c r="F1174" s="2">
        <f t="shared" si="145"/>
        <v>6.5992699999999997</v>
      </c>
      <c r="G1174" s="2">
        <f t="shared" si="139"/>
        <v>7.0892779999999993</v>
      </c>
      <c r="H1174" s="2">
        <f t="shared" si="143"/>
        <v>7.0072254999999988</v>
      </c>
      <c r="I1174" s="2">
        <f t="array" ref="I1174">SUMPRODUCT(B1158:B1177, (ROW(B1158:B1177)-ROW(B1158)+1)) / (20*21/2)</f>
        <v>6.5081166666666661</v>
      </c>
      <c r="J1174" s="2">
        <f t="shared" si="146"/>
        <v>6.6159109773946714</v>
      </c>
      <c r="K1174" s="2">
        <f t="shared" si="140"/>
        <v>6.9198016385226246</v>
      </c>
    </row>
    <row r="1175" spans="1:11" ht="13.5" x14ac:dyDescent="0.25">
      <c r="A1175" s="3">
        <f>TITRES_STAT!B1178</f>
        <v>43721</v>
      </c>
      <c r="B1175" s="6">
        <f>TITRES_STAT!D1178</f>
        <v>6.6089000000000002</v>
      </c>
      <c r="C1175" s="2">
        <f t="shared" si="141"/>
        <v>0.17110000000000003</v>
      </c>
      <c r="D1175" s="2">
        <f t="shared" si="142"/>
        <v>6.4928399999999993</v>
      </c>
      <c r="E1175" s="2">
        <f t="shared" si="144"/>
        <v>6.4801900000000003</v>
      </c>
      <c r="F1175" s="2">
        <f t="shared" si="145"/>
        <v>6.5843849999999993</v>
      </c>
      <c r="G1175" s="2">
        <f t="shared" si="139"/>
        <v>7.0656100000000013</v>
      </c>
      <c r="H1175" s="2">
        <f t="shared" si="143"/>
        <v>7.0106859999999962</v>
      </c>
      <c r="I1175" s="2">
        <f t="array" ref="I1175">SUMPRODUCT(B1159:B1178, (ROW(B1159:B1178)-ROW(B1159)+1)) / (20*21/2)</f>
        <v>6.4936871428571434</v>
      </c>
      <c r="J1175" s="2">
        <f t="shared" si="146"/>
        <v>6.6152432652618458</v>
      </c>
      <c r="K1175" s="2">
        <f t="shared" si="140"/>
        <v>6.9076094174040907</v>
      </c>
    </row>
    <row r="1176" spans="1:11" ht="13.5" x14ac:dyDescent="0.25">
      <c r="A1176" s="3">
        <f>TITRES_STAT!B1179</f>
        <v>43724</v>
      </c>
      <c r="B1176" s="6">
        <f>TITRES_STAT!D1179</f>
        <v>6.4973000000000001</v>
      </c>
      <c r="C1176" s="2">
        <f t="shared" si="141"/>
        <v>-0.11160000000000014</v>
      </c>
      <c r="D1176" s="2">
        <f t="shared" si="142"/>
        <v>6.4958200000000001</v>
      </c>
      <c r="E1176" s="2">
        <f t="shared" si="144"/>
        <v>6.4772099999999995</v>
      </c>
      <c r="F1176" s="2">
        <f t="shared" si="145"/>
        <v>6.5668949999999997</v>
      </c>
      <c r="G1176" s="2">
        <f t="shared" si="139"/>
        <v>7.0373280000000014</v>
      </c>
      <c r="H1176" s="2">
        <f t="shared" si="143"/>
        <v>7.013810999999996</v>
      </c>
      <c r="I1176" s="2">
        <f t="array" ref="I1176">SUMPRODUCT(B1160:B1179, (ROW(B1160:B1179)-ROW(B1160)+1)) / (20*21/2)</f>
        <v>6.4810299999999996</v>
      </c>
      <c r="J1176" s="2">
        <f t="shared" si="146"/>
        <v>6.6040105733321459</v>
      </c>
      <c r="K1176" s="2">
        <f t="shared" si="140"/>
        <v>6.8915188520156949</v>
      </c>
    </row>
    <row r="1177" spans="1:11" ht="13.5" x14ac:dyDescent="0.25">
      <c r="A1177" s="3">
        <f>TITRES_STAT!B1180</f>
        <v>43725</v>
      </c>
      <c r="B1177" s="6">
        <f>TITRES_STAT!D1180</f>
        <v>6.5122</v>
      </c>
      <c r="C1177" s="2">
        <f t="shared" si="141"/>
        <v>1.4899999999999913E-2</v>
      </c>
      <c r="D1177" s="2">
        <f t="shared" si="142"/>
        <v>6.50326</v>
      </c>
      <c r="E1177" s="2">
        <f t="shared" si="144"/>
        <v>6.4846499999999994</v>
      </c>
      <c r="F1177" s="2">
        <f t="shared" si="145"/>
        <v>6.5520099999999983</v>
      </c>
      <c r="G1177" s="2">
        <f t="shared" si="139"/>
        <v>7.010238000000002</v>
      </c>
      <c r="H1177" s="2">
        <f t="shared" si="143"/>
        <v>7.0172964999999969</v>
      </c>
      <c r="I1177" s="2">
        <f t="array" ref="I1177">SUMPRODUCT(B1161:B1180, (ROW(B1161:B1180)-ROW(B1161)+1)) / (20*21/2)</f>
        <v>6.4679504761904765</v>
      </c>
      <c r="J1177" s="2">
        <f t="shared" si="146"/>
        <v>6.5952667092052746</v>
      </c>
      <c r="K1177" s="2">
        <f t="shared" si="140"/>
        <v>6.8766436029170412</v>
      </c>
    </row>
    <row r="1178" spans="1:11" ht="13.5" x14ac:dyDescent="0.25">
      <c r="A1178" s="3">
        <f>TITRES_STAT!B1181</f>
        <v>43726</v>
      </c>
      <c r="B1178" s="6">
        <f>TITRES_STAT!D1181</f>
        <v>6.4005000000000001</v>
      </c>
      <c r="C1178" s="2">
        <f t="shared" si="141"/>
        <v>-0.11169999999999991</v>
      </c>
      <c r="D1178" s="2">
        <f t="shared" si="142"/>
        <v>6.4913399999999992</v>
      </c>
      <c r="E1178" s="2">
        <f t="shared" si="144"/>
        <v>6.4786900000000003</v>
      </c>
      <c r="F1178" s="2">
        <f t="shared" si="145"/>
        <v>6.5333999999999985</v>
      </c>
      <c r="G1178" s="2">
        <f t="shared" si="139"/>
        <v>6.9824020000000022</v>
      </c>
      <c r="H1178" s="2">
        <f t="shared" si="143"/>
        <v>7.0198099999999952</v>
      </c>
      <c r="I1178" s="2">
        <f t="array" ref="I1178">SUMPRODUCT(B1162:B1181, (ROW(B1162:B1181)-ROW(B1162)+1)) / (20*21/2)</f>
        <v>6.4567138095238104</v>
      </c>
      <c r="J1178" s="2">
        <f t="shared" si="146"/>
        <v>6.576717498804773</v>
      </c>
      <c r="K1178" s="2">
        <f t="shared" si="140"/>
        <v>6.8579713047634323</v>
      </c>
    </row>
    <row r="1179" spans="1:11" ht="13.5" x14ac:dyDescent="0.25">
      <c r="A1179" s="3">
        <f>TITRES_STAT!B1182</f>
        <v>43727</v>
      </c>
      <c r="B1179" s="6">
        <f>TITRES_STAT!D1182</f>
        <v>6.4005000000000001</v>
      </c>
      <c r="C1179" s="2">
        <f t="shared" si="141"/>
        <v>0</v>
      </c>
      <c r="D1179" s="2">
        <f t="shared" si="142"/>
        <v>6.483880000000001</v>
      </c>
      <c r="E1179" s="2">
        <f t="shared" si="144"/>
        <v>6.4719899999999999</v>
      </c>
      <c r="F1179" s="2">
        <f t="shared" si="145"/>
        <v>6.5155349999999981</v>
      </c>
      <c r="G1179" s="2">
        <f t="shared" si="139"/>
        <v>6.9556080000000016</v>
      </c>
      <c r="H1179" s="2">
        <f t="shared" si="143"/>
        <v>7.0225459999999966</v>
      </c>
      <c r="I1179" s="2">
        <f t="array" ref="I1179">SUMPRODUCT(B1163:B1182, (ROW(B1163:B1182)-ROW(B1163)+1)) / (20*21/2)</f>
        <v>6.4377914285714288</v>
      </c>
      <c r="J1179" s="2">
        <f t="shared" si="146"/>
        <v>6.5599348798709851</v>
      </c>
      <c r="K1179" s="2">
        <f t="shared" si="140"/>
        <v>6.8400312535962398</v>
      </c>
    </row>
    <row r="1180" spans="1:11" ht="13.5" x14ac:dyDescent="0.25">
      <c r="A1180" s="3">
        <f>TITRES_STAT!B1183</f>
        <v>43728</v>
      </c>
      <c r="B1180" s="6">
        <f>TITRES_STAT!D1183</f>
        <v>6.3781999999999996</v>
      </c>
      <c r="C1180" s="2">
        <f t="shared" si="141"/>
        <v>-2.2300000000000431E-2</v>
      </c>
      <c r="D1180" s="2">
        <f t="shared" si="142"/>
        <v>6.4377399999999998</v>
      </c>
      <c r="E1180" s="2">
        <f t="shared" si="144"/>
        <v>6.4652900000000004</v>
      </c>
      <c r="F1180" s="2">
        <f t="shared" si="145"/>
        <v>6.4961849999999988</v>
      </c>
      <c r="G1180" s="2">
        <f t="shared" si="139"/>
        <v>6.9276240000000033</v>
      </c>
      <c r="H1180" s="2">
        <f t="shared" si="143"/>
        <v>7.0252979999999967</v>
      </c>
      <c r="I1180" s="2">
        <f t="array" ref="I1180">SUMPRODUCT(B1164:B1183, (ROW(B1164:B1183)-ROW(B1164)+1)) / (20*21/2)</f>
        <v>6.4197495238095241</v>
      </c>
      <c r="J1180" s="2">
        <f t="shared" si="146"/>
        <v>6.5426267960737485</v>
      </c>
      <c r="K1180" s="2">
        <f t="shared" si="140"/>
        <v>6.8219202240434456</v>
      </c>
    </row>
    <row r="1181" spans="1:11" ht="13.5" x14ac:dyDescent="0.25">
      <c r="A1181" s="3">
        <f>TITRES_STAT!B1184</f>
        <v>43731</v>
      </c>
      <c r="B1181" s="6">
        <f>TITRES_STAT!D1184</f>
        <v>6.3781999999999996</v>
      </c>
      <c r="C1181" s="2">
        <f t="shared" si="141"/>
        <v>0</v>
      </c>
      <c r="D1181" s="2">
        <f t="shared" si="142"/>
        <v>6.4139200000000001</v>
      </c>
      <c r="E1181" s="2">
        <f t="shared" si="144"/>
        <v>6.4548699999999997</v>
      </c>
      <c r="F1181" s="2">
        <f t="shared" si="145"/>
        <v>6.4801849999999988</v>
      </c>
      <c r="G1181" s="2">
        <f t="shared" si="139"/>
        <v>6.9006820000000015</v>
      </c>
      <c r="H1181" s="2">
        <f t="shared" si="143"/>
        <v>7.0278589999999976</v>
      </c>
      <c r="I1181" s="2">
        <f t="array" ref="I1181">SUMPRODUCT(B1165:B1184, (ROW(B1165:B1184)-ROW(B1165)+1)) / (20*21/2)</f>
        <v>6.3939514285714285</v>
      </c>
      <c r="J1181" s="2">
        <f t="shared" si="146"/>
        <v>6.526967101209582</v>
      </c>
      <c r="K1181" s="2">
        <f t="shared" si="140"/>
        <v>6.804519430943702</v>
      </c>
    </row>
    <row r="1182" spans="1:11" ht="13.5" x14ac:dyDescent="0.25">
      <c r="A1182" s="3">
        <f>TITRES_STAT!B1185</f>
        <v>43732</v>
      </c>
      <c r="B1182" s="6">
        <f>TITRES_STAT!D1185</f>
        <v>6.2815000000000003</v>
      </c>
      <c r="C1182" s="2">
        <f t="shared" si="141"/>
        <v>-9.6699999999999342E-2</v>
      </c>
      <c r="D1182" s="2">
        <f t="shared" si="142"/>
        <v>6.3677800000000007</v>
      </c>
      <c r="E1182" s="2">
        <f t="shared" si="144"/>
        <v>6.4355199999999995</v>
      </c>
      <c r="F1182" s="2">
        <f t="shared" si="145"/>
        <v>6.4634399999999985</v>
      </c>
      <c r="G1182" s="2">
        <f t="shared" si="139"/>
        <v>6.8715080000000013</v>
      </c>
      <c r="H1182" s="2">
        <f t="shared" si="143"/>
        <v>7.0300319999999976</v>
      </c>
      <c r="I1182" s="2">
        <f t="array" ref="I1182">SUMPRODUCT(B1166:B1185, (ROW(B1166:B1185)-ROW(B1166)+1)) / (20*21/2)</f>
        <v>6.346109523809524</v>
      </c>
      <c r="J1182" s="2">
        <f t="shared" si="146"/>
        <v>6.5035892820467645</v>
      </c>
      <c r="K1182" s="2">
        <f t="shared" si="140"/>
        <v>6.7840088650243411</v>
      </c>
    </row>
    <row r="1183" spans="1:11" ht="13.5" x14ac:dyDescent="0.25">
      <c r="A1183" s="3">
        <f>TITRES_STAT!B1186</f>
        <v>43733</v>
      </c>
      <c r="B1183" s="6">
        <f>TITRES_STAT!D1186</f>
        <v>6.274</v>
      </c>
      <c r="C1183" s="2">
        <f t="shared" si="141"/>
        <v>-7.5000000000002842E-3</v>
      </c>
      <c r="D1183" s="2">
        <f t="shared" si="142"/>
        <v>6.3424800000000001</v>
      </c>
      <c r="E1183" s="2">
        <f t="shared" si="144"/>
        <v>6.4169099999999997</v>
      </c>
      <c r="F1183" s="2">
        <f t="shared" si="145"/>
        <v>6.448179999999998</v>
      </c>
      <c r="G1183" s="2">
        <f t="shared" si="139"/>
        <v>6.8436720000000024</v>
      </c>
      <c r="H1183" s="2">
        <f t="shared" si="143"/>
        <v>7.0321354999999963</v>
      </c>
      <c r="I1183" s="2">
        <f t="array" ref="I1183">SUMPRODUCT(B1167:B1186, (ROW(B1167:B1186)-ROW(B1167)+1)) / (20*21/2)</f>
        <v>6.287884285714286</v>
      </c>
      <c r="J1183" s="2">
        <f t="shared" si="146"/>
        <v>6.4817236361375485</v>
      </c>
      <c r="K1183" s="2">
        <f t="shared" si="140"/>
        <v>6.764008517376328</v>
      </c>
    </row>
    <row r="1184" spans="1:11" ht="13.5" x14ac:dyDescent="0.25">
      <c r="A1184" s="3">
        <f>TITRES_STAT!B1187</f>
        <v>43734</v>
      </c>
      <c r="B1184" s="6">
        <f>TITRES_STAT!D1187</f>
        <v>6.1772999999999998</v>
      </c>
      <c r="C1184" s="2">
        <f t="shared" si="141"/>
        <v>-9.670000000000023E-2</v>
      </c>
      <c r="D1184" s="2">
        <f t="shared" si="142"/>
        <v>6.2978399999999999</v>
      </c>
      <c r="E1184" s="2">
        <f t="shared" si="144"/>
        <v>6.3908600000000009</v>
      </c>
      <c r="F1184" s="2">
        <f t="shared" si="145"/>
        <v>6.4340399999999986</v>
      </c>
      <c r="G1184" s="2">
        <f t="shared" si="139"/>
        <v>6.8128600000000032</v>
      </c>
      <c r="H1184" s="2">
        <f t="shared" si="143"/>
        <v>7.0338509999999976</v>
      </c>
      <c r="I1184" s="2">
        <f t="array" ref="I1184">SUMPRODUCT(B1168:B1187, (ROW(B1168:B1187)-ROW(B1168)+1)) / (20*21/2)</f>
        <v>6.2225295238095226</v>
      </c>
      <c r="J1184" s="2">
        <f t="shared" si="146"/>
        <v>6.4527309088863536</v>
      </c>
      <c r="K1184" s="2">
        <f t="shared" si="140"/>
        <v>6.741000340224315</v>
      </c>
    </row>
    <row r="1185" spans="1:11" ht="13.5" x14ac:dyDescent="0.25">
      <c r="A1185" s="3">
        <f>TITRES_STAT!B1188</f>
        <v>43735</v>
      </c>
      <c r="B1185" s="6">
        <f>TITRES_STAT!D1188</f>
        <v>5.9317000000000002</v>
      </c>
      <c r="C1185" s="2">
        <f t="shared" si="141"/>
        <v>-0.2455999999999996</v>
      </c>
      <c r="D1185" s="2">
        <f t="shared" si="142"/>
        <v>6.2085400000000002</v>
      </c>
      <c r="E1185" s="2">
        <f t="shared" si="144"/>
        <v>6.3231400000000004</v>
      </c>
      <c r="F1185" s="2">
        <f t="shared" si="145"/>
        <v>6.4016649999999986</v>
      </c>
      <c r="G1185" s="2">
        <f t="shared" si="139"/>
        <v>6.7799640000000023</v>
      </c>
      <c r="H1185" s="2">
        <f t="shared" si="143"/>
        <v>7.0344654999999969</v>
      </c>
      <c r="I1185" s="2">
        <f t="array" ref="I1185">SUMPRODUCT(B1169:B1188, (ROW(B1169:B1188)-ROW(B1169)+1)) / (20*21/2)</f>
        <v>6.1643328571428571</v>
      </c>
      <c r="J1185" s="2">
        <f t="shared" si="146"/>
        <v>6.4031089175638431</v>
      </c>
      <c r="K1185" s="2">
        <f t="shared" si="140"/>
        <v>6.7092630719802244</v>
      </c>
    </row>
    <row r="1186" spans="1:11" ht="13.5" x14ac:dyDescent="0.25">
      <c r="A1186" s="3">
        <f>TITRES_STAT!B1189</f>
        <v>43738</v>
      </c>
      <c r="B1186" s="6">
        <f>TITRES_STAT!D1189</f>
        <v>5.7903000000000002</v>
      </c>
      <c r="C1186" s="2">
        <f t="shared" si="141"/>
        <v>-0.14139999999999997</v>
      </c>
      <c r="D1186" s="2">
        <f t="shared" si="142"/>
        <v>6.0909599999999999</v>
      </c>
      <c r="E1186" s="2">
        <f t="shared" si="144"/>
        <v>6.2524400000000009</v>
      </c>
      <c r="F1186" s="2">
        <f t="shared" si="145"/>
        <v>6.3648249999999988</v>
      </c>
      <c r="G1186" s="2">
        <f t="shared" si="139"/>
        <v>6.7454320000000019</v>
      </c>
      <c r="H1186" s="2">
        <f t="shared" si="143"/>
        <v>7.0344999999999969</v>
      </c>
      <c r="I1186" s="2">
        <f t="array" ref="I1186">SUMPRODUCT(B1170:B1189, (ROW(B1170:B1189)-ROW(B1170)+1)) / (20*21/2)</f>
        <v>6.1323661904761906</v>
      </c>
      <c r="J1186" s="2">
        <f t="shared" si="146"/>
        <v>6.3447461635101439</v>
      </c>
      <c r="K1186" s="2">
        <f t="shared" si="140"/>
        <v>6.6732253044515879</v>
      </c>
    </row>
    <row r="1187" spans="1:11" ht="13.5" x14ac:dyDescent="0.25">
      <c r="A1187" s="3">
        <f>TITRES_STAT!B1190</f>
        <v>43739</v>
      </c>
      <c r="B1187" s="6">
        <f>TITRES_STAT!D1190</f>
        <v>5.6786000000000003</v>
      </c>
      <c r="C1187" s="2">
        <f t="shared" si="141"/>
        <v>-0.11169999999999991</v>
      </c>
      <c r="D1187" s="2">
        <f t="shared" si="142"/>
        <v>5.9703799999999996</v>
      </c>
      <c r="E1187" s="2">
        <f t="shared" si="144"/>
        <v>6.169080000000001</v>
      </c>
      <c r="F1187" s="2">
        <f t="shared" si="145"/>
        <v>6.3268649999999989</v>
      </c>
      <c r="G1187" s="2">
        <f t="shared" si="139"/>
        <v>6.7056880000000039</v>
      </c>
      <c r="H1187" s="2">
        <f t="shared" si="143"/>
        <v>7.0344529999999965</v>
      </c>
      <c r="I1187" s="2">
        <f t="array" ref="I1187">SUMPRODUCT(B1171:B1190, (ROW(B1171:B1190)-ROW(B1171)+1)) / (20*21/2)</f>
        <v>6.128359047619047</v>
      </c>
      <c r="J1187" s="2">
        <f t="shared" si="146"/>
        <v>6.2813036717472723</v>
      </c>
      <c r="K1187" s="2">
        <f t="shared" si="140"/>
        <v>6.6342203905515262</v>
      </c>
    </row>
    <row r="1188" spans="1:11" ht="13.5" x14ac:dyDescent="0.25">
      <c r="A1188" s="3">
        <f>TITRES_STAT!B1191</f>
        <v>43740</v>
      </c>
      <c r="B1188" s="6">
        <f>TITRES_STAT!D1191</f>
        <v>5.7157999999999998</v>
      </c>
      <c r="C1188" s="2">
        <f t="shared" si="141"/>
        <v>3.7199999999999456E-2</v>
      </c>
      <c r="D1188" s="2">
        <f t="shared" si="142"/>
        <v>5.8587400000000001</v>
      </c>
      <c r="E1188" s="2">
        <f t="shared" si="144"/>
        <v>6.1006100000000014</v>
      </c>
      <c r="F1188" s="2">
        <f t="shared" si="145"/>
        <v>6.28965</v>
      </c>
      <c r="G1188" s="2">
        <f t="shared" si="139"/>
        <v>6.6666880000000024</v>
      </c>
      <c r="H1188" s="2">
        <f t="shared" si="143"/>
        <v>7.0348144999999951</v>
      </c>
      <c r="I1188" s="2">
        <f t="array" ref="I1188">SUMPRODUCT(B1172:B1191, (ROW(B1172:B1191)-ROW(B1172)+1)) / (20*21/2)</f>
        <v>6.1566057142857149</v>
      </c>
      <c r="J1188" s="2">
        <f t="shared" si="146"/>
        <v>6.2274461791999132</v>
      </c>
      <c r="K1188" s="2">
        <f t="shared" si="140"/>
        <v>6.5982039046475451</v>
      </c>
    </row>
    <row r="1189" spans="1:11" ht="13.5" x14ac:dyDescent="0.25">
      <c r="A1189" s="3">
        <f>TITRES_STAT!B1192</f>
        <v>43741</v>
      </c>
      <c r="B1189" s="6">
        <f>TITRES_STAT!D1192</f>
        <v>5.9539999999999997</v>
      </c>
      <c r="C1189" s="2">
        <f t="shared" si="141"/>
        <v>0.23819999999999997</v>
      </c>
      <c r="D1189" s="2">
        <f t="shared" si="142"/>
        <v>5.8140799999999997</v>
      </c>
      <c r="E1189" s="2">
        <f t="shared" si="144"/>
        <v>6.0559600000000007</v>
      </c>
      <c r="F1189" s="2">
        <f t="shared" si="145"/>
        <v>6.2639749999999994</v>
      </c>
      <c r="G1189" s="2">
        <f t="shared" si="139"/>
        <v>6.6354300000000022</v>
      </c>
      <c r="H1189" s="2">
        <f t="shared" si="143"/>
        <v>7.0361444999999971</v>
      </c>
      <c r="I1189" s="2">
        <f t="array" ref="I1189">SUMPRODUCT(B1173:B1192, (ROW(B1173:B1192)-ROW(B1173)+1)) / (20*21/2)</f>
        <v>6.2058</v>
      </c>
      <c r="J1189" s="2">
        <f t="shared" si="146"/>
        <v>6.201403685942779</v>
      </c>
      <c r="K1189" s="2">
        <f t="shared" si="140"/>
        <v>6.5729410064260732</v>
      </c>
    </row>
    <row r="1190" spans="1:11" ht="13.5" x14ac:dyDescent="0.25">
      <c r="A1190" s="3">
        <f>TITRES_STAT!B1193</f>
        <v>43742</v>
      </c>
      <c r="B1190" s="6">
        <f>TITRES_STAT!D1193</f>
        <v>6.2218999999999998</v>
      </c>
      <c r="C1190" s="2">
        <f t="shared" si="141"/>
        <v>0.26790000000000003</v>
      </c>
      <c r="D1190" s="2">
        <f t="shared" si="142"/>
        <v>5.8721199999999998</v>
      </c>
      <c r="E1190" s="2">
        <f t="shared" si="144"/>
        <v>6.04033</v>
      </c>
      <c r="F1190" s="2">
        <f t="shared" si="145"/>
        <v>6.2528100000000011</v>
      </c>
      <c r="G1190" s="2">
        <f t="shared" si="139"/>
        <v>6.6095300000000021</v>
      </c>
      <c r="H1190" s="2">
        <f t="shared" si="143"/>
        <v>7.0384959999999968</v>
      </c>
      <c r="I1190" s="2">
        <f t="array" ref="I1190">SUMPRODUCT(B1174:B1193, (ROW(B1174:B1193)-ROW(B1174)+1)) / (20*21/2)</f>
        <v>6.2535766666666666</v>
      </c>
      <c r="J1190" s="2">
        <f t="shared" si="146"/>
        <v>6.2033557158529904</v>
      </c>
      <c r="K1190" s="2">
        <f t="shared" si="140"/>
        <v>6.5591746924485808</v>
      </c>
    </row>
    <row r="1191" spans="1:11" ht="13.5" x14ac:dyDescent="0.25">
      <c r="A1191" s="3">
        <f>TITRES_STAT!B1194</f>
        <v>43745</v>
      </c>
      <c r="B1191" s="6">
        <f>TITRES_STAT!D1194</f>
        <v>6.5494000000000003</v>
      </c>
      <c r="C1191" s="2">
        <f t="shared" si="141"/>
        <v>0.32750000000000057</v>
      </c>
      <c r="D1191" s="2">
        <f t="shared" si="142"/>
        <v>6.0239400000000005</v>
      </c>
      <c r="E1191" s="2">
        <f t="shared" si="144"/>
        <v>6.0574500000000002</v>
      </c>
      <c r="F1191" s="2">
        <f t="shared" si="145"/>
        <v>6.2561600000000004</v>
      </c>
      <c r="G1191" s="2">
        <f t="shared" si="139"/>
        <v>6.5886920000000009</v>
      </c>
      <c r="H1191" s="2">
        <f t="shared" si="143"/>
        <v>7.0426439999999957</v>
      </c>
      <c r="I1191" s="2">
        <f t="array" ref="I1191">SUMPRODUCT(B1175:B1194, (ROW(B1175:B1194)-ROW(B1175)+1)) / (20*21/2)</f>
        <v>6.2956076190476198</v>
      </c>
      <c r="J1191" s="2">
        <f t="shared" si="146"/>
        <v>6.2363123143431825</v>
      </c>
      <c r="K1191" s="2">
        <f t="shared" si="140"/>
        <v>6.5587913711760875</v>
      </c>
    </row>
    <row r="1192" spans="1:11" ht="13.5" x14ac:dyDescent="0.25">
      <c r="A1192" s="3">
        <f>TITRES_STAT!B1195</f>
        <v>43746</v>
      </c>
      <c r="B1192" s="6">
        <f>TITRES_STAT!D1195</f>
        <v>6.7727000000000004</v>
      </c>
      <c r="C1192" s="2">
        <f t="shared" si="141"/>
        <v>0.22330000000000005</v>
      </c>
      <c r="D1192" s="2">
        <f t="shared" si="142"/>
        <v>6.2427599999999996</v>
      </c>
      <c r="E1192" s="2">
        <f t="shared" si="144"/>
        <v>6.1065699999999996</v>
      </c>
      <c r="F1192" s="2">
        <f t="shared" si="145"/>
        <v>6.2710450000000009</v>
      </c>
      <c r="G1192" s="2">
        <f t="shared" si="139"/>
        <v>6.5732120000000007</v>
      </c>
      <c r="H1192" s="2">
        <f t="shared" si="143"/>
        <v>7.0479084999999966</v>
      </c>
      <c r="I1192" s="2">
        <f t="array" ref="I1192">SUMPRODUCT(B1176:B1195, (ROW(B1176:B1195)-ROW(B1176)+1)) / (20*21/2)</f>
        <v>6.3334185714285702</v>
      </c>
      <c r="J1192" s="2">
        <f t="shared" si="146"/>
        <v>6.2873968558343085</v>
      </c>
      <c r="K1192" s="2">
        <f t="shared" si="140"/>
        <v>6.5671799448554573</v>
      </c>
    </row>
    <row r="1193" spans="1:11" ht="13.5" x14ac:dyDescent="0.25">
      <c r="A1193" s="3">
        <f>TITRES_STAT!B1196</f>
        <v>43747</v>
      </c>
      <c r="B1193" s="6">
        <f>TITRES_STAT!D1196</f>
        <v>6.7727000000000004</v>
      </c>
      <c r="C1193" s="2">
        <f t="shared" si="141"/>
        <v>0</v>
      </c>
      <c r="D1193" s="2">
        <f t="shared" si="142"/>
        <v>6.4541399999999998</v>
      </c>
      <c r="E1193" s="2">
        <f t="shared" si="144"/>
        <v>6.1564399999999999</v>
      </c>
      <c r="F1193" s="2">
        <f t="shared" si="145"/>
        <v>6.2866750000000007</v>
      </c>
      <c r="G1193" s="2">
        <f t="shared" si="139"/>
        <v>6.5598160000000005</v>
      </c>
      <c r="H1193" s="2">
        <f t="shared" si="143"/>
        <v>7.0523149999999966</v>
      </c>
      <c r="I1193" s="2">
        <f t="array" ref="I1193">SUMPRODUCT(B1177:B1196, (ROW(B1177:B1196)-ROW(B1177)+1)) / (20*21/2)</f>
        <v>6.4090804761904758</v>
      </c>
      <c r="J1193" s="2">
        <f t="shared" si="146"/>
        <v>6.3336162028977077</v>
      </c>
      <c r="K1193" s="2">
        <f t="shared" si="140"/>
        <v>6.5752395548611258</v>
      </c>
    </row>
    <row r="1194" spans="1:11" ht="13.5" x14ac:dyDescent="0.25">
      <c r="A1194" s="3">
        <f>TITRES_STAT!B1197</f>
        <v>43748</v>
      </c>
      <c r="B1194" s="6">
        <f>TITRES_STAT!D1197</f>
        <v>6.7279999999999998</v>
      </c>
      <c r="C1194" s="2">
        <f t="shared" si="141"/>
        <v>-4.4700000000000628E-2</v>
      </c>
      <c r="D1194" s="2">
        <f t="shared" si="142"/>
        <v>6.6089399999999996</v>
      </c>
      <c r="E1194" s="2">
        <f t="shared" si="144"/>
        <v>6.2115099999999996</v>
      </c>
      <c r="F1194" s="2">
        <f t="shared" si="145"/>
        <v>6.3011850000000011</v>
      </c>
      <c r="G1194" s="2">
        <f t="shared" si="139"/>
        <v>6.5470140000000008</v>
      </c>
      <c r="H1194" s="2">
        <f t="shared" si="143"/>
        <v>7.056529999999996</v>
      </c>
      <c r="I1194" s="2">
        <f t="array" ref="I1194">SUMPRODUCT(B1178:B1197, (ROW(B1178:B1197)-ROW(B1178)+1)) / (20*21/2)</f>
        <v>6.4932147619047624</v>
      </c>
      <c r="J1194" s="2">
        <f t="shared" si="146"/>
        <v>6.3711765645264977</v>
      </c>
      <c r="K1194" s="2">
        <f t="shared" si="140"/>
        <v>6.5812301605528472</v>
      </c>
    </row>
    <row r="1195" spans="1:11" ht="13.5" x14ac:dyDescent="0.25">
      <c r="A1195" s="3">
        <f>TITRES_STAT!B1198</f>
        <v>43749</v>
      </c>
      <c r="B1195" s="6">
        <f>TITRES_STAT!D1198</f>
        <v>6.6981999999999999</v>
      </c>
      <c r="C1195" s="2">
        <f t="shared" si="141"/>
        <v>-2.9799999999999827E-2</v>
      </c>
      <c r="D1195" s="2">
        <f t="shared" si="142"/>
        <v>6.7042000000000002</v>
      </c>
      <c r="E1195" s="2">
        <f t="shared" si="144"/>
        <v>6.2881599999999995</v>
      </c>
      <c r="F1195" s="2">
        <f t="shared" si="145"/>
        <v>6.30565</v>
      </c>
      <c r="G1195" s="2">
        <f t="shared" si="139"/>
        <v>6.5383800000000001</v>
      </c>
      <c r="H1195" s="2">
        <f t="shared" si="143"/>
        <v>7.0603414999999963</v>
      </c>
      <c r="I1195" s="2">
        <f t="array" ref="I1195">SUMPRODUCT(B1179:B1198, (ROW(B1179:B1198)-ROW(B1179)+1)) / (20*21/2)</f>
        <v>6.5739823809523816</v>
      </c>
      <c r="J1195" s="2">
        <f t="shared" si="146"/>
        <v>6.4023216536192127</v>
      </c>
      <c r="K1195" s="2">
        <f t="shared" si="140"/>
        <v>6.5858172130801869</v>
      </c>
    </row>
    <row r="1196" spans="1:11" ht="13.5" x14ac:dyDescent="0.25">
      <c r="A1196" s="3">
        <f>TITRES_STAT!B1199</f>
        <v>43752</v>
      </c>
      <c r="B1196" s="6">
        <f>TITRES_STAT!D1199</f>
        <v>7.1001000000000003</v>
      </c>
      <c r="C1196" s="2">
        <f t="shared" si="141"/>
        <v>0.40190000000000037</v>
      </c>
      <c r="D1196" s="2">
        <f t="shared" si="142"/>
        <v>6.8143399999999996</v>
      </c>
      <c r="E1196" s="2">
        <f t="shared" si="144"/>
        <v>6.4191400000000005</v>
      </c>
      <c r="F1196" s="2">
        <f t="shared" si="145"/>
        <v>6.3357900000000003</v>
      </c>
      <c r="G1196" s="2">
        <f t="shared" si="139"/>
        <v>6.542548</v>
      </c>
      <c r="H1196" s="2">
        <f t="shared" si="143"/>
        <v>7.0663529999999959</v>
      </c>
      <c r="I1196" s="2">
        <f t="array" ref="I1196">SUMPRODUCT(B1180:B1199, (ROW(B1180:B1199)-ROW(B1180)+1)) / (20*21/2)</f>
        <v>6.6614799999999992</v>
      </c>
      <c r="J1196" s="2">
        <f t="shared" si="146"/>
        <v>6.468776734226906</v>
      </c>
      <c r="K1196" s="2">
        <f t="shared" si="140"/>
        <v>6.6059851655084145</v>
      </c>
    </row>
    <row r="1197" spans="1:11" ht="13.5" x14ac:dyDescent="0.25">
      <c r="A1197" s="3">
        <f>TITRES_STAT!B1200</f>
        <v>43754</v>
      </c>
      <c r="B1197" s="6">
        <f>TITRES_STAT!D1200</f>
        <v>7.2191999999999998</v>
      </c>
      <c r="C1197" s="2">
        <f t="shared" si="141"/>
        <v>0.11909999999999954</v>
      </c>
      <c r="D1197" s="2">
        <f t="shared" si="142"/>
        <v>6.9036400000000002</v>
      </c>
      <c r="E1197" s="2">
        <f t="shared" si="144"/>
        <v>6.5731999999999999</v>
      </c>
      <c r="F1197" s="2">
        <f t="shared" si="145"/>
        <v>6.3711400000000005</v>
      </c>
      <c r="G1197" s="2">
        <f t="shared" si="139"/>
        <v>6.5540099999999999</v>
      </c>
      <c r="H1197" s="2">
        <f t="shared" si="143"/>
        <v>7.0735319999999966</v>
      </c>
      <c r="I1197" s="2">
        <f t="array" ref="I1197">SUMPRODUCT(B1181:B1200, (ROW(B1181:B1200)-ROW(B1181)+1)) / (20*21/2)</f>
        <v>6.7438428571428579</v>
      </c>
      <c r="J1197" s="2">
        <f t="shared" si="146"/>
        <v>6.540245616681486</v>
      </c>
      <c r="K1197" s="2">
        <f t="shared" si="140"/>
        <v>6.630032806076712</v>
      </c>
    </row>
    <row r="1198" spans="1:11" ht="13.5" x14ac:dyDescent="0.25">
      <c r="A1198" s="3">
        <f>TITRES_STAT!B1201</f>
        <v>43755</v>
      </c>
      <c r="B1198" s="6">
        <f>TITRES_STAT!D1201</f>
        <v>7.2191999999999998</v>
      </c>
      <c r="C1198" s="2">
        <f t="shared" si="141"/>
        <v>0</v>
      </c>
      <c r="D1198" s="2">
        <f t="shared" si="142"/>
        <v>6.9929399999999999</v>
      </c>
      <c r="E1198" s="2">
        <f t="shared" si="144"/>
        <v>6.7235399999999998</v>
      </c>
      <c r="F1198" s="2">
        <f t="shared" si="145"/>
        <v>6.4120749999999997</v>
      </c>
      <c r="G1198" s="2">
        <f t="shared" si="139"/>
        <v>6.56175</v>
      </c>
      <c r="H1198" s="2">
        <f t="shared" si="143"/>
        <v>7.0805204999999942</v>
      </c>
      <c r="I1198" s="2">
        <f t="array" ref="I1198">SUMPRODUCT(B1182:B1201, (ROW(B1182:B1201)-ROW(B1182)+1)) / (20*21/2)</f>
        <v>6.81532380952381</v>
      </c>
      <c r="J1198" s="2">
        <f t="shared" si="146"/>
        <v>6.6049079389022962</v>
      </c>
      <c r="K1198" s="2">
        <f t="shared" si="140"/>
        <v>6.6531374019168412</v>
      </c>
    </row>
    <row r="1199" spans="1:11" ht="13.5" x14ac:dyDescent="0.25">
      <c r="A1199" s="3">
        <f>TITRES_STAT!B1202</f>
        <v>43756</v>
      </c>
      <c r="B1199" s="6">
        <f>TITRES_STAT!D1202</f>
        <v>7.3308</v>
      </c>
      <c r="C1199" s="2">
        <f t="shared" si="141"/>
        <v>0.11160000000000014</v>
      </c>
      <c r="D1199" s="2">
        <f t="shared" si="142"/>
        <v>7.1135000000000002</v>
      </c>
      <c r="E1199" s="2">
        <f t="shared" si="144"/>
        <v>6.8612200000000003</v>
      </c>
      <c r="F1199" s="2">
        <f t="shared" si="145"/>
        <v>6.4585900000000009</v>
      </c>
      <c r="G1199" s="2">
        <f t="shared" si="139"/>
        <v>6.5675539999999986</v>
      </c>
      <c r="H1199" s="2">
        <f t="shared" si="143"/>
        <v>7.0878444999999939</v>
      </c>
      <c r="I1199" s="2">
        <f t="array" ref="I1199">SUMPRODUCT(B1183:B1202, (ROW(B1183:B1202)-ROW(B1183)+1)) / (20*21/2)</f>
        <v>6.85640380952381</v>
      </c>
      <c r="J1199" s="2">
        <f t="shared" si="146"/>
        <v>6.6740405161496961</v>
      </c>
      <c r="K1199" s="2">
        <f t="shared" si="140"/>
        <v>6.6797124057632402</v>
      </c>
    </row>
    <row r="1200" spans="1:11" ht="13.5" x14ac:dyDescent="0.25">
      <c r="A1200" s="3">
        <f>TITRES_STAT!B1203</f>
        <v>43759</v>
      </c>
      <c r="B1200" s="6">
        <f>TITRES_STAT!D1203</f>
        <v>7.3234000000000004</v>
      </c>
      <c r="C1200" s="2">
        <f t="shared" si="141"/>
        <v>-7.3999999999996291E-3</v>
      </c>
      <c r="D1200" s="2">
        <f t="shared" si="142"/>
        <v>7.2385400000000004</v>
      </c>
      <c r="E1200" s="2">
        <f t="shared" si="144"/>
        <v>6.9713700000000003</v>
      </c>
      <c r="F1200" s="2">
        <f t="shared" si="145"/>
        <v>6.5058499999999997</v>
      </c>
      <c r="G1200" s="2">
        <f t="shared" si="139"/>
        <v>6.5732099999999996</v>
      </c>
      <c r="H1200" s="2">
        <f t="shared" si="143"/>
        <v>7.0949089999999941</v>
      </c>
      <c r="I1200" s="2">
        <f t="array" ref="I1200">SUMPRODUCT(B1184:B1203, (ROW(B1184:B1203)-ROW(B1184)+1)) / (20*21/2)</f>
        <v>6.8707619047619053</v>
      </c>
      <c r="J1200" s="2">
        <f t="shared" si="146"/>
        <v>6.7358842765163924</v>
      </c>
      <c r="K1200" s="2">
        <f t="shared" si="140"/>
        <v>6.7049550565176235</v>
      </c>
    </row>
    <row r="1201" spans="1:11" ht="13.5" x14ac:dyDescent="0.25">
      <c r="A1201" s="3">
        <f>TITRES_STAT!B1204</f>
        <v>43760</v>
      </c>
      <c r="B1201" s="6">
        <f>TITRES_STAT!D1204</f>
        <v>7.2564000000000002</v>
      </c>
      <c r="C1201" s="2">
        <f t="shared" si="141"/>
        <v>-6.7000000000000171E-2</v>
      </c>
      <c r="D1201" s="2">
        <f t="shared" si="142"/>
        <v>7.2697999999999992</v>
      </c>
      <c r="E1201" s="2">
        <f t="shared" si="144"/>
        <v>7.0420700000000007</v>
      </c>
      <c r="F1201" s="2">
        <f t="shared" si="145"/>
        <v>6.5497600000000009</v>
      </c>
      <c r="G1201" s="2">
        <f t="shared" si="139"/>
        <v>6.5797579999999991</v>
      </c>
      <c r="H1201" s="2">
        <f t="shared" si="143"/>
        <v>7.1010349999999951</v>
      </c>
      <c r="I1201" s="2">
        <f t="array" ref="I1201">SUMPRODUCT(B1185:B1204, (ROW(B1185:B1204)-ROW(B1185)+1)) / (20*21/2)</f>
        <v>6.9070176190476191</v>
      </c>
      <c r="J1201" s="2">
        <f t="shared" si="146"/>
        <v>6.7854572025624504</v>
      </c>
      <c r="K1201" s="2">
        <f t="shared" si="140"/>
        <v>6.7265803484188931</v>
      </c>
    </row>
    <row r="1202" spans="1:11" ht="13.5" x14ac:dyDescent="0.25">
      <c r="A1202" s="3">
        <f>TITRES_STAT!B1205</f>
        <v>43761</v>
      </c>
      <c r="B1202" s="6">
        <f>TITRES_STAT!D1205</f>
        <v>6.9810999999999996</v>
      </c>
      <c r="C1202" s="2">
        <f t="shared" si="141"/>
        <v>-0.27530000000000054</v>
      </c>
      <c r="D1202" s="2">
        <f t="shared" si="142"/>
        <v>7.2221799999999998</v>
      </c>
      <c r="E1202" s="2">
        <f t="shared" si="144"/>
        <v>7.0629100000000005</v>
      </c>
      <c r="F1202" s="2">
        <f t="shared" si="145"/>
        <v>6.5847399999999991</v>
      </c>
      <c r="G1202" s="2">
        <f t="shared" ref="G1202:G1265" si="147">AVERAGE(B1153:B1202)</f>
        <v>6.5794619999999995</v>
      </c>
      <c r="H1202" s="2">
        <f t="shared" si="143"/>
        <v>7.1054349999999928</v>
      </c>
      <c r="I1202" s="2">
        <f t="array" ref="I1202">SUMPRODUCT(B1186:B1205, (ROW(B1186:B1205)-ROW(B1186)+1)) / (20*21/2)</f>
        <v>6.9351533333333331</v>
      </c>
      <c r="J1202" s="2">
        <f t="shared" si="146"/>
        <v>6.8040898499374549</v>
      </c>
      <c r="K1202" s="2">
        <f t="shared" si="140"/>
        <v>6.7365615112259958</v>
      </c>
    </row>
    <row r="1203" spans="1:11" ht="13.5" x14ac:dyDescent="0.25">
      <c r="A1203" s="3">
        <f>TITRES_STAT!B1206</f>
        <v>43762</v>
      </c>
      <c r="B1203" s="6">
        <f>TITRES_STAT!D1206</f>
        <v>6.7355</v>
      </c>
      <c r="C1203" s="2">
        <f t="shared" si="141"/>
        <v>-0.2455999999999996</v>
      </c>
      <c r="D1203" s="2">
        <f t="shared" si="142"/>
        <v>7.1254400000000002</v>
      </c>
      <c r="E1203" s="2">
        <f t="shared" si="144"/>
        <v>7.0591899999999992</v>
      </c>
      <c r="F1203" s="2">
        <f t="shared" si="145"/>
        <v>6.6078149999999996</v>
      </c>
      <c r="G1203" s="2">
        <f t="shared" si="147"/>
        <v>6.575742</v>
      </c>
      <c r="H1203" s="2">
        <f t="shared" si="143"/>
        <v>7.1087339999999912</v>
      </c>
      <c r="I1203" s="2">
        <f t="array" ref="I1203">SUMPRODUCT(B1187:B1206, (ROW(B1187:B1206)-ROW(B1187)+1)) / (20*21/2)</f>
        <v>6.9563457142857148</v>
      </c>
      <c r="J1203" s="2">
        <f t="shared" si="146"/>
        <v>6.7975574832767451</v>
      </c>
      <c r="K1203" s="2">
        <f t="shared" ref="K1203:K1266" si="148">$K$4*B1203+(1-$K$4)*K1202</f>
        <v>6.7365198833347808</v>
      </c>
    </row>
    <row r="1204" spans="1:11" ht="13.5" x14ac:dyDescent="0.25">
      <c r="A1204" s="3">
        <f>TITRES_STAT!B1207</f>
        <v>43763</v>
      </c>
      <c r="B1204" s="6">
        <f>TITRES_STAT!D1207</f>
        <v>6.9885000000000002</v>
      </c>
      <c r="C1204" s="2">
        <f t="shared" si="141"/>
        <v>0.25300000000000011</v>
      </c>
      <c r="D1204" s="2">
        <f t="shared" si="142"/>
        <v>7.0569800000000003</v>
      </c>
      <c r="E1204" s="2">
        <f t="shared" si="144"/>
        <v>7.0852400000000006</v>
      </c>
      <c r="F1204" s="2">
        <f t="shared" si="145"/>
        <v>6.6483749999999997</v>
      </c>
      <c r="G1204" s="2">
        <f t="shared" si="147"/>
        <v>6.5772299999999992</v>
      </c>
      <c r="H1204" s="2">
        <f t="shared" si="143"/>
        <v>7.1133934999999919</v>
      </c>
      <c r="I1204" s="2">
        <f t="array" ref="I1204">SUMPRODUCT(B1188:B1207, (ROW(B1188:B1207)-ROW(B1188)+1)) / (20*21/2)</f>
        <v>6.9615228571428576</v>
      </c>
      <c r="J1204" s="2">
        <f t="shared" si="146"/>
        <v>6.8157424848694363</v>
      </c>
      <c r="K1204" s="2">
        <f t="shared" si="148"/>
        <v>6.7464014565373391</v>
      </c>
    </row>
    <row r="1205" spans="1:11" ht="13.5" x14ac:dyDescent="0.25">
      <c r="A1205" s="3">
        <f>TITRES_STAT!B1208</f>
        <v>43766</v>
      </c>
      <c r="B1205" s="6">
        <f>TITRES_STAT!D1208</f>
        <v>6.9438000000000004</v>
      </c>
      <c r="C1205" s="2">
        <f t="shared" si="141"/>
        <v>-4.469999999999974E-2</v>
      </c>
      <c r="D1205" s="2">
        <f t="shared" si="142"/>
        <v>6.9810600000000012</v>
      </c>
      <c r="E1205" s="2">
        <f t="shared" si="144"/>
        <v>7.1097999999999999</v>
      </c>
      <c r="F1205" s="2">
        <f t="shared" si="145"/>
        <v>6.6989800000000006</v>
      </c>
      <c r="G1205" s="2">
        <f t="shared" si="147"/>
        <v>6.5779739999999993</v>
      </c>
      <c r="H1205" s="2">
        <f t="shared" si="143"/>
        <v>7.1172889999999951</v>
      </c>
      <c r="I1205" s="2">
        <f t="array" ref="I1205">SUMPRODUCT(B1189:B1208, (ROW(B1189:B1208)-ROW(B1189)+1)) / (20*21/2)</f>
        <v>6.9683985714285717</v>
      </c>
      <c r="J1205" s="2">
        <f t="shared" si="146"/>
        <v>6.8279384386913948</v>
      </c>
      <c r="K1205" s="2">
        <f t="shared" si="148"/>
        <v>6.7541425758888165</v>
      </c>
    </row>
    <row r="1206" spans="1:11" ht="13.5" x14ac:dyDescent="0.25">
      <c r="A1206" s="3">
        <f>TITRES_STAT!B1209</f>
        <v>43767</v>
      </c>
      <c r="B1206" s="6">
        <f>TITRES_STAT!D1209</f>
        <v>6.9215</v>
      </c>
      <c r="C1206" s="2">
        <f t="shared" si="141"/>
        <v>-2.2300000000000431E-2</v>
      </c>
      <c r="D1206" s="2">
        <f t="shared" si="142"/>
        <v>6.9140800000000002</v>
      </c>
      <c r="E1206" s="2">
        <f t="shared" si="144"/>
        <v>7.0919399999999992</v>
      </c>
      <c r="F1206" s="2">
        <f t="shared" si="145"/>
        <v>6.7555400000000008</v>
      </c>
      <c r="G1206" s="2">
        <f t="shared" si="147"/>
        <v>6.5794619999999986</v>
      </c>
      <c r="H1206" s="2">
        <f t="shared" si="143"/>
        <v>7.1192299999999946</v>
      </c>
      <c r="I1206" s="2">
        <f t="array" ref="I1206">SUMPRODUCT(B1190:B1209, (ROW(B1190:B1209)-ROW(B1190)+1)) / (20*21/2)</f>
        <v>6.9697100000000001</v>
      </c>
      <c r="J1206" s="2">
        <f t="shared" si="146"/>
        <v>6.8368490635779287</v>
      </c>
      <c r="K1206" s="2">
        <f t="shared" si="148"/>
        <v>6.7607056121284712</v>
      </c>
    </row>
    <row r="1207" spans="1:11" ht="13.5" x14ac:dyDescent="0.25">
      <c r="A1207" s="3">
        <f>TITRES_STAT!B1210</f>
        <v>43768</v>
      </c>
      <c r="B1207" s="6">
        <f>TITRES_STAT!D1210</f>
        <v>6.8098999999999998</v>
      </c>
      <c r="C1207" s="2">
        <f t="shared" si="141"/>
        <v>-0.11160000000000014</v>
      </c>
      <c r="D1207" s="2">
        <f t="shared" si="142"/>
        <v>6.8798399999999997</v>
      </c>
      <c r="E1207" s="2">
        <f t="shared" si="144"/>
        <v>7.0510100000000007</v>
      </c>
      <c r="F1207" s="2">
        <f t="shared" si="145"/>
        <v>6.8121049999999999</v>
      </c>
      <c r="G1207" s="2">
        <f t="shared" si="147"/>
        <v>6.5794619999999986</v>
      </c>
      <c r="H1207" s="2">
        <f t="shared" si="143"/>
        <v>7.1188334999999938</v>
      </c>
      <c r="I1207" s="2">
        <f t="array" ref="I1207">SUMPRODUCT(B1191:B1210, (ROW(B1191:B1210)-ROW(B1191)+1)) / (20*21/2)</f>
        <v>6.959505714285716</v>
      </c>
      <c r="J1207" s="2">
        <f t="shared" si="146"/>
        <v>6.8342824860943159</v>
      </c>
      <c r="K1207" s="2">
        <f t="shared" si="148"/>
        <v>6.7626348038097079</v>
      </c>
    </row>
    <row r="1208" spans="1:11" ht="13.5" x14ac:dyDescent="0.25">
      <c r="A1208" s="3">
        <f>TITRES_STAT!B1211</f>
        <v>43769</v>
      </c>
      <c r="B1208" s="6">
        <f>TITRES_STAT!D1211</f>
        <v>6.8842999999999996</v>
      </c>
      <c r="C1208" s="2">
        <f t="shared" si="141"/>
        <v>7.43999999999998E-2</v>
      </c>
      <c r="D1208" s="2">
        <f t="shared" si="142"/>
        <v>6.9096000000000002</v>
      </c>
      <c r="E1208" s="2">
        <f t="shared" si="144"/>
        <v>7.0175200000000002</v>
      </c>
      <c r="F1208" s="2">
        <f t="shared" si="145"/>
        <v>6.8705299999999996</v>
      </c>
      <c r="G1208" s="2">
        <f t="shared" si="147"/>
        <v>6.5816939999999988</v>
      </c>
      <c r="H1208" s="2">
        <f t="shared" si="143"/>
        <v>7.1188089999999953</v>
      </c>
      <c r="I1208" s="2">
        <f t="array" ref="I1208">SUMPRODUCT(B1192:B1211, (ROW(B1192:B1211)-ROW(B1192)+1)) / (20*21/2)</f>
        <v>6.9514633333333338</v>
      </c>
      <c r="J1208" s="2">
        <f t="shared" si="146"/>
        <v>6.8390460588472379</v>
      </c>
      <c r="K1208" s="2">
        <f t="shared" si="148"/>
        <v>6.7674059879740334</v>
      </c>
    </row>
    <row r="1209" spans="1:11" ht="13.5" x14ac:dyDescent="0.25">
      <c r="A1209" s="3">
        <f>TITRES_STAT!B1212</f>
        <v>43770</v>
      </c>
      <c r="B1209" s="6">
        <f>TITRES_STAT!D1212</f>
        <v>6.8842999999999996</v>
      </c>
      <c r="C1209" s="2">
        <f t="shared" si="141"/>
        <v>0</v>
      </c>
      <c r="D1209" s="2">
        <f t="shared" si="142"/>
        <v>6.8887599999999996</v>
      </c>
      <c r="E1209" s="2">
        <f t="shared" si="144"/>
        <v>6.9728700000000003</v>
      </c>
      <c r="F1209" s="2">
        <f t="shared" si="145"/>
        <v>6.9170449999999999</v>
      </c>
      <c r="G1209" s="2">
        <f t="shared" si="147"/>
        <v>6.584223999999999</v>
      </c>
      <c r="H1209" s="2">
        <f t="shared" si="143"/>
        <v>7.1191339999999945</v>
      </c>
      <c r="I1209" s="2">
        <f t="array" ref="I1209">SUMPRODUCT(B1193:B1212, (ROW(B1193:B1212)-ROW(B1193)+1)) / (20*21/2)</f>
        <v>6.9383895238095237</v>
      </c>
      <c r="J1209" s="2">
        <f t="shared" si="146"/>
        <v>6.8433559580046435</v>
      </c>
      <c r="K1209" s="2">
        <f t="shared" si="148"/>
        <v>6.7719900668770121</v>
      </c>
    </row>
    <row r="1210" spans="1:11" ht="13.5" x14ac:dyDescent="0.25">
      <c r="A1210" s="3">
        <f>TITRES_STAT!B1213</f>
        <v>43773</v>
      </c>
      <c r="B1210" s="6">
        <f>TITRES_STAT!D1213</f>
        <v>6.8098999999999998</v>
      </c>
      <c r="C1210" s="2">
        <f t="shared" si="141"/>
        <v>-7.43999999999998E-2</v>
      </c>
      <c r="D1210" s="2">
        <f t="shared" si="142"/>
        <v>6.86198</v>
      </c>
      <c r="E1210" s="2">
        <f t="shared" si="144"/>
        <v>6.9215199999999992</v>
      </c>
      <c r="F1210" s="2">
        <f t="shared" si="145"/>
        <v>6.9464449999999998</v>
      </c>
      <c r="G1210" s="2">
        <f t="shared" si="147"/>
        <v>6.5851179999999996</v>
      </c>
      <c r="H1210" s="2">
        <f t="shared" si="143"/>
        <v>7.1195319999999933</v>
      </c>
      <c r="I1210" s="2">
        <f t="array" ref="I1210">SUMPRODUCT(B1194:B1213, (ROW(B1194:B1213)-ROW(B1194)+1)) / (20*21/2)</f>
        <v>6.9201057142857154</v>
      </c>
      <c r="J1210" s="2">
        <f t="shared" si="146"/>
        <v>6.8401696762899151</v>
      </c>
      <c r="K1210" s="2">
        <f t="shared" si="148"/>
        <v>6.7734767309210513</v>
      </c>
    </row>
    <row r="1211" spans="1:11" ht="13.5" x14ac:dyDescent="0.25">
      <c r="A1211" s="3">
        <f>TITRES_STAT!B1214</f>
        <v>43774</v>
      </c>
      <c r="B1211" s="6">
        <f>TITRES_STAT!D1214</f>
        <v>6.8620000000000001</v>
      </c>
      <c r="C1211" s="2">
        <f t="shared" si="141"/>
        <v>5.2100000000000257E-2</v>
      </c>
      <c r="D1211" s="2">
        <f t="shared" si="142"/>
        <v>6.8500800000000002</v>
      </c>
      <c r="E1211" s="2">
        <f t="shared" si="144"/>
        <v>6.8820799999999993</v>
      </c>
      <c r="F1211" s="2">
        <f t="shared" si="145"/>
        <v>6.9620750000000005</v>
      </c>
      <c r="G1211" s="2">
        <f t="shared" si="147"/>
        <v>6.588394000000001</v>
      </c>
      <c r="H1211" s="2">
        <f t="shared" si="143"/>
        <v>7.1207939999999947</v>
      </c>
      <c r="I1211" s="2">
        <f t="array" ref="I1211">SUMPRODUCT(B1195:B1214, (ROW(B1195:B1214)-ROW(B1195)+1)) / (20*21/2)</f>
        <v>6.8947266666666653</v>
      </c>
      <c r="J1211" s="2">
        <f t="shared" si="146"/>
        <v>6.8422487547384945</v>
      </c>
      <c r="K1211" s="2">
        <f t="shared" si="148"/>
        <v>6.7769482316692455</v>
      </c>
    </row>
    <row r="1212" spans="1:11" ht="13.5" x14ac:dyDescent="0.25">
      <c r="A1212" s="3">
        <f>TITRES_STAT!B1215</f>
        <v>43775</v>
      </c>
      <c r="B1212" s="6">
        <f>TITRES_STAT!D1215</f>
        <v>6.8247999999999998</v>
      </c>
      <c r="C1212" s="2">
        <f t="shared" si="141"/>
        <v>-3.7200000000000344E-2</v>
      </c>
      <c r="D1212" s="2">
        <f t="shared" si="142"/>
        <v>6.8530599999999993</v>
      </c>
      <c r="E1212" s="2">
        <f t="shared" si="144"/>
        <v>6.8664500000000004</v>
      </c>
      <c r="F1212" s="2">
        <f t="shared" si="145"/>
        <v>6.9646799999999995</v>
      </c>
      <c r="G1212" s="2">
        <f t="shared" si="147"/>
        <v>6.592562</v>
      </c>
      <c r="H1212" s="2">
        <f t="shared" si="143"/>
        <v>7.1212344999999964</v>
      </c>
      <c r="I1212" s="2">
        <f t="array" ref="I1212">SUMPRODUCT(B1196:B1215, (ROW(B1196:B1215)-ROW(B1196)+1)) / (20*21/2)</f>
        <v>6.8694895238095235</v>
      </c>
      <c r="J1212" s="2">
        <f t="shared" si="146"/>
        <v>6.8405869685729233</v>
      </c>
      <c r="K1212" s="2">
        <f t="shared" si="148"/>
        <v>6.7788247716037846</v>
      </c>
    </row>
    <row r="1213" spans="1:11" ht="13.5" x14ac:dyDescent="0.25">
      <c r="A1213" s="3">
        <f>TITRES_STAT!B1216</f>
        <v>43776</v>
      </c>
      <c r="B1213" s="6">
        <f>TITRES_STAT!D1216</f>
        <v>6.7727000000000004</v>
      </c>
      <c r="C1213" s="2">
        <f t="shared" si="141"/>
        <v>-5.2099999999999369E-2</v>
      </c>
      <c r="D1213" s="2">
        <f t="shared" si="142"/>
        <v>6.8307400000000005</v>
      </c>
      <c r="E1213" s="2">
        <f t="shared" si="144"/>
        <v>6.8701699999999999</v>
      </c>
      <c r="F1213" s="2">
        <f t="shared" si="145"/>
        <v>6.9646799999999986</v>
      </c>
      <c r="G1213" s="2">
        <f t="shared" si="147"/>
        <v>6.5964320000000001</v>
      </c>
      <c r="H1213" s="2">
        <f t="shared" si="143"/>
        <v>7.1207789999999953</v>
      </c>
      <c r="I1213" s="2">
        <f t="array" ref="I1213">SUMPRODUCT(B1197:B1216, (ROW(B1197:B1216)-ROW(B1197)+1)) / (20*21/2)</f>
        <v>6.8541761904761902</v>
      </c>
      <c r="J1213" s="2">
        <f t="shared" si="146"/>
        <v>6.8341215429945494</v>
      </c>
      <c r="K1213" s="2">
        <f t="shared" si="148"/>
        <v>6.7785845844820685</v>
      </c>
    </row>
    <row r="1214" spans="1:11" ht="13.5" x14ac:dyDescent="0.25">
      <c r="A1214" s="3">
        <f>TITRES_STAT!B1217</f>
        <v>43777</v>
      </c>
      <c r="B1214" s="6">
        <f>TITRES_STAT!D1217</f>
        <v>6.6981999999999999</v>
      </c>
      <c r="C1214" s="2">
        <f t="shared" si="141"/>
        <v>-7.4500000000000455E-2</v>
      </c>
      <c r="D1214" s="2">
        <f t="shared" si="142"/>
        <v>6.7935200000000009</v>
      </c>
      <c r="E1214" s="2">
        <f t="shared" si="144"/>
        <v>6.8411400000000002</v>
      </c>
      <c r="F1214" s="2">
        <f t="shared" si="145"/>
        <v>6.9631899999999973</v>
      </c>
      <c r="G1214" s="2">
        <f t="shared" si="147"/>
        <v>6.6011939999999996</v>
      </c>
      <c r="H1214" s="2">
        <f t="shared" si="143"/>
        <v>7.1185209999999977</v>
      </c>
      <c r="I1214" s="2">
        <f t="array" ref="I1214">SUMPRODUCT(B1198:B1217, (ROW(B1198:B1217)-ROW(B1198)+1)) / (20*21/2)</f>
        <v>6.8445376190476184</v>
      </c>
      <c r="J1214" s="2">
        <f t="shared" si="146"/>
        <v>6.8211766341379256</v>
      </c>
      <c r="K1214" s="2">
        <f t="shared" si="148"/>
        <v>6.7754322478357132</v>
      </c>
    </row>
    <row r="1215" spans="1:11" ht="13.5" x14ac:dyDescent="0.25">
      <c r="A1215" s="3">
        <f>TITRES_STAT!B1218</f>
        <v>43780</v>
      </c>
      <c r="B1215" s="6">
        <f>TITRES_STAT!D1218</f>
        <v>6.6981999999999999</v>
      </c>
      <c r="C1215" s="2">
        <f t="shared" si="141"/>
        <v>0</v>
      </c>
      <c r="D1215" s="2">
        <f t="shared" si="142"/>
        <v>6.7711799999999993</v>
      </c>
      <c r="E1215" s="2">
        <f t="shared" si="144"/>
        <v>6.8165800000000001</v>
      </c>
      <c r="F1215" s="2">
        <f t="shared" si="145"/>
        <v>6.9631899999999973</v>
      </c>
      <c r="G1215" s="2">
        <f t="shared" si="147"/>
        <v>6.6035739999999983</v>
      </c>
      <c r="H1215" s="2">
        <f t="shared" si="143"/>
        <v>7.1149919999999973</v>
      </c>
      <c r="I1215" s="2">
        <f t="array" ref="I1215">SUMPRODUCT(B1199:B1218, (ROW(B1199:B1218)-ROW(B1199)+1)) / (20*21/2)</f>
        <v>6.8331280952380959</v>
      </c>
      <c r="J1215" s="2">
        <f t="shared" si="146"/>
        <v>6.8094645737438375</v>
      </c>
      <c r="K1215" s="2">
        <f t="shared" si="148"/>
        <v>6.7724035322343124</v>
      </c>
    </row>
    <row r="1216" spans="1:11" ht="13.5" x14ac:dyDescent="0.25">
      <c r="A1216" s="3">
        <f>TITRES_STAT!B1219</f>
        <v>43781</v>
      </c>
      <c r="B1216" s="6">
        <f>TITRES_STAT!D1219</f>
        <v>6.8023999999999996</v>
      </c>
      <c r="C1216" s="2">
        <f t="shared" si="141"/>
        <v>0.10419999999999963</v>
      </c>
      <c r="D1216" s="2">
        <f t="shared" si="142"/>
        <v>6.7592600000000003</v>
      </c>
      <c r="E1216" s="2">
        <f t="shared" si="144"/>
        <v>6.8046699999999998</v>
      </c>
      <c r="F1216" s="2">
        <f t="shared" si="145"/>
        <v>6.9483049999999995</v>
      </c>
      <c r="G1216" s="2">
        <f t="shared" si="147"/>
        <v>6.6090799999999987</v>
      </c>
      <c r="H1216" s="2">
        <f t="shared" si="143"/>
        <v>7.1130964999999966</v>
      </c>
      <c r="I1216" s="2">
        <f t="array" ref="I1216">SUMPRODUCT(B1200:B1219, (ROW(B1200:B1219)-ROW(B1200)+1)) / (20*21/2)</f>
        <v>6.8201247619047614</v>
      </c>
      <c r="J1216" s="2">
        <f t="shared" si="146"/>
        <v>6.8087917571968051</v>
      </c>
      <c r="K1216" s="2">
        <f t="shared" si="148"/>
        <v>6.7735798643035556</v>
      </c>
    </row>
    <row r="1217" spans="1:11" ht="13.5" x14ac:dyDescent="0.25">
      <c r="A1217" s="3">
        <f>TITRES_STAT!B1220</f>
        <v>43782</v>
      </c>
      <c r="B1217" s="6">
        <f>TITRES_STAT!D1220</f>
        <v>6.8471000000000002</v>
      </c>
      <c r="C1217" s="2">
        <f t="shared" si="141"/>
        <v>4.4700000000000628E-2</v>
      </c>
      <c r="D1217" s="2">
        <f t="shared" si="142"/>
        <v>6.7637199999999993</v>
      </c>
      <c r="E1217" s="2">
        <f t="shared" si="144"/>
        <v>6.8083900000000002</v>
      </c>
      <c r="F1217" s="2">
        <f t="shared" si="145"/>
        <v>6.9296999999999995</v>
      </c>
      <c r="G1217" s="2">
        <f t="shared" si="147"/>
        <v>6.6172659999999981</v>
      </c>
      <c r="H1217" s="2">
        <f t="shared" si="143"/>
        <v>7.1108524999999982</v>
      </c>
      <c r="I1217" s="2">
        <f t="array" ref="I1217">SUMPRODUCT(B1201:B1220, (ROW(B1201:B1220)-ROW(B1201)+1)) / (20*21/2)</f>
        <v>6.8062361904761897</v>
      </c>
      <c r="J1217" s="2">
        <f t="shared" si="146"/>
        <v>6.8124401612733001</v>
      </c>
      <c r="K1217" s="2">
        <f t="shared" si="148"/>
        <v>6.7764630068798875</v>
      </c>
    </row>
    <row r="1218" spans="1:11" ht="13.5" x14ac:dyDescent="0.25">
      <c r="A1218" s="3">
        <f>TITRES_STAT!B1221</f>
        <v>43783</v>
      </c>
      <c r="B1218" s="6">
        <f>TITRES_STAT!D1221</f>
        <v>6.8098999999999998</v>
      </c>
      <c r="C1218" s="2">
        <f t="shared" si="141"/>
        <v>-3.7200000000000344E-2</v>
      </c>
      <c r="D1218" s="2">
        <f t="shared" si="142"/>
        <v>6.7711600000000001</v>
      </c>
      <c r="E1218" s="2">
        <f t="shared" si="144"/>
        <v>6.8009500000000003</v>
      </c>
      <c r="F1218" s="2">
        <f t="shared" si="145"/>
        <v>6.9092349999999998</v>
      </c>
      <c r="G1218" s="2">
        <f t="shared" si="147"/>
        <v>6.6242619999999999</v>
      </c>
      <c r="H1218" s="2">
        <f t="shared" si="143"/>
        <v>7.1081044999999987</v>
      </c>
      <c r="I1218" s="2">
        <f t="array" ref="I1218">SUMPRODUCT(B1202:B1221, (ROW(B1202:B1221)-ROW(B1202)+1)) / (20*21/2)</f>
        <v>6.7915947619047614</v>
      </c>
      <c r="J1218" s="2">
        <f t="shared" si="146"/>
        <v>6.812198241152033</v>
      </c>
      <c r="K1218" s="2">
        <f t="shared" si="148"/>
        <v>6.7777742615120484</v>
      </c>
    </row>
    <row r="1219" spans="1:11" ht="13.5" x14ac:dyDescent="0.25">
      <c r="A1219" s="3">
        <f>TITRES_STAT!B1222</f>
        <v>43784</v>
      </c>
      <c r="B1219" s="6">
        <f>TITRES_STAT!D1222</f>
        <v>6.7727000000000004</v>
      </c>
      <c r="C1219" s="2">
        <f t="shared" si="141"/>
        <v>-3.7199999999999456E-2</v>
      </c>
      <c r="D1219" s="2">
        <f t="shared" si="142"/>
        <v>6.7860600000000009</v>
      </c>
      <c r="E1219" s="2">
        <f t="shared" si="144"/>
        <v>6.7897899999999991</v>
      </c>
      <c r="F1219" s="2">
        <f t="shared" si="145"/>
        <v>6.8813300000000002</v>
      </c>
      <c r="G1219" s="2">
        <f t="shared" si="147"/>
        <v>6.6303659999999986</v>
      </c>
      <c r="H1219" s="2">
        <f t="shared" si="143"/>
        <v>7.1057424999999981</v>
      </c>
      <c r="I1219" s="2">
        <f t="array" ref="I1219">SUMPRODUCT(B1203:B1222, (ROW(B1203:B1222)-ROW(B1203)+1)) / (20*21/2)</f>
        <v>6.7796114285714282</v>
      </c>
      <c r="J1219" s="2">
        <f t="shared" si="146"/>
        <v>6.8084365038994585</v>
      </c>
      <c r="K1219" s="2">
        <f t="shared" si="148"/>
        <v>6.7775752708645181</v>
      </c>
    </row>
    <row r="1220" spans="1:11" ht="13.5" x14ac:dyDescent="0.25">
      <c r="A1220" s="3">
        <f>TITRES_STAT!B1223</f>
        <v>43787</v>
      </c>
      <c r="B1220" s="6">
        <f>TITRES_STAT!D1223</f>
        <v>6.7355</v>
      </c>
      <c r="C1220" s="2">
        <f t="shared" ref="C1220:C1283" si="149">B1220-B1219</f>
        <v>-3.7200000000000344E-2</v>
      </c>
      <c r="D1220" s="2">
        <f t="shared" si="142"/>
        <v>6.7935199999999991</v>
      </c>
      <c r="E1220" s="2">
        <f t="shared" si="144"/>
        <v>6.7823499999999992</v>
      </c>
      <c r="F1220" s="2">
        <f t="shared" si="145"/>
        <v>6.8519350000000001</v>
      </c>
      <c r="G1220" s="2">
        <f t="shared" si="147"/>
        <v>6.6361720000000002</v>
      </c>
      <c r="H1220" s="2">
        <f t="shared" si="143"/>
        <v>7.1028769999999959</v>
      </c>
      <c r="I1220" s="2">
        <f t="array" ref="I1220">SUMPRODUCT(B1204:B1223, (ROW(B1204:B1223)-ROW(B1204)+1)) / (20*21/2)</f>
        <v>6.760470476190477</v>
      </c>
      <c r="J1220" s="2">
        <f t="shared" si="146"/>
        <v>6.8014901701947483</v>
      </c>
      <c r="K1220" s="2">
        <f t="shared" si="148"/>
        <v>6.7759252602423805</v>
      </c>
    </row>
    <row r="1221" spans="1:11" ht="13.5" x14ac:dyDescent="0.25">
      <c r="A1221" s="3">
        <f>TITRES_STAT!B1224</f>
        <v>43788</v>
      </c>
      <c r="B1221" s="6">
        <f>TITRES_STAT!D1224</f>
        <v>6.6981999999999999</v>
      </c>
      <c r="C1221" s="2">
        <f t="shared" si="149"/>
        <v>-3.7300000000000111E-2</v>
      </c>
      <c r="D1221" s="2">
        <f t="shared" si="142"/>
        <v>6.7726799999999994</v>
      </c>
      <c r="E1221" s="2">
        <f t="shared" si="144"/>
        <v>6.7659700000000003</v>
      </c>
      <c r="F1221" s="2">
        <f t="shared" si="145"/>
        <v>6.8240250000000007</v>
      </c>
      <c r="G1221" s="2">
        <f t="shared" si="147"/>
        <v>6.6404880000000004</v>
      </c>
      <c r="H1221" s="2">
        <f t="shared" si="143"/>
        <v>7.1001424999999987</v>
      </c>
      <c r="I1221" s="2">
        <f t="array" ref="I1221">SUMPRODUCT(B1205:B1224, (ROW(B1205:B1224)-ROW(B1205)+1)) / (20*21/2)</f>
        <v>6.7483133333333329</v>
      </c>
      <c r="J1221" s="2">
        <f t="shared" si="146"/>
        <v>6.7916530111285818</v>
      </c>
      <c r="K1221" s="2">
        <f t="shared" si="148"/>
        <v>6.772877210821111</v>
      </c>
    </row>
    <row r="1222" spans="1:11" ht="13.5" x14ac:dyDescent="0.25">
      <c r="A1222" s="3">
        <f>TITRES_STAT!B1225</f>
        <v>43789</v>
      </c>
      <c r="B1222" s="6">
        <f>TITRES_STAT!D1225</f>
        <v>6.6981999999999999</v>
      </c>
      <c r="C1222" s="2">
        <f t="shared" si="149"/>
        <v>0</v>
      </c>
      <c r="D1222" s="2">
        <f t="shared" ref="D1222:D1285" si="150">AVERAGE(B1218:B1222)</f>
        <v>6.7429000000000006</v>
      </c>
      <c r="E1222" s="2">
        <f t="shared" si="144"/>
        <v>6.753309999999999</v>
      </c>
      <c r="F1222" s="2">
        <f t="shared" si="145"/>
        <v>6.8098800000000015</v>
      </c>
      <c r="G1222" s="2">
        <f t="shared" si="147"/>
        <v>6.6449519999999982</v>
      </c>
      <c r="H1222" s="2">
        <f t="shared" si="143"/>
        <v>7.097725999999998</v>
      </c>
      <c r="I1222" s="2">
        <f t="array" ref="I1222">SUMPRODUCT(B1206:B1225, (ROW(B1206:B1225)-ROW(B1206)+1)) / (20*21/2)</f>
        <v>6.7326828571428576</v>
      </c>
      <c r="J1222" s="2">
        <f t="shared" si="146"/>
        <v>6.782752724354431</v>
      </c>
      <c r="K1222" s="2">
        <f t="shared" si="148"/>
        <v>6.7699486927496952</v>
      </c>
    </row>
    <row r="1223" spans="1:11" ht="13.5" x14ac:dyDescent="0.25">
      <c r="A1223" s="3">
        <f>TITRES_STAT!B1226</f>
        <v>43790</v>
      </c>
      <c r="B1223" s="6">
        <f>TITRES_STAT!D1226</f>
        <v>6.6089000000000002</v>
      </c>
      <c r="C1223" s="2">
        <f t="shared" si="149"/>
        <v>-8.9299999999999713E-2</v>
      </c>
      <c r="D1223" s="2">
        <f t="shared" si="150"/>
        <v>6.7027000000000001</v>
      </c>
      <c r="E1223" s="2">
        <f t="shared" si="144"/>
        <v>6.736930000000001</v>
      </c>
      <c r="F1223" s="2">
        <f t="shared" si="145"/>
        <v>6.8035500000000013</v>
      </c>
      <c r="G1223" s="2">
        <f t="shared" si="147"/>
        <v>6.6479279999999994</v>
      </c>
      <c r="H1223" s="2">
        <f t="shared" si="143"/>
        <v>7.0946719999999974</v>
      </c>
      <c r="I1223" s="2">
        <f t="array" ref="I1223">SUMPRODUCT(B1207:B1226, (ROW(B1207:B1226)-ROW(B1207)+1)) / (20*21/2)</f>
        <v>6.7044047619047618</v>
      </c>
      <c r="J1223" s="2">
        <f t="shared" si="146"/>
        <v>6.766195322034962</v>
      </c>
      <c r="K1223" s="2">
        <f t="shared" si="148"/>
        <v>6.763633057739904</v>
      </c>
    </row>
    <row r="1224" spans="1:11" ht="13.5" x14ac:dyDescent="0.25">
      <c r="A1224" s="3">
        <f>TITRES_STAT!B1227</f>
        <v>43791</v>
      </c>
      <c r="B1224" s="6">
        <f>TITRES_STAT!D1227</f>
        <v>6.6759000000000004</v>
      </c>
      <c r="C1224" s="2">
        <f t="shared" si="149"/>
        <v>6.7000000000000171E-2</v>
      </c>
      <c r="D1224" s="2">
        <f t="shared" si="150"/>
        <v>6.6833399999999994</v>
      </c>
      <c r="E1224" s="2">
        <f t="shared" si="144"/>
        <v>6.734700000000001</v>
      </c>
      <c r="F1224" s="2">
        <f t="shared" si="145"/>
        <v>6.7879200000000015</v>
      </c>
      <c r="G1224" s="2">
        <f t="shared" si="147"/>
        <v>6.6526899999999998</v>
      </c>
      <c r="H1224" s="2">
        <f t="shared" si="143"/>
        <v>7.092620499999998</v>
      </c>
      <c r="I1224" s="2">
        <f t="array" ref="I1224">SUMPRODUCT(B1208:B1227, (ROW(B1208:B1227)-ROW(B1208)+1)) / (20*21/2)</f>
        <v>6.692424285714285</v>
      </c>
      <c r="J1224" s="2">
        <f t="shared" si="146"/>
        <v>6.7575957675554417</v>
      </c>
      <c r="K1224" s="2">
        <f t="shared" si="148"/>
        <v>6.7601925456716723</v>
      </c>
    </row>
    <row r="1225" spans="1:11" ht="13.5" x14ac:dyDescent="0.25">
      <c r="A1225" s="3">
        <f>TITRES_STAT!B1228</f>
        <v>43794</v>
      </c>
      <c r="B1225" s="6">
        <f>TITRES_STAT!D1228</f>
        <v>6.6238000000000001</v>
      </c>
      <c r="C1225" s="2">
        <f t="shared" si="149"/>
        <v>-5.2100000000000257E-2</v>
      </c>
      <c r="D1225" s="2">
        <f t="shared" si="150"/>
        <v>6.6609999999999996</v>
      </c>
      <c r="E1225" s="2">
        <f t="shared" si="144"/>
        <v>6.7272599999999994</v>
      </c>
      <c r="F1225" s="2">
        <f t="shared" si="145"/>
        <v>6.7719199999999997</v>
      </c>
      <c r="G1225" s="2">
        <f t="shared" si="147"/>
        <v>6.6529880000000006</v>
      </c>
      <c r="H1225" s="2">
        <f t="shared" si="143"/>
        <v>7.0902129999999977</v>
      </c>
      <c r="I1225" s="2">
        <f t="array" ref="I1225">SUMPRODUCT(B1209:B1228, (ROW(B1209:B1228)-ROW(B1209)+1)) / (20*21/2)</f>
        <v>6.7018823809523802</v>
      </c>
      <c r="J1225" s="2">
        <f t="shared" si="146"/>
        <v>6.744853313502543</v>
      </c>
      <c r="K1225" s="2">
        <f t="shared" si="148"/>
        <v>6.7548438183904302</v>
      </c>
    </row>
    <row r="1226" spans="1:11" ht="13.5" x14ac:dyDescent="0.25">
      <c r="A1226" s="3">
        <f>TITRES_STAT!B1229</f>
        <v>43795</v>
      </c>
      <c r="B1226" s="6">
        <f>TITRES_STAT!D1229</f>
        <v>6.4749999999999996</v>
      </c>
      <c r="C1226" s="2">
        <f t="shared" si="149"/>
        <v>-0.14880000000000049</v>
      </c>
      <c r="D1226" s="2">
        <f t="shared" si="150"/>
        <v>6.6163600000000002</v>
      </c>
      <c r="E1226" s="2">
        <f t="shared" si="144"/>
        <v>6.6945199999999998</v>
      </c>
      <c r="F1226" s="2">
        <f t="shared" si="145"/>
        <v>6.7495949999999993</v>
      </c>
      <c r="G1226" s="2">
        <f t="shared" si="147"/>
        <v>6.6525420000000004</v>
      </c>
      <c r="H1226" s="2">
        <f t="shared" ref="H1226:H1289" si="151">AVERAGE(B1027:B1226)</f>
        <v>7.0871569999999986</v>
      </c>
      <c r="I1226" s="2">
        <f t="array" ref="I1226">SUMPRODUCT(B1210:B1229, (ROW(B1210:B1229)-ROW(B1210)+1)) / (20*21/2)</f>
        <v>6.7122676190476191</v>
      </c>
      <c r="J1226" s="2">
        <f t="shared" si="146"/>
        <v>6.7191529979308715</v>
      </c>
      <c r="K1226" s="2">
        <f t="shared" si="148"/>
        <v>6.7438695510025708</v>
      </c>
    </row>
    <row r="1227" spans="1:11" ht="13.5" x14ac:dyDescent="0.25">
      <c r="A1227" s="3">
        <f>TITRES_STAT!B1230</f>
        <v>43796</v>
      </c>
      <c r="B1227" s="6">
        <f>TITRES_STAT!D1230</f>
        <v>6.6238000000000001</v>
      </c>
      <c r="C1227" s="2">
        <f t="shared" si="149"/>
        <v>0.14880000000000049</v>
      </c>
      <c r="D1227" s="2">
        <f t="shared" si="150"/>
        <v>6.6014800000000005</v>
      </c>
      <c r="E1227" s="2">
        <f t="shared" si="144"/>
        <v>6.6721900000000005</v>
      </c>
      <c r="F1227" s="2">
        <f t="shared" si="145"/>
        <v>6.7402899999999999</v>
      </c>
      <c r="G1227" s="2">
        <f t="shared" si="147"/>
        <v>6.6547740000000006</v>
      </c>
      <c r="H1227" s="2">
        <f t="shared" si="151"/>
        <v>7.0845269999999978</v>
      </c>
      <c r="I1227" s="2">
        <f t="array" ref="I1227">SUMPRODUCT(B1211:B1230, (ROW(B1211:B1230)-ROW(B1211)+1)) / (20*21/2)</f>
        <v>6.7157442857142859</v>
      </c>
      <c r="J1227" s="2">
        <f t="shared" si="146"/>
        <v>6.7100717600326938</v>
      </c>
      <c r="K1227" s="2">
        <f t="shared" si="148"/>
        <v>6.7391609411593327</v>
      </c>
    </row>
    <row r="1228" spans="1:11" ht="13.5" x14ac:dyDescent="0.25">
      <c r="A1228" s="3">
        <f>TITRES_STAT!B1231</f>
        <v>43797</v>
      </c>
      <c r="B1228" s="6">
        <f>TITRES_STAT!D1231</f>
        <v>6.8395999999999999</v>
      </c>
      <c r="C1228" s="2">
        <f t="shared" si="149"/>
        <v>0.21579999999999977</v>
      </c>
      <c r="D1228" s="2">
        <f t="shared" si="150"/>
        <v>6.6476200000000008</v>
      </c>
      <c r="E1228" s="2">
        <f t="shared" ref="E1228:E1291" si="152">AVERAGE(B1219:B1228)</f>
        <v>6.6751600000000009</v>
      </c>
      <c r="F1228" s="2">
        <f t="shared" si="145"/>
        <v>6.7380550000000001</v>
      </c>
      <c r="G1228" s="2">
        <f t="shared" si="147"/>
        <v>6.6635560000000007</v>
      </c>
      <c r="H1228" s="2">
        <f t="shared" si="151"/>
        <v>7.0824994999999999</v>
      </c>
      <c r="I1228" s="2">
        <f t="array" ref="I1228">SUMPRODUCT(B1212:B1231, (ROW(B1212:B1231)-ROW(B1212)+1)) / (20*21/2)</f>
        <v>6.7009695238095244</v>
      </c>
      <c r="J1228" s="2">
        <f t="shared" si="146"/>
        <v>6.722407782886723</v>
      </c>
      <c r="K1228" s="2">
        <f t="shared" si="148"/>
        <v>6.7430997277805353</v>
      </c>
    </row>
    <row r="1229" spans="1:11" ht="13.5" x14ac:dyDescent="0.25">
      <c r="A1229" s="3">
        <f>TITRES_STAT!B1232</f>
        <v>43798</v>
      </c>
      <c r="B1229" s="6">
        <f>TITRES_STAT!D1232</f>
        <v>6.8471000000000002</v>
      </c>
      <c r="C1229" s="2">
        <f t="shared" si="149"/>
        <v>7.5000000000002842E-3</v>
      </c>
      <c r="D1229" s="2">
        <f t="shared" si="150"/>
        <v>6.6818600000000004</v>
      </c>
      <c r="E1229" s="2">
        <f t="shared" si="152"/>
        <v>6.6826000000000008</v>
      </c>
      <c r="F1229" s="2">
        <f t="shared" si="145"/>
        <v>6.7361950000000004</v>
      </c>
      <c r="G1229" s="2">
        <f t="shared" si="147"/>
        <v>6.6724880000000022</v>
      </c>
      <c r="H1229" s="2">
        <f t="shared" si="151"/>
        <v>7.0801919999999985</v>
      </c>
      <c r="I1229" s="2">
        <f t="array" ref="I1229">SUMPRODUCT(B1213:B1232, (ROW(B1213:B1232)-ROW(B1213)+1)) / (20*21/2)</f>
        <v>6.6910842857142843</v>
      </c>
      <c r="J1229" s="2">
        <f t="shared" si="146"/>
        <v>6.7342832321356063</v>
      </c>
      <c r="K1229" s="2">
        <f t="shared" si="148"/>
        <v>6.7471781698283584</v>
      </c>
    </row>
    <row r="1230" spans="1:11" ht="13.5" x14ac:dyDescent="0.25">
      <c r="A1230" s="3">
        <f>TITRES_STAT!B1233</f>
        <v>43801</v>
      </c>
      <c r="B1230" s="6">
        <f>TITRES_STAT!D1233</f>
        <v>6.7727000000000004</v>
      </c>
      <c r="C1230" s="2">
        <f t="shared" si="149"/>
        <v>-7.43999999999998E-2</v>
      </c>
      <c r="D1230" s="2">
        <f t="shared" si="150"/>
        <v>6.7116400000000001</v>
      </c>
      <c r="E1230" s="2">
        <f t="shared" si="152"/>
        <v>6.6863200000000003</v>
      </c>
      <c r="F1230" s="2">
        <f t="shared" si="145"/>
        <v>6.7343349999999997</v>
      </c>
      <c r="G1230" s="2">
        <f t="shared" si="147"/>
        <v>6.680378000000001</v>
      </c>
      <c r="H1230" s="2">
        <f t="shared" si="151"/>
        <v>7.0775439999999978</v>
      </c>
      <c r="I1230" s="2">
        <f t="array" ref="I1230">SUMPRODUCT(B1214:B1233, (ROW(B1214:B1233)-ROW(B1214)+1)) / (20*21/2)</f>
        <v>6.6892771428571427</v>
      </c>
      <c r="J1230" s="2">
        <f t="shared" si="146"/>
        <v>6.7379419719322158</v>
      </c>
      <c r="K1230" s="2">
        <f t="shared" si="148"/>
        <v>6.7481790259135215</v>
      </c>
    </row>
    <row r="1231" spans="1:11" ht="13.5" x14ac:dyDescent="0.25">
      <c r="A1231" s="3">
        <f>TITRES_STAT!B1234</f>
        <v>43802</v>
      </c>
      <c r="B1231" s="6">
        <f>TITRES_STAT!D1234</f>
        <v>6.5792000000000002</v>
      </c>
      <c r="C1231" s="2">
        <f t="shared" si="149"/>
        <v>-0.19350000000000023</v>
      </c>
      <c r="D1231" s="2">
        <f t="shared" si="150"/>
        <v>6.7324800000000007</v>
      </c>
      <c r="E1231" s="2">
        <f t="shared" si="152"/>
        <v>6.6744200000000005</v>
      </c>
      <c r="F1231" s="2">
        <f t="shared" si="145"/>
        <v>6.7201950000000013</v>
      </c>
      <c r="G1231" s="2">
        <f t="shared" si="147"/>
        <v>6.6843980000000007</v>
      </c>
      <c r="H1231" s="2">
        <f t="shared" si="151"/>
        <v>7.0745324999999983</v>
      </c>
      <c r="I1231" s="2">
        <f t="array" ref="I1231">SUMPRODUCT(B1215:B1234, (ROW(B1215:B1234)-ROW(B1215)+1)) / (20*21/2)</f>
        <v>6.6850219047619044</v>
      </c>
      <c r="J1231" s="2">
        <f t="shared" si="146"/>
        <v>6.7228236888910526</v>
      </c>
      <c r="K1231" s="2">
        <f t="shared" si="148"/>
        <v>6.7415523974463252</v>
      </c>
    </row>
    <row r="1232" spans="1:11" ht="13.5" x14ac:dyDescent="0.25">
      <c r="A1232" s="3">
        <f>TITRES_STAT!B1235</f>
        <v>43803</v>
      </c>
      <c r="B1232" s="6">
        <f>TITRES_STAT!D1235</f>
        <v>6.6163999999999996</v>
      </c>
      <c r="C1232" s="2">
        <f t="shared" si="149"/>
        <v>3.7199999999999456E-2</v>
      </c>
      <c r="D1232" s="2">
        <f t="shared" si="150"/>
        <v>6.7309999999999999</v>
      </c>
      <c r="E1232" s="2">
        <f t="shared" si="152"/>
        <v>6.6662400000000002</v>
      </c>
      <c r="F1232" s="2">
        <f t="shared" si="145"/>
        <v>6.7097750000000005</v>
      </c>
      <c r="G1232" s="2">
        <f t="shared" si="147"/>
        <v>6.6910960000000008</v>
      </c>
      <c r="H1232" s="2">
        <f t="shared" si="151"/>
        <v>7.0718655000000004</v>
      </c>
      <c r="I1232" s="2">
        <f t="array" ref="I1232">SUMPRODUCT(B1216:B1235, (ROW(B1216:B1235)-ROW(B1216)+1)) / (20*21/2)</f>
        <v>6.6908676190476193</v>
      </c>
      <c r="J1232" s="2">
        <f t="shared" si="146"/>
        <v>6.7126880994728575</v>
      </c>
      <c r="K1232" s="2">
        <f t="shared" si="148"/>
        <v>6.7366444602915676</v>
      </c>
    </row>
    <row r="1233" spans="1:11" ht="13.5" x14ac:dyDescent="0.25">
      <c r="A1233" s="3">
        <f>TITRES_STAT!B1236</f>
        <v>43804</v>
      </c>
      <c r="B1233" s="6">
        <f>TITRES_STAT!D1236</f>
        <v>6.6908000000000003</v>
      </c>
      <c r="C1233" s="2">
        <f t="shared" si="149"/>
        <v>7.4400000000000688E-2</v>
      </c>
      <c r="D1233" s="2">
        <f t="shared" si="150"/>
        <v>6.7012400000000003</v>
      </c>
      <c r="E1233" s="2">
        <f t="shared" si="152"/>
        <v>6.6744299999999992</v>
      </c>
      <c r="F1233" s="2">
        <f t="shared" si="145"/>
        <v>6.705680000000001</v>
      </c>
      <c r="G1233" s="2">
        <f t="shared" si="147"/>
        <v>6.6994320000000016</v>
      </c>
      <c r="H1233" s="2">
        <f t="shared" si="151"/>
        <v>7.0694119999999998</v>
      </c>
      <c r="I1233" s="2">
        <f t="array" ref="I1233">SUMPRODUCT(B1217:B1236, (ROW(B1217:B1236)-ROW(B1217)+1)) / (20*21/2)</f>
        <v>6.6822228571428566</v>
      </c>
      <c r="J1233" s="2">
        <f t="shared" si="146"/>
        <v>6.7106035185706805</v>
      </c>
      <c r="K1233" s="2">
        <f t="shared" si="148"/>
        <v>6.7348466383193495</v>
      </c>
    </row>
    <row r="1234" spans="1:11" ht="13.5" x14ac:dyDescent="0.25">
      <c r="A1234" s="3">
        <f>TITRES_STAT!B1237</f>
        <v>43805</v>
      </c>
      <c r="B1234" s="6">
        <f>TITRES_STAT!D1237</f>
        <v>6.6609999999999996</v>
      </c>
      <c r="C1234" s="2">
        <f t="shared" si="149"/>
        <v>-2.9800000000000715E-2</v>
      </c>
      <c r="D1234" s="2">
        <f t="shared" si="150"/>
        <v>6.6640199999999989</v>
      </c>
      <c r="E1234" s="2">
        <f t="shared" si="152"/>
        <v>6.6729399999999996</v>
      </c>
      <c r="F1234" s="2">
        <f t="shared" si="145"/>
        <v>6.7038200000000003</v>
      </c>
      <c r="G1234" s="2">
        <f t="shared" si="147"/>
        <v>6.709106000000002</v>
      </c>
      <c r="H1234" s="2">
        <f t="shared" si="151"/>
        <v>7.0668095000000006</v>
      </c>
      <c r="I1234" s="2">
        <f t="array" ref="I1234">SUMPRODUCT(B1218:B1237, (ROW(B1218:B1237)-ROW(B1218)+1)) / (20*21/2)</f>
        <v>6.6787114285714289</v>
      </c>
      <c r="J1234" s="2">
        <f t="shared" si="146"/>
        <v>6.7058793739449012</v>
      </c>
      <c r="K1234" s="2">
        <f t="shared" si="148"/>
        <v>6.7319506917185912</v>
      </c>
    </row>
    <row r="1235" spans="1:11" ht="13.5" x14ac:dyDescent="0.25">
      <c r="A1235" s="3">
        <f>TITRES_STAT!B1238</f>
        <v>43808</v>
      </c>
      <c r="B1235" s="6">
        <f>TITRES_STAT!D1238</f>
        <v>6.7652000000000001</v>
      </c>
      <c r="C1235" s="2">
        <f t="shared" si="149"/>
        <v>0.10420000000000051</v>
      </c>
      <c r="D1235" s="2">
        <f t="shared" si="150"/>
        <v>6.6625199999999989</v>
      </c>
      <c r="E1235" s="2">
        <f t="shared" si="152"/>
        <v>6.6870799999999999</v>
      </c>
      <c r="F1235" s="2">
        <f t="shared" si="145"/>
        <v>6.7071699999999996</v>
      </c>
      <c r="G1235" s="2">
        <f t="shared" si="147"/>
        <v>6.7257760000000015</v>
      </c>
      <c r="H1235" s="2">
        <f t="shared" si="151"/>
        <v>7.064759500000001</v>
      </c>
      <c r="I1235" s="2">
        <f t="array" ref="I1235">SUMPRODUCT(B1219:B1238, (ROW(B1219:B1238)-ROW(B1219)+1)) / (20*21/2)</f>
        <v>6.6760861904761892</v>
      </c>
      <c r="J1235" s="2">
        <f t="shared" si="146"/>
        <v>6.7115289573787198</v>
      </c>
      <c r="K1235" s="2">
        <f t="shared" si="148"/>
        <v>6.7332545861609994</v>
      </c>
    </row>
    <row r="1236" spans="1:11" ht="13.5" x14ac:dyDescent="0.25">
      <c r="A1236" s="3">
        <f>TITRES_STAT!B1239</f>
        <v>43809</v>
      </c>
      <c r="B1236" s="6">
        <f>TITRES_STAT!D1239</f>
        <v>6.6163999999999996</v>
      </c>
      <c r="C1236" s="2">
        <f t="shared" si="149"/>
        <v>-0.14880000000000049</v>
      </c>
      <c r="D1236" s="2">
        <f t="shared" si="150"/>
        <v>6.6699600000000006</v>
      </c>
      <c r="E1236" s="2">
        <f t="shared" si="152"/>
        <v>6.7012200000000011</v>
      </c>
      <c r="F1236" s="2">
        <f t="shared" ref="F1236:F1299" si="153">AVERAGE(B1217:B1236)</f>
        <v>6.69787</v>
      </c>
      <c r="G1236" s="2">
        <f t="shared" si="147"/>
        <v>6.7422980000000017</v>
      </c>
      <c r="H1236" s="2">
        <f t="shared" si="151"/>
        <v>7.062092500000003</v>
      </c>
      <c r="I1236" s="2">
        <f t="array" ref="I1236">SUMPRODUCT(B1220:B1239, (ROW(B1220:B1239)-ROW(B1220)+1)) / (20*21/2)</f>
        <v>6.6777128571428559</v>
      </c>
      <c r="J1236" s="2">
        <f t="shared" si="146"/>
        <v>6.7024690566759846</v>
      </c>
      <c r="K1236" s="2">
        <f t="shared" si="148"/>
        <v>6.7286720533703717</v>
      </c>
    </row>
    <row r="1237" spans="1:11" ht="13.5" x14ac:dyDescent="0.25">
      <c r="A1237" s="3">
        <f>TITRES_STAT!B1240</f>
        <v>43810</v>
      </c>
      <c r="B1237" s="6">
        <f>TITRES_STAT!D1240</f>
        <v>6.6609999999999996</v>
      </c>
      <c r="C1237" s="2">
        <f t="shared" si="149"/>
        <v>4.4599999999999973E-2</v>
      </c>
      <c r="D1237" s="2">
        <f t="shared" si="150"/>
        <v>6.6788799999999995</v>
      </c>
      <c r="E1237" s="2">
        <f t="shared" si="152"/>
        <v>6.7049400000000006</v>
      </c>
      <c r="F1237" s="2">
        <f t="shared" si="153"/>
        <v>6.6885649999999996</v>
      </c>
      <c r="G1237" s="2">
        <f t="shared" si="147"/>
        <v>6.7619460000000018</v>
      </c>
      <c r="H1237" s="2">
        <f t="shared" si="151"/>
        <v>7.0596805000000042</v>
      </c>
      <c r="I1237" s="2">
        <f t="array" ref="I1237">SUMPRODUCT(B1221:B1240, (ROW(B1221:B1240)-ROW(B1221)+1)) / (20*21/2)</f>
        <v>6.6832466666666663</v>
      </c>
      <c r="J1237" s="2">
        <f t="shared" ref="J1237:J1300" si="154">$J$4*B1237+J1236*(1-$J$4)</f>
        <v>6.6985196227068426</v>
      </c>
      <c r="K1237" s="2">
        <f t="shared" si="148"/>
        <v>6.7260182473558476</v>
      </c>
    </row>
    <row r="1238" spans="1:11" ht="13.5" x14ac:dyDescent="0.25">
      <c r="A1238" s="3">
        <f>TITRES_STAT!B1241</f>
        <v>43811</v>
      </c>
      <c r="B1238" s="6">
        <f>TITRES_STAT!D1241</f>
        <v>6.6609999999999996</v>
      </c>
      <c r="C1238" s="2">
        <f t="shared" si="149"/>
        <v>0</v>
      </c>
      <c r="D1238" s="2">
        <f t="shared" si="150"/>
        <v>6.6729200000000004</v>
      </c>
      <c r="E1238" s="2">
        <f t="shared" si="152"/>
        <v>6.6870799999999999</v>
      </c>
      <c r="F1238" s="2">
        <f t="shared" si="153"/>
        <v>6.6811199999999999</v>
      </c>
      <c r="G1238" s="2">
        <f t="shared" si="147"/>
        <v>6.78085</v>
      </c>
      <c r="H1238" s="2">
        <f t="shared" si="151"/>
        <v>7.0573320000000024</v>
      </c>
      <c r="I1238" s="2">
        <f t="array" ref="I1238">SUMPRODUCT(B1222:B1241, (ROW(B1222:B1241)-ROW(B1222)+1)) / (20*21/2)</f>
        <v>6.7064947619047626</v>
      </c>
      <c r="J1238" s="2">
        <f t="shared" si="154"/>
        <v>6.6949463253061907</v>
      </c>
      <c r="K1238" s="2">
        <f t="shared" si="148"/>
        <v>6.7234685121654225</v>
      </c>
    </row>
    <row r="1239" spans="1:11" ht="13.5" x14ac:dyDescent="0.25">
      <c r="A1239" s="3">
        <f>TITRES_STAT!B1242</f>
        <v>43812</v>
      </c>
      <c r="B1239" s="6">
        <f>TITRES_STAT!D1242</f>
        <v>6.6981999999999999</v>
      </c>
      <c r="C1239" s="2">
        <f t="shared" si="149"/>
        <v>3.7200000000000344E-2</v>
      </c>
      <c r="D1239" s="2">
        <f t="shared" si="150"/>
        <v>6.6803600000000003</v>
      </c>
      <c r="E1239" s="2">
        <f t="shared" si="152"/>
        <v>6.6721900000000005</v>
      </c>
      <c r="F1239" s="2">
        <f t="shared" si="153"/>
        <v>6.6773950000000015</v>
      </c>
      <c r="G1239" s="2">
        <f t="shared" si="147"/>
        <v>6.7957339999999995</v>
      </c>
      <c r="H1239" s="2">
        <f t="shared" si="151"/>
        <v>7.0551695000000016</v>
      </c>
      <c r="I1239" s="2">
        <f t="array" ref="I1239">SUMPRODUCT(B1223:B1242, (ROW(B1223:B1242)-ROW(B1223)+1)) / (20*21/2)</f>
        <v>6.7251366666666659</v>
      </c>
      <c r="J1239" s="2">
        <f t="shared" si="154"/>
        <v>6.695256199086554</v>
      </c>
      <c r="K1239" s="2">
        <f t="shared" si="148"/>
        <v>6.7224775901197198</v>
      </c>
    </row>
    <row r="1240" spans="1:11" ht="13.5" x14ac:dyDescent="0.25">
      <c r="A1240" s="3">
        <f>TITRES_STAT!B1243</f>
        <v>43815</v>
      </c>
      <c r="B1240" s="6">
        <f>TITRES_STAT!D1243</f>
        <v>6.7355</v>
      </c>
      <c r="C1240" s="2">
        <f t="shared" si="149"/>
        <v>3.7300000000000111E-2</v>
      </c>
      <c r="D1240" s="2">
        <f t="shared" si="150"/>
        <v>6.6744200000000005</v>
      </c>
      <c r="E1240" s="2">
        <f t="shared" si="152"/>
        <v>6.6684699999999992</v>
      </c>
      <c r="F1240" s="2">
        <f t="shared" si="153"/>
        <v>6.6773949999999997</v>
      </c>
      <c r="G1240" s="2">
        <f t="shared" si="147"/>
        <v>6.8060059999999991</v>
      </c>
      <c r="H1240" s="2">
        <f t="shared" si="151"/>
        <v>7.053448000000003</v>
      </c>
      <c r="I1240" s="2">
        <f t="array" ref="I1240">SUMPRODUCT(B1224:B1243, (ROW(B1224:B1243)-ROW(B1224)+1)) / (20*21/2)</f>
        <v>6.7393495238095245</v>
      </c>
      <c r="J1240" s="2">
        <f t="shared" si="154"/>
        <v>6.6990889420306914</v>
      </c>
      <c r="K1240" s="2">
        <f t="shared" si="148"/>
        <v>6.7229882728601229</v>
      </c>
    </row>
    <row r="1241" spans="1:11" ht="13.5" x14ac:dyDescent="0.25">
      <c r="A1241" s="3">
        <f>TITRES_STAT!B1244</f>
        <v>43816</v>
      </c>
      <c r="B1241" s="6">
        <f>TITRES_STAT!D1244</f>
        <v>6.9215</v>
      </c>
      <c r="C1241" s="2">
        <f t="shared" si="149"/>
        <v>0.18599999999999994</v>
      </c>
      <c r="D1241" s="2">
        <f t="shared" si="150"/>
        <v>6.7354399999999996</v>
      </c>
      <c r="E1241" s="2">
        <f t="shared" si="152"/>
        <v>6.7027000000000001</v>
      </c>
      <c r="F1241" s="2">
        <f t="shared" si="153"/>
        <v>6.6885599999999998</v>
      </c>
      <c r="G1241" s="2">
        <f t="shared" si="147"/>
        <v>6.8134479999999984</v>
      </c>
      <c r="H1241" s="2">
        <f t="shared" si="151"/>
        <v>7.052783500000003</v>
      </c>
      <c r="I1241" s="2">
        <f t="array" ref="I1241">SUMPRODUCT(B1225:B1244, (ROW(B1225:B1244)-ROW(B1225)+1)) / (20*21/2)</f>
        <v>6.7382471428571424</v>
      </c>
      <c r="J1241" s="2">
        <f t="shared" si="154"/>
        <v>6.7202709475515778</v>
      </c>
      <c r="K1241" s="2">
        <f t="shared" si="148"/>
        <v>6.7307730464734519</v>
      </c>
    </row>
    <row r="1242" spans="1:11" ht="13.5" x14ac:dyDescent="0.25">
      <c r="A1242" s="3">
        <f>TITRES_STAT!B1245</f>
        <v>43817</v>
      </c>
      <c r="B1242" s="6">
        <f>TITRES_STAT!D1245</f>
        <v>6.8842999999999996</v>
      </c>
      <c r="C1242" s="2">
        <f t="shared" si="149"/>
        <v>-3.7200000000000344E-2</v>
      </c>
      <c r="D1242" s="2">
        <f t="shared" si="150"/>
        <v>6.7800999999999991</v>
      </c>
      <c r="E1242" s="2">
        <f t="shared" si="152"/>
        <v>6.7294900000000002</v>
      </c>
      <c r="F1242" s="2">
        <f t="shared" si="153"/>
        <v>6.6978650000000002</v>
      </c>
      <c r="G1242" s="2">
        <f t="shared" si="147"/>
        <v>6.8156799999999986</v>
      </c>
      <c r="H1242" s="2">
        <f t="shared" si="151"/>
        <v>7.0522505000000013</v>
      </c>
      <c r="I1242" s="2">
        <f t="array" ref="I1242">SUMPRODUCT(B1226:B1245, (ROW(B1226:B1245)-ROW(B1226)+1)) / (20*21/2)</f>
        <v>6.7370385714285703</v>
      </c>
      <c r="J1242" s="2">
        <f t="shared" si="154"/>
        <v>6.7358927620704749</v>
      </c>
      <c r="K1242" s="2">
        <f t="shared" si="148"/>
        <v>6.7367937113176302</v>
      </c>
    </row>
    <row r="1243" spans="1:11" ht="13.5" x14ac:dyDescent="0.25">
      <c r="A1243" s="3">
        <f>TITRES_STAT!B1246</f>
        <v>43818</v>
      </c>
      <c r="B1243" s="6">
        <f>TITRES_STAT!D1246</f>
        <v>6.8471000000000002</v>
      </c>
      <c r="C1243" s="2">
        <f t="shared" si="149"/>
        <v>-3.7199999999999456E-2</v>
      </c>
      <c r="D1243" s="2">
        <f t="shared" si="150"/>
        <v>6.8173199999999996</v>
      </c>
      <c r="E1243" s="2">
        <f t="shared" si="152"/>
        <v>6.74512</v>
      </c>
      <c r="F1243" s="2">
        <f t="shared" si="153"/>
        <v>6.7097750000000005</v>
      </c>
      <c r="G1243" s="2">
        <f t="shared" si="147"/>
        <v>6.8171679999999979</v>
      </c>
      <c r="H1243" s="2">
        <f t="shared" si="151"/>
        <v>7.0516905000000012</v>
      </c>
      <c r="I1243" s="2">
        <f t="array" ref="I1243">SUMPRODUCT(B1227:B1246, (ROW(B1227:B1246)-ROW(B1227)+1)) / (20*21/2)</f>
        <v>6.7418566666666671</v>
      </c>
      <c r="J1243" s="2">
        <f t="shared" si="154"/>
        <v>6.7464839275875725</v>
      </c>
      <c r="K1243" s="2">
        <f t="shared" si="148"/>
        <v>6.7411194481287042</v>
      </c>
    </row>
    <row r="1244" spans="1:11" ht="13.5" x14ac:dyDescent="0.25">
      <c r="A1244" s="3">
        <f>TITRES_STAT!B1247</f>
        <v>43819</v>
      </c>
      <c r="B1244" s="6">
        <f>TITRES_STAT!D1247</f>
        <v>6.6981999999999999</v>
      </c>
      <c r="C1244" s="2">
        <f t="shared" si="149"/>
        <v>-0.14890000000000025</v>
      </c>
      <c r="D1244" s="2">
        <f t="shared" si="150"/>
        <v>6.8173200000000005</v>
      </c>
      <c r="E1244" s="2">
        <f t="shared" si="152"/>
        <v>6.7488399999999995</v>
      </c>
      <c r="F1244" s="2">
        <f t="shared" si="153"/>
        <v>6.7108899999999991</v>
      </c>
      <c r="G1244" s="2">
        <f t="shared" si="147"/>
        <v>6.8165719999999972</v>
      </c>
      <c r="H1244" s="2">
        <f t="shared" si="151"/>
        <v>7.0505450000000032</v>
      </c>
      <c r="I1244" s="2">
        <f t="array" ref="I1244">SUMPRODUCT(B1228:B1247, (ROW(B1228:B1247)-ROW(B1228)+1)) / (20*21/2)</f>
        <v>6.7460071428571426</v>
      </c>
      <c r="J1244" s="2">
        <f t="shared" si="154"/>
        <v>6.7418854582935177</v>
      </c>
      <c r="K1244" s="2">
        <f t="shared" si="148"/>
        <v>6.7394363325158135</v>
      </c>
    </row>
    <row r="1245" spans="1:11" ht="13.5" x14ac:dyDescent="0.25">
      <c r="A1245" s="3">
        <f>TITRES_STAT!B1248</f>
        <v>43822</v>
      </c>
      <c r="B1245" s="6">
        <f>TITRES_STAT!D1248</f>
        <v>6.6981999999999999</v>
      </c>
      <c r="C1245" s="2">
        <f t="shared" si="149"/>
        <v>0</v>
      </c>
      <c r="D1245" s="2">
        <f t="shared" si="150"/>
        <v>6.8098600000000005</v>
      </c>
      <c r="E1245" s="2">
        <f t="shared" si="152"/>
        <v>6.7421400000000009</v>
      </c>
      <c r="F1245" s="2">
        <f t="shared" si="153"/>
        <v>6.7146099999999986</v>
      </c>
      <c r="G1245" s="2">
        <f t="shared" si="147"/>
        <v>6.8165719999999972</v>
      </c>
      <c r="H1245" s="2">
        <f t="shared" si="151"/>
        <v>7.0497490000000029</v>
      </c>
      <c r="I1245" s="2">
        <f t="array" ref="I1245">SUMPRODUCT(B1229:B1248, (ROW(B1229:B1248)-ROW(B1229)+1)) / (20*21/2)</f>
        <v>6.7614961904761905</v>
      </c>
      <c r="J1245" s="2">
        <f t="shared" si="154"/>
        <v>6.73772493845604</v>
      </c>
      <c r="K1245" s="2">
        <f t="shared" si="148"/>
        <v>6.7378192214367623</v>
      </c>
    </row>
    <row r="1246" spans="1:11" ht="13.5" x14ac:dyDescent="0.25">
      <c r="A1246" s="3">
        <f>TITRES_STAT!B1249</f>
        <v>43823</v>
      </c>
      <c r="B1246" s="6">
        <f>TITRES_STAT!D1249</f>
        <v>6.7652000000000001</v>
      </c>
      <c r="C1246" s="2">
        <f t="shared" si="149"/>
        <v>6.7000000000000171E-2</v>
      </c>
      <c r="D1246" s="2">
        <f t="shared" si="150"/>
        <v>6.7786</v>
      </c>
      <c r="E1246" s="2">
        <f t="shared" si="152"/>
        <v>6.7570199999999998</v>
      </c>
      <c r="F1246" s="2">
        <f t="shared" si="153"/>
        <v>6.72912</v>
      </c>
      <c r="G1246" s="2">
        <f t="shared" si="147"/>
        <v>6.8098739999999971</v>
      </c>
      <c r="H1246" s="2">
        <f t="shared" si="151"/>
        <v>7.0497330000000025</v>
      </c>
      <c r="I1246" s="2">
        <f t="array" ref="I1246">SUMPRODUCT(B1230:B1249, (ROW(B1230:B1249)-ROW(B1230)+1)) / (20*21/2)</f>
        <v>6.778825238095239</v>
      </c>
      <c r="J1246" s="2">
        <f t="shared" si="154"/>
        <v>6.7403416109840357</v>
      </c>
      <c r="K1246" s="2">
        <f t="shared" si="148"/>
        <v>6.7388929774588497</v>
      </c>
    </row>
    <row r="1247" spans="1:11" ht="13.5" x14ac:dyDescent="0.25">
      <c r="A1247" s="3">
        <f>TITRES_STAT!B1250</f>
        <v>43824</v>
      </c>
      <c r="B1247" s="6">
        <f>TITRES_STAT!D1250</f>
        <v>6.7727000000000004</v>
      </c>
      <c r="C1247" s="2">
        <f t="shared" si="149"/>
        <v>7.5000000000002842E-3</v>
      </c>
      <c r="D1247" s="2">
        <f t="shared" si="150"/>
        <v>6.7562800000000012</v>
      </c>
      <c r="E1247" s="2">
        <f t="shared" si="152"/>
        <v>6.7681899999999988</v>
      </c>
      <c r="F1247" s="2">
        <f t="shared" si="153"/>
        <v>6.7365649999999988</v>
      </c>
      <c r="G1247" s="2">
        <f t="shared" si="147"/>
        <v>6.8009439999999985</v>
      </c>
      <c r="H1247" s="2">
        <f t="shared" si="151"/>
        <v>7.049786000000001</v>
      </c>
      <c r="I1247" s="2">
        <f t="array" ref="I1247">SUMPRODUCT(B1231:B1250, (ROW(B1231:B1250)-ROW(B1231)+1)) / (20*21/2)</f>
        <v>6.8028857142857131</v>
      </c>
      <c r="J1247" s="2">
        <f t="shared" si="154"/>
        <v>6.7434233623188895</v>
      </c>
      <c r="K1247" s="2">
        <f t="shared" si="148"/>
        <v>6.7402187430486995</v>
      </c>
    </row>
    <row r="1248" spans="1:11" ht="13.5" x14ac:dyDescent="0.25">
      <c r="A1248" s="3">
        <f>TITRES_STAT!B1251</f>
        <v>43825</v>
      </c>
      <c r="B1248" s="6">
        <f>TITRES_STAT!D1251</f>
        <v>6.8992000000000004</v>
      </c>
      <c r="C1248" s="2">
        <f t="shared" si="149"/>
        <v>0.12650000000000006</v>
      </c>
      <c r="D1248" s="2">
        <f t="shared" si="150"/>
        <v>6.7667000000000002</v>
      </c>
      <c r="E1248" s="2">
        <f t="shared" si="152"/>
        <v>6.7920099999999994</v>
      </c>
      <c r="F1248" s="2">
        <f t="shared" si="153"/>
        <v>6.7395449999999997</v>
      </c>
      <c r="G1248" s="2">
        <f t="shared" si="147"/>
        <v>6.7945439999999984</v>
      </c>
      <c r="H1248" s="2">
        <f t="shared" si="151"/>
        <v>7.0485330000000026</v>
      </c>
      <c r="I1248" s="2">
        <f t="array" ref="I1248">SUMPRODUCT(B1232:B1251, (ROW(B1232:B1251)-ROW(B1232)+1)) / (20*21/2)</f>
        <v>6.8187976190476194</v>
      </c>
      <c r="J1248" s="2">
        <f t="shared" si="154"/>
        <v>6.7582592325742326</v>
      </c>
      <c r="K1248" s="2">
        <f t="shared" si="148"/>
        <v>6.746453302144829</v>
      </c>
    </row>
    <row r="1249" spans="1:11" ht="13.5" x14ac:dyDescent="0.25">
      <c r="A1249" s="3">
        <f>TITRES_STAT!B1252</f>
        <v>43826</v>
      </c>
      <c r="B1249" s="6">
        <f>TITRES_STAT!D1252</f>
        <v>6.9215</v>
      </c>
      <c r="C1249" s="2">
        <f t="shared" si="149"/>
        <v>2.2299999999999542E-2</v>
      </c>
      <c r="D1249" s="2">
        <f t="shared" si="150"/>
        <v>6.8113600000000005</v>
      </c>
      <c r="E1249" s="2">
        <f t="shared" si="152"/>
        <v>6.8143399999999996</v>
      </c>
      <c r="F1249" s="2">
        <f t="shared" si="153"/>
        <v>6.7432649999999992</v>
      </c>
      <c r="G1249" s="2">
        <f t="shared" si="147"/>
        <v>6.7863579999999963</v>
      </c>
      <c r="H1249" s="2">
        <f t="shared" si="151"/>
        <v>7.046915000000002</v>
      </c>
      <c r="I1249" s="2">
        <f t="array" ref="I1249">SUMPRODUCT(B1233:B1252, (ROW(B1233:B1252)-ROW(B1233)+1)) / (20*21/2)</f>
        <v>6.8259938095238102</v>
      </c>
      <c r="J1249" s="2">
        <f t="shared" si="154"/>
        <v>6.7738059723290673</v>
      </c>
      <c r="K1249" s="2">
        <f t="shared" si="148"/>
        <v>6.7533178785313064</v>
      </c>
    </row>
    <row r="1250" spans="1:11" ht="13.5" x14ac:dyDescent="0.25">
      <c r="A1250" s="3">
        <f>TITRES_STAT!B1253</f>
        <v>43829</v>
      </c>
      <c r="B1250" s="6">
        <f>TITRES_STAT!D1253</f>
        <v>6.9958999999999998</v>
      </c>
      <c r="C1250" s="2">
        <f t="shared" si="149"/>
        <v>7.43999999999998E-2</v>
      </c>
      <c r="D1250" s="2">
        <f t="shared" si="150"/>
        <v>6.8709000000000007</v>
      </c>
      <c r="E1250" s="2">
        <f t="shared" si="152"/>
        <v>6.8403800000000006</v>
      </c>
      <c r="F1250" s="2">
        <f t="shared" si="153"/>
        <v>6.7544249999999995</v>
      </c>
      <c r="G1250" s="2">
        <f t="shared" si="147"/>
        <v>6.7798079999999974</v>
      </c>
      <c r="H1250" s="2">
        <f t="shared" si="151"/>
        <v>7.0457645000000015</v>
      </c>
      <c r="I1250" s="2">
        <f t="array" ref="I1250">SUMPRODUCT(B1234:B1253, (ROW(B1234:B1253)-ROW(B1234)+1)) / (20*21/2)</f>
        <v>6.8179104761904767</v>
      </c>
      <c r="J1250" s="2">
        <f t="shared" si="154"/>
        <v>6.7949577844882034</v>
      </c>
      <c r="K1250" s="2">
        <f t="shared" si="148"/>
        <v>6.7628309029026283</v>
      </c>
    </row>
    <row r="1251" spans="1:11" ht="13.5" x14ac:dyDescent="0.25">
      <c r="A1251" s="3">
        <f>TITRES_STAT!B1254</f>
        <v>43830</v>
      </c>
      <c r="B1251" s="6">
        <f>TITRES_STAT!D1254</f>
        <v>6.9215</v>
      </c>
      <c r="C1251" s="2">
        <f t="shared" si="149"/>
        <v>-7.43999999999998E-2</v>
      </c>
      <c r="D1251" s="2">
        <f t="shared" si="150"/>
        <v>6.9021600000000003</v>
      </c>
      <c r="E1251" s="2">
        <f t="shared" si="152"/>
        <v>6.8403800000000006</v>
      </c>
      <c r="F1251" s="2">
        <f t="shared" si="153"/>
        <v>6.771539999999999</v>
      </c>
      <c r="G1251" s="2">
        <f t="shared" si="147"/>
        <v>6.7731099999999982</v>
      </c>
      <c r="H1251" s="2">
        <f t="shared" si="151"/>
        <v>7.0442420000000006</v>
      </c>
      <c r="I1251" s="2">
        <f t="array" ref="I1251">SUMPRODUCT(B1235:B1254, (ROW(B1235:B1254)-ROW(B1235)+1)) / (20*21/2)</f>
        <v>6.8055442857142854</v>
      </c>
      <c r="J1251" s="2">
        <f t="shared" si="154"/>
        <v>6.8070094240607553</v>
      </c>
      <c r="K1251" s="2">
        <f t="shared" si="148"/>
        <v>6.7690532204358593</v>
      </c>
    </row>
    <row r="1252" spans="1:11" ht="13.5" x14ac:dyDescent="0.25">
      <c r="A1252" s="3">
        <f>TITRES_STAT!B1255</f>
        <v>43832</v>
      </c>
      <c r="B1252" s="6">
        <f>TITRES_STAT!D1255</f>
        <v>6.8471000000000002</v>
      </c>
      <c r="C1252" s="2">
        <f t="shared" si="149"/>
        <v>-7.43999999999998E-2</v>
      </c>
      <c r="D1252" s="2">
        <f t="shared" si="150"/>
        <v>6.9170400000000001</v>
      </c>
      <c r="E1252" s="2">
        <f t="shared" si="152"/>
        <v>6.8366600000000002</v>
      </c>
      <c r="F1252" s="2">
        <f t="shared" si="153"/>
        <v>6.7830749999999993</v>
      </c>
      <c r="G1252" s="2">
        <f t="shared" si="147"/>
        <v>6.7704299999999993</v>
      </c>
      <c r="H1252" s="2">
        <f t="shared" si="151"/>
        <v>7.0423475</v>
      </c>
      <c r="I1252" s="2">
        <f t="array" ref="I1252">SUMPRODUCT(B1236:B1255, (ROW(B1236:B1255)-ROW(B1236)+1)) / (20*21/2)</f>
        <v>6.7875371428571443</v>
      </c>
      <c r="J1252" s="2">
        <f t="shared" si="154"/>
        <v>6.8108275741502071</v>
      </c>
      <c r="K1252" s="2">
        <f t="shared" si="148"/>
        <v>6.7721138784579828</v>
      </c>
    </row>
    <row r="1253" spans="1:11" ht="13.5" x14ac:dyDescent="0.25">
      <c r="A1253" s="3">
        <f>TITRES_STAT!B1256</f>
        <v>43833</v>
      </c>
      <c r="B1253" s="6">
        <f>TITRES_STAT!D1256</f>
        <v>6.6981999999999999</v>
      </c>
      <c r="C1253" s="2">
        <f t="shared" si="149"/>
        <v>-0.14890000000000025</v>
      </c>
      <c r="D1253" s="2">
        <f t="shared" si="150"/>
        <v>6.8768400000000014</v>
      </c>
      <c r="E1253" s="2">
        <f t="shared" si="152"/>
        <v>6.8217700000000008</v>
      </c>
      <c r="F1253" s="2">
        <f t="shared" si="153"/>
        <v>6.7834450000000004</v>
      </c>
      <c r="G1253" s="2">
        <f t="shared" si="147"/>
        <v>6.7696839999999989</v>
      </c>
      <c r="H1253" s="2">
        <f t="shared" si="151"/>
        <v>7.0397719999999993</v>
      </c>
      <c r="I1253" s="2">
        <f t="array" ref="I1253">SUMPRODUCT(B1237:B1256, (ROW(B1237:B1256)-ROW(B1237)+1)) / (20*21/2)</f>
        <v>6.7660976190476187</v>
      </c>
      <c r="J1253" s="2">
        <f t="shared" si="154"/>
        <v>6.8001011385168537</v>
      </c>
      <c r="K1253" s="2">
        <f t="shared" si="148"/>
        <v>6.7692152949890421</v>
      </c>
    </row>
    <row r="1254" spans="1:11" ht="13.5" x14ac:dyDescent="0.25">
      <c r="A1254" s="3">
        <f>TITRES_STAT!B1257</f>
        <v>43836</v>
      </c>
      <c r="B1254" s="6">
        <f>TITRES_STAT!D1257</f>
        <v>6.6536</v>
      </c>
      <c r="C1254" s="2">
        <f t="shared" si="149"/>
        <v>-4.4599999999999973E-2</v>
      </c>
      <c r="D1254" s="2">
        <f t="shared" si="150"/>
        <v>6.8232600000000003</v>
      </c>
      <c r="E1254" s="2">
        <f t="shared" si="152"/>
        <v>6.8173100000000009</v>
      </c>
      <c r="F1254" s="2">
        <f t="shared" si="153"/>
        <v>6.7830749999999993</v>
      </c>
      <c r="G1254" s="2">
        <f t="shared" si="147"/>
        <v>6.7629859999999997</v>
      </c>
      <c r="H1254" s="2">
        <f t="shared" si="151"/>
        <v>7.0374819999999998</v>
      </c>
      <c r="I1254" s="2">
        <f t="array" ref="I1254">SUMPRODUCT(B1238:B1257, (ROW(B1238:B1257)-ROW(B1238)+1)) / (20*21/2)</f>
        <v>6.7414342857142842</v>
      </c>
      <c r="J1254" s="2">
        <f t="shared" si="154"/>
        <v>6.7861486491342964</v>
      </c>
      <c r="K1254" s="2">
        <f t="shared" si="148"/>
        <v>6.764681361852217</v>
      </c>
    </row>
    <row r="1255" spans="1:11" ht="13.5" x14ac:dyDescent="0.25">
      <c r="A1255" s="3">
        <f>TITRES_STAT!B1258</f>
        <v>43837</v>
      </c>
      <c r="B1255" s="6">
        <f>TITRES_STAT!D1258</f>
        <v>6.5940000000000003</v>
      </c>
      <c r="C1255" s="2">
        <f t="shared" si="149"/>
        <v>-5.9599999999999653E-2</v>
      </c>
      <c r="D1255" s="2">
        <f t="shared" si="150"/>
        <v>6.7428799999999995</v>
      </c>
      <c r="E1255" s="2">
        <f t="shared" si="152"/>
        <v>6.8068900000000001</v>
      </c>
      <c r="F1255" s="2">
        <f t="shared" si="153"/>
        <v>6.7745149999999992</v>
      </c>
      <c r="G1255" s="2">
        <f t="shared" si="147"/>
        <v>6.7559899999999979</v>
      </c>
      <c r="H1255" s="2">
        <f t="shared" si="151"/>
        <v>7.0350530000000004</v>
      </c>
      <c r="I1255" s="2">
        <f t="array" ref="I1255">SUMPRODUCT(B1239:B1258, (ROW(B1239:B1258)-ROW(B1239)+1)) / (20*21/2)</f>
        <v>6.7181842857142868</v>
      </c>
      <c r="J1255" s="2">
        <f t="shared" si="154"/>
        <v>6.7678487777881733</v>
      </c>
      <c r="K1255" s="2">
        <f t="shared" si="148"/>
        <v>6.7579879751129148</v>
      </c>
    </row>
    <row r="1256" spans="1:11" ht="13.5" x14ac:dyDescent="0.25">
      <c r="A1256" s="3">
        <f>TITRES_STAT!B1259</f>
        <v>43838</v>
      </c>
      <c r="B1256" s="6">
        <f>TITRES_STAT!D1259</f>
        <v>6.5494000000000003</v>
      </c>
      <c r="C1256" s="2">
        <f t="shared" si="149"/>
        <v>-4.4599999999999973E-2</v>
      </c>
      <c r="D1256" s="2">
        <f t="shared" si="150"/>
        <v>6.6684600000000005</v>
      </c>
      <c r="E1256" s="2">
        <f t="shared" si="152"/>
        <v>6.78531</v>
      </c>
      <c r="F1256" s="2">
        <f t="shared" si="153"/>
        <v>6.771164999999999</v>
      </c>
      <c r="G1256" s="2">
        <f t="shared" si="147"/>
        <v>6.7485479999999987</v>
      </c>
      <c r="H1256" s="2">
        <f t="shared" si="151"/>
        <v>7.032528000000001</v>
      </c>
      <c r="I1256" s="2">
        <f t="array" ref="I1256">SUMPRODUCT(B1240:B1259, (ROW(B1240:B1259)-ROW(B1240)+1)) / (20*21/2)</f>
        <v>6.6956076190476184</v>
      </c>
      <c r="J1256" s="2">
        <f t="shared" si="154"/>
        <v>6.7470441322845378</v>
      </c>
      <c r="K1256" s="2">
        <f t="shared" si="148"/>
        <v>6.7498080545202512</v>
      </c>
    </row>
    <row r="1257" spans="1:11" ht="13.5" x14ac:dyDescent="0.25">
      <c r="A1257" s="3">
        <f>TITRES_STAT!B1260</f>
        <v>43839</v>
      </c>
      <c r="B1257" s="6">
        <f>TITRES_STAT!D1260</f>
        <v>6.5122</v>
      </c>
      <c r="C1257" s="2">
        <f t="shared" si="149"/>
        <v>-3.7200000000000344E-2</v>
      </c>
      <c r="D1257" s="2">
        <f t="shared" si="150"/>
        <v>6.6014800000000005</v>
      </c>
      <c r="E1257" s="2">
        <f t="shared" si="152"/>
        <v>6.7592600000000003</v>
      </c>
      <c r="F1257" s="2">
        <f t="shared" si="153"/>
        <v>6.7637249999999991</v>
      </c>
      <c r="G1257" s="2">
        <f t="shared" si="147"/>
        <v>6.7425939999999995</v>
      </c>
      <c r="H1257" s="2">
        <f t="shared" si="151"/>
        <v>7.0298485000000008</v>
      </c>
      <c r="I1257" s="2">
        <f t="array" ref="I1257">SUMPRODUCT(B1241:B1260, (ROW(B1241:B1260)-ROW(B1241)+1)) / (20*21/2)</f>
        <v>6.6696338095238081</v>
      </c>
      <c r="J1257" s="2">
        <f t="shared" si="154"/>
        <v>6.7246780244479147</v>
      </c>
      <c r="K1257" s="2">
        <f t="shared" si="148"/>
        <v>6.7404900915978887</v>
      </c>
    </row>
    <row r="1258" spans="1:11" ht="13.5" x14ac:dyDescent="0.25">
      <c r="A1258" s="3">
        <f>TITRES_STAT!B1261</f>
        <v>43840</v>
      </c>
      <c r="B1258" s="6">
        <f>TITRES_STAT!D1261</f>
        <v>6.5195999999999996</v>
      </c>
      <c r="C1258" s="2">
        <f t="shared" si="149"/>
        <v>7.3999999999996291E-3</v>
      </c>
      <c r="D1258" s="2">
        <f t="shared" si="150"/>
        <v>6.56576</v>
      </c>
      <c r="E1258" s="2">
        <f t="shared" si="152"/>
        <v>6.7213000000000012</v>
      </c>
      <c r="F1258" s="2">
        <f t="shared" si="153"/>
        <v>6.7566549999999994</v>
      </c>
      <c r="G1258" s="2">
        <f t="shared" si="147"/>
        <v>6.7352999999999996</v>
      </c>
      <c r="H1258" s="2">
        <f t="shared" si="151"/>
        <v>7.0259670000000005</v>
      </c>
      <c r="I1258" s="2">
        <f t="array" ref="I1258">SUMPRODUCT(B1242:B1261, (ROW(B1242:B1261)-ROW(B1242)+1)) / (20*21/2)</f>
        <v>6.6519861904761912</v>
      </c>
      <c r="J1258" s="2">
        <f t="shared" si="154"/>
        <v>6.7051467840243042</v>
      </c>
      <c r="K1258" s="2">
        <f t="shared" si="148"/>
        <v>6.7318277350646376</v>
      </c>
    </row>
    <row r="1259" spans="1:11" ht="13.5" x14ac:dyDescent="0.25">
      <c r="A1259" s="3">
        <f>TITRES_STAT!B1262</f>
        <v>43843</v>
      </c>
      <c r="B1259" s="6">
        <f>TITRES_STAT!D1262</f>
        <v>6.5195999999999996</v>
      </c>
      <c r="C1259" s="2">
        <f t="shared" si="149"/>
        <v>0</v>
      </c>
      <c r="D1259" s="2">
        <f t="shared" si="150"/>
        <v>6.5389600000000003</v>
      </c>
      <c r="E1259" s="2">
        <f t="shared" si="152"/>
        <v>6.6811099999999994</v>
      </c>
      <c r="F1259" s="2">
        <f t="shared" si="153"/>
        <v>6.747725</v>
      </c>
      <c r="G1259" s="2">
        <f t="shared" si="147"/>
        <v>6.7280060000000006</v>
      </c>
      <c r="H1259" s="2">
        <f t="shared" si="151"/>
        <v>7.0221170000000006</v>
      </c>
      <c r="I1259" s="2">
        <f t="array" ref="I1259">SUMPRODUCT(B1243:B1262, (ROW(B1243:B1262)-ROW(B1243)+1)) / (20*21/2)</f>
        <v>6.6361104761904768</v>
      </c>
      <c r="J1259" s="2">
        <f t="shared" si="154"/>
        <v>6.6874756617362756</v>
      </c>
      <c r="K1259" s="2">
        <f t="shared" si="148"/>
        <v>6.7235050787875927</v>
      </c>
    </row>
    <row r="1260" spans="1:11" ht="13.5" x14ac:dyDescent="0.25">
      <c r="A1260" s="3">
        <f>TITRES_STAT!B1263</f>
        <v>43845</v>
      </c>
      <c r="B1260" s="6">
        <f>TITRES_STAT!D1263</f>
        <v>6.4749999999999996</v>
      </c>
      <c r="C1260" s="2">
        <f t="shared" si="149"/>
        <v>-4.4599999999999973E-2</v>
      </c>
      <c r="D1260" s="2">
        <f t="shared" si="150"/>
        <v>6.5151599999999998</v>
      </c>
      <c r="E1260" s="2">
        <f t="shared" si="152"/>
        <v>6.6290199999999988</v>
      </c>
      <c r="F1260" s="2">
        <f t="shared" si="153"/>
        <v>6.7346999999999992</v>
      </c>
      <c r="G1260" s="2">
        <f t="shared" si="147"/>
        <v>6.7213080000000005</v>
      </c>
      <c r="H1260" s="2">
        <f t="shared" si="151"/>
        <v>7.0173450000000015</v>
      </c>
      <c r="I1260" s="2">
        <f t="array" ref="I1260">SUMPRODUCT(B1244:B1263, (ROW(B1244:B1263)-ROW(B1244)+1)) / (20*21/2)</f>
        <v>6.611200952380953</v>
      </c>
      <c r="J1260" s="2">
        <f t="shared" si="154"/>
        <v>6.6672398844280583</v>
      </c>
      <c r="K1260" s="2">
        <f t="shared" si="148"/>
        <v>6.7137597815802366</v>
      </c>
    </row>
    <row r="1261" spans="1:11" ht="13.5" x14ac:dyDescent="0.25">
      <c r="A1261" s="3">
        <f>TITRES_STAT!B1264</f>
        <v>43846</v>
      </c>
      <c r="B1261" s="6">
        <f>TITRES_STAT!D1264</f>
        <v>6.5494000000000003</v>
      </c>
      <c r="C1261" s="2">
        <f t="shared" si="149"/>
        <v>7.4400000000000688E-2</v>
      </c>
      <c r="D1261" s="2">
        <f t="shared" si="150"/>
        <v>6.5151599999999998</v>
      </c>
      <c r="E1261" s="2">
        <f t="shared" si="152"/>
        <v>6.5918099999999997</v>
      </c>
      <c r="F1261" s="2">
        <f t="shared" si="153"/>
        <v>6.7160949999999984</v>
      </c>
      <c r="G1261" s="2">
        <f t="shared" si="147"/>
        <v>6.7150560000000006</v>
      </c>
      <c r="H1261" s="2">
        <f t="shared" si="151"/>
        <v>7.0119600000000011</v>
      </c>
      <c r="I1261" s="2">
        <f t="array" ref="I1261">SUMPRODUCT(B1245:B1264, (ROW(B1245:B1264)-ROW(B1245)+1)) / (20*21/2)</f>
        <v>6.5981547619047616</v>
      </c>
      <c r="J1261" s="2">
        <f t="shared" si="154"/>
        <v>6.6560170382920534</v>
      </c>
      <c r="K1261" s="2">
        <f t="shared" si="148"/>
        <v>6.7073142999496396</v>
      </c>
    </row>
    <row r="1262" spans="1:11" ht="13.5" x14ac:dyDescent="0.25">
      <c r="A1262" s="3">
        <f>TITRES_STAT!B1265</f>
        <v>43847</v>
      </c>
      <c r="B1262" s="6">
        <f>TITRES_STAT!D1265</f>
        <v>6.5494000000000003</v>
      </c>
      <c r="C1262" s="2">
        <f t="shared" si="149"/>
        <v>0</v>
      </c>
      <c r="D1262" s="2">
        <f t="shared" si="150"/>
        <v>6.5225999999999997</v>
      </c>
      <c r="E1262" s="2">
        <f t="shared" si="152"/>
        <v>6.5620400000000005</v>
      </c>
      <c r="F1262" s="2">
        <f t="shared" si="153"/>
        <v>6.6993499999999999</v>
      </c>
      <c r="G1262" s="2">
        <f t="shared" si="147"/>
        <v>6.7095479999999998</v>
      </c>
      <c r="H1262" s="2">
        <f t="shared" si="151"/>
        <v>7.0068290000000033</v>
      </c>
      <c r="I1262" s="2">
        <f t="array" ref="I1262">SUMPRODUCT(B1246:B1265, (ROW(B1246:B1265)-ROW(B1246)+1)) / (20*21/2)</f>
        <v>6.5745195238095242</v>
      </c>
      <c r="J1262" s="2">
        <f t="shared" si="154"/>
        <v>6.6458630346451919</v>
      </c>
      <c r="K1262" s="2">
        <f t="shared" si="148"/>
        <v>6.7011215823045553</v>
      </c>
    </row>
    <row r="1263" spans="1:11" ht="13.5" x14ac:dyDescent="0.25">
      <c r="A1263" s="3">
        <f>TITRES_STAT!B1266</f>
        <v>43850</v>
      </c>
      <c r="B1263" s="6">
        <f>TITRES_STAT!D1266</f>
        <v>6.4378000000000002</v>
      </c>
      <c r="C1263" s="2">
        <f t="shared" si="149"/>
        <v>-0.11160000000000014</v>
      </c>
      <c r="D1263" s="2">
        <f t="shared" si="150"/>
        <v>6.50624</v>
      </c>
      <c r="E1263" s="2">
        <f t="shared" si="152"/>
        <v>6.5359999999999996</v>
      </c>
      <c r="F1263" s="2">
        <f t="shared" si="153"/>
        <v>6.6788850000000011</v>
      </c>
      <c r="G1263" s="2">
        <f t="shared" si="147"/>
        <v>6.7028500000000006</v>
      </c>
      <c r="H1263" s="2">
        <f t="shared" si="151"/>
        <v>7.0008860000000031</v>
      </c>
      <c r="I1263" s="2">
        <f t="array" ref="I1263">SUMPRODUCT(B1247:B1266, (ROW(B1247:B1266)-ROW(B1247)+1)) / (20*21/2)</f>
        <v>6.5635285714285709</v>
      </c>
      <c r="J1263" s="2">
        <f t="shared" si="154"/>
        <v>6.6260475075361258</v>
      </c>
      <c r="K1263" s="2">
        <f t="shared" si="148"/>
        <v>6.6907952457435922</v>
      </c>
    </row>
    <row r="1264" spans="1:11" ht="13.5" x14ac:dyDescent="0.25">
      <c r="A1264" s="3">
        <f>TITRES_STAT!B1267</f>
        <v>43851</v>
      </c>
      <c r="B1264" s="6">
        <f>TITRES_STAT!D1267</f>
        <v>6.5419</v>
      </c>
      <c r="C1264" s="2">
        <f t="shared" si="149"/>
        <v>0.10409999999999986</v>
      </c>
      <c r="D1264" s="2">
        <f t="shared" si="150"/>
        <v>6.5106999999999999</v>
      </c>
      <c r="E1264" s="2">
        <f t="shared" si="152"/>
        <v>6.5248299999999997</v>
      </c>
      <c r="F1264" s="2">
        <f t="shared" si="153"/>
        <v>6.6710700000000003</v>
      </c>
      <c r="G1264" s="2">
        <f t="shared" si="147"/>
        <v>6.6997240000000007</v>
      </c>
      <c r="H1264" s="2">
        <f t="shared" si="151"/>
        <v>6.9961310000000037</v>
      </c>
      <c r="I1264" s="2">
        <f t="array" ref="I1264">SUMPRODUCT(B1248:B1267, (ROW(B1248:B1267)-ROW(B1248)+1)) / (20*21/2)</f>
        <v>6.5521914285714287</v>
      </c>
      <c r="J1264" s="2">
        <f t="shared" si="154"/>
        <v>6.6180334591993519</v>
      </c>
      <c r="K1264" s="2">
        <f t="shared" si="148"/>
        <v>6.6849562164987457</v>
      </c>
    </row>
    <row r="1265" spans="1:11" ht="13.5" x14ac:dyDescent="0.25">
      <c r="A1265" s="3">
        <f>TITRES_STAT!B1268</f>
        <v>43852</v>
      </c>
      <c r="B1265" s="6">
        <f>TITRES_STAT!D1268</f>
        <v>6.4229000000000003</v>
      </c>
      <c r="C1265" s="2">
        <f t="shared" si="149"/>
        <v>-0.11899999999999977</v>
      </c>
      <c r="D1265" s="2">
        <f t="shared" si="150"/>
        <v>6.5002799999999992</v>
      </c>
      <c r="E1265" s="2">
        <f t="shared" si="152"/>
        <v>6.5077200000000008</v>
      </c>
      <c r="F1265" s="2">
        <f t="shared" si="153"/>
        <v>6.6573050000000009</v>
      </c>
      <c r="G1265" s="2">
        <f t="shared" si="147"/>
        <v>6.6942180000000011</v>
      </c>
      <c r="H1265" s="2">
        <f t="shared" si="151"/>
        <v>6.9907810000000037</v>
      </c>
      <c r="I1265" s="2">
        <f t="array" ref="I1265">SUMPRODUCT(B1249:B1268, (ROW(B1249:B1268)-ROW(B1249)+1)) / (20*21/2)</f>
        <v>6.5406047619047607</v>
      </c>
      <c r="J1265" s="2">
        <f t="shared" si="154"/>
        <v>6.5994493202279854</v>
      </c>
      <c r="K1265" s="2">
        <f t="shared" si="148"/>
        <v>6.6746795021262457</v>
      </c>
    </row>
    <row r="1266" spans="1:11" ht="13.5" x14ac:dyDescent="0.25">
      <c r="A1266" s="3">
        <f>TITRES_STAT!B1269</f>
        <v>43853</v>
      </c>
      <c r="B1266" s="6">
        <f>TITRES_STAT!D1269</f>
        <v>6.5419</v>
      </c>
      <c r="C1266" s="2">
        <f t="shared" si="149"/>
        <v>0.11899999999999977</v>
      </c>
      <c r="D1266" s="2">
        <f t="shared" si="150"/>
        <v>6.4987799999999991</v>
      </c>
      <c r="E1266" s="2">
        <f t="shared" si="152"/>
        <v>6.5069699999999999</v>
      </c>
      <c r="F1266" s="2">
        <f t="shared" si="153"/>
        <v>6.6461399999999999</v>
      </c>
      <c r="G1266" s="2">
        <f t="shared" ref="G1266:G1329" si="155">AVERAGE(B1217:B1266)</f>
        <v>6.6890080000000012</v>
      </c>
      <c r="H1266" s="2">
        <f t="shared" si="151"/>
        <v>6.9864705000000038</v>
      </c>
      <c r="I1266" s="2">
        <f t="array" ref="I1266">SUMPRODUCT(B1250:B1269, (ROW(B1250:B1269)-ROW(B1250)+1)) / (20*21/2)</f>
        <v>6.5365276190476198</v>
      </c>
      <c r="J1266" s="2">
        <f t="shared" si="154"/>
        <v>6.593968432587225</v>
      </c>
      <c r="K1266" s="2">
        <f t="shared" si="148"/>
        <v>6.6694724628271773</v>
      </c>
    </row>
    <row r="1267" spans="1:11" ht="13.5" x14ac:dyDescent="0.25">
      <c r="A1267" s="3">
        <f>TITRES_STAT!B1270</f>
        <v>43854</v>
      </c>
      <c r="B1267" s="6">
        <f>TITRES_STAT!D1270</f>
        <v>6.5270999999999999</v>
      </c>
      <c r="C1267" s="2">
        <f t="shared" si="149"/>
        <v>-1.4800000000000146E-2</v>
      </c>
      <c r="D1267" s="2">
        <f t="shared" si="150"/>
        <v>6.4943199999999992</v>
      </c>
      <c r="E1267" s="2">
        <f t="shared" si="152"/>
        <v>6.5084599999999995</v>
      </c>
      <c r="F1267" s="2">
        <f t="shared" si="153"/>
        <v>6.6338600000000003</v>
      </c>
      <c r="G1267" s="2">
        <f t="shared" si="155"/>
        <v>6.6826080000000028</v>
      </c>
      <c r="H1267" s="2">
        <f t="shared" si="151"/>
        <v>6.9816415000000029</v>
      </c>
      <c r="I1267" s="2">
        <f t="array" ref="I1267">SUMPRODUCT(B1251:B1270, (ROW(B1251:B1270)-ROW(B1251)+1)) / (20*21/2)</f>
        <v>6.5319923809523806</v>
      </c>
      <c r="J1267" s="2">
        <f t="shared" si="154"/>
        <v>6.587600010436061</v>
      </c>
      <c r="K1267" s="2">
        <f t="shared" ref="K1267:K1330" si="156">$K$4*B1267+(1-$K$4)*K1266</f>
        <v>6.6638892289908176</v>
      </c>
    </row>
    <row r="1268" spans="1:11" ht="13.5" x14ac:dyDescent="0.25">
      <c r="A1268" s="3">
        <f>TITRES_STAT!B1271</f>
        <v>43857</v>
      </c>
      <c r="B1268" s="6">
        <f>TITRES_STAT!D1271</f>
        <v>6.5122</v>
      </c>
      <c r="C1268" s="2">
        <f t="shared" si="149"/>
        <v>-1.4899999999999913E-2</v>
      </c>
      <c r="D1268" s="2">
        <f t="shared" si="150"/>
        <v>6.5092000000000017</v>
      </c>
      <c r="E1268" s="2">
        <f t="shared" si="152"/>
        <v>6.5077199999999991</v>
      </c>
      <c r="F1268" s="2">
        <f t="shared" si="153"/>
        <v>6.6145100000000001</v>
      </c>
      <c r="G1268" s="2">
        <f t="shared" si="155"/>
        <v>6.6766540000000019</v>
      </c>
      <c r="H1268" s="2">
        <f t="shared" si="151"/>
        <v>6.9770240000000028</v>
      </c>
      <c r="I1268" s="2">
        <f t="array" ref="I1268">SUMPRODUCT(B1252:B1271, (ROW(B1252:B1271)-ROW(B1252)+1)) / (20*21/2)</f>
        <v>6.5246214285714279</v>
      </c>
      <c r="J1268" s="2">
        <f t="shared" si="154"/>
        <v>6.5804190570611985</v>
      </c>
      <c r="K1268" s="2">
        <f t="shared" si="156"/>
        <v>6.6579406317754923</v>
      </c>
    </row>
    <row r="1269" spans="1:11" ht="13.5" x14ac:dyDescent="0.25">
      <c r="A1269" s="3">
        <f>TITRES_STAT!B1272</f>
        <v>43858</v>
      </c>
      <c r="B1269" s="6">
        <f>TITRES_STAT!D1272</f>
        <v>6.5716999999999999</v>
      </c>
      <c r="C1269" s="2">
        <f t="shared" si="149"/>
        <v>5.9499999999999886E-2</v>
      </c>
      <c r="D1269" s="2">
        <f t="shared" si="150"/>
        <v>6.5151599999999998</v>
      </c>
      <c r="E1269" s="2">
        <f t="shared" si="152"/>
        <v>6.5129299999999999</v>
      </c>
      <c r="F1269" s="2">
        <f t="shared" si="153"/>
        <v>6.5970199999999988</v>
      </c>
      <c r="G1269" s="2">
        <f t="shared" si="155"/>
        <v>6.6726340000000031</v>
      </c>
      <c r="H1269" s="2">
        <f t="shared" si="151"/>
        <v>6.972990000000002</v>
      </c>
      <c r="I1269" s="2">
        <f t="array" ref="I1269">SUMPRODUCT(B1253:B1272, (ROW(B1253:B1272)-ROW(B1253)+1)) / (20*21/2)</f>
        <v>6.5150133333333322</v>
      </c>
      <c r="J1269" s="2">
        <f t="shared" si="154"/>
        <v>6.5795886706744175</v>
      </c>
      <c r="K1269" s="2">
        <f t="shared" si="156"/>
        <v>6.6545586462156692</v>
      </c>
    </row>
    <row r="1270" spans="1:11" ht="13.5" x14ac:dyDescent="0.25">
      <c r="A1270" s="3">
        <f>TITRES_STAT!B1273</f>
        <v>43859</v>
      </c>
      <c r="B1270" s="6">
        <f>TITRES_STAT!D1273</f>
        <v>6.5494000000000003</v>
      </c>
      <c r="C1270" s="2">
        <f t="shared" si="149"/>
        <v>-2.2299999999999542E-2</v>
      </c>
      <c r="D1270" s="2">
        <f t="shared" si="150"/>
        <v>6.5404600000000004</v>
      </c>
      <c r="E1270" s="2">
        <f t="shared" si="152"/>
        <v>6.5203699999999998</v>
      </c>
      <c r="F1270" s="2">
        <f t="shared" si="153"/>
        <v>6.5746949999999984</v>
      </c>
      <c r="G1270" s="2">
        <f t="shared" si="155"/>
        <v>6.6689120000000015</v>
      </c>
      <c r="H1270" s="2">
        <f t="shared" si="151"/>
        <v>6.9689715000000021</v>
      </c>
      <c r="I1270" s="2">
        <f t="array" ref="I1270">SUMPRODUCT(B1254:B1273, (ROW(B1254:B1273)-ROW(B1254)+1)) / (20*21/2)</f>
        <v>6.507283809523809</v>
      </c>
      <c r="J1270" s="2">
        <f t="shared" si="154"/>
        <v>6.5767135591816164</v>
      </c>
      <c r="K1270" s="2">
        <f t="shared" si="156"/>
        <v>6.6504347777366233</v>
      </c>
    </row>
    <row r="1271" spans="1:11" ht="13.5" x14ac:dyDescent="0.25">
      <c r="A1271" s="3">
        <f>TITRES_STAT!B1274</f>
        <v>43860</v>
      </c>
      <c r="B1271" s="6">
        <f>TITRES_STAT!D1274</f>
        <v>6.4973000000000001</v>
      </c>
      <c r="C1271" s="2">
        <f t="shared" si="149"/>
        <v>-5.2100000000000257E-2</v>
      </c>
      <c r="D1271" s="2">
        <f t="shared" si="150"/>
        <v>6.5315400000000015</v>
      </c>
      <c r="E1271" s="2">
        <f t="shared" si="152"/>
        <v>6.515159999999999</v>
      </c>
      <c r="F1271" s="2">
        <f t="shared" si="153"/>
        <v>6.5534850000000002</v>
      </c>
      <c r="G1271" s="2">
        <f t="shared" si="155"/>
        <v>6.6648940000000003</v>
      </c>
      <c r="H1271" s="2">
        <f t="shared" si="151"/>
        <v>6.9647875000000026</v>
      </c>
      <c r="I1271" s="2">
        <f t="array" ref="I1271">SUMPRODUCT(B1255:B1274, (ROW(B1255:B1274)-ROW(B1255)+1)) / (20*21/2)</f>
        <v>6.4993142857142869</v>
      </c>
      <c r="J1271" s="2">
        <f t="shared" si="154"/>
        <v>6.5691503630690811</v>
      </c>
      <c r="K1271" s="2">
        <f t="shared" si="156"/>
        <v>6.6444294923351874</v>
      </c>
    </row>
    <row r="1272" spans="1:11" ht="13.5" x14ac:dyDescent="0.25">
      <c r="A1272" s="3">
        <f>TITRES_STAT!B1275</f>
        <v>43861</v>
      </c>
      <c r="B1272" s="6">
        <f>TITRES_STAT!D1275</f>
        <v>6.4526000000000003</v>
      </c>
      <c r="C1272" s="2">
        <f t="shared" si="149"/>
        <v>-4.469999999999974E-2</v>
      </c>
      <c r="D1272" s="2">
        <f t="shared" si="150"/>
        <v>6.5166399999999998</v>
      </c>
      <c r="E1272" s="2">
        <f t="shared" si="152"/>
        <v>6.5054800000000004</v>
      </c>
      <c r="F1272" s="2">
        <f t="shared" si="153"/>
        <v>6.5337599999999991</v>
      </c>
      <c r="G1272" s="2">
        <f t="shared" si="155"/>
        <v>6.6599820000000012</v>
      </c>
      <c r="H1272" s="2">
        <f t="shared" si="151"/>
        <v>6.9593000000000025</v>
      </c>
      <c r="I1272" s="2">
        <f t="array" ref="I1272">SUMPRODUCT(B1256:B1275, (ROW(B1256:B1275)-ROW(B1256)+1)) / (20*21/2)</f>
        <v>6.4824485714285718</v>
      </c>
      <c r="J1272" s="2">
        <f t="shared" si="154"/>
        <v>6.5580503284910732</v>
      </c>
      <c r="K1272" s="2">
        <f t="shared" si="156"/>
        <v>6.6369067671455717</v>
      </c>
    </row>
    <row r="1273" spans="1:11" ht="13.5" x14ac:dyDescent="0.25">
      <c r="A1273" s="3">
        <f>TITRES_STAT!B1276</f>
        <v>43864</v>
      </c>
      <c r="B1273" s="6">
        <f>TITRES_STAT!D1276</f>
        <v>6.4526000000000003</v>
      </c>
      <c r="C1273" s="2">
        <f t="shared" si="149"/>
        <v>0</v>
      </c>
      <c r="D1273" s="2">
        <f t="shared" si="150"/>
        <v>6.5047200000000007</v>
      </c>
      <c r="E1273" s="2">
        <f t="shared" si="152"/>
        <v>6.5069600000000012</v>
      </c>
      <c r="F1273" s="2">
        <f t="shared" si="153"/>
        <v>6.5214799999999995</v>
      </c>
      <c r="G1273" s="2">
        <f t="shared" si="155"/>
        <v>6.6568560000000012</v>
      </c>
      <c r="H1273" s="2">
        <f t="shared" si="151"/>
        <v>6.9536215000000041</v>
      </c>
      <c r="I1273" s="2">
        <f t="array" ref="I1273">SUMPRODUCT(B1257:B1276, (ROW(B1257:B1276)-ROW(B1257)+1)) / (20*21/2)</f>
        <v>6.4554799999999997</v>
      </c>
      <c r="J1273" s="2">
        <f t="shared" si="154"/>
        <v>6.5480074400633521</v>
      </c>
      <c r="K1273" s="2">
        <f t="shared" si="156"/>
        <v>6.6296790507869217</v>
      </c>
    </row>
    <row r="1274" spans="1:11" ht="13.5" x14ac:dyDescent="0.25">
      <c r="A1274" s="3">
        <f>TITRES_STAT!B1277</f>
        <v>43865</v>
      </c>
      <c r="B1274" s="6">
        <f>TITRES_STAT!D1277</f>
        <v>6.4378000000000002</v>
      </c>
      <c r="C1274" s="2">
        <f t="shared" si="149"/>
        <v>-1.4800000000000146E-2</v>
      </c>
      <c r="D1274" s="2">
        <f t="shared" si="150"/>
        <v>6.4779400000000011</v>
      </c>
      <c r="E1274" s="2">
        <f t="shared" si="152"/>
        <v>6.4965500000000009</v>
      </c>
      <c r="F1274" s="2">
        <f t="shared" si="153"/>
        <v>6.5106899999999994</v>
      </c>
      <c r="G1274" s="2">
        <f t="shared" si="155"/>
        <v>6.6520940000000008</v>
      </c>
      <c r="H1274" s="2">
        <f t="shared" si="151"/>
        <v>6.948091500000003</v>
      </c>
      <c r="I1274" s="2">
        <f t="array" ref="I1274">SUMPRODUCT(B1258:B1277, (ROW(B1258:B1277)-ROW(B1258)+1)) / (20*21/2)</f>
        <v>6.44215380952381</v>
      </c>
      <c r="J1274" s="2">
        <f t="shared" si="154"/>
        <v>6.5375114933906522</v>
      </c>
      <c r="K1274" s="2">
        <f t="shared" si="156"/>
        <v>6.6221543821286115</v>
      </c>
    </row>
    <row r="1275" spans="1:11" ht="13.5" x14ac:dyDescent="0.25">
      <c r="A1275" s="3">
        <f>TITRES_STAT!B1278</f>
        <v>43866</v>
      </c>
      <c r="B1275" s="6">
        <f>TITRES_STAT!D1278</f>
        <v>6.3335999999999997</v>
      </c>
      <c r="C1275" s="2">
        <f t="shared" si="149"/>
        <v>-0.10420000000000051</v>
      </c>
      <c r="D1275" s="2">
        <f t="shared" si="150"/>
        <v>6.4347799999999991</v>
      </c>
      <c r="E1275" s="2">
        <f t="shared" si="152"/>
        <v>6.4876200000000015</v>
      </c>
      <c r="F1275" s="2">
        <f t="shared" si="153"/>
        <v>6.4976699999999994</v>
      </c>
      <c r="G1275" s="2">
        <f t="shared" si="155"/>
        <v>6.6462900000000014</v>
      </c>
      <c r="H1275" s="2">
        <f t="shared" si="151"/>
        <v>6.9422630000000023</v>
      </c>
      <c r="I1275" s="2">
        <f t="array" ref="I1275">SUMPRODUCT(B1259:B1278, (ROW(B1259:B1278)-ROW(B1259)+1)) / (20*21/2)</f>
        <v>6.4275190476190485</v>
      </c>
      <c r="J1275" s="2">
        <f t="shared" si="154"/>
        <v>6.5180913511629717</v>
      </c>
      <c r="K1275" s="2">
        <f t="shared" si="156"/>
        <v>6.6108385240059215</v>
      </c>
    </row>
    <row r="1276" spans="1:11" ht="13.5" x14ac:dyDescent="0.25">
      <c r="A1276" s="3">
        <f>TITRES_STAT!B1279</f>
        <v>43867</v>
      </c>
      <c r="B1276" s="6">
        <f>TITRES_STAT!D1279</f>
        <v>6.2145000000000001</v>
      </c>
      <c r="C1276" s="2">
        <f t="shared" si="149"/>
        <v>-0.11909999999999954</v>
      </c>
      <c r="D1276" s="2">
        <f t="shared" si="150"/>
        <v>6.3782200000000007</v>
      </c>
      <c r="E1276" s="2">
        <f t="shared" si="152"/>
        <v>6.4548800000000011</v>
      </c>
      <c r="F1276" s="2">
        <f t="shared" si="153"/>
        <v>6.4809250000000009</v>
      </c>
      <c r="G1276" s="2">
        <f t="shared" si="155"/>
        <v>6.6410800000000005</v>
      </c>
      <c r="H1276" s="2">
        <f t="shared" si="151"/>
        <v>6.9358390000000032</v>
      </c>
      <c r="I1276" s="2">
        <f t="array" ref="I1276">SUMPRODUCT(B1260:B1279, (ROW(B1260:B1279)-ROW(B1260)+1)) / (20*21/2)</f>
        <v>6.413126666666666</v>
      </c>
      <c r="J1276" s="2">
        <f t="shared" si="154"/>
        <v>6.4891778891474505</v>
      </c>
      <c r="K1276" s="2">
        <f t="shared" si="156"/>
        <v>6.5952958367900036</v>
      </c>
    </row>
    <row r="1277" spans="1:11" ht="13.5" x14ac:dyDescent="0.25">
      <c r="A1277" s="3">
        <f>TITRES_STAT!B1280</f>
        <v>43868</v>
      </c>
      <c r="B1277" s="6">
        <f>TITRES_STAT!D1280</f>
        <v>6.3410000000000002</v>
      </c>
      <c r="C1277" s="2">
        <f t="shared" si="149"/>
        <v>0.12650000000000006</v>
      </c>
      <c r="D1277" s="2">
        <f t="shared" si="150"/>
        <v>6.3559000000000001</v>
      </c>
      <c r="E1277" s="2">
        <f t="shared" si="152"/>
        <v>6.4362699999999986</v>
      </c>
      <c r="F1277" s="2">
        <f t="shared" si="153"/>
        <v>6.4723650000000008</v>
      </c>
      <c r="G1277" s="2">
        <f t="shared" si="155"/>
        <v>6.6354240000000004</v>
      </c>
      <c r="H1277" s="2">
        <f t="shared" si="151"/>
        <v>6.9303655000000024</v>
      </c>
      <c r="I1277" s="2">
        <f t="array" ref="I1277">SUMPRODUCT(B1261:B1280, (ROW(B1261:B1280)-ROW(B1261)+1)) / (20*21/2)</f>
        <v>6.3990219047619057</v>
      </c>
      <c r="J1277" s="2">
        <f t="shared" si="154"/>
        <v>6.4750657092286463</v>
      </c>
      <c r="K1277" s="2">
        <f t="shared" si="156"/>
        <v>6.585323451033533</v>
      </c>
    </row>
    <row r="1278" spans="1:11" ht="13.5" x14ac:dyDescent="0.25">
      <c r="A1278" s="3">
        <f>TITRES_STAT!B1281</f>
        <v>43871</v>
      </c>
      <c r="B1278" s="6">
        <f>TITRES_STAT!D1281</f>
        <v>6.3186999999999998</v>
      </c>
      <c r="C1278" s="2">
        <f t="shared" si="149"/>
        <v>-2.2300000000000431E-2</v>
      </c>
      <c r="D1278" s="2">
        <f t="shared" si="150"/>
        <v>6.3291200000000005</v>
      </c>
      <c r="E1278" s="2">
        <f t="shared" si="152"/>
        <v>6.4169200000000002</v>
      </c>
      <c r="F1278" s="2">
        <f t="shared" si="153"/>
        <v>6.4623200000000001</v>
      </c>
      <c r="G1278" s="2">
        <f t="shared" si="155"/>
        <v>6.6250060000000008</v>
      </c>
      <c r="H1278" s="2">
        <f t="shared" si="151"/>
        <v>6.9244625000000033</v>
      </c>
      <c r="I1278" s="2">
        <f t="array" ref="I1278">SUMPRODUCT(B1262:B1281, (ROW(B1262:B1281)-ROW(B1262)+1)) / (20*21/2)</f>
        <v>6.3984942857142855</v>
      </c>
      <c r="J1278" s="2">
        <f t="shared" si="154"/>
        <v>6.4601737369211563</v>
      </c>
      <c r="K1278" s="2">
        <f t="shared" si="156"/>
        <v>6.5748676294243751</v>
      </c>
    </row>
    <row r="1279" spans="1:11" ht="13.5" x14ac:dyDescent="0.25">
      <c r="A1279" s="3">
        <f>TITRES_STAT!B1282</f>
        <v>43872</v>
      </c>
      <c r="B1279" s="6">
        <f>TITRES_STAT!D1282</f>
        <v>6.3112000000000004</v>
      </c>
      <c r="C1279" s="2">
        <f t="shared" si="149"/>
        <v>-7.499999999999396E-3</v>
      </c>
      <c r="D1279" s="2">
        <f t="shared" si="150"/>
        <v>6.3037999999999998</v>
      </c>
      <c r="E1279" s="2">
        <f t="shared" si="152"/>
        <v>6.3908700000000005</v>
      </c>
      <c r="F1279" s="2">
        <f t="shared" si="153"/>
        <v>6.4519000000000002</v>
      </c>
      <c r="G1279" s="2">
        <f t="shared" si="155"/>
        <v>6.6142879999999993</v>
      </c>
      <c r="H1279" s="2">
        <f t="shared" si="151"/>
        <v>6.919062000000002</v>
      </c>
      <c r="I1279" s="2">
        <f t="array" ref="I1279">SUMPRODUCT(B1263:B1282, (ROW(B1263:B1282)-ROW(B1263)+1)) / (20*21/2)</f>
        <v>6.3984980952380965</v>
      </c>
      <c r="J1279" s="2">
        <f t="shared" si="154"/>
        <v>6.445985761976285</v>
      </c>
      <c r="K1279" s="2">
        <f t="shared" si="156"/>
        <v>6.5645277223881253</v>
      </c>
    </row>
    <row r="1280" spans="1:11" ht="13.5" x14ac:dyDescent="0.25">
      <c r="A1280" s="3">
        <f>TITRES_STAT!B1283</f>
        <v>43873</v>
      </c>
      <c r="B1280" s="6">
        <f>TITRES_STAT!D1283</f>
        <v>6.3037999999999998</v>
      </c>
      <c r="C1280" s="2">
        <f t="shared" si="149"/>
        <v>-7.4000000000005173E-3</v>
      </c>
      <c r="D1280" s="2">
        <f t="shared" si="150"/>
        <v>6.2978399999999999</v>
      </c>
      <c r="E1280" s="2">
        <f t="shared" si="152"/>
        <v>6.3663100000000004</v>
      </c>
      <c r="F1280" s="2">
        <f t="shared" si="153"/>
        <v>6.443340000000001</v>
      </c>
      <c r="G1280" s="2">
        <f t="shared" si="155"/>
        <v>6.6049099999999985</v>
      </c>
      <c r="H1280" s="2">
        <f t="shared" si="151"/>
        <v>6.9137200000000014</v>
      </c>
      <c r="I1280" s="2">
        <f t="array" ref="I1280">SUMPRODUCT(B1264:B1283, (ROW(B1264:B1283)-ROW(B1264)+1)) / (20*21/2)</f>
        <v>6.3990333333333336</v>
      </c>
      <c r="J1280" s="2">
        <f t="shared" si="154"/>
        <v>6.4324442608356867</v>
      </c>
      <c r="K1280" s="2">
        <f t="shared" si="156"/>
        <v>6.5543031058238848</v>
      </c>
    </row>
    <row r="1281" spans="1:11" ht="13.5" x14ac:dyDescent="0.25">
      <c r="A1281" s="3">
        <f>TITRES_STAT!B1284</f>
        <v>43874</v>
      </c>
      <c r="B1281" s="6">
        <f>TITRES_STAT!D1284</f>
        <v>6.4378000000000002</v>
      </c>
      <c r="C1281" s="2">
        <f t="shared" si="149"/>
        <v>0.13400000000000034</v>
      </c>
      <c r="D1281" s="2">
        <f t="shared" si="150"/>
        <v>6.3424999999999994</v>
      </c>
      <c r="E1281" s="2">
        <f t="shared" si="152"/>
        <v>6.3603600000000009</v>
      </c>
      <c r="F1281" s="2">
        <f t="shared" si="153"/>
        <v>6.437759999999999</v>
      </c>
      <c r="G1281" s="2">
        <f t="shared" si="155"/>
        <v>6.6020819999999985</v>
      </c>
      <c r="H1281" s="2">
        <f t="shared" si="151"/>
        <v>6.9089210000000012</v>
      </c>
      <c r="I1281" s="2">
        <f t="array" ref="I1281">SUMPRODUCT(B1265:B1284, (ROW(B1265:B1284)-ROW(B1265)+1)) / (20*21/2)</f>
        <v>6.4066542857142847</v>
      </c>
      <c r="J1281" s="2">
        <f t="shared" si="154"/>
        <v>6.4329543312322883</v>
      </c>
      <c r="K1281" s="2">
        <f t="shared" si="156"/>
        <v>6.5497343565758896</v>
      </c>
    </row>
    <row r="1282" spans="1:11" ht="13.5" x14ac:dyDescent="0.25">
      <c r="A1282" s="3">
        <f>TITRES_STAT!B1285</f>
        <v>43875</v>
      </c>
      <c r="B1282" s="6">
        <f>TITRES_STAT!D1285</f>
        <v>6.4378000000000002</v>
      </c>
      <c r="C1282" s="2">
        <f t="shared" si="149"/>
        <v>0</v>
      </c>
      <c r="D1282" s="2">
        <f t="shared" si="150"/>
        <v>6.3618599999999992</v>
      </c>
      <c r="E1282" s="2">
        <f t="shared" si="152"/>
        <v>6.358880000000001</v>
      </c>
      <c r="F1282" s="2">
        <f t="shared" si="153"/>
        <v>6.4321799999999998</v>
      </c>
      <c r="G1282" s="2">
        <f t="shared" si="155"/>
        <v>6.5985099999999974</v>
      </c>
      <c r="H1282" s="2">
        <f t="shared" si="151"/>
        <v>6.9045984999999996</v>
      </c>
      <c r="I1282" s="2">
        <f t="array" ref="I1282">SUMPRODUCT(B1266:B1285, (ROW(B1266:B1285)-ROW(B1266)+1)) / (20*21/2)</f>
        <v>6.4066166666666664</v>
      </c>
      <c r="J1282" s="2">
        <f t="shared" si="154"/>
        <v>6.4334158234958805</v>
      </c>
      <c r="K1282" s="2">
        <f t="shared" si="156"/>
        <v>6.5453447739650699</v>
      </c>
    </row>
    <row r="1283" spans="1:11" ht="13.5" x14ac:dyDescent="0.25">
      <c r="A1283" s="3">
        <f>TITRES_STAT!B1286</f>
        <v>43878</v>
      </c>
      <c r="B1283" s="6">
        <f>TITRES_STAT!D1286</f>
        <v>6.4378000000000002</v>
      </c>
      <c r="C1283" s="2">
        <f t="shared" si="149"/>
        <v>0</v>
      </c>
      <c r="D1283" s="2">
        <f t="shared" si="150"/>
        <v>6.3856799999999998</v>
      </c>
      <c r="E1283" s="2">
        <f t="shared" si="152"/>
        <v>6.3574000000000011</v>
      </c>
      <c r="F1283" s="2">
        <f t="shared" si="153"/>
        <v>6.4321799999999998</v>
      </c>
      <c r="G1283" s="2">
        <f t="shared" si="155"/>
        <v>6.593449999999998</v>
      </c>
      <c r="H1283" s="2">
        <f t="shared" si="151"/>
        <v>6.9010384999999994</v>
      </c>
      <c r="I1283" s="2">
        <f t="array" ref="I1283">SUMPRODUCT(B1267:B1286, (ROW(B1267:B1286)-ROW(B1267)+1)) / (20*21/2)</f>
        <v>6.3980390476190472</v>
      </c>
      <c r="J1283" s="2">
        <f t="shared" si="154"/>
        <v>6.4338333641153209</v>
      </c>
      <c r="K1283" s="2">
        <f t="shared" si="156"/>
        <v>6.5411273318487932</v>
      </c>
    </row>
    <row r="1284" spans="1:11" ht="13.5" x14ac:dyDescent="0.25">
      <c r="A1284" s="3">
        <f>TITRES_STAT!B1287</f>
        <v>43879</v>
      </c>
      <c r="B1284" s="6">
        <f>TITRES_STAT!D1287</f>
        <v>6.5122</v>
      </c>
      <c r="C1284" s="2">
        <f t="shared" ref="C1284:C1347" si="157">B1284-B1283</f>
        <v>7.43999999999998E-2</v>
      </c>
      <c r="D1284" s="2">
        <f t="shared" si="150"/>
        <v>6.4258800000000011</v>
      </c>
      <c r="E1284" s="2">
        <f t="shared" si="152"/>
        <v>6.3648400000000009</v>
      </c>
      <c r="F1284" s="2">
        <f t="shared" si="153"/>
        <v>6.4306950000000001</v>
      </c>
      <c r="G1284" s="2">
        <f t="shared" si="155"/>
        <v>6.5904739999999968</v>
      </c>
      <c r="H1284" s="2">
        <f t="shared" si="151"/>
        <v>6.8983589999999992</v>
      </c>
      <c r="I1284" s="2">
        <f t="array" ref="I1284">SUMPRODUCT(B1268:B1287, (ROW(B1268:B1287)-ROW(B1268)+1)) / (20*21/2)</f>
        <v>6.3989228571428578</v>
      </c>
      <c r="J1284" s="2">
        <f t="shared" si="154"/>
        <v>6.441296853247195</v>
      </c>
      <c r="K1284" s="2">
        <f t="shared" si="156"/>
        <v>6.539992926678253</v>
      </c>
    </row>
    <row r="1285" spans="1:11" ht="13.5" x14ac:dyDescent="0.25">
      <c r="A1285" s="3">
        <f>TITRES_STAT!B1288</f>
        <v>43880</v>
      </c>
      <c r="B1285" s="6">
        <f>TITRES_STAT!D1288</f>
        <v>6.4302999999999999</v>
      </c>
      <c r="C1285" s="2">
        <f t="shared" si="157"/>
        <v>-8.1900000000000084E-2</v>
      </c>
      <c r="D1285" s="2">
        <f t="shared" si="150"/>
        <v>6.4511800000000008</v>
      </c>
      <c r="E1285" s="2">
        <f t="shared" si="152"/>
        <v>6.3745100000000008</v>
      </c>
      <c r="F1285" s="2">
        <f t="shared" si="153"/>
        <v>6.4310649999999994</v>
      </c>
      <c r="G1285" s="2">
        <f t="shared" si="155"/>
        <v>6.5837759999999967</v>
      </c>
      <c r="H1285" s="2">
        <f t="shared" si="151"/>
        <v>6.8950794999999996</v>
      </c>
      <c r="I1285" s="2">
        <f t="array" ref="I1285">SUMPRODUCT(B1269:B1288, (ROW(B1269:B1288)-ROW(B1269)+1)) / (20*21/2)</f>
        <v>6.3903438095238094</v>
      </c>
      <c r="J1285" s="2">
        <f t="shared" si="154"/>
        <v>6.4402495338903201</v>
      </c>
      <c r="K1285" s="2">
        <f t="shared" si="156"/>
        <v>6.5356912432791061</v>
      </c>
    </row>
    <row r="1286" spans="1:11" ht="13.5" x14ac:dyDescent="0.25">
      <c r="A1286" s="3">
        <f>TITRES_STAT!B1289</f>
        <v>43881</v>
      </c>
      <c r="B1286" s="6">
        <f>TITRES_STAT!D1289</f>
        <v>6.3410000000000002</v>
      </c>
      <c r="C1286" s="2">
        <f t="shared" si="157"/>
        <v>-8.9299999999999713E-2</v>
      </c>
      <c r="D1286" s="2">
        <f t="shared" ref="D1286:D1349" si="158">AVERAGE(B1282:B1286)</f>
        <v>6.4318199999999992</v>
      </c>
      <c r="E1286" s="2">
        <f t="shared" si="152"/>
        <v>6.3871600000000006</v>
      </c>
      <c r="F1286" s="2">
        <f t="shared" si="153"/>
        <v>6.4210200000000004</v>
      </c>
      <c r="G1286" s="2">
        <f t="shared" si="155"/>
        <v>6.5782679999999969</v>
      </c>
      <c r="H1286" s="2">
        <f t="shared" si="151"/>
        <v>6.8918299999999988</v>
      </c>
      <c r="I1286" s="2">
        <f t="array" ref="I1286">SUMPRODUCT(B1270:B1289, (ROW(B1270:B1289)-ROW(B1270)+1)) / (20*21/2)</f>
        <v>6.3883271428571424</v>
      </c>
      <c r="J1286" s="2">
        <f t="shared" si="154"/>
        <v>6.430797197329337</v>
      </c>
      <c r="K1286" s="2">
        <f t="shared" si="156"/>
        <v>6.5280562925622787</v>
      </c>
    </row>
    <row r="1287" spans="1:11" ht="13.5" x14ac:dyDescent="0.25">
      <c r="A1287" s="3">
        <f>TITRES_STAT!B1290</f>
        <v>43882</v>
      </c>
      <c r="B1287" s="6">
        <f>TITRES_STAT!D1290</f>
        <v>6.4302999999999999</v>
      </c>
      <c r="C1287" s="2">
        <f t="shared" si="157"/>
        <v>8.9299999999999713E-2</v>
      </c>
      <c r="D1287" s="2">
        <f t="shared" si="158"/>
        <v>6.43032</v>
      </c>
      <c r="E1287" s="2">
        <f t="shared" si="152"/>
        <v>6.3960900000000001</v>
      </c>
      <c r="F1287" s="2">
        <f t="shared" si="153"/>
        <v>6.4161799999999989</v>
      </c>
      <c r="G1287" s="2">
        <f t="shared" si="155"/>
        <v>6.5736539999999968</v>
      </c>
      <c r="H1287" s="2">
        <f t="shared" si="151"/>
        <v>6.8890269999999987</v>
      </c>
      <c r="I1287" s="2">
        <f t="array" ref="I1287">SUMPRODUCT(B1271:B1290, (ROW(B1271:B1290)-ROW(B1271)+1)) / (20*21/2)</f>
        <v>6.3843580952380945</v>
      </c>
      <c r="J1287" s="2">
        <f t="shared" si="154"/>
        <v>6.4307498452027332</v>
      </c>
      <c r="K1287" s="2">
        <f t="shared" si="156"/>
        <v>6.5242227124617971</v>
      </c>
    </row>
    <row r="1288" spans="1:11" ht="13.5" x14ac:dyDescent="0.25">
      <c r="A1288" s="3">
        <f>TITRES_STAT!B1291</f>
        <v>43885</v>
      </c>
      <c r="B1288" s="6">
        <f>TITRES_STAT!D1291</f>
        <v>6.3261000000000003</v>
      </c>
      <c r="C1288" s="2">
        <f t="shared" si="157"/>
        <v>-0.10419999999999963</v>
      </c>
      <c r="D1288" s="2">
        <f t="shared" si="158"/>
        <v>6.4079800000000002</v>
      </c>
      <c r="E1288" s="2">
        <f t="shared" si="152"/>
        <v>6.3968300000000013</v>
      </c>
      <c r="F1288" s="2">
        <f t="shared" si="153"/>
        <v>6.4068749999999994</v>
      </c>
      <c r="G1288" s="2">
        <f t="shared" si="155"/>
        <v>6.5669559999999967</v>
      </c>
      <c r="H1288" s="2">
        <f t="shared" si="151"/>
        <v>6.8860209999999986</v>
      </c>
      <c r="I1288" s="2">
        <f t="array" ref="I1288">SUMPRODUCT(B1272:B1291, (ROW(B1272:B1291)-ROW(B1272)+1)) / (20*21/2)</f>
        <v>6.3855580952380953</v>
      </c>
      <c r="J1288" s="2">
        <f t="shared" si="154"/>
        <v>6.4207831932786625</v>
      </c>
      <c r="K1288" s="2">
        <f t="shared" si="156"/>
        <v>6.5164531943260409</v>
      </c>
    </row>
    <row r="1289" spans="1:11" ht="13.5" x14ac:dyDescent="0.25">
      <c r="A1289" s="3">
        <f>TITRES_STAT!B1292</f>
        <v>43886</v>
      </c>
      <c r="B1289" s="6">
        <f>TITRES_STAT!D1292</f>
        <v>6.3856999999999999</v>
      </c>
      <c r="C1289" s="2">
        <f t="shared" si="157"/>
        <v>5.9599999999999653E-2</v>
      </c>
      <c r="D1289" s="2">
        <f t="shared" si="158"/>
        <v>6.3826799999999997</v>
      </c>
      <c r="E1289" s="2">
        <f t="shared" si="152"/>
        <v>6.4042800000000017</v>
      </c>
      <c r="F1289" s="2">
        <f t="shared" si="153"/>
        <v>6.3975749999999989</v>
      </c>
      <c r="G1289" s="2">
        <f t="shared" si="155"/>
        <v>6.560705999999997</v>
      </c>
      <c r="H1289" s="2">
        <f t="shared" si="151"/>
        <v>6.883503499999998</v>
      </c>
      <c r="I1289" s="2">
        <f t="array" ref="I1289">SUMPRODUCT(B1273:B1292, (ROW(B1273:B1292)-ROW(B1273)+1)) / (20*21/2)</f>
        <v>6.3850952380952375</v>
      </c>
      <c r="J1289" s="2">
        <f t="shared" si="154"/>
        <v>6.4174419367759326</v>
      </c>
      <c r="K1289" s="2">
        <f t="shared" si="156"/>
        <v>6.5113256180779615</v>
      </c>
    </row>
    <row r="1290" spans="1:11" ht="13.5" x14ac:dyDescent="0.25">
      <c r="A1290" s="3">
        <f>TITRES_STAT!B1293</f>
        <v>43887</v>
      </c>
      <c r="B1290" s="6">
        <f>TITRES_STAT!D1293</f>
        <v>6.3559000000000001</v>
      </c>
      <c r="C1290" s="2">
        <f t="shared" si="157"/>
        <v>-2.9799999999999827E-2</v>
      </c>
      <c r="D1290" s="2">
        <f t="shared" si="158"/>
        <v>6.3677999999999999</v>
      </c>
      <c r="E1290" s="2">
        <f t="shared" si="152"/>
        <v>6.4094900000000008</v>
      </c>
      <c r="F1290" s="2">
        <f t="shared" si="153"/>
        <v>6.3879000000000001</v>
      </c>
      <c r="G1290" s="2">
        <f t="shared" si="155"/>
        <v>6.5531139999999981</v>
      </c>
      <c r="H1290" s="2">
        <f t="shared" ref="H1290:H1353" si="159">AVERAGE(B1091:B1290)</f>
        <v>6.8798199999999978</v>
      </c>
      <c r="I1290" s="2">
        <f t="array" ref="I1290">SUMPRODUCT(B1274:B1293, (ROW(B1274:B1293)-ROW(B1274)+1)) / (20*21/2)</f>
        <v>6.3800247619047612</v>
      </c>
      <c r="J1290" s="2">
        <f t="shared" si="154"/>
        <v>6.4115807999401291</v>
      </c>
      <c r="K1290" s="2">
        <f t="shared" si="156"/>
        <v>6.5052304958003946</v>
      </c>
    </row>
    <row r="1291" spans="1:11" ht="13.5" x14ac:dyDescent="0.25">
      <c r="A1291" s="3">
        <f>TITRES_STAT!B1294</f>
        <v>43888</v>
      </c>
      <c r="B1291" s="6">
        <f>TITRES_STAT!D1294</f>
        <v>6.4005000000000001</v>
      </c>
      <c r="C1291" s="2">
        <f t="shared" si="157"/>
        <v>4.4599999999999973E-2</v>
      </c>
      <c r="D1291" s="2">
        <f t="shared" si="158"/>
        <v>6.3796999999999997</v>
      </c>
      <c r="E1291" s="2">
        <f t="shared" si="152"/>
        <v>6.405759999999999</v>
      </c>
      <c r="F1291" s="2">
        <f t="shared" si="153"/>
        <v>6.3830599999999995</v>
      </c>
      <c r="G1291" s="2">
        <f t="shared" si="155"/>
        <v>6.5426939999999982</v>
      </c>
      <c r="H1291" s="2">
        <f t="shared" si="159"/>
        <v>6.876391499999996</v>
      </c>
      <c r="I1291" s="2">
        <f t="array" ref="I1291">SUMPRODUCT(B1275:B1294, (ROW(B1275:B1294)-ROW(B1275)+1)) / (20*21/2)</f>
        <v>6.3684709523809531</v>
      </c>
      <c r="J1291" s="2">
        <f t="shared" si="154"/>
        <v>6.4105254856601173</v>
      </c>
      <c r="K1291" s="2">
        <f t="shared" si="156"/>
        <v>6.5011234175337131</v>
      </c>
    </row>
    <row r="1292" spans="1:11" ht="13.5" x14ac:dyDescent="0.25">
      <c r="A1292" s="3">
        <f>TITRES_STAT!B1295</f>
        <v>43889</v>
      </c>
      <c r="B1292" s="6">
        <f>TITRES_STAT!D1295</f>
        <v>6.3781999999999996</v>
      </c>
      <c r="C1292" s="2">
        <f t="shared" si="157"/>
        <v>-2.2300000000000431E-2</v>
      </c>
      <c r="D1292" s="2">
        <f t="shared" si="158"/>
        <v>6.3692800000000007</v>
      </c>
      <c r="E1292" s="2">
        <f t="shared" ref="E1292:E1355" si="160">AVERAGE(B1283:B1292)</f>
        <v>6.3997999999999999</v>
      </c>
      <c r="F1292" s="2">
        <f t="shared" si="153"/>
        <v>6.3793400000000009</v>
      </c>
      <c r="G1292" s="2">
        <f t="shared" si="155"/>
        <v>6.5325719999999992</v>
      </c>
      <c r="H1292" s="2">
        <f t="shared" si="159"/>
        <v>6.8730104999999968</v>
      </c>
      <c r="I1292" s="2">
        <f t="array" ref="I1292">SUMPRODUCT(B1276:B1295, (ROW(B1276:B1295)-ROW(B1276)+1)) / (20*21/2)</f>
        <v>6.3613461904761897</v>
      </c>
      <c r="J1292" s="2">
        <f t="shared" si="154"/>
        <v>6.4074468679782015</v>
      </c>
      <c r="K1292" s="2">
        <f t="shared" si="156"/>
        <v>6.4963028913559207</v>
      </c>
    </row>
    <row r="1293" spans="1:11" ht="13.5" x14ac:dyDescent="0.25">
      <c r="A1293" s="3">
        <f>TITRES_STAT!B1296</f>
        <v>43892</v>
      </c>
      <c r="B1293" s="6">
        <f>TITRES_STAT!D1296</f>
        <v>6.3261000000000003</v>
      </c>
      <c r="C1293" s="2">
        <f t="shared" si="157"/>
        <v>-5.2099999999999369E-2</v>
      </c>
      <c r="D1293" s="2">
        <f t="shared" si="158"/>
        <v>6.3692799999999998</v>
      </c>
      <c r="E1293" s="2">
        <f t="shared" si="160"/>
        <v>6.3886300000000009</v>
      </c>
      <c r="F1293" s="2">
        <f t="shared" si="153"/>
        <v>6.3730150000000005</v>
      </c>
      <c r="G1293" s="2">
        <f t="shared" si="155"/>
        <v>6.5221520000000002</v>
      </c>
      <c r="H1293" s="2">
        <f t="shared" si="159"/>
        <v>6.8690829999999963</v>
      </c>
      <c r="I1293" s="2">
        <f t="array" ref="I1293">SUMPRODUCT(B1277:B1296, (ROW(B1277:B1296)-ROW(B1277)+1)) / (20*21/2)</f>
        <v>6.3508914285714297</v>
      </c>
      <c r="J1293" s="2">
        <f t="shared" si="154"/>
        <v>6.399699547218372</v>
      </c>
      <c r="K1293" s="2">
        <f t="shared" si="156"/>
        <v>6.4896282681654931</v>
      </c>
    </row>
    <row r="1294" spans="1:11" ht="13.5" x14ac:dyDescent="0.25">
      <c r="A1294" s="3">
        <f>TITRES_STAT!B1297</f>
        <v>43893</v>
      </c>
      <c r="B1294" s="6">
        <f>TITRES_STAT!D1297</f>
        <v>6.2516999999999996</v>
      </c>
      <c r="C1294" s="2">
        <f t="shared" si="157"/>
        <v>-7.4400000000000688E-2</v>
      </c>
      <c r="D1294" s="2">
        <f t="shared" si="158"/>
        <v>6.3424800000000001</v>
      </c>
      <c r="E1294" s="2">
        <f t="shared" si="160"/>
        <v>6.3625799999999995</v>
      </c>
      <c r="F1294" s="2">
        <f t="shared" si="153"/>
        <v>6.3637100000000002</v>
      </c>
      <c r="G1294" s="2">
        <f t="shared" si="155"/>
        <v>6.5132220000000007</v>
      </c>
      <c r="H1294" s="2">
        <f t="shared" si="159"/>
        <v>6.8653869999999975</v>
      </c>
      <c r="I1294" s="2">
        <f t="array" ref="I1294">SUMPRODUCT(B1278:B1297, (ROW(B1278:B1297)-ROW(B1278)+1)) / (20*21/2)</f>
        <v>6.3445071428571431</v>
      </c>
      <c r="J1294" s="2">
        <f t="shared" si="154"/>
        <v>6.3856043522451937</v>
      </c>
      <c r="K1294" s="2">
        <f t="shared" si="156"/>
        <v>6.4802977478452775</v>
      </c>
    </row>
    <row r="1295" spans="1:11" ht="13.5" x14ac:dyDescent="0.25">
      <c r="A1295" s="3">
        <f>TITRES_STAT!B1298</f>
        <v>43894</v>
      </c>
      <c r="B1295" s="6">
        <f>TITRES_STAT!D1298</f>
        <v>6.2888999999999999</v>
      </c>
      <c r="C1295" s="2">
        <f t="shared" si="157"/>
        <v>3.7200000000000344E-2</v>
      </c>
      <c r="D1295" s="2">
        <f t="shared" si="158"/>
        <v>6.3290800000000003</v>
      </c>
      <c r="E1295" s="2">
        <f t="shared" si="160"/>
        <v>6.3484399999999992</v>
      </c>
      <c r="F1295" s="2">
        <f t="shared" si="153"/>
        <v>6.3614749999999995</v>
      </c>
      <c r="G1295" s="2">
        <f t="shared" si="155"/>
        <v>6.5050360000000005</v>
      </c>
      <c r="H1295" s="2">
        <f t="shared" si="159"/>
        <v>6.8613684999999975</v>
      </c>
      <c r="I1295" s="2">
        <f t="array" ref="I1295">SUMPRODUCT(B1279:B1298, (ROW(B1279:B1298)-ROW(B1279)+1)) / (20*21/2)</f>
        <v>6.3262880952380955</v>
      </c>
      <c r="J1295" s="2">
        <f t="shared" si="154"/>
        <v>6.3763944139361275</v>
      </c>
      <c r="K1295" s="2">
        <f t="shared" si="156"/>
        <v>6.4727919538121297</v>
      </c>
    </row>
    <row r="1296" spans="1:11" ht="13.5" x14ac:dyDescent="0.25">
      <c r="A1296" s="3">
        <f>TITRES_STAT!B1299</f>
        <v>43895</v>
      </c>
      <c r="B1296" s="6">
        <f>TITRES_STAT!D1299</f>
        <v>6.2516999999999996</v>
      </c>
      <c r="C1296" s="2">
        <f t="shared" si="157"/>
        <v>-3.7200000000000344E-2</v>
      </c>
      <c r="D1296" s="2">
        <f t="shared" si="158"/>
        <v>6.2993199999999998</v>
      </c>
      <c r="E1296" s="2">
        <f t="shared" si="160"/>
        <v>6.3395099999999998</v>
      </c>
      <c r="F1296" s="2">
        <f t="shared" si="153"/>
        <v>6.3633350000000002</v>
      </c>
      <c r="G1296" s="2">
        <f t="shared" si="155"/>
        <v>6.4947659999999994</v>
      </c>
      <c r="H1296" s="2">
        <f t="shared" si="159"/>
        <v>6.8570369999999983</v>
      </c>
      <c r="I1296" s="2">
        <f t="array" ref="I1296">SUMPRODUCT(B1280:B1299, (ROW(B1280:B1299)-ROW(B1280)+1)) / (20*21/2)</f>
        <v>6.3031114285714285</v>
      </c>
      <c r="J1296" s="2">
        <f t="shared" si="154"/>
        <v>6.3645187554660199</v>
      </c>
      <c r="K1296" s="2">
        <f t="shared" si="156"/>
        <v>6.4641216811136148</v>
      </c>
    </row>
    <row r="1297" spans="1:11" ht="13.5" x14ac:dyDescent="0.25">
      <c r="A1297" s="3">
        <f>TITRES_STAT!B1300</f>
        <v>43896</v>
      </c>
      <c r="B1297" s="6">
        <f>TITRES_STAT!D1300</f>
        <v>6.2962999999999996</v>
      </c>
      <c r="C1297" s="2">
        <f t="shared" si="157"/>
        <v>4.4599999999999973E-2</v>
      </c>
      <c r="D1297" s="2">
        <f t="shared" si="158"/>
        <v>6.28294</v>
      </c>
      <c r="E1297" s="2">
        <f t="shared" si="160"/>
        <v>6.3261099999999999</v>
      </c>
      <c r="F1297" s="2">
        <f t="shared" si="153"/>
        <v>6.3610999999999995</v>
      </c>
      <c r="G1297" s="2">
        <f t="shared" si="155"/>
        <v>6.4852380000000016</v>
      </c>
      <c r="H1297" s="2">
        <f t="shared" si="159"/>
        <v>6.8529284999999973</v>
      </c>
      <c r="I1297" s="2">
        <f t="array" ref="I1297">SUMPRODUCT(B1281:B1300, (ROW(B1281:B1300)-ROW(B1281)+1)) / (20*21/2)</f>
        <v>6.2766342857142847</v>
      </c>
      <c r="J1297" s="2">
        <f t="shared" si="154"/>
        <v>6.3580217311359224</v>
      </c>
      <c r="K1297" s="2">
        <f t="shared" si="156"/>
        <v>6.457540438717003</v>
      </c>
    </row>
    <row r="1298" spans="1:11" ht="13.5" x14ac:dyDescent="0.25">
      <c r="A1298" s="3">
        <f>TITRES_STAT!B1301</f>
        <v>43899</v>
      </c>
      <c r="B1298" s="6">
        <f>TITRES_STAT!D1301</f>
        <v>6.1698000000000004</v>
      </c>
      <c r="C1298" s="2">
        <f t="shared" si="157"/>
        <v>-0.12649999999999917</v>
      </c>
      <c r="D1298" s="2">
        <f t="shared" si="158"/>
        <v>6.2516799999999986</v>
      </c>
      <c r="E1298" s="2">
        <f t="shared" si="160"/>
        <v>6.3104800000000001</v>
      </c>
      <c r="F1298" s="2">
        <f t="shared" si="153"/>
        <v>6.3536550000000007</v>
      </c>
      <c r="G1298" s="2">
        <f t="shared" si="155"/>
        <v>6.4706500000000009</v>
      </c>
      <c r="H1298" s="2">
        <f t="shared" si="159"/>
        <v>6.8481559999999968</v>
      </c>
      <c r="I1298" s="2">
        <f t="array" ref="I1298">SUMPRODUCT(B1282:B1301, (ROW(B1282:B1301)-ROW(B1282)+1)) / (20*21/2)</f>
        <v>6.2314438095238094</v>
      </c>
      <c r="J1298" s="2">
        <f t="shared" si="154"/>
        <v>6.34009585198012</v>
      </c>
      <c r="K1298" s="2">
        <f t="shared" si="156"/>
        <v>6.4462564999437877</v>
      </c>
    </row>
    <row r="1299" spans="1:11" ht="13.5" x14ac:dyDescent="0.25">
      <c r="A1299" s="3">
        <f>TITRES_STAT!B1302</f>
        <v>43900</v>
      </c>
      <c r="B1299" s="6">
        <f>TITRES_STAT!D1302</f>
        <v>6.1102999999999996</v>
      </c>
      <c r="C1299" s="2">
        <f t="shared" si="157"/>
        <v>-5.9500000000000774E-2</v>
      </c>
      <c r="D1299" s="2">
        <f t="shared" si="158"/>
        <v>6.2233999999999998</v>
      </c>
      <c r="E1299" s="2">
        <f t="shared" si="160"/>
        <v>6.2829400000000009</v>
      </c>
      <c r="F1299" s="2">
        <f t="shared" si="153"/>
        <v>6.34361</v>
      </c>
      <c r="G1299" s="2">
        <f t="shared" si="155"/>
        <v>6.4544259999999998</v>
      </c>
      <c r="H1299" s="2">
        <f t="shared" si="159"/>
        <v>6.8426409999999978</v>
      </c>
      <c r="I1299" s="2">
        <f t="array" ref="I1299">SUMPRODUCT(B1283:B1302, (ROW(B1283:B1302)-ROW(B1283)+1)) / (20*21/2)</f>
        <v>6.1557038095238106</v>
      </c>
      <c r="J1299" s="2">
        <f t="shared" si="154"/>
        <v>6.3182105327439189</v>
      </c>
      <c r="K1299" s="2">
        <f t="shared" si="156"/>
        <v>6.4330817352401093</v>
      </c>
    </row>
    <row r="1300" spans="1:11" ht="13.5" x14ac:dyDescent="0.25">
      <c r="A1300" s="3">
        <f>TITRES_STAT!B1303</f>
        <v>43901</v>
      </c>
      <c r="B1300" s="6">
        <f>TITRES_STAT!D1303</f>
        <v>6.0655999999999999</v>
      </c>
      <c r="C1300" s="2">
        <f t="shared" si="157"/>
        <v>-4.469999999999974E-2</v>
      </c>
      <c r="D1300" s="2">
        <f t="shared" si="158"/>
        <v>6.1787399999999995</v>
      </c>
      <c r="E1300" s="2">
        <f t="shared" si="160"/>
        <v>6.2539100000000003</v>
      </c>
      <c r="F1300" s="2">
        <f t="shared" ref="F1300:F1363" si="161">AVERAGE(B1281:B1300)</f>
        <v>6.3316999999999997</v>
      </c>
      <c r="G1300" s="2">
        <f t="shared" si="155"/>
        <v>6.4358199999999997</v>
      </c>
      <c r="H1300" s="2">
        <f t="shared" si="159"/>
        <v>6.8367434999999981</v>
      </c>
      <c r="I1300" s="2">
        <f t="array" ref="I1300">SUMPRODUCT(B1284:B1303, (ROW(B1284:B1303)-ROW(B1284)+1)) / (20*21/2)</f>
        <v>6.0702228571428574</v>
      </c>
      <c r="J1300" s="2">
        <f t="shared" si="154"/>
        <v>6.2941523867683076</v>
      </c>
      <c r="K1300" s="2">
        <f t="shared" si="156"/>
        <v>6.4186706867993202</v>
      </c>
    </row>
    <row r="1301" spans="1:11" ht="13.5" x14ac:dyDescent="0.25">
      <c r="A1301" s="3">
        <f>TITRES_STAT!B1304</f>
        <v>43902</v>
      </c>
      <c r="B1301" s="6">
        <f>TITRES_STAT!D1304</f>
        <v>5.8571999999999997</v>
      </c>
      <c r="C1301" s="2">
        <f t="shared" si="157"/>
        <v>-0.20840000000000014</v>
      </c>
      <c r="D1301" s="2">
        <f t="shared" si="158"/>
        <v>6.0998399999999995</v>
      </c>
      <c r="E1301" s="2">
        <f t="shared" si="160"/>
        <v>6.199580000000001</v>
      </c>
      <c r="F1301" s="2">
        <f t="shared" si="161"/>
        <v>6.30267</v>
      </c>
      <c r="G1301" s="2">
        <f t="shared" si="155"/>
        <v>6.4145340000000006</v>
      </c>
      <c r="H1301" s="2">
        <f t="shared" si="159"/>
        <v>6.8292319999999958</v>
      </c>
      <c r="I1301" s="2">
        <f t="array" ref="I1301">SUMPRODUCT(B1285:B1304, (ROW(B1285:B1304)-ROW(B1285)+1)) / (20*21/2)</f>
        <v>5.9671952380952371</v>
      </c>
      <c r="J1301" s="2">
        <f t="shared" ref="J1301:J1364" si="162">$J$4*B1301+J1300*(1-$J$4)</f>
        <v>6.2525378737427548</v>
      </c>
      <c r="K1301" s="2">
        <f t="shared" si="156"/>
        <v>6.3966522284934646</v>
      </c>
    </row>
    <row r="1302" spans="1:11" ht="13.5" x14ac:dyDescent="0.25">
      <c r="A1302" s="3">
        <f>TITRES_STAT!B1305</f>
        <v>43903</v>
      </c>
      <c r="B1302" s="6">
        <f>TITRES_STAT!D1305</f>
        <v>5.5073999999999996</v>
      </c>
      <c r="C1302" s="2">
        <f t="shared" si="157"/>
        <v>-0.34980000000000011</v>
      </c>
      <c r="D1302" s="2">
        <f t="shared" si="158"/>
        <v>5.9420599999999997</v>
      </c>
      <c r="E1302" s="2">
        <f t="shared" si="160"/>
        <v>6.1124999999999998</v>
      </c>
      <c r="F1302" s="2">
        <f t="shared" si="161"/>
        <v>6.2561499999999999</v>
      </c>
      <c r="G1302" s="2">
        <f t="shared" si="155"/>
        <v>6.38774</v>
      </c>
      <c r="H1302" s="2">
        <f t="shared" si="159"/>
        <v>6.8194629999999963</v>
      </c>
      <c r="I1302" s="2">
        <f t="array" ref="I1302">SUMPRODUCT(B1286:B1305, (ROW(B1286:B1305)-ROW(B1286)+1)) / (20*21/2)</f>
        <v>5.8693761904761894</v>
      </c>
      <c r="J1302" s="2">
        <f t="shared" si="162"/>
        <v>6.1815723619577305</v>
      </c>
      <c r="K1302" s="2">
        <f t="shared" si="156"/>
        <v>6.3617795920819562</v>
      </c>
    </row>
    <row r="1303" spans="1:11" ht="13.5" x14ac:dyDescent="0.25">
      <c r="A1303" s="3">
        <f>TITRES_STAT!B1306</f>
        <v>43906</v>
      </c>
      <c r="B1303" s="6">
        <f>TITRES_STAT!D1306</f>
        <v>5.3586</v>
      </c>
      <c r="C1303" s="2">
        <f t="shared" si="157"/>
        <v>-0.1487999999999996</v>
      </c>
      <c r="D1303" s="2">
        <f t="shared" si="158"/>
        <v>5.7798199999999991</v>
      </c>
      <c r="E1303" s="2">
        <f t="shared" si="160"/>
        <v>6.0157499999999988</v>
      </c>
      <c r="F1303" s="2">
        <f t="shared" si="161"/>
        <v>6.2021899999999999</v>
      </c>
      <c r="G1303" s="2">
        <f t="shared" si="155"/>
        <v>6.3609480000000023</v>
      </c>
      <c r="H1303" s="2">
        <f t="shared" si="159"/>
        <v>6.8097129999999968</v>
      </c>
      <c r="I1303" s="2">
        <f t="array" ref="I1303">SUMPRODUCT(B1287:B1306, (ROW(B1287:B1306)-ROW(B1287)+1)) / (20*21/2)</f>
        <v>5.7870847619047607</v>
      </c>
      <c r="J1303" s="2">
        <f t="shared" si="162"/>
        <v>6.10319404177128</v>
      </c>
      <c r="K1303" s="2">
        <f t="shared" si="156"/>
        <v>6.3224392159218796</v>
      </c>
    </row>
    <row r="1304" spans="1:11" ht="13.5" x14ac:dyDescent="0.25">
      <c r="A1304" s="3">
        <f>TITRES_STAT!B1307</f>
        <v>43907</v>
      </c>
      <c r="B1304" s="6">
        <f>TITRES_STAT!D1307</f>
        <v>5.1204000000000001</v>
      </c>
      <c r="C1304" s="2">
        <f t="shared" si="157"/>
        <v>-0.23819999999999997</v>
      </c>
      <c r="D1304" s="2">
        <f t="shared" si="158"/>
        <v>5.5818399999999997</v>
      </c>
      <c r="E1304" s="2">
        <f t="shared" si="160"/>
        <v>5.9026200000000006</v>
      </c>
      <c r="F1304" s="2">
        <f t="shared" si="161"/>
        <v>6.1326000000000001</v>
      </c>
      <c r="G1304" s="2">
        <f t="shared" si="155"/>
        <v>6.3302840000000007</v>
      </c>
      <c r="H1304" s="2">
        <f t="shared" si="159"/>
        <v>6.7978504999999974</v>
      </c>
      <c r="I1304" s="2">
        <f t="array" ref="I1304">SUMPRODUCT(B1288:B1307, (ROW(B1288:B1307)-ROW(B1288)+1)) / (20*21/2)</f>
        <v>5.7073776190476186</v>
      </c>
      <c r="J1304" s="2">
        <f t="shared" si="162"/>
        <v>6.0095946092216339</v>
      </c>
      <c r="K1304" s="2">
        <f t="shared" si="156"/>
        <v>6.2753004231406297</v>
      </c>
    </row>
    <row r="1305" spans="1:11" ht="13.5" x14ac:dyDescent="0.25">
      <c r="A1305" s="3">
        <f>TITRES_STAT!B1308</f>
        <v>43908</v>
      </c>
      <c r="B1305" s="6">
        <f>TITRES_STAT!D1308</f>
        <v>5.1055000000000001</v>
      </c>
      <c r="C1305" s="2">
        <f t="shared" si="157"/>
        <v>-1.4899999999999913E-2</v>
      </c>
      <c r="D1305" s="2">
        <f t="shared" si="158"/>
        <v>5.3898199999999994</v>
      </c>
      <c r="E1305" s="2">
        <f t="shared" si="160"/>
        <v>5.784279999999999</v>
      </c>
      <c r="F1305" s="2">
        <f t="shared" si="161"/>
        <v>6.0663600000000004</v>
      </c>
      <c r="G1305" s="2">
        <f t="shared" si="155"/>
        <v>6.3005139999999997</v>
      </c>
      <c r="H1305" s="2">
        <f t="shared" si="159"/>
        <v>6.7859134999999968</v>
      </c>
      <c r="I1305" s="2">
        <f t="array" ref="I1305">SUMPRODUCT(B1289:B1308, (ROW(B1289:B1308)-ROW(B1289)+1)) / (20*21/2)</f>
        <v>5.6428790476190471</v>
      </c>
      <c r="J1305" s="2">
        <f t="shared" si="162"/>
        <v>5.923490360724335</v>
      </c>
      <c r="K1305" s="2">
        <f t="shared" si="156"/>
        <v>6.2294258967429581</v>
      </c>
    </row>
    <row r="1306" spans="1:11" ht="13.5" x14ac:dyDescent="0.25">
      <c r="A1306" s="3">
        <f>TITRES_STAT!B1309</f>
        <v>43909</v>
      </c>
      <c r="B1306" s="6">
        <f>TITRES_STAT!D1309</f>
        <v>5.2023000000000001</v>
      </c>
      <c r="C1306" s="2">
        <f t="shared" si="157"/>
        <v>9.6799999999999997E-2</v>
      </c>
      <c r="D1306" s="2">
        <f t="shared" si="158"/>
        <v>5.2588400000000002</v>
      </c>
      <c r="E1306" s="2">
        <f t="shared" si="160"/>
        <v>5.6793400000000007</v>
      </c>
      <c r="F1306" s="2">
        <f t="shared" si="161"/>
        <v>6.0094250000000002</v>
      </c>
      <c r="G1306" s="2">
        <f t="shared" si="155"/>
        <v>6.2735720000000015</v>
      </c>
      <c r="H1306" s="2">
        <f t="shared" si="159"/>
        <v>6.7743014999999955</v>
      </c>
      <c r="I1306" s="2">
        <f t="array" ref="I1306">SUMPRODUCT(B1290:B1309, (ROW(B1290:B1309)-ROW(B1290)+1)) / (20*21/2)</f>
        <v>5.5826985714285726</v>
      </c>
      <c r="J1306" s="2">
        <f t="shared" si="162"/>
        <v>5.8548055644648747</v>
      </c>
      <c r="K1306" s="2">
        <f t="shared" si="156"/>
        <v>6.1891464498118616</v>
      </c>
    </row>
    <row r="1307" spans="1:11" ht="13.5" x14ac:dyDescent="0.25">
      <c r="A1307" s="3">
        <f>TITRES_STAT!B1310</f>
        <v>43913</v>
      </c>
      <c r="B1307" s="6">
        <f>TITRES_STAT!D1310</f>
        <v>5.1725000000000003</v>
      </c>
      <c r="C1307" s="2">
        <f t="shared" si="157"/>
        <v>-2.9799999999999827E-2</v>
      </c>
      <c r="D1307" s="2">
        <f t="shared" si="158"/>
        <v>5.1918600000000001</v>
      </c>
      <c r="E1307" s="2">
        <f t="shared" si="160"/>
        <v>5.5669599999999999</v>
      </c>
      <c r="F1307" s="2">
        <f t="shared" si="161"/>
        <v>5.9465349999999999</v>
      </c>
      <c r="G1307" s="2">
        <f t="shared" si="155"/>
        <v>6.2467780000000017</v>
      </c>
      <c r="H1307" s="2">
        <f t="shared" si="159"/>
        <v>6.7619364999999947</v>
      </c>
      <c r="I1307" s="2">
        <f t="array" ref="I1307">SUMPRODUCT(B1291:B1310, (ROW(B1291:B1310)-ROW(B1291)+1)) / (20*21/2)</f>
        <v>5.5229080952380949</v>
      </c>
      <c r="J1307" s="2">
        <f t="shared" si="162"/>
        <v>5.7898240821348868</v>
      </c>
      <c r="K1307" s="2">
        <f t="shared" si="156"/>
        <v>6.1492779615839455</v>
      </c>
    </row>
    <row r="1308" spans="1:11" ht="13.5" x14ac:dyDescent="0.25">
      <c r="A1308" s="3">
        <f>TITRES_STAT!B1311</f>
        <v>43914</v>
      </c>
      <c r="B1308" s="6">
        <f>TITRES_STAT!D1311</f>
        <v>5.2693000000000003</v>
      </c>
      <c r="C1308" s="2">
        <f t="shared" si="157"/>
        <v>9.6799999999999997E-2</v>
      </c>
      <c r="D1308" s="2">
        <f t="shared" si="158"/>
        <v>5.1740000000000004</v>
      </c>
      <c r="E1308" s="2">
        <f t="shared" si="160"/>
        <v>5.4769099999999993</v>
      </c>
      <c r="F1308" s="2">
        <f t="shared" si="161"/>
        <v>5.893695000000001</v>
      </c>
      <c r="G1308" s="2">
        <f t="shared" si="155"/>
        <v>6.2217720000000005</v>
      </c>
      <c r="H1308" s="2">
        <f t="shared" si="159"/>
        <v>6.7499604999999949</v>
      </c>
      <c r="I1308" s="2">
        <f t="array" ref="I1308">SUMPRODUCT(B1292:B1311, (ROW(B1292:B1311)-ROW(B1292)+1)) / (20*21/2)</f>
        <v>5.4671661904761892</v>
      </c>
      <c r="J1308" s="2">
        <f t="shared" si="162"/>
        <v>5.7402503600268018</v>
      </c>
      <c r="K1308" s="2">
        <f t="shared" si="156"/>
        <v>6.114769021913987</v>
      </c>
    </row>
    <row r="1309" spans="1:11" ht="13.5" x14ac:dyDescent="0.25">
      <c r="A1309" s="3">
        <f>TITRES_STAT!B1312</f>
        <v>43915</v>
      </c>
      <c r="B1309" s="6">
        <f>TITRES_STAT!D1312</f>
        <v>5.2618</v>
      </c>
      <c r="C1309" s="2">
        <f t="shared" si="157"/>
        <v>-7.5000000000002842E-3</v>
      </c>
      <c r="D1309" s="2">
        <f t="shared" si="158"/>
        <v>5.20228</v>
      </c>
      <c r="E1309" s="2">
        <f t="shared" si="160"/>
        <v>5.3920599999999999</v>
      </c>
      <c r="F1309" s="2">
        <f t="shared" si="161"/>
        <v>5.8375000000000004</v>
      </c>
      <c r="G1309" s="2">
        <f t="shared" si="155"/>
        <v>6.1966160000000006</v>
      </c>
      <c r="H1309" s="2">
        <f t="shared" si="159"/>
        <v>6.7368979999999956</v>
      </c>
      <c r="I1309" s="2">
        <f t="array" ref="I1309">SUMPRODUCT(B1293:B1312, (ROW(B1293:B1312)-ROW(B1293)+1)) / (20*21/2)</f>
        <v>5.4178699999999997</v>
      </c>
      <c r="J1309" s="2">
        <f t="shared" si="162"/>
        <v>5.6946836590718686</v>
      </c>
      <c r="K1309" s="2">
        <f t="shared" si="156"/>
        <v>6.081319256348733</v>
      </c>
    </row>
    <row r="1310" spans="1:11" ht="13.5" x14ac:dyDescent="0.25">
      <c r="A1310" s="3">
        <f>TITRES_STAT!B1313</f>
        <v>43916</v>
      </c>
      <c r="B1310" s="6">
        <f>TITRES_STAT!D1313</f>
        <v>5.2096999999999998</v>
      </c>
      <c r="C1310" s="2">
        <f t="shared" si="157"/>
        <v>-5.2100000000000257E-2</v>
      </c>
      <c r="D1310" s="2">
        <f t="shared" si="158"/>
        <v>5.2231199999999998</v>
      </c>
      <c r="E1310" s="2">
        <f t="shared" si="160"/>
        <v>5.3064699999999991</v>
      </c>
      <c r="F1310" s="2">
        <f t="shared" si="161"/>
        <v>5.7801900000000002</v>
      </c>
      <c r="G1310" s="2">
        <f t="shared" si="155"/>
        <v>6.171310000000001</v>
      </c>
      <c r="H1310" s="2">
        <f t="shared" si="159"/>
        <v>6.7244014999999946</v>
      </c>
      <c r="I1310" s="2">
        <f t="array" ref="I1310">SUMPRODUCT(B1294:B1313, (ROW(B1294:B1313)-ROW(B1294)+1)) / (20*21/2)</f>
        <v>5.3734685714285702</v>
      </c>
      <c r="J1310" s="2">
        <f t="shared" si="162"/>
        <v>5.6484947391602613</v>
      </c>
      <c r="K1310" s="2">
        <f t="shared" si="156"/>
        <v>6.0471381090409393</v>
      </c>
    </row>
    <row r="1311" spans="1:11" ht="13.5" x14ac:dyDescent="0.25">
      <c r="A1311" s="3">
        <f>TITRES_STAT!B1314</f>
        <v>43917</v>
      </c>
      <c r="B1311" s="6">
        <f>TITRES_STAT!D1314</f>
        <v>5.1948999999999996</v>
      </c>
      <c r="C1311" s="2">
        <f t="shared" si="157"/>
        <v>-1.4800000000000146E-2</v>
      </c>
      <c r="D1311" s="2">
        <f t="shared" si="158"/>
        <v>5.2216399999999998</v>
      </c>
      <c r="E1311" s="2">
        <f t="shared" si="160"/>
        <v>5.2402399999999991</v>
      </c>
      <c r="F1311" s="2">
        <f t="shared" si="161"/>
        <v>5.7199100000000005</v>
      </c>
      <c r="G1311" s="2">
        <f t="shared" si="155"/>
        <v>6.1442200000000007</v>
      </c>
      <c r="H1311" s="2">
        <f t="shared" si="159"/>
        <v>6.7122759999999939</v>
      </c>
      <c r="I1311" s="2">
        <f t="array" ref="I1311">SUMPRODUCT(B1295:B1314, (ROW(B1295:B1314)-ROW(B1295)+1)) / (20*21/2)</f>
        <v>5.3358633333333341</v>
      </c>
      <c r="J1311" s="2">
        <f t="shared" si="162"/>
        <v>5.6052952401926177</v>
      </c>
      <c r="K1311" s="2">
        <f t="shared" si="156"/>
        <v>6.0137170067256083</v>
      </c>
    </row>
    <row r="1312" spans="1:11" ht="13.5" x14ac:dyDescent="0.25">
      <c r="A1312" s="3">
        <f>TITRES_STAT!B1315</f>
        <v>43920</v>
      </c>
      <c r="B1312" s="6">
        <f>TITRES_STAT!D1315</f>
        <v>5.2023000000000001</v>
      </c>
      <c r="C1312" s="2">
        <f t="shared" si="157"/>
        <v>7.4000000000005173E-3</v>
      </c>
      <c r="D1312" s="2">
        <f t="shared" si="158"/>
        <v>5.2276000000000007</v>
      </c>
      <c r="E1312" s="2">
        <f t="shared" si="160"/>
        <v>5.2097299999999995</v>
      </c>
      <c r="F1312" s="2">
        <f t="shared" si="161"/>
        <v>5.6611149999999997</v>
      </c>
      <c r="G1312" s="2">
        <f t="shared" si="155"/>
        <v>6.1172779999999998</v>
      </c>
      <c r="H1312" s="2">
        <f t="shared" si="159"/>
        <v>6.6995199999999944</v>
      </c>
      <c r="I1312" s="2">
        <f t="array" ref="I1312">SUMPRODUCT(B1296:B1315, (ROW(B1296:B1315)-ROW(B1296)+1)) / (20*21/2)</f>
        <v>5.2890485714285704</v>
      </c>
      <c r="J1312" s="2">
        <f t="shared" si="162"/>
        <v>5.566914741126654</v>
      </c>
      <c r="K1312" s="2">
        <f t="shared" si="156"/>
        <v>5.9818967319520553</v>
      </c>
    </row>
    <row r="1313" spans="1:11" ht="13.5" x14ac:dyDescent="0.25">
      <c r="A1313" s="3">
        <f>TITRES_STAT!B1316</f>
        <v>43921</v>
      </c>
      <c r="B1313" s="6">
        <f>TITRES_STAT!D1316</f>
        <v>5.1948999999999996</v>
      </c>
      <c r="C1313" s="2">
        <f t="shared" si="157"/>
        <v>-7.4000000000005173E-3</v>
      </c>
      <c r="D1313" s="2">
        <f t="shared" si="158"/>
        <v>5.21272</v>
      </c>
      <c r="E1313" s="2">
        <f t="shared" si="160"/>
        <v>5.1933600000000002</v>
      </c>
      <c r="F1313" s="2">
        <f t="shared" si="161"/>
        <v>5.6045549999999995</v>
      </c>
      <c r="G1313" s="2">
        <f t="shared" si="155"/>
        <v>6.0924199999999988</v>
      </c>
      <c r="H1313" s="2">
        <f t="shared" si="159"/>
        <v>6.6865679999999932</v>
      </c>
      <c r="I1313" s="2">
        <f t="array" ref="I1313">SUMPRODUCT(B1297:B1316, (ROW(B1297:B1316)-ROW(B1297)+1)) / (20*21/2)</f>
        <v>5.2339004761904757</v>
      </c>
      <c r="J1313" s="2">
        <f t="shared" si="162"/>
        <v>5.5314847657812587</v>
      </c>
      <c r="K1313" s="2">
        <f t="shared" si="156"/>
        <v>5.9510341150127593</v>
      </c>
    </row>
    <row r="1314" spans="1:11" ht="13.5" x14ac:dyDescent="0.25">
      <c r="A1314" s="3">
        <f>TITRES_STAT!B1317</f>
        <v>43922</v>
      </c>
      <c r="B1314" s="6">
        <f>TITRES_STAT!D1317</f>
        <v>5.2096999999999998</v>
      </c>
      <c r="C1314" s="2">
        <f t="shared" si="157"/>
        <v>1.4800000000000146E-2</v>
      </c>
      <c r="D1314" s="2">
        <f t="shared" si="158"/>
        <v>5.2022999999999993</v>
      </c>
      <c r="E1314" s="2">
        <f t="shared" si="160"/>
        <v>5.2022899999999996</v>
      </c>
      <c r="F1314" s="2">
        <f t="shared" si="161"/>
        <v>5.5524550000000001</v>
      </c>
      <c r="G1314" s="2">
        <f t="shared" si="155"/>
        <v>6.0657759999999987</v>
      </c>
      <c r="H1314" s="2">
        <f t="shared" si="159"/>
        <v>6.6738489999999935</v>
      </c>
      <c r="I1314" s="2">
        <f t="array" ref="I1314">SUMPRODUCT(B1298:B1317, (ROW(B1298:B1317)-ROW(B1298)+1)) / (20*21/2)</f>
        <v>5.1716652380952386</v>
      </c>
      <c r="J1314" s="2">
        <f t="shared" si="162"/>
        <v>5.5008385976116143</v>
      </c>
      <c r="K1314" s="2">
        <f t="shared" si="156"/>
        <v>5.9219621889338274</v>
      </c>
    </row>
    <row r="1315" spans="1:11" ht="13.5" x14ac:dyDescent="0.25">
      <c r="A1315" s="3">
        <f>TITRES_STAT!B1318</f>
        <v>43923</v>
      </c>
      <c r="B1315" s="6">
        <f>TITRES_STAT!D1318</f>
        <v>5.0609000000000002</v>
      </c>
      <c r="C1315" s="2">
        <f t="shared" si="157"/>
        <v>-0.1487999999999996</v>
      </c>
      <c r="D1315" s="2">
        <f t="shared" si="158"/>
        <v>5.1725399999999997</v>
      </c>
      <c r="E1315" s="2">
        <f t="shared" si="160"/>
        <v>5.1978299999999988</v>
      </c>
      <c r="F1315" s="2">
        <f t="shared" si="161"/>
        <v>5.4910549999999994</v>
      </c>
      <c r="G1315" s="2">
        <f t="shared" si="155"/>
        <v>6.0385359999999988</v>
      </c>
      <c r="H1315" s="2">
        <f t="shared" si="159"/>
        <v>6.6611804999999951</v>
      </c>
      <c r="I1315" s="2">
        <f t="array" ref="I1315">SUMPRODUCT(B1299:B1318, (ROW(B1299:B1318)-ROW(B1299)+1)) / (20*21/2)</f>
        <v>5.112447619047618</v>
      </c>
      <c r="J1315" s="2">
        <f t="shared" si="162"/>
        <v>5.458939683553365</v>
      </c>
      <c r="K1315" s="2">
        <f t="shared" si="156"/>
        <v>5.8881950442697555</v>
      </c>
    </row>
    <row r="1316" spans="1:11" ht="13.5" x14ac:dyDescent="0.25">
      <c r="A1316" s="3">
        <f>TITRES_STAT!B1319</f>
        <v>43924</v>
      </c>
      <c r="B1316" s="6">
        <f>TITRES_STAT!D1319</f>
        <v>4.9119999999999999</v>
      </c>
      <c r="C1316" s="2">
        <f t="shared" si="157"/>
        <v>-0.14890000000000025</v>
      </c>
      <c r="D1316" s="2">
        <f t="shared" si="158"/>
        <v>5.1159599999999994</v>
      </c>
      <c r="E1316" s="2">
        <f t="shared" si="160"/>
        <v>5.1687999999999992</v>
      </c>
      <c r="F1316" s="2">
        <f t="shared" si="161"/>
        <v>5.4240700000000004</v>
      </c>
      <c r="G1316" s="2">
        <f t="shared" si="155"/>
        <v>6.0059379999999996</v>
      </c>
      <c r="H1316" s="2">
        <f t="shared" si="159"/>
        <v>6.647449499999996</v>
      </c>
      <c r="I1316" s="2">
        <f t="array" ref="I1316">SUMPRODUCT(B1300:B1319, (ROW(B1300:B1319)-ROW(B1300)+1)) / (20*21/2)</f>
        <v>5.0636480952380953</v>
      </c>
      <c r="J1316" s="2">
        <f t="shared" si="162"/>
        <v>5.4068501898816157</v>
      </c>
      <c r="K1316" s="2">
        <f t="shared" si="156"/>
        <v>5.8499128856709417</v>
      </c>
    </row>
    <row r="1317" spans="1:11" ht="13.5" x14ac:dyDescent="0.25">
      <c r="A1317" s="3">
        <f>TITRES_STAT!B1320</f>
        <v>43927</v>
      </c>
      <c r="B1317" s="6">
        <f>TITRES_STAT!D1320</f>
        <v>4.7706</v>
      </c>
      <c r="C1317" s="2">
        <f t="shared" si="157"/>
        <v>-0.14139999999999997</v>
      </c>
      <c r="D1317" s="2">
        <f t="shared" si="158"/>
        <v>5.0296199999999995</v>
      </c>
      <c r="E1317" s="2">
        <f t="shared" si="160"/>
        <v>5.1286100000000001</v>
      </c>
      <c r="F1317" s="2">
        <f t="shared" si="161"/>
        <v>5.347785</v>
      </c>
      <c r="G1317" s="2">
        <f t="shared" si="155"/>
        <v>5.9708079999999999</v>
      </c>
      <c r="H1317" s="2">
        <f t="shared" si="159"/>
        <v>6.6325664999999967</v>
      </c>
      <c r="I1317" s="2">
        <f t="array" ref="I1317">SUMPRODUCT(B1301:B1320, (ROW(B1301:B1320)-ROW(B1301)+1)) / (20*21/2)</f>
        <v>5.0141776190476195</v>
      </c>
      <c r="J1317" s="2">
        <f t="shared" si="162"/>
        <v>5.3462549337024141</v>
      </c>
      <c r="K1317" s="2">
        <f t="shared" si="156"/>
        <v>5.8075868901544343</v>
      </c>
    </row>
    <row r="1318" spans="1:11" ht="13.5" x14ac:dyDescent="0.25">
      <c r="A1318" s="3">
        <f>TITRES_STAT!B1321</f>
        <v>43928</v>
      </c>
      <c r="B1318" s="6">
        <f>TITRES_STAT!D1321</f>
        <v>4.726</v>
      </c>
      <c r="C1318" s="2">
        <f t="shared" si="157"/>
        <v>-4.4599999999999973E-2</v>
      </c>
      <c r="D1318" s="2">
        <f t="shared" si="158"/>
        <v>4.9358400000000007</v>
      </c>
      <c r="E1318" s="2">
        <f t="shared" si="160"/>
        <v>5.0742799999999999</v>
      </c>
      <c r="F1318" s="2">
        <f t="shared" si="161"/>
        <v>5.2755950000000009</v>
      </c>
      <c r="G1318" s="2">
        <f t="shared" si="155"/>
        <v>5.9350839999999998</v>
      </c>
      <c r="H1318" s="2">
        <f t="shared" si="159"/>
        <v>6.6179054999999982</v>
      </c>
      <c r="I1318" s="2">
        <f t="array" ref="I1318">SUMPRODUCT(B1302:B1321, (ROW(B1302:B1321)-ROW(B1302)+1)) / (20*21/2)</f>
        <v>4.9833109523809522</v>
      </c>
      <c r="J1318" s="2">
        <f t="shared" si="162"/>
        <v>5.2871830352545652</v>
      </c>
      <c r="K1318" s="2">
        <f t="shared" si="156"/>
        <v>5.7651717179915156</v>
      </c>
    </row>
    <row r="1319" spans="1:11" ht="13.5" x14ac:dyDescent="0.25">
      <c r="A1319" s="3">
        <f>TITRES_STAT!B1322</f>
        <v>43929</v>
      </c>
      <c r="B1319" s="6">
        <f>TITRES_STAT!D1322</f>
        <v>4.7632000000000003</v>
      </c>
      <c r="C1319" s="2">
        <f t="shared" si="157"/>
        <v>3.7200000000000344E-2</v>
      </c>
      <c r="D1319" s="2">
        <f t="shared" si="158"/>
        <v>4.8465400000000001</v>
      </c>
      <c r="E1319" s="2">
        <f t="shared" si="160"/>
        <v>5.0244200000000001</v>
      </c>
      <c r="F1319" s="2">
        <f t="shared" si="161"/>
        <v>5.20824</v>
      </c>
      <c r="G1319" s="2">
        <f t="shared" si="155"/>
        <v>5.8989139999999987</v>
      </c>
      <c r="H1319" s="2">
        <f t="shared" si="159"/>
        <v>6.6035894999999991</v>
      </c>
      <c r="I1319" s="2">
        <f t="array" ref="I1319">SUMPRODUCT(B1303:B1322, (ROW(B1303:B1322)-ROW(B1303)+1)) / (20*21/2)</f>
        <v>4.9453580952380944</v>
      </c>
      <c r="J1319" s="2">
        <f t="shared" si="162"/>
        <v>5.2372798890398453</v>
      </c>
      <c r="K1319" s="2">
        <f t="shared" si="156"/>
        <v>5.7258787094428296</v>
      </c>
    </row>
    <row r="1320" spans="1:11" ht="13.5" x14ac:dyDescent="0.25">
      <c r="A1320" s="3">
        <f>TITRES_STAT!B1323</f>
        <v>43934</v>
      </c>
      <c r="B1320" s="6">
        <f>TITRES_STAT!D1323</f>
        <v>4.6887999999999996</v>
      </c>
      <c r="C1320" s="2">
        <f t="shared" si="157"/>
        <v>-7.4400000000000688E-2</v>
      </c>
      <c r="D1320" s="2">
        <f t="shared" si="158"/>
        <v>4.7721200000000001</v>
      </c>
      <c r="E1320" s="2">
        <f t="shared" si="160"/>
        <v>4.9723299999999995</v>
      </c>
      <c r="F1320" s="2">
        <f t="shared" si="161"/>
        <v>5.1394000000000002</v>
      </c>
      <c r="G1320" s="2">
        <f t="shared" si="155"/>
        <v>5.8617019999999993</v>
      </c>
      <c r="H1320" s="2">
        <f t="shared" si="159"/>
        <v>6.5889109999999969</v>
      </c>
      <c r="I1320" s="2">
        <f t="array" ref="I1320">SUMPRODUCT(B1304:B1323, (ROW(B1304:B1323)-ROW(B1304)+1)) / (20*21/2)</f>
        <v>4.9105890476190472</v>
      </c>
      <c r="J1320" s="2">
        <f t="shared" si="162"/>
        <v>5.1850437091312891</v>
      </c>
      <c r="K1320" s="2">
        <f t="shared" si="156"/>
        <v>5.6852089561313459</v>
      </c>
    </row>
    <row r="1321" spans="1:11" ht="13.5" x14ac:dyDescent="0.25">
      <c r="A1321" s="3">
        <f>TITRES_STAT!B1324</f>
        <v>43935</v>
      </c>
      <c r="B1321" s="6">
        <f>TITRES_STAT!D1324</f>
        <v>4.8152999999999997</v>
      </c>
      <c r="C1321" s="2">
        <f t="shared" si="157"/>
        <v>0.12650000000000006</v>
      </c>
      <c r="D1321" s="2">
        <f t="shared" si="158"/>
        <v>4.7527800000000004</v>
      </c>
      <c r="E1321" s="2">
        <f t="shared" si="160"/>
        <v>4.9343699999999995</v>
      </c>
      <c r="F1321" s="2">
        <f t="shared" si="161"/>
        <v>5.0873049999999997</v>
      </c>
      <c r="G1321" s="2">
        <f t="shared" si="155"/>
        <v>5.8280619999999992</v>
      </c>
      <c r="H1321" s="2">
        <f t="shared" si="159"/>
        <v>6.5745274999999967</v>
      </c>
      <c r="I1321" s="2">
        <f t="array" ref="I1321">SUMPRODUCT(B1305:B1324, (ROW(B1305:B1324)-ROW(B1305)+1)) / (20*21/2)</f>
        <v>4.8776261904761906</v>
      </c>
      <c r="J1321" s="2">
        <f t="shared" si="162"/>
        <v>5.1498300225473566</v>
      </c>
      <c r="K1321" s="2">
        <f t="shared" si="156"/>
        <v>5.6510948794203122</v>
      </c>
    </row>
    <row r="1322" spans="1:11" ht="13.5" x14ac:dyDescent="0.25">
      <c r="A1322" s="3">
        <f>TITRES_STAT!B1325</f>
        <v>43936</v>
      </c>
      <c r="B1322" s="6">
        <f>TITRES_STAT!D1325</f>
        <v>4.6887999999999996</v>
      </c>
      <c r="C1322" s="2">
        <f t="shared" si="157"/>
        <v>-0.12650000000000006</v>
      </c>
      <c r="D1322" s="2">
        <f t="shared" si="158"/>
        <v>4.7364200000000007</v>
      </c>
      <c r="E1322" s="2">
        <f t="shared" si="160"/>
        <v>4.8830200000000001</v>
      </c>
      <c r="F1322" s="2">
        <f t="shared" si="161"/>
        <v>5.0463749999999994</v>
      </c>
      <c r="G1322" s="2">
        <f t="shared" si="155"/>
        <v>5.7927859999999987</v>
      </c>
      <c r="H1322" s="2">
        <f t="shared" si="159"/>
        <v>6.5603884999999957</v>
      </c>
      <c r="I1322" s="2">
        <f t="array" ref="I1322">SUMPRODUCT(B1306:B1325, (ROW(B1306:B1325)-ROW(B1306)+1)) / (20*21/2)</f>
        <v>4.847539523809524</v>
      </c>
      <c r="J1322" s="2">
        <f t="shared" si="162"/>
        <v>5.1059224013523705</v>
      </c>
      <c r="K1322" s="2">
        <f t="shared" si="156"/>
        <v>5.613357825325398</v>
      </c>
    </row>
    <row r="1323" spans="1:11" ht="13.5" x14ac:dyDescent="0.25">
      <c r="A1323" s="3">
        <f>TITRES_STAT!B1326</f>
        <v>43937</v>
      </c>
      <c r="B1323" s="6">
        <f>TITRES_STAT!D1326</f>
        <v>4.6813000000000002</v>
      </c>
      <c r="C1323" s="2">
        <f t="shared" si="157"/>
        <v>-7.499999999999396E-3</v>
      </c>
      <c r="D1323" s="2">
        <f t="shared" si="158"/>
        <v>4.7274799999999999</v>
      </c>
      <c r="E1323" s="2">
        <f t="shared" si="160"/>
        <v>4.8316600000000003</v>
      </c>
      <c r="F1323" s="2">
        <f t="shared" si="161"/>
        <v>5.0125100000000007</v>
      </c>
      <c r="G1323" s="2">
        <f t="shared" si="155"/>
        <v>5.7573600000000003</v>
      </c>
      <c r="H1323" s="2">
        <f t="shared" si="159"/>
        <v>6.5453349999999952</v>
      </c>
      <c r="I1323" s="2">
        <f t="array" ref="I1323">SUMPRODUCT(B1307:B1326, (ROW(B1307:B1326)-ROW(B1307)+1)) / (20*21/2)</f>
        <v>4.8202128571428569</v>
      </c>
      <c r="J1323" s="2">
        <f t="shared" si="162"/>
        <v>5.0654821726521444</v>
      </c>
      <c r="K1323" s="2">
        <f t="shared" si="156"/>
        <v>5.5768065380577356</v>
      </c>
    </row>
    <row r="1324" spans="1:11" ht="13.5" x14ac:dyDescent="0.25">
      <c r="A1324" s="3">
        <f>TITRES_STAT!B1327</f>
        <v>43938</v>
      </c>
      <c r="B1324" s="6">
        <f>TITRES_STAT!D1327</f>
        <v>4.6664000000000003</v>
      </c>
      <c r="C1324" s="2">
        <f t="shared" si="157"/>
        <v>-1.4899999999999913E-2</v>
      </c>
      <c r="D1324" s="2">
        <f t="shared" si="158"/>
        <v>4.7081199999999992</v>
      </c>
      <c r="E1324" s="2">
        <f t="shared" si="160"/>
        <v>4.777330000000001</v>
      </c>
      <c r="F1324" s="2">
        <f t="shared" si="161"/>
        <v>4.9898099999999994</v>
      </c>
      <c r="G1324" s="2">
        <f t="shared" si="155"/>
        <v>5.7219320000000007</v>
      </c>
      <c r="H1324" s="2">
        <f t="shared" si="159"/>
        <v>6.5289984999999966</v>
      </c>
      <c r="I1324" s="2">
        <f t="array" ref="I1324">SUMPRODUCT(B1308:B1327, (ROW(B1308:B1327)-ROW(B1308)+1)) / (20*21/2)</f>
        <v>4.7939480952380951</v>
      </c>
      <c r="J1324" s="2">
        <f t="shared" si="162"/>
        <v>5.0274743466852732</v>
      </c>
      <c r="K1324" s="2">
        <f t="shared" si="156"/>
        <v>5.5411043208790014</v>
      </c>
    </row>
    <row r="1325" spans="1:11" ht="13.5" x14ac:dyDescent="0.25">
      <c r="A1325" s="3">
        <f>TITRES_STAT!B1328</f>
        <v>43941</v>
      </c>
      <c r="B1325" s="6">
        <f>TITRES_STAT!D1328</f>
        <v>4.6738999999999997</v>
      </c>
      <c r="C1325" s="2">
        <f t="shared" si="157"/>
        <v>7.499999999999396E-3</v>
      </c>
      <c r="D1325" s="2">
        <f t="shared" si="158"/>
        <v>4.7051400000000001</v>
      </c>
      <c r="E1325" s="2">
        <f t="shared" si="160"/>
        <v>4.7386300000000006</v>
      </c>
      <c r="F1325" s="2">
        <f t="shared" si="161"/>
        <v>4.9682299999999993</v>
      </c>
      <c r="G1325" s="2">
        <f t="shared" si="155"/>
        <v>5.6887380000000007</v>
      </c>
      <c r="H1325" s="2">
        <f t="shared" si="159"/>
        <v>6.5134064999999977</v>
      </c>
      <c r="I1325" s="2">
        <f t="array" ref="I1325">SUMPRODUCT(B1309:B1328, (ROW(B1309:B1328)-ROW(B1309)+1)) / (20*21/2)</f>
        <v>4.7651314285714284</v>
      </c>
      <c r="J1325" s="2">
        <f t="shared" si="162"/>
        <v>4.9938005993819141</v>
      </c>
      <c r="K1325" s="2">
        <f t="shared" si="156"/>
        <v>5.5070963082955116</v>
      </c>
    </row>
    <row r="1326" spans="1:11" ht="13.5" x14ac:dyDescent="0.25">
      <c r="A1326" s="3">
        <f>TITRES_STAT!B1329</f>
        <v>43942</v>
      </c>
      <c r="B1326" s="6">
        <f>TITRES_STAT!D1329</f>
        <v>4.6813000000000002</v>
      </c>
      <c r="C1326" s="2">
        <f t="shared" si="157"/>
        <v>7.4000000000005173E-3</v>
      </c>
      <c r="D1326" s="2">
        <f t="shared" si="158"/>
        <v>4.6783400000000004</v>
      </c>
      <c r="E1326" s="2">
        <f t="shared" si="160"/>
        <v>4.71556</v>
      </c>
      <c r="F1326" s="2">
        <f t="shared" si="161"/>
        <v>4.9421800000000005</v>
      </c>
      <c r="G1326" s="2">
        <f t="shared" si="155"/>
        <v>5.658074</v>
      </c>
      <c r="H1326" s="2">
        <f t="shared" si="159"/>
        <v>6.4972559999999975</v>
      </c>
      <c r="I1326" s="2">
        <f t="array" ref="I1326">SUMPRODUCT(B1310:B1329, (ROW(B1310:B1329)-ROW(B1310)+1)) / (20*21/2)</f>
        <v>4.7380242857142854</v>
      </c>
      <c r="J1326" s="2">
        <f t="shared" si="162"/>
        <v>4.9640386375360173</v>
      </c>
      <c r="K1326" s="2">
        <f t="shared" si="156"/>
        <v>5.4747121393427465</v>
      </c>
    </row>
    <row r="1327" spans="1:11" ht="13.5" x14ac:dyDescent="0.25">
      <c r="A1327" s="3">
        <f>TITRES_STAT!B1330</f>
        <v>43943</v>
      </c>
      <c r="B1327" s="6">
        <f>TITRES_STAT!D1330</f>
        <v>4.6664000000000003</v>
      </c>
      <c r="C1327" s="2">
        <f t="shared" si="157"/>
        <v>-1.4899999999999913E-2</v>
      </c>
      <c r="D1327" s="2">
        <f t="shared" si="158"/>
        <v>4.6738599999999995</v>
      </c>
      <c r="E1327" s="2">
        <f t="shared" si="160"/>
        <v>4.7051400000000001</v>
      </c>
      <c r="F1327" s="2">
        <f t="shared" si="161"/>
        <v>4.9168749999999992</v>
      </c>
      <c r="G1327" s="2">
        <f t="shared" si="155"/>
        <v>5.6245820000000002</v>
      </c>
      <c r="H1327" s="2">
        <f t="shared" si="159"/>
        <v>6.4812544999999977</v>
      </c>
      <c r="I1327" s="2">
        <f t="array" ref="I1327">SUMPRODUCT(B1311:B1330, (ROW(B1311:B1330)-ROW(B1311)+1)) / (20*21/2)</f>
        <v>4.7083947619047617</v>
      </c>
      <c r="J1327" s="2">
        <f t="shared" si="162"/>
        <v>4.9356921006278247</v>
      </c>
      <c r="K1327" s="2">
        <f t="shared" si="156"/>
        <v>5.4430136240744034</v>
      </c>
    </row>
    <row r="1328" spans="1:11" ht="13.5" x14ac:dyDescent="0.25">
      <c r="A1328" s="3">
        <f>TITRES_STAT!B1331</f>
        <v>43944</v>
      </c>
      <c r="B1328" s="6">
        <f>TITRES_STAT!D1331</f>
        <v>4.6143000000000001</v>
      </c>
      <c r="C1328" s="2">
        <f t="shared" si="157"/>
        <v>-5.2100000000000257E-2</v>
      </c>
      <c r="D1328" s="2">
        <f t="shared" si="158"/>
        <v>4.6604599999999996</v>
      </c>
      <c r="E1328" s="2">
        <f t="shared" si="160"/>
        <v>4.6939700000000002</v>
      </c>
      <c r="F1328" s="2">
        <f t="shared" si="161"/>
        <v>4.884125</v>
      </c>
      <c r="G1328" s="2">
        <f t="shared" si="155"/>
        <v>5.5904940000000014</v>
      </c>
      <c r="H1328" s="2">
        <f t="shared" si="159"/>
        <v>6.465364499999998</v>
      </c>
      <c r="I1328" s="2">
        <f t="array" ref="I1328">SUMPRODUCT(B1312:B1331, (ROW(B1312:B1331)-ROW(B1312)+1)) / (20*21/2)</f>
        <v>4.6748690476190484</v>
      </c>
      <c r="J1328" s="2">
        <f t="shared" si="162"/>
        <v>4.9050833291394609</v>
      </c>
      <c r="K1328" s="2">
        <f t="shared" si="156"/>
        <v>5.4105150505812896</v>
      </c>
    </row>
    <row r="1329" spans="1:11" ht="13.5" x14ac:dyDescent="0.25">
      <c r="A1329" s="3">
        <f>TITRES_STAT!B1332</f>
        <v>43945</v>
      </c>
      <c r="B1329" s="6">
        <f>TITRES_STAT!D1332</f>
        <v>4.5994999999999999</v>
      </c>
      <c r="C1329" s="2">
        <f t="shared" si="157"/>
        <v>-1.4800000000000146E-2</v>
      </c>
      <c r="D1329" s="2">
        <f t="shared" si="158"/>
        <v>4.6470799999999999</v>
      </c>
      <c r="E1329" s="2">
        <f t="shared" si="160"/>
        <v>4.6776</v>
      </c>
      <c r="F1329" s="2">
        <f t="shared" si="161"/>
        <v>4.8510100000000005</v>
      </c>
      <c r="G1329" s="2">
        <f t="shared" si="155"/>
        <v>5.55626</v>
      </c>
      <c r="H1329" s="2">
        <f t="shared" si="159"/>
        <v>6.449660999999999</v>
      </c>
      <c r="I1329" s="2">
        <f t="array" ref="I1329">SUMPRODUCT(B1313:B1332, (ROW(B1313:B1332)-ROW(B1313)+1)) / (20*21/2)</f>
        <v>4.6511976190476192</v>
      </c>
      <c r="J1329" s="2">
        <f t="shared" si="162"/>
        <v>4.8759801549357036</v>
      </c>
      <c r="K1329" s="2">
        <f t="shared" si="156"/>
        <v>5.3787105387937881</v>
      </c>
    </row>
    <row r="1330" spans="1:11" ht="13.5" x14ac:dyDescent="0.25">
      <c r="A1330" s="3">
        <f>TITRES_STAT!B1333</f>
        <v>43948</v>
      </c>
      <c r="B1330" s="6">
        <f>TITRES_STAT!D1333</f>
        <v>4.5399000000000003</v>
      </c>
      <c r="C1330" s="2">
        <f t="shared" si="157"/>
        <v>-5.9599999999999653E-2</v>
      </c>
      <c r="D1330" s="2">
        <f t="shared" si="158"/>
        <v>4.6202799999999993</v>
      </c>
      <c r="E1330" s="2">
        <f t="shared" si="160"/>
        <v>4.6627100000000006</v>
      </c>
      <c r="F1330" s="2">
        <f t="shared" si="161"/>
        <v>4.81752</v>
      </c>
      <c r="G1330" s="2">
        <f t="shared" ref="G1330:G1393" si="163">AVERAGE(B1281:B1330)</f>
        <v>5.5209819999999992</v>
      </c>
      <c r="H1330" s="2">
        <f t="shared" si="159"/>
        <v>6.4334734999999998</v>
      </c>
      <c r="I1330" s="2">
        <f t="array" ref="I1330">SUMPRODUCT(B1314:B1333, (ROW(B1314:B1333)-ROW(B1314)+1)) / (20*21/2)</f>
        <v>4.6236204761904762</v>
      </c>
      <c r="J1330" s="2">
        <f t="shared" si="162"/>
        <v>4.8439725211323035</v>
      </c>
      <c r="K1330" s="2">
        <f t="shared" si="156"/>
        <v>5.3458160078606989</v>
      </c>
    </row>
    <row r="1331" spans="1:11" ht="13.5" x14ac:dyDescent="0.25">
      <c r="A1331" s="3">
        <f>TITRES_STAT!B1334</f>
        <v>43949</v>
      </c>
      <c r="B1331" s="6">
        <f>TITRES_STAT!D1334</f>
        <v>4.4654999999999996</v>
      </c>
      <c r="C1331" s="2">
        <f t="shared" si="157"/>
        <v>-7.4400000000000688E-2</v>
      </c>
      <c r="D1331" s="2">
        <f t="shared" si="158"/>
        <v>4.577119999999999</v>
      </c>
      <c r="E1331" s="2">
        <f t="shared" si="160"/>
        <v>4.6277299999999997</v>
      </c>
      <c r="F1331" s="2">
        <f t="shared" si="161"/>
        <v>4.7810500000000005</v>
      </c>
      <c r="G1331" s="2">
        <f t="shared" si="163"/>
        <v>5.4815360000000002</v>
      </c>
      <c r="H1331" s="2">
        <f t="shared" si="159"/>
        <v>6.4171744999999998</v>
      </c>
      <c r="I1331" s="2">
        <f t="array" ref="I1331">SUMPRODUCT(B1315:B1334, (ROW(B1315:B1334)-ROW(B1315)+1)) / (20*21/2)</f>
        <v>4.5988476190476195</v>
      </c>
      <c r="J1331" s="2">
        <f t="shared" si="162"/>
        <v>4.8079275191197031</v>
      </c>
      <c r="K1331" s="2">
        <f t="shared" ref="K1331:K1394" si="164">$K$4*B1331+(1-$K$4)*K1330</f>
        <v>5.3112938114740054</v>
      </c>
    </row>
    <row r="1332" spans="1:11" ht="13.5" x14ac:dyDescent="0.25">
      <c r="A1332" s="3">
        <f>TITRES_STAT!B1335</f>
        <v>43950</v>
      </c>
      <c r="B1332" s="6">
        <f>TITRES_STAT!D1335</f>
        <v>4.5324999999999998</v>
      </c>
      <c r="C1332" s="2">
        <f t="shared" si="157"/>
        <v>6.7000000000000171E-2</v>
      </c>
      <c r="D1332" s="2">
        <f t="shared" si="158"/>
        <v>4.5503399999999994</v>
      </c>
      <c r="E1332" s="2">
        <f t="shared" si="160"/>
        <v>4.6120999999999999</v>
      </c>
      <c r="F1332" s="2">
        <f t="shared" si="161"/>
        <v>4.74756</v>
      </c>
      <c r="G1332" s="2">
        <f t="shared" si="163"/>
        <v>5.4434300000000011</v>
      </c>
      <c r="H1332" s="2">
        <f t="shared" si="159"/>
        <v>6.4011360000000002</v>
      </c>
      <c r="I1332" s="2">
        <f t="array" ref="I1332">SUMPRODUCT(B1316:B1335, (ROW(B1316:B1335)-ROW(B1316)+1)) / (20*21/2)</f>
        <v>4.5720228571428576</v>
      </c>
      <c r="J1332" s="2">
        <f t="shared" si="162"/>
        <v>4.7816963268225887</v>
      </c>
      <c r="K1332" s="2">
        <f t="shared" si="164"/>
        <v>5.2807528776907109</v>
      </c>
    </row>
    <row r="1333" spans="1:11" ht="13.5" x14ac:dyDescent="0.25">
      <c r="A1333" s="3">
        <f>TITRES_STAT!B1336</f>
        <v>43951</v>
      </c>
      <c r="B1333" s="6">
        <f>TITRES_STAT!D1336</f>
        <v>4.4580000000000002</v>
      </c>
      <c r="C1333" s="2">
        <f t="shared" si="157"/>
        <v>-7.4499999999999567E-2</v>
      </c>
      <c r="D1333" s="2">
        <f t="shared" si="158"/>
        <v>4.5190799999999998</v>
      </c>
      <c r="E1333" s="2">
        <f t="shared" si="160"/>
        <v>4.5897699999999997</v>
      </c>
      <c r="F1333" s="2">
        <f t="shared" si="161"/>
        <v>4.7107150000000013</v>
      </c>
      <c r="G1333" s="2">
        <f t="shared" si="163"/>
        <v>5.4038340000000016</v>
      </c>
      <c r="H1333" s="2">
        <f t="shared" si="159"/>
        <v>6.3850970000000009</v>
      </c>
      <c r="I1333" s="2">
        <f t="array" ref="I1333">SUMPRODUCT(B1317:B1336, (ROW(B1317:B1336)-ROW(B1317)+1)) / (20*21/2)</f>
        <v>4.5519304761904769</v>
      </c>
      <c r="J1333" s="2">
        <f t="shared" si="162"/>
        <v>4.7508681052204373</v>
      </c>
      <c r="K1333" s="2">
        <f t="shared" si="164"/>
        <v>5.2484880589577427</v>
      </c>
    </row>
    <row r="1334" spans="1:11" ht="13.5" x14ac:dyDescent="0.25">
      <c r="A1334" s="3">
        <f>TITRES_STAT!B1337</f>
        <v>43955</v>
      </c>
      <c r="B1334" s="6">
        <f>TITRES_STAT!D1337</f>
        <v>4.4505999999999997</v>
      </c>
      <c r="C1334" s="2">
        <f t="shared" si="157"/>
        <v>-7.4000000000005173E-3</v>
      </c>
      <c r="D1334" s="2">
        <f t="shared" si="158"/>
        <v>4.4893000000000001</v>
      </c>
      <c r="E1334" s="2">
        <f t="shared" si="160"/>
        <v>4.5681899999999995</v>
      </c>
      <c r="F1334" s="2">
        <f t="shared" si="161"/>
        <v>4.6727600000000011</v>
      </c>
      <c r="G1334" s="2">
        <f t="shared" si="163"/>
        <v>5.3626020000000008</v>
      </c>
      <c r="H1334" s="2">
        <f t="shared" si="159"/>
        <v>6.3687605000000005</v>
      </c>
      <c r="I1334" s="2">
        <f t="array" ref="I1334">SUMPRODUCT(B1318:B1337, (ROW(B1318:B1337)-ROW(B1318)+1)) / (20*21/2)</f>
        <v>4.5305985714285715</v>
      </c>
      <c r="J1334" s="2">
        <f t="shared" si="162"/>
        <v>4.7222711428184905</v>
      </c>
      <c r="K1334" s="2">
        <f t="shared" si="164"/>
        <v>5.2171983311554788</v>
      </c>
    </row>
    <row r="1335" spans="1:11" ht="13.5" x14ac:dyDescent="0.25">
      <c r="A1335" s="3">
        <f>TITRES_STAT!B1338</f>
        <v>43956</v>
      </c>
      <c r="B1335" s="6">
        <f>TITRES_STAT!D1338</f>
        <v>4.3910999999999998</v>
      </c>
      <c r="C1335" s="2">
        <f t="shared" si="157"/>
        <v>-5.9499999999999886E-2</v>
      </c>
      <c r="D1335" s="2">
        <f t="shared" si="158"/>
        <v>4.4595399999999996</v>
      </c>
      <c r="E1335" s="2">
        <f t="shared" si="160"/>
        <v>4.5399099999999999</v>
      </c>
      <c r="F1335" s="2">
        <f t="shared" si="161"/>
        <v>4.6392700000000007</v>
      </c>
      <c r="G1335" s="2">
        <f t="shared" si="163"/>
        <v>5.3218179999999995</v>
      </c>
      <c r="H1335" s="2">
        <f t="shared" si="159"/>
        <v>6.3528335000000018</v>
      </c>
      <c r="I1335" s="2">
        <f t="array" ref="I1335">SUMPRODUCT(B1319:B1338, (ROW(B1319:B1338)-ROW(B1319)+1)) / (20*21/2)</f>
        <v>4.5103595238095231</v>
      </c>
      <c r="J1335" s="2">
        <f t="shared" si="162"/>
        <v>4.6907310339786337</v>
      </c>
      <c r="K1335" s="2">
        <f t="shared" si="164"/>
        <v>5.1848023181689893</v>
      </c>
    </row>
    <row r="1336" spans="1:11" ht="13.5" x14ac:dyDescent="0.25">
      <c r="A1336" s="3">
        <f>TITRES_STAT!B1339</f>
        <v>43957</v>
      </c>
      <c r="B1336" s="6">
        <f>TITRES_STAT!D1339</f>
        <v>4.4283000000000001</v>
      </c>
      <c r="C1336" s="2">
        <f t="shared" si="157"/>
        <v>3.7200000000000344E-2</v>
      </c>
      <c r="D1336" s="2">
        <f t="shared" si="158"/>
        <v>4.4520999999999997</v>
      </c>
      <c r="E1336" s="2">
        <f t="shared" si="160"/>
        <v>4.5146099999999993</v>
      </c>
      <c r="F1336" s="2">
        <f t="shared" si="161"/>
        <v>4.6150849999999988</v>
      </c>
      <c r="G1336" s="2">
        <f t="shared" si="163"/>
        <v>5.2835639999999993</v>
      </c>
      <c r="H1336" s="2">
        <f t="shared" si="159"/>
        <v>6.3373905000000015</v>
      </c>
      <c r="I1336" s="2">
        <f t="array" ref="I1336">SUMPRODUCT(B1320:B1339, (ROW(B1320:B1339)-ROW(B1320)+1)) / (20*21/2)</f>
        <v>4.4917509523809533</v>
      </c>
      <c r="J1336" s="2">
        <f t="shared" si="162"/>
        <v>4.665737602171145</v>
      </c>
      <c r="K1336" s="2">
        <f t="shared" si="164"/>
        <v>5.1551355605937346</v>
      </c>
    </row>
    <row r="1337" spans="1:11" ht="13.5" x14ac:dyDescent="0.25">
      <c r="A1337" s="3">
        <f>TITRES_STAT!B1340</f>
        <v>43958</v>
      </c>
      <c r="B1337" s="6">
        <f>TITRES_STAT!D1340</f>
        <v>4.3910999999999998</v>
      </c>
      <c r="C1337" s="2">
        <f t="shared" si="157"/>
        <v>-3.7200000000000344E-2</v>
      </c>
      <c r="D1337" s="2">
        <f t="shared" si="158"/>
        <v>4.423820000000001</v>
      </c>
      <c r="E1337" s="2">
        <f t="shared" si="160"/>
        <v>4.4870800000000006</v>
      </c>
      <c r="F1337" s="2">
        <f t="shared" si="161"/>
        <v>4.5961099999999986</v>
      </c>
      <c r="G1337" s="2">
        <f t="shared" si="163"/>
        <v>5.2427799999999989</v>
      </c>
      <c r="H1337" s="2">
        <f t="shared" si="159"/>
        <v>6.321017000000003</v>
      </c>
      <c r="I1337" s="2">
        <f t="array" ref="I1337">SUMPRODUCT(B1321:B1340, (ROW(B1321:B1340)-ROW(B1321)+1)) / (20*21/2)</f>
        <v>4.4742452380952384</v>
      </c>
      <c r="J1337" s="2">
        <f t="shared" si="162"/>
        <v>4.6395816400596068</v>
      </c>
      <c r="K1337" s="2">
        <f t="shared" si="164"/>
        <v>5.1251733817469214</v>
      </c>
    </row>
    <row r="1338" spans="1:11" ht="13.5" x14ac:dyDescent="0.25">
      <c r="A1338" s="3">
        <f>TITRES_STAT!B1341</f>
        <v>43959</v>
      </c>
      <c r="B1338" s="6">
        <f>TITRES_STAT!D1341</f>
        <v>4.3836000000000004</v>
      </c>
      <c r="C1338" s="2">
        <f t="shared" si="157"/>
        <v>-7.499999999999396E-3</v>
      </c>
      <c r="D1338" s="2">
        <f t="shared" si="158"/>
        <v>4.4089399999999994</v>
      </c>
      <c r="E1338" s="2">
        <f t="shared" si="160"/>
        <v>4.46401</v>
      </c>
      <c r="F1338" s="2">
        <f t="shared" si="161"/>
        <v>4.5789899999999992</v>
      </c>
      <c r="G1338" s="2">
        <f t="shared" si="163"/>
        <v>5.2039299999999988</v>
      </c>
      <c r="H1338" s="2">
        <f t="shared" si="159"/>
        <v>6.3046060000000015</v>
      </c>
      <c r="I1338" s="2">
        <f t="array" ref="I1338">SUMPRODUCT(B1322:B1341, (ROW(B1322:B1341)-ROW(B1322)+1)) / (20*21/2)</f>
        <v>4.4525519047619042</v>
      </c>
      <c r="J1338" s="2">
        <f t="shared" si="162"/>
        <v>4.615202436244406</v>
      </c>
      <c r="K1338" s="2">
        <f t="shared" si="164"/>
        <v>5.0960920726588075</v>
      </c>
    </row>
    <row r="1339" spans="1:11" ht="13.5" x14ac:dyDescent="0.25">
      <c r="A1339" s="3">
        <f>TITRES_STAT!B1342</f>
        <v>43962</v>
      </c>
      <c r="B1339" s="6">
        <f>TITRES_STAT!D1342</f>
        <v>4.3836000000000004</v>
      </c>
      <c r="C1339" s="2">
        <f t="shared" si="157"/>
        <v>0</v>
      </c>
      <c r="D1339" s="2">
        <f t="shared" si="158"/>
        <v>4.3955400000000004</v>
      </c>
      <c r="E1339" s="2">
        <f t="shared" si="160"/>
        <v>4.4424200000000003</v>
      </c>
      <c r="F1339" s="2">
        <f t="shared" si="161"/>
        <v>4.5600100000000001</v>
      </c>
      <c r="G1339" s="2">
        <f t="shared" si="163"/>
        <v>5.1638879999999991</v>
      </c>
      <c r="H1339" s="2">
        <f t="shared" si="159"/>
        <v>6.2889395000000006</v>
      </c>
      <c r="I1339" s="2">
        <f t="array" ref="I1339">SUMPRODUCT(B1323:B1342, (ROW(B1323:B1342)-ROW(B1323)+1)) / (20*21/2)</f>
        <v>4.4389095238095244</v>
      </c>
      <c r="J1339" s="2">
        <f t="shared" si="162"/>
        <v>4.5931450613639866</v>
      </c>
      <c r="K1339" s="2">
        <f t="shared" si="164"/>
        <v>5.0681512070643446</v>
      </c>
    </row>
    <row r="1340" spans="1:11" ht="13.5" x14ac:dyDescent="0.25">
      <c r="A1340" s="3">
        <f>TITRES_STAT!B1343</f>
        <v>43963</v>
      </c>
      <c r="B1340" s="6">
        <f>TITRES_STAT!D1343</f>
        <v>4.3761999999999999</v>
      </c>
      <c r="C1340" s="2">
        <f t="shared" si="157"/>
        <v>-7.4000000000005173E-3</v>
      </c>
      <c r="D1340" s="2">
        <f t="shared" si="158"/>
        <v>4.3925600000000005</v>
      </c>
      <c r="E1340" s="2">
        <f t="shared" si="160"/>
        <v>4.42605</v>
      </c>
      <c r="F1340" s="2">
        <f t="shared" si="161"/>
        <v>4.5443799999999985</v>
      </c>
      <c r="G1340" s="2">
        <f t="shared" si="163"/>
        <v>5.1242939999999999</v>
      </c>
      <c r="H1340" s="2">
        <f t="shared" si="159"/>
        <v>6.273235999999998</v>
      </c>
      <c r="I1340" s="2">
        <f t="array" ref="I1340">SUMPRODUCT(B1324:B1343, (ROW(B1324:B1343)-ROW(B1324)+1)) / (20*21/2)</f>
        <v>4.4388033333333325</v>
      </c>
      <c r="J1340" s="2">
        <f t="shared" si="162"/>
        <v>4.5724836269483689</v>
      </c>
      <c r="K1340" s="2">
        <f t="shared" si="164"/>
        <v>5.0410158656108415</v>
      </c>
    </row>
    <row r="1341" spans="1:11" ht="13.5" x14ac:dyDescent="0.25">
      <c r="A1341" s="3">
        <f>TITRES_STAT!B1344</f>
        <v>43964</v>
      </c>
      <c r="B1341" s="6">
        <f>TITRES_STAT!D1344</f>
        <v>4.3166000000000002</v>
      </c>
      <c r="C1341" s="2">
        <f t="shared" si="157"/>
        <v>-5.9599999999999653E-2</v>
      </c>
      <c r="D1341" s="2">
        <f t="shared" si="158"/>
        <v>4.3702200000000007</v>
      </c>
      <c r="E1341" s="2">
        <f t="shared" si="160"/>
        <v>4.4111600000000006</v>
      </c>
      <c r="F1341" s="2">
        <f t="shared" si="161"/>
        <v>4.5194449999999993</v>
      </c>
      <c r="G1341" s="2">
        <f t="shared" si="163"/>
        <v>5.0826160000000007</v>
      </c>
      <c r="H1341" s="2">
        <f t="shared" si="159"/>
        <v>6.2568624999999995</v>
      </c>
      <c r="I1341" s="2">
        <f t="array" ref="I1341">SUMPRODUCT(B1325:B1344, (ROW(B1325:B1344)-ROW(B1325)+1)) / (20*21/2)</f>
        <v>4.4523095238095243</v>
      </c>
      <c r="J1341" s="2">
        <f t="shared" si="162"/>
        <v>4.5481137577151909</v>
      </c>
      <c r="K1341" s="2">
        <f t="shared" si="164"/>
        <v>5.0126074002927687</v>
      </c>
    </row>
    <row r="1342" spans="1:11" ht="13.5" x14ac:dyDescent="0.25">
      <c r="A1342" s="3">
        <f>TITRES_STAT!B1345</f>
        <v>43965</v>
      </c>
      <c r="B1342" s="6">
        <f>TITRES_STAT!D1345</f>
        <v>4.3761999999999999</v>
      </c>
      <c r="C1342" s="2">
        <f t="shared" si="157"/>
        <v>5.9599999999999653E-2</v>
      </c>
      <c r="D1342" s="2">
        <f t="shared" si="158"/>
        <v>4.3672400000000007</v>
      </c>
      <c r="E1342" s="2">
        <f t="shared" si="160"/>
        <v>4.3955299999999999</v>
      </c>
      <c r="F1342" s="2">
        <f t="shared" si="161"/>
        <v>4.5038149999999995</v>
      </c>
      <c r="G1342" s="2">
        <f t="shared" si="163"/>
        <v>5.0425759999999995</v>
      </c>
      <c r="H1342" s="2">
        <f t="shared" si="159"/>
        <v>6.2410100000000002</v>
      </c>
      <c r="I1342" s="2">
        <f t="array" ref="I1342">SUMPRODUCT(B1326:B1345, (ROW(B1326:B1345)-ROW(B1326)+1)) / (20*21/2)</f>
        <v>4.478709523809524</v>
      </c>
      <c r="J1342" s="2">
        <f t="shared" si="162"/>
        <v>4.5317410188851728</v>
      </c>
      <c r="K1342" s="2">
        <f t="shared" si="164"/>
        <v>4.9876502473401114</v>
      </c>
    </row>
    <row r="1343" spans="1:11" ht="13.5" x14ac:dyDescent="0.25">
      <c r="A1343" s="3">
        <f>TITRES_STAT!B1346</f>
        <v>43966</v>
      </c>
      <c r="B1343" s="6">
        <f>TITRES_STAT!D1346</f>
        <v>4.5026999999999999</v>
      </c>
      <c r="C1343" s="2">
        <f t="shared" si="157"/>
        <v>0.12650000000000006</v>
      </c>
      <c r="D1343" s="2">
        <f t="shared" si="158"/>
        <v>4.3910600000000004</v>
      </c>
      <c r="E1343" s="2">
        <f t="shared" si="160"/>
        <v>4.3999999999999995</v>
      </c>
      <c r="F1343" s="2">
        <f t="shared" si="161"/>
        <v>4.4948849999999991</v>
      </c>
      <c r="G1343" s="2">
        <f t="shared" si="163"/>
        <v>5.0061080000000002</v>
      </c>
      <c r="H1343" s="2">
        <f t="shared" si="159"/>
        <v>6.226310999999999</v>
      </c>
      <c r="I1343" s="2">
        <f t="array" ref="I1343">SUMPRODUCT(B1327:B1346, (ROW(B1327:B1346)-ROW(B1327)+1)) / (20*21/2)</f>
        <v>4.518115714285714</v>
      </c>
      <c r="J1343" s="2">
        <f t="shared" si="162"/>
        <v>4.5289752075627749</v>
      </c>
      <c r="K1343" s="2">
        <f t="shared" si="164"/>
        <v>4.9686325905816755</v>
      </c>
    </row>
    <row r="1344" spans="1:11" ht="13.5" x14ac:dyDescent="0.25">
      <c r="A1344" s="3">
        <f>TITRES_STAT!B1347</f>
        <v>43969</v>
      </c>
      <c r="B1344" s="6">
        <f>TITRES_STAT!D1347</f>
        <v>4.6367000000000003</v>
      </c>
      <c r="C1344" s="2">
        <f t="shared" si="157"/>
        <v>0.13400000000000034</v>
      </c>
      <c r="D1344" s="2">
        <f t="shared" si="158"/>
        <v>4.4416799999999999</v>
      </c>
      <c r="E1344" s="2">
        <f t="shared" si="160"/>
        <v>4.4186099999999993</v>
      </c>
      <c r="F1344" s="2">
        <f t="shared" si="161"/>
        <v>4.4933999999999994</v>
      </c>
      <c r="G1344" s="2">
        <f t="shared" si="163"/>
        <v>4.973808</v>
      </c>
      <c r="H1344" s="2">
        <f t="shared" si="159"/>
        <v>6.2126539999999997</v>
      </c>
      <c r="I1344" s="2">
        <f t="array" ref="I1344">SUMPRODUCT(B1328:B1347, (ROW(B1328:B1347)-ROW(B1328)+1)) / (20*21/2)</f>
        <v>4.56989</v>
      </c>
      <c r="J1344" s="2">
        <f t="shared" si="162"/>
        <v>4.5392347116044149</v>
      </c>
      <c r="K1344" s="2">
        <f t="shared" si="164"/>
        <v>4.9556156262451401</v>
      </c>
    </row>
    <row r="1345" spans="1:11" ht="13.5" x14ac:dyDescent="0.25">
      <c r="A1345" s="3">
        <f>TITRES_STAT!B1348</f>
        <v>43970</v>
      </c>
      <c r="B1345" s="6">
        <f>TITRES_STAT!D1348</f>
        <v>4.7706</v>
      </c>
      <c r="C1345" s="2">
        <f t="shared" si="157"/>
        <v>0.13389999999999969</v>
      </c>
      <c r="D1345" s="2">
        <f t="shared" si="158"/>
        <v>4.5205600000000006</v>
      </c>
      <c r="E1345" s="2">
        <f t="shared" si="160"/>
        <v>4.4565600000000005</v>
      </c>
      <c r="F1345" s="2">
        <f t="shared" si="161"/>
        <v>4.4982350000000002</v>
      </c>
      <c r="G1345" s="2">
        <f t="shared" si="163"/>
        <v>4.9434420000000001</v>
      </c>
      <c r="H1345" s="2">
        <f t="shared" si="159"/>
        <v>6.2008575000000006</v>
      </c>
      <c r="I1345" s="2">
        <f t="array" ref="I1345">SUMPRODUCT(B1329:B1348, (ROW(B1329:B1348)-ROW(B1329)+1)) / (20*21/2)</f>
        <v>4.628335714285714</v>
      </c>
      <c r="J1345" s="2">
        <f t="shared" si="162"/>
        <v>4.5612695009754223</v>
      </c>
      <c r="K1345" s="2">
        <f t="shared" si="164"/>
        <v>4.9483601114904285</v>
      </c>
    </row>
    <row r="1346" spans="1:11" ht="13.5" x14ac:dyDescent="0.25">
      <c r="A1346" s="3">
        <f>TITRES_STAT!B1349</f>
        <v>43971</v>
      </c>
      <c r="B1346" s="6">
        <f>TITRES_STAT!D1349</f>
        <v>4.9119999999999999</v>
      </c>
      <c r="C1346" s="2">
        <f t="shared" si="157"/>
        <v>0.14139999999999997</v>
      </c>
      <c r="D1346" s="2">
        <f t="shared" si="158"/>
        <v>4.63964</v>
      </c>
      <c r="E1346" s="2">
        <f t="shared" si="160"/>
        <v>4.5049299999999999</v>
      </c>
      <c r="F1346" s="2">
        <f t="shared" si="161"/>
        <v>4.5097700000000005</v>
      </c>
      <c r="G1346" s="2">
        <f t="shared" si="163"/>
        <v>4.9166480000000004</v>
      </c>
      <c r="H1346" s="2">
        <f t="shared" si="159"/>
        <v>6.1909590000000012</v>
      </c>
      <c r="I1346" s="2">
        <f t="array" ref="I1346">SUMPRODUCT(B1330:B1349, (ROW(B1330:B1349)-ROW(B1330)+1)) / (20*21/2)</f>
        <v>4.6764647619047617</v>
      </c>
      <c r="J1346" s="2">
        <f t="shared" si="162"/>
        <v>4.5946724056444292</v>
      </c>
      <c r="K1346" s="2">
        <f t="shared" si="164"/>
        <v>4.9469342247653145</v>
      </c>
    </row>
    <row r="1347" spans="1:11" ht="13.5" x14ac:dyDescent="0.25">
      <c r="A1347" s="3">
        <f>TITRES_STAT!B1350</f>
        <v>43972</v>
      </c>
      <c r="B1347" s="6">
        <f>TITRES_STAT!D1350</f>
        <v>5.0533999999999999</v>
      </c>
      <c r="C1347" s="2">
        <f t="shared" si="157"/>
        <v>0.14139999999999997</v>
      </c>
      <c r="D1347" s="2">
        <f t="shared" si="158"/>
        <v>4.77508</v>
      </c>
      <c r="E1347" s="2">
        <f t="shared" si="160"/>
        <v>4.5711600000000008</v>
      </c>
      <c r="F1347" s="2">
        <f t="shared" si="161"/>
        <v>4.5291200000000007</v>
      </c>
      <c r="G1347" s="2">
        <f t="shared" si="163"/>
        <v>4.8917900000000003</v>
      </c>
      <c r="H1347" s="2">
        <f t="shared" si="159"/>
        <v>6.1829955000000005</v>
      </c>
      <c r="I1347" s="2">
        <f t="array" ref="I1347">SUMPRODUCT(B1331:B1350, (ROW(B1331:B1350)-ROW(B1331)+1)) / (20*21/2)</f>
        <v>4.7365680952380949</v>
      </c>
      <c r="J1347" s="2">
        <f t="shared" si="162"/>
        <v>4.6383607479640077</v>
      </c>
      <c r="K1347" s="2">
        <f t="shared" si="164"/>
        <v>4.951109353205891</v>
      </c>
    </row>
    <row r="1348" spans="1:11" ht="13.5" x14ac:dyDescent="0.25">
      <c r="A1348" s="3">
        <f>TITRES_STAT!B1351</f>
        <v>43973</v>
      </c>
      <c r="B1348" s="6">
        <f>TITRES_STAT!D1351</f>
        <v>5.1428000000000003</v>
      </c>
      <c r="C1348" s="2">
        <f t="shared" ref="C1348:C1411" si="165">B1348-B1347</f>
        <v>8.9400000000000368E-2</v>
      </c>
      <c r="D1348" s="2">
        <f t="shared" si="158"/>
        <v>4.9031000000000002</v>
      </c>
      <c r="E1348" s="2">
        <f t="shared" si="160"/>
        <v>4.6470800000000008</v>
      </c>
      <c r="F1348" s="2">
        <f t="shared" si="161"/>
        <v>4.5555450000000004</v>
      </c>
      <c r="G1348" s="2">
        <f t="shared" si="163"/>
        <v>4.8712500000000007</v>
      </c>
      <c r="H1348" s="2">
        <f t="shared" si="159"/>
        <v>6.174548500000002</v>
      </c>
      <c r="I1348" s="2">
        <f t="array" ref="I1348">SUMPRODUCT(B1332:B1351, (ROW(B1332:B1351)-ROW(B1332)+1)) / (20*21/2)</f>
        <v>4.808367619047619</v>
      </c>
      <c r="J1348" s="2">
        <f t="shared" si="162"/>
        <v>4.6864025814912456</v>
      </c>
      <c r="K1348" s="2">
        <f t="shared" si="164"/>
        <v>4.9586266334723259</v>
      </c>
    </row>
    <row r="1349" spans="1:11" ht="13.5" x14ac:dyDescent="0.25">
      <c r="A1349" s="3">
        <f>TITRES_STAT!B1352</f>
        <v>43977</v>
      </c>
      <c r="B1349" s="6">
        <f>TITRES_STAT!D1352</f>
        <v>5.0609000000000002</v>
      </c>
      <c r="C1349" s="2">
        <f t="shared" si="165"/>
        <v>-8.1900000000000084E-2</v>
      </c>
      <c r="D1349" s="2">
        <f t="shared" si="158"/>
        <v>4.98794</v>
      </c>
      <c r="E1349" s="2">
        <f t="shared" si="160"/>
        <v>4.7148099999999999</v>
      </c>
      <c r="F1349" s="2">
        <f t="shared" si="161"/>
        <v>4.5786150000000001</v>
      </c>
      <c r="G1349" s="2">
        <f t="shared" si="163"/>
        <v>4.8502619999999999</v>
      </c>
      <c r="H1349" s="2">
        <f t="shared" si="159"/>
        <v>6.1646500000000026</v>
      </c>
      <c r="I1349" s="2">
        <f t="array" ref="I1349">SUMPRODUCT(B1333:B1352, (ROW(B1333:B1352)-ROW(B1333)+1)) / (20*21/2)</f>
        <v>4.8907647619047623</v>
      </c>
      <c r="J1349" s="2">
        <f t="shared" si="162"/>
        <v>4.7220690023016028</v>
      </c>
      <c r="K1349" s="2">
        <f t="shared" si="164"/>
        <v>4.9626373537283133</v>
      </c>
    </row>
    <row r="1350" spans="1:11" ht="13.5" x14ac:dyDescent="0.25">
      <c r="A1350" s="3">
        <f>TITRES_STAT!B1353</f>
        <v>43978</v>
      </c>
      <c r="B1350" s="6">
        <f>TITRES_STAT!D1353</f>
        <v>5.2096999999999998</v>
      </c>
      <c r="C1350" s="2">
        <f t="shared" si="165"/>
        <v>0.1487999999999996</v>
      </c>
      <c r="D1350" s="2">
        <f t="shared" ref="D1350:D1413" si="166">AVERAGE(B1346:B1350)</f>
        <v>5.0757599999999998</v>
      </c>
      <c r="E1350" s="2">
        <f t="shared" si="160"/>
        <v>4.7981600000000002</v>
      </c>
      <c r="F1350" s="2">
        <f t="shared" si="161"/>
        <v>4.6121049999999997</v>
      </c>
      <c r="G1350" s="2">
        <f t="shared" si="163"/>
        <v>4.8331440000000008</v>
      </c>
      <c r="H1350" s="2">
        <f t="shared" si="159"/>
        <v>6.1554955000000042</v>
      </c>
      <c r="I1350" s="2">
        <f t="array" ref="I1350">SUMPRODUCT(B1334:B1353, (ROW(B1334:B1353)-ROW(B1334)+1)) / (20*21/2)</f>
        <v>4.9840485714285716</v>
      </c>
      <c r="J1350" s="2">
        <f t="shared" si="162"/>
        <v>4.7685100497014501</v>
      </c>
      <c r="K1350" s="2">
        <f t="shared" si="164"/>
        <v>4.9723260849546538</v>
      </c>
    </row>
    <row r="1351" spans="1:11" ht="13.5" x14ac:dyDescent="0.25">
      <c r="A1351" s="3">
        <f>TITRES_STAT!B1354</f>
        <v>43979</v>
      </c>
      <c r="B1351" s="6">
        <f>TITRES_STAT!D1354</f>
        <v>5.3659999999999997</v>
      </c>
      <c r="C1351" s="2">
        <f t="shared" si="165"/>
        <v>0.15629999999999988</v>
      </c>
      <c r="D1351" s="2">
        <f t="shared" si="166"/>
        <v>5.1665599999999996</v>
      </c>
      <c r="E1351" s="2">
        <f t="shared" si="160"/>
        <v>4.9030999999999993</v>
      </c>
      <c r="F1351" s="2">
        <f t="shared" si="161"/>
        <v>4.6571299999999995</v>
      </c>
      <c r="G1351" s="2">
        <f t="shared" si="163"/>
        <v>4.8233199999999998</v>
      </c>
      <c r="H1351" s="2">
        <f t="shared" si="159"/>
        <v>6.1476805000000043</v>
      </c>
      <c r="I1351" s="2">
        <f t="array" ref="I1351">SUMPRODUCT(B1335:B1354, (ROW(B1335:B1354)-ROW(B1335)+1)) / (20*21/2)</f>
        <v>5.0806938095238099</v>
      </c>
      <c r="J1351" s="2">
        <f t="shared" si="162"/>
        <v>4.8254138544917877</v>
      </c>
      <c r="K1351" s="2">
        <f t="shared" si="164"/>
        <v>4.9877642777015305</v>
      </c>
    </row>
    <row r="1352" spans="1:11" ht="13.5" x14ac:dyDescent="0.25">
      <c r="A1352" s="3">
        <f>TITRES_STAT!B1355</f>
        <v>43980</v>
      </c>
      <c r="B1352" s="6">
        <f>TITRES_STAT!D1355</f>
        <v>5.5223000000000004</v>
      </c>
      <c r="C1352" s="2">
        <f t="shared" si="165"/>
        <v>0.15630000000000077</v>
      </c>
      <c r="D1352" s="2">
        <f t="shared" si="166"/>
        <v>5.2603400000000011</v>
      </c>
      <c r="E1352" s="2">
        <f t="shared" si="160"/>
        <v>5.0177099999999992</v>
      </c>
      <c r="F1352" s="2">
        <f t="shared" si="161"/>
        <v>4.7066199999999991</v>
      </c>
      <c r="G1352" s="2">
        <f t="shared" si="163"/>
        <v>4.8236180000000006</v>
      </c>
      <c r="H1352" s="2">
        <f t="shared" si="159"/>
        <v>6.1403125000000056</v>
      </c>
      <c r="I1352" s="2">
        <f t="array" ref="I1352">SUMPRODUCT(B1336:B1355, (ROW(B1336:B1355)-ROW(B1336)+1)) / (20*21/2)</f>
        <v>5.1695761904761897</v>
      </c>
      <c r="J1352" s="2">
        <f t="shared" si="162"/>
        <v>4.891783963587808</v>
      </c>
      <c r="K1352" s="2">
        <f t="shared" si="164"/>
        <v>5.0087264628897055</v>
      </c>
    </row>
    <row r="1353" spans="1:11" ht="13.5" x14ac:dyDescent="0.25">
      <c r="A1353" s="3">
        <f>TITRES_STAT!B1356</f>
        <v>43983</v>
      </c>
      <c r="B1353" s="6">
        <f>TITRES_STAT!D1356</f>
        <v>5.6860999999999997</v>
      </c>
      <c r="C1353" s="2">
        <f t="shared" si="165"/>
        <v>0.16379999999999928</v>
      </c>
      <c r="D1353" s="2">
        <f t="shared" si="166"/>
        <v>5.3689999999999998</v>
      </c>
      <c r="E1353" s="2">
        <f t="shared" si="160"/>
        <v>5.13605</v>
      </c>
      <c r="F1353" s="2">
        <f t="shared" si="161"/>
        <v>4.7680249999999997</v>
      </c>
      <c r="G1353" s="2">
        <f t="shared" si="163"/>
        <v>4.8301680000000005</v>
      </c>
      <c r="H1353" s="2">
        <f t="shared" si="159"/>
        <v>6.1341355000000046</v>
      </c>
      <c r="I1353" s="2">
        <f t="array" ref="I1353">SUMPRODUCT(B1337:B1356, (ROW(B1337:B1356)-ROW(B1337)+1)) / (20*21/2)</f>
        <v>5.2391500000000004</v>
      </c>
      <c r="J1353" s="2">
        <f t="shared" si="162"/>
        <v>4.9674331099127791</v>
      </c>
      <c r="K1353" s="2">
        <f t="shared" si="164"/>
        <v>5.0352901310116778</v>
      </c>
    </row>
    <row r="1354" spans="1:11" ht="13.5" x14ac:dyDescent="0.25">
      <c r="A1354" s="3">
        <f>TITRES_STAT!B1357</f>
        <v>43984</v>
      </c>
      <c r="B1354" s="6">
        <f>TITRES_STAT!D1357</f>
        <v>5.7827999999999999</v>
      </c>
      <c r="C1354" s="2">
        <f t="shared" si="165"/>
        <v>9.670000000000023E-2</v>
      </c>
      <c r="D1354" s="2">
        <f t="shared" si="166"/>
        <v>5.5133799999999997</v>
      </c>
      <c r="E1354" s="2">
        <f t="shared" si="160"/>
        <v>5.2506599999999999</v>
      </c>
      <c r="F1354" s="2">
        <f t="shared" si="161"/>
        <v>4.8346349999999996</v>
      </c>
      <c r="G1354" s="2">
        <f t="shared" si="163"/>
        <v>4.8434160000000013</v>
      </c>
      <c r="H1354" s="2">
        <f t="shared" ref="H1354:H1417" si="167">AVERAGE(B1155:B1354)</f>
        <v>6.128479000000004</v>
      </c>
      <c r="I1354" s="2">
        <f t="array" ref="I1354">SUMPRODUCT(B1338:B1357, (ROW(B1338:B1357)-ROW(B1338)+1)) / (20*21/2)</f>
        <v>5.2873823809523817</v>
      </c>
      <c r="J1354" s="2">
        <f t="shared" si="162"/>
        <v>5.0450870994448946</v>
      </c>
      <c r="K1354" s="2">
        <f t="shared" si="164"/>
        <v>5.0646042435210239</v>
      </c>
    </row>
    <row r="1355" spans="1:11" ht="13.5" x14ac:dyDescent="0.25">
      <c r="A1355" s="3">
        <f>TITRES_STAT!B1358</f>
        <v>43985</v>
      </c>
      <c r="B1355" s="6">
        <f>TITRES_STAT!D1358</f>
        <v>5.7679</v>
      </c>
      <c r="C1355" s="2">
        <f t="shared" si="165"/>
        <v>-1.4899999999999913E-2</v>
      </c>
      <c r="D1355" s="2">
        <f t="shared" si="166"/>
        <v>5.6250200000000001</v>
      </c>
      <c r="E1355" s="2">
        <f t="shared" si="160"/>
        <v>5.3503899999999991</v>
      </c>
      <c r="F1355" s="2">
        <f t="shared" si="161"/>
        <v>4.9034749999999994</v>
      </c>
      <c r="G1355" s="2">
        <f t="shared" si="163"/>
        <v>4.8566640000000012</v>
      </c>
      <c r="H1355" s="2">
        <f t="shared" si="167"/>
        <v>6.1227855000000044</v>
      </c>
      <c r="I1355" s="2">
        <f t="array" ref="I1355">SUMPRODUCT(B1339:B1358, (ROW(B1339:B1358)-ROW(B1339)+1)) / (20*21/2)</f>
        <v>5.3028380952380951</v>
      </c>
      <c r="J1355" s="2">
        <f t="shared" si="162"/>
        <v>5.1139264233072854</v>
      </c>
      <c r="K1355" s="2">
        <f t="shared" si="164"/>
        <v>5.0921844692652973</v>
      </c>
    </row>
    <row r="1356" spans="1:11" ht="13.5" x14ac:dyDescent="0.25">
      <c r="A1356" s="3">
        <f>TITRES_STAT!B1359</f>
        <v>43986</v>
      </c>
      <c r="B1356" s="6">
        <f>TITRES_STAT!D1359</f>
        <v>5.6340000000000003</v>
      </c>
      <c r="C1356" s="2">
        <f t="shared" si="165"/>
        <v>-0.13389999999999969</v>
      </c>
      <c r="D1356" s="2">
        <f t="shared" si="166"/>
        <v>5.6786200000000004</v>
      </c>
      <c r="E1356" s="2">
        <f t="shared" ref="E1356:E1419" si="168">AVERAGE(B1347:B1356)</f>
        <v>5.4225900000000005</v>
      </c>
      <c r="F1356" s="2">
        <f t="shared" si="161"/>
        <v>4.9637599999999988</v>
      </c>
      <c r="G1356" s="2">
        <f t="shared" si="163"/>
        <v>4.865298000000001</v>
      </c>
      <c r="H1356" s="2">
        <f t="shared" si="167"/>
        <v>6.1167200000000044</v>
      </c>
      <c r="I1356" s="2">
        <f t="array" ref="I1356">SUMPRODUCT(B1340:B1359, (ROW(B1340:B1359)-ROW(B1340)+1)) / (20*21/2)</f>
        <v>5.3031585714285709</v>
      </c>
      <c r="J1356" s="2">
        <f t="shared" si="162"/>
        <v>5.1634572401351626</v>
      </c>
      <c r="K1356" s="2">
        <f t="shared" si="164"/>
        <v>5.1134321371372469</v>
      </c>
    </row>
    <row r="1357" spans="1:11" ht="13.5" x14ac:dyDescent="0.25">
      <c r="A1357" s="3">
        <f>TITRES_STAT!B1360</f>
        <v>43987</v>
      </c>
      <c r="B1357" s="6">
        <f>TITRES_STAT!D1360</f>
        <v>5.4702000000000002</v>
      </c>
      <c r="C1357" s="2">
        <f t="shared" si="165"/>
        <v>-0.16380000000000017</v>
      </c>
      <c r="D1357" s="2">
        <f t="shared" si="166"/>
        <v>5.6682000000000006</v>
      </c>
      <c r="E1357" s="2">
        <f t="shared" si="168"/>
        <v>5.46427</v>
      </c>
      <c r="F1357" s="2">
        <f t="shared" si="161"/>
        <v>5.0177149999999999</v>
      </c>
      <c r="G1357" s="2">
        <f t="shared" si="163"/>
        <v>4.871252000000001</v>
      </c>
      <c r="H1357" s="2">
        <f t="shared" si="167"/>
        <v>6.1100215000000047</v>
      </c>
      <c r="I1357" s="2">
        <f t="array" ref="I1357">SUMPRODUCT(B1341:B1360, (ROW(B1341:B1360)-ROW(B1341)+1)) / (20*21/2)</f>
        <v>5.2853680952380957</v>
      </c>
      <c r="J1357" s="2">
        <f t="shared" si="162"/>
        <v>5.1926708363127663</v>
      </c>
      <c r="K1357" s="2">
        <f t="shared" si="164"/>
        <v>5.1274230337200999</v>
      </c>
    </row>
    <row r="1358" spans="1:11" ht="13.5" x14ac:dyDescent="0.25">
      <c r="A1358" s="3">
        <f>TITRES_STAT!B1361</f>
        <v>43990</v>
      </c>
      <c r="B1358" s="6">
        <f>TITRES_STAT!D1361</f>
        <v>5.18</v>
      </c>
      <c r="C1358" s="2">
        <f t="shared" si="165"/>
        <v>-0.29020000000000046</v>
      </c>
      <c r="D1358" s="2">
        <f t="shared" si="166"/>
        <v>5.5669799999999992</v>
      </c>
      <c r="E1358" s="2">
        <f t="shared" si="168"/>
        <v>5.4679899999999995</v>
      </c>
      <c r="F1358" s="2">
        <f t="shared" si="161"/>
        <v>5.0575349999999997</v>
      </c>
      <c r="G1358" s="2">
        <f t="shared" si="163"/>
        <v>4.8694660000000018</v>
      </c>
      <c r="H1358" s="2">
        <f t="shared" si="167"/>
        <v>6.102058000000004</v>
      </c>
      <c r="I1358" s="2">
        <f t="array" ref="I1358">SUMPRODUCT(B1342:B1361, (ROW(B1342:B1361)-ROW(B1342)+1)) / (20*21/2)</f>
        <v>5.2827852380952383</v>
      </c>
      <c r="J1358" s="2">
        <f t="shared" si="162"/>
        <v>5.1914640899972646</v>
      </c>
      <c r="K1358" s="2">
        <f t="shared" si="164"/>
        <v>5.129484875534998</v>
      </c>
    </row>
    <row r="1359" spans="1:11" ht="13.5" x14ac:dyDescent="0.25">
      <c r="A1359" s="3">
        <f>TITRES_STAT!B1362</f>
        <v>43991</v>
      </c>
      <c r="B1359" s="6">
        <f>TITRES_STAT!D1362</f>
        <v>5.0609000000000002</v>
      </c>
      <c r="C1359" s="2">
        <f t="shared" si="165"/>
        <v>-0.11909999999999954</v>
      </c>
      <c r="D1359" s="2">
        <f t="shared" si="166"/>
        <v>5.422600000000001</v>
      </c>
      <c r="E1359" s="2">
        <f t="shared" si="168"/>
        <v>5.4679899999999986</v>
      </c>
      <c r="F1359" s="2">
        <f t="shared" si="161"/>
        <v>5.0914000000000001</v>
      </c>
      <c r="G1359" s="2">
        <f t="shared" si="163"/>
        <v>4.8654480000000007</v>
      </c>
      <c r="H1359" s="2">
        <f t="shared" si="167"/>
        <v>6.0935735000000033</v>
      </c>
      <c r="I1359" s="2">
        <f t="array" ref="I1359">SUMPRODUCT(B1343:B1362, (ROW(B1343:B1362)-ROW(B1343)+1)) / (20*21/2)</f>
        <v>5.3055733333333333</v>
      </c>
      <c r="J1359" s="2">
        <f t="shared" si="162"/>
        <v>5.1790294147594302</v>
      </c>
      <c r="K1359" s="2">
        <f t="shared" si="164"/>
        <v>5.1267952725728412</v>
      </c>
    </row>
    <row r="1360" spans="1:11" ht="13.5" x14ac:dyDescent="0.25">
      <c r="A1360" s="3">
        <f>TITRES_STAT!B1363</f>
        <v>43992</v>
      </c>
      <c r="B1360" s="6">
        <f>TITRES_STAT!D1363</f>
        <v>4.9046000000000003</v>
      </c>
      <c r="C1360" s="2">
        <f t="shared" si="165"/>
        <v>-0.15629999999999988</v>
      </c>
      <c r="D1360" s="2">
        <f t="shared" si="166"/>
        <v>5.2499399999999996</v>
      </c>
      <c r="E1360" s="2">
        <f t="shared" si="168"/>
        <v>5.4374800000000008</v>
      </c>
      <c r="F1360" s="2">
        <f t="shared" si="161"/>
        <v>5.11782</v>
      </c>
      <c r="G1360" s="2">
        <f t="shared" si="163"/>
        <v>4.8593460000000004</v>
      </c>
      <c r="H1360" s="2">
        <f t="shared" si="167"/>
        <v>6.084270500000005</v>
      </c>
      <c r="I1360" s="2">
        <f t="array" ref="I1360">SUMPRODUCT(B1344:B1363, (ROW(B1344:B1363)-ROW(B1344)+1)) / (20*21/2)</f>
        <v>5.3327252380952377</v>
      </c>
      <c r="J1360" s="2">
        <f t="shared" si="162"/>
        <v>5.1528932800204377</v>
      </c>
      <c r="K1360" s="2">
        <f t="shared" si="164"/>
        <v>5.1180817324719463</v>
      </c>
    </row>
    <row r="1361" spans="1:11" ht="13.5" x14ac:dyDescent="0.25">
      <c r="A1361" s="3">
        <f>TITRES_STAT!B1364</f>
        <v>43993</v>
      </c>
      <c r="B1361" s="6">
        <f>TITRES_STAT!D1364</f>
        <v>5.0907</v>
      </c>
      <c r="C1361" s="2">
        <f t="shared" si="165"/>
        <v>0.18609999999999971</v>
      </c>
      <c r="D1361" s="2">
        <f t="shared" si="166"/>
        <v>5.1412800000000001</v>
      </c>
      <c r="E1361" s="2">
        <f t="shared" si="168"/>
        <v>5.4099500000000003</v>
      </c>
      <c r="F1361" s="2">
        <f t="shared" si="161"/>
        <v>5.1565250000000002</v>
      </c>
      <c r="G1361" s="2">
        <f t="shared" si="163"/>
        <v>4.8572620000000004</v>
      </c>
      <c r="H1361" s="2">
        <f t="shared" si="167"/>
        <v>6.0762330000000047</v>
      </c>
      <c r="I1361" s="2">
        <f t="array" ref="I1361">SUMPRODUCT(B1345:B1364, (ROW(B1345:B1364)-ROW(B1345)+1)) / (20*21/2)</f>
        <v>5.356572857142857</v>
      </c>
      <c r="J1361" s="2">
        <f t="shared" si="162"/>
        <v>5.1469701104946814</v>
      </c>
      <c r="K1361" s="2">
        <f t="shared" si="164"/>
        <v>5.1170079390416747</v>
      </c>
    </row>
    <row r="1362" spans="1:11" ht="13.5" x14ac:dyDescent="0.25">
      <c r="A1362" s="3">
        <f>TITRES_STAT!B1365</f>
        <v>43994</v>
      </c>
      <c r="B1362" s="6">
        <f>TITRES_STAT!D1365</f>
        <v>5.3958000000000004</v>
      </c>
      <c r="C1362" s="2">
        <f t="shared" si="165"/>
        <v>0.30510000000000037</v>
      </c>
      <c r="D1362" s="2">
        <f t="shared" si="166"/>
        <v>5.1264000000000003</v>
      </c>
      <c r="E1362" s="2">
        <f t="shared" si="168"/>
        <v>5.3973000000000004</v>
      </c>
      <c r="F1362" s="2">
        <f t="shared" si="161"/>
        <v>5.2075050000000003</v>
      </c>
      <c r="G1362" s="2">
        <f t="shared" si="163"/>
        <v>4.8611320000000005</v>
      </c>
      <c r="H1362" s="2">
        <f t="shared" si="167"/>
        <v>6.0701300000000051</v>
      </c>
      <c r="I1362" s="2">
        <f t="array" ref="I1362">SUMPRODUCT(B1346:B1365, (ROW(B1346:B1365)-ROW(B1346)+1)) / (20*21/2)</f>
        <v>5.3621028571428564</v>
      </c>
      <c r="J1362" s="2">
        <f t="shared" si="162"/>
        <v>5.1706681952094735</v>
      </c>
      <c r="K1362" s="2">
        <f t="shared" si="164"/>
        <v>5.1279409610400402</v>
      </c>
    </row>
    <row r="1363" spans="1:11" ht="13.5" x14ac:dyDescent="0.25">
      <c r="A1363" s="3">
        <f>TITRES_STAT!B1366</f>
        <v>43997</v>
      </c>
      <c r="B1363" s="6">
        <f>TITRES_STAT!D1366</f>
        <v>5.4926000000000004</v>
      </c>
      <c r="C1363" s="2">
        <f t="shared" si="165"/>
        <v>9.6799999999999997E-2</v>
      </c>
      <c r="D1363" s="2">
        <f t="shared" si="166"/>
        <v>5.1889200000000004</v>
      </c>
      <c r="E1363" s="2">
        <f t="shared" si="168"/>
        <v>5.3779500000000002</v>
      </c>
      <c r="F1363" s="2">
        <f t="shared" si="161"/>
        <v>5.2569999999999997</v>
      </c>
      <c r="G1363" s="2">
        <f t="shared" si="163"/>
        <v>4.8670860000000014</v>
      </c>
      <c r="H1363" s="2">
        <f t="shared" si="167"/>
        <v>6.0646970000000042</v>
      </c>
      <c r="I1363" s="2">
        <f t="array" ref="I1363">SUMPRODUCT(B1347:B1366, (ROW(B1347:B1366)-ROW(B1347)+1)) / (20*21/2)</f>
        <v>5.3775947619047626</v>
      </c>
      <c r="J1363" s="2">
        <f t="shared" si="162"/>
        <v>5.2013283670942858</v>
      </c>
      <c r="K1363" s="2">
        <f t="shared" si="164"/>
        <v>5.1422413155090583</v>
      </c>
    </row>
    <row r="1364" spans="1:11" ht="13.5" x14ac:dyDescent="0.25">
      <c r="A1364" s="3">
        <f>TITRES_STAT!B1367</f>
        <v>43998</v>
      </c>
      <c r="B1364" s="6">
        <f>TITRES_STAT!D1367</f>
        <v>5.5073999999999996</v>
      </c>
      <c r="C1364" s="2">
        <f t="shared" si="165"/>
        <v>1.4799999999999258E-2</v>
      </c>
      <c r="D1364" s="2">
        <f t="shared" si="166"/>
        <v>5.2782200000000001</v>
      </c>
      <c r="E1364" s="2">
        <f t="shared" si="168"/>
        <v>5.3504100000000001</v>
      </c>
      <c r="F1364" s="2">
        <f t="shared" ref="F1364:F1427" si="169">AVERAGE(B1345:B1364)</f>
        <v>5.3005349999999991</v>
      </c>
      <c r="G1364" s="2">
        <f t="shared" si="163"/>
        <v>4.8730400000000005</v>
      </c>
      <c r="H1364" s="2">
        <f t="shared" si="167"/>
        <v>6.0599335000000041</v>
      </c>
      <c r="I1364" s="2">
        <f t="array" ref="I1364">SUMPRODUCT(B1348:B1367, (ROW(B1348:B1367)-ROW(B1348)+1)) / (20*21/2)</f>
        <v>5.3903219047619055</v>
      </c>
      <c r="J1364" s="2">
        <f t="shared" si="162"/>
        <v>5.2304780464186402</v>
      </c>
      <c r="K1364" s="2">
        <f t="shared" si="164"/>
        <v>5.1565612639204677</v>
      </c>
    </row>
    <row r="1365" spans="1:11" ht="13.5" x14ac:dyDescent="0.25">
      <c r="A1365" s="3">
        <f>TITRES_STAT!B1368</f>
        <v>43999</v>
      </c>
      <c r="B1365" s="6">
        <f>TITRES_STAT!D1368</f>
        <v>5.3586</v>
      </c>
      <c r="C1365" s="2">
        <f t="shared" si="165"/>
        <v>-0.1487999999999996</v>
      </c>
      <c r="D1365" s="2">
        <f t="shared" si="166"/>
        <v>5.3690199999999999</v>
      </c>
      <c r="E1365" s="2">
        <f t="shared" si="168"/>
        <v>5.3094799999999998</v>
      </c>
      <c r="F1365" s="2">
        <f t="shared" si="169"/>
        <v>5.329934999999999</v>
      </c>
      <c r="G1365" s="2">
        <f t="shared" si="163"/>
        <v>4.8789940000000005</v>
      </c>
      <c r="H1365" s="2">
        <f t="shared" si="167"/>
        <v>6.0538305000000037</v>
      </c>
      <c r="I1365" s="2">
        <f t="array" ref="I1365">SUMPRODUCT(B1349:B1368, (ROW(B1349:B1368)-ROW(B1349)+1)) / (20*21/2)</f>
        <v>5.3881957142857138</v>
      </c>
      <c r="J1365" s="2">
        <f t="shared" ref="J1365:J1428" si="170">$J$4*B1365+J1364*(1-$J$4)</f>
        <v>5.2426801372359124</v>
      </c>
      <c r="K1365" s="2">
        <f t="shared" si="164"/>
        <v>5.1644843516098611</v>
      </c>
    </row>
    <row r="1366" spans="1:11" ht="13.5" x14ac:dyDescent="0.25">
      <c r="A1366" s="3">
        <f>TITRES_STAT!B1369</f>
        <v>44000</v>
      </c>
      <c r="B1366" s="6">
        <f>TITRES_STAT!D1369</f>
        <v>5.4926000000000004</v>
      </c>
      <c r="C1366" s="2">
        <f t="shared" si="165"/>
        <v>0.13400000000000034</v>
      </c>
      <c r="D1366" s="2">
        <f t="shared" si="166"/>
        <v>5.4493999999999998</v>
      </c>
      <c r="E1366" s="2">
        <f t="shared" si="168"/>
        <v>5.2953400000000013</v>
      </c>
      <c r="F1366" s="2">
        <f t="shared" si="169"/>
        <v>5.3589649999999995</v>
      </c>
      <c r="G1366" s="2">
        <f t="shared" si="163"/>
        <v>4.890606</v>
      </c>
      <c r="H1366" s="2">
        <f t="shared" si="167"/>
        <v>6.0486580000000041</v>
      </c>
      <c r="I1366" s="2">
        <f t="array" ref="I1366">SUMPRODUCT(B1350:B1369, (ROW(B1350:B1369)-ROW(B1350)+1)) / (20*21/2)</f>
        <v>5.4112704761904764</v>
      </c>
      <c r="J1366" s="2">
        <f t="shared" si="170"/>
        <v>5.2664820289277312</v>
      </c>
      <c r="K1366" s="2">
        <f t="shared" si="164"/>
        <v>5.1773516319388868</v>
      </c>
    </row>
    <row r="1367" spans="1:11" ht="13.5" x14ac:dyDescent="0.25">
      <c r="A1367" s="3">
        <f>TITRES_STAT!B1370</f>
        <v>44001</v>
      </c>
      <c r="B1367" s="6">
        <f>TITRES_STAT!D1370</f>
        <v>5.4926000000000004</v>
      </c>
      <c r="C1367" s="2">
        <f t="shared" si="165"/>
        <v>0</v>
      </c>
      <c r="D1367" s="2">
        <f t="shared" si="166"/>
        <v>5.4687599999999996</v>
      </c>
      <c r="E1367" s="2">
        <f t="shared" si="168"/>
        <v>5.2975800000000008</v>
      </c>
      <c r="F1367" s="2">
        <f t="shared" si="169"/>
        <v>5.3809249999999995</v>
      </c>
      <c r="G1367" s="2">
        <f t="shared" si="163"/>
        <v>4.9050459999999996</v>
      </c>
      <c r="H1367" s="2">
        <f t="shared" si="167"/>
        <v>6.0439320000000043</v>
      </c>
      <c r="I1367" s="2">
        <f t="array" ref="I1367">SUMPRODUCT(B1351:B1370, (ROW(B1351:B1370)-ROW(B1351)+1)) / (20*21/2)</f>
        <v>5.4301971428571427</v>
      </c>
      <c r="J1367" s="2">
        <f t="shared" si="170"/>
        <v>5.2880170737917567</v>
      </c>
      <c r="K1367" s="2">
        <f t="shared" si="164"/>
        <v>5.1897143130393228</v>
      </c>
    </row>
    <row r="1368" spans="1:11" ht="13.5" x14ac:dyDescent="0.25">
      <c r="A1368" s="3">
        <f>TITRES_STAT!B1371</f>
        <v>44004</v>
      </c>
      <c r="B1368" s="6">
        <f>TITRES_STAT!D1371</f>
        <v>5.3586</v>
      </c>
      <c r="C1368" s="2">
        <f t="shared" si="165"/>
        <v>-0.13400000000000034</v>
      </c>
      <c r="D1368" s="2">
        <f t="shared" si="166"/>
        <v>5.4419599999999999</v>
      </c>
      <c r="E1368" s="2">
        <f t="shared" si="168"/>
        <v>5.3154400000000006</v>
      </c>
      <c r="F1368" s="2">
        <f t="shared" si="169"/>
        <v>5.3917149999999987</v>
      </c>
      <c r="G1368" s="2">
        <f t="shared" si="163"/>
        <v>4.9176979999999997</v>
      </c>
      <c r="H1368" s="2">
        <f t="shared" si="167"/>
        <v>6.0384245000000032</v>
      </c>
      <c r="I1368" s="2">
        <f t="array" ref="I1368">SUMPRODUCT(B1352:B1371, (ROW(B1352:B1371)-ROW(B1352)+1)) / (20*21/2)</f>
        <v>5.4329933333333331</v>
      </c>
      <c r="J1368" s="2">
        <f t="shared" si="170"/>
        <v>5.2947392572401606</v>
      </c>
      <c r="K1368" s="2">
        <f t="shared" si="164"/>
        <v>5.1963372811554285</v>
      </c>
    </row>
    <row r="1369" spans="1:11" ht="13.5" x14ac:dyDescent="0.25">
      <c r="A1369" s="3">
        <f>TITRES_STAT!B1372</f>
        <v>44005</v>
      </c>
      <c r="B1369" s="6">
        <f>TITRES_STAT!D1372</f>
        <v>5.6340000000000003</v>
      </c>
      <c r="C1369" s="2">
        <f t="shared" si="165"/>
        <v>0.27540000000000031</v>
      </c>
      <c r="D1369" s="2">
        <f t="shared" si="166"/>
        <v>5.4672800000000006</v>
      </c>
      <c r="E1369" s="2">
        <f t="shared" si="168"/>
        <v>5.3727500000000008</v>
      </c>
      <c r="F1369" s="2">
        <f t="shared" si="169"/>
        <v>5.4203699999999984</v>
      </c>
      <c r="G1369" s="2">
        <f t="shared" si="163"/>
        <v>4.9351139999999996</v>
      </c>
      <c r="H1369" s="2">
        <f t="shared" si="167"/>
        <v>6.0342570000000038</v>
      </c>
      <c r="I1369" s="2">
        <f t="array" ref="I1369">SUMPRODUCT(B1353:B1372, (ROW(B1353:B1372)-ROW(B1353)+1)) / (20*21/2)</f>
        <v>5.4239504761904769</v>
      </c>
      <c r="J1369" s="2">
        <f t="shared" si="170"/>
        <v>5.3270498041696692</v>
      </c>
      <c r="K1369" s="2">
        <f t="shared" si="164"/>
        <v>5.2135005250316864</v>
      </c>
    </row>
    <row r="1370" spans="1:11" ht="13.5" x14ac:dyDescent="0.25">
      <c r="A1370" s="3">
        <f>TITRES_STAT!B1373</f>
        <v>44006</v>
      </c>
      <c r="B1370" s="6">
        <f>TITRES_STAT!D1373</f>
        <v>5.6191000000000004</v>
      </c>
      <c r="C1370" s="2">
        <f t="shared" si="165"/>
        <v>-1.4899999999999913E-2</v>
      </c>
      <c r="D1370" s="2">
        <f t="shared" si="166"/>
        <v>5.51938</v>
      </c>
      <c r="E1370" s="2">
        <f t="shared" si="168"/>
        <v>5.4442000000000004</v>
      </c>
      <c r="F1370" s="2">
        <f t="shared" si="169"/>
        <v>5.4408399999999997</v>
      </c>
      <c r="G1370" s="2">
        <f t="shared" si="163"/>
        <v>4.9537199999999997</v>
      </c>
      <c r="H1370" s="2">
        <f t="shared" si="167"/>
        <v>6.0301265000000024</v>
      </c>
      <c r="I1370" s="2">
        <f t="array" ref="I1370">SUMPRODUCT(B1354:B1373, (ROW(B1354:B1373)-ROW(B1354)+1)) / (20*21/2)</f>
        <v>5.4306085714285715</v>
      </c>
      <c r="J1370" s="2">
        <f t="shared" si="170"/>
        <v>5.3548641085344624</v>
      </c>
      <c r="K1370" s="2">
        <f t="shared" si="164"/>
        <v>5.2294063867951497</v>
      </c>
    </row>
    <row r="1371" spans="1:11" ht="13.5" x14ac:dyDescent="0.25">
      <c r="A1371" s="3">
        <f>TITRES_STAT!B1374</f>
        <v>44007</v>
      </c>
      <c r="B1371" s="6">
        <f>TITRES_STAT!D1374</f>
        <v>5.4702000000000002</v>
      </c>
      <c r="C1371" s="2">
        <f t="shared" si="165"/>
        <v>-0.14890000000000025</v>
      </c>
      <c r="D1371" s="2">
        <f t="shared" si="166"/>
        <v>5.5148999999999999</v>
      </c>
      <c r="E1371" s="2">
        <f t="shared" si="168"/>
        <v>5.4821500000000007</v>
      </c>
      <c r="F1371" s="2">
        <f t="shared" si="169"/>
        <v>5.4460500000000005</v>
      </c>
      <c r="G1371" s="2">
        <f t="shared" si="163"/>
        <v>4.966818</v>
      </c>
      <c r="H1371" s="2">
        <f t="shared" si="167"/>
        <v>6.0250655000000028</v>
      </c>
      <c r="I1371" s="2">
        <f t="array" ref="I1371">SUMPRODUCT(B1355:B1374, (ROW(B1355:B1374)-ROW(B1355)+1)) / (20*21/2)</f>
        <v>5.4437938095238092</v>
      </c>
      <c r="J1371" s="2">
        <f t="shared" si="170"/>
        <v>5.3658484791502277</v>
      </c>
      <c r="K1371" s="2">
        <f t="shared" si="164"/>
        <v>5.2388492735874967</v>
      </c>
    </row>
    <row r="1372" spans="1:11" ht="13.5" x14ac:dyDescent="0.25">
      <c r="A1372" s="3">
        <f>TITRES_STAT!B1375</f>
        <v>44008</v>
      </c>
      <c r="B1372" s="6">
        <f>TITRES_STAT!D1375</f>
        <v>5.3510999999999997</v>
      </c>
      <c r="C1372" s="2">
        <f t="shared" si="165"/>
        <v>-0.11910000000000043</v>
      </c>
      <c r="D1372" s="2">
        <f t="shared" si="166"/>
        <v>5.4865999999999993</v>
      </c>
      <c r="E1372" s="2">
        <f t="shared" si="168"/>
        <v>5.4776800000000003</v>
      </c>
      <c r="F1372" s="2">
        <f t="shared" si="169"/>
        <v>5.4374900000000004</v>
      </c>
      <c r="G1372" s="2">
        <f t="shared" si="163"/>
        <v>4.9800640000000014</v>
      </c>
      <c r="H1372" s="2">
        <f t="shared" si="167"/>
        <v>6.0194460000000038</v>
      </c>
      <c r="I1372" s="2">
        <f t="array" ref="I1372">SUMPRODUCT(B1356:B1375, (ROW(B1356:B1375)-ROW(B1356)+1)) / (20*21/2)</f>
        <v>5.458006666666666</v>
      </c>
      <c r="J1372" s="2">
        <f t="shared" si="170"/>
        <v>5.3644438620883008</v>
      </c>
      <c r="K1372" s="2">
        <f t="shared" si="164"/>
        <v>5.2432512628585748</v>
      </c>
    </row>
    <row r="1373" spans="1:11" ht="13.5" x14ac:dyDescent="0.25">
      <c r="A1373" s="3">
        <f>TITRES_STAT!B1376</f>
        <v>44011</v>
      </c>
      <c r="B1373" s="6">
        <f>TITRES_STAT!D1376</f>
        <v>5.5073999999999996</v>
      </c>
      <c r="C1373" s="2">
        <f t="shared" si="165"/>
        <v>0.15629999999999988</v>
      </c>
      <c r="D1373" s="2">
        <f t="shared" si="166"/>
        <v>5.5163600000000006</v>
      </c>
      <c r="E1373" s="2">
        <f t="shared" si="168"/>
        <v>5.4791600000000003</v>
      </c>
      <c r="F1373" s="2">
        <f t="shared" si="169"/>
        <v>5.4285550000000002</v>
      </c>
      <c r="G1373" s="2">
        <f t="shared" si="163"/>
        <v>4.9965860000000006</v>
      </c>
      <c r="H1373" s="2">
        <f t="shared" si="167"/>
        <v>6.0146825000000037</v>
      </c>
      <c r="I1373" s="2">
        <f t="array" ref="I1373">SUMPRODUCT(B1357:B1376, (ROW(B1357:B1376)-ROW(B1357)+1)) / (20*21/2)</f>
        <v>5.4682142857142857</v>
      </c>
      <c r="J1373" s="2">
        <f t="shared" si="170"/>
        <v>5.3780587323656057</v>
      </c>
      <c r="K1373" s="2">
        <f t="shared" si="164"/>
        <v>5.2536100368641208</v>
      </c>
    </row>
    <row r="1374" spans="1:11" ht="13.5" x14ac:dyDescent="0.25">
      <c r="A1374" s="3">
        <f>TITRES_STAT!B1377</f>
        <v>44012</v>
      </c>
      <c r="B1374" s="6">
        <f>TITRES_STAT!D1377</f>
        <v>5.5670000000000002</v>
      </c>
      <c r="C1374" s="2">
        <f t="shared" si="165"/>
        <v>5.9600000000000541E-2</v>
      </c>
      <c r="D1374" s="2">
        <f t="shared" si="166"/>
        <v>5.5029599999999999</v>
      </c>
      <c r="E1374" s="2">
        <f t="shared" si="168"/>
        <v>5.4851200000000002</v>
      </c>
      <c r="F1374" s="2">
        <f t="shared" si="169"/>
        <v>5.4177650000000002</v>
      </c>
      <c r="G1374" s="2">
        <f t="shared" si="163"/>
        <v>5.0145980000000003</v>
      </c>
      <c r="H1374" s="2">
        <f t="shared" si="167"/>
        <v>6.0103285000000035</v>
      </c>
      <c r="I1374" s="2">
        <f t="array" ref="I1374">SUMPRODUCT(B1358:B1377, (ROW(B1358:B1377)-ROW(B1358)+1)) / (20*21/2)</f>
        <v>5.4811128571428567</v>
      </c>
      <c r="J1374" s="2">
        <f t="shared" si="170"/>
        <v>5.3960531388069768</v>
      </c>
      <c r="K1374" s="2">
        <f t="shared" si="164"/>
        <v>5.2658998393400376</v>
      </c>
    </row>
    <row r="1375" spans="1:11" ht="13.5" x14ac:dyDescent="0.25">
      <c r="A1375" s="3">
        <f>TITRES_STAT!B1378</f>
        <v>44013</v>
      </c>
      <c r="B1375" s="6">
        <f>TITRES_STAT!D1378</f>
        <v>5.5670000000000002</v>
      </c>
      <c r="C1375" s="2">
        <f t="shared" si="165"/>
        <v>0</v>
      </c>
      <c r="D1375" s="2">
        <f t="shared" si="166"/>
        <v>5.49254</v>
      </c>
      <c r="E1375" s="2">
        <f t="shared" si="168"/>
        <v>5.50596</v>
      </c>
      <c r="F1375" s="2">
        <f t="shared" si="169"/>
        <v>5.4077200000000003</v>
      </c>
      <c r="G1375" s="2">
        <f t="shared" si="163"/>
        <v>5.0324600000000004</v>
      </c>
      <c r="H1375" s="2">
        <f t="shared" si="167"/>
        <v>6.0051190000000041</v>
      </c>
      <c r="I1375" s="2">
        <f t="array" ref="I1375">SUMPRODUCT(B1359:B1378, (ROW(B1359:B1378)-ROW(B1359)+1)) / (20*21/2)</f>
        <v>5.4901495238095235</v>
      </c>
      <c r="J1375" s="2">
        <f t="shared" si="170"/>
        <v>5.4123337922539321</v>
      </c>
      <c r="K1375" s="2">
        <f t="shared" si="164"/>
        <v>5.2777076887776833</v>
      </c>
    </row>
    <row r="1376" spans="1:11" ht="13.5" x14ac:dyDescent="0.25">
      <c r="A1376" s="3">
        <f>TITRES_STAT!B1379</f>
        <v>44014</v>
      </c>
      <c r="B1376" s="6">
        <f>TITRES_STAT!D1379</f>
        <v>5.5148999999999999</v>
      </c>
      <c r="C1376" s="2">
        <f t="shared" si="165"/>
        <v>-5.2100000000000257E-2</v>
      </c>
      <c r="D1376" s="2">
        <f t="shared" si="166"/>
        <v>5.5014799999999999</v>
      </c>
      <c r="E1376" s="2">
        <f t="shared" si="168"/>
        <v>5.5081899999999999</v>
      </c>
      <c r="F1376" s="2">
        <f t="shared" si="169"/>
        <v>5.401765000000001</v>
      </c>
      <c r="G1376" s="2">
        <f t="shared" si="163"/>
        <v>5.0491320000000002</v>
      </c>
      <c r="H1376" s="2">
        <f t="shared" si="167"/>
        <v>6.0002070000000041</v>
      </c>
      <c r="I1376" s="2">
        <f t="array" ref="I1376">SUMPRODUCT(B1360:B1379, (ROW(B1360:B1379)-ROW(B1360)+1)) / (20*21/2)</f>
        <v>5.4976623809523808</v>
      </c>
      <c r="J1376" s="2">
        <f t="shared" si="170"/>
        <v>5.4221020025154623</v>
      </c>
      <c r="K1376" s="2">
        <f t="shared" si="164"/>
        <v>5.2870093480413036</v>
      </c>
    </row>
    <row r="1377" spans="1:11" ht="13.5" x14ac:dyDescent="0.25">
      <c r="A1377" s="3">
        <f>TITRES_STAT!B1380</f>
        <v>44015</v>
      </c>
      <c r="B1377" s="6">
        <f>TITRES_STAT!D1380</f>
        <v>5.5372000000000003</v>
      </c>
      <c r="C1377" s="2">
        <f t="shared" si="165"/>
        <v>2.2300000000000431E-2</v>
      </c>
      <c r="D1377" s="2">
        <f t="shared" si="166"/>
        <v>5.5387000000000004</v>
      </c>
      <c r="E1377" s="2">
        <f t="shared" si="168"/>
        <v>5.5126499999999989</v>
      </c>
      <c r="F1377" s="2">
        <f t="shared" si="169"/>
        <v>5.4051150000000003</v>
      </c>
      <c r="G1377" s="2">
        <f t="shared" si="163"/>
        <v>5.0665480000000009</v>
      </c>
      <c r="H1377" s="2">
        <f t="shared" si="167"/>
        <v>5.9953320000000039</v>
      </c>
      <c r="I1377" s="2">
        <f t="array" ref="I1377">SUMPRODUCT(B1361:B1380, (ROW(B1361:B1380)-ROW(B1361)+1)) / (20*21/2)</f>
        <v>5.4967033333333335</v>
      </c>
      <c r="J1377" s="2">
        <f t="shared" si="170"/>
        <v>5.4330637165616089</v>
      </c>
      <c r="K1377" s="2">
        <f t="shared" si="164"/>
        <v>5.2968207461573309</v>
      </c>
    </row>
    <row r="1378" spans="1:11" ht="13.5" x14ac:dyDescent="0.25">
      <c r="A1378" s="3">
        <f>TITRES_STAT!B1381</f>
        <v>44018</v>
      </c>
      <c r="B1378" s="6">
        <f>TITRES_STAT!D1381</f>
        <v>5.5</v>
      </c>
      <c r="C1378" s="2">
        <f t="shared" si="165"/>
        <v>-3.7200000000000344E-2</v>
      </c>
      <c r="D1378" s="2">
        <f t="shared" si="166"/>
        <v>5.5372200000000005</v>
      </c>
      <c r="E1378" s="2">
        <f t="shared" si="168"/>
        <v>5.5267900000000001</v>
      </c>
      <c r="F1378" s="2">
        <f t="shared" si="169"/>
        <v>5.4211150000000021</v>
      </c>
      <c r="G1378" s="2">
        <f t="shared" si="163"/>
        <v>5.0842620000000007</v>
      </c>
      <c r="H1378" s="2">
        <f t="shared" si="167"/>
        <v>5.9908295000000029</v>
      </c>
      <c r="I1378" s="2">
        <f t="array" ref="I1378">SUMPRODUCT(B1362:B1381, (ROW(B1362:B1381)-ROW(B1362)+1)) / (20*21/2)</f>
        <v>5.4861423809523817</v>
      </c>
      <c r="J1378" s="2">
        <f t="shared" si="170"/>
        <v>5.4394386006985984</v>
      </c>
      <c r="K1378" s="2">
        <f t="shared" si="164"/>
        <v>5.3047885600335141</v>
      </c>
    </row>
    <row r="1379" spans="1:11" ht="13.5" x14ac:dyDescent="0.25">
      <c r="A1379" s="3">
        <f>TITRES_STAT!B1382</f>
        <v>44019</v>
      </c>
      <c r="B1379" s="6">
        <f>TITRES_STAT!D1382</f>
        <v>5.5</v>
      </c>
      <c r="C1379" s="2">
        <f t="shared" si="165"/>
        <v>0</v>
      </c>
      <c r="D1379" s="2">
        <f t="shared" si="166"/>
        <v>5.5238200000000006</v>
      </c>
      <c r="E1379" s="2">
        <f t="shared" si="168"/>
        <v>5.5133899999999993</v>
      </c>
      <c r="F1379" s="2">
        <f t="shared" si="169"/>
        <v>5.4430700000000014</v>
      </c>
      <c r="G1379" s="2">
        <f t="shared" si="163"/>
        <v>5.1022720000000001</v>
      </c>
      <c r="H1379" s="2">
        <f t="shared" si="167"/>
        <v>5.9863270000000037</v>
      </c>
      <c r="I1379" s="2">
        <f t="array" ref="I1379">SUMPRODUCT(B1363:B1382, (ROW(B1363:B1382)-ROW(B1363)+1)) / (20*21/2)</f>
        <v>5.4849342857142851</v>
      </c>
      <c r="J1379" s="2">
        <f t="shared" si="170"/>
        <v>5.4452063530130177</v>
      </c>
      <c r="K1379" s="2">
        <f t="shared" si="164"/>
        <v>5.3124439106204351</v>
      </c>
    </row>
    <row r="1380" spans="1:11" ht="13.5" x14ac:dyDescent="0.25">
      <c r="A1380" s="3">
        <f>TITRES_STAT!B1383</f>
        <v>44020</v>
      </c>
      <c r="B1380" s="6">
        <f>TITRES_STAT!D1383</f>
        <v>5.4329999999999998</v>
      </c>
      <c r="C1380" s="2">
        <f t="shared" si="165"/>
        <v>-6.7000000000000171E-2</v>
      </c>
      <c r="D1380" s="2">
        <f t="shared" si="166"/>
        <v>5.49702</v>
      </c>
      <c r="E1380" s="2">
        <f t="shared" si="168"/>
        <v>5.4947800000000004</v>
      </c>
      <c r="F1380" s="2">
        <f t="shared" si="169"/>
        <v>5.4694900000000004</v>
      </c>
      <c r="G1380" s="2">
        <f t="shared" si="163"/>
        <v>5.1201340000000002</v>
      </c>
      <c r="H1380" s="2">
        <f t="shared" si="167"/>
        <v>5.9816010000000031</v>
      </c>
      <c r="I1380" s="2">
        <f t="array" ref="I1380">SUMPRODUCT(B1364:B1383, (ROW(B1364:B1383)-ROW(B1364)+1)) / (20*21/2)</f>
        <v>5.4713242857142852</v>
      </c>
      <c r="J1380" s="2">
        <f t="shared" si="170"/>
        <v>5.4440438432022535</v>
      </c>
      <c r="K1380" s="2">
        <f t="shared" si="164"/>
        <v>5.3171716004000258</v>
      </c>
    </row>
    <row r="1381" spans="1:11" ht="13.5" x14ac:dyDescent="0.25">
      <c r="A1381" s="3">
        <f>TITRES_STAT!B1384</f>
        <v>44021</v>
      </c>
      <c r="B1381" s="6">
        <f>TITRES_STAT!D1384</f>
        <v>5.3586</v>
      </c>
      <c r="C1381" s="2">
        <f t="shared" si="165"/>
        <v>-7.43999999999998E-2</v>
      </c>
      <c r="D1381" s="2">
        <f t="shared" si="166"/>
        <v>5.4657599999999995</v>
      </c>
      <c r="E1381" s="2">
        <f t="shared" si="168"/>
        <v>5.4836200000000002</v>
      </c>
      <c r="F1381" s="2">
        <f t="shared" si="169"/>
        <v>5.4828850000000005</v>
      </c>
      <c r="G1381" s="2">
        <f t="shared" si="163"/>
        <v>5.1379960000000002</v>
      </c>
      <c r="H1381" s="2">
        <f t="shared" si="167"/>
        <v>5.9765030000000028</v>
      </c>
      <c r="I1381" s="2">
        <f t="array" ref="I1381">SUMPRODUCT(B1365:B1384, (ROW(B1365:B1384)-ROW(B1365)+1)) / (20*21/2)</f>
        <v>5.4562995238095242</v>
      </c>
      <c r="J1381" s="2">
        <f t="shared" si="170"/>
        <v>5.435906334325848</v>
      </c>
      <c r="K1381" s="2">
        <f t="shared" si="164"/>
        <v>5.3187962435215939</v>
      </c>
    </row>
    <row r="1382" spans="1:11" ht="13.5" x14ac:dyDescent="0.25">
      <c r="A1382" s="3">
        <f>TITRES_STAT!B1385</f>
        <v>44022</v>
      </c>
      <c r="B1382" s="6">
        <f>TITRES_STAT!D1385</f>
        <v>5.4702000000000002</v>
      </c>
      <c r="C1382" s="2">
        <f t="shared" si="165"/>
        <v>0.11160000000000014</v>
      </c>
      <c r="D1382" s="2">
        <f t="shared" si="166"/>
        <v>5.4523600000000005</v>
      </c>
      <c r="E1382" s="2">
        <f t="shared" si="168"/>
        <v>5.4955300000000005</v>
      </c>
      <c r="F1382" s="2">
        <f t="shared" si="169"/>
        <v>5.486605</v>
      </c>
      <c r="G1382" s="2">
        <f t="shared" si="163"/>
        <v>5.1567500000000006</v>
      </c>
      <c r="H1382" s="2">
        <f t="shared" si="167"/>
        <v>5.972446500000002</v>
      </c>
      <c r="I1382" s="2">
        <f t="array" ref="I1382">SUMPRODUCT(B1366:B1385, (ROW(B1366:B1385)-ROW(B1366)+1)) / (20*21/2)</f>
        <v>5.4523319047619063</v>
      </c>
      <c r="J1382" s="2">
        <f t="shared" si="170"/>
        <v>5.4391723977233859</v>
      </c>
      <c r="K1382" s="2">
        <f t="shared" si="164"/>
        <v>5.3247336457364334</v>
      </c>
    </row>
    <row r="1383" spans="1:11" ht="13.5" x14ac:dyDescent="0.25">
      <c r="A1383" s="3">
        <f>TITRES_STAT!B1386</f>
        <v>44025</v>
      </c>
      <c r="B1383" s="6">
        <f>TITRES_STAT!D1386</f>
        <v>5.3437000000000001</v>
      </c>
      <c r="C1383" s="2">
        <f t="shared" si="165"/>
        <v>-0.12650000000000006</v>
      </c>
      <c r="D1383" s="2">
        <f t="shared" si="166"/>
        <v>5.4211</v>
      </c>
      <c r="E1383" s="2">
        <f t="shared" si="168"/>
        <v>5.4791600000000003</v>
      </c>
      <c r="F1383" s="2">
        <f t="shared" si="169"/>
        <v>5.4791599999999994</v>
      </c>
      <c r="G1383" s="2">
        <f t="shared" si="163"/>
        <v>5.1744640000000004</v>
      </c>
      <c r="H1383" s="2">
        <f t="shared" si="167"/>
        <v>5.9677950000000006</v>
      </c>
      <c r="I1383" s="2">
        <f t="array" ref="I1383">SUMPRODUCT(B1367:B1386, (ROW(B1367:B1386)-ROW(B1367)+1)) / (20*21/2)</f>
        <v>5.4414709523809517</v>
      </c>
      <c r="J1383" s="2">
        <f t="shared" si="170"/>
        <v>5.4300797884163963</v>
      </c>
      <c r="K1383" s="2">
        <f t="shared" si="164"/>
        <v>5.3254774243350047</v>
      </c>
    </row>
    <row r="1384" spans="1:11" ht="13.5" x14ac:dyDescent="0.25">
      <c r="A1384" s="3">
        <f>TITRES_STAT!B1387</f>
        <v>44026</v>
      </c>
      <c r="B1384" s="6">
        <f>TITRES_STAT!D1387</f>
        <v>5.3213999999999997</v>
      </c>
      <c r="C1384" s="2">
        <f t="shared" si="165"/>
        <v>-2.2300000000000431E-2</v>
      </c>
      <c r="D1384" s="2">
        <f t="shared" si="166"/>
        <v>5.3853799999999996</v>
      </c>
      <c r="E1384" s="2">
        <f t="shared" si="168"/>
        <v>5.4546000000000001</v>
      </c>
      <c r="F1384" s="2">
        <f t="shared" si="169"/>
        <v>5.4698599999999997</v>
      </c>
      <c r="G1384" s="2">
        <f t="shared" si="163"/>
        <v>5.1918800000000012</v>
      </c>
      <c r="H1384" s="2">
        <f t="shared" si="167"/>
        <v>5.9635155000000024</v>
      </c>
      <c r="I1384" s="2">
        <f t="array" ref="I1384">SUMPRODUCT(B1368:B1387, (ROW(B1368:B1387)-ROW(B1368)+1)) / (20*21/2)</f>
        <v>5.4305114285714291</v>
      </c>
      <c r="J1384" s="2">
        <f t="shared" si="170"/>
        <v>5.4197293323767397</v>
      </c>
      <c r="K1384" s="2">
        <f t="shared" si="164"/>
        <v>5.3253175253414753</v>
      </c>
    </row>
    <row r="1385" spans="1:11" ht="13.5" x14ac:dyDescent="0.25">
      <c r="A1385" s="3">
        <f>TITRES_STAT!B1388</f>
        <v>44027</v>
      </c>
      <c r="B1385" s="6">
        <f>TITRES_STAT!D1388</f>
        <v>5.4282000000000004</v>
      </c>
      <c r="C1385" s="2">
        <f t="shared" si="165"/>
        <v>0.10680000000000067</v>
      </c>
      <c r="D1385" s="2">
        <f t="shared" si="166"/>
        <v>5.3844200000000004</v>
      </c>
      <c r="E1385" s="2">
        <f t="shared" si="168"/>
        <v>5.4407199999999989</v>
      </c>
      <c r="F1385" s="2">
        <f t="shared" si="169"/>
        <v>5.4733400000000003</v>
      </c>
      <c r="G1385" s="2">
        <f t="shared" si="163"/>
        <v>5.2126220000000014</v>
      </c>
      <c r="H1385" s="2">
        <f t="shared" si="167"/>
        <v>5.9609980000000018</v>
      </c>
      <c r="I1385" s="2">
        <f t="array" ref="I1385">SUMPRODUCT(B1369:B1388, (ROW(B1369:B1388)-ROW(B1369)+1)) / (20*21/2)</f>
        <v>5.4136614285714284</v>
      </c>
      <c r="J1385" s="2">
        <f t="shared" si="170"/>
        <v>5.4205360626265744</v>
      </c>
      <c r="K1385" s="2">
        <f t="shared" si="164"/>
        <v>5.329352132190829</v>
      </c>
    </row>
    <row r="1386" spans="1:11" ht="13.5" x14ac:dyDescent="0.25">
      <c r="A1386" s="3">
        <f>TITRES_STAT!B1389</f>
        <v>44028</v>
      </c>
      <c r="B1386" s="6">
        <f>TITRES_STAT!D1389</f>
        <v>5.3593000000000002</v>
      </c>
      <c r="C1386" s="2">
        <f t="shared" si="165"/>
        <v>-6.8900000000000183E-2</v>
      </c>
      <c r="D1386" s="2">
        <f t="shared" si="166"/>
        <v>5.3845600000000005</v>
      </c>
      <c r="E1386" s="2">
        <f t="shared" si="168"/>
        <v>5.4251599999999991</v>
      </c>
      <c r="F1386" s="2">
        <f t="shared" si="169"/>
        <v>5.4666750000000004</v>
      </c>
      <c r="G1386" s="2">
        <f t="shared" si="163"/>
        <v>5.2312420000000008</v>
      </c>
      <c r="H1386" s="2">
        <f t="shared" si="167"/>
        <v>5.9588430000000026</v>
      </c>
      <c r="I1386" s="2">
        <f t="array" ref="I1386">SUMPRODUCT(B1370:B1389, (ROW(B1370:B1389)-ROW(B1370)+1)) / (20*21/2)</f>
        <v>5.3971728571428566</v>
      </c>
      <c r="J1386" s="2">
        <f t="shared" si="170"/>
        <v>5.4147040566621385</v>
      </c>
      <c r="K1386" s="2">
        <f t="shared" si="164"/>
        <v>5.3305265583794244</v>
      </c>
    </row>
    <row r="1387" spans="1:11" ht="13.5" x14ac:dyDescent="0.25">
      <c r="A1387" s="3">
        <f>TITRES_STAT!B1390</f>
        <v>44029</v>
      </c>
      <c r="B1387" s="6">
        <f>TITRES_STAT!D1390</f>
        <v>5.3516000000000004</v>
      </c>
      <c r="C1387" s="2">
        <f t="shared" si="165"/>
        <v>-7.6999999999998181E-3</v>
      </c>
      <c r="D1387" s="2">
        <f t="shared" si="166"/>
        <v>5.3608400000000005</v>
      </c>
      <c r="E1387" s="2">
        <f t="shared" si="168"/>
        <v>5.4065999999999992</v>
      </c>
      <c r="F1387" s="2">
        <f t="shared" si="169"/>
        <v>5.459625</v>
      </c>
      <c r="G1387" s="2">
        <f t="shared" si="163"/>
        <v>5.250452000000001</v>
      </c>
      <c r="H1387" s="2">
        <f t="shared" si="167"/>
        <v>5.9572080000000032</v>
      </c>
      <c r="I1387" s="2">
        <f t="array" ref="I1387">SUMPRODUCT(B1371:B1390, (ROW(B1371:B1390)-ROW(B1371)+1)) / (20*21/2)</f>
        <v>5.3823571428571428</v>
      </c>
      <c r="J1387" s="2">
        <f t="shared" si="170"/>
        <v>5.408694146503839</v>
      </c>
      <c r="K1387" s="2">
        <f t="shared" si="164"/>
        <v>5.3313529678547411</v>
      </c>
    </row>
    <row r="1388" spans="1:11" ht="13.5" x14ac:dyDescent="0.25">
      <c r="A1388" s="3">
        <f>TITRES_STAT!B1391</f>
        <v>44032</v>
      </c>
      <c r="B1388" s="6">
        <f>TITRES_STAT!D1391</f>
        <v>5.2827000000000002</v>
      </c>
      <c r="C1388" s="2">
        <f t="shared" si="165"/>
        <v>-6.8900000000000183E-2</v>
      </c>
      <c r="D1388" s="2">
        <f t="shared" si="166"/>
        <v>5.3486400000000005</v>
      </c>
      <c r="E1388" s="2">
        <f t="shared" si="168"/>
        <v>5.3848699999999985</v>
      </c>
      <c r="F1388" s="2">
        <f t="shared" si="169"/>
        <v>5.4558300000000006</v>
      </c>
      <c r="G1388" s="2">
        <f t="shared" si="163"/>
        <v>5.2684340000000009</v>
      </c>
      <c r="H1388" s="2">
        <f t="shared" si="167"/>
        <v>5.955042500000002</v>
      </c>
      <c r="I1388" s="2">
        <f t="array" ref="I1388">SUMPRODUCT(B1372:B1391, (ROW(B1372:B1391)-ROW(B1372)+1)) / (20*21/2)</f>
        <v>5.3684100000000008</v>
      </c>
      <c r="J1388" s="2">
        <f t="shared" si="170"/>
        <v>5.396694703979664</v>
      </c>
      <c r="K1388" s="2">
        <f t="shared" si="164"/>
        <v>5.3294450083310263</v>
      </c>
    </row>
    <row r="1389" spans="1:11" ht="13.5" x14ac:dyDescent="0.25">
      <c r="A1389" s="3">
        <f>TITRES_STAT!B1392</f>
        <v>44033</v>
      </c>
      <c r="B1389" s="6">
        <f>TITRES_STAT!D1392</f>
        <v>5.2827000000000002</v>
      </c>
      <c r="C1389" s="2">
        <f t="shared" si="165"/>
        <v>0</v>
      </c>
      <c r="D1389" s="2">
        <f t="shared" si="166"/>
        <v>5.3409000000000004</v>
      </c>
      <c r="E1389" s="2">
        <f t="shared" si="168"/>
        <v>5.3631399999999996</v>
      </c>
      <c r="F1389" s="2">
        <f t="shared" si="169"/>
        <v>5.4382650000000012</v>
      </c>
      <c r="G1389" s="2">
        <f t="shared" si="163"/>
        <v>5.286416</v>
      </c>
      <c r="H1389" s="2">
        <f t="shared" si="167"/>
        <v>5.9516860000000005</v>
      </c>
      <c r="I1389" s="2">
        <f t="array" ref="I1389">SUMPRODUCT(B1373:B1392, (ROW(B1373:B1392)-ROW(B1373)+1)) / (20*21/2)</f>
        <v>5.3553923809523809</v>
      </c>
      <c r="J1389" s="2">
        <f t="shared" si="170"/>
        <v>5.3858380655054106</v>
      </c>
      <c r="K1389" s="2">
        <f t="shared" si="164"/>
        <v>5.3276118707494176</v>
      </c>
    </row>
    <row r="1390" spans="1:11" ht="13.5" x14ac:dyDescent="0.25">
      <c r="A1390" s="3">
        <f>TITRES_STAT!B1393</f>
        <v>44034</v>
      </c>
      <c r="B1390" s="6">
        <f>TITRES_STAT!D1393</f>
        <v>5.2827000000000002</v>
      </c>
      <c r="C1390" s="2">
        <f t="shared" si="165"/>
        <v>0</v>
      </c>
      <c r="D1390" s="2">
        <f t="shared" si="166"/>
        <v>5.3117999999999999</v>
      </c>
      <c r="E1390" s="2">
        <f t="shared" si="168"/>
        <v>5.3481099999999993</v>
      </c>
      <c r="F1390" s="2">
        <f t="shared" si="169"/>
        <v>5.4214450000000012</v>
      </c>
      <c r="G1390" s="2">
        <f t="shared" si="163"/>
        <v>5.3045460000000002</v>
      </c>
      <c r="H1390" s="2">
        <f t="shared" si="167"/>
        <v>5.9469899999999996</v>
      </c>
      <c r="I1390" s="2">
        <f t="array" ref="I1390">SUMPRODUCT(B1374:B1393, (ROW(B1374:B1393)-ROW(B1374)+1)) / (20*21/2)</f>
        <v>5.350765714285715</v>
      </c>
      <c r="J1390" s="2">
        <f t="shared" si="170"/>
        <v>5.3760153926001335</v>
      </c>
      <c r="K1390" s="2">
        <f t="shared" si="164"/>
        <v>5.3258506209161078</v>
      </c>
    </row>
    <row r="1391" spans="1:11" ht="13.5" x14ac:dyDescent="0.25">
      <c r="A1391" s="3">
        <f>TITRES_STAT!B1394</f>
        <v>44035</v>
      </c>
      <c r="B1391" s="6">
        <f>TITRES_STAT!D1394</f>
        <v>5.2750000000000004</v>
      </c>
      <c r="C1391" s="2">
        <f t="shared" si="165"/>
        <v>-7.6999999999998181E-3</v>
      </c>
      <c r="D1391" s="2">
        <f t="shared" si="166"/>
        <v>5.2949399999999995</v>
      </c>
      <c r="E1391" s="2">
        <f t="shared" si="168"/>
        <v>5.3397499999999996</v>
      </c>
      <c r="F1391" s="2">
        <f t="shared" si="169"/>
        <v>5.4116850000000021</v>
      </c>
      <c r="G1391" s="2">
        <f t="shared" si="163"/>
        <v>5.3237140000000007</v>
      </c>
      <c r="H1391" s="2">
        <f t="shared" si="167"/>
        <v>5.9406180000000006</v>
      </c>
      <c r="I1391" s="2">
        <f t="array" ref="I1391">SUMPRODUCT(B1375:B1394, (ROW(B1375:B1394)-ROW(B1375)+1)) / (20*21/2)</f>
        <v>5.362149047619047</v>
      </c>
      <c r="J1391" s="2">
        <f t="shared" si="170"/>
        <v>5.3663948790191682</v>
      </c>
      <c r="K1391" s="2">
        <f t="shared" si="164"/>
        <v>5.3238564789193976</v>
      </c>
    </row>
    <row r="1392" spans="1:11" ht="13.5" x14ac:dyDescent="0.25">
      <c r="A1392" s="3">
        <f>TITRES_STAT!B1395</f>
        <v>44036</v>
      </c>
      <c r="B1392" s="6">
        <f>TITRES_STAT!D1395</f>
        <v>5.2750000000000004</v>
      </c>
      <c r="C1392" s="2">
        <f t="shared" si="165"/>
        <v>0</v>
      </c>
      <c r="D1392" s="2">
        <f t="shared" si="166"/>
        <v>5.2796199999999995</v>
      </c>
      <c r="E1392" s="2">
        <f t="shared" si="168"/>
        <v>5.3202299999999996</v>
      </c>
      <c r="F1392" s="2">
        <f t="shared" si="169"/>
        <v>5.4078800000000022</v>
      </c>
      <c r="G1392" s="2">
        <f t="shared" si="163"/>
        <v>5.3416899999999998</v>
      </c>
      <c r="H1392" s="2">
        <f t="shared" si="167"/>
        <v>5.9331294999999997</v>
      </c>
      <c r="I1392" s="2">
        <f t="array" ref="I1392">SUMPRODUCT(B1376:B1395, (ROW(B1376:B1395)-ROW(B1376)+1)) / (20*21/2)</f>
        <v>5.3949085714285712</v>
      </c>
      <c r="J1392" s="2">
        <f t="shared" si="170"/>
        <v>5.3576906048268667</v>
      </c>
      <c r="K1392" s="2">
        <f t="shared" si="164"/>
        <v>5.3219405385696179</v>
      </c>
    </row>
    <row r="1393" spans="1:11" ht="13.5" x14ac:dyDescent="0.25">
      <c r="A1393" s="3">
        <f>TITRES_STAT!B1396</f>
        <v>44039</v>
      </c>
      <c r="B1393" s="6">
        <f>TITRES_STAT!D1396</f>
        <v>5.3593000000000002</v>
      </c>
      <c r="C1393" s="2">
        <f t="shared" si="165"/>
        <v>8.429999999999982E-2</v>
      </c>
      <c r="D1393" s="2">
        <f t="shared" si="166"/>
        <v>5.2949400000000004</v>
      </c>
      <c r="E1393" s="2">
        <f t="shared" si="168"/>
        <v>5.3217899999999991</v>
      </c>
      <c r="F1393" s="2">
        <f t="shared" si="169"/>
        <v>5.4004750000000019</v>
      </c>
      <c r="G1393" s="2">
        <f t="shared" si="163"/>
        <v>5.358822</v>
      </c>
      <c r="H1393" s="2">
        <f t="shared" si="167"/>
        <v>5.9260625000000013</v>
      </c>
      <c r="I1393" s="2">
        <f t="array" ref="I1393">SUMPRODUCT(B1377:B1396, (ROW(B1377:B1396)-ROW(B1377)+1)) / (20*21/2)</f>
        <v>5.4326628571428577</v>
      </c>
      <c r="J1393" s="2">
        <f t="shared" si="170"/>
        <v>5.3578438805576409</v>
      </c>
      <c r="K1393" s="2">
        <f t="shared" si="164"/>
        <v>5.3234056154884568</v>
      </c>
    </row>
    <row r="1394" spans="1:11" ht="13.5" x14ac:dyDescent="0.25">
      <c r="A1394" s="3">
        <f>TITRES_STAT!B1397</f>
        <v>44040</v>
      </c>
      <c r="B1394" s="6">
        <f>TITRES_STAT!D1397</f>
        <v>5.52</v>
      </c>
      <c r="C1394" s="2">
        <f t="shared" si="165"/>
        <v>0.1606999999999994</v>
      </c>
      <c r="D1394" s="2">
        <f t="shared" si="166"/>
        <v>5.3423999999999996</v>
      </c>
      <c r="E1394" s="2">
        <f t="shared" si="168"/>
        <v>5.3416499999999996</v>
      </c>
      <c r="F1394" s="2">
        <f t="shared" si="169"/>
        <v>5.3981250000000021</v>
      </c>
      <c r="G1394" s="2">
        <f t="shared" ref="G1394:G1457" si="171">AVERAGE(B1345:B1394)</f>
        <v>5.3764880000000002</v>
      </c>
      <c r="H1394" s="2">
        <f t="shared" si="167"/>
        <v>5.9200225000000009</v>
      </c>
      <c r="I1394" s="2">
        <f t="array" ref="I1394">SUMPRODUCT(B1378:B1397, (ROW(B1378:B1397)-ROW(B1378)+1)) / (20*21/2)</f>
        <v>5.4661295238095233</v>
      </c>
      <c r="J1394" s="2">
        <f t="shared" si="170"/>
        <v>5.3732873205045326</v>
      </c>
      <c r="K1394" s="2">
        <f t="shared" si="164"/>
        <v>5.3311151991947927</v>
      </c>
    </row>
    <row r="1395" spans="1:11" ht="13.5" x14ac:dyDescent="0.25">
      <c r="A1395" s="3">
        <f>TITRES_STAT!B1398</f>
        <v>44041</v>
      </c>
      <c r="B1395" s="6">
        <f>TITRES_STAT!D1398</f>
        <v>5.7420999999999998</v>
      </c>
      <c r="C1395" s="2">
        <f t="shared" si="165"/>
        <v>0.22210000000000019</v>
      </c>
      <c r="D1395" s="2">
        <f t="shared" si="166"/>
        <v>5.4342800000000002</v>
      </c>
      <c r="E1395" s="2">
        <f t="shared" si="168"/>
        <v>5.3730399999999996</v>
      </c>
      <c r="F1395" s="2">
        <f t="shared" si="169"/>
        <v>5.4068800000000001</v>
      </c>
      <c r="G1395" s="2">
        <f t="shared" si="171"/>
        <v>5.395918</v>
      </c>
      <c r="H1395" s="2">
        <f t="shared" si="167"/>
        <v>5.915242000000001</v>
      </c>
      <c r="I1395" s="2">
        <f t="array" ref="I1395">SUMPRODUCT(B1379:B1398, (ROW(B1379:B1398)-ROW(B1379)+1)) / (20*21/2)</f>
        <v>5.4955604761904766</v>
      </c>
      <c r="J1395" s="2">
        <f t="shared" si="170"/>
        <v>5.4084123375993389</v>
      </c>
      <c r="K1395" s="2">
        <f t="shared" ref="K1395:K1458" si="172">$K$4*B1395+(1-$K$4)*K1394</f>
        <v>5.3472322502067611</v>
      </c>
    </row>
    <row r="1396" spans="1:11" ht="13.5" x14ac:dyDescent="0.25">
      <c r="A1396" s="3">
        <f>TITRES_STAT!B1399</f>
        <v>44042</v>
      </c>
      <c r="B1396" s="6">
        <f>TITRES_STAT!D1399</f>
        <v>5.8033000000000001</v>
      </c>
      <c r="C1396" s="2">
        <f t="shared" si="165"/>
        <v>6.1200000000000365E-2</v>
      </c>
      <c r="D1396" s="2">
        <f t="shared" si="166"/>
        <v>5.5399399999999996</v>
      </c>
      <c r="E1396" s="2">
        <f t="shared" si="168"/>
        <v>5.4174399999999991</v>
      </c>
      <c r="F1396" s="2">
        <f t="shared" si="169"/>
        <v>5.4213000000000005</v>
      </c>
      <c r="G1396" s="2">
        <f t="shared" si="171"/>
        <v>5.4137440000000003</v>
      </c>
      <c r="H1396" s="2">
        <f t="shared" si="167"/>
        <v>5.9087580000000006</v>
      </c>
      <c r="I1396" s="2">
        <f t="array" ref="I1396">SUMPRODUCT(B1380:B1399, (ROW(B1380:B1399)-ROW(B1380)+1)) / (20*21/2)</f>
        <v>5.5325814285714277</v>
      </c>
      <c r="J1396" s="2">
        <f t="shared" si="170"/>
        <v>5.4460206863994021</v>
      </c>
      <c r="K1396" s="2">
        <f t="shared" si="172"/>
        <v>5.3651172600025747</v>
      </c>
    </row>
    <row r="1397" spans="1:11" ht="13.5" x14ac:dyDescent="0.25">
      <c r="A1397" s="3">
        <f>TITRES_STAT!B1400</f>
        <v>44046</v>
      </c>
      <c r="B1397" s="6">
        <f>TITRES_STAT!D1400</f>
        <v>5.7727000000000004</v>
      </c>
      <c r="C1397" s="2">
        <f t="shared" si="165"/>
        <v>-3.0599999999999739E-2</v>
      </c>
      <c r="D1397" s="2">
        <f t="shared" si="166"/>
        <v>5.6394800000000007</v>
      </c>
      <c r="E1397" s="2">
        <f t="shared" si="168"/>
        <v>5.4595500000000001</v>
      </c>
      <c r="F1397" s="2">
        <f t="shared" si="169"/>
        <v>5.4330750000000005</v>
      </c>
      <c r="G1397" s="2">
        <f t="shared" si="171"/>
        <v>5.4281299999999995</v>
      </c>
      <c r="H1397" s="2">
        <f t="shared" si="167"/>
        <v>5.9015255000000018</v>
      </c>
      <c r="I1397" s="2">
        <f t="array" ref="I1397">SUMPRODUCT(B1381:B1400, (ROW(B1381:B1400)-ROW(B1381)+1)) / (20*21/2)</f>
        <v>5.586240952380952</v>
      </c>
      <c r="J1397" s="2">
        <f t="shared" si="170"/>
        <v>5.4771330019804108</v>
      </c>
      <c r="K1397" s="2">
        <f t="shared" si="172"/>
        <v>5.3811008968652185</v>
      </c>
    </row>
    <row r="1398" spans="1:11" ht="13.5" x14ac:dyDescent="0.25">
      <c r="A1398" s="3">
        <f>TITRES_STAT!B1401</f>
        <v>44047</v>
      </c>
      <c r="B1398" s="6">
        <f>TITRES_STAT!D1401</f>
        <v>5.7420999999999998</v>
      </c>
      <c r="C1398" s="2">
        <f t="shared" si="165"/>
        <v>-3.0600000000000627E-2</v>
      </c>
      <c r="D1398" s="2">
        <f t="shared" si="166"/>
        <v>5.7160400000000005</v>
      </c>
      <c r="E1398" s="2">
        <f t="shared" si="168"/>
        <v>5.50549</v>
      </c>
      <c r="F1398" s="2">
        <f t="shared" si="169"/>
        <v>5.4451799999999997</v>
      </c>
      <c r="G1398" s="2">
        <f t="shared" si="171"/>
        <v>5.4401160000000006</v>
      </c>
      <c r="H1398" s="2">
        <f t="shared" si="167"/>
        <v>5.894140000000001</v>
      </c>
      <c r="I1398" s="2">
        <f t="array" ref="I1398">SUMPRODUCT(B1382:B1401, (ROW(B1382:B1401)-ROW(B1382)+1)) / (20*21/2)</f>
        <v>5.653127619047619</v>
      </c>
      <c r="J1398" s="2">
        <f t="shared" si="170"/>
        <v>5.5023679541727519</v>
      </c>
      <c r="K1398" s="2">
        <f t="shared" si="172"/>
        <v>5.3952577244391318</v>
      </c>
    </row>
    <row r="1399" spans="1:11" ht="13.5" x14ac:dyDescent="0.25">
      <c r="A1399" s="3">
        <f>TITRES_STAT!B1402</f>
        <v>44048</v>
      </c>
      <c r="B1399" s="6">
        <f>TITRES_STAT!D1402</f>
        <v>5.8338999999999999</v>
      </c>
      <c r="C1399" s="2">
        <f t="shared" si="165"/>
        <v>9.1800000000000104E-2</v>
      </c>
      <c r="D1399" s="2">
        <f t="shared" si="166"/>
        <v>5.7788200000000005</v>
      </c>
      <c r="E1399" s="2">
        <f t="shared" si="168"/>
        <v>5.5606099999999996</v>
      </c>
      <c r="F1399" s="2">
        <f t="shared" si="169"/>
        <v>5.461875</v>
      </c>
      <c r="G1399" s="2">
        <f t="shared" si="171"/>
        <v>5.4555760000000006</v>
      </c>
      <c r="H1399" s="2">
        <f t="shared" si="167"/>
        <v>5.8866555000000016</v>
      </c>
      <c r="I1399" s="2">
        <f t="array" ref="I1399">SUMPRODUCT(B1383:B1402, (ROW(B1383:B1402)-ROW(B1383)+1)) / (20*21/2)</f>
        <v>5.7379133333333332</v>
      </c>
      <c r="J1399" s="2">
        <f t="shared" si="170"/>
        <v>5.5339424347277273</v>
      </c>
      <c r="K1399" s="2">
        <f t="shared" si="172"/>
        <v>5.4124593823042639</v>
      </c>
    </row>
    <row r="1400" spans="1:11" ht="13.5" x14ac:dyDescent="0.25">
      <c r="A1400" s="3">
        <f>TITRES_STAT!B1403</f>
        <v>44049</v>
      </c>
      <c r="B1400" s="6">
        <f>TITRES_STAT!D1403</f>
        <v>6.0252999999999997</v>
      </c>
      <c r="C1400" s="2">
        <f t="shared" si="165"/>
        <v>0.19139999999999979</v>
      </c>
      <c r="D1400" s="2">
        <f t="shared" si="166"/>
        <v>5.8354600000000003</v>
      </c>
      <c r="E1400" s="2">
        <f t="shared" si="168"/>
        <v>5.6348700000000003</v>
      </c>
      <c r="F1400" s="2">
        <f t="shared" si="169"/>
        <v>5.4914899999999989</v>
      </c>
      <c r="G1400" s="2">
        <f t="shared" si="171"/>
        <v>5.4718880000000016</v>
      </c>
      <c r="H1400" s="2">
        <f t="shared" si="167"/>
        <v>5.8801650000000008</v>
      </c>
      <c r="I1400" s="2">
        <f t="array" ref="I1400">SUMPRODUCT(B1384:B1403, (ROW(B1384:B1403)-ROW(B1384)+1)) / (20*21/2)</f>
        <v>5.8115976190476193</v>
      </c>
      <c r="J1400" s="2">
        <f t="shared" si="170"/>
        <v>5.5807383933250865</v>
      </c>
      <c r="K1400" s="2">
        <f t="shared" si="172"/>
        <v>5.436492347704097</v>
      </c>
    </row>
    <row r="1401" spans="1:11" ht="13.5" x14ac:dyDescent="0.25">
      <c r="A1401" s="3">
        <f>TITRES_STAT!B1404</f>
        <v>44050</v>
      </c>
      <c r="B1401" s="6">
        <f>TITRES_STAT!D1404</f>
        <v>6.1938000000000004</v>
      </c>
      <c r="C1401" s="2">
        <f t="shared" si="165"/>
        <v>0.16850000000000076</v>
      </c>
      <c r="D1401" s="2">
        <f t="shared" si="166"/>
        <v>5.9135600000000004</v>
      </c>
      <c r="E1401" s="2">
        <f t="shared" si="168"/>
        <v>5.7267500000000009</v>
      </c>
      <c r="F1401" s="2">
        <f t="shared" si="169"/>
        <v>5.5332499999999989</v>
      </c>
      <c r="G1401" s="2">
        <f t="shared" si="171"/>
        <v>5.4884440000000021</v>
      </c>
      <c r="H1401" s="2">
        <f t="shared" si="167"/>
        <v>5.8748520000000006</v>
      </c>
      <c r="I1401" s="2">
        <f t="array" ref="I1401">SUMPRODUCT(B1385:B1404, (ROW(B1385:B1404)-ROW(B1385)+1)) / (20*21/2)</f>
        <v>5.8862966666666665</v>
      </c>
      <c r="J1401" s="2">
        <f t="shared" si="170"/>
        <v>5.6391252130084109</v>
      </c>
      <c r="K1401" s="2">
        <f t="shared" si="172"/>
        <v>5.4661906870098189</v>
      </c>
    </row>
    <row r="1402" spans="1:11" ht="13.5" x14ac:dyDescent="0.25">
      <c r="A1402" s="3">
        <f>TITRES_STAT!B1405</f>
        <v>44053</v>
      </c>
      <c r="B1402" s="6">
        <f>TITRES_STAT!D1405</f>
        <v>6.4234999999999998</v>
      </c>
      <c r="C1402" s="2">
        <f t="shared" si="165"/>
        <v>0.22969999999999935</v>
      </c>
      <c r="D1402" s="2">
        <f t="shared" si="166"/>
        <v>6.0437200000000004</v>
      </c>
      <c r="E1402" s="2">
        <f t="shared" si="168"/>
        <v>5.8416000000000006</v>
      </c>
      <c r="F1402" s="2">
        <f t="shared" si="169"/>
        <v>5.5809149999999992</v>
      </c>
      <c r="G1402" s="2">
        <f t="shared" si="171"/>
        <v>5.5064680000000017</v>
      </c>
      <c r="H1402" s="2">
        <f t="shared" si="167"/>
        <v>5.8720640000000017</v>
      </c>
      <c r="I1402" s="2">
        <f t="array" ref="I1402">SUMPRODUCT(B1386:B1405, (ROW(B1386:B1405)-ROW(B1386)+1)) / (20*21/2)</f>
        <v>5.9630795238095233</v>
      </c>
      <c r="J1402" s="2">
        <f t="shared" si="170"/>
        <v>5.7138275736742763</v>
      </c>
      <c r="K1402" s="2">
        <f t="shared" si="172"/>
        <v>5.503732228695708</v>
      </c>
    </row>
    <row r="1403" spans="1:11" ht="13.5" x14ac:dyDescent="0.25">
      <c r="A1403" s="3">
        <f>TITRES_STAT!B1406</f>
        <v>44054</v>
      </c>
      <c r="B1403" s="6">
        <f>TITRES_STAT!D1406</f>
        <v>6.3545999999999996</v>
      </c>
      <c r="C1403" s="2">
        <f t="shared" si="165"/>
        <v>-6.8900000000000183E-2</v>
      </c>
      <c r="D1403" s="2">
        <f t="shared" si="166"/>
        <v>6.16622</v>
      </c>
      <c r="E1403" s="2">
        <f t="shared" si="168"/>
        <v>5.9411300000000002</v>
      </c>
      <c r="F1403" s="2">
        <f t="shared" si="169"/>
        <v>5.6314599999999997</v>
      </c>
      <c r="G1403" s="2">
        <f t="shared" si="171"/>
        <v>5.5198380000000009</v>
      </c>
      <c r="H1403" s="2">
        <f t="shared" si="167"/>
        <v>5.8701595000000024</v>
      </c>
      <c r="I1403" s="2">
        <f t="array" ref="I1403">SUMPRODUCT(B1387:B1406, (ROW(B1387:B1406)-ROW(B1387)+1)) / (20*21/2)</f>
        <v>6.0253090476190483</v>
      </c>
      <c r="J1403" s="2">
        <f t="shared" si="170"/>
        <v>5.774853519038631</v>
      </c>
      <c r="K1403" s="2">
        <f t="shared" si="172"/>
        <v>5.5370995922762685</v>
      </c>
    </row>
    <row r="1404" spans="1:11" ht="13.5" x14ac:dyDescent="0.25">
      <c r="A1404" s="3">
        <f>TITRES_STAT!B1407</f>
        <v>44055</v>
      </c>
      <c r="B1404" s="6">
        <f>TITRES_STAT!D1407</f>
        <v>6.4157999999999999</v>
      </c>
      <c r="C1404" s="2">
        <f t="shared" si="165"/>
        <v>6.1200000000000365E-2</v>
      </c>
      <c r="D1404" s="2">
        <f t="shared" si="166"/>
        <v>6.2826000000000004</v>
      </c>
      <c r="E1404" s="2">
        <f t="shared" si="168"/>
        <v>6.03071</v>
      </c>
      <c r="F1404" s="2">
        <f t="shared" si="169"/>
        <v>5.6861800000000002</v>
      </c>
      <c r="G1404" s="2">
        <f t="shared" si="171"/>
        <v>5.5324980000000004</v>
      </c>
      <c r="H1404" s="2">
        <f t="shared" si="167"/>
        <v>5.8672960000000014</v>
      </c>
      <c r="I1404" s="2">
        <f t="array" ref="I1404">SUMPRODUCT(B1388:B1407, (ROW(B1388:B1407)-ROW(B1388)+1)) / (20*21/2)</f>
        <v>6.0789790476190468</v>
      </c>
      <c r="J1404" s="2">
        <f t="shared" si="170"/>
        <v>5.8358960410349514</v>
      </c>
      <c r="K1404" s="2">
        <f t="shared" si="172"/>
        <v>5.5715584317948466</v>
      </c>
    </row>
    <row r="1405" spans="1:11" ht="13.5" x14ac:dyDescent="0.25">
      <c r="A1405" s="3">
        <f>TITRES_STAT!B1408</f>
        <v>44057</v>
      </c>
      <c r="B1405" s="6">
        <f>TITRES_STAT!D1408</f>
        <v>6.4923999999999999</v>
      </c>
      <c r="C1405" s="2">
        <f t="shared" si="165"/>
        <v>7.6600000000000001E-2</v>
      </c>
      <c r="D1405" s="2">
        <f t="shared" si="166"/>
        <v>6.3760199999999996</v>
      </c>
      <c r="E1405" s="2">
        <f t="shared" si="168"/>
        <v>6.1057399999999999</v>
      </c>
      <c r="F1405" s="2">
        <f t="shared" si="169"/>
        <v>5.7393900000000002</v>
      </c>
      <c r="G1405" s="2">
        <f t="shared" si="171"/>
        <v>5.5469879999999998</v>
      </c>
      <c r="H1405" s="2">
        <f t="shared" si="167"/>
        <v>5.8650390000000012</v>
      </c>
      <c r="I1405" s="2">
        <f t="array" ref="I1405">SUMPRODUCT(B1389:B1408, (ROW(B1389:B1408)-ROW(B1389)+1)) / (20*21/2)</f>
        <v>6.1213109523809512</v>
      </c>
      <c r="J1405" s="2">
        <f t="shared" si="170"/>
        <v>5.8984202276030508</v>
      </c>
      <c r="K1405" s="2">
        <f t="shared" si="172"/>
        <v>5.6076698658421069</v>
      </c>
    </row>
    <row r="1406" spans="1:11" ht="13.5" x14ac:dyDescent="0.25">
      <c r="A1406" s="3">
        <f>TITRES_STAT!B1409</f>
        <v>44060</v>
      </c>
      <c r="B1406" s="6">
        <f>TITRES_STAT!D1409</f>
        <v>6.3928000000000003</v>
      </c>
      <c r="C1406" s="2">
        <f t="shared" si="165"/>
        <v>-9.9599999999999689E-2</v>
      </c>
      <c r="D1406" s="2">
        <f t="shared" si="166"/>
        <v>6.4158199999999992</v>
      </c>
      <c r="E1406" s="2">
        <f t="shared" si="168"/>
        <v>6.1646899999999993</v>
      </c>
      <c r="F1406" s="2">
        <f t="shared" si="169"/>
        <v>5.7910649999999997</v>
      </c>
      <c r="G1406" s="2">
        <f t="shared" si="171"/>
        <v>5.5621640000000001</v>
      </c>
      <c r="H1406" s="2">
        <f t="shared" si="167"/>
        <v>5.8623955000000016</v>
      </c>
      <c r="I1406" s="2">
        <f t="array" ref="I1406">SUMPRODUCT(B1390:B1409, (ROW(B1390:B1409)-ROW(B1390)+1)) / (20*21/2)</f>
        <v>6.1938571428571434</v>
      </c>
      <c r="J1406" s="2">
        <f t="shared" si="170"/>
        <v>5.9455040154503793</v>
      </c>
      <c r="K1406" s="2">
        <f t="shared" si="172"/>
        <v>5.638459282867907</v>
      </c>
    </row>
    <row r="1407" spans="1:11" ht="13.5" x14ac:dyDescent="0.25">
      <c r="A1407" s="3">
        <f>TITRES_STAT!B1410</f>
        <v>44061</v>
      </c>
      <c r="B1407" s="6">
        <f>TITRES_STAT!D1410</f>
        <v>6.3545999999999996</v>
      </c>
      <c r="C1407" s="2">
        <f t="shared" si="165"/>
        <v>-3.8200000000000678E-2</v>
      </c>
      <c r="D1407" s="2">
        <f t="shared" si="166"/>
        <v>6.4020399999999995</v>
      </c>
      <c r="E1407" s="2">
        <f t="shared" si="168"/>
        <v>6.2228799999999991</v>
      </c>
      <c r="F1407" s="2">
        <f t="shared" si="169"/>
        <v>5.8412150000000009</v>
      </c>
      <c r="G1407" s="2">
        <f t="shared" si="171"/>
        <v>5.5798520000000007</v>
      </c>
      <c r="H1407" s="2">
        <f t="shared" si="167"/>
        <v>5.8601190000000019</v>
      </c>
      <c r="I1407" s="2">
        <f t="array" ref="I1407">SUMPRODUCT(B1391:B1410, (ROW(B1391:B1410)-ROW(B1391)+1)) / (20*21/2)</f>
        <v>6.2533157142857139</v>
      </c>
      <c r="J1407" s="2">
        <f t="shared" si="170"/>
        <v>5.9844655377884388</v>
      </c>
      <c r="K1407" s="2">
        <f t="shared" si="172"/>
        <v>5.6665432325593619</v>
      </c>
    </row>
    <row r="1408" spans="1:11" ht="13.5" x14ac:dyDescent="0.25">
      <c r="A1408" s="3">
        <f>TITRES_STAT!B1411</f>
        <v>44062</v>
      </c>
      <c r="B1408" s="6">
        <f>TITRES_STAT!D1411</f>
        <v>6.2857000000000003</v>
      </c>
      <c r="C1408" s="2">
        <f t="shared" si="165"/>
        <v>-6.8899999999999295E-2</v>
      </c>
      <c r="D1408" s="2">
        <f t="shared" si="166"/>
        <v>6.3882599999999998</v>
      </c>
      <c r="E1408" s="2">
        <f t="shared" si="168"/>
        <v>6.2772399999999999</v>
      </c>
      <c r="F1408" s="2">
        <f t="shared" si="169"/>
        <v>5.8913650000000013</v>
      </c>
      <c r="G1408" s="2">
        <f t="shared" si="171"/>
        <v>5.6019660000000009</v>
      </c>
      <c r="H1408" s="2">
        <f t="shared" si="167"/>
        <v>5.8571260000000009</v>
      </c>
      <c r="I1408" s="2">
        <f t="array" ref="I1408">SUMPRODUCT(B1392:B1411, (ROW(B1392:B1411)-ROW(B1392)+1)) / (20*21/2)</f>
        <v>6.3065766666666656</v>
      </c>
      <c r="J1408" s="2">
        <f t="shared" si="170"/>
        <v>6.0131545341895398</v>
      </c>
      <c r="K1408" s="2">
        <f t="shared" si="172"/>
        <v>5.6908238901060537</v>
      </c>
    </row>
    <row r="1409" spans="1:11" ht="13.5" x14ac:dyDescent="0.25">
      <c r="A1409" s="3">
        <f>TITRES_STAT!B1412</f>
        <v>44064</v>
      </c>
      <c r="B1409" s="6">
        <f>TITRES_STAT!D1412</f>
        <v>6.6531000000000002</v>
      </c>
      <c r="C1409" s="2">
        <f t="shared" si="165"/>
        <v>0.36739999999999995</v>
      </c>
      <c r="D1409" s="2">
        <f t="shared" si="166"/>
        <v>6.4357200000000008</v>
      </c>
      <c r="E1409" s="2">
        <f t="shared" si="168"/>
        <v>6.3591600000000001</v>
      </c>
      <c r="F1409" s="2">
        <f t="shared" si="169"/>
        <v>5.9598850000000008</v>
      </c>
      <c r="G1409" s="2">
        <f t="shared" si="171"/>
        <v>5.6338100000000004</v>
      </c>
      <c r="H1409" s="2">
        <f t="shared" si="167"/>
        <v>5.855970000000001</v>
      </c>
      <c r="I1409" s="2">
        <f t="array" ref="I1409">SUMPRODUCT(B1393:B1412, (ROW(B1393:B1412)-ROW(B1393)+1)) / (20*21/2)</f>
        <v>6.3557938095238091</v>
      </c>
      <c r="J1409" s="2">
        <f t="shared" si="170"/>
        <v>6.0741017214095834</v>
      </c>
      <c r="K1409" s="2">
        <f t="shared" si="172"/>
        <v>5.7285602081411104</v>
      </c>
    </row>
    <row r="1410" spans="1:11" ht="13.5" x14ac:dyDescent="0.25">
      <c r="A1410" s="3">
        <f>TITRES_STAT!B1413</f>
        <v>44067</v>
      </c>
      <c r="B1410" s="6">
        <f>TITRES_STAT!D1413</f>
        <v>6.5842000000000001</v>
      </c>
      <c r="C1410" s="2">
        <f t="shared" si="165"/>
        <v>-6.8900000000000183E-2</v>
      </c>
      <c r="D1410" s="2">
        <f t="shared" si="166"/>
        <v>6.4540800000000003</v>
      </c>
      <c r="E1410" s="2">
        <f t="shared" si="168"/>
        <v>6.415049999999999</v>
      </c>
      <c r="F1410" s="2">
        <f t="shared" si="169"/>
        <v>6.024960000000001</v>
      </c>
      <c r="G1410" s="2">
        <f t="shared" si="171"/>
        <v>5.6674020000000009</v>
      </c>
      <c r="H1410" s="2">
        <f t="shared" si="167"/>
        <v>5.8548415</v>
      </c>
      <c r="I1410" s="2">
        <f t="array" ref="I1410">SUMPRODUCT(B1394:B1413, (ROW(B1394:B1413)-ROW(B1394)+1)) / (20*21/2)</f>
        <v>6.3884576190476192</v>
      </c>
      <c r="J1410" s="2">
        <f t="shared" si="170"/>
        <v>6.1226825098467659</v>
      </c>
      <c r="K1410" s="2">
        <f t="shared" si="172"/>
        <v>5.7621147097826357</v>
      </c>
    </row>
    <row r="1411" spans="1:11" ht="13.5" x14ac:dyDescent="0.25">
      <c r="A1411" s="3">
        <f>TITRES_STAT!B1414</f>
        <v>44068</v>
      </c>
      <c r="B1411" s="6">
        <f>TITRES_STAT!D1414</f>
        <v>6.5842000000000001</v>
      </c>
      <c r="C1411" s="2">
        <f t="shared" si="165"/>
        <v>0</v>
      </c>
      <c r="D1411" s="2">
        <f t="shared" si="166"/>
        <v>6.4923599999999997</v>
      </c>
      <c r="E1411" s="2">
        <f t="shared" si="168"/>
        <v>6.454089999999999</v>
      </c>
      <c r="F1411" s="2">
        <f t="shared" si="169"/>
        <v>6.0904199999999999</v>
      </c>
      <c r="G1411" s="2">
        <f t="shared" si="171"/>
        <v>5.6972720000000008</v>
      </c>
      <c r="H1411" s="2">
        <f t="shared" si="167"/>
        <v>5.8534525000000004</v>
      </c>
      <c r="I1411" s="2">
        <f t="array" ref="I1411">SUMPRODUCT(B1395:B1414, (ROW(B1395:B1414)-ROW(B1395)+1)) / (20*21/2)</f>
        <v>6.4273561904761909</v>
      </c>
      <c r="J1411" s="2">
        <f t="shared" si="170"/>
        <v>6.1666365565280268</v>
      </c>
      <c r="K1411" s="2">
        <f t="shared" si="172"/>
        <v>5.7943533486146892</v>
      </c>
    </row>
    <row r="1412" spans="1:11" ht="13.5" x14ac:dyDescent="0.25">
      <c r="A1412" s="3">
        <f>TITRES_STAT!B1415</f>
        <v>44069</v>
      </c>
      <c r="B1412" s="6">
        <f>TITRES_STAT!D1415</f>
        <v>6.6071999999999997</v>
      </c>
      <c r="C1412" s="2">
        <f t="shared" ref="C1412:C1475" si="173">B1412-B1411</f>
        <v>2.2999999999999687E-2</v>
      </c>
      <c r="D1412" s="2">
        <f t="shared" si="166"/>
        <v>6.5428799999999994</v>
      </c>
      <c r="E1412" s="2">
        <f t="shared" si="168"/>
        <v>6.4724600000000008</v>
      </c>
      <c r="F1412" s="2">
        <f t="shared" si="169"/>
        <v>6.1570300000000007</v>
      </c>
      <c r="G1412" s="2">
        <f t="shared" si="171"/>
        <v>5.7214999999999998</v>
      </c>
      <c r="H1412" s="2">
        <f t="shared" si="167"/>
        <v>5.8523645000000002</v>
      </c>
      <c r="I1412" s="2">
        <f t="array" ref="I1412">SUMPRODUCT(B1396:B1415, (ROW(B1396:B1415)-ROW(B1396)+1)) / (20*21/2)</f>
        <v>6.4573571428571421</v>
      </c>
      <c r="J1412" s="2">
        <f t="shared" si="170"/>
        <v>6.2085949797158335</v>
      </c>
      <c r="K1412" s="2">
        <f t="shared" si="172"/>
        <v>5.8262296878847009</v>
      </c>
    </row>
    <row r="1413" spans="1:11" ht="13.5" x14ac:dyDescent="0.25">
      <c r="A1413" s="3">
        <f>TITRES_STAT!B1416</f>
        <v>44070</v>
      </c>
      <c r="B1413" s="6">
        <f>TITRES_STAT!D1416</f>
        <v>6.5</v>
      </c>
      <c r="C1413" s="2">
        <f t="shared" si="173"/>
        <v>-0.10719999999999974</v>
      </c>
      <c r="D1413" s="2">
        <f t="shared" si="166"/>
        <v>6.5857399999999995</v>
      </c>
      <c r="E1413" s="2">
        <f t="shared" si="168"/>
        <v>6.4870000000000001</v>
      </c>
      <c r="F1413" s="2">
        <f t="shared" si="169"/>
        <v>6.2140649999999997</v>
      </c>
      <c r="G1413" s="2">
        <f t="shared" si="171"/>
        <v>5.7416480000000005</v>
      </c>
      <c r="H1413" s="2">
        <f t="shared" si="167"/>
        <v>5.8510010000000001</v>
      </c>
      <c r="I1413" s="2">
        <f t="array" ref="I1413">SUMPRODUCT(B1397:B1416, (ROW(B1397:B1416)-ROW(B1397)+1)) / (20*21/2)</f>
        <v>6.5015766666666659</v>
      </c>
      <c r="J1413" s="2">
        <f t="shared" si="170"/>
        <v>6.2363478387905165</v>
      </c>
      <c r="K1413" s="2">
        <f t="shared" si="172"/>
        <v>5.8526520530656931</v>
      </c>
    </row>
    <row r="1414" spans="1:11" ht="13.5" x14ac:dyDescent="0.25">
      <c r="A1414" s="3">
        <f>TITRES_STAT!B1417</f>
        <v>44071</v>
      </c>
      <c r="B1414" s="6">
        <f>TITRES_STAT!D1417</f>
        <v>6.6224999999999996</v>
      </c>
      <c r="C1414" s="2">
        <f t="shared" si="173"/>
        <v>0.12249999999999961</v>
      </c>
      <c r="D1414" s="2">
        <f t="shared" ref="D1414:D1477" si="174">AVERAGE(B1410:B1414)</f>
        <v>6.5796200000000002</v>
      </c>
      <c r="E1414" s="2">
        <f t="shared" si="168"/>
        <v>6.5076700000000001</v>
      </c>
      <c r="F1414" s="2">
        <f t="shared" si="169"/>
        <v>6.26919</v>
      </c>
      <c r="G1414" s="2">
        <f t="shared" si="171"/>
        <v>5.7639499999999995</v>
      </c>
      <c r="H1414" s="2">
        <f t="shared" si="167"/>
        <v>5.8506224999999992</v>
      </c>
      <c r="I1414" s="2">
        <f t="array" ref="I1414">SUMPRODUCT(B1398:B1417, (ROW(B1398:B1417)-ROW(B1398)+1)) / (20*21/2)</f>
        <v>6.5360614285714282</v>
      </c>
      <c r="J1414" s="2">
        <f t="shared" si="170"/>
        <v>6.2731242350961809</v>
      </c>
      <c r="K1414" s="2">
        <f t="shared" si="172"/>
        <v>5.8828421686317443</v>
      </c>
    </row>
    <row r="1415" spans="1:11" ht="13.5" x14ac:dyDescent="0.25">
      <c r="A1415" s="3">
        <f>TITRES_STAT!B1418</f>
        <v>44074</v>
      </c>
      <c r="B1415" s="6">
        <f>TITRES_STAT!D1418</f>
        <v>6.5842000000000001</v>
      </c>
      <c r="C1415" s="2">
        <f t="shared" si="173"/>
        <v>-3.8299999999999557E-2</v>
      </c>
      <c r="D1415" s="2">
        <f t="shared" si="174"/>
        <v>6.5796200000000002</v>
      </c>
      <c r="E1415" s="2">
        <f t="shared" si="168"/>
        <v>6.5168500000000007</v>
      </c>
      <c r="F1415" s="2">
        <f t="shared" si="169"/>
        <v>6.3112949999999994</v>
      </c>
      <c r="G1415" s="2">
        <f t="shared" si="171"/>
        <v>5.7884619999999991</v>
      </c>
      <c r="H1415" s="2">
        <f t="shared" si="167"/>
        <v>5.8500524999999994</v>
      </c>
      <c r="I1415" s="2">
        <f t="array" ref="I1415">SUMPRODUCT(B1399:B1418, (ROW(B1399:B1418)-ROW(B1399)+1)) / (20*21/2)</f>
        <v>6.563844761904762</v>
      </c>
      <c r="J1415" s="2">
        <f t="shared" si="170"/>
        <v>6.3027504984203544</v>
      </c>
      <c r="K1415" s="2">
        <f t="shared" si="172"/>
        <v>5.9103463973128525</v>
      </c>
    </row>
    <row r="1416" spans="1:11" ht="13.5" x14ac:dyDescent="0.25">
      <c r="A1416" s="3">
        <f>TITRES_STAT!B1419</f>
        <v>44075</v>
      </c>
      <c r="B1416" s="6">
        <f>TITRES_STAT!D1419</f>
        <v>6.7755999999999998</v>
      </c>
      <c r="C1416" s="2">
        <f t="shared" si="173"/>
        <v>0.19139999999999979</v>
      </c>
      <c r="D1416" s="2">
        <f t="shared" si="174"/>
        <v>6.6178999999999988</v>
      </c>
      <c r="E1416" s="2">
        <f t="shared" si="168"/>
        <v>6.5551300000000001</v>
      </c>
      <c r="F1416" s="2">
        <f t="shared" si="169"/>
        <v>6.3599099999999993</v>
      </c>
      <c r="G1416" s="2">
        <f t="shared" si="171"/>
        <v>5.8141220000000002</v>
      </c>
      <c r="H1416" s="2">
        <f t="shared" si="167"/>
        <v>5.8499184999999976</v>
      </c>
      <c r="I1416" s="2">
        <f t="array" ref="I1416">SUMPRODUCT(B1400:B1419, (ROW(B1400:B1419)-ROW(B1400)+1)) / (20*21/2)</f>
        <v>6.5812328571428571</v>
      </c>
      <c r="J1416" s="2">
        <f t="shared" si="170"/>
        <v>6.3477837842850819</v>
      </c>
      <c r="K1416" s="2">
        <f t="shared" si="172"/>
        <v>5.9442779111437209</v>
      </c>
    </row>
    <row r="1417" spans="1:11" ht="13.5" x14ac:dyDescent="0.25">
      <c r="A1417" s="3">
        <f>TITRES_STAT!B1420</f>
        <v>44076</v>
      </c>
      <c r="B1417" s="6">
        <f>TITRES_STAT!D1420</f>
        <v>6.7220000000000004</v>
      </c>
      <c r="C1417" s="2">
        <f t="shared" si="173"/>
        <v>-5.3599999999999426E-2</v>
      </c>
      <c r="D1417" s="2">
        <f t="shared" si="174"/>
        <v>6.6408599999999991</v>
      </c>
      <c r="E1417" s="2">
        <f t="shared" si="168"/>
        <v>6.5918700000000001</v>
      </c>
      <c r="F1417" s="2">
        <f t="shared" si="169"/>
        <v>6.4073749999999992</v>
      </c>
      <c r="G1417" s="2">
        <f t="shared" si="171"/>
        <v>5.8387099999999998</v>
      </c>
      <c r="H1417" s="2">
        <f t="shared" si="167"/>
        <v>5.8492929999999976</v>
      </c>
      <c r="I1417" s="2">
        <f t="array" ref="I1417">SUMPRODUCT(B1401:B1420, (ROW(B1401:B1420)-ROW(B1401)+1)) / (20*21/2)</f>
        <v>6.5889642857142867</v>
      </c>
      <c r="J1417" s="2">
        <f t="shared" si="170"/>
        <v>6.3834234238769785</v>
      </c>
      <c r="K1417" s="2">
        <f t="shared" si="172"/>
        <v>5.9747768165890651</v>
      </c>
    </row>
    <row r="1418" spans="1:11" ht="13.5" x14ac:dyDescent="0.25">
      <c r="A1418" s="3">
        <f>TITRES_STAT!B1421</f>
        <v>44077</v>
      </c>
      <c r="B1418" s="6">
        <f>TITRES_STAT!D1421</f>
        <v>6.6990999999999996</v>
      </c>
      <c r="C1418" s="2">
        <f t="shared" si="173"/>
        <v>-2.2900000000000809E-2</v>
      </c>
      <c r="D1418" s="2">
        <f t="shared" si="174"/>
        <v>6.6806799999999997</v>
      </c>
      <c r="E1418" s="2">
        <f t="shared" si="168"/>
        <v>6.6332100000000001</v>
      </c>
      <c r="F1418" s="2">
        <f t="shared" si="169"/>
        <v>6.4552249999999987</v>
      </c>
      <c r="G1418" s="2">
        <f t="shared" si="171"/>
        <v>5.8655200000000001</v>
      </c>
      <c r="H1418" s="2">
        <f t="shared" ref="H1418:H1481" si="175">AVERAGE(B1219:B1418)</f>
        <v>5.8487389999999984</v>
      </c>
      <c r="I1418" s="2">
        <f t="array" ref="I1418">SUMPRODUCT(B1402:B1421, (ROW(B1402:B1421)-ROW(B1402)+1)) / (20*21/2)</f>
        <v>6.5969847619047624</v>
      </c>
      <c r="J1418" s="2">
        <f t="shared" si="170"/>
        <v>6.4134878596982192</v>
      </c>
      <c r="K1418" s="2">
        <f t="shared" si="172"/>
        <v>6.0031816473110622</v>
      </c>
    </row>
    <row r="1419" spans="1:11" ht="13.5" x14ac:dyDescent="0.25">
      <c r="A1419" s="3">
        <f>TITRES_STAT!B1422</f>
        <v>44078</v>
      </c>
      <c r="B1419" s="6">
        <f>TITRES_STAT!D1422</f>
        <v>6.6378000000000004</v>
      </c>
      <c r="C1419" s="2">
        <f t="shared" si="173"/>
        <v>-6.1299999999999244E-2</v>
      </c>
      <c r="D1419" s="2">
        <f t="shared" si="174"/>
        <v>6.6837400000000002</v>
      </c>
      <c r="E1419" s="2">
        <f t="shared" si="168"/>
        <v>6.6316800000000002</v>
      </c>
      <c r="F1419" s="2">
        <f t="shared" si="169"/>
        <v>6.4954200000000002</v>
      </c>
      <c r="G1419" s="2">
        <f t="shared" si="171"/>
        <v>5.8855960000000005</v>
      </c>
      <c r="H1419" s="2">
        <f t="shared" si="175"/>
        <v>5.8480644999999978</v>
      </c>
      <c r="I1419" s="2">
        <f t="array" ref="I1419">SUMPRODUCT(B1403:B1422, (ROW(B1403:B1422)-ROW(B1403)+1)) / (20*21/2)</f>
        <v>6.6059509523809528</v>
      </c>
      <c r="J1419" s="2">
        <f t="shared" si="170"/>
        <v>6.4348509206793416</v>
      </c>
      <c r="K1419" s="2">
        <f t="shared" si="172"/>
        <v>6.0280686415341584</v>
      </c>
    </row>
    <row r="1420" spans="1:11" ht="13.5" x14ac:dyDescent="0.25">
      <c r="A1420" s="3">
        <f>TITRES_STAT!B1423</f>
        <v>44081</v>
      </c>
      <c r="B1420" s="6">
        <f>TITRES_STAT!D1423</f>
        <v>6.5766</v>
      </c>
      <c r="C1420" s="2">
        <f t="shared" si="173"/>
        <v>-6.1200000000000365E-2</v>
      </c>
      <c r="D1420" s="2">
        <f t="shared" si="174"/>
        <v>6.6822199999999992</v>
      </c>
      <c r="E1420" s="2">
        <f t="shared" ref="E1420:E1483" si="176">AVERAGE(B1411:B1420)</f>
        <v>6.6309200000000006</v>
      </c>
      <c r="F1420" s="2">
        <f t="shared" si="169"/>
        <v>6.5229850000000003</v>
      </c>
      <c r="G1420" s="2">
        <f t="shared" si="171"/>
        <v>5.9047460000000003</v>
      </c>
      <c r="H1420" s="2">
        <f t="shared" si="175"/>
        <v>5.8472699999999982</v>
      </c>
      <c r="I1420" s="2">
        <f t="array" ref="I1420">SUMPRODUCT(B1404:B1423, (ROW(B1404:B1423)-ROW(B1404)+1)) / (20*21/2)</f>
        <v>6.6073347619047613</v>
      </c>
      <c r="J1420" s="2">
        <f t="shared" si="170"/>
        <v>6.4483508329955948</v>
      </c>
      <c r="K1420" s="2">
        <f t="shared" si="172"/>
        <v>6.0495796751994853</v>
      </c>
    </row>
    <row r="1421" spans="1:11" ht="13.5" x14ac:dyDescent="0.25">
      <c r="A1421" s="3">
        <f>TITRES_STAT!B1424</f>
        <v>44082</v>
      </c>
      <c r="B1421" s="6">
        <f>TITRES_STAT!D1424</f>
        <v>6.6071999999999997</v>
      </c>
      <c r="C1421" s="2">
        <f t="shared" si="173"/>
        <v>3.0599999999999739E-2</v>
      </c>
      <c r="D1421" s="2">
        <f t="shared" si="174"/>
        <v>6.6485399999999997</v>
      </c>
      <c r="E1421" s="2">
        <f t="shared" si="176"/>
        <v>6.6332199999999997</v>
      </c>
      <c r="F1421" s="2">
        <f t="shared" si="169"/>
        <v>6.5436549999999993</v>
      </c>
      <c r="G1421" s="2">
        <f t="shared" si="171"/>
        <v>5.927486</v>
      </c>
      <c r="H1421" s="2">
        <f t="shared" si="175"/>
        <v>5.8468149999999977</v>
      </c>
      <c r="I1421" s="2">
        <f t="array" ref="I1421">SUMPRODUCT(B1405:B1424, (ROW(B1405:B1424)-ROW(B1405)+1)) / (20*21/2)</f>
        <v>6.627383809523808</v>
      </c>
      <c r="J1421" s="2">
        <f t="shared" si="170"/>
        <v>6.4634793250912521</v>
      </c>
      <c r="K1421" s="2">
        <f t="shared" si="172"/>
        <v>6.0714471389171525</v>
      </c>
    </row>
    <row r="1422" spans="1:11" ht="13.5" x14ac:dyDescent="0.25">
      <c r="A1422" s="3">
        <f>TITRES_STAT!B1425</f>
        <v>44083</v>
      </c>
      <c r="B1422" s="6">
        <f>TITRES_STAT!D1425</f>
        <v>6.6378000000000004</v>
      </c>
      <c r="C1422" s="2">
        <f t="shared" si="173"/>
        <v>3.0600000000000627E-2</v>
      </c>
      <c r="D1422" s="2">
        <f t="shared" si="174"/>
        <v>6.6316999999999995</v>
      </c>
      <c r="E1422" s="2">
        <f t="shared" si="176"/>
        <v>6.6362799999999993</v>
      </c>
      <c r="F1422" s="2">
        <f t="shared" si="169"/>
        <v>6.5543700000000005</v>
      </c>
      <c r="G1422" s="2">
        <f t="shared" si="171"/>
        <v>5.95322</v>
      </c>
      <c r="H1422" s="2">
        <f t="shared" si="175"/>
        <v>5.8465129999999963</v>
      </c>
      <c r="I1422" s="2">
        <f t="array" ref="I1422">SUMPRODUCT(B1406:B1425, (ROW(B1406:B1425)-ROW(B1406)+1)) / (20*21/2)</f>
        <v>6.6420814285714282</v>
      </c>
      <c r="J1422" s="2">
        <f t="shared" si="170"/>
        <v>6.4800812941301809</v>
      </c>
      <c r="K1422" s="2">
        <f t="shared" si="172"/>
        <v>6.0936570550380491</v>
      </c>
    </row>
    <row r="1423" spans="1:11" ht="13.5" x14ac:dyDescent="0.25">
      <c r="A1423" s="3">
        <f>TITRES_STAT!B1426</f>
        <v>44084</v>
      </c>
      <c r="B1423" s="6">
        <f>TITRES_STAT!D1426</f>
        <v>6.5689000000000002</v>
      </c>
      <c r="C1423" s="2">
        <f t="shared" si="173"/>
        <v>-6.8900000000000183E-2</v>
      </c>
      <c r="D1423" s="2">
        <f t="shared" si="174"/>
        <v>6.6056600000000003</v>
      </c>
      <c r="E1423" s="2">
        <f t="shared" si="176"/>
        <v>6.6431699999999996</v>
      </c>
      <c r="F1423" s="2">
        <f t="shared" si="169"/>
        <v>6.5650850000000007</v>
      </c>
      <c r="G1423" s="2">
        <f t="shared" si="171"/>
        <v>5.9744500000000009</v>
      </c>
      <c r="H1423" s="2">
        <f t="shared" si="175"/>
        <v>5.8463129999999968</v>
      </c>
      <c r="I1423" s="2">
        <f t="array" ref="I1423">SUMPRODUCT(B1407:B1426, (ROW(B1407:B1426)-ROW(B1407)+1)) / (20*21/2)</f>
        <v>6.6833171428571427</v>
      </c>
      <c r="J1423" s="2">
        <f t="shared" si="170"/>
        <v>6.4885402184987351</v>
      </c>
      <c r="K1423" s="2">
        <f t="shared" si="172"/>
        <v>6.1122940332718514</v>
      </c>
    </row>
    <row r="1424" spans="1:11" ht="13.5" x14ac:dyDescent="0.25">
      <c r="A1424" s="3">
        <f>TITRES_STAT!B1427</f>
        <v>44085</v>
      </c>
      <c r="B1424" s="6">
        <f>TITRES_STAT!D1427</f>
        <v>6.7755999999999998</v>
      </c>
      <c r="C1424" s="2">
        <f t="shared" si="173"/>
        <v>0.20669999999999966</v>
      </c>
      <c r="D1424" s="2">
        <f t="shared" si="174"/>
        <v>6.6332199999999997</v>
      </c>
      <c r="E1424" s="2">
        <f t="shared" si="176"/>
        <v>6.65848</v>
      </c>
      <c r="F1424" s="2">
        <f t="shared" si="169"/>
        <v>6.5830749999999991</v>
      </c>
      <c r="G1424" s="2">
        <f t="shared" si="171"/>
        <v>5.998622000000001</v>
      </c>
      <c r="H1424" s="2">
        <f t="shared" si="175"/>
        <v>5.8468114999999967</v>
      </c>
      <c r="I1424" s="2">
        <f t="array" ref="I1424">SUMPRODUCT(B1408:B1427, (ROW(B1408:B1427)-ROW(B1408)+1)) / (20*21/2)</f>
        <v>6.7207933333333347</v>
      </c>
      <c r="J1424" s="2">
        <f t="shared" si="170"/>
        <v>6.5158792453083789</v>
      </c>
      <c r="K1424" s="2">
        <f t="shared" si="172"/>
        <v>6.1383060319670735</v>
      </c>
    </row>
    <row r="1425" spans="1:11" ht="13.5" x14ac:dyDescent="0.25">
      <c r="A1425" s="3">
        <f>TITRES_STAT!B1428</f>
        <v>44088</v>
      </c>
      <c r="B1425" s="6">
        <f>TITRES_STAT!D1428</f>
        <v>6.7374000000000001</v>
      </c>
      <c r="C1425" s="2">
        <f t="shared" si="173"/>
        <v>-3.819999999999979E-2</v>
      </c>
      <c r="D1425" s="2">
        <f t="shared" si="174"/>
        <v>6.6653800000000007</v>
      </c>
      <c r="E1425" s="2">
        <f t="shared" si="176"/>
        <v>6.6737999999999982</v>
      </c>
      <c r="F1425" s="2">
        <f t="shared" si="169"/>
        <v>6.5953249999999999</v>
      </c>
      <c r="G1425" s="2">
        <f t="shared" si="171"/>
        <v>6.02203</v>
      </c>
      <c r="H1425" s="2">
        <f t="shared" si="175"/>
        <v>5.8473794999999962</v>
      </c>
      <c r="I1425" s="2">
        <f t="array" ref="I1425">SUMPRODUCT(B1409:B1428, (ROW(B1409:B1428)-ROW(B1409)+1)) / (20*21/2)</f>
        <v>6.7492695238095228</v>
      </c>
      <c r="J1425" s="2">
        <f t="shared" si="170"/>
        <v>6.5369764600409139</v>
      </c>
      <c r="K1425" s="2">
        <f t="shared" si="172"/>
        <v>6.1617999130664041</v>
      </c>
    </row>
    <row r="1426" spans="1:11" ht="13.5" x14ac:dyDescent="0.25">
      <c r="A1426" s="3">
        <f>TITRES_STAT!B1429</f>
        <v>44089</v>
      </c>
      <c r="B1426" s="6">
        <f>TITRES_STAT!D1429</f>
        <v>7.0282999999999998</v>
      </c>
      <c r="C1426" s="2">
        <f t="shared" si="173"/>
        <v>0.29089999999999971</v>
      </c>
      <c r="D1426" s="2">
        <f t="shared" si="174"/>
        <v>6.7496000000000009</v>
      </c>
      <c r="E1426" s="2">
        <f t="shared" si="176"/>
        <v>6.699069999999999</v>
      </c>
      <c r="F1426" s="2">
        <f t="shared" si="169"/>
        <v>6.6270999999999987</v>
      </c>
      <c r="G1426" s="2">
        <f t="shared" si="171"/>
        <v>6.0522979999999995</v>
      </c>
      <c r="H1426" s="2">
        <f t="shared" si="175"/>
        <v>5.8501459999999961</v>
      </c>
      <c r="I1426" s="2">
        <f t="array" ref="I1426">SUMPRODUCT(B1410:B1429, (ROW(B1410:B1429)-ROW(B1410)+1)) / (20*21/2)</f>
        <v>6.767975714285714</v>
      </c>
      <c r="J1426" s="2">
        <f t="shared" si="170"/>
        <v>6.5837691781322558</v>
      </c>
      <c r="K1426" s="2">
        <f t="shared" si="172"/>
        <v>6.1957803086324281</v>
      </c>
    </row>
    <row r="1427" spans="1:11" ht="13.5" x14ac:dyDescent="0.25">
      <c r="A1427" s="3">
        <f>TITRES_STAT!B1430</f>
        <v>44090</v>
      </c>
      <c r="B1427" s="6">
        <f>TITRES_STAT!D1430</f>
        <v>7.0206</v>
      </c>
      <c r="C1427" s="2">
        <f t="shared" si="173"/>
        <v>-7.6999999999998181E-3</v>
      </c>
      <c r="D1427" s="2">
        <f t="shared" si="174"/>
        <v>6.8261599999999998</v>
      </c>
      <c r="E1427" s="2">
        <f t="shared" si="176"/>
        <v>6.7289300000000001</v>
      </c>
      <c r="F1427" s="2">
        <f t="shared" si="169"/>
        <v>6.6604000000000001</v>
      </c>
      <c r="G1427" s="2">
        <f t="shared" si="171"/>
        <v>6.0819659999999995</v>
      </c>
      <c r="H1427" s="2">
        <f t="shared" si="175"/>
        <v>5.8521299999999963</v>
      </c>
      <c r="I1427" s="2">
        <f t="array" ref="I1427">SUMPRODUCT(B1411:B1430, (ROW(B1411:B1430)-ROW(B1411)+1)) / (20*21/2)</f>
        <v>6.7767990476190478</v>
      </c>
      <c r="J1427" s="2">
        <f t="shared" si="170"/>
        <v>6.6253721135482309</v>
      </c>
      <c r="K1427" s="2">
        <f t="shared" si="172"/>
        <v>6.2281261788821372</v>
      </c>
    </row>
    <row r="1428" spans="1:11" ht="13.5" x14ac:dyDescent="0.25">
      <c r="A1428" s="3">
        <f>TITRES_STAT!B1431</f>
        <v>44091</v>
      </c>
      <c r="B1428" s="6">
        <f>TITRES_STAT!D1431</f>
        <v>6.9593999999999996</v>
      </c>
      <c r="C1428" s="2">
        <f t="shared" si="173"/>
        <v>-6.1200000000000365E-2</v>
      </c>
      <c r="D1428" s="2">
        <f t="shared" si="174"/>
        <v>6.9042600000000007</v>
      </c>
      <c r="E1428" s="2">
        <f t="shared" si="176"/>
        <v>6.7549599999999996</v>
      </c>
      <c r="F1428" s="2">
        <f t="shared" ref="F1428:F1491" si="177">AVERAGE(B1409:B1428)</f>
        <v>6.6940849999999994</v>
      </c>
      <c r="G1428" s="2">
        <f t="shared" si="171"/>
        <v>6.111154</v>
      </c>
      <c r="H1428" s="2">
        <f t="shared" si="175"/>
        <v>5.8527289999999956</v>
      </c>
      <c r="I1428" s="2">
        <f t="array" ref="I1428">SUMPRODUCT(B1412:B1431, (ROW(B1412:B1431)-ROW(B1412)+1)) / (20*21/2)</f>
        <v>6.7838776190476189</v>
      </c>
      <c r="J1428" s="2">
        <f t="shared" si="170"/>
        <v>6.657184293210304</v>
      </c>
      <c r="K1428" s="2">
        <f t="shared" si="172"/>
        <v>6.2568035836318572</v>
      </c>
    </row>
    <row r="1429" spans="1:11" ht="13.5" x14ac:dyDescent="0.25">
      <c r="A1429" s="3">
        <f>TITRES_STAT!B1432</f>
        <v>44092</v>
      </c>
      <c r="B1429" s="6">
        <f>TITRES_STAT!D1432</f>
        <v>6.8905000000000003</v>
      </c>
      <c r="C1429" s="2">
        <f t="shared" si="173"/>
        <v>-6.8899999999999295E-2</v>
      </c>
      <c r="D1429" s="2">
        <f t="shared" si="174"/>
        <v>6.9272399999999994</v>
      </c>
      <c r="E1429" s="2">
        <f t="shared" si="176"/>
        <v>6.7802300000000004</v>
      </c>
      <c r="F1429" s="2">
        <f t="shared" si="177"/>
        <v>6.7059550000000003</v>
      </c>
      <c r="G1429" s="2">
        <f t="shared" si="171"/>
        <v>6.1389639999999996</v>
      </c>
      <c r="H1429" s="2">
        <f t="shared" si="175"/>
        <v>5.8529459999999958</v>
      </c>
      <c r="I1429" s="2">
        <f t="array" ref="I1429">SUMPRODUCT(B1413:B1432, (ROW(B1413:B1432)-ROW(B1413)+1)) / (20*21/2)</f>
        <v>6.7848666666666659</v>
      </c>
      <c r="J1429" s="2">
        <f t="shared" ref="J1429:J1492" si="178">$J$4*B1429+J1428*(1-$J$4)</f>
        <v>6.6794048367140846</v>
      </c>
      <c r="K1429" s="2">
        <f t="shared" si="172"/>
        <v>6.2816544234894316</v>
      </c>
    </row>
    <row r="1430" spans="1:11" ht="13.5" x14ac:dyDescent="0.25">
      <c r="A1430" s="3">
        <f>TITRES_STAT!B1433</f>
        <v>44095</v>
      </c>
      <c r="B1430" s="6">
        <f>TITRES_STAT!D1433</f>
        <v>6.7986000000000004</v>
      </c>
      <c r="C1430" s="2">
        <f t="shared" si="173"/>
        <v>-9.1899999999999871E-2</v>
      </c>
      <c r="D1430" s="2">
        <f t="shared" si="174"/>
        <v>6.9394800000000005</v>
      </c>
      <c r="E1430" s="2">
        <f t="shared" si="176"/>
        <v>6.8024300000000011</v>
      </c>
      <c r="F1430" s="2">
        <f t="shared" si="177"/>
        <v>6.7166750000000004</v>
      </c>
      <c r="G1430" s="2">
        <f t="shared" si="171"/>
        <v>6.1662759999999999</v>
      </c>
      <c r="H1430" s="2">
        <f t="shared" si="175"/>
        <v>5.8530754999999965</v>
      </c>
      <c r="I1430" s="2">
        <f t="array" ref="I1430">SUMPRODUCT(B1414:B1433, (ROW(B1414:B1433)-ROW(B1414)+1)) / (20*21/2)</f>
        <v>6.7815880952380958</v>
      </c>
      <c r="J1430" s="2">
        <f t="shared" si="178"/>
        <v>6.690756757027029</v>
      </c>
      <c r="K1430" s="2">
        <f t="shared" si="172"/>
        <v>6.3019267990388661</v>
      </c>
    </row>
    <row r="1431" spans="1:11" ht="13.5" x14ac:dyDescent="0.25">
      <c r="A1431" s="3">
        <f>TITRES_STAT!B1434</f>
        <v>44096</v>
      </c>
      <c r="B1431" s="6">
        <f>TITRES_STAT!D1434</f>
        <v>6.7910000000000004</v>
      </c>
      <c r="C1431" s="2">
        <f t="shared" si="173"/>
        <v>-7.6000000000000512E-3</v>
      </c>
      <c r="D1431" s="2">
        <f t="shared" si="174"/>
        <v>6.8920199999999996</v>
      </c>
      <c r="E1431" s="2">
        <f t="shared" si="176"/>
        <v>6.8208100000000016</v>
      </c>
      <c r="F1431" s="2">
        <f t="shared" si="177"/>
        <v>6.7270149999999997</v>
      </c>
      <c r="G1431" s="2">
        <f t="shared" si="171"/>
        <v>6.1949240000000012</v>
      </c>
      <c r="H1431" s="2">
        <f t="shared" si="175"/>
        <v>5.8541344999999954</v>
      </c>
      <c r="I1431" s="2">
        <f t="array" ref="I1431">SUMPRODUCT(B1415:B1434, (ROW(B1415:B1434)-ROW(B1415)+1)) / (20*21/2)</f>
        <v>6.7773614285714281</v>
      </c>
      <c r="J1431" s="2">
        <f t="shared" si="178"/>
        <v>6.7003037325482646</v>
      </c>
      <c r="K1431" s="2">
        <f t="shared" si="172"/>
        <v>6.3211061402530282</v>
      </c>
    </row>
    <row r="1432" spans="1:11" ht="13.5" x14ac:dyDescent="0.25">
      <c r="A1432" s="3">
        <f>TITRES_STAT!B1435</f>
        <v>44097</v>
      </c>
      <c r="B1432" s="6">
        <f>TITRES_STAT!D1435</f>
        <v>6.7374000000000001</v>
      </c>
      <c r="C1432" s="2">
        <f t="shared" si="173"/>
        <v>-5.3600000000000314E-2</v>
      </c>
      <c r="D1432" s="2">
        <f t="shared" si="174"/>
        <v>6.8353799999999989</v>
      </c>
      <c r="E1432" s="2">
        <f t="shared" si="176"/>
        <v>6.8307699999999993</v>
      </c>
      <c r="F1432" s="2">
        <f t="shared" si="177"/>
        <v>6.7335250000000002</v>
      </c>
      <c r="G1432" s="2">
        <f t="shared" si="171"/>
        <v>6.2202679999999999</v>
      </c>
      <c r="H1432" s="2">
        <f t="shared" si="175"/>
        <v>5.8547394999999964</v>
      </c>
      <c r="I1432" s="2">
        <f t="array" ref="I1432">SUMPRODUCT(B1416:B1435, (ROW(B1416:B1435)-ROW(B1416)+1)) / (20*21/2)</f>
        <v>6.7691223809523802</v>
      </c>
      <c r="J1432" s="2">
        <f t="shared" si="178"/>
        <v>6.7038367104008101</v>
      </c>
      <c r="K1432" s="2">
        <f t="shared" si="172"/>
        <v>6.3374313896548706</v>
      </c>
    </row>
    <row r="1433" spans="1:11" ht="13.5" x14ac:dyDescent="0.25">
      <c r="A1433" s="3">
        <f>TITRES_STAT!B1436</f>
        <v>44098</v>
      </c>
      <c r="B1433" s="6">
        <f>TITRES_STAT!D1436</f>
        <v>6.6990999999999996</v>
      </c>
      <c r="C1433" s="2">
        <f t="shared" si="173"/>
        <v>-3.8300000000000445E-2</v>
      </c>
      <c r="D1433" s="2">
        <f t="shared" si="174"/>
        <v>6.7833200000000007</v>
      </c>
      <c r="E1433" s="2">
        <f t="shared" si="176"/>
        <v>6.8437900000000003</v>
      </c>
      <c r="F1433" s="2">
        <f t="shared" si="177"/>
        <v>6.7434799999999999</v>
      </c>
      <c r="G1433" s="2">
        <f t="shared" si="171"/>
        <v>6.247376</v>
      </c>
      <c r="H1433" s="2">
        <f t="shared" si="175"/>
        <v>5.8547809999999973</v>
      </c>
      <c r="I1433" s="2">
        <f t="array" ref="I1433">SUMPRODUCT(B1417:B1436, (ROW(B1417:B1436)-ROW(B1417)+1)) / (20*21/2)</f>
        <v>6.7532233333333327</v>
      </c>
      <c r="J1433" s="2">
        <f t="shared" si="178"/>
        <v>6.7033855951245425</v>
      </c>
      <c r="K1433" s="2">
        <f t="shared" si="172"/>
        <v>6.3516144724135035</v>
      </c>
    </row>
    <row r="1434" spans="1:11" ht="13.5" x14ac:dyDescent="0.25">
      <c r="A1434" s="3">
        <f>TITRES_STAT!B1437</f>
        <v>44099</v>
      </c>
      <c r="B1434" s="6">
        <f>TITRES_STAT!D1437</f>
        <v>6.6990999999999996</v>
      </c>
      <c r="C1434" s="2">
        <f t="shared" si="173"/>
        <v>0</v>
      </c>
      <c r="D1434" s="2">
        <f t="shared" si="174"/>
        <v>6.7450400000000004</v>
      </c>
      <c r="E1434" s="2">
        <f t="shared" si="176"/>
        <v>6.8361399999999986</v>
      </c>
      <c r="F1434" s="2">
        <f t="shared" si="177"/>
        <v>6.7473099999999988</v>
      </c>
      <c r="G1434" s="2">
        <f t="shared" si="171"/>
        <v>6.2749300000000003</v>
      </c>
      <c r="H1434" s="2">
        <f t="shared" si="175"/>
        <v>5.8549714999999969</v>
      </c>
      <c r="I1434" s="2">
        <f t="array" ref="I1434">SUMPRODUCT(B1418:B1437, (ROW(B1418:B1437)-ROW(B1418)+1)) / (20*21/2)</f>
        <v>6.7236547619047622</v>
      </c>
      <c r="J1434" s="2">
        <f t="shared" si="178"/>
        <v>6.7029774432079199</v>
      </c>
      <c r="K1434" s="2">
        <f t="shared" si="172"/>
        <v>6.3652413558482683</v>
      </c>
    </row>
    <row r="1435" spans="1:11" ht="13.5" x14ac:dyDescent="0.25">
      <c r="A1435" s="3">
        <f>TITRES_STAT!B1438</f>
        <v>44102</v>
      </c>
      <c r="B1435" s="6">
        <f>TITRES_STAT!D1438</f>
        <v>6.6608000000000001</v>
      </c>
      <c r="C1435" s="2">
        <f t="shared" si="173"/>
        <v>-3.8299999999999557E-2</v>
      </c>
      <c r="D1435" s="2">
        <f t="shared" si="174"/>
        <v>6.7174800000000001</v>
      </c>
      <c r="E1435" s="2">
        <f t="shared" si="176"/>
        <v>6.8284800000000008</v>
      </c>
      <c r="F1435" s="2">
        <f t="shared" si="177"/>
        <v>6.7511399999999977</v>
      </c>
      <c r="G1435" s="2">
        <f t="shared" si="171"/>
        <v>6.299582</v>
      </c>
      <c r="H1435" s="2">
        <f t="shared" si="175"/>
        <v>5.8544494999999976</v>
      </c>
      <c r="I1435" s="2">
        <f t="array" ref="I1435">SUMPRODUCT(B1419:B1438, (ROW(B1419:B1438)-ROW(B1419)+1)) / (20*21/2)</f>
        <v>6.6918238095238101</v>
      </c>
      <c r="J1435" s="2">
        <f t="shared" si="178"/>
        <v>6.6989605438547848</v>
      </c>
      <c r="K1435" s="2">
        <f t="shared" si="172"/>
        <v>6.3768318909130421</v>
      </c>
    </row>
    <row r="1436" spans="1:11" ht="13.5" x14ac:dyDescent="0.25">
      <c r="A1436" s="3">
        <f>TITRES_STAT!B1439</f>
        <v>44103</v>
      </c>
      <c r="B1436" s="6">
        <f>TITRES_STAT!D1439</f>
        <v>6.5842000000000001</v>
      </c>
      <c r="C1436" s="2">
        <f t="shared" si="173"/>
        <v>-7.6600000000000001E-2</v>
      </c>
      <c r="D1436" s="2">
        <f t="shared" si="174"/>
        <v>6.6761200000000001</v>
      </c>
      <c r="E1436" s="2">
        <f t="shared" si="176"/>
        <v>6.7840699999999998</v>
      </c>
      <c r="F1436" s="2">
        <f t="shared" si="177"/>
        <v>6.7415700000000003</v>
      </c>
      <c r="G1436" s="2">
        <f t="shared" si="171"/>
        <v>6.3240800000000004</v>
      </c>
      <c r="H1436" s="2">
        <f t="shared" si="175"/>
        <v>5.8542884999999982</v>
      </c>
      <c r="I1436" s="2">
        <f t="array" ref="I1436">SUMPRODUCT(B1420:B1439, (ROW(B1420:B1439)-ROW(B1420)+1)) / (20*21/2)</f>
        <v>6.6490609523809523</v>
      </c>
      <c r="J1436" s="2">
        <f t="shared" si="178"/>
        <v>6.6880309682495671</v>
      </c>
      <c r="K1436" s="2">
        <f t="shared" si="172"/>
        <v>6.3849639736223347</v>
      </c>
    </row>
    <row r="1437" spans="1:11" ht="13.5" x14ac:dyDescent="0.25">
      <c r="A1437" s="3">
        <f>TITRES_STAT!B1440</f>
        <v>44104</v>
      </c>
      <c r="B1437" s="6">
        <f>TITRES_STAT!D1440</f>
        <v>6.4310999999999998</v>
      </c>
      <c r="C1437" s="2">
        <f t="shared" si="173"/>
        <v>-0.15310000000000024</v>
      </c>
      <c r="D1437" s="2">
        <f t="shared" si="174"/>
        <v>6.6148599999999984</v>
      </c>
      <c r="E1437" s="2">
        <f t="shared" si="176"/>
        <v>6.7251199999999995</v>
      </c>
      <c r="F1437" s="2">
        <f t="shared" si="177"/>
        <v>6.7270249999999994</v>
      </c>
      <c r="G1437" s="2">
        <f t="shared" si="171"/>
        <v>6.345670000000001</v>
      </c>
      <c r="H1437" s="2">
        <f t="shared" si="175"/>
        <v>5.8531389999999979</v>
      </c>
      <c r="I1437" s="2">
        <f t="array" ref="I1437">SUMPRODUCT(B1421:B1440, (ROW(B1421:B1440)-ROW(B1421)+1)) / (20*21/2)</f>
        <v>6.6314176190476193</v>
      </c>
      <c r="J1437" s="2">
        <f t="shared" si="178"/>
        <v>6.6635613522257993</v>
      </c>
      <c r="K1437" s="2">
        <f t="shared" si="172"/>
        <v>6.3867732295587141</v>
      </c>
    </row>
    <row r="1438" spans="1:11" ht="13.5" x14ac:dyDescent="0.25">
      <c r="A1438" s="3">
        <f>TITRES_STAT!B1441</f>
        <v>44105</v>
      </c>
      <c r="B1438" s="6">
        <f>TITRES_STAT!D1441</f>
        <v>6.3928000000000003</v>
      </c>
      <c r="C1438" s="2">
        <f t="shared" si="173"/>
        <v>-3.8299999999999557E-2</v>
      </c>
      <c r="D1438" s="2">
        <f t="shared" si="174"/>
        <v>6.5536000000000003</v>
      </c>
      <c r="E1438" s="2">
        <f t="shared" si="176"/>
        <v>6.6684600000000005</v>
      </c>
      <c r="F1438" s="2">
        <f t="shared" si="177"/>
        <v>6.7117099999999992</v>
      </c>
      <c r="G1438" s="2">
        <f t="shared" si="171"/>
        <v>6.3678720000000011</v>
      </c>
      <c r="H1438" s="2">
        <f t="shared" si="175"/>
        <v>5.8517979999999987</v>
      </c>
      <c r="I1438" s="2">
        <f t="array" ref="I1438">SUMPRODUCT(B1422:B1441, (ROW(B1422:B1441)-ROW(B1422)+1)) / (20*21/2)</f>
        <v>6.5995214285714283</v>
      </c>
      <c r="J1438" s="2">
        <f t="shared" si="178"/>
        <v>6.6377745567757227</v>
      </c>
      <c r="K1438" s="2">
        <f t="shared" si="172"/>
        <v>6.3870095734975889</v>
      </c>
    </row>
    <row r="1439" spans="1:11" ht="13.5" x14ac:dyDescent="0.25">
      <c r="A1439" s="3">
        <f>TITRES_STAT!B1442</f>
        <v>44106</v>
      </c>
      <c r="B1439" s="6">
        <f>TITRES_STAT!D1442</f>
        <v>6.2626999999999997</v>
      </c>
      <c r="C1439" s="2">
        <f t="shared" si="173"/>
        <v>-0.13010000000000055</v>
      </c>
      <c r="D1439" s="2">
        <f t="shared" si="174"/>
        <v>6.4663200000000005</v>
      </c>
      <c r="E1439" s="2">
        <f t="shared" si="176"/>
        <v>6.6056800000000013</v>
      </c>
      <c r="F1439" s="2">
        <f t="shared" si="177"/>
        <v>6.6929549999999995</v>
      </c>
      <c r="G1439" s="2">
        <f t="shared" si="171"/>
        <v>6.3874720000000016</v>
      </c>
      <c r="H1439" s="2">
        <f t="shared" si="175"/>
        <v>5.8496204999999986</v>
      </c>
      <c r="I1439" s="2">
        <f t="array" ref="I1439">SUMPRODUCT(B1423:B1442, (ROW(B1423:B1442)-ROW(B1423)+1)) / (20*21/2)</f>
        <v>6.5950757142857146</v>
      </c>
      <c r="J1439" s="2">
        <f t="shared" si="178"/>
        <v>6.6020531704161298</v>
      </c>
      <c r="K1439" s="2">
        <f t="shared" si="172"/>
        <v>6.3821346882623891</v>
      </c>
    </row>
    <row r="1440" spans="1:11" ht="13.5" x14ac:dyDescent="0.25">
      <c r="A1440" s="3">
        <f>TITRES_STAT!B1443</f>
        <v>44109</v>
      </c>
      <c r="B1440" s="6">
        <f>TITRES_STAT!D1443</f>
        <v>6.5076999999999998</v>
      </c>
      <c r="C1440" s="2">
        <f t="shared" si="173"/>
        <v>0.24500000000000011</v>
      </c>
      <c r="D1440" s="2">
        <f t="shared" si="174"/>
        <v>6.4356999999999998</v>
      </c>
      <c r="E1440" s="2">
        <f t="shared" si="176"/>
        <v>6.5765900000000013</v>
      </c>
      <c r="F1440" s="2">
        <f t="shared" si="177"/>
        <v>6.6895099999999985</v>
      </c>
      <c r="G1440" s="2">
        <f t="shared" si="171"/>
        <v>6.4119720000000004</v>
      </c>
      <c r="H1440" s="2">
        <f t="shared" si="175"/>
        <v>5.8484815000000001</v>
      </c>
      <c r="I1440" s="2">
        <f t="array" ref="I1440">SUMPRODUCT(B1424:B1443, (ROW(B1424:B1443)-ROW(B1424)+1)) / (20*21/2)</f>
        <v>6.5797233333333329</v>
      </c>
      <c r="J1440" s="2">
        <f t="shared" si="178"/>
        <v>6.5930671541860226</v>
      </c>
      <c r="K1440" s="2">
        <f t="shared" si="172"/>
        <v>6.3870588181344523</v>
      </c>
    </row>
    <row r="1441" spans="1:11" ht="13.5" x14ac:dyDescent="0.25">
      <c r="A1441" s="3">
        <f>TITRES_STAT!B1444</f>
        <v>44110</v>
      </c>
      <c r="B1441" s="6">
        <f>TITRES_STAT!D1444</f>
        <v>6.3545999999999996</v>
      </c>
      <c r="C1441" s="2">
        <f t="shared" si="173"/>
        <v>-0.15310000000000024</v>
      </c>
      <c r="D1441" s="2">
        <f t="shared" si="174"/>
        <v>6.38978</v>
      </c>
      <c r="E1441" s="2">
        <f t="shared" si="176"/>
        <v>6.5329500000000014</v>
      </c>
      <c r="F1441" s="2">
        <f t="shared" si="177"/>
        <v>6.6768799999999997</v>
      </c>
      <c r="G1441" s="2">
        <f t="shared" si="171"/>
        <v>6.4335640000000014</v>
      </c>
      <c r="H1441" s="2">
        <f t="shared" si="175"/>
        <v>5.8456469999999978</v>
      </c>
      <c r="I1441" s="2">
        <f t="array" ref="I1441">SUMPRODUCT(B1425:B1444, (ROW(B1425:B1444)-ROW(B1425)+1)) / (20*21/2)</f>
        <v>6.5639023809523804</v>
      </c>
      <c r="J1441" s="2">
        <f t="shared" si="178"/>
        <v>6.5703559966444969</v>
      </c>
      <c r="K1441" s="2">
        <f t="shared" si="172"/>
        <v>6.3857859233056509</v>
      </c>
    </row>
    <row r="1442" spans="1:11" ht="13.5" x14ac:dyDescent="0.25">
      <c r="A1442" s="3">
        <f>TITRES_STAT!B1445</f>
        <v>44111</v>
      </c>
      <c r="B1442" s="6">
        <f>TITRES_STAT!D1445</f>
        <v>6.6302000000000003</v>
      </c>
      <c r="C1442" s="2">
        <f t="shared" si="173"/>
        <v>0.27560000000000073</v>
      </c>
      <c r="D1442" s="2">
        <f t="shared" si="174"/>
        <v>6.4296000000000006</v>
      </c>
      <c r="E1442" s="2">
        <f t="shared" si="176"/>
        <v>6.5222299999999986</v>
      </c>
      <c r="F1442" s="2">
        <f t="shared" si="177"/>
        <v>6.676499999999999</v>
      </c>
      <c r="G1442" s="2">
        <f t="shared" si="171"/>
        <v>6.460668000000001</v>
      </c>
      <c r="H1442" s="2">
        <f t="shared" si="175"/>
        <v>5.8443764999999992</v>
      </c>
      <c r="I1442" s="2">
        <f t="array" ref="I1442">SUMPRODUCT(B1426:B1445, (ROW(B1426:B1445)-ROW(B1426)+1)) / (20*21/2)</f>
        <v>6.5457095238095224</v>
      </c>
      <c r="J1442" s="2">
        <f t="shared" si="178"/>
        <v>6.5760554255354968</v>
      </c>
      <c r="K1442" s="2">
        <f t="shared" si="172"/>
        <v>6.3953707890583704</v>
      </c>
    </row>
    <row r="1443" spans="1:11" ht="13.5" x14ac:dyDescent="0.25">
      <c r="A1443" s="3">
        <f>TITRES_STAT!B1446</f>
        <v>44112</v>
      </c>
      <c r="B1443" s="6">
        <f>TITRES_STAT!D1446</f>
        <v>6.5152999999999999</v>
      </c>
      <c r="C1443" s="2">
        <f t="shared" si="173"/>
        <v>-0.11490000000000045</v>
      </c>
      <c r="D1443" s="2">
        <f t="shared" si="174"/>
        <v>6.4540999999999995</v>
      </c>
      <c r="E1443" s="2">
        <f t="shared" si="176"/>
        <v>6.5038499999999999</v>
      </c>
      <c r="F1443" s="2">
        <f t="shared" si="177"/>
        <v>6.6738199999999992</v>
      </c>
      <c r="G1443" s="2">
        <f t="shared" si="171"/>
        <v>6.4837880000000014</v>
      </c>
      <c r="H1443" s="2">
        <f t="shared" si="175"/>
        <v>5.8427175</v>
      </c>
      <c r="I1443" s="2">
        <f t="array" ref="I1443">SUMPRODUCT(B1427:B1446, (ROW(B1427:B1446)-ROW(B1427)+1)) / (20*21/2)</f>
        <v>6.5280595238095236</v>
      </c>
      <c r="J1443" s="2">
        <f t="shared" si="178"/>
        <v>6.5702691945321163</v>
      </c>
      <c r="K1443" s="2">
        <f t="shared" si="172"/>
        <v>6.4000738953698075</v>
      </c>
    </row>
    <row r="1444" spans="1:11" ht="13.5" x14ac:dyDescent="0.25">
      <c r="A1444" s="3">
        <f>TITRES_STAT!B1447</f>
        <v>44113</v>
      </c>
      <c r="B1444" s="6">
        <f>TITRES_STAT!D1447</f>
        <v>6.5076999999999998</v>
      </c>
      <c r="C1444" s="2">
        <f t="shared" si="173"/>
        <v>-7.6000000000000512E-3</v>
      </c>
      <c r="D1444" s="2">
        <f t="shared" si="174"/>
        <v>6.5031000000000008</v>
      </c>
      <c r="E1444" s="2">
        <f t="shared" si="176"/>
        <v>6.4847099999999998</v>
      </c>
      <c r="F1444" s="2">
        <f t="shared" si="177"/>
        <v>6.6604249999999983</v>
      </c>
      <c r="G1444" s="2">
        <f t="shared" si="171"/>
        <v>6.5035420000000013</v>
      </c>
      <c r="H1444" s="2">
        <f t="shared" si="175"/>
        <v>5.8417650000000005</v>
      </c>
      <c r="I1444" s="2">
        <f t="array" ref="I1444">SUMPRODUCT(B1428:B1447, (ROW(B1428:B1447)-ROW(B1428)+1)) / (20*21/2)</f>
        <v>6.5138409523809511</v>
      </c>
      <c r="J1444" s="2">
        <f t="shared" si="178"/>
        <v>6.5643102236242958</v>
      </c>
      <c r="K1444" s="2">
        <f t="shared" si="172"/>
        <v>6.4042945269239331</v>
      </c>
    </row>
    <row r="1445" spans="1:11" ht="13.5" x14ac:dyDescent="0.25">
      <c r="A1445" s="3">
        <f>TITRES_STAT!B1448</f>
        <v>44116</v>
      </c>
      <c r="B1445" s="6">
        <f>TITRES_STAT!D1448</f>
        <v>6.4694000000000003</v>
      </c>
      <c r="C1445" s="2">
        <f t="shared" si="173"/>
        <v>-3.8299999999999557E-2</v>
      </c>
      <c r="D1445" s="2">
        <f t="shared" si="174"/>
        <v>6.4954399999999994</v>
      </c>
      <c r="E1445" s="2">
        <f t="shared" si="176"/>
        <v>6.4655699999999996</v>
      </c>
      <c r="F1445" s="2">
        <f t="shared" si="177"/>
        <v>6.6470249999999993</v>
      </c>
      <c r="G1445" s="2">
        <f t="shared" si="171"/>
        <v>6.5180880000000014</v>
      </c>
      <c r="H1445" s="2">
        <f t="shared" si="175"/>
        <v>5.8406209999999987</v>
      </c>
      <c r="I1445" s="2">
        <f t="array" ref="I1445">SUMPRODUCT(B1429:B1448, (ROW(B1429:B1448)-ROW(B1429)+1)) / (20*21/2)</f>
        <v>6.505894761904762</v>
      </c>
      <c r="J1445" s="2">
        <f t="shared" si="178"/>
        <v>6.5552711547076958</v>
      </c>
      <c r="K1445" s="2">
        <f t="shared" si="172"/>
        <v>6.406847682730838</v>
      </c>
    </row>
    <row r="1446" spans="1:11" ht="13.5" x14ac:dyDescent="0.25">
      <c r="A1446" s="3">
        <f>TITRES_STAT!B1449</f>
        <v>44117</v>
      </c>
      <c r="B1446" s="6">
        <f>TITRES_STAT!D1449</f>
        <v>6.4617000000000004</v>
      </c>
      <c r="C1446" s="2">
        <f t="shared" si="173"/>
        <v>-7.6999999999998181E-3</v>
      </c>
      <c r="D1446" s="2">
        <f t="shared" si="174"/>
        <v>6.5168599999999994</v>
      </c>
      <c r="E1446" s="2">
        <f t="shared" si="176"/>
        <v>6.4533200000000006</v>
      </c>
      <c r="F1446" s="2">
        <f t="shared" si="177"/>
        <v>6.6186949999999998</v>
      </c>
      <c r="G1446" s="2">
        <f t="shared" si="171"/>
        <v>6.5312560000000008</v>
      </c>
      <c r="H1446" s="2">
        <f t="shared" si="175"/>
        <v>5.8391035000000002</v>
      </c>
      <c r="I1446" s="2">
        <f t="array" ref="I1446">SUMPRODUCT(B1430:B1449, (ROW(B1430:B1449)-ROW(B1430)+1)) / (20*21/2)</f>
        <v>6.5000995238095234</v>
      </c>
      <c r="J1446" s="2">
        <f t="shared" si="178"/>
        <v>6.5463596161641062</v>
      </c>
      <c r="K1446" s="2">
        <f t="shared" si="172"/>
        <v>6.408998753996296</v>
      </c>
    </row>
    <row r="1447" spans="1:11" ht="13.5" x14ac:dyDescent="0.25">
      <c r="A1447" s="3">
        <f>TITRES_STAT!B1450</f>
        <v>44118</v>
      </c>
      <c r="B1447" s="6">
        <f>TITRES_STAT!D1450</f>
        <v>6.4694000000000003</v>
      </c>
      <c r="C1447" s="2">
        <f t="shared" si="173"/>
        <v>7.6999999999998181E-3</v>
      </c>
      <c r="D1447" s="2">
        <f t="shared" si="174"/>
        <v>6.484700000000001</v>
      </c>
      <c r="E1447" s="2">
        <f t="shared" si="176"/>
        <v>6.4571500000000013</v>
      </c>
      <c r="F1447" s="2">
        <f t="shared" si="177"/>
        <v>6.5911349999999995</v>
      </c>
      <c r="G1447" s="2">
        <f t="shared" si="171"/>
        <v>6.5451900000000016</v>
      </c>
      <c r="H1447" s="2">
        <f t="shared" si="175"/>
        <v>5.8375870000000019</v>
      </c>
      <c r="I1447" s="2">
        <f t="array" ref="I1447">SUMPRODUCT(B1431:B1450, (ROW(B1431:B1450)-ROW(B1431)+1)) / (20*21/2)</f>
        <v>6.4946699999999984</v>
      </c>
      <c r="J1447" s="2">
        <f t="shared" si="178"/>
        <v>6.5390301289103814</v>
      </c>
      <c r="K1447" s="2">
        <f t="shared" si="172"/>
        <v>6.4113674303101673</v>
      </c>
    </row>
    <row r="1448" spans="1:11" ht="13.5" x14ac:dyDescent="0.25">
      <c r="A1448" s="3">
        <f>TITRES_STAT!B1451</f>
        <v>44120</v>
      </c>
      <c r="B1448" s="6">
        <f>TITRES_STAT!D1451</f>
        <v>6.5076999999999998</v>
      </c>
      <c r="C1448" s="2">
        <f t="shared" si="173"/>
        <v>3.8299999999999557E-2</v>
      </c>
      <c r="D1448" s="2">
        <f t="shared" si="174"/>
        <v>6.4831799999999999</v>
      </c>
      <c r="E1448" s="2">
        <f t="shared" si="176"/>
        <v>6.4686399999999988</v>
      </c>
      <c r="F1448" s="2">
        <f t="shared" si="177"/>
        <v>6.5685500000000001</v>
      </c>
      <c r="G1448" s="2">
        <f t="shared" si="171"/>
        <v>6.5605020000000014</v>
      </c>
      <c r="H1448" s="2">
        <f t="shared" si="175"/>
        <v>5.8356294999999996</v>
      </c>
      <c r="I1448" s="2">
        <f t="array" ref="I1448">SUMPRODUCT(B1432:B1451, (ROW(B1432:B1451)-ROW(B1432)+1)) / (20*21/2)</f>
        <v>6.4863176190476199</v>
      </c>
      <c r="J1448" s="2">
        <f t="shared" si="178"/>
        <v>6.5360463071093928</v>
      </c>
      <c r="K1448" s="2">
        <f t="shared" si="172"/>
        <v>6.4151451781411417</v>
      </c>
    </row>
    <row r="1449" spans="1:11" ht="13.5" x14ac:dyDescent="0.25">
      <c r="A1449" s="3">
        <f>TITRES_STAT!B1452</f>
        <v>44123</v>
      </c>
      <c r="B1449" s="6">
        <f>TITRES_STAT!D1452</f>
        <v>6.5076999999999998</v>
      </c>
      <c r="C1449" s="2">
        <f t="shared" si="173"/>
        <v>0</v>
      </c>
      <c r="D1449" s="2">
        <f t="shared" si="174"/>
        <v>6.4831799999999999</v>
      </c>
      <c r="E1449" s="2">
        <f t="shared" si="176"/>
        <v>6.4931399999999995</v>
      </c>
      <c r="F1449" s="2">
        <f t="shared" si="177"/>
        <v>6.5494100000000017</v>
      </c>
      <c r="G1449" s="2">
        <f t="shared" si="171"/>
        <v>6.5739780000000003</v>
      </c>
      <c r="H1449" s="2">
        <f t="shared" si="175"/>
        <v>5.833560499999999</v>
      </c>
      <c r="I1449" s="2">
        <f t="array" ref="I1449">SUMPRODUCT(B1433:B1452, (ROW(B1433:B1452)-ROW(B1433)+1)) / (20*21/2)</f>
        <v>6.4781490476190475</v>
      </c>
      <c r="J1449" s="2">
        <f t="shared" si="178"/>
        <v>6.5333466588132598</v>
      </c>
      <c r="K1449" s="2">
        <f t="shared" si="172"/>
        <v>6.418774778998352</v>
      </c>
    </row>
    <row r="1450" spans="1:11" ht="13.5" x14ac:dyDescent="0.25">
      <c r="A1450" s="3">
        <f>TITRES_STAT!B1453</f>
        <v>44124</v>
      </c>
      <c r="B1450" s="6">
        <f>TITRES_STAT!D1453</f>
        <v>6.4923999999999999</v>
      </c>
      <c r="C1450" s="2">
        <f t="shared" si="173"/>
        <v>-1.5299999999999869E-2</v>
      </c>
      <c r="D1450" s="2">
        <f t="shared" si="174"/>
        <v>6.4877800000000008</v>
      </c>
      <c r="E1450" s="2">
        <f t="shared" si="176"/>
        <v>6.4916099999999997</v>
      </c>
      <c r="F1450" s="2">
        <f t="shared" si="177"/>
        <v>6.5341000000000022</v>
      </c>
      <c r="G1450" s="2">
        <f t="shared" si="171"/>
        <v>6.5833199999999996</v>
      </c>
      <c r="H1450" s="2">
        <f t="shared" si="175"/>
        <v>5.8310429999999993</v>
      </c>
      <c r="I1450" s="2">
        <f t="array" ref="I1450">SUMPRODUCT(B1434:B1453, (ROW(B1434:B1453)-ROW(B1434)+1)) / (20*21/2)</f>
        <v>6.4750866666666669</v>
      </c>
      <c r="J1450" s="2">
        <f t="shared" si="178"/>
        <v>6.5294469770215215</v>
      </c>
      <c r="K1450" s="2">
        <f t="shared" si="172"/>
        <v>6.4216620425670436</v>
      </c>
    </row>
    <row r="1451" spans="1:11" ht="13.5" x14ac:dyDescent="0.25">
      <c r="A1451" s="3">
        <f>TITRES_STAT!B1454</f>
        <v>44125</v>
      </c>
      <c r="B1451" s="6">
        <f>TITRES_STAT!D1454</f>
        <v>6.4463999999999997</v>
      </c>
      <c r="C1451" s="2">
        <f t="shared" si="173"/>
        <v>-4.6000000000000263E-2</v>
      </c>
      <c r="D1451" s="2">
        <f t="shared" si="174"/>
        <v>6.4847200000000003</v>
      </c>
      <c r="E1451" s="2">
        <f t="shared" si="176"/>
        <v>6.5007899999999994</v>
      </c>
      <c r="F1451" s="2">
        <f t="shared" si="177"/>
        <v>6.5168700000000017</v>
      </c>
      <c r="G1451" s="2">
        <f t="shared" si="171"/>
        <v>6.5883719999999997</v>
      </c>
      <c r="H1451" s="2">
        <f t="shared" si="175"/>
        <v>5.8286674999999999</v>
      </c>
      <c r="I1451" s="2">
        <f t="array" ref="I1451">SUMPRODUCT(B1435:B1454, (ROW(B1435:B1454)-ROW(B1435)+1)) / (20*21/2)</f>
        <v>6.4658228571428564</v>
      </c>
      <c r="J1451" s="2">
        <f t="shared" si="178"/>
        <v>6.5215377411147095</v>
      </c>
      <c r="K1451" s="2">
        <f t="shared" si="172"/>
        <v>6.4226321585448067</v>
      </c>
    </row>
    <row r="1452" spans="1:11" ht="13.5" x14ac:dyDescent="0.25">
      <c r="A1452" s="3">
        <f>TITRES_STAT!B1455</f>
        <v>44126</v>
      </c>
      <c r="B1452" s="6">
        <f>TITRES_STAT!D1455</f>
        <v>6.4310999999999998</v>
      </c>
      <c r="C1452" s="2">
        <f t="shared" si="173"/>
        <v>-1.5299999999999869E-2</v>
      </c>
      <c r="D1452" s="2">
        <f t="shared" si="174"/>
        <v>6.4770599999999998</v>
      </c>
      <c r="E1452" s="2">
        <f t="shared" si="176"/>
        <v>6.4808800000000009</v>
      </c>
      <c r="F1452" s="2">
        <f t="shared" si="177"/>
        <v>6.5015550000000006</v>
      </c>
      <c r="G1452" s="2">
        <f t="shared" si="171"/>
        <v>6.5885239999999996</v>
      </c>
      <c r="H1452" s="2">
        <f t="shared" si="175"/>
        <v>5.8265874999999987</v>
      </c>
      <c r="I1452" s="2">
        <f t="array" ref="I1452">SUMPRODUCT(B1436:B1455, (ROW(B1436:B1455)-ROW(B1436)+1)) / (20*21/2)</f>
        <v>6.4529128571428567</v>
      </c>
      <c r="J1452" s="2">
        <f t="shared" si="178"/>
        <v>6.5129246229133093</v>
      </c>
      <c r="K1452" s="2">
        <f t="shared" si="172"/>
        <v>6.422964230758736</v>
      </c>
    </row>
    <row r="1453" spans="1:11" ht="13.5" x14ac:dyDescent="0.25">
      <c r="A1453" s="3">
        <f>TITRES_STAT!B1456</f>
        <v>44127</v>
      </c>
      <c r="B1453" s="6">
        <f>TITRES_STAT!D1456</f>
        <v>6.4694000000000003</v>
      </c>
      <c r="C1453" s="2">
        <f t="shared" si="173"/>
        <v>3.8300000000000445E-2</v>
      </c>
      <c r="D1453" s="2">
        <f t="shared" si="174"/>
        <v>6.4694000000000003</v>
      </c>
      <c r="E1453" s="2">
        <f t="shared" si="176"/>
        <v>6.4762900000000005</v>
      </c>
      <c r="F1453" s="2">
        <f t="shared" si="177"/>
        <v>6.4900700000000011</v>
      </c>
      <c r="G1453" s="2">
        <f t="shared" si="171"/>
        <v>6.5908199999999999</v>
      </c>
      <c r="H1453" s="2">
        <f t="shared" si="175"/>
        <v>5.8254434999999987</v>
      </c>
      <c r="I1453" s="2">
        <f t="array" ref="I1453">SUMPRODUCT(B1437:B1456, (ROW(B1437:B1456)-ROW(B1437)+1)) / (20*21/2)</f>
        <v>6.4408104761904763</v>
      </c>
      <c r="J1453" s="2">
        <f t="shared" si="178"/>
        <v>6.5087794207310887</v>
      </c>
      <c r="K1453" s="2">
        <f t="shared" si="172"/>
        <v>6.4247852413172168</v>
      </c>
    </row>
    <row r="1454" spans="1:11" ht="13.5" x14ac:dyDescent="0.25">
      <c r="A1454" s="3">
        <f>TITRES_STAT!B1457</f>
        <v>44130</v>
      </c>
      <c r="B1454" s="6">
        <f>TITRES_STAT!D1457</f>
        <v>6.3928000000000003</v>
      </c>
      <c r="C1454" s="2">
        <f t="shared" si="173"/>
        <v>-7.6600000000000001E-2</v>
      </c>
      <c r="D1454" s="2">
        <f t="shared" si="174"/>
        <v>6.4464200000000007</v>
      </c>
      <c r="E1454" s="2">
        <f t="shared" si="176"/>
        <v>6.4647999999999994</v>
      </c>
      <c r="F1454" s="2">
        <f t="shared" si="177"/>
        <v>6.474755</v>
      </c>
      <c r="G1454" s="2">
        <f t="shared" si="171"/>
        <v>6.5903599999999996</v>
      </c>
      <c r="H1454" s="2">
        <f t="shared" si="175"/>
        <v>5.8241394999999985</v>
      </c>
      <c r="I1454" s="2">
        <f t="array" ref="I1454">SUMPRODUCT(B1438:B1457, (ROW(B1438:B1457)-ROW(B1438)+1)) / (20*21/2)</f>
        <v>6.4211585714285722</v>
      </c>
      <c r="J1454" s="2">
        <f t="shared" si="178"/>
        <v>6.4977337616138424</v>
      </c>
      <c r="K1454" s="2">
        <f t="shared" si="172"/>
        <v>6.4235309181283071</v>
      </c>
    </row>
    <row r="1455" spans="1:11" ht="13.5" x14ac:dyDescent="0.25">
      <c r="A1455" s="3">
        <f>TITRES_STAT!B1458</f>
        <v>44131</v>
      </c>
      <c r="B1455" s="6">
        <f>TITRES_STAT!D1458</f>
        <v>6.3391999999999999</v>
      </c>
      <c r="C1455" s="2">
        <f t="shared" si="173"/>
        <v>-5.3600000000000314E-2</v>
      </c>
      <c r="D1455" s="2">
        <f t="shared" si="174"/>
        <v>6.4157799999999998</v>
      </c>
      <c r="E1455" s="2">
        <f t="shared" si="176"/>
        <v>6.4517800000000012</v>
      </c>
      <c r="F1455" s="2">
        <f t="shared" si="177"/>
        <v>6.4586750000000013</v>
      </c>
      <c r="G1455" s="2">
        <f t="shared" si="171"/>
        <v>6.5872959999999985</v>
      </c>
      <c r="H1455" s="2">
        <f t="shared" si="175"/>
        <v>5.822865499999998</v>
      </c>
      <c r="I1455" s="2">
        <f t="array" ref="I1455">SUMPRODUCT(B1439:B1458, (ROW(B1439:B1458)-ROW(B1439)+1)) / (20*21/2)</f>
        <v>6.3914847619047617</v>
      </c>
      <c r="J1455" s="2">
        <f t="shared" si="178"/>
        <v>6.4826353081268095</v>
      </c>
      <c r="K1455" s="2">
        <f t="shared" si="172"/>
        <v>6.4202238232997466</v>
      </c>
    </row>
    <row r="1456" spans="1:11" ht="13.5" x14ac:dyDescent="0.25">
      <c r="A1456" s="3">
        <f>TITRES_STAT!B1459</f>
        <v>44132</v>
      </c>
      <c r="B1456" s="6">
        <f>TITRES_STAT!D1459</f>
        <v>6.3315999999999999</v>
      </c>
      <c r="C1456" s="2">
        <f t="shared" si="173"/>
        <v>-7.6000000000000512E-3</v>
      </c>
      <c r="D1456" s="2">
        <f t="shared" si="174"/>
        <v>6.3928200000000004</v>
      </c>
      <c r="E1456" s="2">
        <f t="shared" si="176"/>
        <v>6.4387699999999999</v>
      </c>
      <c r="F1456" s="2">
        <f t="shared" si="177"/>
        <v>6.4460450000000007</v>
      </c>
      <c r="G1456" s="2">
        <f t="shared" si="171"/>
        <v>6.5860719999999979</v>
      </c>
      <c r="H1456" s="2">
        <f t="shared" si="175"/>
        <v>5.8217764999999986</v>
      </c>
      <c r="I1456" s="2">
        <f t="array" ref="I1456">SUMPRODUCT(B1440:B1459, (ROW(B1440:B1459)-ROW(B1440)+1)) / (20*21/2)</f>
        <v>6.3747533333333335</v>
      </c>
      <c r="J1456" s="2">
        <f t="shared" si="178"/>
        <v>6.4682509930671133</v>
      </c>
      <c r="K1456" s="2">
        <f t="shared" si="172"/>
        <v>6.4167483792487756</v>
      </c>
    </row>
    <row r="1457" spans="1:11" ht="13.5" x14ac:dyDescent="0.25">
      <c r="A1457" s="3">
        <f>TITRES_STAT!B1460</f>
        <v>44134</v>
      </c>
      <c r="B1457" s="6">
        <f>TITRES_STAT!D1460</f>
        <v>6.2397</v>
      </c>
      <c r="C1457" s="2">
        <f t="shared" si="173"/>
        <v>-9.1899999999999871E-2</v>
      </c>
      <c r="D1457" s="2">
        <f t="shared" si="174"/>
        <v>6.3545400000000001</v>
      </c>
      <c r="E1457" s="2">
        <f t="shared" si="176"/>
        <v>6.4157999999999999</v>
      </c>
      <c r="F1457" s="2">
        <f t="shared" si="177"/>
        <v>6.4364750000000015</v>
      </c>
      <c r="G1457" s="2">
        <f t="shared" si="171"/>
        <v>6.583774</v>
      </c>
      <c r="H1457" s="2">
        <f t="shared" si="175"/>
        <v>5.8204139999999986</v>
      </c>
      <c r="I1457" s="2">
        <f t="array" ref="I1457">SUMPRODUCT(B1441:B1460, (ROW(B1441:B1460)-ROW(B1441)+1)) / (20*21/2)</f>
        <v>6.3639233333333323</v>
      </c>
      <c r="J1457" s="2">
        <f t="shared" si="178"/>
        <v>6.4464842318226259</v>
      </c>
      <c r="K1457" s="2">
        <f t="shared" si="172"/>
        <v>6.4098053055527453</v>
      </c>
    </row>
    <row r="1458" spans="1:11" ht="13.5" x14ac:dyDescent="0.25">
      <c r="A1458" s="3">
        <f>TITRES_STAT!B1461</f>
        <v>44137</v>
      </c>
      <c r="B1458" s="6">
        <f>TITRES_STAT!D1461</f>
        <v>6.1249000000000002</v>
      </c>
      <c r="C1458" s="2">
        <f t="shared" si="173"/>
        <v>-0.11479999999999979</v>
      </c>
      <c r="D1458" s="2">
        <f t="shared" si="174"/>
        <v>6.2856399999999999</v>
      </c>
      <c r="E1458" s="2">
        <f t="shared" si="176"/>
        <v>6.3775199999999996</v>
      </c>
      <c r="F1458" s="2">
        <f t="shared" si="177"/>
        <v>6.4230800000000006</v>
      </c>
      <c r="G1458" s="2">
        <f t="shared" ref="G1458:G1521" si="179">AVERAGE(B1409:B1458)</f>
        <v>6.5805579999999999</v>
      </c>
      <c r="H1458" s="2">
        <f t="shared" si="175"/>
        <v>5.8184404999999977</v>
      </c>
      <c r="I1458" s="2">
        <f t="array" ref="I1458">SUMPRODUCT(B1442:B1461, (ROW(B1442:B1461)-ROW(B1442)+1)) / (20*21/2)</f>
        <v>6.3540414285714286</v>
      </c>
      <c r="J1458" s="2">
        <f t="shared" si="178"/>
        <v>6.4158571621252332</v>
      </c>
      <c r="K1458" s="2">
        <f t="shared" si="172"/>
        <v>6.3986325484722464</v>
      </c>
    </row>
    <row r="1459" spans="1:11" ht="13.5" x14ac:dyDescent="0.25">
      <c r="A1459" s="3">
        <f>TITRES_STAT!B1462</f>
        <v>44138</v>
      </c>
      <c r="B1459" s="6">
        <f>TITRES_STAT!D1462</f>
        <v>6.2473999999999998</v>
      </c>
      <c r="C1459" s="2">
        <f t="shared" si="173"/>
        <v>0.12249999999999961</v>
      </c>
      <c r="D1459" s="2">
        <f t="shared" si="174"/>
        <v>6.2565599999999995</v>
      </c>
      <c r="E1459" s="2">
        <f t="shared" si="176"/>
        <v>6.3514900000000001</v>
      </c>
      <c r="F1459" s="2">
        <f t="shared" si="177"/>
        <v>6.4223150000000002</v>
      </c>
      <c r="G1459" s="2">
        <f t="shared" si="179"/>
        <v>6.5724440000000017</v>
      </c>
      <c r="H1459" s="2">
        <f t="shared" si="175"/>
        <v>5.8170795000000002</v>
      </c>
      <c r="I1459" s="2">
        <f t="array" ref="I1459">SUMPRODUCT(B1443:B1462, (ROW(B1443:B1462)-ROW(B1443)+1)) / (20*21/2)</f>
        <v>6.344378571428571</v>
      </c>
      <c r="J1459" s="2">
        <f t="shared" si="178"/>
        <v>6.3998136228752109</v>
      </c>
      <c r="K1459" s="2">
        <f t="shared" ref="K1459:K1522" si="180">$K$4*B1459+(1-$K$4)*K1458</f>
        <v>6.3927018602968646</v>
      </c>
    </row>
    <row r="1460" spans="1:11" ht="13.5" x14ac:dyDescent="0.25">
      <c r="A1460" s="3">
        <f>TITRES_STAT!B1463</f>
        <v>44139</v>
      </c>
      <c r="B1460" s="6">
        <f>TITRES_STAT!D1463</f>
        <v>6.3086000000000002</v>
      </c>
      <c r="C1460" s="2">
        <f t="shared" si="173"/>
        <v>6.1200000000000365E-2</v>
      </c>
      <c r="D1460" s="2">
        <f t="shared" si="174"/>
        <v>6.2504400000000002</v>
      </c>
      <c r="E1460" s="2">
        <f t="shared" si="176"/>
        <v>6.3331099999999996</v>
      </c>
      <c r="F1460" s="2">
        <f t="shared" si="177"/>
        <v>6.4123599999999996</v>
      </c>
      <c r="G1460" s="2">
        <f t="shared" si="179"/>
        <v>6.5669320000000013</v>
      </c>
      <c r="H1460" s="2">
        <f t="shared" si="175"/>
        <v>5.8162474999999985</v>
      </c>
      <c r="I1460" s="2">
        <f t="array" ref="I1460">SUMPRODUCT(B1444:B1463, (ROW(B1444:B1463)-ROW(B1444)+1)) / (20*21/2)</f>
        <v>6.3231233333333332</v>
      </c>
      <c r="J1460" s="2">
        <f t="shared" si="178"/>
        <v>6.39112661117281</v>
      </c>
      <c r="K1460" s="2">
        <f t="shared" si="180"/>
        <v>6.3894037481283608</v>
      </c>
    </row>
    <row r="1461" spans="1:11" ht="13.5" x14ac:dyDescent="0.25">
      <c r="A1461" s="3">
        <f>TITRES_STAT!B1464</f>
        <v>44140</v>
      </c>
      <c r="B1461" s="6">
        <f>TITRES_STAT!D1464</f>
        <v>6.3086000000000002</v>
      </c>
      <c r="C1461" s="2">
        <f t="shared" si="173"/>
        <v>0</v>
      </c>
      <c r="D1461" s="2">
        <f t="shared" si="174"/>
        <v>6.2458399999999994</v>
      </c>
      <c r="E1461" s="2">
        <f t="shared" si="176"/>
        <v>6.319329999999999</v>
      </c>
      <c r="F1461" s="2">
        <f t="shared" si="177"/>
        <v>6.4100599999999996</v>
      </c>
      <c r="G1461" s="2">
        <f t="shared" si="179"/>
        <v>6.5614200000000018</v>
      </c>
      <c r="H1461" s="2">
        <f t="shared" si="175"/>
        <v>5.8150434999999989</v>
      </c>
      <c r="I1461" s="2">
        <f t="array" ref="I1461">SUMPRODUCT(B1445:B1464, (ROW(B1445:B1464)-ROW(B1445)+1)) / (20*21/2)</f>
        <v>6.312260952380953</v>
      </c>
      <c r="J1461" s="2">
        <f t="shared" si="178"/>
        <v>6.3832669339182573</v>
      </c>
      <c r="K1461" s="2">
        <f t="shared" si="180"/>
        <v>6.3862349736919546</v>
      </c>
    </row>
    <row r="1462" spans="1:11" ht="13.5" x14ac:dyDescent="0.25">
      <c r="A1462" s="3">
        <f>TITRES_STAT!B1465</f>
        <v>44141</v>
      </c>
      <c r="B1462" s="6">
        <f>TITRES_STAT!D1465</f>
        <v>6.3086000000000002</v>
      </c>
      <c r="C1462" s="2">
        <f t="shared" si="173"/>
        <v>0</v>
      </c>
      <c r="D1462" s="2">
        <f t="shared" si="174"/>
        <v>6.25962</v>
      </c>
      <c r="E1462" s="2">
        <f t="shared" si="176"/>
        <v>6.3070799999999991</v>
      </c>
      <c r="F1462" s="2">
        <f t="shared" si="177"/>
        <v>6.3939799999999991</v>
      </c>
      <c r="G1462" s="2">
        <f t="shared" si="179"/>
        <v>6.5554480000000019</v>
      </c>
      <c r="H1462" s="2">
        <f t="shared" si="175"/>
        <v>5.8138395000000003</v>
      </c>
      <c r="I1462" s="2">
        <f t="array" ref="I1462">SUMPRODUCT(B1446:B1465, (ROW(B1446:B1465)-ROW(B1446)+1)) / (20*21/2)</f>
        <v>6.3076699999999999</v>
      </c>
      <c r="J1462" s="2">
        <f t="shared" si="178"/>
        <v>6.3761557973546141</v>
      </c>
      <c r="K1462" s="2">
        <f t="shared" si="180"/>
        <v>6.3831904649197213</v>
      </c>
    </row>
    <row r="1463" spans="1:11" ht="13.5" x14ac:dyDescent="0.25">
      <c r="A1463" s="3">
        <f>TITRES_STAT!B1466</f>
        <v>44144</v>
      </c>
      <c r="B1463" s="6">
        <f>TITRES_STAT!D1466</f>
        <v>6.1707999999999998</v>
      </c>
      <c r="C1463" s="2">
        <f t="shared" si="173"/>
        <v>-0.13780000000000037</v>
      </c>
      <c r="D1463" s="2">
        <f t="shared" si="174"/>
        <v>6.2688000000000006</v>
      </c>
      <c r="E1463" s="2">
        <f t="shared" si="176"/>
        <v>6.2772199999999998</v>
      </c>
      <c r="F1463" s="2">
        <f t="shared" si="177"/>
        <v>6.3767549999999993</v>
      </c>
      <c r="G1463" s="2">
        <f t="shared" si="179"/>
        <v>6.5488640000000018</v>
      </c>
      <c r="H1463" s="2">
        <f t="shared" si="175"/>
        <v>5.8125045000000002</v>
      </c>
      <c r="I1463" s="2">
        <f t="array" ref="I1463">SUMPRODUCT(B1447:B1466, (ROW(B1447:B1466)-ROW(B1447)+1)) / (20*21/2)</f>
        <v>6.2987033333333331</v>
      </c>
      <c r="J1463" s="2">
        <f t="shared" si="178"/>
        <v>6.3565981023684603</v>
      </c>
      <c r="K1463" s="2">
        <f t="shared" si="180"/>
        <v>6.3748614270797317</v>
      </c>
    </row>
    <row r="1464" spans="1:11" ht="13.5" x14ac:dyDescent="0.25">
      <c r="A1464" s="3">
        <f>TITRES_STAT!B1467</f>
        <v>44145</v>
      </c>
      <c r="B1464" s="6">
        <f>TITRES_STAT!D1467</f>
        <v>6.2626999999999997</v>
      </c>
      <c r="C1464" s="2">
        <f t="shared" si="173"/>
        <v>9.1899999999999871E-2</v>
      </c>
      <c r="D1464" s="2">
        <f t="shared" si="174"/>
        <v>6.2718600000000002</v>
      </c>
      <c r="E1464" s="2">
        <f t="shared" si="176"/>
        <v>6.2642100000000003</v>
      </c>
      <c r="F1464" s="2">
        <f t="shared" si="177"/>
        <v>6.3645049999999994</v>
      </c>
      <c r="G1464" s="2">
        <f t="shared" si="179"/>
        <v>6.5416680000000023</v>
      </c>
      <c r="H1464" s="2">
        <f t="shared" si="175"/>
        <v>5.8111084999999996</v>
      </c>
      <c r="I1464" s="2">
        <f t="array" ref="I1464">SUMPRODUCT(B1448:B1467, (ROW(B1448:B1467)-ROW(B1448)+1)) / (20*21/2)</f>
        <v>6.289950952380952</v>
      </c>
      <c r="J1464" s="2">
        <f t="shared" si="178"/>
        <v>6.3476554259524161</v>
      </c>
      <c r="K1464" s="2">
        <f t="shared" si="180"/>
        <v>6.3704629397432715</v>
      </c>
    </row>
    <row r="1465" spans="1:11" ht="13.5" x14ac:dyDescent="0.25">
      <c r="A1465" s="3">
        <f>TITRES_STAT!B1468</f>
        <v>44146</v>
      </c>
      <c r="B1465" s="6">
        <f>TITRES_STAT!D1468</f>
        <v>6.3163</v>
      </c>
      <c r="C1465" s="2">
        <f t="shared" si="173"/>
        <v>5.3600000000000314E-2</v>
      </c>
      <c r="D1465" s="2">
        <f t="shared" si="174"/>
        <v>6.2733999999999996</v>
      </c>
      <c r="E1465" s="2">
        <f t="shared" si="176"/>
        <v>6.2619199999999999</v>
      </c>
      <c r="F1465" s="2">
        <f t="shared" si="177"/>
        <v>6.3568499999999997</v>
      </c>
      <c r="G1465" s="2">
        <f t="shared" si="179"/>
        <v>6.5363100000000021</v>
      </c>
      <c r="H1465" s="2">
        <f t="shared" si="175"/>
        <v>5.8105755000000014</v>
      </c>
      <c r="I1465" s="2">
        <f t="array" ref="I1465">SUMPRODUCT(B1449:B1468, (ROW(B1449:B1468)-ROW(B1449)+1)) / (20*21/2)</f>
        <v>6.2836766666666675</v>
      </c>
      <c r="J1465" s="2">
        <f t="shared" si="178"/>
        <v>6.3446691949093283</v>
      </c>
      <c r="K1465" s="2">
        <f t="shared" si="180"/>
        <v>6.3683389028905948</v>
      </c>
    </row>
    <row r="1466" spans="1:11" ht="13.5" x14ac:dyDescent="0.25">
      <c r="A1466" s="3">
        <f>TITRES_STAT!B1469</f>
        <v>44147</v>
      </c>
      <c r="B1466" s="6">
        <f>TITRES_STAT!D1469</f>
        <v>6.2626999999999997</v>
      </c>
      <c r="C1466" s="2">
        <f t="shared" si="173"/>
        <v>-5.3600000000000314E-2</v>
      </c>
      <c r="D1466" s="2">
        <f t="shared" si="174"/>
        <v>6.2642199999999999</v>
      </c>
      <c r="E1466" s="2">
        <f t="shared" si="176"/>
        <v>6.2550299999999996</v>
      </c>
      <c r="F1466" s="2">
        <f t="shared" si="177"/>
        <v>6.3468999999999989</v>
      </c>
      <c r="G1466" s="2">
        <f t="shared" si="179"/>
        <v>6.5260520000000017</v>
      </c>
      <c r="H1466" s="2">
        <f t="shared" si="175"/>
        <v>5.8091795000000026</v>
      </c>
      <c r="I1466" s="2">
        <f t="array" ref="I1466">SUMPRODUCT(B1450:B1469, (ROW(B1450:B1469)-ROW(B1450)+1)) / (20*21/2)</f>
        <v>6.2792661904761902</v>
      </c>
      <c r="J1466" s="2">
        <f t="shared" si="178"/>
        <v>6.3368626049179637</v>
      </c>
      <c r="K1466" s="2">
        <f t="shared" si="180"/>
        <v>6.3641962008164539</v>
      </c>
    </row>
    <row r="1467" spans="1:11" ht="13.5" x14ac:dyDescent="0.25">
      <c r="A1467" s="3">
        <f>TITRES_STAT!B1470</f>
        <v>44148</v>
      </c>
      <c r="B1467" s="6">
        <f>TITRES_STAT!D1470</f>
        <v>6.2549999999999999</v>
      </c>
      <c r="C1467" s="2">
        <f t="shared" si="173"/>
        <v>-7.6999999999998181E-3</v>
      </c>
      <c r="D1467" s="2">
        <f t="shared" si="174"/>
        <v>6.2534999999999998</v>
      </c>
      <c r="E1467" s="2">
        <f t="shared" si="176"/>
        <v>6.2565600000000003</v>
      </c>
      <c r="F1467" s="2">
        <f t="shared" si="177"/>
        <v>6.3361799999999988</v>
      </c>
      <c r="G1467" s="2">
        <f t="shared" si="179"/>
        <v>6.5167120000000018</v>
      </c>
      <c r="H1467" s="2">
        <f t="shared" si="175"/>
        <v>5.8078190000000021</v>
      </c>
      <c r="I1467" s="2">
        <f t="array" ref="I1467">SUMPRODUCT(B1451:B1470, (ROW(B1451:B1470)-ROW(B1451)+1)) / (20*21/2)</f>
        <v>6.2941780952380952</v>
      </c>
      <c r="J1467" s="2">
        <f t="shared" si="178"/>
        <v>6.3290661663543482</v>
      </c>
      <c r="K1467" s="2">
        <f t="shared" si="180"/>
        <v>6.3599139968628675</v>
      </c>
    </row>
    <row r="1468" spans="1:11" ht="13.5" x14ac:dyDescent="0.25">
      <c r="A1468" s="3">
        <f>TITRES_STAT!B1471</f>
        <v>44151</v>
      </c>
      <c r="B1468" s="6">
        <f>TITRES_STAT!D1471</f>
        <v>6.2702999999999998</v>
      </c>
      <c r="C1468" s="2">
        <f t="shared" si="173"/>
        <v>1.5299999999999869E-2</v>
      </c>
      <c r="D1468" s="2">
        <f t="shared" si="174"/>
        <v>6.2733999999999996</v>
      </c>
      <c r="E1468" s="2">
        <f t="shared" si="176"/>
        <v>6.2711000000000006</v>
      </c>
      <c r="F1468" s="2">
        <f t="shared" si="177"/>
        <v>6.3243099999999988</v>
      </c>
      <c r="G1468" s="2">
        <f t="shared" si="179"/>
        <v>6.508136000000003</v>
      </c>
      <c r="H1468" s="2">
        <f t="shared" si="175"/>
        <v>5.8066095000000004</v>
      </c>
      <c r="I1468" s="2">
        <f t="array" ref="I1468">SUMPRODUCT(B1452:B1471, (ROW(B1452:B1471)-ROW(B1452)+1)) / (20*21/2)</f>
        <v>6.3157614285714283</v>
      </c>
      <c r="J1468" s="2">
        <f t="shared" si="178"/>
        <v>6.3234693886063154</v>
      </c>
      <c r="K1468" s="2">
        <f t="shared" si="180"/>
        <v>6.3563997224760884</v>
      </c>
    </row>
    <row r="1469" spans="1:11" ht="13.5" x14ac:dyDescent="0.25">
      <c r="A1469" s="3">
        <f>TITRES_STAT!B1472</f>
        <v>44152</v>
      </c>
      <c r="B1469" s="6">
        <f>TITRES_STAT!D1472</f>
        <v>6.2779999999999996</v>
      </c>
      <c r="C1469" s="2">
        <f t="shared" si="173"/>
        <v>7.6999999999998181E-3</v>
      </c>
      <c r="D1469" s="2">
        <f t="shared" si="174"/>
        <v>6.2764599999999993</v>
      </c>
      <c r="E1469" s="2">
        <f t="shared" si="176"/>
        <v>6.2741600000000002</v>
      </c>
      <c r="F1469" s="2">
        <f t="shared" si="177"/>
        <v>6.3128249999999992</v>
      </c>
      <c r="G1469" s="2">
        <f t="shared" si="179"/>
        <v>6.5009400000000026</v>
      </c>
      <c r="H1469" s="2">
        <f t="shared" si="175"/>
        <v>5.8051410000000008</v>
      </c>
      <c r="I1469" s="2">
        <f t="array" ref="I1469">SUMPRODUCT(B1453:B1472, (ROW(B1453:B1472)-ROW(B1453)+1)) / (20*21/2)</f>
        <v>6.3339928571428574</v>
      </c>
      <c r="J1469" s="2">
        <f t="shared" si="178"/>
        <v>6.3191389706438095</v>
      </c>
      <c r="K1469" s="2">
        <f t="shared" si="180"/>
        <v>6.3533252235554576</v>
      </c>
    </row>
    <row r="1470" spans="1:11" ht="13.5" x14ac:dyDescent="0.25">
      <c r="A1470" s="3">
        <f>TITRES_STAT!B1473</f>
        <v>44153</v>
      </c>
      <c r="B1470" s="6">
        <f>TITRES_STAT!D1473</f>
        <v>6.4694000000000003</v>
      </c>
      <c r="C1470" s="2">
        <f t="shared" si="173"/>
        <v>0.19140000000000068</v>
      </c>
      <c r="D1470" s="2">
        <f t="shared" si="174"/>
        <v>6.30708</v>
      </c>
      <c r="E1470" s="2">
        <f t="shared" si="176"/>
        <v>6.2902399999999998</v>
      </c>
      <c r="F1470" s="2">
        <f t="shared" si="177"/>
        <v>6.3116749999999993</v>
      </c>
      <c r="G1470" s="2">
        <f t="shared" si="179"/>
        <v>6.4987960000000013</v>
      </c>
      <c r="H1470" s="2">
        <f t="shared" si="175"/>
        <v>5.8047409999999999</v>
      </c>
      <c r="I1470" s="2">
        <f t="array" ref="I1470">SUMPRODUCT(B1454:B1473, (ROW(B1454:B1473)-ROW(B1454)+1)) / (20*21/2)</f>
        <v>6.3394595238095235</v>
      </c>
      <c r="J1470" s="2">
        <f t="shared" si="178"/>
        <v>6.3334495448682082</v>
      </c>
      <c r="K1470" s="2">
        <f t="shared" si="180"/>
        <v>6.3578771755728907</v>
      </c>
    </row>
    <row r="1471" spans="1:11" ht="13.5" x14ac:dyDescent="0.25">
      <c r="A1471" s="3">
        <f>TITRES_STAT!B1474</f>
        <v>44154</v>
      </c>
      <c r="B1471" s="6">
        <f>TITRES_STAT!D1474</f>
        <v>6.5382999999999996</v>
      </c>
      <c r="C1471" s="2">
        <f t="shared" si="173"/>
        <v>6.8899999999999295E-2</v>
      </c>
      <c r="D1471" s="2">
        <f t="shared" si="174"/>
        <v>6.3621999999999996</v>
      </c>
      <c r="E1471" s="2">
        <f t="shared" si="176"/>
        <v>6.3132099999999998</v>
      </c>
      <c r="F1471" s="2">
        <f t="shared" si="177"/>
        <v>6.3162699999999985</v>
      </c>
      <c r="G1471" s="2">
        <f t="shared" si="179"/>
        <v>6.4974180000000015</v>
      </c>
      <c r="H1471" s="2">
        <f t="shared" si="175"/>
        <v>5.8049460000000002</v>
      </c>
      <c r="I1471" s="2">
        <f t="array" ref="I1471">SUMPRODUCT(B1455:B1474, (ROW(B1455:B1474)-ROW(B1455)+1)) / (20*21/2)</f>
        <v>6.3446400000000001</v>
      </c>
      <c r="J1471" s="2">
        <f t="shared" si="178"/>
        <v>6.3529591120236173</v>
      </c>
      <c r="K1471" s="2">
        <f t="shared" si="180"/>
        <v>6.3649525804523854</v>
      </c>
    </row>
    <row r="1472" spans="1:11" ht="13.5" x14ac:dyDescent="0.25">
      <c r="A1472" s="3">
        <f>TITRES_STAT!B1475</f>
        <v>44155</v>
      </c>
      <c r="B1472" s="6">
        <f>TITRES_STAT!D1475</f>
        <v>6.5076999999999998</v>
      </c>
      <c r="C1472" s="2">
        <f t="shared" si="173"/>
        <v>-3.0599999999999739E-2</v>
      </c>
      <c r="D1472" s="2">
        <f t="shared" si="174"/>
        <v>6.4127399999999994</v>
      </c>
      <c r="E1472" s="2">
        <f t="shared" si="176"/>
        <v>6.3331199999999992</v>
      </c>
      <c r="F1472" s="2">
        <f t="shared" si="177"/>
        <v>6.3200999999999992</v>
      </c>
      <c r="G1472" s="2">
        <f t="shared" si="179"/>
        <v>6.494816000000001</v>
      </c>
      <c r="H1472" s="2">
        <f t="shared" si="175"/>
        <v>5.8052214999999983</v>
      </c>
      <c r="I1472" s="2">
        <f t="array" ref="I1472">SUMPRODUCT(B1456:B1475, (ROW(B1456:B1475)-ROW(B1456)+1)) / (20*21/2)</f>
        <v>6.3448247619047615</v>
      </c>
      <c r="J1472" s="2">
        <f t="shared" si="178"/>
        <v>6.3676963394499397</v>
      </c>
      <c r="K1472" s="2">
        <f t="shared" si="180"/>
        <v>6.3705505184738609</v>
      </c>
    </row>
    <row r="1473" spans="1:11" ht="13.5" x14ac:dyDescent="0.25">
      <c r="A1473" s="3">
        <f>TITRES_STAT!B1476</f>
        <v>44158</v>
      </c>
      <c r="B1473" s="6">
        <f>TITRES_STAT!D1476</f>
        <v>6.3775000000000004</v>
      </c>
      <c r="C1473" s="2">
        <f t="shared" si="173"/>
        <v>-0.13019999999999943</v>
      </c>
      <c r="D1473" s="2">
        <f t="shared" si="174"/>
        <v>6.4341799999999996</v>
      </c>
      <c r="E1473" s="2">
        <f t="shared" si="176"/>
        <v>6.3537899999999992</v>
      </c>
      <c r="F1473" s="2">
        <f t="shared" si="177"/>
        <v>6.315504999999999</v>
      </c>
      <c r="G1473" s="2">
        <f t="shared" si="179"/>
        <v>6.4909880000000024</v>
      </c>
      <c r="H1473" s="2">
        <f t="shared" si="175"/>
        <v>5.8048460000000004</v>
      </c>
      <c r="I1473" s="2">
        <f t="array" ref="I1473">SUMPRODUCT(B1457:B1476, (ROW(B1457:B1476)-ROW(B1457)+1)) / (20*21/2)</f>
        <v>6.3451185714285723</v>
      </c>
      <c r="J1473" s="2">
        <f t="shared" si="178"/>
        <v>6.368630021407089</v>
      </c>
      <c r="K1473" s="2">
        <f t="shared" si="180"/>
        <v>6.3708230471611609</v>
      </c>
    </row>
    <row r="1474" spans="1:11" ht="13.5" x14ac:dyDescent="0.25">
      <c r="A1474" s="3">
        <f>TITRES_STAT!B1477</f>
        <v>44159</v>
      </c>
      <c r="B1474" s="6">
        <f>TITRES_STAT!D1477</f>
        <v>6.3699000000000003</v>
      </c>
      <c r="C1474" s="2">
        <f t="shared" si="173"/>
        <v>-7.6000000000000512E-3</v>
      </c>
      <c r="D1474" s="2">
        <f t="shared" si="174"/>
        <v>6.4525600000000001</v>
      </c>
      <c r="E1474" s="2">
        <f t="shared" si="176"/>
        <v>6.3645099999999992</v>
      </c>
      <c r="F1474" s="2">
        <f t="shared" si="177"/>
        <v>6.3143599999999989</v>
      </c>
      <c r="G1474" s="2">
        <f t="shared" si="179"/>
        <v>6.4828740000000007</v>
      </c>
      <c r="H1474" s="2">
        <f t="shared" si="175"/>
        <v>5.8045064999999987</v>
      </c>
      <c r="I1474" s="2">
        <f t="array" ref="I1474">SUMPRODUCT(B1458:B1477, (ROW(B1458:B1477)-ROW(B1458)+1)) / (20*21/2)</f>
        <v>6.3615233333333334</v>
      </c>
      <c r="J1474" s="2">
        <f t="shared" si="178"/>
        <v>6.3687509717492716</v>
      </c>
      <c r="K1474" s="2">
        <f t="shared" si="180"/>
        <v>6.3707868492332729</v>
      </c>
    </row>
    <row r="1475" spans="1:11" ht="13.5" x14ac:dyDescent="0.25">
      <c r="A1475" s="3">
        <f>TITRES_STAT!B1478</f>
        <v>44160</v>
      </c>
      <c r="B1475" s="6">
        <f>TITRES_STAT!D1478</f>
        <v>6.3163</v>
      </c>
      <c r="C1475" s="2">
        <f t="shared" si="173"/>
        <v>-5.3600000000000314E-2</v>
      </c>
      <c r="D1475" s="2">
        <f t="shared" si="174"/>
        <v>6.4219400000000011</v>
      </c>
      <c r="E1475" s="2">
        <f t="shared" si="176"/>
        <v>6.3645100000000001</v>
      </c>
      <c r="F1475" s="2">
        <f t="shared" si="177"/>
        <v>6.3132150000000005</v>
      </c>
      <c r="G1475" s="2">
        <f t="shared" si="179"/>
        <v>6.4744520000000012</v>
      </c>
      <c r="H1475" s="2">
        <f t="shared" si="175"/>
        <v>5.8044199999999986</v>
      </c>
      <c r="I1475" s="2">
        <f t="array" ref="I1475">SUMPRODUCT(B1459:B1478, (ROW(B1459:B1478)-ROW(B1459)+1)) / (20*21/2)</f>
        <v>6.3592661904761902</v>
      </c>
      <c r="J1475" s="2">
        <f t="shared" si="178"/>
        <v>6.3637556411064837</v>
      </c>
      <c r="K1475" s="2">
        <f t="shared" si="180"/>
        <v>6.3686501100476542</v>
      </c>
    </row>
    <row r="1476" spans="1:11" ht="13.5" x14ac:dyDescent="0.25">
      <c r="A1476" s="3">
        <f>TITRES_STAT!B1479</f>
        <v>44161</v>
      </c>
      <c r="B1476" s="6">
        <f>TITRES_STAT!D1479</f>
        <v>6.3163</v>
      </c>
      <c r="C1476" s="2">
        <f t="shared" ref="C1476:C1539" si="181">B1476-B1475</f>
        <v>0</v>
      </c>
      <c r="D1476" s="2">
        <f t="shared" si="174"/>
        <v>6.3775400000000007</v>
      </c>
      <c r="E1476" s="2">
        <f t="shared" si="176"/>
        <v>6.3698699999999997</v>
      </c>
      <c r="F1476" s="2">
        <f t="shared" si="177"/>
        <v>6.3124500000000001</v>
      </c>
      <c r="G1476" s="2">
        <f t="shared" si="179"/>
        <v>6.4602120000000012</v>
      </c>
      <c r="H1476" s="2">
        <f t="shared" si="175"/>
        <v>5.8049289999999987</v>
      </c>
      <c r="I1476" s="2">
        <f t="array" ref="I1476">SUMPRODUCT(B1460:B1479, (ROW(B1460:B1479)-ROW(B1460)+1)) / (20*21/2)</f>
        <v>6.3685609523809523</v>
      </c>
      <c r="J1476" s="2">
        <f t="shared" si="178"/>
        <v>6.3592360562391992</v>
      </c>
      <c r="K1476" s="2">
        <f t="shared" si="180"/>
        <v>6.3665971645555901</v>
      </c>
    </row>
    <row r="1477" spans="1:11" ht="13.5" x14ac:dyDescent="0.25">
      <c r="A1477" s="3">
        <f>TITRES_STAT!B1480</f>
        <v>44162</v>
      </c>
      <c r="B1477" s="6">
        <f>TITRES_STAT!D1480</f>
        <v>6.4847000000000001</v>
      </c>
      <c r="C1477" s="2">
        <f t="shared" si="181"/>
        <v>0.16840000000000011</v>
      </c>
      <c r="D1477" s="2">
        <f t="shared" si="174"/>
        <v>6.3729400000000007</v>
      </c>
      <c r="E1477" s="2">
        <f t="shared" si="176"/>
        <v>6.3928399999999996</v>
      </c>
      <c r="F1477" s="2">
        <f t="shared" si="177"/>
        <v>6.3247</v>
      </c>
      <c r="G1477" s="2">
        <f t="shared" si="179"/>
        <v>6.4494940000000005</v>
      </c>
      <c r="H1477" s="2">
        <f t="shared" si="175"/>
        <v>5.8056474999999992</v>
      </c>
      <c r="I1477" s="2">
        <f t="array" ref="I1477">SUMPRODUCT(B1461:B1480, (ROW(B1461:B1480)-ROW(B1461)+1)) / (20*21/2)</f>
        <v>6.3696952380952379</v>
      </c>
      <c r="J1477" s="2">
        <f t="shared" si="178"/>
        <v>6.3711850032640376</v>
      </c>
      <c r="K1477" s="2">
        <f t="shared" si="180"/>
        <v>6.3712286482985077</v>
      </c>
    </row>
    <row r="1478" spans="1:11" ht="13.5" x14ac:dyDescent="0.25">
      <c r="A1478" s="3">
        <f>TITRES_STAT!B1481</f>
        <v>44165</v>
      </c>
      <c r="B1478" s="6">
        <f>TITRES_STAT!D1481</f>
        <v>6.3010000000000002</v>
      </c>
      <c r="C1478" s="2">
        <f t="shared" si="181"/>
        <v>-0.18369999999999997</v>
      </c>
      <c r="D1478" s="2">
        <f t="shared" ref="D1478:D1541" si="182">AVERAGE(B1474:B1478)</f>
        <v>6.3576399999999991</v>
      </c>
      <c r="E1478" s="2">
        <f t="shared" si="176"/>
        <v>6.3959099999999989</v>
      </c>
      <c r="F1478" s="2">
        <f t="shared" si="177"/>
        <v>6.3335050000000006</v>
      </c>
      <c r="G1478" s="2">
        <f t="shared" si="179"/>
        <v>6.4363260000000011</v>
      </c>
      <c r="H1478" s="2">
        <f t="shared" si="175"/>
        <v>5.805558999999997</v>
      </c>
      <c r="I1478" s="2">
        <f t="array" ref="I1478">SUMPRODUCT(B1462:B1481, (ROW(B1462:B1481)-ROW(B1462)+1)) / (20*21/2)</f>
        <v>6.3691438095238091</v>
      </c>
      <c r="J1478" s="2">
        <f t="shared" si="178"/>
        <v>6.364500717238891</v>
      </c>
      <c r="K1478" s="2">
        <f t="shared" si="180"/>
        <v>6.3684745836593502</v>
      </c>
    </row>
    <row r="1479" spans="1:11" ht="13.5" x14ac:dyDescent="0.25">
      <c r="A1479" s="3">
        <f>TITRES_STAT!B1482</f>
        <v>44166</v>
      </c>
      <c r="B1479" s="6">
        <f>TITRES_STAT!D1482</f>
        <v>6.4310999999999998</v>
      </c>
      <c r="C1479" s="2">
        <f t="shared" si="181"/>
        <v>0.13009999999999966</v>
      </c>
      <c r="D1479" s="2">
        <f t="shared" si="182"/>
        <v>6.3698800000000002</v>
      </c>
      <c r="E1479" s="2">
        <f t="shared" si="176"/>
        <v>6.4112200000000001</v>
      </c>
      <c r="F1479" s="2">
        <f t="shared" si="177"/>
        <v>6.3426900000000002</v>
      </c>
      <c r="G1479" s="2">
        <f t="shared" si="179"/>
        <v>6.4271380000000011</v>
      </c>
      <c r="H1479" s="2">
        <f t="shared" si="175"/>
        <v>5.8061584999999969</v>
      </c>
      <c r="I1479" s="2">
        <f t="array" ref="I1479">SUMPRODUCT(B1463:B1482, (ROW(B1463:B1482)-ROW(B1463)+1)) / (20*21/2)</f>
        <v>6.3684466666666664</v>
      </c>
      <c r="J1479" s="2">
        <f t="shared" si="178"/>
        <v>6.3708435060732826</v>
      </c>
      <c r="K1479" s="2">
        <f t="shared" si="180"/>
        <v>6.370930482339376</v>
      </c>
    </row>
    <row r="1480" spans="1:11" ht="13.5" x14ac:dyDescent="0.25">
      <c r="A1480" s="3">
        <f>TITRES_STAT!B1483</f>
        <v>44167</v>
      </c>
      <c r="B1480" s="6">
        <f>TITRES_STAT!D1483</f>
        <v>6.3545999999999996</v>
      </c>
      <c r="C1480" s="2">
        <f t="shared" si="181"/>
        <v>-7.6500000000000234E-2</v>
      </c>
      <c r="D1480" s="2">
        <f t="shared" si="182"/>
        <v>6.3775400000000007</v>
      </c>
      <c r="E1480" s="2">
        <f t="shared" si="176"/>
        <v>6.3997400000000004</v>
      </c>
      <c r="F1480" s="2">
        <f t="shared" si="177"/>
        <v>6.3449900000000001</v>
      </c>
      <c r="G1480" s="2">
        <f t="shared" si="179"/>
        <v>6.4182580000000007</v>
      </c>
      <c r="H1480" s="2">
        <f t="shared" si="175"/>
        <v>5.8064124999999978</v>
      </c>
      <c r="I1480" s="2">
        <f t="array" ref="I1480">SUMPRODUCT(B1464:B1483, (ROW(B1464:B1483)-ROW(B1464)+1)) / (20*21/2)</f>
        <v>6.3544800000000006</v>
      </c>
      <c r="J1480" s="2">
        <f t="shared" si="178"/>
        <v>6.3692965054948747</v>
      </c>
      <c r="K1480" s="2">
        <f t="shared" si="180"/>
        <v>6.3702900712672434</v>
      </c>
    </row>
    <row r="1481" spans="1:11" ht="13.5" x14ac:dyDescent="0.25">
      <c r="A1481" s="3">
        <f>TITRES_STAT!B1484</f>
        <v>44168</v>
      </c>
      <c r="B1481" s="6">
        <f>TITRES_STAT!D1484</f>
        <v>6.3391999999999999</v>
      </c>
      <c r="C1481" s="2">
        <f t="shared" si="181"/>
        <v>-1.5399999999999636E-2</v>
      </c>
      <c r="D1481" s="2">
        <f t="shared" si="182"/>
        <v>6.3821199999999987</v>
      </c>
      <c r="E1481" s="2">
        <f t="shared" si="176"/>
        <v>6.3798300000000001</v>
      </c>
      <c r="F1481" s="2">
        <f t="shared" si="177"/>
        <v>6.3465199999999999</v>
      </c>
      <c r="G1481" s="2">
        <f t="shared" si="179"/>
        <v>6.4092220000000006</v>
      </c>
      <c r="H1481" s="2">
        <f t="shared" si="175"/>
        <v>5.8059194999999963</v>
      </c>
      <c r="I1481" s="2">
        <f t="array" ref="I1481">SUMPRODUCT(B1465:B1484, (ROW(B1465:B1484)-ROW(B1465)+1)) / (20*21/2)</f>
        <v>6.3549580952380955</v>
      </c>
      <c r="J1481" s="2">
        <f t="shared" si="178"/>
        <v>6.3664301716382203</v>
      </c>
      <c r="K1481" s="2">
        <f t="shared" si="180"/>
        <v>6.3690708527861757</v>
      </c>
    </row>
    <row r="1482" spans="1:11" ht="13.5" x14ac:dyDescent="0.25">
      <c r="A1482" s="3">
        <f>TITRES_STAT!B1485</f>
        <v>44169</v>
      </c>
      <c r="B1482" s="6">
        <f>TITRES_STAT!D1485</f>
        <v>6.3391999999999999</v>
      </c>
      <c r="C1482" s="2">
        <f t="shared" si="181"/>
        <v>0</v>
      </c>
      <c r="D1482" s="2">
        <f t="shared" si="182"/>
        <v>6.353019999999999</v>
      </c>
      <c r="E1482" s="2">
        <f t="shared" si="176"/>
        <v>6.3629799999999994</v>
      </c>
      <c r="F1482" s="2">
        <f t="shared" si="177"/>
        <v>6.3480500000000006</v>
      </c>
      <c r="G1482" s="2">
        <f t="shared" si="179"/>
        <v>6.4012580000000003</v>
      </c>
      <c r="H1482" s="2">
        <f t="shared" ref="H1482:H1545" si="183">AVERAGE(B1283:B1482)</f>
        <v>5.8054264999999949</v>
      </c>
      <c r="I1482" s="2">
        <f t="array" ref="I1482">SUMPRODUCT(B1466:B1485, (ROW(B1466:B1485)-ROW(B1466)+1)) / (20*21/2)</f>
        <v>6.3447890476190478</v>
      </c>
      <c r="J1482" s="2">
        <f t="shared" si="178"/>
        <v>6.3638368219583903</v>
      </c>
      <c r="K1482" s="2">
        <f t="shared" si="180"/>
        <v>6.3678994467945609</v>
      </c>
    </row>
    <row r="1483" spans="1:11" ht="13.5" x14ac:dyDescent="0.25">
      <c r="A1483" s="3">
        <f>TITRES_STAT!B1486</f>
        <v>44172</v>
      </c>
      <c r="B1483" s="6">
        <f>TITRES_STAT!D1486</f>
        <v>6.2013999999999996</v>
      </c>
      <c r="C1483" s="2">
        <f t="shared" si="181"/>
        <v>-0.13780000000000037</v>
      </c>
      <c r="D1483" s="2">
        <f t="shared" si="182"/>
        <v>6.3330999999999991</v>
      </c>
      <c r="E1483" s="2">
        <f t="shared" si="176"/>
        <v>6.3453699999999991</v>
      </c>
      <c r="F1483" s="2">
        <f t="shared" si="177"/>
        <v>6.3495800000000004</v>
      </c>
      <c r="G1483" s="2">
        <f t="shared" si="179"/>
        <v>6.3913039999999999</v>
      </c>
      <c r="H1483" s="2">
        <f t="shared" si="183"/>
        <v>5.804244499999994</v>
      </c>
      <c r="I1483" s="2">
        <f t="array" ref="I1483">SUMPRODUCT(B1467:B1486, (ROW(B1467:B1486)-ROW(B1467)+1)) / (20*21/2)</f>
        <v>6.3415099999999995</v>
      </c>
      <c r="J1483" s="2">
        <f t="shared" si="178"/>
        <v>6.3483666484385433</v>
      </c>
      <c r="K1483" s="2">
        <f t="shared" si="180"/>
        <v>6.3613700567241853</v>
      </c>
    </row>
    <row r="1484" spans="1:11" ht="13.5" x14ac:dyDescent="0.25">
      <c r="A1484" s="3">
        <f>TITRES_STAT!B1487</f>
        <v>44173</v>
      </c>
      <c r="B1484" s="6">
        <f>TITRES_STAT!D1487</f>
        <v>6.3545999999999996</v>
      </c>
      <c r="C1484" s="2">
        <f t="shared" si="181"/>
        <v>0.1532</v>
      </c>
      <c r="D1484" s="2">
        <f t="shared" si="182"/>
        <v>6.3178000000000001</v>
      </c>
      <c r="E1484" s="2">
        <f t="shared" ref="E1484:E1547" si="184">AVERAGE(B1475:B1484)</f>
        <v>6.3438399999999993</v>
      </c>
      <c r="F1484" s="2">
        <f t="shared" si="177"/>
        <v>6.3541750000000006</v>
      </c>
      <c r="G1484" s="2">
        <f t="shared" si="179"/>
        <v>6.3844140000000005</v>
      </c>
      <c r="H1484" s="2">
        <f t="shared" si="183"/>
        <v>5.8034564999999931</v>
      </c>
      <c r="I1484" s="2">
        <f t="array" ref="I1484">SUMPRODUCT(B1468:B1487, (ROW(B1468:B1487)-ROW(B1468)+1)) / (20*21/2)</f>
        <v>6.3438042857142847</v>
      </c>
      <c r="J1484" s="2">
        <f t="shared" si="178"/>
        <v>6.3489603009682058</v>
      </c>
      <c r="K1484" s="2">
        <f t="shared" si="180"/>
        <v>6.3611045643036297</v>
      </c>
    </row>
    <row r="1485" spans="1:11" ht="13.5" x14ac:dyDescent="0.25">
      <c r="A1485" s="3">
        <f>TITRES_STAT!B1488</f>
        <v>44174</v>
      </c>
      <c r="B1485" s="6">
        <f>TITRES_STAT!D1488</f>
        <v>6.2473999999999998</v>
      </c>
      <c r="C1485" s="2">
        <f t="shared" si="181"/>
        <v>-0.10719999999999974</v>
      </c>
      <c r="D1485" s="2">
        <f t="shared" si="182"/>
        <v>6.29636</v>
      </c>
      <c r="E1485" s="2">
        <f t="shared" si="184"/>
        <v>6.3369499999999999</v>
      </c>
      <c r="F1485" s="2">
        <f t="shared" si="177"/>
        <v>6.3507300000000013</v>
      </c>
      <c r="G1485" s="2">
        <f t="shared" si="179"/>
        <v>6.3761460000000012</v>
      </c>
      <c r="H1485" s="2">
        <f t="shared" si="183"/>
        <v>5.8025419999999928</v>
      </c>
      <c r="I1485" s="2">
        <f t="array" ref="I1485">SUMPRODUCT(B1469:B1488, (ROW(B1469:B1488)-ROW(B1469)+1)) / (20*21/2)</f>
        <v>6.3447914285714271</v>
      </c>
      <c r="J1485" s="2">
        <f t="shared" si="178"/>
        <v>6.3392878913521864</v>
      </c>
      <c r="K1485" s="2">
        <f t="shared" si="180"/>
        <v>6.3566455617819191</v>
      </c>
    </row>
    <row r="1486" spans="1:11" ht="13.5" x14ac:dyDescent="0.25">
      <c r="A1486" s="3">
        <f>TITRES_STAT!B1489</f>
        <v>44175</v>
      </c>
      <c r="B1486" s="6">
        <f>TITRES_STAT!D1489</f>
        <v>6.3163</v>
      </c>
      <c r="C1486" s="2">
        <f t="shared" si="181"/>
        <v>6.8900000000000183E-2</v>
      </c>
      <c r="D1486" s="2">
        <f t="shared" si="182"/>
        <v>6.2917800000000002</v>
      </c>
      <c r="E1486" s="2">
        <f t="shared" si="184"/>
        <v>6.336949999999999</v>
      </c>
      <c r="F1486" s="2">
        <f t="shared" si="177"/>
        <v>6.3534100000000002</v>
      </c>
      <c r="G1486" s="2">
        <f t="shared" si="179"/>
        <v>6.3707880000000019</v>
      </c>
      <c r="H1486" s="2">
        <f t="shared" si="183"/>
        <v>5.8024184999999928</v>
      </c>
      <c r="I1486" s="2">
        <f t="array" ref="I1486">SUMPRODUCT(B1470:B1489, (ROW(B1470:B1489)-ROW(B1470)+1)) / (20*21/2)</f>
        <v>6.3394661904761911</v>
      </c>
      <c r="J1486" s="2">
        <f t="shared" si="178"/>
        <v>6.3370985683662635</v>
      </c>
      <c r="K1486" s="2">
        <f t="shared" si="180"/>
        <v>6.3550633828885106</v>
      </c>
    </row>
    <row r="1487" spans="1:11" ht="13.5" x14ac:dyDescent="0.25">
      <c r="A1487" s="3">
        <f>TITRES_STAT!B1490</f>
        <v>44176</v>
      </c>
      <c r="B1487" s="6">
        <f>TITRES_STAT!D1490</f>
        <v>6.3775000000000004</v>
      </c>
      <c r="C1487" s="2">
        <f t="shared" si="181"/>
        <v>6.1200000000000365E-2</v>
      </c>
      <c r="D1487" s="2">
        <f t="shared" si="182"/>
        <v>6.2994400000000006</v>
      </c>
      <c r="E1487" s="2">
        <f t="shared" si="184"/>
        <v>6.3262299999999989</v>
      </c>
      <c r="F1487" s="2">
        <f t="shared" si="177"/>
        <v>6.3595350000000002</v>
      </c>
      <c r="G1487" s="2">
        <f t="shared" si="179"/>
        <v>6.3697160000000022</v>
      </c>
      <c r="H1487" s="2">
        <f t="shared" si="183"/>
        <v>5.8021544999999932</v>
      </c>
      <c r="I1487" s="2">
        <f t="array" ref="I1487">SUMPRODUCT(B1471:B1490, (ROW(B1471:B1490)-ROW(B1471)+1)) / (20*21/2)</f>
        <v>6.3398333333333321</v>
      </c>
      <c r="J1487" s="2">
        <f t="shared" si="178"/>
        <v>6.3409463237599528</v>
      </c>
      <c r="K1487" s="2">
        <f t="shared" si="180"/>
        <v>6.3559432502262165</v>
      </c>
    </row>
    <row r="1488" spans="1:11" ht="13.5" x14ac:dyDescent="0.25">
      <c r="A1488" s="3">
        <f>TITRES_STAT!B1491</f>
        <v>44179</v>
      </c>
      <c r="B1488" s="6">
        <f>TITRES_STAT!D1491</f>
        <v>6.3699000000000003</v>
      </c>
      <c r="C1488" s="2">
        <f t="shared" si="181"/>
        <v>-7.6000000000000512E-3</v>
      </c>
      <c r="D1488" s="2">
        <f t="shared" si="182"/>
        <v>6.3331400000000011</v>
      </c>
      <c r="E1488" s="2">
        <f t="shared" si="184"/>
        <v>6.3331199999999992</v>
      </c>
      <c r="F1488" s="2">
        <f t="shared" si="177"/>
        <v>6.3645150000000008</v>
      </c>
      <c r="G1488" s="2">
        <f t="shared" si="179"/>
        <v>6.3692580000000012</v>
      </c>
      <c r="H1488" s="2">
        <f t="shared" si="183"/>
        <v>5.8023734999999919</v>
      </c>
      <c r="I1488" s="2">
        <f t="array" ref="I1488">SUMPRODUCT(B1472:B1491, (ROW(B1472:B1491)-ROW(B1472)+1)) / (20*21/2)</f>
        <v>6.3392171428571427</v>
      </c>
      <c r="J1488" s="2">
        <f t="shared" si="178"/>
        <v>6.3437038167351956</v>
      </c>
      <c r="K1488" s="2">
        <f t="shared" si="180"/>
        <v>6.3564905737467576</v>
      </c>
    </row>
    <row r="1489" spans="1:11" ht="13.5" x14ac:dyDescent="0.25">
      <c r="A1489" s="3">
        <f>TITRES_STAT!B1492</f>
        <v>44180</v>
      </c>
      <c r="B1489" s="6">
        <f>TITRES_STAT!D1492</f>
        <v>6.3086000000000002</v>
      </c>
      <c r="C1489" s="2">
        <f t="shared" si="181"/>
        <v>-6.1300000000000132E-2</v>
      </c>
      <c r="D1489" s="2">
        <f t="shared" si="182"/>
        <v>6.3239400000000003</v>
      </c>
      <c r="E1489" s="2">
        <f t="shared" si="184"/>
        <v>6.3208699999999993</v>
      </c>
      <c r="F1489" s="2">
        <f t="shared" si="177"/>
        <v>6.3660450000000015</v>
      </c>
      <c r="G1489" s="2">
        <f t="shared" si="179"/>
        <v>6.3701759999999998</v>
      </c>
      <c r="H1489" s="2">
        <f t="shared" si="183"/>
        <v>5.8019879999999935</v>
      </c>
      <c r="I1489" s="2">
        <f t="array" ref="I1489">SUMPRODUCT(B1473:B1492, (ROW(B1473:B1492)-ROW(B1473)+1)) / (20*21/2)</f>
        <v>6.3394757142857134</v>
      </c>
      <c r="J1489" s="2">
        <f t="shared" si="178"/>
        <v>6.340360596093749</v>
      </c>
      <c r="K1489" s="2">
        <f t="shared" si="180"/>
        <v>6.3546125120311991</v>
      </c>
    </row>
    <row r="1490" spans="1:11" ht="13.5" x14ac:dyDescent="0.25">
      <c r="A1490" s="3">
        <f>TITRES_STAT!B1493</f>
        <v>44181</v>
      </c>
      <c r="B1490" s="6">
        <f>TITRES_STAT!D1493</f>
        <v>6.3699000000000003</v>
      </c>
      <c r="C1490" s="2">
        <f t="shared" si="181"/>
        <v>6.1300000000000132E-2</v>
      </c>
      <c r="D1490" s="2">
        <f t="shared" si="182"/>
        <v>6.348440000000001</v>
      </c>
      <c r="E1490" s="2">
        <f t="shared" si="184"/>
        <v>6.3224</v>
      </c>
      <c r="F1490" s="2">
        <f t="shared" si="177"/>
        <v>6.3610700000000007</v>
      </c>
      <c r="G1490" s="2">
        <f t="shared" si="179"/>
        <v>6.3674199999999992</v>
      </c>
      <c r="H1490" s="2">
        <f t="shared" si="183"/>
        <v>5.8020579999999926</v>
      </c>
      <c r="I1490" s="2">
        <f t="array" ref="I1490">SUMPRODUCT(B1474:B1493, (ROW(B1474:B1493)-ROW(B1474)+1)) / (20*21/2)</f>
        <v>6.3368157142857147</v>
      </c>
      <c r="J1490" s="2">
        <f t="shared" si="178"/>
        <v>6.3431738726562497</v>
      </c>
      <c r="K1490" s="2">
        <f t="shared" si="180"/>
        <v>6.3552120213633092</v>
      </c>
    </row>
    <row r="1491" spans="1:11" ht="13.5" x14ac:dyDescent="0.25">
      <c r="A1491" s="3">
        <f>TITRES_STAT!B1494</f>
        <v>44182</v>
      </c>
      <c r="B1491" s="6">
        <f>TITRES_STAT!D1494</f>
        <v>6.3545999999999996</v>
      </c>
      <c r="C1491" s="2">
        <f t="shared" si="181"/>
        <v>-1.5300000000000757E-2</v>
      </c>
      <c r="D1491" s="2">
        <f t="shared" si="182"/>
        <v>6.3561000000000005</v>
      </c>
      <c r="E1491" s="2">
        <f t="shared" si="184"/>
        <v>6.3239399999999995</v>
      </c>
      <c r="F1491" s="2">
        <f t="shared" si="177"/>
        <v>6.3518850000000002</v>
      </c>
      <c r="G1491" s="2">
        <f t="shared" si="179"/>
        <v>6.3674199999999992</v>
      </c>
      <c r="H1491" s="2">
        <f t="shared" si="183"/>
        <v>5.8018284999999938</v>
      </c>
      <c r="I1491" s="2">
        <f t="array" ref="I1491">SUMPRODUCT(B1475:B1494, (ROW(B1475:B1494)-ROW(B1475)+1)) / (20*21/2)</f>
        <v>6.327151904761906</v>
      </c>
      <c r="J1491" s="2">
        <f t="shared" si="178"/>
        <v>6.3442620752604162</v>
      </c>
      <c r="K1491" s="2">
        <f t="shared" si="180"/>
        <v>6.3551880205255324</v>
      </c>
    </row>
    <row r="1492" spans="1:11" ht="13.5" x14ac:dyDescent="0.25">
      <c r="A1492" s="3">
        <f>TITRES_STAT!B1495</f>
        <v>44183</v>
      </c>
      <c r="B1492" s="6">
        <f>TITRES_STAT!D1495</f>
        <v>6.3545999999999996</v>
      </c>
      <c r="C1492" s="2">
        <f t="shared" si="181"/>
        <v>0</v>
      </c>
      <c r="D1492" s="2">
        <f t="shared" si="182"/>
        <v>6.3515199999999989</v>
      </c>
      <c r="E1492" s="2">
        <f t="shared" si="184"/>
        <v>6.3254799999999998</v>
      </c>
      <c r="F1492" s="2">
        <f t="shared" ref="F1492:F1555" si="185">AVERAGE(B1473:B1492)</f>
        <v>6.3442300000000005</v>
      </c>
      <c r="G1492" s="2">
        <f t="shared" si="179"/>
        <v>6.3619079999999997</v>
      </c>
      <c r="H1492" s="2">
        <f t="shared" si="183"/>
        <v>5.8017104999999924</v>
      </c>
      <c r="I1492" s="2">
        <f t="array" ref="I1492">SUMPRODUCT(B1476:B1495, (ROW(B1476:B1495)-ROW(B1476)+1)) / (20*21/2)</f>
        <v>6.3290509523809524</v>
      </c>
      <c r="J1492" s="2">
        <f t="shared" si="178"/>
        <v>6.3452466395213287</v>
      </c>
      <c r="K1492" s="2">
        <f t="shared" si="180"/>
        <v>6.3551649608970804</v>
      </c>
    </row>
    <row r="1493" spans="1:11" ht="13.5" x14ac:dyDescent="0.25">
      <c r="A1493" s="3">
        <f>TITRES_STAT!B1496</f>
        <v>44186</v>
      </c>
      <c r="B1493" s="6">
        <f>TITRES_STAT!D1496</f>
        <v>6.3163</v>
      </c>
      <c r="C1493" s="2">
        <f t="shared" si="181"/>
        <v>-3.8299999999999557E-2</v>
      </c>
      <c r="D1493" s="2">
        <f t="shared" si="182"/>
        <v>6.3407999999999989</v>
      </c>
      <c r="E1493" s="2">
        <f t="shared" si="184"/>
        <v>6.33697</v>
      </c>
      <c r="F1493" s="2">
        <f t="shared" si="185"/>
        <v>6.34117</v>
      </c>
      <c r="G1493" s="2">
        <f t="shared" si="179"/>
        <v>6.3579280000000002</v>
      </c>
      <c r="H1493" s="2">
        <f t="shared" si="183"/>
        <v>5.8016614999999918</v>
      </c>
      <c r="I1493" s="2">
        <f t="array" ref="I1493">SUMPRODUCT(B1477:B1496, (ROW(B1477:B1496)-ROW(B1477)+1)) / (20*21/2)</f>
        <v>6.3307676190476174</v>
      </c>
      <c r="J1493" s="2">
        <f t="shared" ref="J1493:J1556" si="186">$J$4*B1493+J1492*(1-$J$4)</f>
        <v>6.3424898167097732</v>
      </c>
      <c r="K1493" s="2">
        <f t="shared" si="180"/>
        <v>6.3536408447834694</v>
      </c>
    </row>
    <row r="1494" spans="1:11" ht="13.5" x14ac:dyDescent="0.25">
      <c r="A1494" s="3">
        <f>TITRES_STAT!B1497</f>
        <v>44187</v>
      </c>
      <c r="B1494" s="6">
        <f>TITRES_STAT!D1497</f>
        <v>6.2397</v>
      </c>
      <c r="C1494" s="2">
        <f t="shared" si="181"/>
        <v>-7.6600000000000001E-2</v>
      </c>
      <c r="D1494" s="2">
        <f t="shared" si="182"/>
        <v>6.3270199999999992</v>
      </c>
      <c r="E1494" s="2">
        <f t="shared" si="184"/>
        <v>6.3254799999999998</v>
      </c>
      <c r="F1494" s="2">
        <f t="shared" si="185"/>
        <v>6.3346600000000004</v>
      </c>
      <c r="G1494" s="2">
        <f t="shared" si="179"/>
        <v>6.3525679999999998</v>
      </c>
      <c r="H1494" s="2">
        <f t="shared" si="183"/>
        <v>5.8016014999999923</v>
      </c>
      <c r="I1494" s="2">
        <f t="array" ref="I1494">SUMPRODUCT(B1478:B1497, (ROW(B1478:B1497)-ROW(B1478)+1)) / (20*21/2)</f>
        <v>6.3228161904761899</v>
      </c>
      <c r="J1494" s="2">
        <f t="shared" si="186"/>
        <v>6.3327003103564614</v>
      </c>
      <c r="K1494" s="2">
        <f t="shared" si="180"/>
        <v>6.3491725763605888</v>
      </c>
    </row>
    <row r="1495" spans="1:11" ht="13.5" x14ac:dyDescent="0.25">
      <c r="A1495" s="3">
        <f>TITRES_STAT!B1498</f>
        <v>44188</v>
      </c>
      <c r="B1495" s="6">
        <f>TITRES_STAT!D1498</f>
        <v>6.3545999999999996</v>
      </c>
      <c r="C1495" s="2">
        <f t="shared" si="181"/>
        <v>0.11489999999999956</v>
      </c>
      <c r="D1495" s="2">
        <f t="shared" si="182"/>
        <v>6.3239599999999996</v>
      </c>
      <c r="E1495" s="2">
        <f t="shared" si="184"/>
        <v>6.3361999999999998</v>
      </c>
      <c r="F1495" s="2">
        <f t="shared" si="185"/>
        <v>6.3365750000000007</v>
      </c>
      <c r="G1495" s="2">
        <f t="shared" si="179"/>
        <v>6.3502720000000004</v>
      </c>
      <c r="H1495" s="2">
        <f t="shared" si="183"/>
        <v>5.8019299999999916</v>
      </c>
      <c r="I1495" s="2">
        <f t="array" ref="I1495">SUMPRODUCT(B1479:B1498, (ROW(B1479:B1498)-ROW(B1479)+1)) / (20*21/2)</f>
        <v>6.3181490476190465</v>
      </c>
      <c r="J1495" s="2">
        <f t="shared" si="186"/>
        <v>6.3347859950844176</v>
      </c>
      <c r="K1495" s="2">
        <f t="shared" si="180"/>
        <v>6.3493854165033108</v>
      </c>
    </row>
    <row r="1496" spans="1:11" ht="13.5" x14ac:dyDescent="0.25">
      <c r="A1496" s="3">
        <f>TITRES_STAT!B1499</f>
        <v>44189</v>
      </c>
      <c r="B1496" s="6">
        <f>TITRES_STAT!D1499</f>
        <v>6.3545999999999996</v>
      </c>
      <c r="C1496" s="2">
        <f t="shared" si="181"/>
        <v>0</v>
      </c>
      <c r="D1496" s="2">
        <f t="shared" si="182"/>
        <v>6.3239599999999996</v>
      </c>
      <c r="E1496" s="2">
        <f t="shared" si="184"/>
        <v>6.3400299999999996</v>
      </c>
      <c r="F1496" s="2">
        <f t="shared" si="185"/>
        <v>6.3384900000000002</v>
      </c>
      <c r="G1496" s="2">
        <f t="shared" si="179"/>
        <v>6.3481300000000012</v>
      </c>
      <c r="H1496" s="2">
        <f t="shared" si="183"/>
        <v>5.802444499999992</v>
      </c>
      <c r="I1496" s="2">
        <f t="array" ref="I1496">SUMPRODUCT(B1480:B1499, (ROW(B1480:B1499)-ROW(B1480)+1)) / (20*21/2)</f>
        <v>6.3179628571428568</v>
      </c>
      <c r="J1496" s="2">
        <f t="shared" si="186"/>
        <v>6.3366730431716158</v>
      </c>
      <c r="K1496" s="2">
        <f t="shared" si="180"/>
        <v>6.3495899099737692</v>
      </c>
    </row>
    <row r="1497" spans="1:11" ht="13.5" x14ac:dyDescent="0.25">
      <c r="A1497" s="3">
        <f>TITRES_STAT!B1500</f>
        <v>44190</v>
      </c>
      <c r="B1497" s="6">
        <f>TITRES_STAT!D1500</f>
        <v>6.2549999999999999</v>
      </c>
      <c r="C1497" s="2">
        <f t="shared" si="181"/>
        <v>-9.9599999999999689E-2</v>
      </c>
      <c r="D1497" s="2">
        <f t="shared" si="182"/>
        <v>6.3040399999999996</v>
      </c>
      <c r="E1497" s="2">
        <f t="shared" si="184"/>
        <v>6.3277799999999989</v>
      </c>
      <c r="F1497" s="2">
        <f t="shared" si="185"/>
        <v>6.3270049999999998</v>
      </c>
      <c r="G1497" s="2">
        <f t="shared" si="179"/>
        <v>6.3438420000000004</v>
      </c>
      <c r="H1497" s="2">
        <f t="shared" si="183"/>
        <v>5.8022379999999929</v>
      </c>
      <c r="I1497" s="2">
        <f t="array" ref="I1497">SUMPRODUCT(B1481:B1500, (ROW(B1481:B1500)-ROW(B1481)+1)) / (20*21/2)</f>
        <v>6.3314109523809519</v>
      </c>
      <c r="J1497" s="2">
        <f t="shared" si="186"/>
        <v>6.3288946581076519</v>
      </c>
      <c r="K1497" s="2">
        <f t="shared" si="180"/>
        <v>6.3458805017395035</v>
      </c>
    </row>
    <row r="1498" spans="1:11" ht="13.5" x14ac:dyDescent="0.25">
      <c r="A1498" s="3">
        <f>TITRES_STAT!B1501</f>
        <v>44193</v>
      </c>
      <c r="B1498" s="6">
        <f>TITRES_STAT!D1501</f>
        <v>6.2779999999999996</v>
      </c>
      <c r="C1498" s="2">
        <f t="shared" si="181"/>
        <v>2.2999999999999687E-2</v>
      </c>
      <c r="D1498" s="2">
        <f t="shared" si="182"/>
        <v>6.2963800000000001</v>
      </c>
      <c r="E1498" s="2">
        <f t="shared" si="184"/>
        <v>6.3185899999999986</v>
      </c>
      <c r="F1498" s="2">
        <f t="shared" si="185"/>
        <v>6.3258550000000007</v>
      </c>
      <c r="G1498" s="2">
        <f t="shared" si="179"/>
        <v>6.3392480000000013</v>
      </c>
      <c r="H1498" s="2">
        <f t="shared" si="183"/>
        <v>5.8027789999999921</v>
      </c>
      <c r="I1498" s="2">
        <f t="array" ref="I1498">SUMPRODUCT(B1482:B1501, (ROW(B1482:B1501)-ROW(B1482)+1)) / (20*21/2)</f>
        <v>6.3414347619047629</v>
      </c>
      <c r="J1498" s="2">
        <f t="shared" si="186"/>
        <v>6.3240475478116851</v>
      </c>
      <c r="K1498" s="2">
        <f t="shared" si="180"/>
        <v>6.3432185212791312</v>
      </c>
    </row>
    <row r="1499" spans="1:11" ht="13.5" x14ac:dyDescent="0.25">
      <c r="A1499" s="3">
        <f>TITRES_STAT!B1502</f>
        <v>44194</v>
      </c>
      <c r="B1499" s="6">
        <f>TITRES_STAT!D1502</f>
        <v>6.3239000000000001</v>
      </c>
      <c r="C1499" s="2">
        <f t="shared" si="181"/>
        <v>4.5900000000000496E-2</v>
      </c>
      <c r="D1499" s="2">
        <f t="shared" si="182"/>
        <v>6.3132199999999994</v>
      </c>
      <c r="E1499" s="2">
        <f t="shared" si="184"/>
        <v>6.3201199999999993</v>
      </c>
      <c r="F1499" s="2">
        <f t="shared" si="185"/>
        <v>6.3204950000000002</v>
      </c>
      <c r="G1499" s="2">
        <f t="shared" si="179"/>
        <v>6.3355720000000018</v>
      </c>
      <c r="H1499" s="2">
        <f t="shared" si="183"/>
        <v>5.8038469999999931</v>
      </c>
      <c r="I1499" s="2">
        <f t="array" ref="I1499">SUMPRODUCT(B1483:B1502, (ROW(B1483:B1502)-ROW(B1483)+1)) / (20*21/2)</f>
        <v>6.3430019047619055</v>
      </c>
      <c r="J1499" s="2">
        <f t="shared" si="186"/>
        <v>6.3240334956391431</v>
      </c>
      <c r="K1499" s="2">
        <f t="shared" si="180"/>
        <v>6.3424609322093612</v>
      </c>
    </row>
    <row r="1500" spans="1:11" ht="13.5" x14ac:dyDescent="0.25">
      <c r="A1500" s="3">
        <f>TITRES_STAT!B1503</f>
        <v>44195</v>
      </c>
      <c r="B1500" s="6">
        <f>TITRES_STAT!D1503</f>
        <v>6.4617000000000004</v>
      </c>
      <c r="C1500" s="2">
        <f t="shared" si="181"/>
        <v>0.13780000000000037</v>
      </c>
      <c r="D1500" s="2">
        <f t="shared" si="182"/>
        <v>6.3346400000000003</v>
      </c>
      <c r="E1500" s="2">
        <f t="shared" si="184"/>
        <v>6.3292999999999999</v>
      </c>
      <c r="F1500" s="2">
        <f t="shared" si="185"/>
        <v>6.32585</v>
      </c>
      <c r="G1500" s="2">
        <f t="shared" si="179"/>
        <v>6.3349580000000012</v>
      </c>
      <c r="H1500" s="2">
        <f t="shared" si="183"/>
        <v>5.8058274999999933</v>
      </c>
      <c r="I1500" s="2">
        <f t="array" ref="I1500">SUMPRODUCT(B1484:B1503, (ROW(B1484:B1503)-ROW(B1484)+1)) / (20*21/2)</f>
        <v>6.3379704761904758</v>
      </c>
      <c r="J1500" s="2">
        <f t="shared" si="186"/>
        <v>6.3371445912925584</v>
      </c>
      <c r="K1500" s="2">
        <f t="shared" si="180"/>
        <v>6.3471369740835044</v>
      </c>
    </row>
    <row r="1501" spans="1:11" ht="13.5" x14ac:dyDescent="0.25">
      <c r="A1501" s="3">
        <f>TITRES_STAT!B1504</f>
        <v>44196</v>
      </c>
      <c r="B1501" s="6">
        <f>TITRES_STAT!D1504</f>
        <v>6.4310999999999998</v>
      </c>
      <c r="C1501" s="2">
        <f t="shared" si="181"/>
        <v>-3.0600000000000627E-2</v>
      </c>
      <c r="D1501" s="2">
        <f t="shared" si="182"/>
        <v>6.3499400000000001</v>
      </c>
      <c r="E1501" s="2">
        <f t="shared" si="184"/>
        <v>6.3369499999999999</v>
      </c>
      <c r="F1501" s="2">
        <f t="shared" si="185"/>
        <v>6.3304449999999992</v>
      </c>
      <c r="G1501" s="2">
        <f t="shared" si="179"/>
        <v>6.3346520000000019</v>
      </c>
      <c r="H1501" s="2">
        <f t="shared" si="183"/>
        <v>5.8086969999999942</v>
      </c>
      <c r="I1501" s="2">
        <f t="array" ref="I1501">SUMPRODUCT(B1485:B1504, (ROW(B1485:B1504)-ROW(B1485)+1)) / (20*21/2)</f>
        <v>6.3325742857142853</v>
      </c>
      <c r="J1501" s="2">
        <f t="shared" si="186"/>
        <v>6.346092725455172</v>
      </c>
      <c r="K1501" s="2">
        <f t="shared" si="180"/>
        <v>6.3504296417665049</v>
      </c>
    </row>
    <row r="1502" spans="1:11" ht="13.5" x14ac:dyDescent="0.25">
      <c r="A1502" s="3">
        <f>TITRES_STAT!B1505</f>
        <v>44200</v>
      </c>
      <c r="B1502" s="6">
        <f>TITRES_STAT!D1505</f>
        <v>6.3468999999999998</v>
      </c>
      <c r="C1502" s="2">
        <f t="shared" si="181"/>
        <v>-8.4200000000000053E-2</v>
      </c>
      <c r="D1502" s="2">
        <f t="shared" si="182"/>
        <v>6.3683199999999998</v>
      </c>
      <c r="E1502" s="2">
        <f t="shared" si="184"/>
        <v>6.3361800000000006</v>
      </c>
      <c r="F1502" s="2">
        <f t="shared" si="185"/>
        <v>6.3308300000000006</v>
      </c>
      <c r="G1502" s="2">
        <f t="shared" si="179"/>
        <v>6.3329680000000019</v>
      </c>
      <c r="H1502" s="2">
        <f t="shared" si="183"/>
        <v>5.8128944999999952</v>
      </c>
      <c r="I1502" s="2">
        <f t="array" ref="I1502">SUMPRODUCT(B1486:B1505, (ROW(B1486:B1505)-ROW(B1486)+1)) / (20*21/2)</f>
        <v>6.3268095238095237</v>
      </c>
      <c r="J1502" s="2">
        <f t="shared" si="186"/>
        <v>6.3461696087451553</v>
      </c>
      <c r="K1502" s="2">
        <f t="shared" si="180"/>
        <v>6.3502912244423282</v>
      </c>
    </row>
    <row r="1503" spans="1:11" ht="13.5" x14ac:dyDescent="0.25">
      <c r="A1503" s="3">
        <f>TITRES_STAT!B1506</f>
        <v>44201</v>
      </c>
      <c r="B1503" s="6">
        <f>TITRES_STAT!D1506</f>
        <v>6.2779999999999996</v>
      </c>
      <c r="C1503" s="2">
        <f t="shared" si="181"/>
        <v>-6.8900000000000183E-2</v>
      </c>
      <c r="D1503" s="2">
        <f t="shared" si="182"/>
        <v>6.3683199999999998</v>
      </c>
      <c r="E1503" s="2">
        <f t="shared" si="184"/>
        <v>6.3323499999999999</v>
      </c>
      <c r="F1503" s="2">
        <f t="shared" si="185"/>
        <v>6.3346600000000013</v>
      </c>
      <c r="G1503" s="2">
        <f t="shared" si="179"/>
        <v>6.3291400000000024</v>
      </c>
      <c r="H1503" s="2">
        <f t="shared" si="183"/>
        <v>5.8174914999999938</v>
      </c>
      <c r="I1503" s="2">
        <f t="array" ref="I1503">SUMPRODUCT(B1487:B1506, (ROW(B1487:B1506)-ROW(B1487)+1)) / (20*21/2)</f>
        <v>6.328964285714286</v>
      </c>
      <c r="J1503" s="2">
        <f t="shared" si="186"/>
        <v>6.3396772650551405</v>
      </c>
      <c r="K1503" s="2">
        <f t="shared" si="180"/>
        <v>6.3474562744641982</v>
      </c>
    </row>
    <row r="1504" spans="1:11" ht="13.5" x14ac:dyDescent="0.25">
      <c r="A1504" s="3">
        <f>TITRES_STAT!B1507</f>
        <v>44202</v>
      </c>
      <c r="B1504" s="6">
        <f>TITRES_STAT!D1507</f>
        <v>6.2779999999999996</v>
      </c>
      <c r="C1504" s="2">
        <f t="shared" si="181"/>
        <v>0</v>
      </c>
      <c r="D1504" s="2">
        <f t="shared" si="182"/>
        <v>6.3591399999999991</v>
      </c>
      <c r="E1504" s="2">
        <f t="shared" si="184"/>
        <v>6.3361799999999997</v>
      </c>
      <c r="F1504" s="2">
        <f t="shared" si="185"/>
        <v>6.3308300000000006</v>
      </c>
      <c r="G1504" s="2">
        <f t="shared" si="179"/>
        <v>6.3268440000000021</v>
      </c>
      <c r="H1504" s="2">
        <f t="shared" si="183"/>
        <v>5.8232794999999955</v>
      </c>
      <c r="I1504" s="2">
        <f t="array" ref="I1504">SUMPRODUCT(B1488:B1507, (ROW(B1488:B1507)-ROW(B1488)+1)) / (20*21/2)</f>
        <v>6.3323938095238086</v>
      </c>
      <c r="J1504" s="2">
        <f t="shared" si="186"/>
        <v>6.3338032398117941</v>
      </c>
      <c r="K1504" s="2">
        <f t="shared" si="180"/>
        <v>6.3447324989950147</v>
      </c>
    </row>
    <row r="1505" spans="1:11" ht="13.5" x14ac:dyDescent="0.25">
      <c r="A1505" s="3">
        <f>TITRES_STAT!B1508</f>
        <v>44203</v>
      </c>
      <c r="B1505" s="6">
        <f>TITRES_STAT!D1508</f>
        <v>6.2702999999999998</v>
      </c>
      <c r="C1505" s="2">
        <f t="shared" si="181"/>
        <v>-7.6999999999998181E-3</v>
      </c>
      <c r="D1505" s="2">
        <f t="shared" si="182"/>
        <v>6.3208599999999988</v>
      </c>
      <c r="E1505" s="2">
        <f t="shared" si="184"/>
        <v>6.32775</v>
      </c>
      <c r="F1505" s="2">
        <f t="shared" si="185"/>
        <v>6.3319750000000017</v>
      </c>
      <c r="G1505" s="2">
        <f t="shared" si="179"/>
        <v>6.3254660000000023</v>
      </c>
      <c r="H1505" s="2">
        <f t="shared" si="183"/>
        <v>5.8291034999999951</v>
      </c>
      <c r="I1505" s="2">
        <f t="array" ref="I1505">SUMPRODUCT(B1489:B1508, (ROW(B1489:B1508)-ROW(B1489)+1)) / (20*21/2)</f>
        <v>6.3380404761904758</v>
      </c>
      <c r="J1505" s="2">
        <f t="shared" si="186"/>
        <v>6.3277553122106704</v>
      </c>
      <c r="K1505" s="2">
        <f t="shared" si="180"/>
        <v>6.3418135774657989</v>
      </c>
    </row>
    <row r="1506" spans="1:11" ht="13.5" x14ac:dyDescent="0.25">
      <c r="A1506" s="3">
        <f>TITRES_STAT!B1509</f>
        <v>44204</v>
      </c>
      <c r="B1506" s="6">
        <f>TITRES_STAT!D1509</f>
        <v>6.3545999999999996</v>
      </c>
      <c r="C1506" s="2">
        <f t="shared" si="181"/>
        <v>8.429999999999982E-2</v>
      </c>
      <c r="D1506" s="2">
        <f t="shared" si="182"/>
        <v>6.3055599999999998</v>
      </c>
      <c r="E1506" s="2">
        <f t="shared" si="184"/>
        <v>6.32775</v>
      </c>
      <c r="F1506" s="2">
        <f t="shared" si="185"/>
        <v>6.3338900000000011</v>
      </c>
      <c r="G1506" s="2">
        <f t="shared" si="179"/>
        <v>6.3259260000000026</v>
      </c>
      <c r="H1506" s="2">
        <f t="shared" si="183"/>
        <v>5.8348649999999953</v>
      </c>
      <c r="I1506" s="2">
        <f t="array" ref="I1506">SUMPRODUCT(B1490:B1509, (ROW(B1490:B1509)-ROW(B1490)+1)) / (20*21/2)</f>
        <v>6.3443114285714284</v>
      </c>
      <c r="J1506" s="2">
        <f t="shared" si="186"/>
        <v>6.3303119491429873</v>
      </c>
      <c r="K1506" s="2">
        <f t="shared" si="180"/>
        <v>6.342315005800474</v>
      </c>
    </row>
    <row r="1507" spans="1:11" ht="13.5" x14ac:dyDescent="0.25">
      <c r="A1507" s="3">
        <f>TITRES_STAT!B1510</f>
        <v>44207</v>
      </c>
      <c r="B1507" s="6">
        <f>TITRES_STAT!D1510</f>
        <v>6.3699000000000003</v>
      </c>
      <c r="C1507" s="2">
        <f t="shared" si="181"/>
        <v>1.5300000000000757E-2</v>
      </c>
      <c r="D1507" s="2">
        <f t="shared" si="182"/>
        <v>6.3101600000000007</v>
      </c>
      <c r="E1507" s="2">
        <f t="shared" si="184"/>
        <v>6.3392399999999993</v>
      </c>
      <c r="F1507" s="2">
        <f t="shared" si="185"/>
        <v>6.3335100000000013</v>
      </c>
      <c r="G1507" s="2">
        <f t="shared" si="179"/>
        <v>6.3285300000000015</v>
      </c>
      <c r="H1507" s="2">
        <f t="shared" si="183"/>
        <v>5.8408519999999955</v>
      </c>
      <c r="I1507" s="2">
        <f t="array" ref="I1507">SUMPRODUCT(B1491:B1510, (ROW(B1491:B1510)-ROW(B1491)+1)) / (20*21/2)</f>
        <v>6.3479542857142857</v>
      </c>
      <c r="J1507" s="2">
        <f t="shared" si="186"/>
        <v>6.3340822397007983</v>
      </c>
      <c r="K1507" s="2">
        <f t="shared" si="180"/>
        <v>6.3433967702788863</v>
      </c>
    </row>
    <row r="1508" spans="1:11" ht="13.5" x14ac:dyDescent="0.25">
      <c r="A1508" s="3">
        <f>TITRES_STAT!B1511</f>
        <v>44208</v>
      </c>
      <c r="B1508" s="6">
        <f>TITRES_STAT!D1511</f>
        <v>6.3928000000000003</v>
      </c>
      <c r="C1508" s="2">
        <f t="shared" si="181"/>
        <v>2.289999999999992E-2</v>
      </c>
      <c r="D1508" s="2">
        <f t="shared" si="182"/>
        <v>6.3331200000000001</v>
      </c>
      <c r="E1508" s="2">
        <f t="shared" si="184"/>
        <v>6.3507199999999999</v>
      </c>
      <c r="F1508" s="2">
        <f t="shared" si="185"/>
        <v>6.3346550000000006</v>
      </c>
      <c r="G1508" s="2">
        <f t="shared" si="179"/>
        <v>6.3338880000000026</v>
      </c>
      <c r="H1508" s="2">
        <f t="shared" si="183"/>
        <v>5.846469499999996</v>
      </c>
      <c r="I1508" s="2">
        <f t="array" ref="I1508">SUMPRODUCT(B1492:B1511, (ROW(B1492:B1511)-ROW(B1492)+1)) / (20*21/2)</f>
        <v>6.3398942857142844</v>
      </c>
      <c r="J1508" s="2">
        <f t="shared" si="186"/>
        <v>6.3396744073483413</v>
      </c>
      <c r="K1508" s="2">
        <f t="shared" si="180"/>
        <v>6.3453341518365773</v>
      </c>
    </row>
    <row r="1509" spans="1:11" ht="13.5" x14ac:dyDescent="0.25">
      <c r="A1509" s="3">
        <f>TITRES_STAT!B1512</f>
        <v>44209</v>
      </c>
      <c r="B1509" s="6">
        <f>TITRES_STAT!D1512</f>
        <v>6.4005000000000001</v>
      </c>
      <c r="C1509" s="2">
        <f t="shared" si="181"/>
        <v>7.6999999999998181E-3</v>
      </c>
      <c r="D1509" s="2">
        <f t="shared" si="182"/>
        <v>6.3576200000000007</v>
      </c>
      <c r="E1509" s="2">
        <f t="shared" si="184"/>
        <v>6.3583799999999995</v>
      </c>
      <c r="F1509" s="2">
        <f t="shared" si="185"/>
        <v>6.3392500000000007</v>
      </c>
      <c r="G1509" s="2">
        <f t="shared" si="179"/>
        <v>6.3369500000000043</v>
      </c>
      <c r="H1509" s="2">
        <f t="shared" si="183"/>
        <v>5.8521629999999956</v>
      </c>
      <c r="I1509" s="2">
        <f t="array" ref="I1509">SUMPRODUCT(B1493:B1512, (ROW(B1493:B1512)-ROW(B1493)+1)) / (20*21/2)</f>
        <v>6.3439752380952381</v>
      </c>
      <c r="J1509" s="2">
        <f t="shared" si="186"/>
        <v>6.3454673209342136</v>
      </c>
      <c r="K1509" s="2">
        <f t="shared" si="180"/>
        <v>6.3474975184312221</v>
      </c>
    </row>
    <row r="1510" spans="1:11" ht="13.5" x14ac:dyDescent="0.25">
      <c r="A1510" s="3">
        <f>TITRES_STAT!B1513</f>
        <v>44211</v>
      </c>
      <c r="B1510" s="6">
        <f>TITRES_STAT!D1513</f>
        <v>6.3775000000000004</v>
      </c>
      <c r="C1510" s="2">
        <f t="shared" si="181"/>
        <v>-2.2999999999999687E-2</v>
      </c>
      <c r="D1510" s="2">
        <f t="shared" si="182"/>
        <v>6.3790600000000008</v>
      </c>
      <c r="E1510" s="2">
        <f t="shared" si="184"/>
        <v>6.3499599999999994</v>
      </c>
      <c r="F1510" s="2">
        <f t="shared" si="185"/>
        <v>6.3396300000000005</v>
      </c>
      <c r="G1510" s="2">
        <f t="shared" si="179"/>
        <v>6.3383280000000033</v>
      </c>
      <c r="H1510" s="2">
        <f t="shared" si="183"/>
        <v>5.8580019999999955</v>
      </c>
      <c r="I1510" s="2">
        <f t="array" ref="I1510">SUMPRODUCT(B1494:B1513, (ROW(B1494:B1513)-ROW(B1494)+1)) / (20*21/2)</f>
        <v>6.3457661904761915</v>
      </c>
      <c r="J1510" s="2">
        <f t="shared" si="186"/>
        <v>6.3485180522738123</v>
      </c>
      <c r="K1510" s="2">
        <f t="shared" si="180"/>
        <v>6.3486740863358806</v>
      </c>
    </row>
    <row r="1511" spans="1:11" ht="13.5" x14ac:dyDescent="0.25">
      <c r="A1511" s="3">
        <f>TITRES_STAT!B1514</f>
        <v>44214</v>
      </c>
      <c r="B1511" s="6">
        <f>TITRES_STAT!D1514</f>
        <v>6.2549999999999999</v>
      </c>
      <c r="C1511" s="2">
        <f t="shared" si="181"/>
        <v>-0.1225000000000005</v>
      </c>
      <c r="D1511" s="2">
        <f t="shared" si="182"/>
        <v>6.35914</v>
      </c>
      <c r="E1511" s="2">
        <f t="shared" si="184"/>
        <v>6.3323499999999999</v>
      </c>
      <c r="F1511" s="2">
        <f t="shared" si="185"/>
        <v>6.3346500000000008</v>
      </c>
      <c r="G1511" s="2">
        <f t="shared" si="179"/>
        <v>6.3372560000000018</v>
      </c>
      <c r="H1511" s="2">
        <f t="shared" si="183"/>
        <v>5.8633024999999979</v>
      </c>
      <c r="I1511" s="2">
        <f t="array" ref="I1511">SUMPRODUCT(B1495:B1514, (ROW(B1495:B1514)-ROW(B1495)+1)) / (20*21/2)</f>
        <v>6.3408128571428568</v>
      </c>
      <c r="J1511" s="2">
        <f t="shared" si="186"/>
        <v>6.3396115711048786</v>
      </c>
      <c r="K1511" s="2">
        <f t="shared" si="180"/>
        <v>6.3450005927540811</v>
      </c>
    </row>
    <row r="1512" spans="1:11" ht="13.5" x14ac:dyDescent="0.25">
      <c r="A1512" s="3">
        <f>TITRES_STAT!B1515</f>
        <v>44215</v>
      </c>
      <c r="B1512" s="6">
        <f>TITRES_STAT!D1515</f>
        <v>6.3775000000000004</v>
      </c>
      <c r="C1512" s="2">
        <f t="shared" si="181"/>
        <v>0.1225000000000005</v>
      </c>
      <c r="D1512" s="2">
        <f t="shared" si="182"/>
        <v>6.3606600000000002</v>
      </c>
      <c r="E1512" s="2">
        <f t="shared" si="184"/>
        <v>6.3354100000000004</v>
      </c>
      <c r="F1512" s="2">
        <f t="shared" si="185"/>
        <v>6.3357950000000001</v>
      </c>
      <c r="G1512" s="2">
        <f t="shared" si="179"/>
        <v>6.3386340000000025</v>
      </c>
      <c r="H1512" s="2">
        <f t="shared" si="183"/>
        <v>5.8691784999999967</v>
      </c>
      <c r="I1512" s="2">
        <f t="array" ref="I1512">SUMPRODUCT(B1496:B1515, (ROW(B1496:B1515)-ROW(B1496)+1)) / (20*21/2)</f>
        <v>6.342202380952382</v>
      </c>
      <c r="J1512" s="2">
        <f t="shared" si="186"/>
        <v>6.3432199929044142</v>
      </c>
      <c r="K1512" s="2">
        <f t="shared" si="180"/>
        <v>6.3462750793127443</v>
      </c>
    </row>
    <row r="1513" spans="1:11" ht="13.5" x14ac:dyDescent="0.25">
      <c r="A1513" s="3">
        <f>TITRES_STAT!B1516</f>
        <v>44216</v>
      </c>
      <c r="B1513" s="6">
        <f>TITRES_STAT!D1516</f>
        <v>6.3545999999999996</v>
      </c>
      <c r="C1513" s="2">
        <f t="shared" si="181"/>
        <v>-2.2900000000000809E-2</v>
      </c>
      <c r="D1513" s="2">
        <f t="shared" si="182"/>
        <v>6.3530200000000008</v>
      </c>
      <c r="E1513" s="2">
        <f t="shared" si="184"/>
        <v>6.3430699999999991</v>
      </c>
      <c r="F1513" s="2">
        <f t="shared" si="185"/>
        <v>6.3377099999999995</v>
      </c>
      <c r="G1513" s="2">
        <f t="shared" si="179"/>
        <v>6.3423100000000021</v>
      </c>
      <c r="H1513" s="2">
        <f t="shared" si="183"/>
        <v>5.8749769999999968</v>
      </c>
      <c r="I1513" s="2">
        <f t="array" ref="I1513">SUMPRODUCT(B1497:B1516, (ROW(B1497:B1516)-ROW(B1497)+1)) / (20*21/2)</f>
        <v>6.3435919047619036</v>
      </c>
      <c r="J1513" s="2">
        <f t="shared" si="186"/>
        <v>6.344303803103994</v>
      </c>
      <c r="K1513" s="2">
        <f t="shared" si="180"/>
        <v>6.3466015467906765</v>
      </c>
    </row>
    <row r="1514" spans="1:11" ht="13.5" x14ac:dyDescent="0.25">
      <c r="A1514" s="3">
        <f>TITRES_STAT!B1517</f>
        <v>44217</v>
      </c>
      <c r="B1514" s="6">
        <f>TITRES_STAT!D1517</f>
        <v>6.2857000000000003</v>
      </c>
      <c r="C1514" s="2">
        <f t="shared" si="181"/>
        <v>-6.8899999999999295E-2</v>
      </c>
      <c r="D1514" s="2">
        <f t="shared" si="182"/>
        <v>6.3300600000000005</v>
      </c>
      <c r="E1514" s="2">
        <f t="shared" si="184"/>
        <v>6.3438400000000001</v>
      </c>
      <c r="F1514" s="2">
        <f t="shared" si="185"/>
        <v>6.3400099999999995</v>
      </c>
      <c r="G1514" s="2">
        <f t="shared" si="179"/>
        <v>6.3427700000000016</v>
      </c>
      <c r="H1514" s="2">
        <f t="shared" si="183"/>
        <v>5.8803569999999956</v>
      </c>
      <c r="I1514" s="2">
        <f t="array" ref="I1514">SUMPRODUCT(B1498:B1517, (ROW(B1498:B1517)-ROW(B1498)+1)) / (20*21/2)</f>
        <v>6.3449814285714288</v>
      </c>
      <c r="J1514" s="2">
        <f t="shared" si="186"/>
        <v>6.3387224885226612</v>
      </c>
      <c r="K1514" s="2">
        <f t="shared" si="180"/>
        <v>6.3442132508381013</v>
      </c>
    </row>
    <row r="1515" spans="1:11" ht="13.5" x14ac:dyDescent="0.25">
      <c r="A1515" s="3">
        <f>TITRES_STAT!B1518</f>
        <v>44218</v>
      </c>
      <c r="B1515" s="6">
        <f>TITRES_STAT!D1518</f>
        <v>6.3545999999999996</v>
      </c>
      <c r="C1515" s="2">
        <f t="shared" si="181"/>
        <v>6.8899999999999295E-2</v>
      </c>
      <c r="D1515" s="2">
        <f t="shared" si="182"/>
        <v>6.3254799999999989</v>
      </c>
      <c r="E1515" s="2">
        <f t="shared" si="184"/>
        <v>6.352269999999999</v>
      </c>
      <c r="F1515" s="2">
        <f t="shared" si="185"/>
        <v>6.3400099999999995</v>
      </c>
      <c r="G1515" s="2">
        <f t="shared" si="179"/>
        <v>6.3435360000000012</v>
      </c>
      <c r="H1515" s="2">
        <f t="shared" si="183"/>
        <v>5.8868254999999952</v>
      </c>
      <c r="I1515" s="2">
        <f t="array" ref="I1515">SUMPRODUCT(B1499:B1518, (ROW(B1499:B1518)-ROW(B1499)+1)) / (20*21/2)</f>
        <v>6.3407919047619048</v>
      </c>
      <c r="J1515" s="2">
        <f t="shared" si="186"/>
        <v>6.3402346324728835</v>
      </c>
      <c r="K1515" s="2">
        <f t="shared" si="180"/>
        <v>6.3446205743346464</v>
      </c>
    </row>
    <row r="1516" spans="1:11" ht="13.5" x14ac:dyDescent="0.25">
      <c r="A1516" s="3">
        <f>TITRES_STAT!B1519</f>
        <v>44221</v>
      </c>
      <c r="B1516" s="6">
        <f>TITRES_STAT!D1519</f>
        <v>6.3545999999999996</v>
      </c>
      <c r="C1516" s="2">
        <f t="shared" si="181"/>
        <v>0</v>
      </c>
      <c r="D1516" s="2">
        <f t="shared" si="182"/>
        <v>6.3453999999999997</v>
      </c>
      <c r="E1516" s="2">
        <f t="shared" si="184"/>
        <v>6.352269999999999</v>
      </c>
      <c r="F1516" s="2">
        <f t="shared" si="185"/>
        <v>6.3400099999999995</v>
      </c>
      <c r="G1516" s="2">
        <f t="shared" si="179"/>
        <v>6.3453740000000014</v>
      </c>
      <c r="H1516" s="2">
        <f t="shared" si="183"/>
        <v>5.8940384999999962</v>
      </c>
      <c r="I1516" s="2">
        <f t="array" ref="I1516">SUMPRODUCT(B1500:B1519, (ROW(B1500:B1519)-ROW(B1500)+1)) / (20*21/2)</f>
        <v>6.3415976190476178</v>
      </c>
      <c r="J1516" s="2">
        <f t="shared" si="186"/>
        <v>6.3416027627135616</v>
      </c>
      <c r="K1516" s="2">
        <f t="shared" si="180"/>
        <v>6.3450119243607386</v>
      </c>
    </row>
    <row r="1517" spans="1:11" ht="13.5" x14ac:dyDescent="0.25">
      <c r="A1517" s="3">
        <f>TITRES_STAT!B1520</f>
        <v>44222</v>
      </c>
      <c r="B1517" s="6">
        <f>TITRES_STAT!D1520</f>
        <v>6.3545999999999996</v>
      </c>
      <c r="C1517" s="2">
        <f t="shared" si="181"/>
        <v>0</v>
      </c>
      <c r="D1517" s="2">
        <f t="shared" si="182"/>
        <v>6.340819999999999</v>
      </c>
      <c r="E1517" s="2">
        <f t="shared" si="184"/>
        <v>6.3507399999999992</v>
      </c>
      <c r="F1517" s="2">
        <f t="shared" si="185"/>
        <v>6.3449900000000001</v>
      </c>
      <c r="G1517" s="2">
        <f t="shared" si="179"/>
        <v>6.3473660000000018</v>
      </c>
      <c r="H1517" s="2">
        <f t="shared" si="183"/>
        <v>5.9019584999999948</v>
      </c>
      <c r="I1517" s="2">
        <f t="array" ref="I1517">SUMPRODUCT(B1501:B1520, (ROW(B1501:B1520)-ROW(B1501)+1)) / (20*21/2)</f>
        <v>6.340066666666667</v>
      </c>
      <c r="J1517" s="2">
        <f t="shared" si="186"/>
        <v>6.3428405948360798</v>
      </c>
      <c r="K1517" s="2">
        <f t="shared" si="180"/>
        <v>6.3453879273269846</v>
      </c>
    </row>
    <row r="1518" spans="1:11" ht="13.5" x14ac:dyDescent="0.25">
      <c r="A1518" s="3">
        <f>TITRES_STAT!B1521</f>
        <v>44223</v>
      </c>
      <c r="B1518" s="6">
        <f>TITRES_STAT!D1521</f>
        <v>6.3010000000000002</v>
      </c>
      <c r="C1518" s="2">
        <f t="shared" si="181"/>
        <v>-5.3599999999999426E-2</v>
      </c>
      <c r="D1518" s="2">
        <f t="shared" si="182"/>
        <v>6.3300999999999998</v>
      </c>
      <c r="E1518" s="2">
        <f t="shared" si="184"/>
        <v>6.3415599999999994</v>
      </c>
      <c r="F1518" s="2">
        <f t="shared" si="185"/>
        <v>6.3461400000000001</v>
      </c>
      <c r="G1518" s="2">
        <f t="shared" si="179"/>
        <v>6.3479800000000015</v>
      </c>
      <c r="H1518" s="2">
        <f t="shared" si="183"/>
        <v>5.9098334999999942</v>
      </c>
      <c r="I1518" s="2">
        <f t="array" ref="I1518">SUMPRODUCT(B1502:B1521, (ROW(B1502:B1521)-ROW(B1502)+1)) / (20*21/2)</f>
        <v>6.3391552380952385</v>
      </c>
      <c r="J1518" s="2">
        <f t="shared" si="186"/>
        <v>6.3388557762802629</v>
      </c>
      <c r="K1518" s="2">
        <f t="shared" si="180"/>
        <v>6.3436472242945534</v>
      </c>
    </row>
    <row r="1519" spans="1:11" ht="13.5" x14ac:dyDescent="0.25">
      <c r="A1519" s="3">
        <f>TITRES_STAT!B1522</f>
        <v>44224</v>
      </c>
      <c r="B1519" s="6">
        <f>TITRES_STAT!D1522</f>
        <v>6.3545999999999996</v>
      </c>
      <c r="C1519" s="2">
        <f t="shared" si="181"/>
        <v>5.3599999999999426E-2</v>
      </c>
      <c r="D1519" s="2">
        <f t="shared" si="182"/>
        <v>6.3438800000000004</v>
      </c>
      <c r="E1519" s="2">
        <f t="shared" si="184"/>
        <v>6.3369699999999991</v>
      </c>
      <c r="F1519" s="2">
        <f t="shared" si="185"/>
        <v>6.3476750000000006</v>
      </c>
      <c r="G1519" s="2">
        <f t="shared" si="179"/>
        <v>6.3495120000000007</v>
      </c>
      <c r="H1519" s="2">
        <f t="shared" si="183"/>
        <v>5.9177904999999944</v>
      </c>
      <c r="I1519" s="2">
        <f t="array" ref="I1519">SUMPRODUCT(B1503:B1522, (ROW(B1503:B1522)-ROW(B1503)+1)) / (20*21/2)</f>
        <v>6.34819380952381</v>
      </c>
      <c r="J1519" s="2">
        <f t="shared" si="186"/>
        <v>6.3403552261583327</v>
      </c>
      <c r="K1519" s="2">
        <f t="shared" si="180"/>
        <v>6.3440767449104536</v>
      </c>
    </row>
    <row r="1520" spans="1:11" ht="13.5" x14ac:dyDescent="0.25">
      <c r="A1520" s="3">
        <f>TITRES_STAT!B1523</f>
        <v>44225</v>
      </c>
      <c r="B1520" s="6">
        <f>TITRES_STAT!D1523</f>
        <v>6.3315999999999999</v>
      </c>
      <c r="C1520" s="2">
        <f t="shared" si="181"/>
        <v>-2.2999999999999687E-2</v>
      </c>
      <c r="D1520" s="2">
        <f t="shared" si="182"/>
        <v>6.3392799999999996</v>
      </c>
      <c r="E1520" s="2">
        <f t="shared" si="184"/>
        <v>6.3323799999999988</v>
      </c>
      <c r="F1520" s="2">
        <f t="shared" si="185"/>
        <v>6.3411700000000009</v>
      </c>
      <c r="G1520" s="2">
        <f t="shared" si="179"/>
        <v>6.3467560000000001</v>
      </c>
      <c r="H1520" s="2">
        <f t="shared" si="183"/>
        <v>5.9260044999999941</v>
      </c>
      <c r="I1520" s="2">
        <f t="array" ref="I1520">SUMPRODUCT(B1504:B1523, (ROW(B1504:B1523)-ROW(B1504)+1)) / (20*21/2)</f>
        <v>6.3568314285714287</v>
      </c>
      <c r="J1520" s="2">
        <f t="shared" si="186"/>
        <v>6.3395213950956348</v>
      </c>
      <c r="K1520" s="2">
        <f t="shared" si="180"/>
        <v>6.3435874607963179</v>
      </c>
    </row>
    <row r="1521" spans="1:11" ht="13.5" x14ac:dyDescent="0.25">
      <c r="A1521" s="3">
        <f>TITRES_STAT!B1524</f>
        <v>44228</v>
      </c>
      <c r="B1521" s="6">
        <f>TITRES_STAT!D1524</f>
        <v>6.3315999999999999</v>
      </c>
      <c r="C1521" s="2">
        <f t="shared" si="181"/>
        <v>0</v>
      </c>
      <c r="D1521" s="2">
        <f t="shared" si="182"/>
        <v>6.3346800000000005</v>
      </c>
      <c r="E1521" s="2">
        <f t="shared" si="184"/>
        <v>6.3400400000000001</v>
      </c>
      <c r="F1521" s="2">
        <f t="shared" si="185"/>
        <v>6.3361950000000018</v>
      </c>
      <c r="G1521" s="2">
        <f t="shared" si="179"/>
        <v>6.3426220000000004</v>
      </c>
      <c r="H1521" s="2">
        <f t="shared" si="183"/>
        <v>5.9335859999999947</v>
      </c>
      <c r="I1521" s="2">
        <f t="array" ref="I1521">SUMPRODUCT(B1505:B1524, (ROW(B1505:B1524)-ROW(B1505)+1)) / (20*21/2)</f>
        <v>6.3589114285714281</v>
      </c>
      <c r="J1521" s="2">
        <f t="shared" si="186"/>
        <v>6.3387669765150987</v>
      </c>
      <c r="K1521" s="2">
        <f t="shared" si="180"/>
        <v>6.3431173642945016</v>
      </c>
    </row>
    <row r="1522" spans="1:11" ht="13.5" x14ac:dyDescent="0.25">
      <c r="A1522" s="3">
        <f>TITRES_STAT!B1525</f>
        <v>44229</v>
      </c>
      <c r="B1522" s="6">
        <f>TITRES_STAT!D1525</f>
        <v>6.4310999999999998</v>
      </c>
      <c r="C1522" s="2">
        <f t="shared" si="181"/>
        <v>9.9499999999999922E-2</v>
      </c>
      <c r="D1522" s="2">
        <f t="shared" si="182"/>
        <v>6.3499800000000004</v>
      </c>
      <c r="E1522" s="2">
        <f t="shared" si="184"/>
        <v>6.3453999999999997</v>
      </c>
      <c r="F1522" s="2">
        <f t="shared" si="185"/>
        <v>6.3404050000000014</v>
      </c>
      <c r="G1522" s="2">
        <f t="shared" ref="G1522:G1585" si="187">AVERAGE(B1473:B1522)</f>
        <v>6.3410899999999994</v>
      </c>
      <c r="H1522" s="2">
        <f t="shared" si="183"/>
        <v>5.9422974999999951</v>
      </c>
      <c r="I1522" s="2">
        <f t="array" ref="I1522">SUMPRODUCT(B1506:B1525, (ROW(B1506:B1525)-ROW(B1506)+1)) / (20*21/2)</f>
        <v>6.3773252380952394</v>
      </c>
      <c r="J1522" s="2">
        <f t="shared" si="186"/>
        <v>6.347560597799375</v>
      </c>
      <c r="K1522" s="2">
        <f t="shared" si="180"/>
        <v>6.346567663733933</v>
      </c>
    </row>
    <row r="1523" spans="1:11" ht="13.5" x14ac:dyDescent="0.25">
      <c r="A1523" s="3">
        <f>TITRES_STAT!B1526</f>
        <v>44230</v>
      </c>
      <c r="B1523" s="6">
        <f>TITRES_STAT!D1526</f>
        <v>6.4310999999999998</v>
      </c>
      <c r="C1523" s="2">
        <f t="shared" si="181"/>
        <v>0</v>
      </c>
      <c r="D1523" s="2">
        <f t="shared" si="182"/>
        <v>6.3760000000000003</v>
      </c>
      <c r="E1523" s="2">
        <f t="shared" si="184"/>
        <v>6.3530500000000005</v>
      </c>
      <c r="F1523" s="2">
        <f t="shared" si="185"/>
        <v>6.3480600000000003</v>
      </c>
      <c r="G1523" s="2">
        <f t="shared" si="187"/>
        <v>6.3421619999999992</v>
      </c>
      <c r="H1523" s="2">
        <f t="shared" si="183"/>
        <v>5.9510464999999941</v>
      </c>
      <c r="I1523" s="2">
        <f t="array" ref="I1523">SUMPRODUCT(B1507:B1526, (ROW(B1507:B1526)-ROW(B1507)+1)) / (20*21/2)</f>
        <v>6.3900452380952384</v>
      </c>
      <c r="J1523" s="2">
        <f t="shared" si="186"/>
        <v>6.3555167313422922</v>
      </c>
      <c r="K1523" s="2">
        <f t="shared" ref="K1523:K1586" si="188">$K$4*B1523+(1-$K$4)*K1522</f>
        <v>6.3498826573129952</v>
      </c>
    </row>
    <row r="1524" spans="1:11" ht="13.5" x14ac:dyDescent="0.25">
      <c r="A1524" s="3">
        <f>TITRES_STAT!B1527</f>
        <v>44231</v>
      </c>
      <c r="B1524" s="6">
        <f>TITRES_STAT!D1527</f>
        <v>6.3699000000000003</v>
      </c>
      <c r="C1524" s="2">
        <f t="shared" si="181"/>
        <v>-6.1199999999999477E-2</v>
      </c>
      <c r="D1524" s="2">
        <f t="shared" si="182"/>
        <v>6.3790600000000008</v>
      </c>
      <c r="E1524" s="2">
        <f t="shared" si="184"/>
        <v>6.3614700000000006</v>
      </c>
      <c r="F1524" s="2">
        <f t="shared" si="185"/>
        <v>6.3526550000000004</v>
      </c>
      <c r="G1524" s="2">
        <f t="shared" si="187"/>
        <v>6.3421619999999983</v>
      </c>
      <c r="H1524" s="2">
        <f t="shared" si="183"/>
        <v>5.9595639999999932</v>
      </c>
      <c r="I1524" s="2">
        <f t="array" ref="I1524">SUMPRODUCT(B1508:B1527, (ROW(B1508:B1527)-ROW(B1508)+1)) / (20*21/2)</f>
        <v>6.4057204761904769</v>
      </c>
      <c r="J1524" s="2">
        <f t="shared" si="186"/>
        <v>6.3568865664525509</v>
      </c>
      <c r="K1524" s="2">
        <f t="shared" si="188"/>
        <v>6.3506676511438584</v>
      </c>
    </row>
    <row r="1525" spans="1:11" ht="13.5" x14ac:dyDescent="0.25">
      <c r="A1525" s="3">
        <f>TITRES_STAT!B1528</f>
        <v>44232</v>
      </c>
      <c r="B1525" s="6">
        <f>TITRES_STAT!D1528</f>
        <v>6.5460000000000003</v>
      </c>
      <c r="C1525" s="2">
        <f t="shared" si="181"/>
        <v>0.17609999999999992</v>
      </c>
      <c r="D1525" s="2">
        <f t="shared" si="182"/>
        <v>6.4219400000000011</v>
      </c>
      <c r="E1525" s="2">
        <f t="shared" si="184"/>
        <v>6.3806099999999999</v>
      </c>
      <c r="F1525" s="2">
        <f t="shared" si="185"/>
        <v>6.3664399999999999</v>
      </c>
      <c r="G1525" s="2">
        <f t="shared" si="187"/>
        <v>6.3467559999999983</v>
      </c>
      <c r="H1525" s="2">
        <f t="shared" si="183"/>
        <v>5.9689244999999937</v>
      </c>
      <c r="I1525" s="2">
        <f t="array" ref="I1525">SUMPRODUCT(B1509:B1528, (ROW(B1509:B1528)-ROW(B1509)+1)) / (20*21/2)</f>
        <v>6.4388223809523817</v>
      </c>
      <c r="J1525" s="2">
        <f t="shared" si="186"/>
        <v>6.3748973696475462</v>
      </c>
      <c r="K1525" s="2">
        <f t="shared" si="188"/>
        <v>6.358327743255864</v>
      </c>
    </row>
    <row r="1526" spans="1:11" ht="13.5" x14ac:dyDescent="0.25">
      <c r="A1526" s="3">
        <f>TITRES_STAT!B1529</f>
        <v>44235</v>
      </c>
      <c r="B1526" s="6">
        <f>TITRES_STAT!D1529</f>
        <v>6.5</v>
      </c>
      <c r="C1526" s="2">
        <f t="shared" si="181"/>
        <v>-4.6000000000000263E-2</v>
      </c>
      <c r="D1526" s="2">
        <f t="shared" si="182"/>
        <v>6.4556199999999988</v>
      </c>
      <c r="E1526" s="2">
        <f t="shared" si="184"/>
        <v>6.3951500000000001</v>
      </c>
      <c r="F1526" s="2">
        <f t="shared" si="185"/>
        <v>6.37371</v>
      </c>
      <c r="G1526" s="2">
        <f t="shared" si="187"/>
        <v>6.3504299999999976</v>
      </c>
      <c r="H1526" s="2">
        <f t="shared" si="183"/>
        <v>5.9780179999999943</v>
      </c>
      <c r="I1526" s="2">
        <f t="array" ref="I1526">SUMPRODUCT(B1510:B1529, (ROW(B1510:B1529)-ROW(B1510)+1)) / (20*21/2)</f>
        <v>6.4856342857142852</v>
      </c>
      <c r="J1526" s="2">
        <f t="shared" si="186"/>
        <v>6.3868119058715891</v>
      </c>
      <c r="K1526" s="2">
        <f t="shared" si="188"/>
        <v>6.3638835180301436</v>
      </c>
    </row>
    <row r="1527" spans="1:11" ht="13.5" x14ac:dyDescent="0.25">
      <c r="A1527" s="3">
        <f>TITRES_STAT!B1530</f>
        <v>44236</v>
      </c>
      <c r="B1527" s="6">
        <f>TITRES_STAT!D1530</f>
        <v>6.5382999999999996</v>
      </c>
      <c r="C1527" s="2">
        <f t="shared" si="181"/>
        <v>3.8299999999999557E-2</v>
      </c>
      <c r="D1527" s="2">
        <f t="shared" si="182"/>
        <v>6.4770599999999998</v>
      </c>
      <c r="E1527" s="2">
        <f t="shared" si="184"/>
        <v>6.4135200000000001</v>
      </c>
      <c r="F1527" s="2">
        <f t="shared" si="185"/>
        <v>6.3821299999999992</v>
      </c>
      <c r="G1527" s="2">
        <f t="shared" si="187"/>
        <v>6.3515019999999982</v>
      </c>
      <c r="H1527" s="2">
        <f t="shared" si="183"/>
        <v>5.9873774999999929</v>
      </c>
      <c r="I1527" s="2">
        <f t="array" ref="I1527">SUMPRODUCT(B1511:B1530, (ROW(B1511:B1530)-ROW(B1511)+1)) / (20*21/2)</f>
        <v>6.5228176190476201</v>
      </c>
      <c r="J1527" s="2">
        <f t="shared" si="186"/>
        <v>6.401239343407628</v>
      </c>
      <c r="K1527" s="2">
        <f t="shared" si="188"/>
        <v>6.3707233800681768</v>
      </c>
    </row>
    <row r="1528" spans="1:11" ht="13.5" x14ac:dyDescent="0.25">
      <c r="A1528" s="3">
        <f>TITRES_STAT!B1531</f>
        <v>44237</v>
      </c>
      <c r="B1528" s="6">
        <f>TITRES_STAT!D1531</f>
        <v>6.7297000000000002</v>
      </c>
      <c r="C1528" s="2">
        <f t="shared" si="181"/>
        <v>0.19140000000000068</v>
      </c>
      <c r="D1528" s="2">
        <f t="shared" si="182"/>
        <v>6.5367800000000003</v>
      </c>
      <c r="E1528" s="2">
        <f t="shared" si="184"/>
        <v>6.4563900000000007</v>
      </c>
      <c r="F1528" s="2">
        <f t="shared" si="185"/>
        <v>6.3989749999999992</v>
      </c>
      <c r="G1528" s="2">
        <f t="shared" si="187"/>
        <v>6.3600759999999976</v>
      </c>
      <c r="H1528" s="2">
        <f t="shared" si="183"/>
        <v>5.9979544999999925</v>
      </c>
      <c r="I1528" s="2">
        <f t="array" ref="I1528">SUMPRODUCT(B1512:B1531, (ROW(B1512:B1531)-ROW(B1512)+1)) / (20*21/2)</f>
        <v>6.55938</v>
      </c>
      <c r="J1528" s="2">
        <f t="shared" si="186"/>
        <v>6.4325213107021399</v>
      </c>
      <c r="K1528" s="2">
        <f t="shared" si="188"/>
        <v>6.3848008945753074</v>
      </c>
    </row>
    <row r="1529" spans="1:11" ht="13.5" x14ac:dyDescent="0.25">
      <c r="A1529" s="3">
        <f>TITRES_STAT!B1532</f>
        <v>44238</v>
      </c>
      <c r="B1529" s="6">
        <f>TITRES_STAT!D1532</f>
        <v>6.8905000000000003</v>
      </c>
      <c r="C1529" s="2">
        <f t="shared" si="181"/>
        <v>0.16080000000000005</v>
      </c>
      <c r="D1529" s="2">
        <f t="shared" si="182"/>
        <v>6.6409000000000002</v>
      </c>
      <c r="E1529" s="2">
        <f t="shared" si="184"/>
        <v>6.5099800000000005</v>
      </c>
      <c r="F1529" s="2">
        <f t="shared" si="185"/>
        <v>6.4234749999999989</v>
      </c>
      <c r="G1529" s="2">
        <f t="shared" si="187"/>
        <v>6.3692639999999976</v>
      </c>
      <c r="H1529" s="2">
        <f t="shared" si="183"/>
        <v>6.0094094999999923</v>
      </c>
      <c r="I1529" s="2">
        <f t="array" ref="I1529">SUMPRODUCT(B1513:B1532, (ROW(B1513:B1532)-ROW(B1513)+1)) / (20*21/2)</f>
        <v>6.605608095238094</v>
      </c>
      <c r="J1529" s="2">
        <f t="shared" si="186"/>
        <v>6.4761383287305074</v>
      </c>
      <c r="K1529" s="2">
        <f t="shared" si="188"/>
        <v>6.4046322320429425</v>
      </c>
    </row>
    <row r="1530" spans="1:11" ht="13.5" x14ac:dyDescent="0.25">
      <c r="A1530" s="3">
        <f>TITRES_STAT!B1533</f>
        <v>44239</v>
      </c>
      <c r="B1530" s="6">
        <f>TITRES_STAT!D1533</f>
        <v>6.8139000000000003</v>
      </c>
      <c r="C1530" s="2">
        <f t="shared" si="181"/>
        <v>-7.6600000000000001E-2</v>
      </c>
      <c r="D1530" s="2">
        <f t="shared" si="182"/>
        <v>6.6944800000000004</v>
      </c>
      <c r="E1530" s="2">
        <f t="shared" si="184"/>
        <v>6.5582100000000008</v>
      </c>
      <c r="F1530" s="2">
        <f t="shared" si="185"/>
        <v>6.4452949999999998</v>
      </c>
      <c r="G1530" s="2">
        <f t="shared" si="187"/>
        <v>6.3784499999999982</v>
      </c>
      <c r="H1530" s="2">
        <f t="shared" si="183"/>
        <v>6.0207794999999926</v>
      </c>
      <c r="I1530" s="2">
        <f t="array" ref="I1530">SUMPRODUCT(B1514:B1533, (ROW(B1514:B1533)-ROW(B1514)+1)) / (20*21/2)</f>
        <v>6.6483319047619043</v>
      </c>
      <c r="J1530" s="2">
        <f t="shared" si="186"/>
        <v>6.5083061069466499</v>
      </c>
      <c r="K1530" s="2">
        <f t="shared" si="188"/>
        <v>6.4206819484334154</v>
      </c>
    </row>
    <row r="1531" spans="1:11" ht="13.5" x14ac:dyDescent="0.25">
      <c r="A1531" s="3">
        <f>TITRES_STAT!B1534</f>
        <v>44242</v>
      </c>
      <c r="B1531" s="6">
        <f>TITRES_STAT!D1534</f>
        <v>6.8292000000000002</v>
      </c>
      <c r="C1531" s="2">
        <f t="shared" si="181"/>
        <v>1.5299999999999869E-2</v>
      </c>
      <c r="D1531" s="2">
        <f t="shared" si="182"/>
        <v>6.7603200000000001</v>
      </c>
      <c r="E1531" s="2">
        <f t="shared" si="184"/>
        <v>6.6079699999999999</v>
      </c>
      <c r="F1531" s="2">
        <f t="shared" si="185"/>
        <v>6.474005</v>
      </c>
      <c r="G1531" s="2">
        <f t="shared" si="187"/>
        <v>6.3882499999999984</v>
      </c>
      <c r="H1531" s="2">
        <f t="shared" si="183"/>
        <v>6.0325979999999921</v>
      </c>
      <c r="I1531" s="2">
        <f t="array" ref="I1531">SUMPRODUCT(B1515:B1534, (ROW(B1515:B1534)-ROW(B1515)+1)) / (20*21/2)</f>
        <v>6.6874885714285721</v>
      </c>
      <c r="J1531" s="2">
        <f t="shared" si="186"/>
        <v>6.5388674300945882</v>
      </c>
      <c r="K1531" s="2">
        <f t="shared" si="188"/>
        <v>6.4367022641811253</v>
      </c>
    </row>
    <row r="1532" spans="1:11" ht="13.5" x14ac:dyDescent="0.25">
      <c r="A1532" s="3">
        <f>TITRES_STAT!B1535</f>
        <v>44243</v>
      </c>
      <c r="B1532" s="6">
        <f>TITRES_STAT!D1535</f>
        <v>6.9593999999999996</v>
      </c>
      <c r="C1532" s="2">
        <f t="shared" si="181"/>
        <v>0.13019999999999943</v>
      </c>
      <c r="D1532" s="2">
        <f t="shared" si="182"/>
        <v>6.8445400000000003</v>
      </c>
      <c r="E1532" s="2">
        <f t="shared" si="184"/>
        <v>6.6608000000000001</v>
      </c>
      <c r="F1532" s="2">
        <f t="shared" si="185"/>
        <v>6.5031000000000008</v>
      </c>
      <c r="G1532" s="2">
        <f t="shared" si="187"/>
        <v>6.4006539999999985</v>
      </c>
      <c r="H1532" s="2">
        <f t="shared" si="183"/>
        <v>6.0447324999999932</v>
      </c>
      <c r="I1532" s="2">
        <f t="array" ref="I1532">SUMPRODUCT(B1516:B1535, (ROW(B1516:B1535)-ROW(B1516)+1)) / (20*21/2)</f>
        <v>6.7169480952380951</v>
      </c>
      <c r="J1532" s="2">
        <f t="shared" si="186"/>
        <v>6.5789181510379606</v>
      </c>
      <c r="K1532" s="2">
        <f t="shared" si="188"/>
        <v>6.4572002146053951</v>
      </c>
    </row>
    <row r="1533" spans="1:11" ht="13.5" x14ac:dyDescent="0.25">
      <c r="A1533" s="3">
        <f>TITRES_STAT!B1536</f>
        <v>44244</v>
      </c>
      <c r="B1533" s="6">
        <f>TITRES_STAT!D1536</f>
        <v>6.9516999999999998</v>
      </c>
      <c r="C1533" s="2">
        <f t="shared" si="181"/>
        <v>-7.6999999999998181E-3</v>
      </c>
      <c r="D1533" s="2">
        <f t="shared" si="182"/>
        <v>6.8889399999999998</v>
      </c>
      <c r="E1533" s="2">
        <f t="shared" si="184"/>
        <v>6.7128600000000009</v>
      </c>
      <c r="F1533" s="2">
        <f t="shared" si="185"/>
        <v>6.5329549999999994</v>
      </c>
      <c r="G1533" s="2">
        <f t="shared" si="187"/>
        <v>6.415659999999999</v>
      </c>
      <c r="H1533" s="2">
        <f t="shared" si="183"/>
        <v>6.057200999999993</v>
      </c>
      <c r="I1533" s="2">
        <f t="array" ref="I1533">SUMPRODUCT(B1517:B1536, (ROW(B1517:B1536)-ROW(B1517)+1)) / (20*21/2)</f>
        <v>6.7439285714285706</v>
      </c>
      <c r="J1533" s="2">
        <f t="shared" si="186"/>
        <v>6.614421184272441</v>
      </c>
      <c r="K1533" s="2">
        <f t="shared" si="188"/>
        <v>6.4765923630522426</v>
      </c>
    </row>
    <row r="1534" spans="1:11" ht="13.5" x14ac:dyDescent="0.25">
      <c r="A1534" s="3">
        <f>TITRES_STAT!B1537</f>
        <v>44245</v>
      </c>
      <c r="B1534" s="6">
        <f>TITRES_STAT!D1537</f>
        <v>6.9440999999999997</v>
      </c>
      <c r="C1534" s="2">
        <f t="shared" si="181"/>
        <v>-7.6000000000000512E-3</v>
      </c>
      <c r="D1534" s="2">
        <f t="shared" si="182"/>
        <v>6.8996599999999999</v>
      </c>
      <c r="E1534" s="2">
        <f t="shared" si="184"/>
        <v>6.7702800000000014</v>
      </c>
      <c r="F1534" s="2">
        <f t="shared" si="185"/>
        <v>6.565875000000001</v>
      </c>
      <c r="G1534" s="2">
        <f t="shared" si="187"/>
        <v>6.4274500000000003</v>
      </c>
      <c r="H1534" s="2">
        <f t="shared" si="183"/>
        <v>6.0696684999999935</v>
      </c>
      <c r="I1534" s="2">
        <f t="array" ref="I1534">SUMPRODUCT(B1518:B1537, (ROW(B1518:B1537)-ROW(B1518)+1)) / (20*21/2)</f>
        <v>6.7691538095238091</v>
      </c>
      <c r="J1534" s="2">
        <f t="shared" si="186"/>
        <v>6.6458191667226849</v>
      </c>
      <c r="K1534" s="2">
        <f t="shared" si="188"/>
        <v>6.4949259958737233</v>
      </c>
    </row>
    <row r="1535" spans="1:11" ht="13.5" x14ac:dyDescent="0.25">
      <c r="A1535" s="3">
        <f>TITRES_STAT!B1538</f>
        <v>44246</v>
      </c>
      <c r="B1535" s="6">
        <f>TITRES_STAT!D1538</f>
        <v>6.8752000000000004</v>
      </c>
      <c r="C1535" s="2">
        <f t="shared" si="181"/>
        <v>-6.8899999999999295E-2</v>
      </c>
      <c r="D1535" s="2">
        <f t="shared" si="182"/>
        <v>6.9119199999999994</v>
      </c>
      <c r="E1535" s="2">
        <f t="shared" si="184"/>
        <v>6.8032000000000012</v>
      </c>
      <c r="F1535" s="2">
        <f t="shared" si="185"/>
        <v>6.5919050000000015</v>
      </c>
      <c r="G1535" s="2">
        <f t="shared" si="187"/>
        <v>6.4400059999999995</v>
      </c>
      <c r="H1535" s="2">
        <f t="shared" si="183"/>
        <v>6.0820889999999936</v>
      </c>
      <c r="I1535" s="2">
        <f t="array" ref="I1535">SUMPRODUCT(B1519:B1538, (ROW(B1519:B1538)-ROW(B1519)+1)) / (20*21/2)</f>
        <v>6.785301904761905</v>
      </c>
      <c r="J1535" s="2">
        <f t="shared" si="186"/>
        <v>6.6676649603681435</v>
      </c>
      <c r="K1535" s="2">
        <f t="shared" si="188"/>
        <v>6.5098387019178912</v>
      </c>
    </row>
    <row r="1536" spans="1:11" ht="13.5" x14ac:dyDescent="0.25">
      <c r="A1536" s="3">
        <f>TITRES_STAT!B1539</f>
        <v>44249</v>
      </c>
      <c r="B1536" s="6">
        <f>TITRES_STAT!D1539</f>
        <v>6.8752000000000004</v>
      </c>
      <c r="C1536" s="2">
        <f t="shared" si="181"/>
        <v>0</v>
      </c>
      <c r="D1536" s="2">
        <f t="shared" si="182"/>
        <v>6.9211200000000002</v>
      </c>
      <c r="E1536" s="2">
        <f t="shared" si="184"/>
        <v>6.8407200000000001</v>
      </c>
      <c r="F1536" s="2">
        <f t="shared" si="185"/>
        <v>6.617935000000001</v>
      </c>
      <c r="G1536" s="2">
        <f t="shared" si="187"/>
        <v>6.4511839999999996</v>
      </c>
      <c r="H1536" s="2">
        <f t="shared" si="183"/>
        <v>6.0943234999999936</v>
      </c>
      <c r="I1536" s="2">
        <f t="array" ref="I1536">SUMPRODUCT(B1520:B1539, (ROW(B1520:B1539)-ROW(B1520)+1)) / (20*21/2)</f>
        <v>6.7917219047619035</v>
      </c>
      <c r="J1536" s="2">
        <f t="shared" si="186"/>
        <v>6.6874302022378442</v>
      </c>
      <c r="K1536" s="2">
        <f t="shared" si="188"/>
        <v>6.5241665959603274</v>
      </c>
    </row>
    <row r="1537" spans="1:11" ht="13.5" x14ac:dyDescent="0.25">
      <c r="A1537" s="3">
        <f>TITRES_STAT!B1540</f>
        <v>44250</v>
      </c>
      <c r="B1537" s="6">
        <f>TITRES_STAT!D1540</f>
        <v>6.8827999999999996</v>
      </c>
      <c r="C1537" s="2">
        <f t="shared" si="181"/>
        <v>7.599999999999163E-3</v>
      </c>
      <c r="D1537" s="2">
        <f t="shared" si="182"/>
        <v>6.9057999999999993</v>
      </c>
      <c r="E1537" s="2">
        <f t="shared" si="184"/>
        <v>6.8751699999999998</v>
      </c>
      <c r="F1537" s="2">
        <f t="shared" si="185"/>
        <v>6.6443450000000013</v>
      </c>
      <c r="G1537" s="2">
        <f t="shared" si="187"/>
        <v>6.4612899999999991</v>
      </c>
      <c r="H1537" s="2">
        <f t="shared" si="183"/>
        <v>6.1067819999999946</v>
      </c>
      <c r="I1537" s="2">
        <f t="array" ref="I1537">SUMPRODUCT(B1521:B1540, (ROW(B1521:B1540)-ROW(B1521)+1)) / (20*21/2)</f>
        <v>6.7970428571428592</v>
      </c>
      <c r="J1537" s="2">
        <f t="shared" si="186"/>
        <v>6.7060368496437643</v>
      </c>
      <c r="K1537" s="2">
        <f t="shared" si="188"/>
        <v>6.5382306510207062</v>
      </c>
    </row>
    <row r="1538" spans="1:11" ht="13.5" x14ac:dyDescent="0.25">
      <c r="A1538" s="3">
        <f>TITRES_STAT!B1541</f>
        <v>44251</v>
      </c>
      <c r="B1538" s="6">
        <f>TITRES_STAT!D1541</f>
        <v>6.8139000000000003</v>
      </c>
      <c r="C1538" s="2">
        <f t="shared" si="181"/>
        <v>-6.8899999999999295E-2</v>
      </c>
      <c r="D1538" s="2">
        <f t="shared" si="182"/>
        <v>6.8782399999999999</v>
      </c>
      <c r="E1538" s="2">
        <f t="shared" si="184"/>
        <v>6.8835899999999999</v>
      </c>
      <c r="F1538" s="2">
        <f t="shared" si="185"/>
        <v>6.6699900000000012</v>
      </c>
      <c r="G1538" s="2">
        <f t="shared" si="187"/>
        <v>6.4701699999999995</v>
      </c>
      <c r="H1538" s="2">
        <f t="shared" si="183"/>
        <v>6.1189334999999963</v>
      </c>
      <c r="I1538" s="2">
        <f t="array" ref="I1538">SUMPRODUCT(B1522:B1541, (ROW(B1522:B1541)-ROW(B1522)+1)) / (20*21/2)</f>
        <v>6.8120619047619044</v>
      </c>
      <c r="J1538" s="2">
        <f t="shared" si="186"/>
        <v>6.7163095306300722</v>
      </c>
      <c r="K1538" s="2">
        <f t="shared" si="188"/>
        <v>6.5490412137257765</v>
      </c>
    </row>
    <row r="1539" spans="1:11" ht="13.5" x14ac:dyDescent="0.25">
      <c r="A1539" s="3">
        <f>TITRES_STAT!B1542</f>
        <v>44252</v>
      </c>
      <c r="B1539" s="6">
        <f>TITRES_STAT!D1542</f>
        <v>6.7374000000000001</v>
      </c>
      <c r="C1539" s="2">
        <f t="shared" si="181"/>
        <v>-7.6500000000000234E-2</v>
      </c>
      <c r="D1539" s="2">
        <f t="shared" si="182"/>
        <v>6.8369</v>
      </c>
      <c r="E1539" s="2">
        <f t="shared" si="184"/>
        <v>6.8682800000000004</v>
      </c>
      <c r="F1539" s="2">
        <f t="shared" si="185"/>
        <v>6.6891300000000014</v>
      </c>
      <c r="G1539" s="2">
        <f t="shared" si="187"/>
        <v>6.4787460000000001</v>
      </c>
      <c r="H1539" s="2">
        <f t="shared" si="183"/>
        <v>6.1307024999999955</v>
      </c>
      <c r="I1539" s="2">
        <f t="array" ref="I1539">SUMPRODUCT(B1523:B1542, (ROW(B1523:B1542)-ROW(B1523)+1)) / (20*21/2)</f>
        <v>6.8223385714285714</v>
      </c>
      <c r="J1539" s="2">
        <f t="shared" si="186"/>
        <v>6.7183181467605415</v>
      </c>
      <c r="K1539" s="2">
        <f t="shared" si="188"/>
        <v>6.5564278327953538</v>
      </c>
    </row>
    <row r="1540" spans="1:11" ht="13.5" x14ac:dyDescent="0.25">
      <c r="A1540" s="3">
        <f>TITRES_STAT!B1543</f>
        <v>44253</v>
      </c>
      <c r="B1540" s="6">
        <f>TITRES_STAT!D1543</f>
        <v>6.7450000000000001</v>
      </c>
      <c r="C1540" s="2">
        <f t="shared" ref="C1540:C1603" si="189">B1540-B1539</f>
        <v>7.6000000000000512E-3</v>
      </c>
      <c r="D1540" s="2">
        <f t="shared" si="182"/>
        <v>6.8108599999999999</v>
      </c>
      <c r="E1540" s="2">
        <f t="shared" si="184"/>
        <v>6.8613900000000001</v>
      </c>
      <c r="F1540" s="2">
        <f t="shared" si="185"/>
        <v>6.7098000000000013</v>
      </c>
      <c r="G1540" s="2">
        <f t="shared" si="187"/>
        <v>6.4862479999999998</v>
      </c>
      <c r="H1540" s="2">
        <f t="shared" si="183"/>
        <v>6.1425464999999955</v>
      </c>
      <c r="I1540" s="2">
        <f t="array" ref="I1540">SUMPRODUCT(B1524:B1543, (ROW(B1524:B1543)-ROW(B1524)+1)) / (20*21/2)</f>
        <v>6.8313799999999985</v>
      </c>
      <c r="J1540" s="2">
        <f t="shared" si="186"/>
        <v>6.7208592756404899</v>
      </c>
      <c r="K1540" s="2">
        <f t="shared" si="188"/>
        <v>6.5638228197445558</v>
      </c>
    </row>
    <row r="1541" spans="1:11" ht="13.5" x14ac:dyDescent="0.25">
      <c r="A1541" s="3">
        <f>TITRES_STAT!B1544</f>
        <v>44256</v>
      </c>
      <c r="B1541" s="6">
        <f>TITRES_STAT!D1544</f>
        <v>6.8674999999999997</v>
      </c>
      <c r="C1541" s="2">
        <f t="shared" si="189"/>
        <v>0.12249999999999961</v>
      </c>
      <c r="D1541" s="2">
        <f t="shared" si="182"/>
        <v>6.8093199999999996</v>
      </c>
      <c r="E1541" s="2">
        <f t="shared" si="184"/>
        <v>6.865219999999999</v>
      </c>
      <c r="F1541" s="2">
        <f t="shared" si="185"/>
        <v>6.7365950000000012</v>
      </c>
      <c r="G1541" s="2">
        <f t="shared" si="187"/>
        <v>6.4965059999999992</v>
      </c>
      <c r="H1541" s="2">
        <f t="shared" si="183"/>
        <v>6.1553009999999952</v>
      </c>
      <c r="I1541" s="2">
        <f t="array" ref="I1541">SUMPRODUCT(B1525:B1544, (ROW(B1525:B1544)-ROW(B1525)+1)) / (20*21/2)</f>
        <v>6.8362257142857148</v>
      </c>
      <c r="J1541" s="2">
        <f t="shared" si="186"/>
        <v>6.7348250589128238</v>
      </c>
      <c r="K1541" s="2">
        <f t="shared" si="188"/>
        <v>6.5757317287741817</v>
      </c>
    </row>
    <row r="1542" spans="1:11" ht="13.5" x14ac:dyDescent="0.25">
      <c r="A1542" s="3">
        <f>TITRES_STAT!B1545</f>
        <v>44257</v>
      </c>
      <c r="B1542" s="6">
        <f>TITRES_STAT!D1545</f>
        <v>6.8445</v>
      </c>
      <c r="C1542" s="2">
        <f t="shared" si="189"/>
        <v>-2.2999999999999687E-2</v>
      </c>
      <c r="D1542" s="2">
        <f t="shared" ref="D1542:D1605" si="190">AVERAGE(B1538:B1542)</f>
        <v>6.8016600000000009</v>
      </c>
      <c r="E1542" s="2">
        <f t="shared" si="184"/>
        <v>6.8537300000000005</v>
      </c>
      <c r="F1542" s="2">
        <f t="shared" si="185"/>
        <v>6.7572650000000021</v>
      </c>
      <c r="G1542" s="2">
        <f t="shared" si="187"/>
        <v>6.5063039999999992</v>
      </c>
      <c r="H1542" s="2">
        <f t="shared" si="183"/>
        <v>6.167642499999995</v>
      </c>
      <c r="I1542" s="2">
        <f t="array" ref="I1542">SUMPRODUCT(B1526:B1545, (ROW(B1526:B1545)-ROW(B1526)+1)) / (20*21/2)</f>
        <v>6.8374271428571429</v>
      </c>
      <c r="J1542" s="2">
        <f t="shared" si="186"/>
        <v>6.7452702913973166</v>
      </c>
      <c r="K1542" s="2">
        <f t="shared" si="188"/>
        <v>6.5862716609791159</v>
      </c>
    </row>
    <row r="1543" spans="1:11" ht="13.5" x14ac:dyDescent="0.25">
      <c r="A1543" s="3">
        <f>TITRES_STAT!B1546</f>
        <v>44258</v>
      </c>
      <c r="B1543" s="6">
        <f>TITRES_STAT!D1546</f>
        <v>6.8521999999999998</v>
      </c>
      <c r="C1543" s="2">
        <f t="shared" si="189"/>
        <v>7.6999999999998181E-3</v>
      </c>
      <c r="D1543" s="2">
        <f t="shared" si="190"/>
        <v>6.8093199999999996</v>
      </c>
      <c r="E1543" s="2">
        <f t="shared" si="184"/>
        <v>6.8437799999999998</v>
      </c>
      <c r="F1543" s="2">
        <f t="shared" si="185"/>
        <v>6.7783200000000026</v>
      </c>
      <c r="G1543" s="2">
        <f t="shared" si="187"/>
        <v>6.5170219999999972</v>
      </c>
      <c r="H1543" s="2">
        <f t="shared" si="183"/>
        <v>6.1793899999999953</v>
      </c>
      <c r="I1543" s="2">
        <f t="array" ref="I1543">SUMPRODUCT(B1527:B1546, (ROW(B1527:B1546)-ROW(B1527)+1)) / (20*21/2)</f>
        <v>6.840267142857142</v>
      </c>
      <c r="J1543" s="2">
        <f t="shared" si="186"/>
        <v>6.7554540731690009</v>
      </c>
      <c r="K1543" s="2">
        <f t="shared" si="188"/>
        <v>6.5967002232936602</v>
      </c>
    </row>
    <row r="1544" spans="1:11" ht="13.5" x14ac:dyDescent="0.25">
      <c r="A1544" s="3">
        <f>TITRES_STAT!B1547</f>
        <v>44259</v>
      </c>
      <c r="B1544" s="6">
        <f>TITRES_STAT!D1547</f>
        <v>6.8292000000000002</v>
      </c>
      <c r="C1544" s="2">
        <f t="shared" si="189"/>
        <v>-2.2999999999999687E-2</v>
      </c>
      <c r="D1544" s="2">
        <f t="shared" si="190"/>
        <v>6.8276800000000009</v>
      </c>
      <c r="E1544" s="2">
        <f t="shared" si="184"/>
        <v>6.8322899999999986</v>
      </c>
      <c r="F1544" s="2">
        <f t="shared" si="185"/>
        <v>6.8012850000000018</v>
      </c>
      <c r="G1544" s="2">
        <f t="shared" si="187"/>
        <v>6.5288119999999985</v>
      </c>
      <c r="H1544" s="2">
        <f t="shared" si="183"/>
        <v>6.1903524999999933</v>
      </c>
      <c r="I1544" s="2">
        <f t="array" ref="I1544">SUMPRODUCT(B1528:B1547, (ROW(B1528:B1547)-ROW(B1528)+1)) / (20*21/2)</f>
        <v>6.8414666666666646</v>
      </c>
      <c r="J1544" s="2">
        <f t="shared" si="186"/>
        <v>6.7624774947719537</v>
      </c>
      <c r="K1544" s="2">
        <f t="shared" si="188"/>
        <v>6.6058178615958703</v>
      </c>
    </row>
    <row r="1545" spans="1:11" ht="13.5" x14ac:dyDescent="0.25">
      <c r="A1545" s="3">
        <f>TITRES_STAT!B1548</f>
        <v>44260</v>
      </c>
      <c r="B1545" s="6">
        <f>TITRES_STAT!D1548</f>
        <v>6.8139000000000003</v>
      </c>
      <c r="C1545" s="2">
        <f t="shared" si="189"/>
        <v>-1.5299999999999869E-2</v>
      </c>
      <c r="D1545" s="2">
        <f t="shared" si="190"/>
        <v>6.8414600000000005</v>
      </c>
      <c r="E1545" s="2">
        <f t="shared" si="184"/>
        <v>6.8261599999999998</v>
      </c>
      <c r="F1545" s="2">
        <f t="shared" si="185"/>
        <v>6.814680000000001</v>
      </c>
      <c r="G1545" s="2">
        <f t="shared" si="187"/>
        <v>6.5379979999999982</v>
      </c>
      <c r="H1545" s="2">
        <f t="shared" si="183"/>
        <v>6.2005689999999944</v>
      </c>
      <c r="I1545" s="2">
        <f t="array" ref="I1545">SUMPRODUCT(B1529:B1548, (ROW(B1529:B1548)-ROW(B1529)+1)) / (20*21/2)</f>
        <v>6.8412080952380947</v>
      </c>
      <c r="J1545" s="2">
        <f t="shared" si="186"/>
        <v>6.7673748762222434</v>
      </c>
      <c r="K1545" s="2">
        <f t="shared" si="188"/>
        <v>6.613977945454856</v>
      </c>
    </row>
    <row r="1546" spans="1:11" ht="13.5" x14ac:dyDescent="0.25">
      <c r="A1546" s="3">
        <f>TITRES_STAT!B1549</f>
        <v>44263</v>
      </c>
      <c r="B1546" s="6">
        <f>TITRES_STAT!D1549</f>
        <v>6.8445</v>
      </c>
      <c r="C1546" s="2">
        <f t="shared" si="189"/>
        <v>3.0599999999999739E-2</v>
      </c>
      <c r="D1546" s="2">
        <f t="shared" si="190"/>
        <v>6.8368599999999997</v>
      </c>
      <c r="E1546" s="2">
        <f t="shared" si="184"/>
        <v>6.8230899999999988</v>
      </c>
      <c r="F1546" s="2">
        <f t="shared" si="185"/>
        <v>6.8319050000000008</v>
      </c>
      <c r="G1546" s="2">
        <f t="shared" si="187"/>
        <v>6.5477959999999973</v>
      </c>
      <c r="H1546" s="2">
        <f t="shared" ref="H1546:H1609" si="191">AVERAGE(B1347:B1546)</f>
        <v>6.2102314999999955</v>
      </c>
      <c r="I1546" s="2">
        <f t="array" ref="I1546">SUMPRODUCT(B1530:B1549, (ROW(B1530:B1549)-ROW(B1530)+1)) / (20*21/2)</f>
        <v>6.8396790476190485</v>
      </c>
      <c r="J1546" s="2">
        <f t="shared" si="186"/>
        <v>6.774720126105839</v>
      </c>
      <c r="K1546" s="2">
        <f t="shared" si="188"/>
        <v>6.623018026025254</v>
      </c>
    </row>
    <row r="1547" spans="1:11" ht="13.5" x14ac:dyDescent="0.25">
      <c r="A1547" s="3">
        <f>TITRES_STAT!B1550</f>
        <v>44264</v>
      </c>
      <c r="B1547" s="6">
        <f>TITRES_STAT!D1550</f>
        <v>6.8445</v>
      </c>
      <c r="C1547" s="2">
        <f t="shared" si="189"/>
        <v>0</v>
      </c>
      <c r="D1547" s="2">
        <f t="shared" si="190"/>
        <v>6.8368599999999997</v>
      </c>
      <c r="E1547" s="2">
        <f t="shared" si="184"/>
        <v>6.8192599999999999</v>
      </c>
      <c r="F1547" s="2">
        <f t="shared" si="185"/>
        <v>6.8472150000000012</v>
      </c>
      <c r="G1547" s="2">
        <f t="shared" si="187"/>
        <v>6.5595859999999968</v>
      </c>
      <c r="H1547" s="2">
        <f t="shared" si="191"/>
        <v>6.2191869999999945</v>
      </c>
      <c r="I1547" s="2">
        <f t="array" ref="I1547">SUMPRODUCT(B1531:B1550, (ROW(B1531:B1550)-ROW(B1531)+1)) / (20*21/2)</f>
        <v>6.8376719047619048</v>
      </c>
      <c r="J1547" s="2">
        <f t="shared" si="186"/>
        <v>6.7813658283814728</v>
      </c>
      <c r="K1547" s="2">
        <f t="shared" si="188"/>
        <v>6.6317035936321069</v>
      </c>
    </row>
    <row r="1548" spans="1:11" ht="13.5" x14ac:dyDescent="0.25">
      <c r="A1548" s="3">
        <f>TITRES_STAT!B1551</f>
        <v>44265</v>
      </c>
      <c r="B1548" s="6">
        <f>TITRES_STAT!D1551</f>
        <v>6.8445</v>
      </c>
      <c r="C1548" s="2">
        <f t="shared" si="189"/>
        <v>0</v>
      </c>
      <c r="D1548" s="2">
        <f t="shared" si="190"/>
        <v>6.8353200000000003</v>
      </c>
      <c r="E1548" s="2">
        <f t="shared" ref="E1548:E1611" si="192">AVERAGE(B1539:B1548)</f>
        <v>6.8223199999999995</v>
      </c>
      <c r="F1548" s="2">
        <f t="shared" si="185"/>
        <v>6.8529549999999997</v>
      </c>
      <c r="G1548" s="2">
        <f t="shared" si="187"/>
        <v>6.5709159999999978</v>
      </c>
      <c r="H1548" s="2">
        <f t="shared" si="191"/>
        <v>6.2276954999999941</v>
      </c>
      <c r="I1548" s="2">
        <f t="array" ref="I1548">SUMPRODUCT(B1532:B1551, (ROW(B1532:B1551)-ROW(B1532)+1)) / (20*21/2)</f>
        <v>6.8312204761904765</v>
      </c>
      <c r="J1548" s="2">
        <f t="shared" si="186"/>
        <v>6.7873786066308561</v>
      </c>
      <c r="K1548" s="2">
        <f t="shared" si="188"/>
        <v>6.6400485507445737</v>
      </c>
    </row>
    <row r="1549" spans="1:11" ht="13.5" x14ac:dyDescent="0.25">
      <c r="A1549" s="3">
        <f>TITRES_STAT!B1552</f>
        <v>44266</v>
      </c>
      <c r="B1549" s="6">
        <f>TITRES_STAT!D1552</f>
        <v>6.8369</v>
      </c>
      <c r="C1549" s="2">
        <f t="shared" si="189"/>
        <v>-7.6000000000000512E-3</v>
      </c>
      <c r="D1549" s="2">
        <f t="shared" si="190"/>
        <v>6.8368599999999997</v>
      </c>
      <c r="E1549" s="2">
        <f t="shared" si="192"/>
        <v>6.8322699999999994</v>
      </c>
      <c r="F1549" s="2">
        <f t="shared" si="185"/>
        <v>6.850274999999999</v>
      </c>
      <c r="G1549" s="2">
        <f t="shared" si="187"/>
        <v>6.5811759999999984</v>
      </c>
      <c r="H1549" s="2">
        <f t="shared" si="191"/>
        <v>6.2365754999999954</v>
      </c>
      <c r="I1549" s="2">
        <f t="array" ref="I1549">SUMPRODUCT(B1533:B1552, (ROW(B1533:B1552)-ROW(B1533)+1)) / (20*21/2)</f>
        <v>6.8206161904761906</v>
      </c>
      <c r="J1549" s="2">
        <f t="shared" si="186"/>
        <v>6.7920949298088695</v>
      </c>
      <c r="K1549" s="2">
        <f t="shared" si="188"/>
        <v>6.6477682154212578</v>
      </c>
    </row>
    <row r="1550" spans="1:11" ht="13.5" x14ac:dyDescent="0.25">
      <c r="A1550" s="3">
        <f>TITRES_STAT!B1553</f>
        <v>44267</v>
      </c>
      <c r="B1550" s="6">
        <f>TITRES_STAT!D1553</f>
        <v>6.8292000000000002</v>
      </c>
      <c r="C1550" s="2">
        <f t="shared" si="189"/>
        <v>-7.6999999999998181E-3</v>
      </c>
      <c r="D1550" s="2">
        <f t="shared" si="190"/>
        <v>6.8399200000000011</v>
      </c>
      <c r="E1550" s="2">
        <f t="shared" si="192"/>
        <v>6.8406899999999995</v>
      </c>
      <c r="F1550" s="2">
        <f t="shared" si="185"/>
        <v>6.8510400000000002</v>
      </c>
      <c r="G1550" s="2">
        <f t="shared" si="187"/>
        <v>6.5885259999999981</v>
      </c>
      <c r="H1550" s="2">
        <f t="shared" si="191"/>
        <v>6.2446729999999953</v>
      </c>
      <c r="I1550" s="2">
        <f t="array" ref="I1550">SUMPRODUCT(B1534:B1553, (ROW(B1534:B1553)-ROW(B1534)+1)) / (20*21/2)</f>
        <v>6.8249166666666667</v>
      </c>
      <c r="J1550" s="2">
        <f t="shared" si="186"/>
        <v>6.7956287460175488</v>
      </c>
      <c r="K1550" s="2">
        <f t="shared" si="188"/>
        <v>6.654883187365523</v>
      </c>
    </row>
    <row r="1551" spans="1:11" ht="13.5" x14ac:dyDescent="0.25">
      <c r="A1551" s="3">
        <f>TITRES_STAT!B1554</f>
        <v>44270</v>
      </c>
      <c r="B1551" s="6">
        <f>TITRES_STAT!D1554</f>
        <v>6.7832999999999997</v>
      </c>
      <c r="C1551" s="2">
        <f t="shared" si="189"/>
        <v>-4.5900000000000496E-2</v>
      </c>
      <c r="D1551" s="2">
        <f t="shared" si="190"/>
        <v>6.8276799999999991</v>
      </c>
      <c r="E1551" s="2">
        <f t="shared" si="192"/>
        <v>6.8322699999999994</v>
      </c>
      <c r="F1551" s="2">
        <f t="shared" si="185"/>
        <v>6.8487449999999992</v>
      </c>
      <c r="G1551" s="2">
        <f t="shared" si="187"/>
        <v>6.5955699999999986</v>
      </c>
      <c r="H1551" s="2">
        <f t="shared" si="191"/>
        <v>6.2517594999999959</v>
      </c>
      <c r="I1551" s="2">
        <f t="array" ref="I1551">SUMPRODUCT(B1535:B1554, (ROW(B1535:B1554)-ROW(B1535)+1)) / (20*21/2)</f>
        <v>6.8331928571428575</v>
      </c>
      <c r="J1551" s="2">
        <f t="shared" si="186"/>
        <v>6.7944545797301634</v>
      </c>
      <c r="K1551" s="2">
        <f t="shared" si="188"/>
        <v>6.6599191408021694</v>
      </c>
    </row>
    <row r="1552" spans="1:11" ht="13.5" x14ac:dyDescent="0.25">
      <c r="A1552" s="3">
        <f>TITRES_STAT!B1555</f>
        <v>44271</v>
      </c>
      <c r="B1552" s="6">
        <f>TITRES_STAT!D1555</f>
        <v>6.7374000000000001</v>
      </c>
      <c r="C1552" s="2">
        <f t="shared" si="189"/>
        <v>-4.5899999999999608E-2</v>
      </c>
      <c r="D1552" s="2">
        <f t="shared" si="190"/>
        <v>6.80626</v>
      </c>
      <c r="E1552" s="2">
        <f t="shared" si="192"/>
        <v>6.8215599999999998</v>
      </c>
      <c r="F1552" s="2">
        <f t="shared" si="185"/>
        <v>6.8376450000000002</v>
      </c>
      <c r="G1552" s="2">
        <f t="shared" si="187"/>
        <v>6.6033799999999987</v>
      </c>
      <c r="H1552" s="2">
        <f t="shared" si="191"/>
        <v>6.2578349999999965</v>
      </c>
      <c r="I1552" s="2">
        <f t="array" ref="I1552">SUMPRODUCT(B1536:B1555, (ROW(B1536:B1555)-ROW(B1536)+1)) / (20*21/2)</f>
        <v>6.831369047619047</v>
      </c>
      <c r="J1552" s="2">
        <f t="shared" si="186"/>
        <v>6.789020810232052</v>
      </c>
      <c r="K1552" s="2">
        <f t="shared" si="188"/>
        <v>6.6629576058687512</v>
      </c>
    </row>
    <row r="1553" spans="1:11" ht="13.5" x14ac:dyDescent="0.25">
      <c r="A1553" s="3">
        <f>TITRES_STAT!B1556</f>
        <v>44272</v>
      </c>
      <c r="B1553" s="6">
        <f>TITRES_STAT!D1556</f>
        <v>6.8827999999999996</v>
      </c>
      <c r="C1553" s="2">
        <f t="shared" si="189"/>
        <v>0.14539999999999953</v>
      </c>
      <c r="D1553" s="2">
        <f t="shared" si="190"/>
        <v>6.8139200000000004</v>
      </c>
      <c r="E1553" s="2">
        <f t="shared" si="192"/>
        <v>6.8246200000000004</v>
      </c>
      <c r="F1553" s="2">
        <f t="shared" si="185"/>
        <v>6.8342000000000001</v>
      </c>
      <c r="G1553" s="2">
        <f t="shared" si="187"/>
        <v>6.6154759999999984</v>
      </c>
      <c r="H1553" s="2">
        <f t="shared" si="191"/>
        <v>6.2638184999999975</v>
      </c>
      <c r="I1553" s="2">
        <f t="array" ref="I1553">SUMPRODUCT(B1537:B1556, (ROW(B1537:B1556)-ROW(B1537)+1)) / (20*21/2)</f>
        <v>6.835675238095237</v>
      </c>
      <c r="J1553" s="2">
        <f t="shared" si="186"/>
        <v>6.7979521616385234</v>
      </c>
      <c r="K1553" s="2">
        <f t="shared" si="188"/>
        <v>6.6715788762268389</v>
      </c>
    </row>
    <row r="1554" spans="1:11" ht="13.5" x14ac:dyDescent="0.25">
      <c r="A1554" s="3">
        <f>TITRES_STAT!B1557</f>
        <v>44273</v>
      </c>
      <c r="B1554" s="6">
        <f>TITRES_STAT!D1557</f>
        <v>6.9211</v>
      </c>
      <c r="C1554" s="2">
        <f t="shared" si="189"/>
        <v>3.8300000000000445E-2</v>
      </c>
      <c r="D1554" s="2">
        <f t="shared" si="190"/>
        <v>6.8307600000000006</v>
      </c>
      <c r="E1554" s="2">
        <f t="shared" si="192"/>
        <v>6.8338099999999997</v>
      </c>
      <c r="F1554" s="2">
        <f t="shared" si="185"/>
        <v>6.8330499999999983</v>
      </c>
      <c r="G1554" s="2">
        <f t="shared" si="187"/>
        <v>6.6283380000000003</v>
      </c>
      <c r="H1554" s="2">
        <f t="shared" si="191"/>
        <v>6.2695099999999977</v>
      </c>
      <c r="I1554" s="2">
        <f t="array" ref="I1554">SUMPRODUCT(B1538:B1557, (ROW(B1538:B1557)-ROW(B1538)+1)) / (20*21/2)</f>
        <v>6.8261242857142852</v>
      </c>
      <c r="J1554" s="2">
        <f t="shared" si="186"/>
        <v>6.8096805271967593</v>
      </c>
      <c r="K1554" s="2">
        <f t="shared" si="188"/>
        <v>6.6813640183355902</v>
      </c>
    </row>
    <row r="1555" spans="1:11" ht="13.5" x14ac:dyDescent="0.25">
      <c r="A1555" s="3">
        <f>TITRES_STAT!B1558</f>
        <v>44274</v>
      </c>
      <c r="B1555" s="6">
        <f>TITRES_STAT!D1558</f>
        <v>6.8139000000000003</v>
      </c>
      <c r="C1555" s="2">
        <f t="shared" si="189"/>
        <v>-0.10719999999999974</v>
      </c>
      <c r="D1555" s="2">
        <f t="shared" si="190"/>
        <v>6.8277000000000001</v>
      </c>
      <c r="E1555" s="2">
        <f t="shared" si="192"/>
        <v>6.8338099999999997</v>
      </c>
      <c r="F1555" s="2">
        <f t="shared" si="185"/>
        <v>6.8299849999999989</v>
      </c>
      <c r="G1555" s="2">
        <f t="shared" si="187"/>
        <v>6.6392099999999994</v>
      </c>
      <c r="H1555" s="2">
        <f t="shared" si="191"/>
        <v>6.2747399999999978</v>
      </c>
      <c r="I1555" s="2">
        <f t="array" ref="I1555">SUMPRODUCT(B1539:B1558, (ROW(B1539:B1558)-ROW(B1539)+1)) / (20*21/2)</f>
        <v>6.8070928571428571</v>
      </c>
      <c r="J1555" s="2">
        <f t="shared" si="186"/>
        <v>6.8100823817494485</v>
      </c>
      <c r="K1555" s="2">
        <f t="shared" si="188"/>
        <v>6.6865615078126259</v>
      </c>
    </row>
    <row r="1556" spans="1:11" ht="13.5" x14ac:dyDescent="0.25">
      <c r="A1556" s="3">
        <f>TITRES_STAT!B1559</f>
        <v>44277</v>
      </c>
      <c r="B1556" s="6">
        <f>TITRES_STAT!D1559</f>
        <v>6.8752000000000004</v>
      </c>
      <c r="C1556" s="2">
        <f t="shared" si="189"/>
        <v>6.1300000000000132E-2</v>
      </c>
      <c r="D1556" s="2">
        <f t="shared" si="190"/>
        <v>6.8460800000000006</v>
      </c>
      <c r="E1556" s="2">
        <f t="shared" si="192"/>
        <v>6.8368800000000007</v>
      </c>
      <c r="F1556" s="2">
        <f t="shared" ref="F1556:F1619" si="193">AVERAGE(B1537:B1556)</f>
        <v>6.8299849999999989</v>
      </c>
      <c r="G1556" s="2">
        <f t="shared" si="187"/>
        <v>6.649621999999999</v>
      </c>
      <c r="H1556" s="2">
        <f t="shared" si="191"/>
        <v>6.2809459999999975</v>
      </c>
      <c r="I1556" s="2">
        <f t="array" ref="I1556">SUMPRODUCT(B1540:B1559, (ROW(B1540:B1559)-ROW(B1540)+1)) / (20*21/2)</f>
        <v>6.7969919047619056</v>
      </c>
      <c r="J1556" s="2">
        <f t="shared" si="186"/>
        <v>6.8162840596780727</v>
      </c>
      <c r="K1556" s="2">
        <f t="shared" si="188"/>
        <v>6.6939590957415431</v>
      </c>
    </row>
    <row r="1557" spans="1:11" ht="13.5" x14ac:dyDescent="0.25">
      <c r="A1557" s="3">
        <f>TITRES_STAT!B1560</f>
        <v>44278</v>
      </c>
      <c r="B1557" s="6">
        <f>TITRES_STAT!D1560</f>
        <v>6.7297000000000002</v>
      </c>
      <c r="C1557" s="2">
        <f t="shared" si="189"/>
        <v>-0.14550000000000018</v>
      </c>
      <c r="D1557" s="2">
        <f t="shared" si="190"/>
        <v>6.8445399999999994</v>
      </c>
      <c r="E1557" s="2">
        <f t="shared" si="192"/>
        <v>6.8254000000000001</v>
      </c>
      <c r="F1557" s="2">
        <f t="shared" si="193"/>
        <v>6.8223299999999991</v>
      </c>
      <c r="G1557" s="2">
        <f t="shared" si="187"/>
        <v>6.6568179999999986</v>
      </c>
      <c r="H1557" s="2">
        <f t="shared" si="191"/>
        <v>6.2872434999999989</v>
      </c>
      <c r="I1557" s="2">
        <f t="array" ref="I1557">SUMPRODUCT(B1541:B1560, (ROW(B1541:B1560)-ROW(B1541)+1)) / (20*21/2)</f>
        <v>6.7841228571428571</v>
      </c>
      <c r="J1557" s="2">
        <f t="shared" ref="J1557:J1620" si="194">$J$4*B1557+J1556*(1-$J$4)</f>
        <v>6.8080379587563513</v>
      </c>
      <c r="K1557" s="2">
        <f t="shared" si="188"/>
        <v>6.6953606998301103</v>
      </c>
    </row>
    <row r="1558" spans="1:11" ht="13.5" x14ac:dyDescent="0.25">
      <c r="A1558" s="3">
        <f>TITRES_STAT!B1561</f>
        <v>44279</v>
      </c>
      <c r="B1558" s="6">
        <f>TITRES_STAT!D1561</f>
        <v>6.6224999999999996</v>
      </c>
      <c r="C1558" s="2">
        <f t="shared" si="189"/>
        <v>-0.10720000000000063</v>
      </c>
      <c r="D1558" s="2">
        <f t="shared" si="190"/>
        <v>6.7924800000000003</v>
      </c>
      <c r="E1558" s="2">
        <f t="shared" si="192"/>
        <v>6.8032000000000012</v>
      </c>
      <c r="F1558" s="2">
        <f t="shared" si="193"/>
        <v>6.8127599999999999</v>
      </c>
      <c r="G1558" s="2">
        <f t="shared" si="187"/>
        <v>6.6614119999999994</v>
      </c>
      <c r="H1558" s="2">
        <f t="shared" si="191"/>
        <v>6.2944559999999994</v>
      </c>
      <c r="I1558" s="2">
        <f t="array" ref="I1558">SUMPRODUCT(B1542:B1561, (ROW(B1542:B1561)-ROW(B1542)+1)) / (20*21/2)</f>
        <v>6.7686676190476192</v>
      </c>
      <c r="J1558" s="2">
        <f t="shared" si="194"/>
        <v>6.7903676769700319</v>
      </c>
      <c r="K1558" s="2">
        <f t="shared" si="188"/>
        <v>6.6925034174838318</v>
      </c>
    </row>
    <row r="1559" spans="1:11" ht="13.5" x14ac:dyDescent="0.25">
      <c r="A1559" s="3">
        <f>TITRES_STAT!B1562</f>
        <v>44280</v>
      </c>
      <c r="B1559" s="6">
        <f>TITRES_STAT!D1562</f>
        <v>6.7066999999999997</v>
      </c>
      <c r="C1559" s="2">
        <f t="shared" si="189"/>
        <v>8.4200000000000053E-2</v>
      </c>
      <c r="D1559" s="2">
        <f t="shared" si="190"/>
        <v>6.7495999999999992</v>
      </c>
      <c r="E1559" s="2">
        <f t="shared" si="192"/>
        <v>6.7901800000000012</v>
      </c>
      <c r="F1559" s="2">
        <f t="shared" si="193"/>
        <v>6.8112250000000003</v>
      </c>
      <c r="G1559" s="2">
        <f t="shared" si="187"/>
        <v>6.6675360000000001</v>
      </c>
      <c r="H1559" s="2">
        <f t="shared" si="191"/>
        <v>6.3026849999999994</v>
      </c>
      <c r="I1559" s="2">
        <f t="array" ref="I1559">SUMPRODUCT(B1543:B1562, (ROW(B1543:B1562)-ROW(B1543)+1)) / (20*21/2)</f>
        <v>6.7506219047619043</v>
      </c>
      <c r="J1559" s="2">
        <f t="shared" si="194"/>
        <v>6.7823993267824099</v>
      </c>
      <c r="K1559" s="2">
        <f t="shared" si="188"/>
        <v>6.6930601462099562</v>
      </c>
    </row>
    <row r="1560" spans="1:11" ht="13.5" x14ac:dyDescent="0.25">
      <c r="A1560" s="3">
        <f>TITRES_STAT!B1563</f>
        <v>44281</v>
      </c>
      <c r="B1560" s="6">
        <f>TITRES_STAT!D1563</f>
        <v>6.6760999999999999</v>
      </c>
      <c r="C1560" s="2">
        <f t="shared" si="189"/>
        <v>-3.0599999999999739E-2</v>
      </c>
      <c r="D1560" s="2">
        <f t="shared" si="190"/>
        <v>6.7220399999999998</v>
      </c>
      <c r="E1560" s="2">
        <f t="shared" si="192"/>
        <v>6.7748699999999999</v>
      </c>
      <c r="F1560" s="2">
        <f t="shared" si="193"/>
        <v>6.8077799999999993</v>
      </c>
      <c r="G1560" s="2">
        <f t="shared" si="187"/>
        <v>6.6735080000000009</v>
      </c>
      <c r="H1560" s="2">
        <f t="shared" si="191"/>
        <v>6.3115424999999981</v>
      </c>
      <c r="I1560" s="2">
        <f t="array" ref="I1560">SUMPRODUCT(B1544:B1563, (ROW(B1544:B1563)-ROW(B1544)+1)) / (20*21/2)</f>
        <v>6.7315157142857149</v>
      </c>
      <c r="J1560" s="2">
        <f t="shared" si="194"/>
        <v>6.7722755813745614</v>
      </c>
      <c r="K1560" s="2">
        <f t="shared" si="188"/>
        <v>6.6923950424370169</v>
      </c>
    </row>
    <row r="1561" spans="1:11" ht="13.5" x14ac:dyDescent="0.25">
      <c r="A1561" s="3">
        <f>TITRES_STAT!B1564</f>
        <v>44284</v>
      </c>
      <c r="B1561" s="6">
        <f>TITRES_STAT!D1564</f>
        <v>6.6455000000000002</v>
      </c>
      <c r="C1561" s="2">
        <f t="shared" si="189"/>
        <v>-3.0599999999999739E-2</v>
      </c>
      <c r="D1561" s="2">
        <f t="shared" si="190"/>
        <v>6.6760999999999999</v>
      </c>
      <c r="E1561" s="2">
        <f t="shared" si="192"/>
        <v>6.7610900000000003</v>
      </c>
      <c r="F1561" s="2">
        <f t="shared" si="193"/>
        <v>6.7966799999999994</v>
      </c>
      <c r="G1561" s="2">
        <f t="shared" si="187"/>
        <v>6.681318000000001</v>
      </c>
      <c r="H1561" s="2">
        <f t="shared" si="191"/>
        <v>6.3193164999999984</v>
      </c>
      <c r="I1561" s="2">
        <f t="array" ref="I1561">SUMPRODUCT(B1545:B1564, (ROW(B1545:B1564)-ROW(B1545)+1)) / (20*21/2)</f>
        <v>6.6969142857142847</v>
      </c>
      <c r="J1561" s="2">
        <f t="shared" si="194"/>
        <v>6.7602017164817454</v>
      </c>
      <c r="K1561" s="2">
        <f t="shared" si="188"/>
        <v>6.6905560211649764</v>
      </c>
    </row>
    <row r="1562" spans="1:11" ht="13.5" x14ac:dyDescent="0.25">
      <c r="A1562" s="3">
        <f>TITRES_STAT!B1565</f>
        <v>44285</v>
      </c>
      <c r="B1562" s="6">
        <f>TITRES_STAT!D1565</f>
        <v>6.6071999999999997</v>
      </c>
      <c r="C1562" s="2">
        <f t="shared" si="189"/>
        <v>-3.8300000000000445E-2</v>
      </c>
      <c r="D1562" s="2">
        <f t="shared" si="190"/>
        <v>6.6515999999999993</v>
      </c>
      <c r="E1562" s="2">
        <f t="shared" si="192"/>
        <v>6.7480700000000002</v>
      </c>
      <c r="F1562" s="2">
        <f t="shared" si="193"/>
        <v>6.784815</v>
      </c>
      <c r="G1562" s="2">
        <f t="shared" si="187"/>
        <v>6.685912000000001</v>
      </c>
      <c r="H1562" s="2">
        <f t="shared" si="191"/>
        <v>6.3253734999999995</v>
      </c>
      <c r="I1562" s="2">
        <f t="array" ref="I1562">SUMPRODUCT(B1546:B1565, (ROW(B1546:B1565)-ROW(B1546)+1)) / (20*21/2)</f>
        <v>6.672346666666666</v>
      </c>
      <c r="J1562" s="2">
        <f t="shared" si="194"/>
        <v>6.7456301244358654</v>
      </c>
      <c r="K1562" s="2">
        <f t="shared" si="188"/>
        <v>6.6872871575898793</v>
      </c>
    </row>
    <row r="1563" spans="1:11" ht="13.5" x14ac:dyDescent="0.25">
      <c r="A1563" s="3">
        <f>TITRES_STAT!B1566</f>
        <v>44286</v>
      </c>
      <c r="B1563" s="6">
        <f>TITRES_STAT!D1566</f>
        <v>6.5842000000000001</v>
      </c>
      <c r="C1563" s="2">
        <f t="shared" si="189"/>
        <v>-2.2999999999999687E-2</v>
      </c>
      <c r="D1563" s="2">
        <f t="shared" si="190"/>
        <v>6.6439400000000006</v>
      </c>
      <c r="E1563" s="2">
        <f t="shared" si="192"/>
        <v>6.7182099999999991</v>
      </c>
      <c r="F1563" s="2">
        <f t="shared" si="193"/>
        <v>6.7714150000000002</v>
      </c>
      <c r="G1563" s="2">
        <f t="shared" si="187"/>
        <v>6.6905040000000007</v>
      </c>
      <c r="H1563" s="2">
        <f t="shared" si="191"/>
        <v>6.3308314999999995</v>
      </c>
      <c r="I1563" s="2">
        <f t="array" ref="I1563">SUMPRODUCT(B1547:B1566, (ROW(B1547:B1566)-ROW(B1547)+1)) / (20*21/2)</f>
        <v>6.6485766666666679</v>
      </c>
      <c r="J1563" s="2">
        <f t="shared" si="194"/>
        <v>6.730255826870545</v>
      </c>
      <c r="K1563" s="2">
        <f t="shared" si="188"/>
        <v>6.683244523958904</v>
      </c>
    </row>
    <row r="1564" spans="1:11" ht="13.5" x14ac:dyDescent="0.25">
      <c r="A1564" s="3">
        <f>TITRES_STAT!B1567</f>
        <v>44287</v>
      </c>
      <c r="B1564" s="6">
        <f>TITRES_STAT!D1567</f>
        <v>6.4081000000000001</v>
      </c>
      <c r="C1564" s="2">
        <f t="shared" si="189"/>
        <v>-0.17609999999999992</v>
      </c>
      <c r="D1564" s="2">
        <f t="shared" si="190"/>
        <v>6.5842199999999993</v>
      </c>
      <c r="E1564" s="2">
        <f t="shared" si="192"/>
        <v>6.6669099999999997</v>
      </c>
      <c r="F1564" s="2">
        <f t="shared" si="193"/>
        <v>6.7503600000000006</v>
      </c>
      <c r="G1564" s="2">
        <f t="shared" si="187"/>
        <v>6.6929520000000027</v>
      </c>
      <c r="H1564" s="2">
        <f t="shared" si="191"/>
        <v>6.3353349999999997</v>
      </c>
      <c r="I1564" s="2">
        <f t="array" ref="I1564">SUMPRODUCT(B1548:B1567, (ROW(B1548:B1567)-ROW(B1548)+1)) / (20*21/2)</f>
        <v>6.6177676190476191</v>
      </c>
      <c r="J1564" s="2">
        <f t="shared" si="194"/>
        <v>6.6995743195495407</v>
      </c>
      <c r="K1564" s="2">
        <f t="shared" si="188"/>
        <v>6.6724545426271824</v>
      </c>
    </row>
    <row r="1565" spans="1:11" ht="13.5" x14ac:dyDescent="0.25">
      <c r="A1565" s="3">
        <f>TITRES_STAT!B1568</f>
        <v>44288</v>
      </c>
      <c r="B1565" s="6">
        <f>TITRES_STAT!D1568</f>
        <v>6.4923999999999999</v>
      </c>
      <c r="C1565" s="2">
        <f t="shared" si="189"/>
        <v>8.429999999999982E-2</v>
      </c>
      <c r="D1565" s="2">
        <f t="shared" si="190"/>
        <v>6.5474800000000002</v>
      </c>
      <c r="E1565" s="2">
        <f t="shared" si="192"/>
        <v>6.63476</v>
      </c>
      <c r="F1565" s="2">
        <f t="shared" si="193"/>
        <v>6.7342849999999999</v>
      </c>
      <c r="G1565" s="2">
        <f t="shared" si="187"/>
        <v>6.6957080000000015</v>
      </c>
      <c r="H1565" s="2">
        <f t="shared" si="191"/>
        <v>6.341003999999999</v>
      </c>
      <c r="I1565" s="2">
        <f t="array" ref="I1565">SUMPRODUCT(B1549:B1568, (ROW(B1549:B1568)-ROW(B1549)+1)) / (20*21/2)</f>
        <v>6.5891095238095225</v>
      </c>
      <c r="J1565" s="2">
        <f t="shared" si="194"/>
        <v>6.6798434319733939</v>
      </c>
      <c r="K1565" s="2">
        <f t="shared" si="188"/>
        <v>6.6653935801712141</v>
      </c>
    </row>
    <row r="1566" spans="1:11" ht="13.5" x14ac:dyDescent="0.25">
      <c r="A1566" s="3">
        <f>TITRES_STAT!B1569</f>
        <v>44291</v>
      </c>
      <c r="B1566" s="6">
        <f>TITRES_STAT!D1569</f>
        <v>6.4847000000000001</v>
      </c>
      <c r="C1566" s="2">
        <f t="shared" si="189"/>
        <v>-7.6999999999998181E-3</v>
      </c>
      <c r="D1566" s="2">
        <f t="shared" si="190"/>
        <v>6.51532</v>
      </c>
      <c r="E1566" s="2">
        <f t="shared" si="192"/>
        <v>6.5957099999999995</v>
      </c>
      <c r="F1566" s="2">
        <f t="shared" si="193"/>
        <v>6.7162950000000006</v>
      </c>
      <c r="G1566" s="2">
        <f t="shared" si="187"/>
        <v>6.6983100000000011</v>
      </c>
      <c r="H1566" s="2">
        <f t="shared" si="191"/>
        <v>6.3459645</v>
      </c>
      <c r="I1566" s="2">
        <f t="array" ref="I1566">SUMPRODUCT(B1550:B1569, (ROW(B1550:B1569)-ROW(B1550)+1)) / (20*21/2)</f>
        <v>6.5589642857142865</v>
      </c>
      <c r="J1566" s="2">
        <f t="shared" si="194"/>
        <v>6.6612583432140235</v>
      </c>
      <c r="K1566" s="2">
        <f t="shared" si="188"/>
        <v>6.6583075574194019</v>
      </c>
    </row>
    <row r="1567" spans="1:11" ht="13.5" x14ac:dyDescent="0.25">
      <c r="A1567" s="3">
        <f>TITRES_STAT!B1570</f>
        <v>44292</v>
      </c>
      <c r="B1567" s="6">
        <f>TITRES_STAT!D1570</f>
        <v>6.3928000000000003</v>
      </c>
      <c r="C1567" s="2">
        <f t="shared" si="189"/>
        <v>-9.1899999999999871E-2</v>
      </c>
      <c r="D1567" s="2">
        <f t="shared" si="190"/>
        <v>6.4724400000000006</v>
      </c>
      <c r="E1567" s="2">
        <f t="shared" si="192"/>
        <v>6.5620199999999995</v>
      </c>
      <c r="F1567" s="2">
        <f t="shared" si="193"/>
        <v>6.6937100000000012</v>
      </c>
      <c r="G1567" s="2">
        <f t="shared" si="187"/>
        <v>6.6990740000000004</v>
      </c>
      <c r="H1567" s="2">
        <f t="shared" si="191"/>
        <v>6.3504655000000003</v>
      </c>
      <c r="I1567" s="2">
        <f t="array" ref="I1567">SUMPRODUCT(B1551:B1570, (ROW(B1551:B1570)-ROW(B1551)+1)) / (20*21/2)</f>
        <v>6.5238204761904752</v>
      </c>
      <c r="J1567" s="2">
        <f t="shared" si="194"/>
        <v>6.6356908819555454</v>
      </c>
      <c r="K1567" s="2">
        <f t="shared" si="188"/>
        <v>6.6478954963441321</v>
      </c>
    </row>
    <row r="1568" spans="1:11" ht="13.5" x14ac:dyDescent="0.25">
      <c r="A1568" s="3">
        <f>TITRES_STAT!B1571</f>
        <v>44293</v>
      </c>
      <c r="B1568" s="6">
        <f>TITRES_STAT!D1571</f>
        <v>6.3928000000000003</v>
      </c>
      <c r="C1568" s="2">
        <f t="shared" si="189"/>
        <v>0</v>
      </c>
      <c r="D1568" s="2">
        <f t="shared" si="190"/>
        <v>6.4341600000000003</v>
      </c>
      <c r="E1568" s="2">
        <f t="shared" si="192"/>
        <v>6.5390500000000005</v>
      </c>
      <c r="F1568" s="2">
        <f t="shared" si="193"/>
        <v>6.6711250000000009</v>
      </c>
      <c r="G1568" s="2">
        <f t="shared" si="187"/>
        <v>6.7009100000000013</v>
      </c>
      <c r="H1568" s="2">
        <f t="shared" si="191"/>
        <v>6.3556365000000001</v>
      </c>
      <c r="I1568" s="2">
        <f t="array" ref="I1568">SUMPRODUCT(B1552:B1571, (ROW(B1552:B1571)-ROW(B1552)+1)) / (20*21/2)</f>
        <v>6.4949490476190466</v>
      </c>
      <c r="J1568" s="2">
        <f t="shared" si="194"/>
        <v>6.6125584170073983</v>
      </c>
      <c r="K1568" s="2">
        <f t="shared" si="188"/>
        <v>6.6378917513894606</v>
      </c>
    </row>
    <row r="1569" spans="1:11" ht="13.5" x14ac:dyDescent="0.25">
      <c r="A1569" s="3">
        <f>TITRES_STAT!B1572</f>
        <v>44294</v>
      </c>
      <c r="B1569" s="6">
        <f>TITRES_STAT!D1572</f>
        <v>6.3545999999999996</v>
      </c>
      <c r="C1569" s="2">
        <f t="shared" si="189"/>
        <v>-3.8200000000000678E-2</v>
      </c>
      <c r="D1569" s="2">
        <f t="shared" si="190"/>
        <v>6.4234600000000004</v>
      </c>
      <c r="E1569" s="2">
        <f t="shared" si="192"/>
        <v>6.5038400000000012</v>
      </c>
      <c r="F1569" s="2">
        <f t="shared" si="193"/>
        <v>6.6470099999999999</v>
      </c>
      <c r="G1569" s="2">
        <f t="shared" si="187"/>
        <v>6.7009100000000021</v>
      </c>
      <c r="H1569" s="2">
        <f t="shared" si="191"/>
        <v>6.3592395000000002</v>
      </c>
      <c r="I1569" s="2">
        <f t="array" ref="I1569">SUMPRODUCT(B1553:B1572, (ROW(B1553:B1572)-ROW(B1553)+1)) / (20*21/2)</f>
        <v>6.4683014285714284</v>
      </c>
      <c r="J1569" s="2">
        <f t="shared" si="194"/>
        <v>6.5879909487209796</v>
      </c>
      <c r="K1569" s="2">
        <f t="shared" si="188"/>
        <v>6.6267822709428152</v>
      </c>
    </row>
    <row r="1570" spans="1:11" ht="13.5" x14ac:dyDescent="0.25">
      <c r="A1570" s="3">
        <f>TITRES_STAT!B1573</f>
        <v>44298</v>
      </c>
      <c r="B1570" s="6">
        <f>TITRES_STAT!D1573</f>
        <v>6.2779999999999996</v>
      </c>
      <c r="C1570" s="2">
        <f t="shared" si="189"/>
        <v>-7.6600000000000001E-2</v>
      </c>
      <c r="D1570" s="2">
        <f t="shared" si="190"/>
        <v>6.3805800000000001</v>
      </c>
      <c r="E1570" s="2">
        <f t="shared" si="192"/>
        <v>6.4640299999999993</v>
      </c>
      <c r="F1570" s="2">
        <f t="shared" si="193"/>
        <v>6.6194500000000005</v>
      </c>
      <c r="G1570" s="2">
        <f t="shared" si="187"/>
        <v>6.6998380000000033</v>
      </c>
      <c r="H1570" s="2">
        <f t="shared" si="191"/>
        <v>6.3625339999999992</v>
      </c>
      <c r="I1570" s="2">
        <f t="array" ref="I1570">SUMPRODUCT(B1554:B1573, (ROW(B1554:B1573)-ROW(B1554)+1)) / (20*21/2)</f>
        <v>6.4349066666666666</v>
      </c>
      <c r="J1570" s="2">
        <f t="shared" si="194"/>
        <v>6.5584680012237433</v>
      </c>
      <c r="K1570" s="2">
        <f t="shared" si="188"/>
        <v>6.6131045348274116</v>
      </c>
    </row>
    <row r="1571" spans="1:11" ht="13.5" x14ac:dyDescent="0.25">
      <c r="A1571" s="3">
        <f>TITRES_STAT!B1574</f>
        <v>44299</v>
      </c>
      <c r="B1571" s="6">
        <f>TITRES_STAT!D1574</f>
        <v>6.3163</v>
      </c>
      <c r="C1571" s="2">
        <f t="shared" si="189"/>
        <v>3.8300000000000445E-2</v>
      </c>
      <c r="D1571" s="2">
        <f t="shared" si="190"/>
        <v>6.3468999999999998</v>
      </c>
      <c r="E1571" s="2">
        <f t="shared" si="192"/>
        <v>6.4311099999999994</v>
      </c>
      <c r="F1571" s="2">
        <f t="shared" si="193"/>
        <v>6.5961000000000016</v>
      </c>
      <c r="G1571" s="2">
        <f t="shared" si="187"/>
        <v>6.6995320000000023</v>
      </c>
      <c r="H1571" s="2">
        <f t="shared" si="191"/>
        <v>6.3667645000000004</v>
      </c>
      <c r="I1571" s="2">
        <f t="array" ref="I1571">SUMPRODUCT(B1555:B1574, (ROW(B1555:B1574)-ROW(B1555)+1)) / (20*21/2)</f>
        <v>6.4119423809523806</v>
      </c>
      <c r="J1571" s="2">
        <f t="shared" si="194"/>
        <v>6.5354043820595766</v>
      </c>
      <c r="K1571" s="2">
        <f t="shared" si="188"/>
        <v>6.601465141304768</v>
      </c>
    </row>
    <row r="1572" spans="1:11" ht="13.5" x14ac:dyDescent="0.25">
      <c r="A1572" s="3">
        <f>TITRES_STAT!B1575</f>
        <v>44300</v>
      </c>
      <c r="B1572" s="6">
        <f>TITRES_STAT!D1575</f>
        <v>6.3163</v>
      </c>
      <c r="C1572" s="2">
        <f t="shared" si="189"/>
        <v>0</v>
      </c>
      <c r="D1572" s="2">
        <f t="shared" si="190"/>
        <v>6.331599999999999</v>
      </c>
      <c r="E1572" s="2">
        <f t="shared" si="192"/>
        <v>6.4020200000000003</v>
      </c>
      <c r="F1572" s="2">
        <f t="shared" si="193"/>
        <v>6.5750450000000003</v>
      </c>
      <c r="G1572" s="2">
        <f t="shared" si="187"/>
        <v>6.6972360000000037</v>
      </c>
      <c r="H1572" s="2">
        <f t="shared" si="191"/>
        <v>6.3715904999999999</v>
      </c>
      <c r="I1572" s="2">
        <f t="array" ref="I1572">SUMPRODUCT(B1556:B1575, (ROW(B1556:B1575)-ROW(B1556)+1)) / (20*21/2)</f>
        <v>6.3963023809523811</v>
      </c>
      <c r="J1572" s="2">
        <f t="shared" si="194"/>
        <v>6.5145372980539022</v>
      </c>
      <c r="K1572" s="2">
        <f t="shared" si="188"/>
        <v>6.5902821945869343</v>
      </c>
    </row>
    <row r="1573" spans="1:11" ht="13.5" x14ac:dyDescent="0.25">
      <c r="A1573" s="3">
        <f>TITRES_STAT!B1576</f>
        <v>44301</v>
      </c>
      <c r="B1573" s="6">
        <f>TITRES_STAT!D1576</f>
        <v>6.2244000000000002</v>
      </c>
      <c r="C1573" s="2">
        <f t="shared" si="189"/>
        <v>-9.1899999999999871E-2</v>
      </c>
      <c r="D1573" s="2">
        <f t="shared" si="190"/>
        <v>6.2979199999999995</v>
      </c>
      <c r="E1573" s="2">
        <f t="shared" si="192"/>
        <v>6.3660399999999999</v>
      </c>
      <c r="F1573" s="2">
        <f t="shared" si="193"/>
        <v>6.5421250000000004</v>
      </c>
      <c r="G1573" s="2">
        <f t="shared" si="187"/>
        <v>6.6931020000000023</v>
      </c>
      <c r="H1573" s="2">
        <f t="shared" si="191"/>
        <v>6.375175500000001</v>
      </c>
      <c r="I1573" s="2">
        <f t="array" ref="I1573">SUMPRODUCT(B1557:B1576, (ROW(B1557:B1576)-ROW(B1557)+1)) / (20*21/2)</f>
        <v>6.3828861904761913</v>
      </c>
      <c r="J1573" s="2">
        <f t="shared" si="194"/>
        <v>6.4869051744297206</v>
      </c>
      <c r="K1573" s="2">
        <f t="shared" si="188"/>
        <v>6.5759338732305839</v>
      </c>
    </row>
    <row r="1574" spans="1:11" ht="13.5" x14ac:dyDescent="0.25">
      <c r="A1574" s="3">
        <f>TITRES_STAT!B1577</f>
        <v>44302</v>
      </c>
      <c r="B1574" s="6">
        <f>TITRES_STAT!D1577</f>
        <v>6.3010000000000002</v>
      </c>
      <c r="C1574" s="2">
        <f t="shared" si="189"/>
        <v>7.6600000000000001E-2</v>
      </c>
      <c r="D1574" s="2">
        <f t="shared" si="190"/>
        <v>6.2872000000000003</v>
      </c>
      <c r="E1574" s="2">
        <f t="shared" si="192"/>
        <v>6.3553300000000004</v>
      </c>
      <c r="F1574" s="2">
        <f t="shared" si="193"/>
        <v>6.51112</v>
      </c>
      <c r="G1574" s="2">
        <f t="shared" si="187"/>
        <v>6.6917240000000016</v>
      </c>
      <c r="H1574" s="2">
        <f t="shared" si="191"/>
        <v>6.3788454999999997</v>
      </c>
      <c r="I1574" s="2">
        <f t="array" ref="I1574">SUMPRODUCT(B1558:B1577, (ROW(B1558:B1577)-ROW(B1558)+1)) / (20*21/2)</f>
        <v>6.3719857142857155</v>
      </c>
      <c r="J1574" s="2">
        <f t="shared" si="194"/>
        <v>6.4691999197221284</v>
      </c>
      <c r="K1574" s="2">
        <f t="shared" si="188"/>
        <v>6.5651521527117378</v>
      </c>
    </row>
    <row r="1575" spans="1:11" ht="13.5" x14ac:dyDescent="0.25">
      <c r="A1575" s="3">
        <f>TITRES_STAT!B1578</f>
        <v>44305</v>
      </c>
      <c r="B1575" s="6">
        <f>TITRES_STAT!D1578</f>
        <v>6.3468999999999998</v>
      </c>
      <c r="C1575" s="2">
        <f t="shared" si="189"/>
        <v>4.5899999999999608E-2</v>
      </c>
      <c r="D1575" s="2">
        <f t="shared" si="190"/>
        <v>6.30098</v>
      </c>
      <c r="E1575" s="2">
        <f t="shared" si="192"/>
        <v>6.3407800000000005</v>
      </c>
      <c r="F1575" s="2">
        <f t="shared" si="193"/>
        <v>6.4877700000000003</v>
      </c>
      <c r="G1575" s="2">
        <f t="shared" si="187"/>
        <v>6.6877420000000019</v>
      </c>
      <c r="H1575" s="2">
        <f t="shared" si="191"/>
        <v>6.3827449999999999</v>
      </c>
      <c r="I1575" s="2">
        <f t="array" ref="I1575">SUMPRODUCT(B1559:B1578, (ROW(B1559:B1578)-ROW(B1559)+1)) / (20*21/2)</f>
        <v>6.3621747619047619</v>
      </c>
      <c r="J1575" s="2">
        <f t="shared" si="194"/>
        <v>6.4575523083200208</v>
      </c>
      <c r="K1575" s="2">
        <f t="shared" si="188"/>
        <v>6.5565932447622579</v>
      </c>
    </row>
    <row r="1576" spans="1:11" ht="13.5" x14ac:dyDescent="0.25">
      <c r="A1576" s="3">
        <f>TITRES_STAT!B1579</f>
        <v>44306</v>
      </c>
      <c r="B1576" s="6">
        <f>TITRES_STAT!D1579</f>
        <v>6.3468999999999998</v>
      </c>
      <c r="C1576" s="2">
        <f t="shared" si="189"/>
        <v>0</v>
      </c>
      <c r="D1576" s="2">
        <f t="shared" si="190"/>
        <v>6.3071000000000002</v>
      </c>
      <c r="E1576" s="2">
        <f t="shared" si="192"/>
        <v>6.327</v>
      </c>
      <c r="F1576" s="2">
        <f t="shared" si="193"/>
        <v>6.4613550000000002</v>
      </c>
      <c r="G1576" s="2">
        <f t="shared" si="187"/>
        <v>6.6846800000000028</v>
      </c>
      <c r="H1576" s="2">
        <f t="shared" si="191"/>
        <v>6.3869049999999996</v>
      </c>
      <c r="I1576" s="2">
        <f t="array" ref="I1576">SUMPRODUCT(B1560:B1579, (ROW(B1560:B1579)-ROW(B1560)+1)) / (20*21/2)</f>
        <v>6.3537128571428569</v>
      </c>
      <c r="J1576" s="2">
        <f t="shared" si="194"/>
        <v>6.4470139932419235</v>
      </c>
      <c r="K1576" s="2">
        <f t="shared" si="188"/>
        <v>6.5483699802617776</v>
      </c>
    </row>
    <row r="1577" spans="1:11" ht="13.5" x14ac:dyDescent="0.25">
      <c r="A1577" s="3">
        <f>TITRES_STAT!B1580</f>
        <v>44307</v>
      </c>
      <c r="B1577" s="6">
        <f>TITRES_STAT!D1580</f>
        <v>6.3468999999999998</v>
      </c>
      <c r="C1577" s="2">
        <f t="shared" si="189"/>
        <v>0</v>
      </c>
      <c r="D1577" s="2">
        <f t="shared" si="190"/>
        <v>6.3132199999999994</v>
      </c>
      <c r="E1577" s="2">
        <f t="shared" si="192"/>
        <v>6.3224099999999996</v>
      </c>
      <c r="F1577" s="2">
        <f t="shared" si="193"/>
        <v>6.442215</v>
      </c>
      <c r="G1577" s="2">
        <f t="shared" si="187"/>
        <v>6.6808520000000033</v>
      </c>
      <c r="H1577" s="2">
        <f t="shared" si="191"/>
        <v>6.3909534999999993</v>
      </c>
      <c r="I1577" s="2">
        <f t="array" ref="I1577">SUMPRODUCT(B1561:B1580, (ROW(B1561:B1580)-ROW(B1561)+1)) / (20*21/2)</f>
        <v>6.3375247619047625</v>
      </c>
      <c r="J1577" s="2">
        <f t="shared" si="194"/>
        <v>6.4374793272188828</v>
      </c>
      <c r="K1577" s="2">
        <f t="shared" si="188"/>
        <v>6.5404691967221007</v>
      </c>
    </row>
    <row r="1578" spans="1:11" ht="13.5" x14ac:dyDescent="0.25">
      <c r="A1578" s="3">
        <f>TITRES_STAT!B1581</f>
        <v>44308</v>
      </c>
      <c r="B1578" s="6">
        <f>TITRES_STAT!D1581</f>
        <v>6.3391999999999999</v>
      </c>
      <c r="C1578" s="2">
        <f t="shared" si="189"/>
        <v>-7.6999999999998181E-3</v>
      </c>
      <c r="D1578" s="2">
        <f t="shared" si="190"/>
        <v>6.3361799999999988</v>
      </c>
      <c r="E1578" s="2">
        <f t="shared" si="192"/>
        <v>6.3170499999999992</v>
      </c>
      <c r="F1578" s="2">
        <f t="shared" si="193"/>
        <v>6.4280500000000016</v>
      </c>
      <c r="G1578" s="2">
        <f t="shared" si="187"/>
        <v>6.6730420000000024</v>
      </c>
      <c r="H1578" s="2">
        <f t="shared" si="191"/>
        <v>6.3951494999999996</v>
      </c>
      <c r="I1578" s="2">
        <f t="array" ref="I1578">SUMPRODUCT(B1562:B1581, (ROW(B1562:B1581)-ROW(B1562)+1)) / (20*21/2)</f>
        <v>6.323414761904762</v>
      </c>
      <c r="J1578" s="2">
        <f t="shared" si="194"/>
        <v>6.4281193912932748</v>
      </c>
      <c r="K1578" s="2">
        <f t="shared" si="188"/>
        <v>6.5325762870467248</v>
      </c>
    </row>
    <row r="1579" spans="1:11" ht="13.5" x14ac:dyDescent="0.25">
      <c r="A1579" s="3">
        <f>TITRES_STAT!B1582</f>
        <v>44309</v>
      </c>
      <c r="B1579" s="6">
        <f>TITRES_STAT!D1582</f>
        <v>6.3391999999999999</v>
      </c>
      <c r="C1579" s="2">
        <f t="shared" si="189"/>
        <v>0</v>
      </c>
      <c r="D1579" s="2">
        <f t="shared" si="190"/>
        <v>6.3438199999999991</v>
      </c>
      <c r="E1579" s="2">
        <f t="shared" si="192"/>
        <v>6.3155099999999988</v>
      </c>
      <c r="F1579" s="2">
        <f t="shared" si="193"/>
        <v>6.4096750000000018</v>
      </c>
      <c r="G1579" s="2">
        <f t="shared" si="187"/>
        <v>6.6620160000000022</v>
      </c>
      <c r="H1579" s="2">
        <f t="shared" si="191"/>
        <v>6.399345499999999</v>
      </c>
      <c r="I1579" s="2">
        <f t="array" ref="I1579">SUMPRODUCT(B1563:B1582, (ROW(B1563:B1582)-ROW(B1563)+1)) / (20*21/2)</f>
        <v>6.3112371428571423</v>
      </c>
      <c r="J1579" s="2">
        <f t="shared" si="194"/>
        <v>6.4196508778367729</v>
      </c>
      <c r="K1579" s="2">
        <f t="shared" si="188"/>
        <v>6.524992903240971</v>
      </c>
    </row>
    <row r="1580" spans="1:11" ht="13.5" x14ac:dyDescent="0.25">
      <c r="A1580" s="3">
        <f>TITRES_STAT!B1583</f>
        <v>44312</v>
      </c>
      <c r="B1580" s="6">
        <f>TITRES_STAT!D1583</f>
        <v>6.2397</v>
      </c>
      <c r="C1580" s="2">
        <f t="shared" si="189"/>
        <v>-9.9499999999999922E-2</v>
      </c>
      <c r="D1580" s="2">
        <f t="shared" si="190"/>
        <v>6.3223799999999999</v>
      </c>
      <c r="E1580" s="2">
        <f t="shared" si="192"/>
        <v>6.3116799999999991</v>
      </c>
      <c r="F1580" s="2">
        <f t="shared" si="193"/>
        <v>6.3878550000000009</v>
      </c>
      <c r="G1580" s="2">
        <f t="shared" si="187"/>
        <v>6.6505320000000028</v>
      </c>
      <c r="H1580" s="2">
        <f t="shared" si="191"/>
        <v>6.4033790000000002</v>
      </c>
      <c r="I1580" s="2">
        <f t="array" ref="I1580">SUMPRODUCT(B1564:B1583, (ROW(B1564:B1583)-ROW(B1564)+1)) / (20*21/2)</f>
        <v>6.2971619047619045</v>
      </c>
      <c r="J1580" s="2">
        <f t="shared" si="194"/>
        <v>6.4025126989951753</v>
      </c>
      <c r="K1580" s="2">
        <f t="shared" si="188"/>
        <v>6.5138049462511294</v>
      </c>
    </row>
    <row r="1581" spans="1:11" ht="13.5" x14ac:dyDescent="0.25">
      <c r="A1581" s="3">
        <f>TITRES_STAT!B1584</f>
        <v>44313</v>
      </c>
      <c r="B1581" s="6">
        <f>TITRES_STAT!D1584</f>
        <v>6.2397</v>
      </c>
      <c r="C1581" s="2">
        <f t="shared" si="189"/>
        <v>0</v>
      </c>
      <c r="D1581" s="2">
        <f t="shared" si="190"/>
        <v>6.3009399999999998</v>
      </c>
      <c r="E1581" s="2">
        <f t="shared" si="192"/>
        <v>6.3040199999999995</v>
      </c>
      <c r="F1581" s="2">
        <f t="shared" si="193"/>
        <v>6.3675650000000008</v>
      </c>
      <c r="G1581" s="2">
        <f t="shared" si="187"/>
        <v>6.6387420000000024</v>
      </c>
      <c r="H1581" s="2">
        <f t="shared" si="191"/>
        <v>6.4077845000000018</v>
      </c>
      <c r="I1581" s="2">
        <f t="array" ref="I1581">SUMPRODUCT(B1565:B1584, (ROW(B1565:B1584)-ROW(B1565)+1)) / (20*21/2)</f>
        <v>6.2849095238095236</v>
      </c>
      <c r="J1581" s="2">
        <f t="shared" si="194"/>
        <v>6.3870067276623015</v>
      </c>
      <c r="K1581" s="2">
        <f t="shared" si="188"/>
        <v>6.5030557326726539</v>
      </c>
    </row>
    <row r="1582" spans="1:11" ht="13.5" x14ac:dyDescent="0.25">
      <c r="A1582" s="3">
        <f>TITRES_STAT!B1585</f>
        <v>44314</v>
      </c>
      <c r="B1582" s="6">
        <f>TITRES_STAT!D1585</f>
        <v>6.2397</v>
      </c>
      <c r="C1582" s="2">
        <f t="shared" si="189"/>
        <v>0</v>
      </c>
      <c r="D1582" s="2">
        <f t="shared" si="190"/>
        <v>6.2794999999999996</v>
      </c>
      <c r="E1582" s="2">
        <f t="shared" si="192"/>
        <v>6.2963599999999991</v>
      </c>
      <c r="F1582" s="2">
        <f t="shared" si="193"/>
        <v>6.3491900000000019</v>
      </c>
      <c r="G1582" s="2">
        <f t="shared" si="187"/>
        <v>6.6243480000000021</v>
      </c>
      <c r="H1582" s="2">
        <f t="shared" si="191"/>
        <v>6.4116320000000009</v>
      </c>
      <c r="I1582" s="2">
        <f t="array" ref="I1582">SUMPRODUCT(B1566:B1585, (ROW(B1566:B1585)-ROW(B1566)+1)) / (20*21/2)</f>
        <v>6.2736414285714277</v>
      </c>
      <c r="J1582" s="2">
        <f t="shared" si="194"/>
        <v>6.3729775155039867</v>
      </c>
      <c r="K1582" s="2">
        <f t="shared" si="188"/>
        <v>6.4927280568815702</v>
      </c>
    </row>
    <row r="1583" spans="1:11" ht="13.5" x14ac:dyDescent="0.25">
      <c r="A1583" s="3">
        <f>TITRES_STAT!B1586</f>
        <v>44315</v>
      </c>
      <c r="B1583" s="6">
        <f>TITRES_STAT!D1586</f>
        <v>6.2013999999999996</v>
      </c>
      <c r="C1583" s="2">
        <f t="shared" si="189"/>
        <v>-3.8300000000000445E-2</v>
      </c>
      <c r="D1583" s="2">
        <f t="shared" si="190"/>
        <v>6.2519399999999994</v>
      </c>
      <c r="E1583" s="2">
        <f t="shared" si="192"/>
        <v>6.2940599999999991</v>
      </c>
      <c r="F1583" s="2">
        <f t="shared" si="193"/>
        <v>6.3300500000000017</v>
      </c>
      <c r="G1583" s="2">
        <f t="shared" si="187"/>
        <v>6.6093420000000016</v>
      </c>
      <c r="H1583" s="2">
        <f t="shared" si="191"/>
        <v>6.4159205000000021</v>
      </c>
      <c r="I1583" s="2">
        <f t="array" ref="I1583">SUMPRODUCT(B1567:B1586, (ROW(B1567:B1586)-ROW(B1567)+1)) / (20*21/2)</f>
        <v>6.2666828571428583</v>
      </c>
      <c r="J1583" s="2">
        <f t="shared" si="194"/>
        <v>6.3566367997417021</v>
      </c>
      <c r="K1583" s="2">
        <f t="shared" si="188"/>
        <v>6.4813034271999399</v>
      </c>
    </row>
    <row r="1584" spans="1:11" ht="13.5" x14ac:dyDescent="0.25">
      <c r="A1584" s="3">
        <f>TITRES_STAT!B1587</f>
        <v>44316</v>
      </c>
      <c r="B1584" s="6">
        <f>TITRES_STAT!D1587</f>
        <v>6.2013999999999996</v>
      </c>
      <c r="C1584" s="2">
        <f t="shared" si="189"/>
        <v>0</v>
      </c>
      <c r="D1584" s="2">
        <f t="shared" si="190"/>
        <v>6.22438</v>
      </c>
      <c r="E1584" s="2">
        <f t="shared" si="192"/>
        <v>6.2840999999999996</v>
      </c>
      <c r="F1584" s="2">
        <f t="shared" si="193"/>
        <v>6.3197150000000004</v>
      </c>
      <c r="G1584" s="2">
        <f t="shared" si="187"/>
        <v>6.594488000000001</v>
      </c>
      <c r="H1584" s="2">
        <f t="shared" si="191"/>
        <v>6.4203205000000017</v>
      </c>
      <c r="I1584" s="2">
        <f t="array" ref="I1584">SUMPRODUCT(B1568:B1587, (ROW(B1568:B1587)-ROW(B1568)+1)) / (20*21/2)</f>
        <v>6.2580033333333338</v>
      </c>
      <c r="J1584" s="2">
        <f t="shared" si="194"/>
        <v>6.3418523426234445</v>
      </c>
      <c r="K1584" s="2">
        <f t="shared" si="188"/>
        <v>6.4703268222117067</v>
      </c>
    </row>
    <row r="1585" spans="1:11" ht="13.5" x14ac:dyDescent="0.25">
      <c r="A1585" s="3">
        <f>TITRES_STAT!B1588</f>
        <v>44319</v>
      </c>
      <c r="B1585" s="6">
        <f>TITRES_STAT!D1588</f>
        <v>6.2013999999999996</v>
      </c>
      <c r="C1585" s="2">
        <f t="shared" si="189"/>
        <v>0</v>
      </c>
      <c r="D1585" s="2">
        <f t="shared" si="190"/>
        <v>6.2167199999999996</v>
      </c>
      <c r="E1585" s="2">
        <f t="shared" si="192"/>
        <v>6.2695499999999997</v>
      </c>
      <c r="F1585" s="2">
        <f t="shared" si="193"/>
        <v>6.3051650000000006</v>
      </c>
      <c r="G1585" s="2">
        <f t="shared" si="187"/>
        <v>6.5810120000000021</v>
      </c>
      <c r="H1585" s="2">
        <f t="shared" si="191"/>
        <v>6.4241865000000011</v>
      </c>
      <c r="I1585" s="2">
        <f t="array" ref="I1585">SUMPRODUCT(B1569:B1588, (ROW(B1569:B1588)-ROW(B1569)+1)) / (20*21/2)</f>
        <v>6.2648257142857151</v>
      </c>
      <c r="J1585" s="2">
        <f t="shared" si="194"/>
        <v>6.328475929040259</v>
      </c>
      <c r="K1585" s="2">
        <f t="shared" si="188"/>
        <v>6.4597806723210525</v>
      </c>
    </row>
    <row r="1586" spans="1:11" ht="13.5" x14ac:dyDescent="0.25">
      <c r="A1586" s="3">
        <f>TITRES_STAT!B1589</f>
        <v>44320</v>
      </c>
      <c r="B1586" s="6">
        <f>TITRES_STAT!D1589</f>
        <v>6.2321</v>
      </c>
      <c r="C1586" s="2">
        <f t="shared" si="189"/>
        <v>3.0700000000000394E-2</v>
      </c>
      <c r="D1586" s="2">
        <f t="shared" si="190"/>
        <v>6.2151999999999994</v>
      </c>
      <c r="E1586" s="2">
        <f t="shared" si="192"/>
        <v>6.25807</v>
      </c>
      <c r="F1586" s="2">
        <f t="shared" si="193"/>
        <v>6.2925350000000009</v>
      </c>
      <c r="G1586" s="2">
        <f t="shared" ref="G1586:G1649" si="195">AVERAGE(B1537:B1586)</f>
        <v>6.5681500000000002</v>
      </c>
      <c r="H1586" s="2">
        <f t="shared" si="191"/>
        <v>6.4285505000000009</v>
      </c>
      <c r="I1586" s="2">
        <f t="array" ref="I1586">SUMPRODUCT(B1570:B1589, (ROW(B1570:B1589)-ROW(B1570)+1)) / (20*21/2)</f>
        <v>6.2718299999999996</v>
      </c>
      <c r="J1586" s="2">
        <f t="shared" si="194"/>
        <v>6.3192972691316625</v>
      </c>
      <c r="K1586" s="2">
        <f t="shared" si="188"/>
        <v>6.4508520185045404</v>
      </c>
    </row>
    <row r="1587" spans="1:11" ht="13.5" x14ac:dyDescent="0.25">
      <c r="A1587" s="3">
        <f>TITRES_STAT!B1590</f>
        <v>44321</v>
      </c>
      <c r="B1587" s="6">
        <f>TITRES_STAT!D1590</f>
        <v>6.2013999999999996</v>
      </c>
      <c r="C1587" s="2">
        <f t="shared" si="189"/>
        <v>-3.0700000000000394E-2</v>
      </c>
      <c r="D1587" s="2">
        <f t="shared" si="190"/>
        <v>6.2075399999999998</v>
      </c>
      <c r="E1587" s="2">
        <f t="shared" si="192"/>
        <v>6.2435200000000002</v>
      </c>
      <c r="F1587" s="2">
        <f t="shared" si="193"/>
        <v>6.2829650000000017</v>
      </c>
      <c r="G1587" s="2">
        <f t="shared" si="195"/>
        <v>6.5545220000000004</v>
      </c>
      <c r="H1587" s="2">
        <f t="shared" si="191"/>
        <v>6.4327995000000007</v>
      </c>
      <c r="I1587" s="2">
        <f t="array" ref="I1587">SUMPRODUCT(B1571:B1590, (ROW(B1571:B1590)-ROW(B1571)+1)) / (20*21/2)</f>
        <v>6.2788342857142867</v>
      </c>
      <c r="J1587" s="2">
        <f t="shared" si="194"/>
        <v>6.3080689577857898</v>
      </c>
      <c r="K1587" s="2">
        <f t="shared" ref="K1587:K1650" si="196">$K$4*B1587+(1-$K$4)*K1586</f>
        <v>6.4410695864063232</v>
      </c>
    </row>
    <row r="1588" spans="1:11" ht="13.5" x14ac:dyDescent="0.25">
      <c r="A1588" s="3">
        <f>TITRES_STAT!B1591</f>
        <v>44322</v>
      </c>
      <c r="B1588" s="6">
        <f>TITRES_STAT!D1591</f>
        <v>6.3545999999999996</v>
      </c>
      <c r="C1588" s="2">
        <f t="shared" si="189"/>
        <v>0.1532</v>
      </c>
      <c r="D1588" s="2">
        <f t="shared" si="190"/>
        <v>6.2381799999999998</v>
      </c>
      <c r="E1588" s="2">
        <f t="shared" si="192"/>
        <v>6.2450600000000005</v>
      </c>
      <c r="F1588" s="2">
        <f t="shared" si="193"/>
        <v>6.2810550000000003</v>
      </c>
      <c r="G1588" s="2">
        <f t="shared" si="195"/>
        <v>6.5453360000000007</v>
      </c>
      <c r="H1588" s="2">
        <f t="shared" si="191"/>
        <v>6.4381590000000006</v>
      </c>
      <c r="I1588" s="2">
        <f t="array" ref="I1588">SUMPRODUCT(B1572:B1591, (ROW(B1572:B1591)-ROW(B1572)+1)) / (20*21/2)</f>
        <v>6.2927595238095249</v>
      </c>
      <c r="J1588" s="2">
        <f t="shared" si="194"/>
        <v>6.3125004856157148</v>
      </c>
      <c r="K1588" s="2">
        <f t="shared" si="196"/>
        <v>6.437678622233526</v>
      </c>
    </row>
    <row r="1589" spans="1:11" ht="13.5" x14ac:dyDescent="0.25">
      <c r="A1589" s="3">
        <f>TITRES_STAT!B1592</f>
        <v>44323</v>
      </c>
      <c r="B1589" s="6">
        <f>TITRES_STAT!D1592</f>
        <v>6.3545999999999996</v>
      </c>
      <c r="C1589" s="2">
        <f t="shared" si="189"/>
        <v>0</v>
      </c>
      <c r="D1589" s="2">
        <f t="shared" si="190"/>
        <v>6.2688199999999998</v>
      </c>
      <c r="E1589" s="2">
        <f t="shared" si="192"/>
        <v>6.2465999999999999</v>
      </c>
      <c r="F1589" s="2">
        <f t="shared" si="193"/>
        <v>6.2810550000000003</v>
      </c>
      <c r="G1589" s="2">
        <f t="shared" si="195"/>
        <v>6.5376799999999999</v>
      </c>
      <c r="H1589" s="2">
        <f t="shared" si="191"/>
        <v>6.4435184999999997</v>
      </c>
      <c r="I1589" s="2">
        <f t="array" ref="I1589">SUMPRODUCT(B1573:B1592, (ROW(B1573:B1592)-ROW(B1573)+1)) / (20*21/2)</f>
        <v>6.2900999999999989</v>
      </c>
      <c r="J1589" s="2">
        <f t="shared" si="194"/>
        <v>6.3165099631761228</v>
      </c>
      <c r="K1589" s="2">
        <f t="shared" si="196"/>
        <v>6.4344206370478982</v>
      </c>
    </row>
    <row r="1590" spans="1:11" ht="13.5" x14ac:dyDescent="0.25">
      <c r="A1590" s="3">
        <f>TITRES_STAT!B1593</f>
        <v>44326</v>
      </c>
      <c r="B1590" s="6">
        <f>TITRES_STAT!D1593</f>
        <v>6.3545999999999996</v>
      </c>
      <c r="C1590" s="2">
        <f t="shared" si="189"/>
        <v>0</v>
      </c>
      <c r="D1590" s="2">
        <f t="shared" si="190"/>
        <v>6.2994599999999989</v>
      </c>
      <c r="E1590" s="2">
        <f t="shared" si="192"/>
        <v>6.2580899999999993</v>
      </c>
      <c r="F1590" s="2">
        <f t="shared" si="193"/>
        <v>6.2848850000000009</v>
      </c>
      <c r="G1590" s="2">
        <f t="shared" si="195"/>
        <v>6.5298720000000001</v>
      </c>
      <c r="H1590" s="2">
        <f t="shared" si="191"/>
        <v>6.4488779999999997</v>
      </c>
      <c r="I1590" s="2">
        <f t="array" ref="I1590">SUMPRODUCT(B1574:B1593, (ROW(B1574:B1593)-ROW(B1574)+1)) / (20*21/2)</f>
        <v>6.3044671428571419</v>
      </c>
      <c r="J1590" s="2">
        <f t="shared" si="194"/>
        <v>6.3201375857307776</v>
      </c>
      <c r="K1590" s="2">
        <f t="shared" si="196"/>
        <v>6.4312904159871964</v>
      </c>
    </row>
    <row r="1591" spans="1:11" ht="13.5" x14ac:dyDescent="0.25">
      <c r="A1591" s="3">
        <f>TITRES_STAT!B1594</f>
        <v>44327</v>
      </c>
      <c r="B1591" s="6">
        <f>TITRES_STAT!D1594</f>
        <v>6.4310999999999998</v>
      </c>
      <c r="C1591" s="2">
        <f t="shared" si="189"/>
        <v>7.6500000000000234E-2</v>
      </c>
      <c r="D1591" s="2">
        <f t="shared" si="190"/>
        <v>6.3392600000000003</v>
      </c>
      <c r="E1591" s="2">
        <f t="shared" si="192"/>
        <v>6.2772299999999994</v>
      </c>
      <c r="F1591" s="2">
        <f t="shared" si="193"/>
        <v>6.2906250000000021</v>
      </c>
      <c r="G1591" s="2">
        <f t="shared" si="195"/>
        <v>6.5211440000000005</v>
      </c>
      <c r="H1591" s="2">
        <f t="shared" si="191"/>
        <v>6.4546585000000007</v>
      </c>
      <c r="I1591" s="2">
        <f t="array" ref="I1591">SUMPRODUCT(B1575:B1594, (ROW(B1575:B1594)-ROW(B1575)+1)) / (20*21/2)</f>
        <v>6.3287466666666656</v>
      </c>
      <c r="J1591" s="2">
        <f t="shared" si="194"/>
        <v>6.3307054347087988</v>
      </c>
      <c r="K1591" s="2">
        <f t="shared" si="196"/>
        <v>6.431282948693581</v>
      </c>
    </row>
    <row r="1592" spans="1:11" ht="13.5" x14ac:dyDescent="0.25">
      <c r="A1592" s="3">
        <f>TITRES_STAT!B1595</f>
        <v>44333</v>
      </c>
      <c r="B1592" s="6">
        <f>TITRES_STAT!D1595</f>
        <v>6.2626999999999997</v>
      </c>
      <c r="C1592" s="2">
        <f t="shared" si="189"/>
        <v>-0.16840000000000011</v>
      </c>
      <c r="D1592" s="2">
        <f t="shared" si="190"/>
        <v>6.3515199999999998</v>
      </c>
      <c r="E1592" s="2">
        <f t="shared" si="192"/>
        <v>6.2795299999999994</v>
      </c>
      <c r="F1592" s="2">
        <f t="shared" si="193"/>
        <v>6.2879450000000014</v>
      </c>
      <c r="G1592" s="2">
        <f t="shared" si="195"/>
        <v>6.5095080000000003</v>
      </c>
      <c r="H1592" s="2">
        <f t="shared" si="191"/>
        <v>6.4595969999999996</v>
      </c>
      <c r="I1592" s="2">
        <f t="array" ref="I1592">SUMPRODUCT(B1576:B1595, (ROW(B1576:B1595)-ROW(B1576)+1)) / (20*21/2)</f>
        <v>6.3562042857142842</v>
      </c>
      <c r="J1592" s="2">
        <f t="shared" si="194"/>
        <v>6.3242287266412944</v>
      </c>
      <c r="K1592" s="2">
        <f t="shared" si="196"/>
        <v>6.424671852666382</v>
      </c>
    </row>
    <row r="1593" spans="1:11" ht="13.5" x14ac:dyDescent="0.25">
      <c r="A1593" s="3">
        <f>TITRES_STAT!B1596</f>
        <v>44334</v>
      </c>
      <c r="B1593" s="6">
        <f>TITRES_STAT!D1596</f>
        <v>6.4387999999999996</v>
      </c>
      <c r="C1593" s="2">
        <f t="shared" si="189"/>
        <v>0.17609999999999992</v>
      </c>
      <c r="D1593" s="2">
        <f t="shared" si="190"/>
        <v>6.36836</v>
      </c>
      <c r="E1593" s="2">
        <f t="shared" si="192"/>
        <v>6.3032699999999995</v>
      </c>
      <c r="F1593" s="2">
        <f t="shared" si="193"/>
        <v>6.2986650000000015</v>
      </c>
      <c r="G1593" s="2">
        <f t="shared" si="195"/>
        <v>6.5012400000000001</v>
      </c>
      <c r="H1593" s="2">
        <f t="shared" si="191"/>
        <v>6.4649945000000004</v>
      </c>
      <c r="I1593" s="2">
        <f t="array" ref="I1593">SUMPRODUCT(B1577:B1596, (ROW(B1577:B1596)-ROW(B1577)+1)) / (20*21/2)</f>
        <v>6.3780776190476187</v>
      </c>
      <c r="J1593" s="2">
        <f t="shared" si="194"/>
        <v>6.3351402764849807</v>
      </c>
      <c r="K1593" s="2">
        <f t="shared" si="196"/>
        <v>6.4252258976598577</v>
      </c>
    </row>
    <row r="1594" spans="1:11" ht="13.5" x14ac:dyDescent="0.25">
      <c r="A1594" s="3">
        <f>TITRES_STAT!B1597</f>
        <v>44335</v>
      </c>
      <c r="B1594" s="6">
        <f>TITRES_STAT!D1597</f>
        <v>6.5536000000000003</v>
      </c>
      <c r="C1594" s="2">
        <f t="shared" si="189"/>
        <v>0.11480000000000068</v>
      </c>
      <c r="D1594" s="2">
        <f t="shared" si="190"/>
        <v>6.4081599999999996</v>
      </c>
      <c r="E1594" s="2">
        <f t="shared" si="192"/>
        <v>6.3384900000000002</v>
      </c>
      <c r="F1594" s="2">
        <f t="shared" si="193"/>
        <v>6.3112950000000003</v>
      </c>
      <c r="G1594" s="2">
        <f t="shared" si="195"/>
        <v>6.4957280000000015</v>
      </c>
      <c r="H1594" s="2">
        <f t="shared" si="191"/>
        <v>6.4701624999999989</v>
      </c>
      <c r="I1594" s="2">
        <f t="array" ref="I1594">SUMPRODUCT(B1578:B1597, (ROW(B1578:B1597)-ROW(B1578)+1)) / (20*21/2)</f>
        <v>6.3967761904761913</v>
      </c>
      <c r="J1594" s="2">
        <f t="shared" si="194"/>
        <v>6.3559459644387921</v>
      </c>
      <c r="K1594" s="2">
        <f t="shared" si="196"/>
        <v>6.4302601761830012</v>
      </c>
    </row>
    <row r="1595" spans="1:11" ht="13.5" x14ac:dyDescent="0.25">
      <c r="A1595" s="3">
        <f>TITRES_STAT!B1598</f>
        <v>44336</v>
      </c>
      <c r="B1595" s="6">
        <f>TITRES_STAT!D1598</f>
        <v>6.5995999999999997</v>
      </c>
      <c r="C1595" s="2">
        <f t="shared" si="189"/>
        <v>4.5999999999999375E-2</v>
      </c>
      <c r="D1595" s="2">
        <f t="shared" si="190"/>
        <v>6.45716</v>
      </c>
      <c r="E1595" s="2">
        <f t="shared" si="192"/>
        <v>6.3783100000000008</v>
      </c>
      <c r="F1595" s="2">
        <f t="shared" si="193"/>
        <v>6.3239299999999998</v>
      </c>
      <c r="G1595" s="2">
        <f t="shared" si="195"/>
        <v>6.4914420000000019</v>
      </c>
      <c r="H1595" s="2">
        <f t="shared" si="191"/>
        <v>6.4744499999999992</v>
      </c>
      <c r="I1595" s="2">
        <f t="array" ref="I1595">SUMPRODUCT(B1579:B1598, (ROW(B1579:B1598)-ROW(B1579)+1)) / (20*21/2)</f>
        <v>6.410961904761904</v>
      </c>
      <c r="J1595" s="2">
        <f t="shared" si="194"/>
        <v>6.3791511106827166</v>
      </c>
      <c r="K1595" s="2">
        <f t="shared" si="196"/>
        <v>6.4369009535875898</v>
      </c>
    </row>
    <row r="1596" spans="1:11" ht="13.5" x14ac:dyDescent="0.25">
      <c r="A1596" s="3">
        <f>TITRES_STAT!B1599</f>
        <v>44337</v>
      </c>
      <c r="B1596" s="6">
        <f>TITRES_STAT!D1599</f>
        <v>6.5536000000000003</v>
      </c>
      <c r="C1596" s="2">
        <f t="shared" si="189"/>
        <v>-4.5999999999999375E-2</v>
      </c>
      <c r="D1596" s="2">
        <f t="shared" si="190"/>
        <v>6.4816599999999998</v>
      </c>
      <c r="E1596" s="2">
        <f t="shared" si="192"/>
        <v>6.4104600000000005</v>
      </c>
      <c r="F1596" s="2">
        <f t="shared" si="193"/>
        <v>6.3342650000000003</v>
      </c>
      <c r="G1596" s="2">
        <f t="shared" si="195"/>
        <v>6.4856240000000023</v>
      </c>
      <c r="H1596" s="2">
        <f t="shared" si="191"/>
        <v>6.4782014999999991</v>
      </c>
      <c r="I1596" s="2">
        <f t="array" ref="I1596">SUMPRODUCT(B1580:B1599, (ROW(B1580:B1599)-ROW(B1580)+1)) / (20*21/2)</f>
        <v>6.4368085714285721</v>
      </c>
      <c r="J1596" s="2">
        <f t="shared" si="194"/>
        <v>6.3957652906176961</v>
      </c>
      <c r="K1596" s="2">
        <f t="shared" si="196"/>
        <v>6.4414773867802335</v>
      </c>
    </row>
    <row r="1597" spans="1:11" ht="13.5" x14ac:dyDescent="0.25">
      <c r="A1597" s="3">
        <f>TITRES_STAT!B1600</f>
        <v>44340</v>
      </c>
      <c r="B1597" s="6">
        <f>TITRES_STAT!D1600</f>
        <v>6.5305999999999997</v>
      </c>
      <c r="C1597" s="2">
        <f t="shared" si="189"/>
        <v>-2.3000000000000576E-2</v>
      </c>
      <c r="D1597" s="2">
        <f t="shared" si="190"/>
        <v>6.535239999999999</v>
      </c>
      <c r="E1597" s="2">
        <f t="shared" si="192"/>
        <v>6.4433800000000003</v>
      </c>
      <c r="F1597" s="2">
        <f t="shared" si="193"/>
        <v>6.3434499999999998</v>
      </c>
      <c r="G1597" s="2">
        <f t="shared" si="195"/>
        <v>6.4793460000000032</v>
      </c>
      <c r="H1597" s="2">
        <f t="shared" si="191"/>
        <v>6.4819909999999989</v>
      </c>
      <c r="I1597" s="2">
        <f t="array" ref="I1597">SUMPRODUCT(B1581:B1600, (ROW(B1581:B1600)-ROW(B1581)+1)) / (20*21/2)</f>
        <v>6.4642204761904765</v>
      </c>
      <c r="J1597" s="2">
        <f t="shared" si="194"/>
        <v>6.408606691511249</v>
      </c>
      <c r="K1597" s="2">
        <f t="shared" si="196"/>
        <v>6.4449723912202241</v>
      </c>
    </row>
    <row r="1598" spans="1:11" ht="13.5" x14ac:dyDescent="0.25">
      <c r="A1598" s="3">
        <f>TITRES_STAT!B1601</f>
        <v>44341</v>
      </c>
      <c r="B1598" s="6">
        <f>TITRES_STAT!D1601</f>
        <v>6.4923999999999999</v>
      </c>
      <c r="C1598" s="2">
        <f t="shared" si="189"/>
        <v>-3.819999999999979E-2</v>
      </c>
      <c r="D1598" s="2">
        <f t="shared" si="190"/>
        <v>6.5459599999999991</v>
      </c>
      <c r="E1598" s="2">
        <f t="shared" si="192"/>
        <v>6.45716</v>
      </c>
      <c r="F1598" s="2">
        <f t="shared" si="193"/>
        <v>6.3511100000000003</v>
      </c>
      <c r="G1598" s="2">
        <f t="shared" si="195"/>
        <v>6.4723040000000029</v>
      </c>
      <c r="H1598" s="2">
        <f t="shared" si="191"/>
        <v>6.4857424999999997</v>
      </c>
      <c r="I1598" s="2">
        <f t="array" ref="I1598">SUMPRODUCT(B1582:B1601, (ROW(B1582:B1601)-ROW(B1582)+1)) / (20*21/2)</f>
        <v>6.5086257142857145</v>
      </c>
      <c r="J1598" s="2">
        <f t="shared" si="194"/>
        <v>6.4165870066054165</v>
      </c>
      <c r="K1598" s="2">
        <f t="shared" si="196"/>
        <v>6.4468322974468819</v>
      </c>
    </row>
    <row r="1599" spans="1:11" ht="13.5" x14ac:dyDescent="0.25">
      <c r="A1599" s="3">
        <f>TITRES_STAT!B1602</f>
        <v>44342</v>
      </c>
      <c r="B1599" s="6">
        <f>TITRES_STAT!D1602</f>
        <v>6.6224999999999996</v>
      </c>
      <c r="C1599" s="2">
        <f t="shared" si="189"/>
        <v>0.13009999999999966</v>
      </c>
      <c r="D1599" s="2">
        <f t="shared" si="190"/>
        <v>6.5597399999999997</v>
      </c>
      <c r="E1599" s="2">
        <f t="shared" si="192"/>
        <v>6.4839500000000001</v>
      </c>
      <c r="F1599" s="2">
        <f t="shared" si="193"/>
        <v>6.3652749999999996</v>
      </c>
      <c r="G1599" s="2">
        <f t="shared" si="195"/>
        <v>6.4680160000000022</v>
      </c>
      <c r="H1599" s="2">
        <f t="shared" si="191"/>
        <v>6.4896854999999984</v>
      </c>
      <c r="I1599" s="2">
        <f t="array" ref="I1599">SUMPRODUCT(B1583:B1602, (ROW(B1583:B1602)-ROW(B1583)+1)) / (20*21/2)</f>
        <v>6.5464666666666664</v>
      </c>
      <c r="J1599" s="2">
        <f t="shared" si="194"/>
        <v>6.4361977678810911</v>
      </c>
      <c r="K1599" s="2">
        <f t="shared" si="196"/>
        <v>6.4537212269587689</v>
      </c>
    </row>
    <row r="1600" spans="1:11" ht="13.5" x14ac:dyDescent="0.25">
      <c r="A1600" s="3">
        <f>TITRES_STAT!B1603</f>
        <v>44343</v>
      </c>
      <c r="B1600" s="6">
        <f>TITRES_STAT!D1603</f>
        <v>6.6531000000000002</v>
      </c>
      <c r="C1600" s="2">
        <f t="shared" si="189"/>
        <v>3.0600000000000627E-2</v>
      </c>
      <c r="D1600" s="2">
        <f t="shared" si="190"/>
        <v>6.5704399999999996</v>
      </c>
      <c r="E1600" s="2">
        <f t="shared" si="192"/>
        <v>6.5138000000000007</v>
      </c>
      <c r="F1600" s="2">
        <f t="shared" si="193"/>
        <v>6.3859449999999995</v>
      </c>
      <c r="G1600" s="2">
        <f t="shared" si="195"/>
        <v>6.464494000000002</v>
      </c>
      <c r="H1600" s="2">
        <f t="shared" si="191"/>
        <v>6.4928244999999984</v>
      </c>
      <c r="I1600" s="2">
        <f t="array" ref="I1600">SUMPRODUCT(B1584:B1603, (ROW(B1584:B1603)-ROW(B1584)+1)) / (20*21/2)</f>
        <v>6.5677257142857144</v>
      </c>
      <c r="J1600" s="2">
        <f t="shared" si="194"/>
        <v>6.4568551233209881</v>
      </c>
      <c r="K1600" s="2">
        <f t="shared" si="196"/>
        <v>6.4615400023721508</v>
      </c>
    </row>
    <row r="1601" spans="1:11" ht="13.5" x14ac:dyDescent="0.25">
      <c r="A1601" s="3">
        <f>TITRES_STAT!B1604</f>
        <v>44344</v>
      </c>
      <c r="B1601" s="6">
        <f>TITRES_STAT!D1604</f>
        <v>6.8521999999999998</v>
      </c>
      <c r="C1601" s="2">
        <f t="shared" si="189"/>
        <v>0.19909999999999961</v>
      </c>
      <c r="D1601" s="2">
        <f t="shared" si="190"/>
        <v>6.6301600000000009</v>
      </c>
      <c r="E1601" s="2">
        <f t="shared" si="192"/>
        <v>6.5559099999999999</v>
      </c>
      <c r="F1601" s="2">
        <f t="shared" si="193"/>
        <v>6.4165700000000001</v>
      </c>
      <c r="G1601" s="2">
        <f t="shared" si="195"/>
        <v>6.4658720000000018</v>
      </c>
      <c r="H1601" s="2">
        <f t="shared" si="191"/>
        <v>6.4961164999999985</v>
      </c>
      <c r="I1601" s="2">
        <f t="array" ref="I1601">SUMPRODUCT(B1585:B1604, (ROW(B1585:B1604)-ROW(B1585)+1)) / (20*21/2)</f>
        <v>6.5816557142857128</v>
      </c>
      <c r="J1601" s="2">
        <f t="shared" si="194"/>
        <v>6.4945070163380372</v>
      </c>
      <c r="K1601" s="2">
        <f t="shared" si="196"/>
        <v>6.4768600022791256</v>
      </c>
    </row>
    <row r="1602" spans="1:11" ht="13.5" x14ac:dyDescent="0.25">
      <c r="A1602" s="3">
        <f>TITRES_STAT!B1605</f>
        <v>44347</v>
      </c>
      <c r="B1602" s="6">
        <f>TITRES_STAT!D1605</f>
        <v>6.8139000000000003</v>
      </c>
      <c r="C1602" s="2">
        <f t="shared" si="189"/>
        <v>-3.8299999999999557E-2</v>
      </c>
      <c r="D1602" s="2">
        <f t="shared" si="190"/>
        <v>6.68682</v>
      </c>
      <c r="E1602" s="2">
        <f t="shared" si="192"/>
        <v>6.6110300000000013</v>
      </c>
      <c r="F1602" s="2">
        <f t="shared" si="193"/>
        <v>6.4452799999999995</v>
      </c>
      <c r="G1602" s="2">
        <f t="shared" si="195"/>
        <v>6.4674020000000008</v>
      </c>
      <c r="H1602" s="2">
        <f t="shared" si="191"/>
        <v>6.4980684999999987</v>
      </c>
      <c r="I1602" s="2">
        <f t="array" ref="I1602">SUMPRODUCT(B1586:B1605, (ROW(B1586:B1605)-ROW(B1586)+1)) / (20*21/2)</f>
        <v>6.5899690476190482</v>
      </c>
      <c r="J1602" s="2">
        <f t="shared" si="194"/>
        <v>6.5249253957344147</v>
      </c>
      <c r="K1602" s="2">
        <f t="shared" si="196"/>
        <v>6.4900772570917091</v>
      </c>
    </row>
    <row r="1603" spans="1:11" ht="13.5" x14ac:dyDescent="0.25">
      <c r="A1603" s="3">
        <f>TITRES_STAT!B1606</f>
        <v>44348</v>
      </c>
      <c r="B1603" s="6">
        <f>TITRES_STAT!D1606</f>
        <v>6.6684999999999999</v>
      </c>
      <c r="C1603" s="2">
        <f t="shared" si="189"/>
        <v>-0.14540000000000042</v>
      </c>
      <c r="D1603" s="2">
        <f t="shared" si="190"/>
        <v>6.7220399999999998</v>
      </c>
      <c r="E1603" s="2">
        <f t="shared" si="192"/>
        <v>6.6340000000000003</v>
      </c>
      <c r="F1603" s="2">
        <f t="shared" si="193"/>
        <v>6.468634999999999</v>
      </c>
      <c r="G1603" s="2">
        <f t="shared" si="195"/>
        <v>6.4631160000000003</v>
      </c>
      <c r="H1603" s="2">
        <f t="shared" si="191"/>
        <v>6.4996379999999991</v>
      </c>
      <c r="I1603" s="2">
        <f t="array" ref="I1603">SUMPRODUCT(B1587:B1606, (ROW(B1587:B1606)-ROW(B1587)+1)) / (20*21/2)</f>
        <v>6.5994100000000007</v>
      </c>
      <c r="J1603" s="2">
        <f t="shared" si="194"/>
        <v>6.5385991675692328</v>
      </c>
      <c r="K1603" s="2">
        <f t="shared" si="196"/>
        <v>6.4970742274018383</v>
      </c>
    </row>
    <row r="1604" spans="1:11" ht="13.5" x14ac:dyDescent="0.25">
      <c r="A1604" s="3">
        <f>TITRES_STAT!B1607</f>
        <v>44349</v>
      </c>
      <c r="B1604" s="6">
        <f>TITRES_STAT!D1607</f>
        <v>6.6148999999999996</v>
      </c>
      <c r="C1604" s="2">
        <f t="shared" ref="C1604:C1667" si="197">B1604-B1603</f>
        <v>-5.3600000000000314E-2</v>
      </c>
      <c r="D1604" s="2">
        <f t="shared" si="190"/>
        <v>6.7205200000000005</v>
      </c>
      <c r="E1604" s="2">
        <f t="shared" si="192"/>
        <v>6.640130000000001</v>
      </c>
      <c r="F1604" s="2">
        <f t="shared" si="193"/>
        <v>6.4893100000000006</v>
      </c>
      <c r="G1604" s="2">
        <f t="shared" si="195"/>
        <v>6.4569919999999987</v>
      </c>
      <c r="H1604" s="2">
        <f t="shared" si="191"/>
        <v>6.5006334999999993</v>
      </c>
      <c r="I1604" s="2">
        <f t="array" ref="I1604">SUMPRODUCT(B1588:B1607, (ROW(B1588:B1607)-ROW(B1588)+1)) / (20*21/2)</f>
        <v>6.6077980952380955</v>
      </c>
      <c r="J1604" s="2">
        <f t="shared" si="194"/>
        <v>6.5458659135150201</v>
      </c>
      <c r="K1604" s="2">
        <f t="shared" si="196"/>
        <v>6.5016948459350994</v>
      </c>
    </row>
    <row r="1605" spans="1:11" ht="13.5" x14ac:dyDescent="0.25">
      <c r="A1605" s="3">
        <f>TITRES_STAT!B1608</f>
        <v>44350</v>
      </c>
      <c r="B1605" s="6">
        <f>TITRES_STAT!D1608</f>
        <v>6.5766</v>
      </c>
      <c r="C1605" s="2">
        <f t="shared" si="197"/>
        <v>-3.8299999999999557E-2</v>
      </c>
      <c r="D1605" s="2">
        <f t="shared" si="190"/>
        <v>6.7052199999999997</v>
      </c>
      <c r="E1605" s="2">
        <f t="shared" si="192"/>
        <v>6.6378299999999992</v>
      </c>
      <c r="F1605" s="2">
        <f t="shared" si="193"/>
        <v>6.5080700000000009</v>
      </c>
      <c r="G1605" s="2">
        <f t="shared" si="195"/>
        <v>6.4522459999999988</v>
      </c>
      <c r="H1605" s="2">
        <f t="shared" si="191"/>
        <v>6.5010544999999986</v>
      </c>
      <c r="I1605" s="2">
        <f t="array" ref="I1605">SUMPRODUCT(B1589:B1608, (ROW(B1589:B1608)-ROW(B1589)+1)) / (20*21/2)</f>
        <v>6.60983619047619</v>
      </c>
      <c r="J1605" s="2">
        <f t="shared" si="194"/>
        <v>6.5487929693707327</v>
      </c>
      <c r="K1605" s="2">
        <f t="shared" si="196"/>
        <v>6.5046323029572521</v>
      </c>
    </row>
    <row r="1606" spans="1:11" ht="13.5" x14ac:dyDescent="0.25">
      <c r="A1606" s="3">
        <f>TITRES_STAT!B1609</f>
        <v>44351</v>
      </c>
      <c r="B1606" s="6">
        <f>TITRES_STAT!D1609</f>
        <v>6.6071999999999997</v>
      </c>
      <c r="C1606" s="2">
        <f t="shared" si="197"/>
        <v>3.0599999999999739E-2</v>
      </c>
      <c r="D1606" s="2">
        <f t="shared" ref="D1606:D1669" si="198">AVERAGE(B1602:B1606)</f>
        <v>6.6562200000000002</v>
      </c>
      <c r="E1606" s="2">
        <f t="shared" si="192"/>
        <v>6.6431900000000015</v>
      </c>
      <c r="F1606" s="2">
        <f t="shared" si="193"/>
        <v>6.5268249999999997</v>
      </c>
      <c r="G1606" s="2">
        <f t="shared" si="195"/>
        <v>6.4468859999999983</v>
      </c>
      <c r="H1606" s="2">
        <f t="shared" si="191"/>
        <v>6.5021264999999984</v>
      </c>
      <c r="I1606" s="2">
        <f t="array" ref="I1606">SUMPRODUCT(B1590:B1609, (ROW(B1590:B1609)-ROW(B1590)+1)) / (20*21/2)</f>
        <v>6.6042919047619035</v>
      </c>
      <c r="J1606" s="2">
        <f t="shared" si="194"/>
        <v>6.554355543716377</v>
      </c>
      <c r="K1606" s="2">
        <f t="shared" si="196"/>
        <v>6.5086545655863794</v>
      </c>
    </row>
    <row r="1607" spans="1:11" ht="13.5" x14ac:dyDescent="0.25">
      <c r="A1607" s="3">
        <f>TITRES_STAT!B1610</f>
        <v>44354</v>
      </c>
      <c r="B1607" s="6">
        <f>TITRES_STAT!D1610</f>
        <v>6.6148999999999996</v>
      </c>
      <c r="C1607" s="2">
        <f t="shared" si="197"/>
        <v>7.6999999999998181E-3</v>
      </c>
      <c r="D1607" s="2">
        <f t="shared" si="198"/>
        <v>6.6164199999999997</v>
      </c>
      <c r="E1607" s="2">
        <f t="shared" si="192"/>
        <v>6.6516199999999994</v>
      </c>
      <c r="F1607" s="2">
        <f t="shared" si="193"/>
        <v>6.5475000000000012</v>
      </c>
      <c r="G1607" s="2">
        <f t="shared" si="195"/>
        <v>6.4445899999999972</v>
      </c>
      <c r="H1607" s="2">
        <f t="shared" si="191"/>
        <v>6.5034279999999987</v>
      </c>
      <c r="I1607" s="2">
        <f t="array" ref="I1607">SUMPRODUCT(B1591:B1610, (ROW(B1591:B1610)-ROW(B1591)+1)) / (20*21/2)</f>
        <v>6.6038933333333327</v>
      </c>
      <c r="J1607" s="2">
        <f t="shared" si="194"/>
        <v>6.5601216824100552</v>
      </c>
      <c r="K1607" s="2">
        <f t="shared" si="196"/>
        <v>6.5128210532104429</v>
      </c>
    </row>
    <row r="1608" spans="1:11" ht="13.5" x14ac:dyDescent="0.25">
      <c r="A1608" s="3">
        <f>TITRES_STAT!B1611</f>
        <v>44355</v>
      </c>
      <c r="B1608" s="6">
        <f>TITRES_STAT!D1611</f>
        <v>6.5689000000000002</v>
      </c>
      <c r="C1608" s="2">
        <f t="shared" si="197"/>
        <v>-4.5999999999999375E-2</v>
      </c>
      <c r="D1608" s="2">
        <f t="shared" si="198"/>
        <v>6.5965000000000007</v>
      </c>
      <c r="E1608" s="2">
        <f t="shared" si="192"/>
        <v>6.6592699999999994</v>
      </c>
      <c r="F1608" s="2">
        <f t="shared" si="193"/>
        <v>6.5582150000000015</v>
      </c>
      <c r="G1608" s="2">
        <f t="shared" si="195"/>
        <v>6.4435179999999983</v>
      </c>
      <c r="H1608" s="2">
        <f t="shared" si="191"/>
        <v>6.5048439999999985</v>
      </c>
      <c r="I1608" s="2">
        <f t="array" ref="I1608">SUMPRODUCT(B1592:B1611, (ROW(B1592:B1611)-ROW(B1592)+1)) / (20*21/2)</f>
        <v>6.6017771428571432</v>
      </c>
      <c r="J1608" s="2">
        <f t="shared" si="194"/>
        <v>6.5609577126567169</v>
      </c>
      <c r="K1608" s="2">
        <f t="shared" si="196"/>
        <v>6.5150202275943467</v>
      </c>
    </row>
    <row r="1609" spans="1:11" ht="13.5" x14ac:dyDescent="0.25">
      <c r="A1609" s="3">
        <f>TITRES_STAT!B1612</f>
        <v>44356</v>
      </c>
      <c r="B1609" s="6">
        <f>TITRES_STAT!D1612</f>
        <v>6.5</v>
      </c>
      <c r="C1609" s="2">
        <f t="shared" si="197"/>
        <v>-6.8900000000000183E-2</v>
      </c>
      <c r="D1609" s="2">
        <f t="shared" si="198"/>
        <v>6.5735199999999994</v>
      </c>
      <c r="E1609" s="2">
        <f t="shared" si="192"/>
        <v>6.6470200000000004</v>
      </c>
      <c r="F1609" s="2">
        <f t="shared" si="193"/>
        <v>6.5654850000000007</v>
      </c>
      <c r="G1609" s="2">
        <f t="shared" si="195"/>
        <v>6.4393839999999978</v>
      </c>
      <c r="H1609" s="2">
        <f t="shared" si="191"/>
        <v>6.5040784999999985</v>
      </c>
      <c r="I1609" s="2">
        <f t="array" ref="I1609">SUMPRODUCT(B1593:B1612, (ROW(B1593:B1612)-ROW(B1593)+1)) / (20*21/2)</f>
        <v>6.5983538095238092</v>
      </c>
      <c r="J1609" s="2">
        <f t="shared" si="194"/>
        <v>6.5551522162132194</v>
      </c>
      <c r="K1609" s="2">
        <f t="shared" si="196"/>
        <v>6.5144311990612351</v>
      </c>
    </row>
    <row r="1610" spans="1:11" ht="13.5" x14ac:dyDescent="0.25">
      <c r="A1610" s="3">
        <f>TITRES_STAT!B1613</f>
        <v>44357</v>
      </c>
      <c r="B1610" s="6">
        <f>TITRES_STAT!D1613</f>
        <v>6.5613000000000001</v>
      </c>
      <c r="C1610" s="2">
        <f t="shared" si="197"/>
        <v>6.1300000000000132E-2</v>
      </c>
      <c r="D1610" s="2">
        <f t="shared" si="198"/>
        <v>6.5704599999999997</v>
      </c>
      <c r="E1610" s="2">
        <f t="shared" si="192"/>
        <v>6.6378399999999997</v>
      </c>
      <c r="F1610" s="2">
        <f t="shared" si="193"/>
        <v>6.5758200000000002</v>
      </c>
      <c r="G1610" s="2">
        <f t="shared" si="195"/>
        <v>6.4370879999999993</v>
      </c>
      <c r="H1610" s="2">
        <f t="shared" ref="H1610:H1673" si="199">AVERAGE(B1411:B1610)</f>
        <v>6.503963999999999</v>
      </c>
      <c r="I1610" s="2">
        <f t="array" ref="I1610">SUMPRODUCT(B1594:B1613, (ROW(B1594:B1613)-ROW(B1594)+1)) / (20*21/2)</f>
        <v>6.58993380952381</v>
      </c>
      <c r="J1610" s="2">
        <f t="shared" si="194"/>
        <v>6.5557377194310078</v>
      </c>
      <c r="K1610" s="2">
        <f t="shared" si="196"/>
        <v>6.5162691912549127</v>
      </c>
    </row>
    <row r="1611" spans="1:11" ht="13.5" x14ac:dyDescent="0.25">
      <c r="A1611" s="3">
        <f>TITRES_STAT!B1614</f>
        <v>44358</v>
      </c>
      <c r="B1611" s="6">
        <f>TITRES_STAT!D1614</f>
        <v>6.5536000000000003</v>
      </c>
      <c r="C1611" s="2">
        <f t="shared" si="197"/>
        <v>-7.6999999999998181E-3</v>
      </c>
      <c r="D1611" s="2">
        <f t="shared" si="198"/>
        <v>6.5597399999999997</v>
      </c>
      <c r="E1611" s="2">
        <f t="shared" si="192"/>
        <v>6.6079800000000004</v>
      </c>
      <c r="F1611" s="2">
        <f t="shared" si="193"/>
        <v>6.5819450000000002</v>
      </c>
      <c r="G1611" s="2">
        <f t="shared" si="195"/>
        <v>6.4352499999999999</v>
      </c>
      <c r="H1611" s="2">
        <f t="shared" si="199"/>
        <v>6.5038109999999971</v>
      </c>
      <c r="I1611" s="2">
        <f t="array" ref="I1611">SUMPRODUCT(B1595:B1614, (ROW(B1595:B1614)-ROW(B1595)+1)) / (20*21/2)</f>
        <v>6.5768047619047616</v>
      </c>
      <c r="J1611" s="2">
        <f t="shared" si="194"/>
        <v>6.5555341271042451</v>
      </c>
      <c r="K1611" s="2">
        <f t="shared" si="196"/>
        <v>6.5177331445390339</v>
      </c>
    </row>
    <row r="1612" spans="1:11" ht="13.5" x14ac:dyDescent="0.25">
      <c r="A1612" s="3">
        <f>TITRES_STAT!B1615</f>
        <v>44361</v>
      </c>
      <c r="B1612" s="6">
        <f>TITRES_STAT!D1615</f>
        <v>6.5460000000000003</v>
      </c>
      <c r="C1612" s="2">
        <f t="shared" si="197"/>
        <v>-7.6000000000000512E-3</v>
      </c>
      <c r="D1612" s="2">
        <f t="shared" si="198"/>
        <v>6.5459599999999991</v>
      </c>
      <c r="E1612" s="2">
        <f t="shared" ref="E1612:E1675" si="200">AVERAGE(B1603:B1612)</f>
        <v>6.5811900000000012</v>
      </c>
      <c r="F1612" s="2">
        <f t="shared" si="193"/>
        <v>6.5961100000000012</v>
      </c>
      <c r="G1612" s="2">
        <f t="shared" si="195"/>
        <v>6.4340259999999994</v>
      </c>
      <c r="H1612" s="2">
        <f t="shared" si="199"/>
        <v>6.5035049999999979</v>
      </c>
      <c r="I1612" s="2">
        <f t="array" ref="I1612">SUMPRODUCT(B1596:B1615, (ROW(B1596:B1615)-ROW(B1596)+1)) / (20*21/2)</f>
        <v>6.5633895238095237</v>
      </c>
      <c r="J1612" s="2">
        <f t="shared" si="194"/>
        <v>6.5546261149990794</v>
      </c>
      <c r="K1612" s="2">
        <f t="shared" si="196"/>
        <v>6.5188416486747585</v>
      </c>
    </row>
    <row r="1613" spans="1:11" ht="13.5" x14ac:dyDescent="0.25">
      <c r="A1613" s="3">
        <f>TITRES_STAT!B1616</f>
        <v>44362</v>
      </c>
      <c r="B1613" s="6">
        <f>TITRES_STAT!D1616</f>
        <v>6.5076999999999998</v>
      </c>
      <c r="C1613" s="2">
        <f t="shared" si="197"/>
        <v>-3.8300000000000445E-2</v>
      </c>
      <c r="D1613" s="2">
        <f t="shared" si="198"/>
        <v>6.5337199999999998</v>
      </c>
      <c r="E1613" s="2">
        <f t="shared" si="200"/>
        <v>6.5651100000000016</v>
      </c>
      <c r="F1613" s="2">
        <f t="shared" si="193"/>
        <v>6.5995550000000005</v>
      </c>
      <c r="G1613" s="2">
        <f t="shared" si="195"/>
        <v>6.4324959999999987</v>
      </c>
      <c r="H1613" s="2">
        <f t="shared" si="199"/>
        <v>6.5035434999999984</v>
      </c>
      <c r="I1613" s="2">
        <f t="array" ref="I1613">SUMPRODUCT(B1597:B1616, (ROW(B1597:B1616)-ROW(B1597)+1)) / (20*21/2)</f>
        <v>6.54993380952381</v>
      </c>
      <c r="J1613" s="2">
        <f t="shared" si="194"/>
        <v>6.5501569611896429</v>
      </c>
      <c r="K1613" s="2">
        <f t="shared" si="196"/>
        <v>6.5184047212757488</v>
      </c>
    </row>
    <row r="1614" spans="1:11" ht="13.5" x14ac:dyDescent="0.25">
      <c r="A1614" s="3">
        <f>TITRES_STAT!B1617</f>
        <v>44363</v>
      </c>
      <c r="B1614" s="6">
        <f>TITRES_STAT!D1617</f>
        <v>6.4617000000000004</v>
      </c>
      <c r="C1614" s="2">
        <f t="shared" si="197"/>
        <v>-4.5999999999999375E-2</v>
      </c>
      <c r="D1614" s="2">
        <f t="shared" si="198"/>
        <v>6.5260600000000011</v>
      </c>
      <c r="E1614" s="2">
        <f t="shared" si="200"/>
        <v>6.5497899999999998</v>
      </c>
      <c r="F1614" s="2">
        <f t="shared" si="193"/>
        <v>6.5949600000000022</v>
      </c>
      <c r="G1614" s="2">
        <f t="shared" si="195"/>
        <v>6.4335679999999993</v>
      </c>
      <c r="H1614" s="2">
        <f t="shared" si="199"/>
        <v>6.5027394999999988</v>
      </c>
      <c r="I1614" s="2">
        <f t="array" ref="I1614">SUMPRODUCT(B1598:B1617, (ROW(B1598:B1617)-ROW(B1598)+1)) / (20*21/2)</f>
        <v>6.5384457142857144</v>
      </c>
      <c r="J1614" s="2">
        <f t="shared" si="194"/>
        <v>6.5417324886953914</v>
      </c>
      <c r="K1614" s="2">
        <f t="shared" si="196"/>
        <v>6.5161810067159154</v>
      </c>
    </row>
    <row r="1615" spans="1:11" ht="13.5" x14ac:dyDescent="0.25">
      <c r="A1615" s="3">
        <f>TITRES_STAT!B1618</f>
        <v>44364</v>
      </c>
      <c r="B1615" s="6">
        <f>TITRES_STAT!D1618</f>
        <v>6.4541000000000004</v>
      </c>
      <c r="C1615" s="2">
        <f t="shared" si="197"/>
        <v>-7.6000000000000512E-3</v>
      </c>
      <c r="D1615" s="2">
        <f t="shared" si="198"/>
        <v>6.5046200000000001</v>
      </c>
      <c r="E1615" s="2">
        <f t="shared" si="200"/>
        <v>6.5375399999999999</v>
      </c>
      <c r="F1615" s="2">
        <f t="shared" si="193"/>
        <v>6.5876850000000022</v>
      </c>
      <c r="G1615" s="2">
        <f t="shared" si="195"/>
        <v>6.4328019999999988</v>
      </c>
      <c r="H1615" s="2">
        <f t="shared" si="199"/>
        <v>6.5020889999999971</v>
      </c>
      <c r="I1615" s="2">
        <f t="array" ref="I1615">SUMPRODUCT(B1599:B1618, (ROW(B1599:B1618)-ROW(B1599)+1)) / (20*21/2)</f>
        <v>6.5411428571428578</v>
      </c>
      <c r="J1615" s="2">
        <f t="shared" si="194"/>
        <v>6.5333865373910687</v>
      </c>
      <c r="K1615" s="2">
        <f t="shared" si="196"/>
        <v>6.513746457432938</v>
      </c>
    </row>
    <row r="1616" spans="1:11" ht="13.5" x14ac:dyDescent="0.25">
      <c r="A1616" s="3">
        <f>TITRES_STAT!B1619</f>
        <v>44365</v>
      </c>
      <c r="B1616" s="6">
        <f>TITRES_STAT!D1619</f>
        <v>6.4463999999999997</v>
      </c>
      <c r="C1616" s="2">
        <f t="shared" si="197"/>
        <v>-7.7000000000007063E-3</v>
      </c>
      <c r="D1616" s="2">
        <f t="shared" si="198"/>
        <v>6.4831799999999999</v>
      </c>
      <c r="E1616" s="2">
        <f t="shared" si="200"/>
        <v>6.5214599999999994</v>
      </c>
      <c r="F1616" s="2">
        <f t="shared" si="193"/>
        <v>6.5823250000000018</v>
      </c>
      <c r="G1616" s="2">
        <f t="shared" si="195"/>
        <v>6.4320359999999992</v>
      </c>
      <c r="H1616" s="2">
        <f t="shared" si="199"/>
        <v>6.500442999999998</v>
      </c>
      <c r="I1616" s="2">
        <f t="array" ref="I1616">SUMPRODUCT(B1600:B1619, (ROW(B1600:B1619)-ROW(B1600)+1)) / (20*21/2)</f>
        <v>6.5432933333333336</v>
      </c>
      <c r="J1616" s="2">
        <f t="shared" si="194"/>
        <v>6.5251021052585854</v>
      </c>
      <c r="K1616" s="2">
        <f t="shared" si="196"/>
        <v>6.5111054198865483</v>
      </c>
    </row>
    <row r="1617" spans="1:11" ht="13.5" x14ac:dyDescent="0.25">
      <c r="A1617" s="3">
        <f>TITRES_STAT!B1620</f>
        <v>44368</v>
      </c>
      <c r="B1617" s="6">
        <f>TITRES_STAT!D1620</f>
        <v>6.4617000000000004</v>
      </c>
      <c r="C1617" s="2">
        <f t="shared" si="197"/>
        <v>1.5300000000000757E-2</v>
      </c>
      <c r="D1617" s="2">
        <f t="shared" si="198"/>
        <v>6.4663200000000005</v>
      </c>
      <c r="E1617" s="2">
        <f t="shared" si="200"/>
        <v>6.5061399999999994</v>
      </c>
      <c r="F1617" s="2">
        <f t="shared" si="193"/>
        <v>6.5788800000000007</v>
      </c>
      <c r="G1617" s="2">
        <f t="shared" si="195"/>
        <v>6.433414</v>
      </c>
      <c r="H1617" s="2">
        <f t="shared" si="199"/>
        <v>6.4991414999999995</v>
      </c>
      <c r="I1617" s="2">
        <f t="array" ref="I1617">SUMPRODUCT(B1601:B1620, (ROW(B1601:B1620)-ROW(B1601)+1)) / (20*21/2)</f>
        <v>6.5469738095238101</v>
      </c>
      <c r="J1617" s="2">
        <f t="shared" si="194"/>
        <v>6.5190638095196727</v>
      </c>
      <c r="K1617" s="2">
        <f t="shared" si="196"/>
        <v>6.5091679524400172</v>
      </c>
    </row>
    <row r="1618" spans="1:11" ht="13.5" x14ac:dyDescent="0.25">
      <c r="A1618" s="3">
        <f>TITRES_STAT!B1621</f>
        <v>44369</v>
      </c>
      <c r="B1618" s="6">
        <f>TITRES_STAT!D1621</f>
        <v>6.6071999999999997</v>
      </c>
      <c r="C1618" s="2">
        <f t="shared" si="197"/>
        <v>0.1454999999999993</v>
      </c>
      <c r="D1618" s="2">
        <f t="shared" si="198"/>
        <v>6.4862200000000003</v>
      </c>
      <c r="E1618" s="2">
        <f t="shared" si="200"/>
        <v>6.50997</v>
      </c>
      <c r="F1618" s="2">
        <f t="shared" si="193"/>
        <v>6.584620000000001</v>
      </c>
      <c r="G1618" s="2">
        <f t="shared" si="195"/>
        <v>6.4377019999999989</v>
      </c>
      <c r="H1618" s="2">
        <f t="shared" si="199"/>
        <v>6.4986819999999978</v>
      </c>
      <c r="I1618" s="2">
        <f t="array" ref="I1618">SUMPRODUCT(B1602:B1621, (ROW(B1602:B1621)-ROW(B1602)+1)) / (20*21/2)</f>
        <v>6.5435142857142852</v>
      </c>
      <c r="J1618" s="2">
        <f t="shared" si="194"/>
        <v>6.5274577324225609</v>
      </c>
      <c r="K1618" s="2">
        <f t="shared" si="196"/>
        <v>6.5130123464619771</v>
      </c>
    </row>
    <row r="1619" spans="1:11" ht="13.5" x14ac:dyDescent="0.25">
      <c r="A1619" s="3">
        <f>TITRES_STAT!B1622</f>
        <v>44370</v>
      </c>
      <c r="B1619" s="6">
        <f>TITRES_STAT!D1622</f>
        <v>6.6071999999999997</v>
      </c>
      <c r="C1619" s="2">
        <f t="shared" si="197"/>
        <v>0</v>
      </c>
      <c r="D1619" s="2">
        <f t="shared" si="198"/>
        <v>6.51532</v>
      </c>
      <c r="E1619" s="2">
        <f t="shared" si="200"/>
        <v>6.5206900000000001</v>
      </c>
      <c r="F1619" s="2">
        <f t="shared" si="193"/>
        <v>6.5838550000000016</v>
      </c>
      <c r="G1619" s="2">
        <f t="shared" si="195"/>
        <v>6.442753999999999</v>
      </c>
      <c r="H1619" s="2">
        <f t="shared" si="199"/>
        <v>6.4985289999999978</v>
      </c>
      <c r="I1619" s="2">
        <f t="array" ref="I1619">SUMPRODUCT(B1603:B1622, (ROW(B1603:B1622)-ROW(B1603)+1)) / (20*21/2)</f>
        <v>6.5480747619047621</v>
      </c>
      <c r="J1619" s="2">
        <f t="shared" si="194"/>
        <v>6.5350522340966029</v>
      </c>
      <c r="K1619" s="2">
        <f t="shared" si="196"/>
        <v>6.5167059799340565</v>
      </c>
    </row>
    <row r="1620" spans="1:11" ht="13.5" x14ac:dyDescent="0.25">
      <c r="A1620" s="3">
        <f>TITRES_STAT!B1623</f>
        <v>44371</v>
      </c>
      <c r="B1620" s="6">
        <f>TITRES_STAT!D1623</f>
        <v>6.6224999999999996</v>
      </c>
      <c r="C1620" s="2">
        <f t="shared" si="197"/>
        <v>1.5299999999999869E-2</v>
      </c>
      <c r="D1620" s="2">
        <f t="shared" si="198"/>
        <v>6.5489999999999995</v>
      </c>
      <c r="E1620" s="2">
        <f t="shared" si="200"/>
        <v>6.5268099999999993</v>
      </c>
      <c r="F1620" s="2">
        <f t="shared" ref="F1620:F1683" si="201">AVERAGE(B1601:B1620)</f>
        <v>6.5823250000000018</v>
      </c>
      <c r="G1620" s="2">
        <f t="shared" si="195"/>
        <v>6.4496439999999993</v>
      </c>
      <c r="H1620" s="2">
        <f t="shared" si="199"/>
        <v>6.4987584999999974</v>
      </c>
      <c r="I1620" s="2">
        <f t="array" ref="I1620">SUMPRODUCT(B1604:B1623, (ROW(B1604:B1623)-ROW(B1604)+1)) / (20*21/2)</f>
        <v>6.552849523809523</v>
      </c>
      <c r="J1620" s="2">
        <f t="shared" si="194"/>
        <v>6.5433805927540689</v>
      </c>
      <c r="K1620" s="2">
        <f t="shared" si="196"/>
        <v>6.5208547650346818</v>
      </c>
    </row>
    <row r="1621" spans="1:11" ht="13.5" x14ac:dyDescent="0.25">
      <c r="A1621" s="3">
        <f>TITRES_STAT!B1624</f>
        <v>44372</v>
      </c>
      <c r="B1621" s="6">
        <f>TITRES_STAT!D1624</f>
        <v>6.5460000000000003</v>
      </c>
      <c r="C1621" s="2">
        <f t="shared" si="197"/>
        <v>-7.6499999999999346E-2</v>
      </c>
      <c r="D1621" s="2">
        <f t="shared" si="198"/>
        <v>6.5689200000000003</v>
      </c>
      <c r="E1621" s="2">
        <f t="shared" si="200"/>
        <v>6.5260500000000006</v>
      </c>
      <c r="F1621" s="2">
        <f t="shared" si="201"/>
        <v>6.5670150000000005</v>
      </c>
      <c r="G1621" s="2">
        <f t="shared" si="195"/>
        <v>6.4542379999999993</v>
      </c>
      <c r="H1621" s="2">
        <f t="shared" si="199"/>
        <v>6.4984524999999982</v>
      </c>
      <c r="I1621" s="2">
        <f t="array" ref="I1621">SUMPRODUCT(B1605:B1624, (ROW(B1605:B1624)-ROW(B1605)+1)) / (20*21/2)</f>
        <v>6.5557257142857148</v>
      </c>
      <c r="J1621" s="2">
        <f t="shared" ref="J1621:J1684" si="202">$J$4*B1621+J1620*(1-$J$4)</f>
        <v>6.5436300601108242</v>
      </c>
      <c r="K1621" s="2">
        <f t="shared" si="196"/>
        <v>6.5218408526803806</v>
      </c>
    </row>
    <row r="1622" spans="1:11" ht="13.5" x14ac:dyDescent="0.25">
      <c r="A1622" s="3">
        <f>TITRES_STAT!B1625</f>
        <v>44375</v>
      </c>
      <c r="B1622" s="6">
        <f>TITRES_STAT!D1625</f>
        <v>6.6148999999999996</v>
      </c>
      <c r="C1622" s="2">
        <f t="shared" si="197"/>
        <v>6.8899999999999295E-2</v>
      </c>
      <c r="D1622" s="2">
        <f t="shared" si="198"/>
        <v>6.5995599999999994</v>
      </c>
      <c r="E1622" s="2">
        <f t="shared" si="200"/>
        <v>6.5329400000000009</v>
      </c>
      <c r="F1622" s="2">
        <f t="shared" si="201"/>
        <v>6.5570650000000015</v>
      </c>
      <c r="G1622" s="2">
        <f t="shared" si="195"/>
        <v>6.4602099999999982</v>
      </c>
      <c r="H1622" s="2">
        <f t="shared" si="199"/>
        <v>6.4983379999999986</v>
      </c>
      <c r="I1622" s="2">
        <f t="array" ref="I1622">SUMPRODUCT(B1606:B1625, (ROW(B1606:B1625)-ROW(B1606)+1)) / (20*21/2)</f>
        <v>6.5514623809523806</v>
      </c>
      <c r="J1622" s="2">
        <f t="shared" si="202"/>
        <v>6.5504176734336026</v>
      </c>
      <c r="K1622" s="2">
        <f t="shared" si="196"/>
        <v>6.5254902310066401</v>
      </c>
    </row>
    <row r="1623" spans="1:11" ht="13.5" x14ac:dyDescent="0.25">
      <c r="A1623" s="3">
        <f>TITRES_STAT!B1626</f>
        <v>44376</v>
      </c>
      <c r="B1623" s="6">
        <f>TITRES_STAT!D1626</f>
        <v>6.6071999999999997</v>
      </c>
      <c r="C1623" s="2">
        <f t="shared" si="197"/>
        <v>-7.6999999999998181E-3</v>
      </c>
      <c r="D1623" s="2">
        <f t="shared" si="198"/>
        <v>6.5995599999999994</v>
      </c>
      <c r="E1623" s="2">
        <f t="shared" si="200"/>
        <v>6.5428899999999999</v>
      </c>
      <c r="F1623" s="2">
        <f t="shared" si="201"/>
        <v>6.554000000000002</v>
      </c>
      <c r="G1623" s="2">
        <f t="shared" si="195"/>
        <v>6.4678659999999981</v>
      </c>
      <c r="H1623" s="2">
        <f t="shared" si="199"/>
        <v>6.4985294999999974</v>
      </c>
      <c r="I1623" s="2">
        <f t="array" ref="I1623">SUMPRODUCT(B1607:B1626, (ROW(B1607:B1626)-ROW(B1607)+1)) / (20*21/2)</f>
        <v>6.5475271428571435</v>
      </c>
      <c r="J1623" s="2">
        <f t="shared" si="202"/>
        <v>6.5558255140589736</v>
      </c>
      <c r="K1623" s="2">
        <f t="shared" si="196"/>
        <v>6.5286945356730461</v>
      </c>
    </row>
    <row r="1624" spans="1:11" ht="13.5" x14ac:dyDescent="0.25">
      <c r="A1624" s="3">
        <f>TITRES_STAT!B1627</f>
        <v>44377</v>
      </c>
      <c r="B1624" s="6">
        <f>TITRES_STAT!D1627</f>
        <v>6.5842000000000001</v>
      </c>
      <c r="C1624" s="2">
        <f t="shared" si="197"/>
        <v>-2.2999999999999687E-2</v>
      </c>
      <c r="D1624" s="2">
        <f t="shared" si="198"/>
        <v>6.5949600000000004</v>
      </c>
      <c r="E1624" s="2">
        <f t="shared" si="200"/>
        <v>6.5551399999999997</v>
      </c>
      <c r="F1624" s="2">
        <f t="shared" si="201"/>
        <v>6.5524650000000007</v>
      </c>
      <c r="G1624" s="2">
        <f t="shared" si="195"/>
        <v>6.4735299999999976</v>
      </c>
      <c r="H1624" s="2">
        <f t="shared" si="199"/>
        <v>6.4975724999999978</v>
      </c>
      <c r="I1624" s="2">
        <f t="array" ref="I1624">SUMPRODUCT(B1608:B1627, (ROW(B1608:B1627)-ROW(B1608)+1)) / (20*21/2)</f>
        <v>6.5440657142857139</v>
      </c>
      <c r="J1624" s="2">
        <f t="shared" si="202"/>
        <v>6.5585278460533569</v>
      </c>
      <c r="K1624" s="2">
        <f t="shared" si="196"/>
        <v>6.5308712205486135</v>
      </c>
    </row>
    <row r="1625" spans="1:11" ht="13.5" x14ac:dyDescent="0.25">
      <c r="A1625" s="3">
        <f>TITRES_STAT!B1628</f>
        <v>44378</v>
      </c>
      <c r="B1625" s="6">
        <f>TITRES_STAT!D1628</f>
        <v>6.5076999999999998</v>
      </c>
      <c r="C1625" s="2">
        <f t="shared" si="197"/>
        <v>-7.6500000000000234E-2</v>
      </c>
      <c r="D1625" s="2">
        <f t="shared" si="198"/>
        <v>6.5720000000000001</v>
      </c>
      <c r="E1625" s="2">
        <f t="shared" si="200"/>
        <v>6.5604999999999993</v>
      </c>
      <c r="F1625" s="2">
        <f t="shared" si="201"/>
        <v>6.5490200000000014</v>
      </c>
      <c r="G1625" s="2">
        <f t="shared" si="195"/>
        <v>6.4767459999999986</v>
      </c>
      <c r="H1625" s="2">
        <f t="shared" si="199"/>
        <v>6.4964239999999975</v>
      </c>
      <c r="I1625" s="2">
        <f t="array" ref="I1625">SUMPRODUCT(B1609:B1628, (ROW(B1609:B1628)-ROW(B1609)+1)) / (20*21/2)</f>
        <v>6.5411147619047609</v>
      </c>
      <c r="J1625" s="2">
        <f t="shared" si="202"/>
        <v>6.5536870988101796</v>
      </c>
      <c r="K1625" s="2">
        <f t="shared" si="196"/>
        <v>6.5299625452329817</v>
      </c>
    </row>
    <row r="1626" spans="1:11" ht="13.5" x14ac:dyDescent="0.25">
      <c r="A1626" s="3">
        <f>TITRES_STAT!B1629</f>
        <v>44379</v>
      </c>
      <c r="B1626" s="6">
        <f>TITRES_STAT!D1629</f>
        <v>6.5076999999999998</v>
      </c>
      <c r="C1626" s="2">
        <f t="shared" si="197"/>
        <v>0</v>
      </c>
      <c r="D1626" s="2">
        <f t="shared" si="198"/>
        <v>6.5643399999999996</v>
      </c>
      <c r="E1626" s="2">
        <f t="shared" si="200"/>
        <v>6.5666300000000009</v>
      </c>
      <c r="F1626" s="2">
        <f t="shared" si="201"/>
        <v>6.5440450000000014</v>
      </c>
      <c r="G1626" s="2">
        <f t="shared" si="195"/>
        <v>6.4799619999999996</v>
      </c>
      <c r="H1626" s="2">
        <f t="shared" si="199"/>
        <v>6.4938209999999978</v>
      </c>
      <c r="I1626" s="2">
        <f t="array" ref="I1626">SUMPRODUCT(B1610:B1629, (ROW(B1610:B1629)-ROW(B1610)+1)) / (20*21/2)</f>
        <v>6.5384552380952385</v>
      </c>
      <c r="J1626" s="2">
        <f t="shared" si="202"/>
        <v>6.5493073751139717</v>
      </c>
      <c r="K1626" s="2">
        <f t="shared" si="196"/>
        <v>6.5290895042434531</v>
      </c>
    </row>
    <row r="1627" spans="1:11" ht="13.5" x14ac:dyDescent="0.25">
      <c r="A1627" s="3">
        <f>TITRES_STAT!B1630</f>
        <v>44382</v>
      </c>
      <c r="B1627" s="6">
        <f>TITRES_STAT!D1630</f>
        <v>6.5076999999999998</v>
      </c>
      <c r="C1627" s="2">
        <f t="shared" si="197"/>
        <v>0</v>
      </c>
      <c r="D1627" s="2">
        <f t="shared" si="198"/>
        <v>6.5429000000000004</v>
      </c>
      <c r="E1627" s="2">
        <f t="shared" si="200"/>
        <v>6.5712299999999999</v>
      </c>
      <c r="F1627" s="2">
        <f t="shared" si="201"/>
        <v>6.538685000000001</v>
      </c>
      <c r="G1627" s="2">
        <f t="shared" si="195"/>
        <v>6.4831779999999988</v>
      </c>
      <c r="H1627" s="2">
        <f t="shared" si="199"/>
        <v>6.4912564999999995</v>
      </c>
      <c r="I1627" s="2">
        <f t="array" ref="I1627">SUMPRODUCT(B1611:B1630, (ROW(B1611:B1630)-ROW(B1611)+1)) / (20*21/2)</f>
        <v>6.5430447619047616</v>
      </c>
      <c r="J1627" s="2">
        <f t="shared" si="202"/>
        <v>6.5453447679602599</v>
      </c>
      <c r="K1627" s="2">
        <f t="shared" si="196"/>
        <v>6.5282507001554748</v>
      </c>
    </row>
    <row r="1628" spans="1:11" ht="13.5" x14ac:dyDescent="0.25">
      <c r="A1628" s="3">
        <f>TITRES_STAT!B1631</f>
        <v>44383</v>
      </c>
      <c r="B1628" s="6">
        <f>TITRES_STAT!D1631</f>
        <v>6.5076999999999998</v>
      </c>
      <c r="C1628" s="2">
        <f t="shared" si="197"/>
        <v>0</v>
      </c>
      <c r="D1628" s="2">
        <f t="shared" si="198"/>
        <v>6.5229999999999988</v>
      </c>
      <c r="E1628" s="2">
        <f t="shared" si="200"/>
        <v>6.5612799999999991</v>
      </c>
      <c r="F1628" s="2">
        <f t="shared" si="201"/>
        <v>6.5356250000000014</v>
      </c>
      <c r="G1628" s="2">
        <f t="shared" si="195"/>
        <v>6.4865479999999991</v>
      </c>
      <c r="H1628" s="2">
        <f t="shared" si="199"/>
        <v>6.4889980000000014</v>
      </c>
      <c r="I1628" s="2">
        <f t="array" ref="I1628">SUMPRODUCT(B1612:B1631, (ROW(B1612:B1631)-ROW(B1612)+1)) / (20*21/2)</f>
        <v>6.5468014285714284</v>
      </c>
      <c r="J1628" s="2">
        <f t="shared" si="202"/>
        <v>6.541759551964045</v>
      </c>
      <c r="K1628" s="2">
        <f t="shared" si="196"/>
        <v>6.5274447903454567</v>
      </c>
    </row>
    <row r="1629" spans="1:11" ht="13.5" x14ac:dyDescent="0.25">
      <c r="A1629" s="3">
        <f>TITRES_STAT!B1632</f>
        <v>44384</v>
      </c>
      <c r="B1629" s="6">
        <f>TITRES_STAT!D1632</f>
        <v>6.5076999999999998</v>
      </c>
      <c r="C1629" s="2">
        <f t="shared" si="197"/>
        <v>0</v>
      </c>
      <c r="D1629" s="2">
        <f t="shared" si="198"/>
        <v>6.5076999999999998</v>
      </c>
      <c r="E1629" s="2">
        <f t="shared" si="200"/>
        <v>6.5513300000000001</v>
      </c>
      <c r="F1629" s="2">
        <f t="shared" si="201"/>
        <v>6.5360100000000019</v>
      </c>
      <c r="G1629" s="2">
        <f t="shared" si="195"/>
        <v>6.4899180000000003</v>
      </c>
      <c r="H1629" s="2">
        <f t="shared" si="199"/>
        <v>6.4870840000000021</v>
      </c>
      <c r="I1629" s="2">
        <f t="array" ref="I1629">SUMPRODUCT(B1613:B1632, (ROW(B1613:B1632)-ROW(B1613)+1)) / (20*21/2)</f>
        <v>6.551172380952381</v>
      </c>
      <c r="J1629" s="2">
        <f t="shared" si="202"/>
        <v>6.5385157851103264</v>
      </c>
      <c r="K1629" s="2">
        <f t="shared" si="196"/>
        <v>6.5266704848417136</v>
      </c>
    </row>
    <row r="1630" spans="1:11" ht="13.5" x14ac:dyDescent="0.25">
      <c r="A1630" s="3">
        <f>TITRES_STAT!B1633</f>
        <v>44385</v>
      </c>
      <c r="B1630" s="6">
        <f>TITRES_STAT!D1633</f>
        <v>6.5842000000000001</v>
      </c>
      <c r="C1630" s="2">
        <f t="shared" si="197"/>
        <v>7.6500000000000234E-2</v>
      </c>
      <c r="D1630" s="2">
        <f t="shared" si="198"/>
        <v>6.5230000000000006</v>
      </c>
      <c r="E1630" s="2">
        <f t="shared" si="200"/>
        <v>6.5474999999999994</v>
      </c>
      <c r="F1630" s="2">
        <f t="shared" si="201"/>
        <v>6.5371550000000003</v>
      </c>
      <c r="G1630" s="2">
        <f t="shared" si="195"/>
        <v>6.4968079999999997</v>
      </c>
      <c r="H1630" s="2">
        <f t="shared" si="199"/>
        <v>6.4860120000000014</v>
      </c>
      <c r="I1630" s="2">
        <f t="array" ref="I1630">SUMPRODUCT(B1614:B1633, (ROW(B1614:B1633)-ROW(B1614)+1)) / (20*21/2)</f>
        <v>6.5568280952380942</v>
      </c>
      <c r="J1630" s="2">
        <f t="shared" si="202"/>
        <v>6.5428666627188674</v>
      </c>
      <c r="K1630" s="2">
        <f t="shared" si="196"/>
        <v>6.5289265442596855</v>
      </c>
    </row>
    <row r="1631" spans="1:11" ht="13.5" x14ac:dyDescent="0.25">
      <c r="A1631" s="3">
        <f>TITRES_STAT!B1634</f>
        <v>44386</v>
      </c>
      <c r="B1631" s="6">
        <f>TITRES_STAT!D1634</f>
        <v>6.5766</v>
      </c>
      <c r="C1631" s="2">
        <f t="shared" si="197"/>
        <v>-7.6000000000000512E-3</v>
      </c>
      <c r="D1631" s="2">
        <f t="shared" si="198"/>
        <v>6.5367800000000003</v>
      </c>
      <c r="E1631" s="2">
        <f t="shared" si="200"/>
        <v>6.5505599999999999</v>
      </c>
      <c r="F1631" s="2">
        <f t="shared" si="201"/>
        <v>6.5383050000000011</v>
      </c>
      <c r="G1631" s="2">
        <f t="shared" si="195"/>
        <v>6.503546</v>
      </c>
      <c r="H1631" s="2">
        <f t="shared" si="199"/>
        <v>6.4849400000000035</v>
      </c>
      <c r="I1631" s="2">
        <f t="array" ref="I1631">SUMPRODUCT(B1615:B1634, (ROW(B1615:B1634)-ROW(B1615)+1)) / (20*21/2)</f>
        <v>6.5744366666666663</v>
      </c>
      <c r="J1631" s="2">
        <f t="shared" si="202"/>
        <v>6.5460793615075472</v>
      </c>
      <c r="K1631" s="2">
        <f t="shared" si="196"/>
        <v>6.5307960915436194</v>
      </c>
    </row>
    <row r="1632" spans="1:11" ht="13.5" x14ac:dyDescent="0.25">
      <c r="A1632" s="3">
        <f>TITRES_STAT!B1635</f>
        <v>44389</v>
      </c>
      <c r="B1632" s="6">
        <f>TITRES_STAT!D1635</f>
        <v>6.5842000000000001</v>
      </c>
      <c r="C1632" s="2">
        <f t="shared" si="197"/>
        <v>7.6000000000000512E-3</v>
      </c>
      <c r="D1632" s="2">
        <f t="shared" si="198"/>
        <v>6.5520799999999992</v>
      </c>
      <c r="E1632" s="2">
        <f t="shared" si="200"/>
        <v>6.5474900000000007</v>
      </c>
      <c r="F1632" s="2">
        <f t="shared" si="201"/>
        <v>6.5402150000000008</v>
      </c>
      <c r="G1632" s="2">
        <f t="shared" si="195"/>
        <v>6.5104360000000012</v>
      </c>
      <c r="H1632" s="2">
        <f t="shared" si="199"/>
        <v>6.4841740000000012</v>
      </c>
      <c r="I1632" s="2">
        <f t="array" ref="I1632">SUMPRODUCT(B1616:B1635, (ROW(B1616:B1635)-ROW(B1616)+1)) / (20*21/2)</f>
        <v>6.5944166666666657</v>
      </c>
      <c r="J1632" s="2">
        <f t="shared" si="202"/>
        <v>6.5497098985068289</v>
      </c>
      <c r="K1632" s="2">
        <f t="shared" si="196"/>
        <v>6.532890362463478</v>
      </c>
    </row>
    <row r="1633" spans="1:11" ht="13.5" x14ac:dyDescent="0.25">
      <c r="A1633" s="3">
        <f>TITRES_STAT!B1636</f>
        <v>44390</v>
      </c>
      <c r="B1633" s="6">
        <f>TITRES_STAT!D1636</f>
        <v>6.5995999999999997</v>
      </c>
      <c r="C1633" s="2">
        <f t="shared" si="197"/>
        <v>1.5399999999999636E-2</v>
      </c>
      <c r="D1633" s="2">
        <f t="shared" si="198"/>
        <v>6.5704599999999997</v>
      </c>
      <c r="E1633" s="2">
        <f t="shared" si="200"/>
        <v>6.5467299999999993</v>
      </c>
      <c r="F1633" s="2">
        <f t="shared" si="201"/>
        <v>6.54481</v>
      </c>
      <c r="G1633" s="2">
        <f t="shared" si="195"/>
        <v>6.5184000000000015</v>
      </c>
      <c r="H1633" s="2">
        <f t="shared" si="199"/>
        <v>6.4836765000000023</v>
      </c>
      <c r="I1633" s="2">
        <f t="array" ref="I1633">SUMPRODUCT(B1617:B1636, (ROW(B1617:B1636)-ROW(B1617)+1)) / (20*21/2)</f>
        <v>6.6280542857142857</v>
      </c>
      <c r="J1633" s="2">
        <f t="shared" si="202"/>
        <v>6.5544613367442741</v>
      </c>
      <c r="K1633" s="2">
        <f t="shared" si="196"/>
        <v>6.5355064266805973</v>
      </c>
    </row>
    <row r="1634" spans="1:11" ht="13.5" x14ac:dyDescent="0.25">
      <c r="A1634" s="3">
        <f>TITRES_STAT!B1637</f>
        <v>44391</v>
      </c>
      <c r="B1634" s="6">
        <f>TITRES_STAT!D1637</f>
        <v>6.7297000000000002</v>
      </c>
      <c r="C1634" s="2">
        <f t="shared" si="197"/>
        <v>0.13010000000000055</v>
      </c>
      <c r="D1634" s="2">
        <f t="shared" si="198"/>
        <v>6.6148600000000002</v>
      </c>
      <c r="E1634" s="2">
        <f t="shared" si="200"/>
        <v>6.5612800000000009</v>
      </c>
      <c r="F1634" s="2">
        <f t="shared" si="201"/>
        <v>6.5582099999999999</v>
      </c>
      <c r="G1634" s="2">
        <f t="shared" si="195"/>
        <v>6.5289660000000014</v>
      </c>
      <c r="H1634" s="2">
        <f t="shared" si="199"/>
        <v>6.4838295000000041</v>
      </c>
      <c r="I1634" s="2">
        <f t="array" ref="I1634">SUMPRODUCT(B1618:B1637, (ROW(B1618:B1637)-ROW(B1618)+1)) / (20*21/2)</f>
        <v>6.6526504761904768</v>
      </c>
      <c r="J1634" s="2">
        <f t="shared" si="202"/>
        <v>6.5711507332448198</v>
      </c>
      <c r="K1634" s="2">
        <f t="shared" si="196"/>
        <v>6.5431218609284167</v>
      </c>
    </row>
    <row r="1635" spans="1:11" ht="13.5" x14ac:dyDescent="0.25">
      <c r="A1635" s="3">
        <f>TITRES_STAT!B1638</f>
        <v>44392</v>
      </c>
      <c r="B1635" s="6">
        <f>TITRES_STAT!D1638</f>
        <v>6.7679999999999998</v>
      </c>
      <c r="C1635" s="2">
        <f t="shared" si="197"/>
        <v>3.8299999999999557E-2</v>
      </c>
      <c r="D1635" s="2">
        <f t="shared" si="198"/>
        <v>6.6516199999999994</v>
      </c>
      <c r="E1635" s="2">
        <f t="shared" si="200"/>
        <v>6.5873100000000004</v>
      </c>
      <c r="F1635" s="2">
        <f t="shared" si="201"/>
        <v>6.5739049999999981</v>
      </c>
      <c r="G1635" s="2">
        <f t="shared" si="195"/>
        <v>6.5402980000000017</v>
      </c>
      <c r="H1635" s="2">
        <f t="shared" si="199"/>
        <v>6.4843655000000036</v>
      </c>
      <c r="I1635" s="2">
        <f t="array" ref="I1635">SUMPRODUCT(B1619:B1638, (ROW(B1619:B1638)-ROW(B1619)+1)) / (20*21/2)</f>
        <v>6.6723680952380953</v>
      </c>
      <c r="J1635" s="2">
        <f t="shared" si="202"/>
        <v>6.5898982824595986</v>
      </c>
      <c r="K1635" s="2">
        <f t="shared" si="196"/>
        <v>6.5519406114802434</v>
      </c>
    </row>
    <row r="1636" spans="1:11" ht="13.5" x14ac:dyDescent="0.25">
      <c r="A1636" s="3">
        <f>TITRES_STAT!B1639</f>
        <v>44393</v>
      </c>
      <c r="B1636" s="6">
        <f>TITRES_STAT!D1639</f>
        <v>6.9271000000000003</v>
      </c>
      <c r="C1636" s="2">
        <f t="shared" si="197"/>
        <v>0.15910000000000046</v>
      </c>
      <c r="D1636" s="2">
        <f t="shared" si="198"/>
        <v>6.7217200000000004</v>
      </c>
      <c r="E1636" s="2">
        <f t="shared" si="200"/>
        <v>6.6292500000000008</v>
      </c>
      <c r="F1636" s="2">
        <f t="shared" si="201"/>
        <v>6.5979399999999995</v>
      </c>
      <c r="G1636" s="2">
        <f t="shared" si="195"/>
        <v>6.5541980000000004</v>
      </c>
      <c r="H1636" s="2">
        <f t="shared" si="199"/>
        <v>6.4860800000000047</v>
      </c>
      <c r="I1636" s="2">
        <f t="array" ref="I1636">SUMPRODUCT(B1620:B1639, (ROW(B1620:B1639)-ROW(B1620)+1)) / (20*21/2)</f>
        <v>6.6910499999999997</v>
      </c>
      <c r="J1636" s="2">
        <f t="shared" si="202"/>
        <v>6.6220127317491606</v>
      </c>
      <c r="K1636" s="2">
        <f t="shared" si="196"/>
        <v>6.5666527443633713</v>
      </c>
    </row>
    <row r="1637" spans="1:11" ht="13.5" x14ac:dyDescent="0.25">
      <c r="A1637" s="3">
        <f>TITRES_STAT!B1640</f>
        <v>44396</v>
      </c>
      <c r="B1637" s="6">
        <f>TITRES_STAT!D1640</f>
        <v>6.8562000000000003</v>
      </c>
      <c r="C1637" s="2">
        <f t="shared" si="197"/>
        <v>-7.0899999999999963E-2</v>
      </c>
      <c r="D1637" s="2">
        <f t="shared" si="198"/>
        <v>6.7761200000000006</v>
      </c>
      <c r="E1637" s="2">
        <f t="shared" si="200"/>
        <v>6.6641000000000004</v>
      </c>
      <c r="F1637" s="2">
        <f t="shared" si="201"/>
        <v>6.6176649999999979</v>
      </c>
      <c r="G1637" s="2">
        <f t="shared" si="195"/>
        <v>6.5672940000000004</v>
      </c>
      <c r="H1637" s="2">
        <f t="shared" si="199"/>
        <v>6.4882055000000056</v>
      </c>
      <c r="I1637" s="2">
        <f t="array" ref="I1637">SUMPRODUCT(B1621:B1640, (ROW(B1621:B1640)-ROW(B1621)+1)) / (20*21/2)</f>
        <v>6.7026866666666667</v>
      </c>
      <c r="J1637" s="2">
        <f t="shared" si="202"/>
        <v>6.6443162811063843</v>
      </c>
      <c r="K1637" s="2">
        <f t="shared" si="196"/>
        <v>6.5780075387020629</v>
      </c>
    </row>
    <row r="1638" spans="1:11" ht="13.5" x14ac:dyDescent="0.25">
      <c r="A1638" s="3">
        <f>TITRES_STAT!B1641</f>
        <v>44399</v>
      </c>
      <c r="B1638" s="6">
        <f>TITRES_STAT!D1641</f>
        <v>6.8247</v>
      </c>
      <c r="C1638" s="2">
        <f t="shared" si="197"/>
        <v>-3.1500000000000306E-2</v>
      </c>
      <c r="D1638" s="2">
        <f t="shared" si="198"/>
        <v>6.8211399999999998</v>
      </c>
      <c r="E1638" s="2">
        <f t="shared" si="200"/>
        <v>6.6958000000000002</v>
      </c>
      <c r="F1638" s="2">
        <f t="shared" si="201"/>
        <v>6.6285399999999983</v>
      </c>
      <c r="G1638" s="2">
        <f t="shared" si="195"/>
        <v>6.576696000000001</v>
      </c>
      <c r="H1638" s="2">
        <f t="shared" si="199"/>
        <v>6.4903650000000024</v>
      </c>
      <c r="I1638" s="2">
        <f t="array" ref="I1638">SUMPRODUCT(B1622:B1641, (ROW(B1622:B1641)-ROW(B1622)+1)) / (20*21/2)</f>
        <v>6.7069085714285714</v>
      </c>
      <c r="J1638" s="2">
        <f t="shared" si="202"/>
        <v>6.6614956829057768</v>
      </c>
      <c r="K1638" s="2">
        <f t="shared" si="196"/>
        <v>6.5876817528706093</v>
      </c>
    </row>
    <row r="1639" spans="1:11" ht="13.5" x14ac:dyDescent="0.25">
      <c r="A1639" s="3">
        <f>TITRES_STAT!B1642</f>
        <v>44400</v>
      </c>
      <c r="B1639" s="6">
        <f>TITRES_STAT!D1642</f>
        <v>6.8247</v>
      </c>
      <c r="C1639" s="2">
        <f t="shared" si="197"/>
        <v>0</v>
      </c>
      <c r="D1639" s="2">
        <f t="shared" si="198"/>
        <v>6.8401399999999999</v>
      </c>
      <c r="E1639" s="2">
        <f t="shared" si="200"/>
        <v>6.7275000000000009</v>
      </c>
      <c r="F1639" s="2">
        <f t="shared" si="201"/>
        <v>6.6394149999999996</v>
      </c>
      <c r="G1639" s="2">
        <f t="shared" si="195"/>
        <v>6.5860980000000007</v>
      </c>
      <c r="H1639" s="2">
        <f t="shared" si="199"/>
        <v>6.4931750000000035</v>
      </c>
      <c r="I1639" s="2">
        <f t="array" ref="I1639">SUMPRODUCT(B1623:B1642, (ROW(B1623:B1642)-ROW(B1623)+1)) / (20*21/2)</f>
        <v>6.7096890476190474</v>
      </c>
      <c r="J1639" s="2">
        <f t="shared" si="202"/>
        <v>6.6770389512004646</v>
      </c>
      <c r="K1639" s="2">
        <f t="shared" si="196"/>
        <v>6.5969765860913698</v>
      </c>
    </row>
    <row r="1640" spans="1:11" ht="13.5" x14ac:dyDescent="0.25">
      <c r="A1640" s="3">
        <f>TITRES_STAT!B1643</f>
        <v>44403</v>
      </c>
      <c r="B1640" s="6">
        <f>TITRES_STAT!D1643</f>
        <v>6.7615999999999996</v>
      </c>
      <c r="C1640" s="2">
        <f t="shared" si="197"/>
        <v>-6.3100000000000378E-2</v>
      </c>
      <c r="D1640" s="2">
        <f t="shared" si="198"/>
        <v>6.8388599999999995</v>
      </c>
      <c r="E1640" s="2">
        <f t="shared" si="200"/>
        <v>6.7452399999999999</v>
      </c>
      <c r="F1640" s="2">
        <f t="shared" si="201"/>
        <v>6.6463699999999992</v>
      </c>
      <c r="G1640" s="2">
        <f t="shared" si="195"/>
        <v>6.5942380000000007</v>
      </c>
      <c r="H1640" s="2">
        <f t="shared" si="199"/>
        <v>6.4944445000000028</v>
      </c>
      <c r="I1640" s="2">
        <f t="array" ref="I1640">SUMPRODUCT(B1624:B1643, (ROW(B1624:B1643)-ROW(B1624)+1)) / (20*21/2)</f>
        <v>6.7136509523809522</v>
      </c>
      <c r="J1640" s="2">
        <f t="shared" si="202"/>
        <v>6.6850923844194678</v>
      </c>
      <c r="K1640" s="2">
        <f t="shared" si="196"/>
        <v>6.6034324062446501</v>
      </c>
    </row>
    <row r="1641" spans="1:11" ht="13.5" x14ac:dyDescent="0.25">
      <c r="A1641" s="3">
        <f>TITRES_STAT!B1644</f>
        <v>44404</v>
      </c>
      <c r="B1641" s="6">
        <f>TITRES_STAT!D1644</f>
        <v>6.6906999999999996</v>
      </c>
      <c r="C1641" s="2">
        <f t="shared" si="197"/>
        <v>-7.0899999999999963E-2</v>
      </c>
      <c r="D1641" s="2">
        <f t="shared" si="198"/>
        <v>6.7915800000000006</v>
      </c>
      <c r="E1641" s="2">
        <f t="shared" si="200"/>
        <v>6.7566500000000005</v>
      </c>
      <c r="F1641" s="2">
        <f t="shared" si="201"/>
        <v>6.6536050000000007</v>
      </c>
      <c r="G1641" s="2">
        <f t="shared" si="195"/>
        <v>6.5994300000000008</v>
      </c>
      <c r="H1641" s="2">
        <f t="shared" si="199"/>
        <v>6.4961250000000028</v>
      </c>
      <c r="I1641" s="2">
        <f t="array" ref="I1641">SUMPRODUCT(B1625:B1644, (ROW(B1625:B1644)-ROW(B1625)+1)) / (20*21/2)</f>
        <v>6.7246823809523812</v>
      </c>
      <c r="J1641" s="2">
        <f t="shared" si="202"/>
        <v>6.6856264430461856</v>
      </c>
      <c r="K1641" s="2">
        <f t="shared" si="196"/>
        <v>6.6068546648232918</v>
      </c>
    </row>
    <row r="1642" spans="1:11" ht="13.5" x14ac:dyDescent="0.25">
      <c r="A1642" s="3">
        <f>TITRES_STAT!B1645</f>
        <v>44405</v>
      </c>
      <c r="B1642" s="6">
        <f>TITRES_STAT!D1645</f>
        <v>6.6828000000000003</v>
      </c>
      <c r="C1642" s="2">
        <f t="shared" si="197"/>
        <v>-7.899999999999352E-3</v>
      </c>
      <c r="D1642" s="2">
        <f t="shared" si="198"/>
        <v>6.7568999999999999</v>
      </c>
      <c r="E1642" s="2">
        <f t="shared" si="200"/>
        <v>6.7665099999999994</v>
      </c>
      <c r="F1642" s="2">
        <f t="shared" si="201"/>
        <v>6.6569999999999991</v>
      </c>
      <c r="G1642" s="2">
        <f t="shared" si="195"/>
        <v>6.607832000000001</v>
      </c>
      <c r="H1642" s="2">
        <f t="shared" si="199"/>
        <v>6.4963880000000032</v>
      </c>
      <c r="I1642" s="2">
        <f t="array" ref="I1642">SUMPRODUCT(B1626:B1645, (ROW(B1626:B1645)-ROW(B1626)+1)) / (20*21/2)</f>
        <v>6.7347938095238096</v>
      </c>
      <c r="J1642" s="2">
        <f t="shared" si="202"/>
        <v>6.685357257994168</v>
      </c>
      <c r="K1642" s="2">
        <f t="shared" si="196"/>
        <v>6.6098329132615943</v>
      </c>
    </row>
    <row r="1643" spans="1:11" ht="13.5" x14ac:dyDescent="0.25">
      <c r="A1643" s="3">
        <f>TITRES_STAT!B1646</f>
        <v>44406</v>
      </c>
      <c r="B1643" s="6">
        <f>TITRES_STAT!D1646</f>
        <v>6.6985999999999999</v>
      </c>
      <c r="C1643" s="2">
        <f t="shared" si="197"/>
        <v>1.5799999999999592E-2</v>
      </c>
      <c r="D1643" s="2">
        <f t="shared" si="198"/>
        <v>6.7316799999999999</v>
      </c>
      <c r="E1643" s="2">
        <f t="shared" si="200"/>
        <v>6.7764100000000003</v>
      </c>
      <c r="F1643" s="2">
        <f t="shared" si="201"/>
        <v>6.6615700000000002</v>
      </c>
      <c r="G1643" s="2">
        <f t="shared" si="195"/>
        <v>6.6130280000000008</v>
      </c>
      <c r="H1643" s="2">
        <f t="shared" si="199"/>
        <v>6.497304500000002</v>
      </c>
      <c r="I1643" s="2">
        <f t="array" ref="I1643">SUMPRODUCT(B1627:B1646, (ROW(B1627:B1646)-ROW(B1627)+1)) / (20*21/2)</f>
        <v>6.7421161904761888</v>
      </c>
      <c r="J1643" s="2">
        <f t="shared" si="202"/>
        <v>6.6866184715185337</v>
      </c>
      <c r="K1643" s="2">
        <f t="shared" si="196"/>
        <v>6.6133139754866299</v>
      </c>
    </row>
    <row r="1644" spans="1:11" ht="13.5" x14ac:dyDescent="0.25">
      <c r="A1644" s="3">
        <f>TITRES_STAT!B1647</f>
        <v>44407</v>
      </c>
      <c r="B1644" s="6">
        <f>TITRES_STAT!D1647</f>
        <v>6.7774000000000001</v>
      </c>
      <c r="C1644" s="2">
        <f t="shared" si="197"/>
        <v>7.8800000000000203E-2</v>
      </c>
      <c r="D1644" s="2">
        <f t="shared" si="198"/>
        <v>6.7222200000000001</v>
      </c>
      <c r="E1644" s="2">
        <f t="shared" si="200"/>
        <v>6.7811800000000009</v>
      </c>
      <c r="F1644" s="2">
        <f t="shared" si="201"/>
        <v>6.6712299999999995</v>
      </c>
      <c r="G1644" s="2">
        <f t="shared" si="195"/>
        <v>6.6175040000000012</v>
      </c>
      <c r="H1644" s="2">
        <f t="shared" si="199"/>
        <v>6.4986530000000018</v>
      </c>
      <c r="I1644" s="2">
        <f t="array" ref="I1644">SUMPRODUCT(B1628:B1647, (ROW(B1628:B1647)-ROW(B1628)+1)) / (20*21/2)</f>
        <v>6.7474866666666662</v>
      </c>
      <c r="J1644" s="2">
        <f t="shared" si="202"/>
        <v>6.6952643313739113</v>
      </c>
      <c r="K1644" s="2">
        <f t="shared" si="196"/>
        <v>6.619748721545978</v>
      </c>
    </row>
    <row r="1645" spans="1:11" ht="13.5" x14ac:dyDescent="0.25">
      <c r="A1645" s="3">
        <f>TITRES_STAT!B1648</f>
        <v>44410</v>
      </c>
      <c r="B1645" s="6">
        <f>TITRES_STAT!D1648</f>
        <v>6.7774000000000001</v>
      </c>
      <c r="C1645" s="2">
        <f t="shared" si="197"/>
        <v>0</v>
      </c>
      <c r="D1645" s="2">
        <f t="shared" si="198"/>
        <v>6.7253799999999995</v>
      </c>
      <c r="E1645" s="2">
        <f t="shared" si="200"/>
        <v>6.7821200000000008</v>
      </c>
      <c r="F1645" s="2">
        <f t="shared" si="201"/>
        <v>6.6847149999999997</v>
      </c>
      <c r="G1645" s="2">
        <f t="shared" si="195"/>
        <v>6.6210600000000008</v>
      </c>
      <c r="H1645" s="2">
        <f t="shared" si="199"/>
        <v>6.5001930000000012</v>
      </c>
      <c r="I1645" s="2">
        <f t="array" ref="I1645">SUMPRODUCT(B1629:B1648, (ROW(B1629:B1648)-ROW(B1629)+1)) / (20*21/2)</f>
        <v>6.7516852380952388</v>
      </c>
      <c r="J1645" s="2">
        <f t="shared" si="202"/>
        <v>6.7030867760049677</v>
      </c>
      <c r="K1645" s="2">
        <f t="shared" si="196"/>
        <v>6.6259311246226069</v>
      </c>
    </row>
    <row r="1646" spans="1:11" ht="13.5" x14ac:dyDescent="0.25">
      <c r="A1646" s="3">
        <f>TITRES_STAT!B1649</f>
        <v>44411</v>
      </c>
      <c r="B1646" s="6">
        <f>TITRES_STAT!D1649</f>
        <v>6.7615999999999996</v>
      </c>
      <c r="C1646" s="2">
        <f t="shared" si="197"/>
        <v>-1.580000000000048E-2</v>
      </c>
      <c r="D1646" s="2">
        <f t="shared" si="198"/>
        <v>6.73956</v>
      </c>
      <c r="E1646" s="2">
        <f t="shared" si="200"/>
        <v>6.7655699999999994</v>
      </c>
      <c r="F1646" s="2">
        <f t="shared" si="201"/>
        <v>6.6974100000000005</v>
      </c>
      <c r="G1646" s="2">
        <f t="shared" si="195"/>
        <v>6.6252200000000014</v>
      </c>
      <c r="H1646" s="2">
        <f t="shared" si="199"/>
        <v>6.5016925000000008</v>
      </c>
      <c r="I1646" s="2">
        <f t="array" ref="I1646">SUMPRODUCT(B1630:B1649, (ROW(B1630:B1649)-ROW(B1630)+1)) / (20*21/2)</f>
        <v>6.7524547619047626</v>
      </c>
      <c r="J1646" s="2">
        <f t="shared" si="202"/>
        <v>6.7086594640044943</v>
      </c>
      <c r="K1646" s="2">
        <f t="shared" si="196"/>
        <v>6.631251472676623</v>
      </c>
    </row>
    <row r="1647" spans="1:11" ht="13.5" x14ac:dyDescent="0.25">
      <c r="A1647" s="3">
        <f>TITRES_STAT!B1650</f>
        <v>44412</v>
      </c>
      <c r="B1647" s="6">
        <f>TITRES_STAT!D1650</f>
        <v>6.7538</v>
      </c>
      <c r="C1647" s="2">
        <f t="shared" si="197"/>
        <v>-7.799999999999585E-3</v>
      </c>
      <c r="D1647" s="2">
        <f t="shared" si="198"/>
        <v>6.7537599999999998</v>
      </c>
      <c r="E1647" s="2">
        <f t="shared" si="200"/>
        <v>6.7553300000000007</v>
      </c>
      <c r="F1647" s="2">
        <f t="shared" si="201"/>
        <v>6.709715000000001</v>
      </c>
      <c r="G1647" s="2">
        <f t="shared" si="195"/>
        <v>6.6296840000000019</v>
      </c>
      <c r="H1647" s="2">
        <f t="shared" si="199"/>
        <v>6.5031145000000006</v>
      </c>
      <c r="I1647" s="2">
        <f t="array" ref="I1647">SUMPRODUCT(B1631:B1650, (ROW(B1631:B1650)-ROW(B1631)+1)) / (20*21/2)</f>
        <v>6.7521652380952402</v>
      </c>
      <c r="J1647" s="2">
        <f t="shared" si="202"/>
        <v>6.7129585626707327</v>
      </c>
      <c r="K1647" s="2">
        <f t="shared" si="196"/>
        <v>6.6360572972775396</v>
      </c>
    </row>
    <row r="1648" spans="1:11" ht="13.5" x14ac:dyDescent="0.25">
      <c r="A1648" s="3">
        <f>TITRES_STAT!B1651</f>
        <v>44413</v>
      </c>
      <c r="B1648" s="6">
        <f>TITRES_STAT!D1651</f>
        <v>6.7538</v>
      </c>
      <c r="C1648" s="2">
        <f t="shared" si="197"/>
        <v>0</v>
      </c>
      <c r="D1648" s="2">
        <f t="shared" si="198"/>
        <v>6.7647999999999993</v>
      </c>
      <c r="E1648" s="2">
        <f t="shared" si="200"/>
        <v>6.74824</v>
      </c>
      <c r="F1648" s="2">
        <f t="shared" si="201"/>
        <v>6.7220200000000006</v>
      </c>
      <c r="G1648" s="2">
        <f t="shared" si="195"/>
        <v>6.6349120000000017</v>
      </c>
      <c r="H1648" s="2">
        <f t="shared" si="199"/>
        <v>6.5043450000000016</v>
      </c>
      <c r="I1648" s="2">
        <f t="array" ref="I1648">SUMPRODUCT(B1632:B1651, (ROW(B1632:B1651)-ROW(B1632)+1)) / (20*21/2)</f>
        <v>6.7511809523809534</v>
      </c>
      <c r="J1648" s="2">
        <f t="shared" si="202"/>
        <v>6.7168482233687579</v>
      </c>
      <c r="K1648" s="2">
        <f t="shared" si="196"/>
        <v>6.6406746581686162</v>
      </c>
    </row>
    <row r="1649" spans="1:11" ht="13.5" x14ac:dyDescent="0.25">
      <c r="A1649" s="3">
        <f>TITRES_STAT!B1652</f>
        <v>44414</v>
      </c>
      <c r="B1649" s="6">
        <f>TITRES_STAT!D1652</f>
        <v>6.7301000000000002</v>
      </c>
      <c r="C1649" s="2">
        <f t="shared" si="197"/>
        <v>-2.3699999999999832E-2</v>
      </c>
      <c r="D1649" s="2">
        <f t="shared" si="198"/>
        <v>6.7553399999999995</v>
      </c>
      <c r="E1649" s="2">
        <f t="shared" si="200"/>
        <v>6.7387800000000002</v>
      </c>
      <c r="F1649" s="2">
        <f t="shared" si="201"/>
        <v>6.7331400000000006</v>
      </c>
      <c r="G1649" s="2">
        <f t="shared" si="195"/>
        <v>6.6370640000000014</v>
      </c>
      <c r="H1649" s="2">
        <f t="shared" si="199"/>
        <v>6.5054570000000016</v>
      </c>
      <c r="I1649" s="2">
        <f t="array" ref="I1649">SUMPRODUCT(B1633:B1652, (ROW(B1633:B1652)-ROW(B1633)+1)) / (20*21/2)</f>
        <v>6.749465714285714</v>
      </c>
      <c r="J1649" s="2">
        <f t="shared" si="202"/>
        <v>6.718110297333638</v>
      </c>
      <c r="K1649" s="2">
        <f t="shared" si="196"/>
        <v>6.644181534318867</v>
      </c>
    </row>
    <row r="1650" spans="1:11" ht="13.5" x14ac:dyDescent="0.25">
      <c r="A1650" s="3">
        <f>TITRES_STAT!B1653</f>
        <v>44417</v>
      </c>
      <c r="B1650" s="6">
        <f>TITRES_STAT!D1653</f>
        <v>6.7301000000000002</v>
      </c>
      <c r="C1650" s="2">
        <f t="shared" si="197"/>
        <v>0</v>
      </c>
      <c r="D1650" s="2">
        <f t="shared" si="198"/>
        <v>6.7458799999999997</v>
      </c>
      <c r="E1650" s="2">
        <f t="shared" si="200"/>
        <v>6.7356300000000005</v>
      </c>
      <c r="F1650" s="2">
        <f t="shared" si="201"/>
        <v>6.7404349999999997</v>
      </c>
      <c r="G1650" s="2">
        <f t="shared" ref="G1650:G1713" si="203">AVERAGE(B1601:B1650)</f>
        <v>6.6386040000000017</v>
      </c>
      <c r="H1650" s="2">
        <f t="shared" si="199"/>
        <v>6.5066455000000012</v>
      </c>
      <c r="I1650" s="2">
        <f t="array" ref="I1650">SUMPRODUCT(B1634:B1653, (ROW(B1634:B1653)-ROW(B1634)+1)) / (20*21/2)</f>
        <v>6.7493128571428587</v>
      </c>
      <c r="J1650" s="2">
        <f t="shared" si="202"/>
        <v>6.7192521737780533</v>
      </c>
      <c r="K1650" s="2">
        <f t="shared" si="196"/>
        <v>6.6475508859142058</v>
      </c>
    </row>
    <row r="1651" spans="1:11" ht="13.5" x14ac:dyDescent="0.25">
      <c r="A1651" s="3">
        <f>TITRES_STAT!B1654</f>
        <v>44419</v>
      </c>
      <c r="B1651" s="6">
        <f>TITRES_STAT!D1654</f>
        <v>6.7301000000000002</v>
      </c>
      <c r="C1651" s="2">
        <f t="shared" si="197"/>
        <v>0</v>
      </c>
      <c r="D1651" s="2">
        <f t="shared" si="198"/>
        <v>6.739580000000001</v>
      </c>
      <c r="E1651" s="2">
        <f t="shared" si="200"/>
        <v>6.7395700000000005</v>
      </c>
      <c r="F1651" s="2">
        <f t="shared" si="201"/>
        <v>6.7481099999999996</v>
      </c>
      <c r="G1651" s="2">
        <f t="shared" si="203"/>
        <v>6.6361620000000014</v>
      </c>
      <c r="H1651" s="2">
        <f t="shared" si="199"/>
        <v>6.5080640000000018</v>
      </c>
      <c r="I1651" s="2">
        <f t="array" ref="I1651">SUMPRODUCT(B1635:B1654, (ROW(B1635:B1654)-ROW(B1635)+1)) / (20*21/2)</f>
        <v>6.7536733333333334</v>
      </c>
      <c r="J1651" s="2">
        <f t="shared" si="202"/>
        <v>6.720285300084905</v>
      </c>
      <c r="K1651" s="2">
        <f t="shared" ref="K1651:K1714" si="204">$K$4*B1651+(1-$K$4)*K1650</f>
        <v>6.650788106074434</v>
      </c>
    </row>
    <row r="1652" spans="1:11" ht="13.5" x14ac:dyDescent="0.25">
      <c r="A1652" s="3">
        <f>TITRES_STAT!B1655</f>
        <v>44420</v>
      </c>
      <c r="B1652" s="6">
        <f>TITRES_STAT!D1655</f>
        <v>6.7301000000000002</v>
      </c>
      <c r="C1652" s="2">
        <f t="shared" si="197"/>
        <v>0</v>
      </c>
      <c r="D1652" s="2">
        <f t="shared" si="198"/>
        <v>6.7348400000000002</v>
      </c>
      <c r="E1652" s="2">
        <f t="shared" si="200"/>
        <v>6.7443</v>
      </c>
      <c r="F1652" s="2">
        <f t="shared" si="201"/>
        <v>6.7554049999999988</v>
      </c>
      <c r="G1652" s="2">
        <f t="shared" si="203"/>
        <v>6.6344860000000017</v>
      </c>
      <c r="H1652" s="2">
        <f t="shared" si="199"/>
        <v>6.5095590000000003</v>
      </c>
      <c r="I1652" s="2">
        <f t="array" ref="I1652">SUMPRODUCT(B1636:B1655, (ROW(B1636:B1655)-ROW(B1636)+1)) / (20*21/2)</f>
        <v>6.7569042857142865</v>
      </c>
      <c r="J1652" s="2">
        <f t="shared" si="202"/>
        <v>6.7212200334101517</v>
      </c>
      <c r="K1652" s="2">
        <f t="shared" si="204"/>
        <v>6.6538983764244568</v>
      </c>
    </row>
    <row r="1653" spans="1:11" ht="13.5" x14ac:dyDescent="0.25">
      <c r="A1653" s="3">
        <f>TITRES_STAT!B1656</f>
        <v>44424</v>
      </c>
      <c r="B1653" s="6">
        <f>TITRES_STAT!D1656</f>
        <v>6.7538</v>
      </c>
      <c r="C1653" s="2">
        <f t="shared" si="197"/>
        <v>2.3699999999999832E-2</v>
      </c>
      <c r="D1653" s="2">
        <f t="shared" si="198"/>
        <v>6.7348400000000002</v>
      </c>
      <c r="E1653" s="2">
        <f t="shared" si="200"/>
        <v>6.7498199999999997</v>
      </c>
      <c r="F1653" s="2">
        <f t="shared" si="201"/>
        <v>6.7631149999999991</v>
      </c>
      <c r="G1653" s="2">
        <f t="shared" si="203"/>
        <v>6.6361920000000021</v>
      </c>
      <c r="H1653" s="2">
        <f t="shared" si="199"/>
        <v>6.5109810000000001</v>
      </c>
      <c r="I1653" s="2">
        <f t="array" ref="I1653">SUMPRODUCT(B1637:B1656, (ROW(B1637:B1656)-ROW(B1637)+1)) / (20*21/2)</f>
        <v>6.759235238095239</v>
      </c>
      <c r="J1653" s="2">
        <f t="shared" si="202"/>
        <v>6.7243228873710894</v>
      </c>
      <c r="K1653" s="2">
        <f t="shared" si="204"/>
        <v>6.6578160871529093</v>
      </c>
    </row>
    <row r="1654" spans="1:11" ht="13.5" x14ac:dyDescent="0.25">
      <c r="A1654" s="3">
        <f>TITRES_STAT!B1657</f>
        <v>44425</v>
      </c>
      <c r="B1654" s="6">
        <f>TITRES_STAT!D1657</f>
        <v>6.8089000000000004</v>
      </c>
      <c r="C1654" s="2">
        <f t="shared" si="197"/>
        <v>5.5100000000000371E-2</v>
      </c>
      <c r="D1654" s="2">
        <f t="shared" si="198"/>
        <v>6.7506000000000004</v>
      </c>
      <c r="E1654" s="2">
        <f t="shared" si="200"/>
        <v>6.7529699999999995</v>
      </c>
      <c r="F1654" s="2">
        <f t="shared" si="201"/>
        <v>6.7670750000000002</v>
      </c>
      <c r="G1654" s="2">
        <f t="shared" si="203"/>
        <v>6.6400720000000009</v>
      </c>
      <c r="H1654" s="2">
        <f t="shared" si="199"/>
        <v>6.5130615000000001</v>
      </c>
      <c r="I1654" s="2">
        <f t="array" ref="I1654">SUMPRODUCT(B1638:B1657, (ROW(B1638:B1657)-ROW(B1638)+1)) / (20*21/2)</f>
        <v>6.7606990476190481</v>
      </c>
      <c r="J1654" s="2">
        <f t="shared" si="202"/>
        <v>6.7323778504786045</v>
      </c>
      <c r="K1654" s="2">
        <f t="shared" si="204"/>
        <v>6.6637409464802468</v>
      </c>
    </row>
    <row r="1655" spans="1:11" ht="13.5" x14ac:dyDescent="0.25">
      <c r="A1655" s="3">
        <f>TITRES_STAT!B1658</f>
        <v>44426</v>
      </c>
      <c r="B1655" s="6">
        <f>TITRES_STAT!D1658</f>
        <v>6.8010000000000002</v>
      </c>
      <c r="C1655" s="2">
        <f t="shared" si="197"/>
        <v>-7.9000000000002402E-3</v>
      </c>
      <c r="D1655" s="2">
        <f t="shared" si="198"/>
        <v>6.76478</v>
      </c>
      <c r="E1655" s="2">
        <f t="shared" si="200"/>
        <v>6.7553299999999989</v>
      </c>
      <c r="F1655" s="2">
        <f t="shared" si="201"/>
        <v>6.768724999999999</v>
      </c>
      <c r="G1655" s="2">
        <f t="shared" si="203"/>
        <v>6.6445600000000011</v>
      </c>
      <c r="H1655" s="2">
        <f t="shared" si="199"/>
        <v>6.5153705000000004</v>
      </c>
      <c r="I1655" s="2">
        <f t="array" ref="I1655">SUMPRODUCT(B1639:B1658, (ROW(B1639:B1658)-ROW(B1639)+1)) / (20*21/2)</f>
        <v>6.7610333333333337</v>
      </c>
      <c r="J1655" s="2">
        <f t="shared" si="202"/>
        <v>6.7389132932901656</v>
      </c>
      <c r="K1655" s="2">
        <f t="shared" si="204"/>
        <v>6.6691236544614139</v>
      </c>
    </row>
    <row r="1656" spans="1:11" ht="13.5" x14ac:dyDescent="0.25">
      <c r="A1656" s="3">
        <f>TITRES_STAT!B1659</f>
        <v>44427</v>
      </c>
      <c r="B1656" s="6">
        <f>TITRES_STAT!D1659</f>
        <v>6.7931999999999997</v>
      </c>
      <c r="C1656" s="2">
        <f t="shared" si="197"/>
        <v>-7.8000000000004732E-3</v>
      </c>
      <c r="D1656" s="2">
        <f t="shared" si="198"/>
        <v>6.7774000000000001</v>
      </c>
      <c r="E1656" s="2">
        <f t="shared" si="200"/>
        <v>6.7584900000000001</v>
      </c>
      <c r="F1656" s="2">
        <f t="shared" si="201"/>
        <v>6.7620299999999984</v>
      </c>
      <c r="G1656" s="2">
        <f t="shared" si="203"/>
        <v>6.6482800000000006</v>
      </c>
      <c r="H1656" s="2">
        <f t="shared" si="199"/>
        <v>6.5176785000000006</v>
      </c>
      <c r="I1656" s="2">
        <f t="array" ref="I1656">SUMPRODUCT(B1640:B1659, (ROW(B1640:B1659)-ROW(B1640)+1)) / (20*21/2)</f>
        <v>6.7519157142857127</v>
      </c>
      <c r="J1656" s="2">
        <f t="shared" si="202"/>
        <v>6.7440834558339597</v>
      </c>
      <c r="K1656" s="2">
        <f t="shared" si="204"/>
        <v>6.6739893935021426</v>
      </c>
    </row>
    <row r="1657" spans="1:11" ht="13.5" x14ac:dyDescent="0.25">
      <c r="A1657" s="3">
        <f>TITRES_STAT!B1660</f>
        <v>44428</v>
      </c>
      <c r="B1657" s="6">
        <f>TITRES_STAT!D1660</f>
        <v>6.7774000000000001</v>
      </c>
      <c r="C1657" s="2">
        <f t="shared" si="197"/>
        <v>-1.5799999999999592E-2</v>
      </c>
      <c r="D1657" s="2">
        <f t="shared" si="198"/>
        <v>6.7868599999999999</v>
      </c>
      <c r="E1657" s="2">
        <f t="shared" si="200"/>
        <v>6.7608499999999996</v>
      </c>
      <c r="F1657" s="2">
        <f t="shared" si="201"/>
        <v>6.7580900000000002</v>
      </c>
      <c r="G1657" s="2">
        <f t="shared" si="203"/>
        <v>6.6515300000000011</v>
      </c>
      <c r="H1657" s="2">
        <f t="shared" si="199"/>
        <v>6.5203670000000002</v>
      </c>
      <c r="I1657" s="2">
        <f t="array" ref="I1657">SUMPRODUCT(B1641:B1660, (ROW(B1641:B1660)-ROW(B1641)+1)) / (20*21/2)</f>
        <v>6.7420814285714288</v>
      </c>
      <c r="J1657" s="2">
        <f t="shared" si="202"/>
        <v>6.7472564600402496</v>
      </c>
      <c r="K1657" s="2">
        <f t="shared" si="204"/>
        <v>6.67804471140402</v>
      </c>
    </row>
    <row r="1658" spans="1:11" ht="13.5" x14ac:dyDescent="0.25">
      <c r="A1658" s="3">
        <f>TITRES_STAT!B1661</f>
        <v>44431</v>
      </c>
      <c r="B1658" s="6">
        <f>TITRES_STAT!D1661</f>
        <v>6.7615999999999996</v>
      </c>
      <c r="C1658" s="2">
        <f t="shared" si="197"/>
        <v>-1.580000000000048E-2</v>
      </c>
      <c r="D1658" s="2">
        <f t="shared" si="198"/>
        <v>6.7884199999999995</v>
      </c>
      <c r="E1658" s="2">
        <f t="shared" si="200"/>
        <v>6.7616299999999994</v>
      </c>
      <c r="F1658" s="2">
        <f t="shared" si="201"/>
        <v>6.7549349999999979</v>
      </c>
      <c r="G1658" s="2">
        <f t="shared" si="203"/>
        <v>6.6553840000000015</v>
      </c>
      <c r="H1658" s="2">
        <f t="shared" si="199"/>
        <v>6.5235505000000016</v>
      </c>
      <c r="I1658" s="2">
        <f t="array" ref="I1658">SUMPRODUCT(B1642:B1661, (ROW(B1642:B1661)-ROW(B1642)+1)) / (20*21/2)</f>
        <v>6.7335623809523817</v>
      </c>
      <c r="J1658" s="2">
        <f t="shared" si="202"/>
        <v>6.7486225114649878</v>
      </c>
      <c r="K1658" s="2">
        <f t="shared" si="204"/>
        <v>6.6813213893881764</v>
      </c>
    </row>
    <row r="1659" spans="1:11" ht="13.5" x14ac:dyDescent="0.25">
      <c r="A1659" s="3">
        <f>TITRES_STAT!B1662</f>
        <v>44432</v>
      </c>
      <c r="B1659" s="6">
        <f>TITRES_STAT!D1662</f>
        <v>6.6592000000000002</v>
      </c>
      <c r="C1659" s="2">
        <f t="shared" si="197"/>
        <v>-0.10239999999999938</v>
      </c>
      <c r="D1659" s="2">
        <f t="shared" si="198"/>
        <v>6.7584800000000005</v>
      </c>
      <c r="E1659" s="2">
        <f t="shared" si="200"/>
        <v>6.7545400000000004</v>
      </c>
      <c r="F1659" s="2">
        <f t="shared" si="201"/>
        <v>6.7466599999999985</v>
      </c>
      <c r="G1659" s="2">
        <f t="shared" si="203"/>
        <v>6.6585680000000016</v>
      </c>
      <c r="H1659" s="2">
        <f t="shared" si="199"/>
        <v>6.5256095000000025</v>
      </c>
      <c r="I1659" s="2">
        <f t="array" ref="I1659">SUMPRODUCT(B1643:B1662, (ROW(B1643:B1662)-ROW(B1643)+1)) / (20*21/2)</f>
        <v>6.7222309523809534</v>
      </c>
      <c r="J1659" s="2">
        <f t="shared" si="202"/>
        <v>6.740106081801656</v>
      </c>
      <c r="K1659" s="2">
        <f t="shared" si="204"/>
        <v>6.6804538839219738</v>
      </c>
    </row>
    <row r="1660" spans="1:11" ht="13.5" x14ac:dyDescent="0.25">
      <c r="A1660" s="3">
        <f>TITRES_STAT!B1663</f>
        <v>44433</v>
      </c>
      <c r="B1660" s="6">
        <f>TITRES_STAT!D1663</f>
        <v>6.6433999999999997</v>
      </c>
      <c r="C1660" s="2">
        <f t="shared" si="197"/>
        <v>-1.580000000000048E-2</v>
      </c>
      <c r="D1660" s="2">
        <f t="shared" si="198"/>
        <v>6.7269600000000001</v>
      </c>
      <c r="E1660" s="2">
        <f t="shared" si="200"/>
        <v>6.7458699999999991</v>
      </c>
      <c r="F1660" s="2">
        <f t="shared" si="201"/>
        <v>6.7407500000000002</v>
      </c>
      <c r="G1660" s="2">
        <f t="shared" si="203"/>
        <v>6.6602099999999993</v>
      </c>
      <c r="H1660" s="2">
        <f t="shared" si="199"/>
        <v>6.5272835000000011</v>
      </c>
      <c r="I1660" s="2">
        <f t="array" ref="I1660">SUMPRODUCT(B1644:B1663, (ROW(B1644:B1663)-ROW(B1644)+1)) / (20*21/2)</f>
        <v>6.7111995238095234</v>
      </c>
      <c r="J1660" s="2">
        <f t="shared" si="202"/>
        <v>6.730895978772927</v>
      </c>
      <c r="K1660" s="2">
        <f t="shared" si="204"/>
        <v>6.6790007904348379</v>
      </c>
    </row>
    <row r="1661" spans="1:11" ht="13.5" x14ac:dyDescent="0.25">
      <c r="A1661" s="3">
        <f>TITRES_STAT!B1664</f>
        <v>44434</v>
      </c>
      <c r="B1661" s="6">
        <f>TITRES_STAT!D1664</f>
        <v>6.6513</v>
      </c>
      <c r="C1661" s="2">
        <f t="shared" si="197"/>
        <v>7.9000000000002402E-3</v>
      </c>
      <c r="D1661" s="2">
        <f t="shared" si="198"/>
        <v>6.6985799999999998</v>
      </c>
      <c r="E1661" s="2">
        <f t="shared" si="200"/>
        <v>6.7379900000000008</v>
      </c>
      <c r="F1661" s="2">
        <f t="shared" si="201"/>
        <v>6.7387800000000002</v>
      </c>
      <c r="G1661" s="2">
        <f t="shared" si="203"/>
        <v>6.6621640000000006</v>
      </c>
      <c r="H1661" s="2">
        <f t="shared" si="199"/>
        <v>6.5289970000000013</v>
      </c>
      <c r="I1661" s="2">
        <f t="array" ref="I1661">SUMPRODUCT(B1645:B1664, (ROW(B1645:B1664)-ROW(B1645)+1)) / (20*21/2)</f>
        <v>6.699038571428571</v>
      </c>
      <c r="J1661" s="2">
        <f t="shared" si="202"/>
        <v>6.7233154093659815</v>
      </c>
      <c r="K1661" s="2">
        <f t="shared" si="204"/>
        <v>6.6779144849275891</v>
      </c>
    </row>
    <row r="1662" spans="1:11" ht="13.5" x14ac:dyDescent="0.25">
      <c r="A1662" s="3">
        <f>TITRES_STAT!B1665</f>
        <v>44435</v>
      </c>
      <c r="B1662" s="6">
        <f>TITRES_STAT!D1665</f>
        <v>6.6197999999999997</v>
      </c>
      <c r="C1662" s="2">
        <f t="shared" si="197"/>
        <v>-3.1500000000000306E-2</v>
      </c>
      <c r="D1662" s="2">
        <f t="shared" si="198"/>
        <v>6.6670599999999993</v>
      </c>
      <c r="E1662" s="2">
        <f t="shared" si="200"/>
        <v>6.7269600000000001</v>
      </c>
      <c r="F1662" s="2">
        <f t="shared" si="201"/>
        <v>6.7356299999999987</v>
      </c>
      <c r="G1662" s="2">
        <f t="shared" si="203"/>
        <v>6.6636399999999991</v>
      </c>
      <c r="H1662" s="2">
        <f t="shared" si="199"/>
        <v>6.5305530000000021</v>
      </c>
      <c r="I1662" s="2">
        <f t="array" ref="I1662">SUMPRODUCT(B1646:B1665, (ROW(B1646:B1665)-ROW(B1646)+1)) / (20*21/2)</f>
        <v>6.7117223809523816</v>
      </c>
      <c r="J1662" s="2">
        <f t="shared" si="202"/>
        <v>6.7134567989501734</v>
      </c>
      <c r="K1662" s="2">
        <f t="shared" si="204"/>
        <v>6.6756354855186641</v>
      </c>
    </row>
    <row r="1663" spans="1:11" ht="13.5" x14ac:dyDescent="0.25">
      <c r="A1663" s="3">
        <f>TITRES_STAT!B1666</f>
        <v>44438</v>
      </c>
      <c r="B1663" s="6">
        <f>TITRES_STAT!D1666</f>
        <v>6.6197999999999997</v>
      </c>
      <c r="C1663" s="2">
        <f t="shared" si="197"/>
        <v>0</v>
      </c>
      <c r="D1663" s="2">
        <f t="shared" si="198"/>
        <v>6.6387</v>
      </c>
      <c r="E1663" s="2">
        <f t="shared" si="200"/>
        <v>6.7135599999999993</v>
      </c>
      <c r="F1663" s="2">
        <f t="shared" si="201"/>
        <v>6.7316900000000004</v>
      </c>
      <c r="G1663" s="2">
        <f t="shared" si="203"/>
        <v>6.665881999999999</v>
      </c>
      <c r="H1663" s="2">
        <f t="shared" si="199"/>
        <v>6.5327980000000005</v>
      </c>
      <c r="I1663" s="2">
        <f t="array" ref="I1663">SUMPRODUCT(B1647:B1666, (ROW(B1647:B1666)-ROW(B1647)+1)) / (20*21/2)</f>
        <v>6.7232785714285717</v>
      </c>
      <c r="J1663" s="2">
        <f t="shared" si="202"/>
        <v>6.7045371038120614</v>
      </c>
      <c r="K1663" s="2">
        <f t="shared" si="204"/>
        <v>6.6734458586355796</v>
      </c>
    </row>
    <row r="1664" spans="1:11" ht="13.5" x14ac:dyDescent="0.25">
      <c r="A1664" s="3">
        <f>TITRES_STAT!B1667</f>
        <v>44439</v>
      </c>
      <c r="B1664" s="6">
        <f>TITRES_STAT!D1667</f>
        <v>6.6040000000000001</v>
      </c>
      <c r="C1664" s="2">
        <f t="shared" si="197"/>
        <v>-1.5799999999999592E-2</v>
      </c>
      <c r="D1664" s="2">
        <f t="shared" si="198"/>
        <v>6.6276599999999988</v>
      </c>
      <c r="E1664" s="2">
        <f t="shared" si="200"/>
        <v>6.6930700000000005</v>
      </c>
      <c r="F1664" s="2">
        <f t="shared" si="201"/>
        <v>6.72302</v>
      </c>
      <c r="G1664" s="2">
        <f t="shared" si="203"/>
        <v>6.6687279999999989</v>
      </c>
      <c r="H1664" s="2">
        <f t="shared" si="199"/>
        <v>6.5345044999999997</v>
      </c>
      <c r="I1664" s="2">
        <f t="array" ref="I1664">SUMPRODUCT(B1648:B1667, (ROW(B1648:B1667)-ROW(B1648)+1)) / (20*21/2)</f>
        <v>6.7314219047619046</v>
      </c>
      <c r="J1664" s="2">
        <f t="shared" si="202"/>
        <v>6.694962141544246</v>
      </c>
      <c r="K1664" s="2">
        <f t="shared" si="204"/>
        <v>6.6707224916302632</v>
      </c>
    </row>
    <row r="1665" spans="1:11" ht="13.5" x14ac:dyDescent="0.25">
      <c r="A1665" s="3">
        <f>TITRES_STAT!B1668</f>
        <v>44440</v>
      </c>
      <c r="B1665" s="6">
        <f>TITRES_STAT!D1668</f>
        <v>6.8562000000000003</v>
      </c>
      <c r="C1665" s="2">
        <f t="shared" si="197"/>
        <v>0.2522000000000002</v>
      </c>
      <c r="D1665" s="2">
        <f t="shared" si="198"/>
        <v>6.6702200000000005</v>
      </c>
      <c r="E1665" s="2">
        <f t="shared" si="200"/>
        <v>6.6985899999999985</v>
      </c>
      <c r="F1665" s="2">
        <f t="shared" si="201"/>
        <v>6.7269600000000001</v>
      </c>
      <c r="G1665" s="2">
        <f t="shared" si="203"/>
        <v>6.6767699999999977</v>
      </c>
      <c r="H1665" s="2">
        <f t="shared" si="199"/>
        <v>6.5372040000000018</v>
      </c>
      <c r="I1665" s="2">
        <f t="array" ref="I1665">SUMPRODUCT(B1649:B1668, (ROW(B1649:B1668)-ROW(B1649)+1)) / (20*21/2)</f>
        <v>6.7355128571428553</v>
      </c>
      <c r="J1665" s="2">
        <f t="shared" si="202"/>
        <v>6.7103181280638413</v>
      </c>
      <c r="K1665" s="2">
        <f t="shared" si="204"/>
        <v>6.6779961194094684</v>
      </c>
    </row>
    <row r="1666" spans="1:11" ht="13.5" x14ac:dyDescent="0.25">
      <c r="A1666" s="3">
        <f>TITRES_STAT!B1669</f>
        <v>44441</v>
      </c>
      <c r="B1666" s="6">
        <f>TITRES_STAT!D1669</f>
        <v>6.8483000000000001</v>
      </c>
      <c r="C1666" s="2">
        <f t="shared" si="197"/>
        <v>-7.9000000000002402E-3</v>
      </c>
      <c r="D1666" s="2">
        <f t="shared" si="198"/>
        <v>6.7096199999999993</v>
      </c>
      <c r="E1666" s="2">
        <f t="shared" si="200"/>
        <v>6.7040999999999995</v>
      </c>
      <c r="F1666" s="2">
        <f t="shared" si="201"/>
        <v>6.7312950000000003</v>
      </c>
      <c r="G1666" s="2">
        <f t="shared" si="203"/>
        <v>6.6848079999999985</v>
      </c>
      <c r="H1666" s="2">
        <f t="shared" si="199"/>
        <v>6.5401320000000007</v>
      </c>
      <c r="I1666" s="2">
        <f t="array" ref="I1666">SUMPRODUCT(B1650:B1669, (ROW(B1650:B1669)-ROW(B1650)+1)) / (20*21/2)</f>
        <v>6.7319866666666668</v>
      </c>
      <c r="J1666" s="2">
        <f t="shared" si="202"/>
        <v>6.7234592587244286</v>
      </c>
      <c r="K1666" s="2">
        <f t="shared" si="204"/>
        <v>6.684674702962039</v>
      </c>
    </row>
    <row r="1667" spans="1:11" ht="13.5" x14ac:dyDescent="0.25">
      <c r="A1667" s="3">
        <f>TITRES_STAT!B1670</f>
        <v>44442</v>
      </c>
      <c r="B1667" s="6">
        <f>TITRES_STAT!D1670</f>
        <v>6.8167999999999997</v>
      </c>
      <c r="C1667" s="2">
        <f t="shared" si="197"/>
        <v>-3.1500000000000306E-2</v>
      </c>
      <c r="D1667" s="2">
        <f t="shared" si="198"/>
        <v>6.7490199999999998</v>
      </c>
      <c r="E1667" s="2">
        <f t="shared" si="200"/>
        <v>6.7080399999999996</v>
      </c>
      <c r="F1667" s="2">
        <f t="shared" si="201"/>
        <v>6.7344449999999991</v>
      </c>
      <c r="G1667" s="2">
        <f t="shared" si="203"/>
        <v>6.6919099999999982</v>
      </c>
      <c r="H1667" s="2">
        <f t="shared" si="199"/>
        <v>6.5429410000000008</v>
      </c>
      <c r="I1667" s="2">
        <f t="array" ref="I1667">SUMPRODUCT(B1651:B1670, (ROW(B1651:B1670)-ROW(B1651)+1)) / (20*21/2)</f>
        <v>6.727858095238096</v>
      </c>
      <c r="J1667" s="2">
        <f t="shared" si="202"/>
        <v>6.7323488531316258</v>
      </c>
      <c r="K1667" s="2">
        <f t="shared" si="204"/>
        <v>6.6898560871596064</v>
      </c>
    </row>
    <row r="1668" spans="1:11" ht="13.5" x14ac:dyDescent="0.25">
      <c r="A1668" s="3">
        <f>TITRES_STAT!B1671</f>
        <v>44445</v>
      </c>
      <c r="B1668" s="6">
        <f>TITRES_STAT!D1671</f>
        <v>6.7774000000000001</v>
      </c>
      <c r="C1668" s="2">
        <f t="shared" ref="C1668:C1731" si="205">B1668-B1667</f>
        <v>-3.9399999999999658E-2</v>
      </c>
      <c r="D1668" s="2">
        <f t="shared" si="198"/>
        <v>6.7805400000000002</v>
      </c>
      <c r="E1668" s="2">
        <f t="shared" si="200"/>
        <v>6.709620000000001</v>
      </c>
      <c r="F1668" s="2">
        <f t="shared" si="201"/>
        <v>6.7356249999999989</v>
      </c>
      <c r="G1668" s="2">
        <f t="shared" si="203"/>
        <v>6.6953139999999971</v>
      </c>
      <c r="H1668" s="2">
        <f t="shared" si="199"/>
        <v>6.5454764999999995</v>
      </c>
      <c r="I1668" s="2">
        <f t="array" ref="I1668">SUMPRODUCT(B1652:B1671, (ROW(B1652:B1671)-ROW(B1652)+1)) / (20*21/2)</f>
        <v>6.7171647619047627</v>
      </c>
      <c r="J1668" s="2">
        <f t="shared" si="202"/>
        <v>6.7366394385476616</v>
      </c>
      <c r="K1668" s="2">
        <f t="shared" si="204"/>
        <v>6.6932891817807985</v>
      </c>
    </row>
    <row r="1669" spans="1:11" ht="13.5" x14ac:dyDescent="0.25">
      <c r="A1669" s="3">
        <f>TITRES_STAT!B1672</f>
        <v>44446</v>
      </c>
      <c r="B1669" s="6">
        <f>TITRES_STAT!D1672</f>
        <v>6.6985999999999999</v>
      </c>
      <c r="C1669" s="2">
        <f t="shared" si="205"/>
        <v>-7.8800000000000203E-2</v>
      </c>
      <c r="D1669" s="2">
        <f t="shared" si="198"/>
        <v>6.7994600000000007</v>
      </c>
      <c r="E1669" s="2">
        <f t="shared" si="200"/>
        <v>6.7135599999999993</v>
      </c>
      <c r="F1669" s="2">
        <f t="shared" si="201"/>
        <v>6.7340500000000008</v>
      </c>
      <c r="G1669" s="2">
        <f t="shared" si="203"/>
        <v>6.6971419999999977</v>
      </c>
      <c r="H1669" s="2">
        <f t="shared" si="199"/>
        <v>6.5475794999999986</v>
      </c>
      <c r="I1669" s="2">
        <f t="array" ref="I1669">SUMPRODUCT(B1653:B1672, (ROW(B1653:B1672)-ROW(B1653)+1)) / (20*21/2)</f>
        <v>6.7107490476190472</v>
      </c>
      <c r="J1669" s="2">
        <f t="shared" si="202"/>
        <v>6.7330166348764564</v>
      </c>
      <c r="K1669" s="2">
        <f t="shared" si="204"/>
        <v>6.6934974491619439</v>
      </c>
    </row>
    <row r="1670" spans="1:11" ht="13.5" x14ac:dyDescent="0.25">
      <c r="A1670" s="3">
        <f>TITRES_STAT!B1673</f>
        <v>44447</v>
      </c>
      <c r="B1670" s="6">
        <f>TITRES_STAT!D1673</f>
        <v>6.6906999999999996</v>
      </c>
      <c r="C1670" s="2">
        <f t="shared" si="205"/>
        <v>-7.9000000000002402E-3</v>
      </c>
      <c r="D1670" s="2">
        <f t="shared" ref="D1670:D1733" si="206">AVERAGE(B1666:B1670)</f>
        <v>6.7663600000000006</v>
      </c>
      <c r="E1670" s="2">
        <f t="shared" si="200"/>
        <v>6.7182900000000005</v>
      </c>
      <c r="F1670" s="2">
        <f t="shared" si="201"/>
        <v>6.732079999999999</v>
      </c>
      <c r="G1670" s="2">
        <f t="shared" si="203"/>
        <v>6.6985059999999974</v>
      </c>
      <c r="H1670" s="2">
        <f t="shared" si="199"/>
        <v>6.5486859999999991</v>
      </c>
      <c r="I1670" s="2">
        <f t="array" ref="I1670">SUMPRODUCT(B1654:B1673, (ROW(B1654:B1673)-ROW(B1654)+1)) / (20*21/2)</f>
        <v>6.7046709523809529</v>
      </c>
      <c r="J1670" s="2">
        <f t="shared" si="202"/>
        <v>6.7289864791739369</v>
      </c>
      <c r="K1670" s="2">
        <f t="shared" si="204"/>
        <v>6.6933877452732409</v>
      </c>
    </row>
    <row r="1671" spans="1:11" ht="13.5" x14ac:dyDescent="0.25">
      <c r="A1671" s="3">
        <f>TITRES_STAT!B1674</f>
        <v>44448</v>
      </c>
      <c r="B1671" s="6">
        <f>TITRES_STAT!D1674</f>
        <v>6.6197999999999997</v>
      </c>
      <c r="C1671" s="2">
        <f t="shared" si="205"/>
        <v>-7.0899999999999963E-2</v>
      </c>
      <c r="D1671" s="2">
        <f t="shared" si="206"/>
        <v>6.7206599999999996</v>
      </c>
      <c r="E1671" s="2">
        <f t="shared" si="200"/>
        <v>6.7151399999999999</v>
      </c>
      <c r="F1671" s="2">
        <f t="shared" si="201"/>
        <v>6.726564999999999</v>
      </c>
      <c r="G1671" s="2">
        <f t="shared" si="203"/>
        <v>6.6999819999999985</v>
      </c>
      <c r="H1671" s="2">
        <f t="shared" si="199"/>
        <v>6.5490934999999979</v>
      </c>
      <c r="I1671" s="2">
        <f t="array" ref="I1671">SUMPRODUCT(B1655:B1674, (ROW(B1655:B1674)-ROW(B1655)+1)) / (20*21/2)</f>
        <v>6.6982909523809528</v>
      </c>
      <c r="J1671" s="2">
        <f t="shared" si="202"/>
        <v>6.7185877668716572</v>
      </c>
      <c r="K1671" s="2">
        <f t="shared" si="204"/>
        <v>6.6905019513409574</v>
      </c>
    </row>
    <row r="1672" spans="1:11" ht="13.5" x14ac:dyDescent="0.25">
      <c r="A1672" s="3">
        <f>TITRES_STAT!B1675</f>
        <v>44449</v>
      </c>
      <c r="B1672" s="6">
        <f>TITRES_STAT!D1675</f>
        <v>6.6592000000000002</v>
      </c>
      <c r="C1672" s="2">
        <f t="shared" si="205"/>
        <v>3.9400000000000546E-2</v>
      </c>
      <c r="D1672" s="2">
        <f t="shared" si="206"/>
        <v>6.6891399999999992</v>
      </c>
      <c r="E1672" s="2">
        <f t="shared" si="200"/>
        <v>6.7190799999999999</v>
      </c>
      <c r="F1672" s="2">
        <f t="shared" si="201"/>
        <v>6.72302</v>
      </c>
      <c r="G1672" s="2">
        <f t="shared" si="203"/>
        <v>6.700867999999998</v>
      </c>
      <c r="H1672" s="2">
        <f t="shared" si="199"/>
        <v>6.5498509999999976</v>
      </c>
      <c r="I1672" s="2">
        <f t="array" ref="I1672">SUMPRODUCT(B1656:B1675, (ROW(B1656:B1675)-ROW(B1656)+1)) / (20*21/2)</f>
        <v>6.6851566666666669</v>
      </c>
      <c r="J1672" s="2">
        <f t="shared" si="202"/>
        <v>6.7129317890743563</v>
      </c>
      <c r="K1672" s="2">
        <f t="shared" si="204"/>
        <v>6.6892744238373911</v>
      </c>
    </row>
    <row r="1673" spans="1:11" ht="13.5" x14ac:dyDescent="0.25">
      <c r="A1673" s="3">
        <f>TITRES_STAT!B1676</f>
        <v>44452</v>
      </c>
      <c r="B1673" s="6">
        <f>TITRES_STAT!D1676</f>
        <v>6.6592000000000002</v>
      </c>
      <c r="C1673" s="2">
        <f t="shared" si="205"/>
        <v>0</v>
      </c>
      <c r="D1673" s="2">
        <f t="shared" si="206"/>
        <v>6.6654999999999989</v>
      </c>
      <c r="E1673" s="2">
        <f t="shared" si="200"/>
        <v>6.72302</v>
      </c>
      <c r="F1673" s="2">
        <f t="shared" si="201"/>
        <v>6.7182899999999988</v>
      </c>
      <c r="G1673" s="2">
        <f t="shared" si="203"/>
        <v>6.7019079999999986</v>
      </c>
      <c r="H1673" s="2">
        <f t="shared" si="199"/>
        <v>6.5512594999999978</v>
      </c>
      <c r="I1673" s="2">
        <f t="array" ref="I1673">SUMPRODUCT(B1657:B1676, (ROW(B1657:B1676)-ROW(B1657)+1)) / (20*21/2)</f>
        <v>6.6776152380952389</v>
      </c>
      <c r="J1673" s="2">
        <f t="shared" si="202"/>
        <v>6.7078144758291796</v>
      </c>
      <c r="K1673" s="2">
        <f t="shared" si="204"/>
        <v>6.688095034667298</v>
      </c>
    </row>
    <row r="1674" spans="1:11" ht="13.5" x14ac:dyDescent="0.25">
      <c r="A1674" s="3">
        <f>TITRES_STAT!B1677</f>
        <v>44453</v>
      </c>
      <c r="B1674" s="6">
        <f>TITRES_STAT!D1677</f>
        <v>6.6513</v>
      </c>
      <c r="C1674" s="2">
        <f t="shared" si="205"/>
        <v>-7.9000000000002402E-3</v>
      </c>
      <c r="D1674" s="2">
        <f t="shared" si="206"/>
        <v>6.65604</v>
      </c>
      <c r="E1674" s="2">
        <f t="shared" si="200"/>
        <v>6.7277500000000003</v>
      </c>
      <c r="F1674" s="2">
        <f t="shared" si="201"/>
        <v>6.7104099999999987</v>
      </c>
      <c r="G1674" s="2">
        <f t="shared" si="203"/>
        <v>6.7032499999999979</v>
      </c>
      <c r="H1674" s="2">
        <f t="shared" ref="H1674:H1737" si="207">AVERAGE(B1475:B1674)</f>
        <v>6.5526664999999973</v>
      </c>
      <c r="I1674" s="2">
        <f t="array" ref="I1674">SUMPRODUCT(B1658:B1677, (ROW(B1658:B1677)-ROW(B1658)+1)) / (20*21/2)</f>
        <v>6.6814042857142875</v>
      </c>
      <c r="J1674" s="2">
        <f t="shared" si="202"/>
        <v>6.7024321447978297</v>
      </c>
      <c r="K1674" s="2">
        <f t="shared" si="204"/>
        <v>6.6866520921313253</v>
      </c>
    </row>
    <row r="1675" spans="1:11" ht="13.5" x14ac:dyDescent="0.25">
      <c r="A1675" s="3">
        <f>TITRES_STAT!B1678</f>
        <v>44454</v>
      </c>
      <c r="B1675" s="6">
        <f>TITRES_STAT!D1678</f>
        <v>6.5724999999999998</v>
      </c>
      <c r="C1675" s="2">
        <f t="shared" si="205"/>
        <v>-7.8800000000000203E-2</v>
      </c>
      <c r="D1675" s="2">
        <f t="shared" si="206"/>
        <v>6.6323999999999996</v>
      </c>
      <c r="E1675" s="2">
        <f t="shared" si="200"/>
        <v>6.6993799999999997</v>
      </c>
      <c r="F1675" s="2">
        <f t="shared" si="201"/>
        <v>6.6989849999999986</v>
      </c>
      <c r="G1675" s="2">
        <f t="shared" si="203"/>
        <v>6.7045459999999979</v>
      </c>
      <c r="H1675" s="2">
        <f t="shared" si="207"/>
        <v>6.5539474999999969</v>
      </c>
      <c r="I1675" s="2">
        <f t="array" ref="I1675">SUMPRODUCT(B1659:B1678, (ROW(B1659:B1678)-ROW(B1659)+1)) / (20*21/2)</f>
        <v>6.6786661904761901</v>
      </c>
      <c r="J1675" s="2">
        <f t="shared" si="202"/>
        <v>6.6900576548170836</v>
      </c>
      <c r="K1675" s="2">
        <f t="shared" si="204"/>
        <v>6.6821755394987248</v>
      </c>
    </row>
    <row r="1676" spans="1:11" ht="13.5" x14ac:dyDescent="0.25">
      <c r="A1676" s="3">
        <f>TITRES_STAT!B1679</f>
        <v>44455</v>
      </c>
      <c r="B1676" s="6">
        <f>TITRES_STAT!D1679</f>
        <v>6.6197999999999997</v>
      </c>
      <c r="C1676" s="2">
        <f t="shared" si="205"/>
        <v>4.7299999999999898E-2</v>
      </c>
      <c r="D1676" s="2">
        <f t="shared" si="206"/>
        <v>6.6323999999999996</v>
      </c>
      <c r="E1676" s="2">
        <f t="shared" ref="E1676:E1739" si="208">AVERAGE(B1667:B1676)</f>
        <v>6.6765299999999996</v>
      </c>
      <c r="F1676" s="2">
        <f t="shared" si="201"/>
        <v>6.690315</v>
      </c>
      <c r="G1676" s="2">
        <f t="shared" si="203"/>
        <v>6.7067879999999995</v>
      </c>
      <c r="H1676" s="2">
        <f t="shared" si="207"/>
        <v>6.5554649999999972</v>
      </c>
      <c r="I1676" s="2">
        <f t="array" ref="I1676">SUMPRODUCT(B1660:B1679, (ROW(B1660:B1679)-ROW(B1660)+1)) / (20*21/2)</f>
        <v>6.683920476190476</v>
      </c>
      <c r="J1676" s="2">
        <f t="shared" si="202"/>
        <v>6.6833664495964094</v>
      </c>
      <c r="K1676" s="2">
        <f t="shared" si="204"/>
        <v>6.6797294399105391</v>
      </c>
    </row>
    <row r="1677" spans="1:11" ht="13.5" x14ac:dyDescent="0.25">
      <c r="A1677" s="3">
        <f>TITRES_STAT!B1680</f>
        <v>44456</v>
      </c>
      <c r="B1677" s="6">
        <f>TITRES_STAT!D1680</f>
        <v>6.7301000000000002</v>
      </c>
      <c r="C1677" s="2">
        <f t="shared" si="205"/>
        <v>0.11030000000000051</v>
      </c>
      <c r="D1677" s="2">
        <f t="shared" si="206"/>
        <v>6.6465800000000002</v>
      </c>
      <c r="E1677" s="2">
        <f t="shared" si="208"/>
        <v>6.6678599999999992</v>
      </c>
      <c r="F1677" s="2">
        <f t="shared" si="201"/>
        <v>6.687949999999999</v>
      </c>
      <c r="G1677" s="2">
        <f t="shared" si="203"/>
        <v>6.7112360000000004</v>
      </c>
      <c r="H1677" s="2">
        <f t="shared" si="207"/>
        <v>6.5566919999999955</v>
      </c>
      <c r="I1677" s="2">
        <f t="array" ref="I1677">SUMPRODUCT(B1661:B1680, (ROW(B1661:B1680)-ROW(B1661)+1)) / (20*21/2)</f>
        <v>6.6850471428571421</v>
      </c>
      <c r="J1677" s="2">
        <f t="shared" si="202"/>
        <v>6.6878172639205609</v>
      </c>
      <c r="K1677" s="2">
        <f t="shared" si="204"/>
        <v>6.6817047559924791</v>
      </c>
    </row>
    <row r="1678" spans="1:11" ht="13.5" x14ac:dyDescent="0.25">
      <c r="A1678" s="3">
        <f>TITRES_STAT!B1681</f>
        <v>44459</v>
      </c>
      <c r="B1678" s="6">
        <f>TITRES_STAT!D1681</f>
        <v>6.6592000000000002</v>
      </c>
      <c r="C1678" s="2">
        <f t="shared" si="205"/>
        <v>-7.0899999999999963E-2</v>
      </c>
      <c r="D1678" s="2">
        <f t="shared" si="206"/>
        <v>6.6465800000000002</v>
      </c>
      <c r="E1678" s="2">
        <f t="shared" si="208"/>
        <v>6.6560399999999991</v>
      </c>
      <c r="F1678" s="2">
        <f t="shared" si="201"/>
        <v>6.68283</v>
      </c>
      <c r="G1678" s="2">
        <f t="shared" si="203"/>
        <v>6.7142659999999976</v>
      </c>
      <c r="H1678" s="2">
        <f t="shared" si="207"/>
        <v>6.5584829999999963</v>
      </c>
      <c r="I1678" s="2">
        <f t="array" ref="I1678">SUMPRODUCT(B1662:B1681, (ROW(B1662:B1681)-ROW(B1662)+1)) / (20*21/2)</f>
        <v>6.6851585714285724</v>
      </c>
      <c r="J1678" s="2">
        <f t="shared" si="202"/>
        <v>6.6850918102138408</v>
      </c>
      <c r="K1678" s="2">
        <f t="shared" si="204"/>
        <v>6.6808222165417943</v>
      </c>
    </row>
    <row r="1679" spans="1:11" ht="13.5" x14ac:dyDescent="0.25">
      <c r="A1679" s="3">
        <f>TITRES_STAT!B1682</f>
        <v>44460</v>
      </c>
      <c r="B1679" s="6">
        <f>TITRES_STAT!D1682</f>
        <v>6.7380000000000004</v>
      </c>
      <c r="C1679" s="2">
        <f t="shared" si="205"/>
        <v>7.8800000000000203E-2</v>
      </c>
      <c r="D1679" s="2">
        <f t="shared" si="206"/>
        <v>6.6639200000000001</v>
      </c>
      <c r="E1679" s="2">
        <f t="shared" si="208"/>
        <v>6.65998</v>
      </c>
      <c r="F1679" s="2">
        <f t="shared" si="201"/>
        <v>6.6867700000000001</v>
      </c>
      <c r="G1679" s="2">
        <f t="shared" si="203"/>
        <v>6.7188719999999975</v>
      </c>
      <c r="H1679" s="2">
        <f t="shared" si="207"/>
        <v>6.5600174999999972</v>
      </c>
      <c r="I1679" s="2">
        <f t="array" ref="I1679">SUMPRODUCT(B1663:B1682, (ROW(B1663:B1682)-ROW(B1663)+1)) / (20*21/2)</f>
        <v>6.6820823809523811</v>
      </c>
      <c r="J1679" s="2">
        <f t="shared" si="202"/>
        <v>6.6901306854315701</v>
      </c>
      <c r="K1679" s="2">
        <f t="shared" si="204"/>
        <v>6.6830644825597636</v>
      </c>
    </row>
    <row r="1680" spans="1:11" ht="13.5" x14ac:dyDescent="0.25">
      <c r="A1680" s="3">
        <f>TITRES_STAT!B1683</f>
        <v>44461</v>
      </c>
      <c r="B1680" s="6">
        <f>TITRES_STAT!D1683</f>
        <v>6.6985999999999999</v>
      </c>
      <c r="C1680" s="2">
        <f t="shared" si="205"/>
        <v>-3.9400000000000546E-2</v>
      </c>
      <c r="D1680" s="2">
        <f t="shared" si="206"/>
        <v>6.6891400000000001</v>
      </c>
      <c r="E1680" s="2">
        <f t="shared" si="208"/>
        <v>6.6607699999999994</v>
      </c>
      <c r="F1680" s="2">
        <f t="shared" si="201"/>
        <v>6.6895300000000004</v>
      </c>
      <c r="G1680" s="2">
        <f t="shared" si="203"/>
        <v>6.7211599999999976</v>
      </c>
      <c r="H1680" s="2">
        <f t="shared" si="207"/>
        <v>6.5617374999999969</v>
      </c>
      <c r="I1680" s="2">
        <f t="array" ref="I1680">SUMPRODUCT(B1664:B1683, (ROW(B1664:B1683)-ROW(B1664)+1)) / (20*21/2)</f>
        <v>6.6750661904761905</v>
      </c>
      <c r="J1680" s="2">
        <f t="shared" si="202"/>
        <v>6.6909372868190395</v>
      </c>
      <c r="K1680" s="2">
        <f t="shared" si="204"/>
        <v>6.683673718537813</v>
      </c>
    </row>
    <row r="1681" spans="1:11" ht="13.5" x14ac:dyDescent="0.25">
      <c r="A1681" s="3">
        <f>TITRES_STAT!B1684</f>
        <v>44462</v>
      </c>
      <c r="B1681" s="6">
        <f>TITRES_STAT!D1684</f>
        <v>6.6906999999999996</v>
      </c>
      <c r="C1681" s="2">
        <f t="shared" si="205"/>
        <v>-7.9000000000002402E-3</v>
      </c>
      <c r="D1681" s="2">
        <f t="shared" si="206"/>
        <v>6.7033199999999997</v>
      </c>
      <c r="E1681" s="2">
        <f t="shared" si="208"/>
        <v>6.6678599999999992</v>
      </c>
      <c r="F1681" s="2">
        <f t="shared" si="201"/>
        <v>6.6914999999999996</v>
      </c>
      <c r="G1681" s="2">
        <f t="shared" si="203"/>
        <v>6.7234419999999986</v>
      </c>
      <c r="H1681" s="2">
        <f t="shared" si="207"/>
        <v>6.5634949999999979</v>
      </c>
      <c r="I1681" s="2">
        <f t="array" ref="I1681">SUMPRODUCT(B1665:B1684, (ROW(B1665:B1684)-ROW(B1665)+1)) / (20*21/2)</f>
        <v>6.6605452380952386</v>
      </c>
      <c r="J1681" s="2">
        <f t="shared" si="202"/>
        <v>6.6909146880743693</v>
      </c>
      <c r="K1681" s="2">
        <f t="shared" si="204"/>
        <v>6.6839492589873108</v>
      </c>
    </row>
    <row r="1682" spans="1:11" ht="13.5" x14ac:dyDescent="0.25">
      <c r="A1682" s="3">
        <f>TITRES_STAT!B1685</f>
        <v>44463</v>
      </c>
      <c r="B1682" s="6">
        <f>TITRES_STAT!D1685</f>
        <v>6.6592000000000002</v>
      </c>
      <c r="C1682" s="2">
        <f t="shared" si="205"/>
        <v>-3.1499999999999417E-2</v>
      </c>
      <c r="D1682" s="2">
        <f t="shared" si="206"/>
        <v>6.6891400000000001</v>
      </c>
      <c r="E1682" s="2">
        <f t="shared" si="208"/>
        <v>6.6678600000000001</v>
      </c>
      <c r="F1682" s="2">
        <f t="shared" si="201"/>
        <v>6.6934699999999996</v>
      </c>
      <c r="G1682" s="2">
        <f t="shared" si="203"/>
        <v>6.7249419999999986</v>
      </c>
      <c r="H1682" s="2">
        <f t="shared" si="207"/>
        <v>6.5650949999999986</v>
      </c>
      <c r="I1682" s="2">
        <f t="array" ref="I1682">SUMPRODUCT(B1666:B1685, (ROW(B1666:B1685)-ROW(B1666)+1)) / (20*21/2)</f>
        <v>6.6680861904761901</v>
      </c>
      <c r="J1682" s="2">
        <f t="shared" si="202"/>
        <v>6.6878942415910965</v>
      </c>
      <c r="K1682" s="2">
        <f t="shared" si="204"/>
        <v>6.6829786998113381</v>
      </c>
    </row>
    <row r="1683" spans="1:11" ht="13.5" x14ac:dyDescent="0.25">
      <c r="A1683" s="3">
        <f>TITRES_STAT!B1686</f>
        <v>44466</v>
      </c>
      <c r="B1683" s="6">
        <f>TITRES_STAT!D1686</f>
        <v>6.6197999999999997</v>
      </c>
      <c r="C1683" s="2">
        <f t="shared" si="205"/>
        <v>-3.9400000000000546E-2</v>
      </c>
      <c r="D1683" s="2">
        <f t="shared" si="206"/>
        <v>6.6812599999999991</v>
      </c>
      <c r="E1683" s="2">
        <f t="shared" si="208"/>
        <v>6.6639200000000001</v>
      </c>
      <c r="F1683" s="2">
        <f t="shared" si="201"/>
        <v>6.6934699999999996</v>
      </c>
      <c r="G1683" s="2">
        <f t="shared" si="203"/>
        <v>6.7253459999999983</v>
      </c>
      <c r="H1683" s="2">
        <f t="shared" si="207"/>
        <v>6.5671869999999988</v>
      </c>
      <c r="I1683" s="2">
        <f t="array" ref="I1683">SUMPRODUCT(B1667:B1686, (ROW(B1667:B1686)-ROW(B1667)+1)) / (20*21/2)</f>
        <v>6.6625352380952378</v>
      </c>
      <c r="J1683" s="2">
        <f t="shared" si="202"/>
        <v>6.681409075725278</v>
      </c>
      <c r="K1683" s="2">
        <f t="shared" si="204"/>
        <v>6.6805011037403048</v>
      </c>
    </row>
    <row r="1684" spans="1:11" ht="13.5" x14ac:dyDescent="0.25">
      <c r="A1684" s="3">
        <f>TITRES_STAT!B1687</f>
        <v>44467</v>
      </c>
      <c r="B1684" s="6">
        <f>TITRES_STAT!D1687</f>
        <v>6.5410000000000004</v>
      </c>
      <c r="C1684" s="2">
        <f t="shared" si="205"/>
        <v>-7.8799999999999315E-2</v>
      </c>
      <c r="D1684" s="2">
        <f t="shared" si="206"/>
        <v>6.6418599999999994</v>
      </c>
      <c r="E1684" s="2">
        <f t="shared" si="208"/>
        <v>6.6528899999999993</v>
      </c>
      <c r="F1684" s="2">
        <f t="shared" ref="F1684:F1747" si="209">AVERAGE(B1665:B1684)</f>
        <v>6.6903199999999998</v>
      </c>
      <c r="G1684" s="2">
        <f t="shared" si="203"/>
        <v>6.7215719999999983</v>
      </c>
      <c r="H1684" s="2">
        <f t="shared" si="207"/>
        <v>6.5681189999999985</v>
      </c>
      <c r="I1684" s="2">
        <f t="array" ref="I1684">SUMPRODUCT(B1668:B1687, (ROW(B1668:B1687)-ROW(B1668)+1)) / (20*21/2)</f>
        <v>6.6647871428571426</v>
      </c>
      <c r="J1684" s="2">
        <f t="shared" si="202"/>
        <v>6.6680367827990619</v>
      </c>
      <c r="K1684" s="2">
        <f t="shared" si="204"/>
        <v>6.6750304722210778</v>
      </c>
    </row>
    <row r="1685" spans="1:11" ht="13.5" x14ac:dyDescent="0.25">
      <c r="A1685" s="3">
        <f>TITRES_STAT!B1688</f>
        <v>44468</v>
      </c>
      <c r="B1685" s="6">
        <f>TITRES_STAT!D1688</f>
        <v>6.7694999999999999</v>
      </c>
      <c r="C1685" s="2">
        <f t="shared" si="205"/>
        <v>0.22849999999999948</v>
      </c>
      <c r="D1685" s="2">
        <f t="shared" si="206"/>
        <v>6.65604</v>
      </c>
      <c r="E1685" s="2">
        <f t="shared" si="208"/>
        <v>6.6725899999999996</v>
      </c>
      <c r="F1685" s="2">
        <f t="shared" si="209"/>
        <v>6.6859849999999978</v>
      </c>
      <c r="G1685" s="2">
        <f t="shared" si="203"/>
        <v>6.721601999999999</v>
      </c>
      <c r="H1685" s="2">
        <f t="shared" si="207"/>
        <v>6.5707294999999988</v>
      </c>
      <c r="I1685" s="2">
        <f t="array" ref="I1685">SUMPRODUCT(B1669:B1688, (ROW(B1669:B1688)-ROW(B1669)+1)) / (20*21/2)</f>
        <v>6.6676019047619048</v>
      </c>
      <c r="J1685" s="2">
        <f t="shared" ref="J1685:J1748" si="210">$J$4*B1685+J1684*(1-$J$4)</f>
        <v>6.6776999463420079</v>
      </c>
      <c r="K1685" s="2">
        <f t="shared" si="204"/>
        <v>6.6787351595849573</v>
      </c>
    </row>
    <row r="1686" spans="1:11" ht="13.5" x14ac:dyDescent="0.25">
      <c r="A1686" s="3">
        <f>TITRES_STAT!B1689</f>
        <v>44469</v>
      </c>
      <c r="B1686" s="6">
        <f>TITRES_STAT!D1689</f>
        <v>6.6276999999999999</v>
      </c>
      <c r="C1686" s="2">
        <f t="shared" si="205"/>
        <v>-0.14179999999999993</v>
      </c>
      <c r="D1686" s="2">
        <f t="shared" si="206"/>
        <v>6.64344</v>
      </c>
      <c r="E1686" s="2">
        <f t="shared" si="208"/>
        <v>6.673379999999999</v>
      </c>
      <c r="F1686" s="2">
        <f t="shared" si="209"/>
        <v>6.6749549999999989</v>
      </c>
      <c r="G1686" s="2">
        <f t="shared" si="203"/>
        <v>6.7156139999999986</v>
      </c>
      <c r="H1686" s="2">
        <f t="shared" si="207"/>
        <v>6.5722864999999988</v>
      </c>
      <c r="I1686" s="2">
        <f t="array" ref="I1686">SUMPRODUCT(B1670:B1689, (ROW(B1670:B1689)-ROW(B1670)+1)) / (20*21/2)</f>
        <v>6.6700395238095238</v>
      </c>
      <c r="J1686" s="2">
        <f t="shared" si="210"/>
        <v>6.6729380466903878</v>
      </c>
      <c r="K1686" s="2">
        <f t="shared" si="204"/>
        <v>6.6767337807777043</v>
      </c>
    </row>
    <row r="1687" spans="1:11" ht="13.5" x14ac:dyDescent="0.25">
      <c r="A1687" s="3">
        <f>TITRES_STAT!B1690</f>
        <v>44470</v>
      </c>
      <c r="B1687" s="6">
        <f>TITRES_STAT!D1690</f>
        <v>6.6985999999999999</v>
      </c>
      <c r="C1687" s="2">
        <f t="shared" si="205"/>
        <v>7.0899999999999963E-2</v>
      </c>
      <c r="D1687" s="2">
        <f t="shared" si="206"/>
        <v>6.6513200000000001</v>
      </c>
      <c r="E1687" s="2">
        <f t="shared" si="208"/>
        <v>6.6702299999999992</v>
      </c>
      <c r="F1687" s="2">
        <f t="shared" si="209"/>
        <v>6.6690449999999988</v>
      </c>
      <c r="G1687" s="2">
        <f t="shared" si="203"/>
        <v>6.7124619999999995</v>
      </c>
      <c r="H1687" s="2">
        <f t="shared" si="207"/>
        <v>6.5738919999999998</v>
      </c>
      <c r="I1687" s="2">
        <f t="array" ref="I1687">SUMPRODUCT(B1671:B1690, (ROW(B1671:B1690)-ROW(B1671)+1)) / (20*21/2)</f>
        <v>6.6785242857142864</v>
      </c>
      <c r="J1687" s="2">
        <f t="shared" si="210"/>
        <v>6.6753820422436849</v>
      </c>
      <c r="K1687" s="2">
        <f t="shared" si="204"/>
        <v>6.6775912795707359</v>
      </c>
    </row>
    <row r="1688" spans="1:11" ht="13.5" x14ac:dyDescent="0.25">
      <c r="A1688" s="3">
        <f>TITRES_STAT!B1691</f>
        <v>44473</v>
      </c>
      <c r="B1688" s="6">
        <f>TITRES_STAT!D1691</f>
        <v>6.6985999999999999</v>
      </c>
      <c r="C1688" s="2">
        <f t="shared" si="205"/>
        <v>0</v>
      </c>
      <c r="D1688" s="2">
        <f t="shared" si="206"/>
        <v>6.6670800000000003</v>
      </c>
      <c r="E1688" s="2">
        <f t="shared" si="208"/>
        <v>6.6741699999999993</v>
      </c>
      <c r="F1688" s="2">
        <f t="shared" si="209"/>
        <v>6.6651049999999987</v>
      </c>
      <c r="G1688" s="2">
        <f t="shared" si="203"/>
        <v>6.7099399999999978</v>
      </c>
      <c r="H1688" s="2">
        <f t="shared" si="207"/>
        <v>6.5755355</v>
      </c>
      <c r="I1688" s="2">
        <f t="array" ref="I1688">SUMPRODUCT(B1672:B1691, (ROW(B1672:B1691)-ROW(B1672)+1)) / (20*21/2)</f>
        <v>6.6957085714285727</v>
      </c>
      <c r="J1688" s="2">
        <f t="shared" si="210"/>
        <v>6.6775932763157151</v>
      </c>
      <c r="K1688" s="2">
        <f t="shared" si="204"/>
        <v>6.6784151509601184</v>
      </c>
    </row>
    <row r="1689" spans="1:11" ht="13.5" x14ac:dyDescent="0.25">
      <c r="A1689" s="3">
        <f>TITRES_STAT!B1692</f>
        <v>44474</v>
      </c>
      <c r="B1689" s="6">
        <f>TITRES_STAT!D1692</f>
        <v>6.6906999999999996</v>
      </c>
      <c r="C1689" s="2">
        <f t="shared" si="205"/>
        <v>-7.9000000000002402E-3</v>
      </c>
      <c r="D1689" s="2">
        <f t="shared" si="206"/>
        <v>6.6970200000000002</v>
      </c>
      <c r="E1689" s="2">
        <f t="shared" si="208"/>
        <v>6.6694399999999998</v>
      </c>
      <c r="F1689" s="2">
        <f t="shared" si="209"/>
        <v>6.6647099999999995</v>
      </c>
      <c r="G1689" s="2">
        <f t="shared" si="203"/>
        <v>6.7072599999999989</v>
      </c>
      <c r="H1689" s="2">
        <f t="shared" si="207"/>
        <v>6.5774460000000001</v>
      </c>
      <c r="I1689" s="2">
        <f t="array" ref="I1689">SUMPRODUCT(B1673:B1692, (ROW(B1673:B1692)-ROW(B1673)+1)) / (20*21/2)</f>
        <v>6.7178142857142866</v>
      </c>
      <c r="J1689" s="2">
        <f t="shared" si="210"/>
        <v>6.678841535714219</v>
      </c>
      <c r="K1689" s="2">
        <f t="shared" si="204"/>
        <v>6.6788969097459967</v>
      </c>
    </row>
    <row r="1690" spans="1:11" ht="13.5" x14ac:dyDescent="0.25">
      <c r="A1690" s="3">
        <f>TITRES_STAT!B1693</f>
        <v>44475</v>
      </c>
      <c r="B1690" s="6">
        <f>TITRES_STAT!D1693</f>
        <v>6.7538</v>
      </c>
      <c r="C1690" s="2">
        <f t="shared" si="205"/>
        <v>6.3100000000000378E-2</v>
      </c>
      <c r="D1690" s="2">
        <f t="shared" si="206"/>
        <v>6.6938800000000001</v>
      </c>
      <c r="E1690" s="2">
        <f t="shared" si="208"/>
        <v>6.6749600000000004</v>
      </c>
      <c r="F1690" s="2">
        <f t="shared" si="209"/>
        <v>6.667864999999999</v>
      </c>
      <c r="G1690" s="2">
        <f t="shared" si="203"/>
        <v>6.7071039999999993</v>
      </c>
      <c r="H1690" s="2">
        <f t="shared" si="207"/>
        <v>6.5793654999999998</v>
      </c>
      <c r="I1690" s="2">
        <f t="array" ref="I1690">SUMPRODUCT(B1674:B1693, (ROW(B1674:B1693)-ROW(B1674)+1)) / (20*21/2)</f>
        <v>6.7334619047619064</v>
      </c>
      <c r="J1690" s="2">
        <f t="shared" si="210"/>
        <v>6.68598043707477</v>
      </c>
      <c r="K1690" s="2">
        <f t="shared" si="204"/>
        <v>6.6818342858343884</v>
      </c>
    </row>
    <row r="1691" spans="1:11" ht="13.5" x14ac:dyDescent="0.25">
      <c r="A1691" s="3">
        <f>TITRES_STAT!B1694</f>
        <v>44476</v>
      </c>
      <c r="B1691" s="6">
        <f>TITRES_STAT!D1694</f>
        <v>6.8483000000000001</v>
      </c>
      <c r="C1691" s="2">
        <f t="shared" si="205"/>
        <v>9.4500000000000028E-2</v>
      </c>
      <c r="D1691" s="2">
        <f t="shared" si="206"/>
        <v>6.7379999999999995</v>
      </c>
      <c r="E1691" s="2">
        <f t="shared" si="208"/>
        <v>6.6907199999999989</v>
      </c>
      <c r="F1691" s="2">
        <f t="shared" si="209"/>
        <v>6.6792899999999991</v>
      </c>
      <c r="G1691" s="2">
        <f t="shared" si="203"/>
        <v>6.7102559999999993</v>
      </c>
      <c r="H1691" s="2">
        <f t="shared" si="207"/>
        <v>6.5818339999999997</v>
      </c>
      <c r="I1691" s="2">
        <f t="array" ref="I1691">SUMPRODUCT(B1675:B1694, (ROW(B1675:B1694)-ROW(B1675)+1)) / (20*21/2)</f>
        <v>6.7466666666666661</v>
      </c>
      <c r="J1691" s="2">
        <f t="shared" si="210"/>
        <v>6.7014394430676489</v>
      </c>
      <c r="K1691" s="2">
        <f t="shared" si="204"/>
        <v>6.6883623530565695</v>
      </c>
    </row>
    <row r="1692" spans="1:11" ht="13.5" x14ac:dyDescent="0.25">
      <c r="A1692" s="3">
        <f>TITRES_STAT!B1695</f>
        <v>44477</v>
      </c>
      <c r="B1692" s="6">
        <f>TITRES_STAT!D1695</f>
        <v>6.9114000000000004</v>
      </c>
      <c r="C1692" s="2">
        <f t="shared" si="205"/>
        <v>6.3100000000000378E-2</v>
      </c>
      <c r="D1692" s="2">
        <f t="shared" si="206"/>
        <v>6.7805599999999995</v>
      </c>
      <c r="E1692" s="2">
        <f t="shared" si="208"/>
        <v>6.7159400000000007</v>
      </c>
      <c r="F1692" s="2">
        <f t="shared" si="209"/>
        <v>6.6918999999999995</v>
      </c>
      <c r="G1692" s="2">
        <f t="shared" si="203"/>
        <v>6.7148279999999989</v>
      </c>
      <c r="H1692" s="2">
        <f t="shared" si="207"/>
        <v>6.5846180000000007</v>
      </c>
      <c r="I1692" s="2">
        <f t="array" ref="I1692">SUMPRODUCT(B1676:B1695, (ROW(B1676:B1695)-ROW(B1676)+1)) / (20*21/2)</f>
        <v>6.7664757142857139</v>
      </c>
      <c r="J1692" s="2">
        <f t="shared" si="210"/>
        <v>6.721435686585016</v>
      </c>
      <c r="K1692" s="2">
        <f t="shared" si="204"/>
        <v>6.6971089274465081</v>
      </c>
    </row>
    <row r="1693" spans="1:11" ht="13.5" x14ac:dyDescent="0.25">
      <c r="A1693" s="3">
        <f>TITRES_STAT!B1696</f>
        <v>44480</v>
      </c>
      <c r="B1693" s="6">
        <f>TITRES_STAT!D1696</f>
        <v>6.8562000000000003</v>
      </c>
      <c r="C1693" s="2">
        <f t="shared" si="205"/>
        <v>-5.5200000000000138E-2</v>
      </c>
      <c r="D1693" s="2">
        <f t="shared" si="206"/>
        <v>6.8120799999999999</v>
      </c>
      <c r="E1693" s="2">
        <f t="shared" si="208"/>
        <v>6.7395799999999992</v>
      </c>
      <c r="F1693" s="2">
        <f t="shared" si="209"/>
        <v>6.7017499999999997</v>
      </c>
      <c r="G1693" s="2">
        <f t="shared" si="203"/>
        <v>6.7179799999999998</v>
      </c>
      <c r="H1693" s="2">
        <f t="shared" si="207"/>
        <v>6.5873175000000002</v>
      </c>
      <c r="I1693" s="2">
        <f t="array" ref="I1693">SUMPRODUCT(B1677:B1696, (ROW(B1677:B1696)-ROW(B1677)+1)) / (20*21/2)</f>
        <v>6.778633809523809</v>
      </c>
      <c r="J1693" s="2">
        <f t="shared" si="210"/>
        <v>6.7342703831007285</v>
      </c>
      <c r="K1693" s="2">
        <f t="shared" si="204"/>
        <v>6.7033477930368415</v>
      </c>
    </row>
    <row r="1694" spans="1:11" ht="13.5" x14ac:dyDescent="0.25">
      <c r="A1694" s="3">
        <f>TITRES_STAT!B1697</f>
        <v>44481</v>
      </c>
      <c r="B1694" s="6">
        <f>TITRES_STAT!D1697</f>
        <v>6.8403999999999998</v>
      </c>
      <c r="C1694" s="2">
        <f t="shared" si="205"/>
        <v>-1.580000000000048E-2</v>
      </c>
      <c r="D1694" s="2">
        <f t="shared" si="206"/>
        <v>6.8420200000000007</v>
      </c>
      <c r="E1694" s="2">
        <f t="shared" si="208"/>
        <v>6.76952</v>
      </c>
      <c r="F1694" s="2">
        <f t="shared" si="209"/>
        <v>6.7112049999999979</v>
      </c>
      <c r="G1694" s="2">
        <f t="shared" si="203"/>
        <v>6.7192399999999983</v>
      </c>
      <c r="H1694" s="2">
        <f t="shared" si="207"/>
        <v>6.5903210000000003</v>
      </c>
      <c r="I1694" s="2">
        <f t="array" ref="I1694">SUMPRODUCT(B1678:B1697, (ROW(B1678:B1697)-ROW(B1678)+1)) / (20*21/2)</f>
        <v>6.7814090476190492</v>
      </c>
      <c r="J1694" s="2">
        <f t="shared" si="210"/>
        <v>6.7443779656625642</v>
      </c>
      <c r="K1694" s="2">
        <f t="shared" si="204"/>
        <v>6.7087223893883383</v>
      </c>
    </row>
    <row r="1695" spans="1:11" ht="13.5" x14ac:dyDescent="0.25">
      <c r="A1695" s="3">
        <f>TITRES_STAT!B1698</f>
        <v>44482</v>
      </c>
      <c r="B1695" s="6">
        <f>TITRES_STAT!D1698</f>
        <v>6.9192</v>
      </c>
      <c r="C1695" s="2">
        <f t="shared" si="205"/>
        <v>7.8800000000000203E-2</v>
      </c>
      <c r="D1695" s="2">
        <f t="shared" si="206"/>
        <v>6.8751000000000007</v>
      </c>
      <c r="E1695" s="2">
        <f t="shared" si="208"/>
        <v>6.7844900000000008</v>
      </c>
      <c r="F1695" s="2">
        <f t="shared" si="209"/>
        <v>6.7285399999999997</v>
      </c>
      <c r="G1695" s="2">
        <f t="shared" si="203"/>
        <v>6.7220759999999986</v>
      </c>
      <c r="H1695" s="2">
        <f t="shared" si="207"/>
        <v>6.5931440000000006</v>
      </c>
      <c r="I1695" s="2">
        <f t="array" ref="I1695">SUMPRODUCT(B1679:B1698, (ROW(B1679:B1698)-ROW(B1679)+1)) / (20*21/2)</f>
        <v>6.7809966666666668</v>
      </c>
      <c r="J1695" s="2">
        <f t="shared" si="210"/>
        <v>6.7610276832185106</v>
      </c>
      <c r="K1695" s="2">
        <f t="shared" si="204"/>
        <v>6.7169764133338932</v>
      </c>
    </row>
    <row r="1696" spans="1:11" ht="13.5" x14ac:dyDescent="0.25">
      <c r="A1696" s="3">
        <f>TITRES_STAT!B1699</f>
        <v>44483</v>
      </c>
      <c r="B1696" s="6">
        <f>TITRES_STAT!D1699</f>
        <v>6.8562000000000003</v>
      </c>
      <c r="C1696" s="2">
        <f t="shared" si="205"/>
        <v>-6.2999999999999723E-2</v>
      </c>
      <c r="D1696" s="2">
        <f t="shared" si="206"/>
        <v>6.8766800000000003</v>
      </c>
      <c r="E1696" s="2">
        <f t="shared" si="208"/>
        <v>6.8073400000000008</v>
      </c>
      <c r="F1696" s="2">
        <f t="shared" si="209"/>
        <v>6.7403599999999999</v>
      </c>
      <c r="G1696" s="2">
        <f t="shared" si="203"/>
        <v>6.7239679999999984</v>
      </c>
      <c r="H1696" s="2">
        <f t="shared" si="207"/>
        <v>6.5956520000000012</v>
      </c>
      <c r="I1696" s="2">
        <f t="array" ref="I1696">SUMPRODUCT(B1680:B1699, (ROW(B1680:B1699)-ROW(B1680)+1)) / (20*21/2)</f>
        <v>6.7907138095238091</v>
      </c>
      <c r="J1696" s="2">
        <f t="shared" si="210"/>
        <v>6.7700917133881759</v>
      </c>
      <c r="K1696" s="2">
        <f t="shared" si="204"/>
        <v>6.7224361618306032</v>
      </c>
    </row>
    <row r="1697" spans="1:11" ht="13.5" x14ac:dyDescent="0.25">
      <c r="A1697" s="3">
        <f>TITRES_STAT!B1700</f>
        <v>44488</v>
      </c>
      <c r="B1697" s="6">
        <f>TITRES_STAT!D1700</f>
        <v>6.7694999999999999</v>
      </c>
      <c r="C1697" s="2">
        <f t="shared" si="205"/>
        <v>-8.6700000000000443E-2</v>
      </c>
      <c r="D1697" s="2">
        <f t="shared" si="206"/>
        <v>6.8483000000000001</v>
      </c>
      <c r="E1697" s="2">
        <f t="shared" si="208"/>
        <v>6.8144299999999998</v>
      </c>
      <c r="F1697" s="2">
        <f t="shared" si="209"/>
        <v>6.7423299999999999</v>
      </c>
      <c r="G1697" s="2">
        <f t="shared" si="203"/>
        <v>6.7242819999999988</v>
      </c>
      <c r="H1697" s="2">
        <f t="shared" si="207"/>
        <v>6.5982245000000015</v>
      </c>
      <c r="I1697" s="2">
        <f t="array" ref="I1697">SUMPRODUCT(B1681:B1700, (ROW(B1681:B1700)-ROW(B1681)+1)) / (20*21/2)</f>
        <v>6.7946580952380957</v>
      </c>
      <c r="J1697" s="2">
        <f t="shared" si="210"/>
        <v>6.7700353597321588</v>
      </c>
      <c r="K1697" s="2">
        <f t="shared" si="204"/>
        <v>6.7242818025431284</v>
      </c>
    </row>
    <row r="1698" spans="1:11" ht="13.5" x14ac:dyDescent="0.25">
      <c r="A1698" s="3">
        <f>TITRES_STAT!B1701</f>
        <v>44489</v>
      </c>
      <c r="B1698" s="6">
        <f>TITRES_STAT!D1701</f>
        <v>6.7380000000000004</v>
      </c>
      <c r="C1698" s="2">
        <f t="shared" si="205"/>
        <v>-3.1499999999999417E-2</v>
      </c>
      <c r="D1698" s="2">
        <f t="shared" si="206"/>
        <v>6.8246599999999997</v>
      </c>
      <c r="E1698" s="2">
        <f t="shared" si="208"/>
        <v>6.8183700000000016</v>
      </c>
      <c r="F1698" s="2">
        <f t="shared" si="209"/>
        <v>6.74627</v>
      </c>
      <c r="G1698" s="2">
        <f t="shared" si="203"/>
        <v>6.7239659999999981</v>
      </c>
      <c r="H1698" s="2">
        <f t="shared" si="207"/>
        <v>6.6005245000000015</v>
      </c>
      <c r="I1698" s="2">
        <f t="array" ref="I1698">SUMPRODUCT(B1682:B1701, (ROW(B1682:B1701)-ROW(B1682)+1)) / (20*21/2)</f>
        <v>6.7898947619047618</v>
      </c>
      <c r="J1698" s="2">
        <f t="shared" si="210"/>
        <v>6.7669843730910006</v>
      </c>
      <c r="K1698" s="2">
        <f t="shared" si="204"/>
        <v>6.7248197710708491</v>
      </c>
    </row>
    <row r="1699" spans="1:11" ht="13.5" x14ac:dyDescent="0.25">
      <c r="A1699" s="3">
        <f>TITRES_STAT!B1702</f>
        <v>44490</v>
      </c>
      <c r="B1699" s="6">
        <f>TITRES_STAT!D1702</f>
        <v>6.8483000000000001</v>
      </c>
      <c r="C1699" s="2">
        <f t="shared" si="205"/>
        <v>0.11029999999999962</v>
      </c>
      <c r="D1699" s="2">
        <f t="shared" si="206"/>
        <v>6.8262400000000003</v>
      </c>
      <c r="E1699" s="2">
        <f t="shared" si="208"/>
        <v>6.83413</v>
      </c>
      <c r="F1699" s="2">
        <f t="shared" si="209"/>
        <v>6.7517849999999999</v>
      </c>
      <c r="G1699" s="2">
        <f t="shared" si="203"/>
        <v>6.726329999999999</v>
      </c>
      <c r="H1699" s="2">
        <f t="shared" si="207"/>
        <v>6.6031465000000029</v>
      </c>
      <c r="I1699" s="2">
        <f t="array" ref="I1699">SUMPRODUCT(B1683:B1702, (ROW(B1683:B1702)-ROW(B1683)+1)) / (20*21/2)</f>
        <v>6.7790466666666669</v>
      </c>
      <c r="J1699" s="2">
        <f t="shared" si="210"/>
        <v>6.7747287185109055</v>
      </c>
      <c r="K1699" s="2">
        <f t="shared" si="204"/>
        <v>6.72966213298964</v>
      </c>
    </row>
    <row r="1700" spans="1:11" ht="13.5" x14ac:dyDescent="0.25">
      <c r="A1700" s="3">
        <f>TITRES_STAT!B1703</f>
        <v>44491</v>
      </c>
      <c r="B1700" s="6">
        <f>TITRES_STAT!D1703</f>
        <v>6.7931999999999997</v>
      </c>
      <c r="C1700" s="2">
        <f t="shared" si="205"/>
        <v>-5.5100000000000371E-2</v>
      </c>
      <c r="D1700" s="2">
        <f t="shared" si="206"/>
        <v>6.8010400000000004</v>
      </c>
      <c r="E1700" s="2">
        <f t="shared" si="208"/>
        <v>6.8380700000000001</v>
      </c>
      <c r="F1700" s="2">
        <f t="shared" si="209"/>
        <v>6.7565150000000003</v>
      </c>
      <c r="G1700" s="2">
        <f t="shared" si="203"/>
        <v>6.7275919999999987</v>
      </c>
      <c r="H1700" s="2">
        <f t="shared" si="207"/>
        <v>6.6048040000000023</v>
      </c>
      <c r="I1700" s="2">
        <f t="array" ref="I1700">SUMPRODUCT(B1684:B1703, (ROW(B1684:B1703)-ROW(B1684)+1)) / (20*21/2)</f>
        <v>6.7765309523809538</v>
      </c>
      <c r="J1700" s="2">
        <f t="shared" si="210"/>
        <v>6.7764878881765336</v>
      </c>
      <c r="K1700" s="2">
        <f t="shared" si="204"/>
        <v>6.7321538140488704</v>
      </c>
    </row>
    <row r="1701" spans="1:11" ht="13.5" x14ac:dyDescent="0.25">
      <c r="A1701" s="3">
        <f>TITRES_STAT!B1704</f>
        <v>44494</v>
      </c>
      <c r="B1701" s="6">
        <f>TITRES_STAT!D1704</f>
        <v>6.7065000000000001</v>
      </c>
      <c r="C1701" s="2">
        <f t="shared" si="205"/>
        <v>-8.6699999999999555E-2</v>
      </c>
      <c r="D1701" s="2">
        <f t="shared" si="206"/>
        <v>6.7710999999999997</v>
      </c>
      <c r="E1701" s="2">
        <f t="shared" si="208"/>
        <v>6.8238900000000005</v>
      </c>
      <c r="F1701" s="2">
        <f t="shared" si="209"/>
        <v>6.7573049999999997</v>
      </c>
      <c r="G1701" s="2">
        <f t="shared" si="203"/>
        <v>6.7271199999999984</v>
      </c>
      <c r="H1701" s="2">
        <f t="shared" si="207"/>
        <v>6.606181000000003</v>
      </c>
      <c r="I1701" s="2">
        <f t="array" ref="I1701">SUMPRODUCT(B1685:B1704, (ROW(B1685:B1704)-ROW(B1685)+1)) / (20*21/2)</f>
        <v>6.7719852380952394</v>
      </c>
      <c r="J1701" s="2">
        <f t="shared" si="210"/>
        <v>6.7698223750168633</v>
      </c>
      <c r="K1701" s="2">
        <f t="shared" si="204"/>
        <v>6.7311477821253858</v>
      </c>
    </row>
    <row r="1702" spans="1:11" ht="13.5" x14ac:dyDescent="0.25">
      <c r="A1702" s="3">
        <f>TITRES_STAT!B1705</f>
        <v>44495</v>
      </c>
      <c r="B1702" s="6">
        <f>TITRES_STAT!D1705</f>
        <v>6.6433999999999997</v>
      </c>
      <c r="C1702" s="2">
        <f t="shared" si="205"/>
        <v>-6.3100000000000378E-2</v>
      </c>
      <c r="D1702" s="2">
        <f t="shared" si="206"/>
        <v>6.7458799999999997</v>
      </c>
      <c r="E1702" s="2">
        <f t="shared" si="208"/>
        <v>6.7970899999999999</v>
      </c>
      <c r="F1702" s="2">
        <f t="shared" si="209"/>
        <v>6.7565149999999985</v>
      </c>
      <c r="G1702" s="2">
        <f t="shared" si="203"/>
        <v>6.7253859999999985</v>
      </c>
      <c r="H1702" s="2">
        <f t="shared" si="207"/>
        <v>6.6076635000000019</v>
      </c>
      <c r="I1702" s="2">
        <f t="array" ref="I1702">SUMPRODUCT(B1686:B1705, (ROW(B1686:B1705)-ROW(B1686)+1)) / (20*21/2)</f>
        <v>6.7711190476190488</v>
      </c>
      <c r="J1702" s="2">
        <f t="shared" si="210"/>
        <v>6.7577821488247816</v>
      </c>
      <c r="K1702" s="2">
        <f t="shared" si="204"/>
        <v>6.7277066926302735</v>
      </c>
    </row>
    <row r="1703" spans="1:11" ht="13.5" x14ac:dyDescent="0.25">
      <c r="A1703" s="3">
        <f>TITRES_STAT!B1706</f>
        <v>44496</v>
      </c>
      <c r="B1703" s="6">
        <f>TITRES_STAT!D1706</f>
        <v>6.7301000000000002</v>
      </c>
      <c r="C1703" s="2">
        <f t="shared" si="205"/>
        <v>8.6700000000000443E-2</v>
      </c>
      <c r="D1703" s="2">
        <f t="shared" si="206"/>
        <v>6.7443</v>
      </c>
      <c r="E1703" s="2">
        <f t="shared" si="208"/>
        <v>6.7844799999999994</v>
      </c>
      <c r="F1703" s="2">
        <f t="shared" si="209"/>
        <v>6.7620299999999984</v>
      </c>
      <c r="G1703" s="2">
        <f t="shared" si="203"/>
        <v>6.724911999999998</v>
      </c>
      <c r="H1703" s="2">
        <f t="shared" si="207"/>
        <v>6.609924000000003</v>
      </c>
      <c r="I1703" s="2">
        <f t="array" ref="I1703">SUMPRODUCT(B1687:B1706, (ROW(B1687:B1706)-ROW(B1687)+1)) / (20*21/2)</f>
        <v>6.7793000000000001</v>
      </c>
      <c r="J1703" s="2">
        <f t="shared" si="210"/>
        <v>6.7551457536986117</v>
      </c>
      <c r="K1703" s="2">
        <f t="shared" si="204"/>
        <v>6.7278005478212437</v>
      </c>
    </row>
    <row r="1704" spans="1:11" ht="13.5" x14ac:dyDescent="0.25">
      <c r="A1704" s="3">
        <f>TITRES_STAT!B1707</f>
        <v>44497</v>
      </c>
      <c r="B1704" s="6">
        <f>TITRES_STAT!D1707</f>
        <v>6.7142999999999997</v>
      </c>
      <c r="C1704" s="2">
        <f t="shared" si="205"/>
        <v>-1.580000000000048E-2</v>
      </c>
      <c r="D1704" s="2">
        <f t="shared" si="206"/>
        <v>6.7174999999999994</v>
      </c>
      <c r="E1704" s="2">
        <f t="shared" si="208"/>
        <v>6.7718699999999998</v>
      </c>
      <c r="F1704" s="2">
        <f t="shared" si="209"/>
        <v>6.7706950000000008</v>
      </c>
      <c r="G1704" s="2">
        <f t="shared" si="203"/>
        <v>6.7230199999999982</v>
      </c>
      <c r="H1704" s="2">
        <f t="shared" si="207"/>
        <v>6.6121055000000037</v>
      </c>
      <c r="I1704" s="2">
        <f t="array" ref="I1704">SUMPRODUCT(B1688:B1707, (ROW(B1688:B1707)-ROW(B1688)+1)) / (20*21/2)</f>
        <v>6.7856404761904745</v>
      </c>
      <c r="J1704" s="2">
        <f t="shared" si="210"/>
        <v>6.751255681917792</v>
      </c>
      <c r="K1704" s="2">
        <f t="shared" si="204"/>
        <v>6.7272711145733517</v>
      </c>
    </row>
    <row r="1705" spans="1:11" ht="13.5" x14ac:dyDescent="0.25">
      <c r="A1705" s="3">
        <f>TITRES_STAT!B1708</f>
        <v>44498</v>
      </c>
      <c r="B1705" s="6">
        <f>TITRES_STAT!D1708</f>
        <v>6.7615999999999996</v>
      </c>
      <c r="C1705" s="2">
        <f t="shared" si="205"/>
        <v>4.7299999999999898E-2</v>
      </c>
      <c r="D1705" s="2">
        <f t="shared" si="206"/>
        <v>6.7111800000000006</v>
      </c>
      <c r="E1705" s="2">
        <f t="shared" si="208"/>
        <v>6.7561099999999996</v>
      </c>
      <c r="F1705" s="2">
        <f t="shared" si="209"/>
        <v>6.7703000000000007</v>
      </c>
      <c r="G1705" s="2">
        <f t="shared" si="203"/>
        <v>6.7222319999999982</v>
      </c>
      <c r="H1705" s="2">
        <f t="shared" si="207"/>
        <v>6.6145620000000056</v>
      </c>
      <c r="I1705" s="2">
        <f t="array" ref="I1705">SUMPRODUCT(B1689:B1708, (ROW(B1689:B1708)-ROW(B1689)+1)) / (20*21/2)</f>
        <v>6.7920204761904763</v>
      </c>
      <c r="J1705" s="2">
        <f t="shared" si="210"/>
        <v>6.7522408550684787</v>
      </c>
      <c r="K1705" s="2">
        <f t="shared" si="204"/>
        <v>6.7286173453743974</v>
      </c>
    </row>
    <row r="1706" spans="1:11" ht="13.5" x14ac:dyDescent="0.25">
      <c r="A1706" s="3">
        <f>TITRES_STAT!B1709</f>
        <v>44501</v>
      </c>
      <c r="B1706" s="6">
        <f>TITRES_STAT!D1709</f>
        <v>6.8562000000000003</v>
      </c>
      <c r="C1706" s="2">
        <f t="shared" si="205"/>
        <v>9.4600000000000684E-2</v>
      </c>
      <c r="D1706" s="2">
        <f t="shared" si="206"/>
        <v>6.7411200000000004</v>
      </c>
      <c r="E1706" s="2">
        <f t="shared" si="208"/>
        <v>6.7561099999999996</v>
      </c>
      <c r="F1706" s="2">
        <f t="shared" si="209"/>
        <v>6.7817249999999998</v>
      </c>
      <c r="G1706" s="2">
        <f t="shared" si="203"/>
        <v>6.7234919999999976</v>
      </c>
      <c r="H1706" s="2">
        <f t="shared" si="207"/>
        <v>6.6170700000000044</v>
      </c>
      <c r="I1706" s="2">
        <f t="array" ref="I1706">SUMPRODUCT(B1690:B1709, (ROW(B1690:B1709)-ROW(B1690)+1)) / (20*21/2)</f>
        <v>6.801402380952382</v>
      </c>
      <c r="J1706" s="2">
        <f t="shared" si="210"/>
        <v>6.7621417260143382</v>
      </c>
      <c r="K1706" s="2">
        <f t="shared" si="204"/>
        <v>6.7336205867322638</v>
      </c>
    </row>
    <row r="1707" spans="1:11" ht="13.5" x14ac:dyDescent="0.25">
      <c r="A1707" s="3">
        <f>TITRES_STAT!B1710</f>
        <v>44502</v>
      </c>
      <c r="B1707" s="6">
        <f>TITRES_STAT!D1710</f>
        <v>6.8483000000000001</v>
      </c>
      <c r="C1707" s="2">
        <f t="shared" si="205"/>
        <v>-7.9000000000002402E-3</v>
      </c>
      <c r="D1707" s="2">
        <f t="shared" si="206"/>
        <v>6.7820999999999998</v>
      </c>
      <c r="E1707" s="2">
        <f t="shared" si="208"/>
        <v>6.7639899999999997</v>
      </c>
      <c r="F1707" s="2">
        <f t="shared" si="209"/>
        <v>6.7892099999999997</v>
      </c>
      <c r="G1707" s="2">
        <f t="shared" si="203"/>
        <v>6.7249099999999977</v>
      </c>
      <c r="H1707" s="2">
        <f t="shared" si="207"/>
        <v>6.619462000000004</v>
      </c>
      <c r="I1707" s="2">
        <f t="array" ref="I1707">SUMPRODUCT(B1691:B1710, (ROW(B1691:B1710)-ROW(B1691)+1)) / (20*21/2)</f>
        <v>6.8090561904761886</v>
      </c>
      <c r="J1707" s="2">
        <f t="shared" si="210"/>
        <v>6.770347275917735</v>
      </c>
      <c r="K1707" s="2">
        <f t="shared" si="204"/>
        <v>6.7381178186251169</v>
      </c>
    </row>
    <row r="1708" spans="1:11" ht="13.5" x14ac:dyDescent="0.25">
      <c r="A1708" s="3">
        <f>TITRES_STAT!B1711</f>
        <v>44503</v>
      </c>
      <c r="B1708" s="6">
        <f>TITRES_STAT!D1711</f>
        <v>6.8562000000000003</v>
      </c>
      <c r="C1708" s="2">
        <f t="shared" si="205"/>
        <v>7.9000000000002402E-3</v>
      </c>
      <c r="D1708" s="2">
        <f t="shared" si="206"/>
        <v>6.8073199999999998</v>
      </c>
      <c r="E1708" s="2">
        <f t="shared" si="208"/>
        <v>6.7758099999999999</v>
      </c>
      <c r="F1708" s="2">
        <f t="shared" si="209"/>
        <v>6.7970899999999999</v>
      </c>
      <c r="G1708" s="2">
        <f t="shared" si="203"/>
        <v>6.7268019999999975</v>
      </c>
      <c r="H1708" s="2">
        <f t="shared" si="207"/>
        <v>6.6217790000000045</v>
      </c>
      <c r="I1708" s="2">
        <f t="array" ref="I1708">SUMPRODUCT(B1692:B1711, (ROW(B1692:B1711)-ROW(B1692)+1)) / (20*21/2)</f>
        <v>6.8123199999999997</v>
      </c>
      <c r="J1708" s="2">
        <f t="shared" si="210"/>
        <v>6.7785237258303308</v>
      </c>
      <c r="K1708" s="2">
        <f t="shared" si="204"/>
        <v>6.742748492404524</v>
      </c>
    </row>
    <row r="1709" spans="1:11" ht="13.5" x14ac:dyDescent="0.25">
      <c r="A1709" s="3">
        <f>TITRES_STAT!B1712</f>
        <v>44504</v>
      </c>
      <c r="B1709" s="6">
        <f>TITRES_STAT!D1712</f>
        <v>6.8956</v>
      </c>
      <c r="C1709" s="2">
        <f t="shared" si="205"/>
        <v>3.9399999999999658E-2</v>
      </c>
      <c r="D1709" s="2">
        <f t="shared" si="206"/>
        <v>6.8435800000000002</v>
      </c>
      <c r="E1709" s="2">
        <f t="shared" si="208"/>
        <v>6.7805400000000002</v>
      </c>
      <c r="F1709" s="2">
        <f t="shared" si="209"/>
        <v>6.8073350000000001</v>
      </c>
      <c r="G1709" s="2">
        <f t="shared" si="203"/>
        <v>6.7315299999999976</v>
      </c>
      <c r="H1709" s="2">
        <f t="shared" si="207"/>
        <v>6.6242545000000064</v>
      </c>
      <c r="I1709" s="2">
        <f t="array" ref="I1709">SUMPRODUCT(B1693:B1712, (ROW(B1693:B1712)-ROW(B1693)+1)) / (20*21/2)</f>
        <v>6.8073266666666674</v>
      </c>
      <c r="J1709" s="2">
        <f t="shared" si="210"/>
        <v>6.7896738471798228</v>
      </c>
      <c r="K1709" s="2">
        <f t="shared" si="204"/>
        <v>6.7487426691729748</v>
      </c>
    </row>
    <row r="1710" spans="1:11" ht="13.5" x14ac:dyDescent="0.25">
      <c r="A1710" s="3">
        <f>TITRES_STAT!B1713</f>
        <v>44505</v>
      </c>
      <c r="B1710" s="6">
        <f>TITRES_STAT!D1713</f>
        <v>6.8876999999999997</v>
      </c>
      <c r="C1710" s="2">
        <f t="shared" si="205"/>
        <v>-7.9000000000002402E-3</v>
      </c>
      <c r="D1710" s="2">
        <f t="shared" si="206"/>
        <v>6.8688000000000002</v>
      </c>
      <c r="E1710" s="2">
        <f t="shared" si="208"/>
        <v>6.7899900000000004</v>
      </c>
      <c r="F1710" s="2">
        <f t="shared" si="209"/>
        <v>6.8140299999999998</v>
      </c>
      <c r="G1710" s="2">
        <f t="shared" si="203"/>
        <v>6.7364159999999984</v>
      </c>
      <c r="H1710" s="2">
        <f t="shared" si="207"/>
        <v>6.626805500000005</v>
      </c>
      <c r="I1710" s="2">
        <f t="array" ref="I1710">SUMPRODUCT(B1694:B1713, (ROW(B1694:B1713)-ROW(B1694)+1)) / (20*21/2)</f>
        <v>6.8030466666666651</v>
      </c>
      <c r="J1710" s="2">
        <f t="shared" si="210"/>
        <v>6.7990096712579344</v>
      </c>
      <c r="K1710" s="2">
        <f t="shared" si="204"/>
        <v>6.7541919762642308</v>
      </c>
    </row>
    <row r="1711" spans="1:11" ht="13.5" x14ac:dyDescent="0.25">
      <c r="A1711" s="3">
        <f>TITRES_STAT!B1714</f>
        <v>44508</v>
      </c>
      <c r="B1711" s="6">
        <f>TITRES_STAT!D1714</f>
        <v>6.8483000000000001</v>
      </c>
      <c r="C1711" s="2">
        <f t="shared" si="205"/>
        <v>-3.9399999999999658E-2</v>
      </c>
      <c r="D1711" s="2">
        <f t="shared" si="206"/>
        <v>6.8672199999999988</v>
      </c>
      <c r="E1711" s="2">
        <f t="shared" si="208"/>
        <v>6.8041700000000009</v>
      </c>
      <c r="F1711" s="2">
        <f t="shared" si="209"/>
        <v>6.8140299999999998</v>
      </c>
      <c r="G1711" s="2">
        <f t="shared" si="203"/>
        <v>6.7403559999999985</v>
      </c>
      <c r="H1711" s="2">
        <f t="shared" si="207"/>
        <v>6.6297720000000053</v>
      </c>
      <c r="I1711" s="2">
        <f t="array" ref="I1711">SUMPRODUCT(B1695:B1714, (ROW(B1695:B1714)-ROW(B1695)+1)) / (20*21/2)</f>
        <v>6.806721904761905</v>
      </c>
      <c r="J1711" s="2">
        <f t="shared" si="210"/>
        <v>6.8037039882809882</v>
      </c>
      <c r="K1711" s="2">
        <f t="shared" si="204"/>
        <v>6.7578824869989678</v>
      </c>
    </row>
    <row r="1712" spans="1:11" ht="13.5" x14ac:dyDescent="0.25">
      <c r="A1712" s="3">
        <f>TITRES_STAT!B1715</f>
        <v>44509</v>
      </c>
      <c r="B1712" s="6">
        <f>TITRES_STAT!D1715</f>
        <v>6.7615999999999996</v>
      </c>
      <c r="C1712" s="2">
        <f t="shared" si="205"/>
        <v>-8.6700000000000443E-2</v>
      </c>
      <c r="D1712" s="2">
        <f t="shared" si="206"/>
        <v>6.8498800000000006</v>
      </c>
      <c r="E1712" s="2">
        <f t="shared" si="208"/>
        <v>6.8159900000000011</v>
      </c>
      <c r="F1712" s="2">
        <f t="shared" si="209"/>
        <v>6.8065399999999983</v>
      </c>
      <c r="G1712" s="2">
        <f t="shared" si="203"/>
        <v>6.7431919999999979</v>
      </c>
      <c r="H1712" s="2">
        <f t="shared" si="207"/>
        <v>6.631692500000006</v>
      </c>
      <c r="I1712" s="2">
        <f t="array" ref="I1712">SUMPRODUCT(B1696:B1715, (ROW(B1696:B1715)-ROW(B1696)+1)) / (20*21/2)</f>
        <v>6.8119019047619043</v>
      </c>
      <c r="J1712" s="2">
        <f t="shared" si="210"/>
        <v>6.7996940846351794</v>
      </c>
      <c r="K1712" s="2">
        <f t="shared" si="204"/>
        <v>6.7580282718225382</v>
      </c>
    </row>
    <row r="1713" spans="1:11" ht="13.5" x14ac:dyDescent="0.25">
      <c r="A1713" s="3">
        <f>TITRES_STAT!B1716</f>
        <v>44510</v>
      </c>
      <c r="B1713" s="6">
        <f>TITRES_STAT!D1716</f>
        <v>6.7615999999999996</v>
      </c>
      <c r="C1713" s="2">
        <f t="shared" si="205"/>
        <v>0</v>
      </c>
      <c r="D1713" s="2">
        <f t="shared" si="206"/>
        <v>6.8309600000000001</v>
      </c>
      <c r="E1713" s="2">
        <f t="shared" si="208"/>
        <v>6.81914</v>
      </c>
      <c r="F1713" s="2">
        <f t="shared" si="209"/>
        <v>6.8018099999999979</v>
      </c>
      <c r="G1713" s="2">
        <f t="shared" si="203"/>
        <v>6.7460279999999981</v>
      </c>
      <c r="H1713" s="2">
        <f t="shared" si="207"/>
        <v>6.6337275000000053</v>
      </c>
      <c r="I1713" s="2">
        <f t="array" ref="I1713">SUMPRODUCT(B1697:B1716, (ROW(B1697:B1716)-ROW(B1697)+1)) / (20*21/2)</f>
        <v>6.8173819047619046</v>
      </c>
      <c r="J1713" s="2">
        <f t="shared" si="210"/>
        <v>6.7960660765746859</v>
      </c>
      <c r="K1713" s="2">
        <f t="shared" si="204"/>
        <v>6.7581683395942038</v>
      </c>
    </row>
    <row r="1714" spans="1:11" ht="13.5" x14ac:dyDescent="0.25">
      <c r="A1714" s="3">
        <f>TITRES_STAT!B1717</f>
        <v>44511</v>
      </c>
      <c r="B1714" s="6">
        <f>TITRES_STAT!D1717</f>
        <v>6.8403999999999998</v>
      </c>
      <c r="C1714" s="2">
        <f t="shared" si="205"/>
        <v>7.8800000000000203E-2</v>
      </c>
      <c r="D1714" s="2">
        <f t="shared" si="206"/>
        <v>6.8199200000000006</v>
      </c>
      <c r="E1714" s="2">
        <f t="shared" si="208"/>
        <v>6.8317500000000013</v>
      </c>
      <c r="F1714" s="2">
        <f t="shared" si="209"/>
        <v>6.8018099999999988</v>
      </c>
      <c r="G1714" s="2">
        <f t="shared" ref="G1714:G1777" si="211">AVERAGE(B1665:B1714)</f>
        <v>6.7507559999999982</v>
      </c>
      <c r="H1714" s="2">
        <f t="shared" si="207"/>
        <v>6.6365010000000062</v>
      </c>
      <c r="I1714" s="2">
        <f t="array" ref="I1714">SUMPRODUCT(B1698:B1717, (ROW(B1698:B1717)-ROW(B1698)+1)) / (20*21/2)</f>
        <v>6.822109523809524</v>
      </c>
      <c r="J1714" s="2">
        <f t="shared" si="210"/>
        <v>6.8002883549961446</v>
      </c>
      <c r="K1714" s="2">
        <f t="shared" si="204"/>
        <v>6.7613931105905101</v>
      </c>
    </row>
    <row r="1715" spans="1:11" ht="13.5" x14ac:dyDescent="0.25">
      <c r="A1715" s="3">
        <f>TITRES_STAT!B1718</f>
        <v>44512</v>
      </c>
      <c r="B1715" s="6">
        <f>TITRES_STAT!D1718</f>
        <v>6.8562000000000003</v>
      </c>
      <c r="C1715" s="2">
        <f t="shared" si="205"/>
        <v>1.580000000000048E-2</v>
      </c>
      <c r="D1715" s="2">
        <f t="shared" si="206"/>
        <v>6.8136199999999985</v>
      </c>
      <c r="E1715" s="2">
        <f t="shared" si="208"/>
        <v>6.8412100000000011</v>
      </c>
      <c r="F1715" s="2">
        <f t="shared" si="209"/>
        <v>6.7986599999999999</v>
      </c>
      <c r="G1715" s="2">
        <f t="shared" si="211"/>
        <v>6.7507559999999964</v>
      </c>
      <c r="H1715" s="2">
        <f t="shared" si="207"/>
        <v>6.6390090000000068</v>
      </c>
      <c r="I1715" s="2">
        <f t="array" ref="I1715">SUMPRODUCT(B1699:B1718, (ROW(B1699:B1718)-ROW(B1699)+1)) / (20*21/2)</f>
        <v>6.8197095238095233</v>
      </c>
      <c r="J1715" s="2">
        <f t="shared" si="210"/>
        <v>6.8056132735679409</v>
      </c>
      <c r="K1715" s="2">
        <f t="shared" ref="K1715:K1778" si="212">$K$4*B1715+(1-$K$4)*K1714</f>
        <v>6.7651110278222548</v>
      </c>
    </row>
    <row r="1716" spans="1:11" ht="13.5" x14ac:dyDescent="0.25">
      <c r="A1716" s="3">
        <f>TITRES_STAT!B1719</f>
        <v>44515</v>
      </c>
      <c r="B1716" s="6">
        <f>TITRES_STAT!D1719</f>
        <v>6.8562000000000003</v>
      </c>
      <c r="C1716" s="2">
        <f t="shared" si="205"/>
        <v>0</v>
      </c>
      <c r="D1716" s="2">
        <f t="shared" si="206"/>
        <v>6.8151999999999999</v>
      </c>
      <c r="E1716" s="2">
        <f t="shared" si="208"/>
        <v>6.8412099999999993</v>
      </c>
      <c r="F1716" s="2">
        <f t="shared" si="209"/>
        <v>6.7986599999999999</v>
      </c>
      <c r="G1716" s="2">
        <f t="shared" si="211"/>
        <v>6.7509139999999981</v>
      </c>
      <c r="H1716" s="2">
        <f t="shared" si="207"/>
        <v>6.6415170000000057</v>
      </c>
      <c r="I1716" s="2">
        <f t="array" ref="I1716">SUMPRODUCT(B1700:B1719, (ROW(B1700:B1719)-ROW(B1700)+1)) / (20*21/2)</f>
        <v>6.8133695238095244</v>
      </c>
      <c r="J1716" s="2">
        <f t="shared" si="210"/>
        <v>6.8104310570376612</v>
      </c>
      <c r="K1716" s="2">
        <f t="shared" si="212"/>
        <v>6.7686831443782447</v>
      </c>
    </row>
    <row r="1717" spans="1:11" ht="13.5" x14ac:dyDescent="0.25">
      <c r="A1717" s="3">
        <f>TITRES_STAT!B1720</f>
        <v>44516</v>
      </c>
      <c r="B1717" s="6">
        <f>TITRES_STAT!D1720</f>
        <v>6.8483000000000001</v>
      </c>
      <c r="C1717" s="2">
        <f t="shared" si="205"/>
        <v>-7.9000000000002402E-3</v>
      </c>
      <c r="D1717" s="2">
        <f t="shared" si="206"/>
        <v>6.8325399999999998</v>
      </c>
      <c r="E1717" s="2">
        <f t="shared" si="208"/>
        <v>6.8412100000000011</v>
      </c>
      <c r="F1717" s="2">
        <f t="shared" si="209"/>
        <v>6.8026</v>
      </c>
      <c r="G1717" s="2">
        <f t="shared" si="211"/>
        <v>6.7515439999999964</v>
      </c>
      <c r="H1717" s="2">
        <f t="shared" si="207"/>
        <v>6.6439855000000065</v>
      </c>
      <c r="I1717" s="2">
        <f t="array" ref="I1717">SUMPRODUCT(B1701:B1720, (ROW(B1701:B1720)-ROW(B1701)+1)) / (20*21/2)</f>
        <v>6.8173071428571417</v>
      </c>
      <c r="J1717" s="2">
        <f t="shared" si="210"/>
        <v>6.8140376230340749</v>
      </c>
      <c r="K1717" s="2">
        <f t="shared" si="212"/>
        <v>6.7718053740104711</v>
      </c>
    </row>
    <row r="1718" spans="1:11" ht="13.5" x14ac:dyDescent="0.25">
      <c r="A1718" s="3">
        <f>TITRES_STAT!B1721</f>
        <v>44517</v>
      </c>
      <c r="B1718" s="6">
        <f>TITRES_STAT!D1721</f>
        <v>6.7774000000000001</v>
      </c>
      <c r="C1718" s="2">
        <f t="shared" si="205"/>
        <v>-7.0899999999999963E-2</v>
      </c>
      <c r="D1718" s="2">
        <f t="shared" si="206"/>
        <v>6.8357000000000001</v>
      </c>
      <c r="E1718" s="2">
        <f t="shared" si="208"/>
        <v>6.833330000000001</v>
      </c>
      <c r="F1718" s="2">
        <f t="shared" si="209"/>
        <v>6.80457</v>
      </c>
      <c r="G1718" s="2">
        <f t="shared" si="211"/>
        <v>6.7515439999999982</v>
      </c>
      <c r="H1718" s="2">
        <f t="shared" si="207"/>
        <v>6.6463675000000073</v>
      </c>
      <c r="I1718" s="2">
        <f t="array" ref="I1718">SUMPRODUCT(B1702:B1721, (ROW(B1702:B1721)-ROW(B1702)+1)) / (20*21/2)</f>
        <v>6.8210200000000007</v>
      </c>
      <c r="J1718" s="2">
        <f t="shared" si="210"/>
        <v>6.8105483256022579</v>
      </c>
      <c r="K1718" s="2">
        <f t="shared" si="212"/>
        <v>6.7720247711081001</v>
      </c>
    </row>
    <row r="1719" spans="1:11" ht="13.5" x14ac:dyDescent="0.25">
      <c r="A1719" s="3">
        <f>TITRES_STAT!B1722</f>
        <v>44518</v>
      </c>
      <c r="B1719" s="6">
        <f>TITRES_STAT!D1722</f>
        <v>6.7380000000000004</v>
      </c>
      <c r="C1719" s="2">
        <f t="shared" si="205"/>
        <v>-3.9399999999999658E-2</v>
      </c>
      <c r="D1719" s="2">
        <f t="shared" si="206"/>
        <v>6.8152200000000009</v>
      </c>
      <c r="E1719" s="2">
        <f t="shared" si="208"/>
        <v>6.8175700000000008</v>
      </c>
      <c r="F1719" s="2">
        <f t="shared" si="209"/>
        <v>6.7990550000000001</v>
      </c>
      <c r="G1719" s="2">
        <f t="shared" si="211"/>
        <v>6.7523319999999982</v>
      </c>
      <c r="H1719" s="2">
        <f t="shared" si="207"/>
        <v>6.6482845000000079</v>
      </c>
      <c r="I1719" s="2">
        <f t="array" ref="I1719">SUMPRODUCT(B1703:B1722, (ROW(B1703:B1722)-ROW(B1703)+1)) / (20*21/2)</f>
        <v>6.8143428571428561</v>
      </c>
      <c r="J1719" s="2">
        <f t="shared" si="210"/>
        <v>6.8036389612591854</v>
      </c>
      <c r="K1719" s="2">
        <f t="shared" si="212"/>
        <v>6.7706904663587633</v>
      </c>
    </row>
    <row r="1720" spans="1:11" ht="13.5" x14ac:dyDescent="0.25">
      <c r="A1720" s="3">
        <f>TITRES_STAT!B1723</f>
        <v>44519</v>
      </c>
      <c r="B1720" s="6">
        <f>TITRES_STAT!D1723</f>
        <v>6.8403999999999998</v>
      </c>
      <c r="C1720" s="2">
        <f t="shared" si="205"/>
        <v>0.10239999999999938</v>
      </c>
      <c r="D1720" s="2">
        <f t="shared" si="206"/>
        <v>6.8120599999999998</v>
      </c>
      <c r="E1720" s="2">
        <f t="shared" si="208"/>
        <v>6.8128399999999996</v>
      </c>
      <c r="F1720" s="2">
        <f t="shared" si="209"/>
        <v>6.8014150000000004</v>
      </c>
      <c r="G1720" s="2">
        <f t="shared" si="211"/>
        <v>6.7553259999999966</v>
      </c>
      <c r="H1720" s="2">
        <f t="shared" si="207"/>
        <v>6.6508285000000082</v>
      </c>
      <c r="I1720" s="2">
        <f t="array" ref="I1720">SUMPRODUCT(B1704:B1723, (ROW(B1704:B1723)-ROW(B1704)+1)) / (20*21/2)</f>
        <v>6.8072152380952371</v>
      </c>
      <c r="J1720" s="2">
        <f t="shared" si="210"/>
        <v>6.8071400125678343</v>
      </c>
      <c r="K1720" s="2">
        <f t="shared" si="212"/>
        <v>6.7734241735603806</v>
      </c>
    </row>
    <row r="1721" spans="1:11" ht="13.5" x14ac:dyDescent="0.25">
      <c r="A1721" s="3">
        <f>TITRES_STAT!B1724</f>
        <v>44522</v>
      </c>
      <c r="B1721" s="6">
        <f>TITRES_STAT!D1724</f>
        <v>6.8403999999999998</v>
      </c>
      <c r="C1721" s="2">
        <f t="shared" si="205"/>
        <v>0</v>
      </c>
      <c r="D1721" s="2">
        <f t="shared" si="206"/>
        <v>6.8088999999999995</v>
      </c>
      <c r="E1721" s="2">
        <f t="shared" si="208"/>
        <v>6.812050000000001</v>
      </c>
      <c r="F1721" s="2">
        <f t="shared" si="209"/>
        <v>6.8081099999999992</v>
      </c>
      <c r="G1721" s="2">
        <f t="shared" si="211"/>
        <v>6.759737999999996</v>
      </c>
      <c r="H1721" s="2">
        <f t="shared" si="207"/>
        <v>6.6533725000000086</v>
      </c>
      <c r="I1721" s="2">
        <f t="array" ref="I1721">SUMPRODUCT(B1705:B1724, (ROW(B1705:B1724)-ROW(B1705)+1)) / (20*21/2)</f>
        <v>6.7940404761904771</v>
      </c>
      <c r="J1721" s="2">
        <f t="shared" si="210"/>
        <v>6.8103076304185173</v>
      </c>
      <c r="K1721" s="2">
        <f t="shared" si="212"/>
        <v>6.7760506765580129</v>
      </c>
    </row>
    <row r="1722" spans="1:11" ht="13.5" x14ac:dyDescent="0.25">
      <c r="A1722" s="3">
        <f>TITRES_STAT!B1725</f>
        <v>44523</v>
      </c>
      <c r="B1722" s="6">
        <f>TITRES_STAT!D1725</f>
        <v>6.7380000000000004</v>
      </c>
      <c r="C1722" s="2">
        <f t="shared" si="205"/>
        <v>-0.10239999999999938</v>
      </c>
      <c r="D1722" s="2">
        <f t="shared" si="206"/>
        <v>6.7868399999999998</v>
      </c>
      <c r="E1722" s="2">
        <f t="shared" si="208"/>
        <v>6.8096900000000007</v>
      </c>
      <c r="F1722" s="2">
        <f t="shared" si="209"/>
        <v>6.8128399999999996</v>
      </c>
      <c r="G1722" s="2">
        <f t="shared" si="211"/>
        <v>6.7613139999999987</v>
      </c>
      <c r="H1722" s="2">
        <f t="shared" si="207"/>
        <v>6.6549070000000095</v>
      </c>
      <c r="I1722" s="2">
        <f t="array" ref="I1722">SUMPRODUCT(B1706:B1725, (ROW(B1706:B1725)-ROW(B1706)+1)) / (20*21/2)</f>
        <v>6.7960723809523813</v>
      </c>
      <c r="J1722" s="2">
        <f t="shared" si="210"/>
        <v>6.8034211894262775</v>
      </c>
      <c r="K1722" s="2">
        <f t="shared" si="212"/>
        <v>6.7745584931635809</v>
      </c>
    </row>
    <row r="1723" spans="1:11" ht="13.5" x14ac:dyDescent="0.25">
      <c r="A1723" s="3">
        <f>TITRES_STAT!B1726</f>
        <v>44524</v>
      </c>
      <c r="B1723" s="6">
        <f>TITRES_STAT!D1726</f>
        <v>6.7380000000000004</v>
      </c>
      <c r="C1723" s="2">
        <f t="shared" si="205"/>
        <v>0</v>
      </c>
      <c r="D1723" s="2">
        <f t="shared" si="206"/>
        <v>6.7789600000000005</v>
      </c>
      <c r="E1723" s="2">
        <f t="shared" si="208"/>
        <v>6.8073300000000003</v>
      </c>
      <c r="F1723" s="2">
        <f t="shared" si="209"/>
        <v>6.8132350000000006</v>
      </c>
      <c r="G1723" s="2">
        <f t="shared" si="211"/>
        <v>6.7628899999999987</v>
      </c>
      <c r="H1723" s="2">
        <f t="shared" si="207"/>
        <v>6.6564415000000086</v>
      </c>
      <c r="I1723" s="2">
        <f t="array" ref="I1723">SUMPRODUCT(B1707:B1726, (ROW(B1707:B1726)-ROW(B1707)+1)) / (20*21/2)</f>
        <v>6.7985090476190484</v>
      </c>
      <c r="J1723" s="2">
        <f t="shared" si="210"/>
        <v>6.7971905999571076</v>
      </c>
      <c r="K1723" s="2">
        <f t="shared" si="212"/>
        <v>6.7731248267650095</v>
      </c>
    </row>
    <row r="1724" spans="1:11" ht="13.5" x14ac:dyDescent="0.25">
      <c r="A1724" s="3">
        <f>TITRES_STAT!B1727</f>
        <v>44525</v>
      </c>
      <c r="B1724" s="6">
        <f>TITRES_STAT!D1727</f>
        <v>6.6749000000000001</v>
      </c>
      <c r="C1724" s="2">
        <f t="shared" si="205"/>
        <v>-6.3100000000000378E-2</v>
      </c>
      <c r="D1724" s="2">
        <f t="shared" si="206"/>
        <v>6.7663399999999996</v>
      </c>
      <c r="E1724" s="2">
        <f t="shared" si="208"/>
        <v>6.7907800000000007</v>
      </c>
      <c r="F1724" s="2">
        <f t="shared" si="209"/>
        <v>6.8112650000000015</v>
      </c>
      <c r="G1724" s="2">
        <f t="shared" si="211"/>
        <v>6.7633619999999972</v>
      </c>
      <c r="H1724" s="2">
        <f t="shared" si="207"/>
        <v>6.6579665000000094</v>
      </c>
      <c r="I1724" s="2">
        <f t="array" ref="I1724">SUMPRODUCT(B1708:B1727, (ROW(B1708:B1727)-ROW(B1708)+1)) / (20*21/2)</f>
        <v>6.8002780952380943</v>
      </c>
      <c r="J1724" s="2">
        <f t="shared" si="210"/>
        <v>6.7855438761516691</v>
      </c>
      <c r="K1724" s="2">
        <f t="shared" si="212"/>
        <v>6.7692728727742253</v>
      </c>
    </row>
    <row r="1725" spans="1:11" ht="13.5" x14ac:dyDescent="0.25">
      <c r="A1725" s="3">
        <f>TITRES_STAT!B1728</f>
        <v>44526</v>
      </c>
      <c r="B1725" s="6">
        <f>TITRES_STAT!D1728</f>
        <v>6.8326000000000002</v>
      </c>
      <c r="C1725" s="2">
        <f t="shared" si="205"/>
        <v>0.15770000000000017</v>
      </c>
      <c r="D1725" s="2">
        <f t="shared" si="206"/>
        <v>6.76478</v>
      </c>
      <c r="E1725" s="2">
        <f t="shared" si="208"/>
        <v>6.7884200000000003</v>
      </c>
      <c r="F1725" s="2">
        <f t="shared" si="209"/>
        <v>6.8148150000000012</v>
      </c>
      <c r="G1725" s="2">
        <f t="shared" si="211"/>
        <v>6.7685639999999987</v>
      </c>
      <c r="H1725" s="2">
        <f t="shared" si="207"/>
        <v>6.659399500000009</v>
      </c>
      <c r="I1725" s="2">
        <f t="array" ref="I1725">SUMPRODUCT(B1709:B1728, (ROW(B1709:B1728)-ROW(B1709)+1)) / (20*21/2)</f>
        <v>6.7968647619047626</v>
      </c>
      <c r="J1725" s="2">
        <f t="shared" si="210"/>
        <v>6.7900254117562717</v>
      </c>
      <c r="K1725" s="2">
        <f t="shared" si="212"/>
        <v>6.7717562895281773</v>
      </c>
    </row>
    <row r="1726" spans="1:11" ht="13.5" x14ac:dyDescent="0.25">
      <c r="A1726" s="3">
        <f>TITRES_STAT!B1729</f>
        <v>44529</v>
      </c>
      <c r="B1726" s="6">
        <f>TITRES_STAT!D1729</f>
        <v>6.8403999999999998</v>
      </c>
      <c r="C1726" s="2">
        <f t="shared" si="205"/>
        <v>7.799999999999585E-3</v>
      </c>
      <c r="D1726" s="2">
        <f t="shared" si="206"/>
        <v>6.76478</v>
      </c>
      <c r="E1726" s="2">
        <f t="shared" si="208"/>
        <v>6.7868399999999998</v>
      </c>
      <c r="F1726" s="2">
        <f t="shared" si="209"/>
        <v>6.8140249999999991</v>
      </c>
      <c r="G1726" s="2">
        <f t="shared" si="211"/>
        <v>6.772975999999999</v>
      </c>
      <c r="H1726" s="2">
        <f t="shared" si="207"/>
        <v>6.6611015000000089</v>
      </c>
      <c r="I1726" s="2">
        <f t="array" ref="I1726">SUMPRODUCT(B1710:B1729, (ROW(B1710:B1729)-ROW(B1710)+1)) / (20*21/2)</f>
        <v>6.793074285714285</v>
      </c>
      <c r="J1726" s="2">
        <f t="shared" si="210"/>
        <v>6.7948229915890082</v>
      </c>
      <c r="K1726" s="2">
        <f t="shared" si="212"/>
        <v>6.7744481997427588</v>
      </c>
    </row>
    <row r="1727" spans="1:11" ht="13.5" x14ac:dyDescent="0.25">
      <c r="A1727" s="3">
        <f>TITRES_STAT!B1730</f>
        <v>44530</v>
      </c>
      <c r="B1727" s="6">
        <f>TITRES_STAT!D1730</f>
        <v>6.8326000000000002</v>
      </c>
      <c r="C1727" s="2">
        <f t="shared" si="205"/>
        <v>-7.799999999999585E-3</v>
      </c>
      <c r="D1727" s="2">
        <f t="shared" si="206"/>
        <v>6.7837000000000005</v>
      </c>
      <c r="E1727" s="2">
        <f t="shared" si="208"/>
        <v>6.7852699999999997</v>
      </c>
      <c r="F1727" s="2">
        <f t="shared" si="209"/>
        <v>6.8132400000000004</v>
      </c>
      <c r="G1727" s="2">
        <f t="shared" si="211"/>
        <v>6.7750259999999978</v>
      </c>
      <c r="H1727" s="2">
        <f t="shared" si="207"/>
        <v>6.662573000000009</v>
      </c>
      <c r="I1727" s="2">
        <f t="array" ref="I1727">SUMPRODUCT(B1711:B1730, (ROW(B1711:B1730)-ROW(B1711)+1)) / (20*21/2)</f>
        <v>6.7868842857142866</v>
      </c>
      <c r="J1727" s="2">
        <f t="shared" si="210"/>
        <v>6.7984208019138652</v>
      </c>
      <c r="K1727" s="2">
        <f t="shared" si="212"/>
        <v>6.7767286624979448</v>
      </c>
    </row>
    <row r="1728" spans="1:11" ht="13.5" x14ac:dyDescent="0.25">
      <c r="A1728" s="3">
        <f>TITRES_STAT!B1731</f>
        <v>44531</v>
      </c>
      <c r="B1728" s="6">
        <f>TITRES_STAT!D1731</f>
        <v>6.7774000000000001</v>
      </c>
      <c r="C1728" s="2">
        <f t="shared" si="205"/>
        <v>-5.5200000000000138E-2</v>
      </c>
      <c r="D1728" s="2">
        <f t="shared" si="206"/>
        <v>6.7915799999999988</v>
      </c>
      <c r="E1728" s="2">
        <f t="shared" si="208"/>
        <v>6.7852699999999997</v>
      </c>
      <c r="F1728" s="2">
        <f t="shared" si="209"/>
        <v>6.8093000000000004</v>
      </c>
      <c r="G1728" s="2">
        <f t="shared" si="211"/>
        <v>6.7773899999999978</v>
      </c>
      <c r="H1728" s="2">
        <f t="shared" si="207"/>
        <v>6.6628115000000081</v>
      </c>
      <c r="I1728" s="2">
        <f t="array" ref="I1728">SUMPRODUCT(B1712:B1731, (ROW(B1712:B1731)-ROW(B1712)+1)) / (20*21/2)</f>
        <v>6.7769023809523796</v>
      </c>
      <c r="J1728" s="2">
        <f t="shared" si="210"/>
        <v>6.7964188207792118</v>
      </c>
      <c r="K1728" s="2">
        <f t="shared" si="212"/>
        <v>6.7767549894588104</v>
      </c>
    </row>
    <row r="1729" spans="1:11" ht="13.5" x14ac:dyDescent="0.25">
      <c r="A1729" s="3">
        <f>TITRES_STAT!B1732</f>
        <v>44532</v>
      </c>
      <c r="B1729" s="6">
        <f>TITRES_STAT!D1732</f>
        <v>6.7694999999999999</v>
      </c>
      <c r="C1729" s="2">
        <f t="shared" si="205"/>
        <v>-7.9000000000002402E-3</v>
      </c>
      <c r="D1729" s="2">
        <f t="shared" si="206"/>
        <v>6.8105000000000002</v>
      </c>
      <c r="E1729" s="2">
        <f t="shared" si="208"/>
        <v>6.7884199999999995</v>
      </c>
      <c r="F1729" s="2">
        <f t="shared" si="209"/>
        <v>6.8029950000000001</v>
      </c>
      <c r="G1729" s="2">
        <f t="shared" si="211"/>
        <v>6.7780199999999988</v>
      </c>
      <c r="H1729" s="2">
        <f t="shared" si="207"/>
        <v>6.6622065000000088</v>
      </c>
      <c r="I1729" s="2">
        <f t="array" ref="I1729">SUMPRODUCT(B1713:B1732, (ROW(B1713:B1732)-ROW(B1713)+1)) / (20*21/2)</f>
        <v>6.7624138095238093</v>
      </c>
      <c r="J1729" s="2">
        <f t="shared" si="210"/>
        <v>6.7938551235621443</v>
      </c>
      <c r="K1729" s="2">
        <f t="shared" si="212"/>
        <v>6.7764704800682685</v>
      </c>
    </row>
    <row r="1730" spans="1:11" ht="13.5" x14ac:dyDescent="0.25">
      <c r="A1730" s="3">
        <f>TITRES_STAT!B1733</f>
        <v>44533</v>
      </c>
      <c r="B1730" s="6">
        <f>TITRES_STAT!D1733</f>
        <v>6.7380000000000004</v>
      </c>
      <c r="C1730" s="2">
        <f t="shared" si="205"/>
        <v>-3.1499999999999417E-2</v>
      </c>
      <c r="D1730" s="2">
        <f t="shared" si="206"/>
        <v>6.7915800000000006</v>
      </c>
      <c r="E1730" s="2">
        <f t="shared" si="208"/>
        <v>6.7781800000000008</v>
      </c>
      <c r="F1730" s="2">
        <f t="shared" si="209"/>
        <v>6.7955100000000002</v>
      </c>
      <c r="G1730" s="2">
        <f t="shared" si="211"/>
        <v>6.7788079999999988</v>
      </c>
      <c r="H1730" s="2">
        <f t="shared" si="207"/>
        <v>6.6618270000000095</v>
      </c>
      <c r="I1730" s="2">
        <f t="array" ref="I1730">SUMPRODUCT(B1714:B1733, (ROW(B1714:B1733)-ROW(B1714)+1)) / (20*21/2)</f>
        <v>6.748525714285714</v>
      </c>
      <c r="J1730" s="2">
        <f t="shared" si="210"/>
        <v>6.7885355879847973</v>
      </c>
      <c r="K1730" s="2">
        <f t="shared" si="212"/>
        <v>6.7749618337910817</v>
      </c>
    </row>
    <row r="1731" spans="1:11" ht="13.5" x14ac:dyDescent="0.25">
      <c r="A1731" s="3">
        <f>TITRES_STAT!B1734</f>
        <v>44536</v>
      </c>
      <c r="B1731" s="6">
        <f>TITRES_STAT!D1734</f>
        <v>6.6906999999999996</v>
      </c>
      <c r="C1731" s="2">
        <f t="shared" si="205"/>
        <v>-4.7300000000000786E-2</v>
      </c>
      <c r="D1731" s="2">
        <f t="shared" si="206"/>
        <v>6.7616399999999999</v>
      </c>
      <c r="E1731" s="2">
        <f t="shared" si="208"/>
        <v>6.7632100000000008</v>
      </c>
      <c r="F1731" s="2">
        <f t="shared" si="209"/>
        <v>6.7876300000000001</v>
      </c>
      <c r="G1731" s="2">
        <f t="shared" si="211"/>
        <v>6.7788079999999979</v>
      </c>
      <c r="H1731" s="2">
        <f t="shared" si="207"/>
        <v>6.6611345000000082</v>
      </c>
      <c r="I1731" s="2">
        <f t="array" ref="I1731">SUMPRODUCT(B1715:B1734, (ROW(B1715:B1734)-ROW(B1715)+1)) / (20*21/2)</f>
        <v>6.7262380952380951</v>
      </c>
      <c r="J1731" s="2">
        <f t="shared" si="210"/>
        <v>6.7792179129386261</v>
      </c>
      <c r="K1731" s="2">
        <f t="shared" si="212"/>
        <v>6.771657448152216</v>
      </c>
    </row>
    <row r="1732" spans="1:11" ht="13.5" x14ac:dyDescent="0.25">
      <c r="A1732" s="3">
        <f>TITRES_STAT!B1735</f>
        <v>44537</v>
      </c>
      <c r="B1732" s="6">
        <f>TITRES_STAT!D1735</f>
        <v>6.6355000000000004</v>
      </c>
      <c r="C1732" s="2">
        <f t="shared" ref="C1732:C1795" si="213">B1732-B1731</f>
        <v>-5.519999999999925E-2</v>
      </c>
      <c r="D1732" s="2">
        <f t="shared" si="206"/>
        <v>6.7222200000000001</v>
      </c>
      <c r="E1732" s="2">
        <f t="shared" si="208"/>
        <v>6.7529599999999999</v>
      </c>
      <c r="F1732" s="2">
        <f t="shared" si="209"/>
        <v>6.7813249999999998</v>
      </c>
      <c r="G1732" s="2">
        <f t="shared" si="211"/>
        <v>6.7783339999999974</v>
      </c>
      <c r="H1732" s="2">
        <f t="shared" si="207"/>
        <v>6.6595150000000105</v>
      </c>
      <c r="I1732" s="2">
        <f t="array" ref="I1732">SUMPRODUCT(B1716:B1735, (ROW(B1716:B1735)-ROW(B1716)+1)) / (20*21/2)</f>
        <v>6.7128809523809529</v>
      </c>
      <c r="J1732" s="2">
        <f t="shared" si="210"/>
        <v>6.7655304926587565</v>
      </c>
      <c r="K1732" s="2">
        <f t="shared" si="212"/>
        <v>6.7663179403815414</v>
      </c>
    </row>
    <row r="1733" spans="1:11" ht="13.5" x14ac:dyDescent="0.25">
      <c r="A1733" s="3">
        <f>TITRES_STAT!B1736</f>
        <v>44538</v>
      </c>
      <c r="B1733" s="6">
        <f>TITRES_STAT!D1736</f>
        <v>6.6355000000000004</v>
      </c>
      <c r="C1733" s="2">
        <f t="shared" si="213"/>
        <v>0</v>
      </c>
      <c r="D1733" s="2">
        <f t="shared" si="206"/>
        <v>6.6938399999999998</v>
      </c>
      <c r="E1733" s="2">
        <f t="shared" si="208"/>
        <v>6.7427099999999998</v>
      </c>
      <c r="F1733" s="2">
        <f t="shared" si="209"/>
        <v>6.7750200000000005</v>
      </c>
      <c r="G1733" s="2">
        <f t="shared" si="211"/>
        <v>6.7786479999999969</v>
      </c>
      <c r="H1733" s="2">
        <f t="shared" si="207"/>
        <v>6.6579340000000107</v>
      </c>
      <c r="I1733" s="2">
        <f t="array" ref="I1733">SUMPRODUCT(B1717:B1736, (ROW(B1717:B1736)-ROW(B1717)+1)) / (20*21/2)</f>
        <v>6.6968971428571429</v>
      </c>
      <c r="J1733" s="2">
        <f t="shared" si="210"/>
        <v>6.7531466362150656</v>
      </c>
      <c r="K1733" s="2">
        <f t="shared" si="212"/>
        <v>6.7611878250724615</v>
      </c>
    </row>
    <row r="1734" spans="1:11" ht="13.5" x14ac:dyDescent="0.25">
      <c r="A1734" s="3">
        <f>TITRES_STAT!B1737</f>
        <v>44539</v>
      </c>
      <c r="B1734" s="6">
        <f>TITRES_STAT!D1737</f>
        <v>6.5410000000000004</v>
      </c>
      <c r="C1734" s="2">
        <f t="shared" si="213"/>
        <v>-9.4500000000000028E-2</v>
      </c>
      <c r="D1734" s="2">
        <f t="shared" ref="D1734:D1797" si="214">AVERAGE(B1730:B1734)</f>
        <v>6.6481400000000006</v>
      </c>
      <c r="E1734" s="2">
        <f t="shared" si="208"/>
        <v>6.7293199999999995</v>
      </c>
      <c r="F1734" s="2">
        <f t="shared" si="209"/>
        <v>6.7600500000000014</v>
      </c>
      <c r="G1734" s="2">
        <f t="shared" si="211"/>
        <v>6.7786479999999969</v>
      </c>
      <c r="H1734" s="2">
        <f t="shared" si="207"/>
        <v>6.6559185000000101</v>
      </c>
      <c r="I1734" s="2">
        <f t="array" ref="I1734">SUMPRODUCT(B1718:B1737, (ROW(B1718:B1737)-ROW(B1718)+1)) / (20*21/2)</f>
        <v>6.6934838095238112</v>
      </c>
      <c r="J1734" s="2">
        <f t="shared" si="210"/>
        <v>6.7329421946707733</v>
      </c>
      <c r="K1734" s="2">
        <f t="shared" si="212"/>
        <v>6.7525530084029537</v>
      </c>
    </row>
    <row r="1735" spans="1:11" ht="13.5" x14ac:dyDescent="0.25">
      <c r="A1735" s="3">
        <f>TITRES_STAT!B1738</f>
        <v>44540</v>
      </c>
      <c r="B1735" s="6">
        <f>TITRES_STAT!D1738</f>
        <v>6.6197999999999997</v>
      </c>
      <c r="C1735" s="2">
        <f t="shared" si="213"/>
        <v>7.8799999999999315E-2</v>
      </c>
      <c r="D1735" s="2">
        <f t="shared" si="214"/>
        <v>6.6245000000000003</v>
      </c>
      <c r="E1735" s="2">
        <f t="shared" si="208"/>
        <v>6.7080399999999996</v>
      </c>
      <c r="F1735" s="2">
        <f t="shared" si="209"/>
        <v>6.7482300000000013</v>
      </c>
      <c r="G1735" s="2">
        <f t="shared" si="211"/>
        <v>6.7756539999999976</v>
      </c>
      <c r="H1735" s="2">
        <f t="shared" si="207"/>
        <v>6.6546415000000101</v>
      </c>
      <c r="I1735" s="2">
        <f t="array" ref="I1735">SUMPRODUCT(B1719:B1738, (ROW(B1719:B1738)-ROW(B1719)+1)) / (20*21/2)</f>
        <v>6.6795261904761913</v>
      </c>
      <c r="J1735" s="2">
        <f t="shared" si="210"/>
        <v>6.722166747559271</v>
      </c>
      <c r="K1735" s="2">
        <f t="shared" si="212"/>
        <v>6.7473470080734259</v>
      </c>
    </row>
    <row r="1736" spans="1:11" ht="13.5" x14ac:dyDescent="0.25">
      <c r="A1736" s="3">
        <f>TITRES_STAT!B1739</f>
        <v>44543</v>
      </c>
      <c r="B1736" s="6">
        <f>TITRES_STAT!D1739</f>
        <v>6.5804</v>
      </c>
      <c r="C1736" s="2">
        <f t="shared" si="213"/>
        <v>-3.9399999999999658E-2</v>
      </c>
      <c r="D1736" s="2">
        <f t="shared" si="214"/>
        <v>6.6024399999999996</v>
      </c>
      <c r="E1736" s="2">
        <f t="shared" si="208"/>
        <v>6.6820399999999989</v>
      </c>
      <c r="F1736" s="2">
        <f t="shared" si="209"/>
        <v>6.7344399999999993</v>
      </c>
      <c r="G1736" s="2">
        <f t="shared" si="211"/>
        <v>6.7747079999999968</v>
      </c>
      <c r="H1736" s="2">
        <f t="shared" si="207"/>
        <v>6.6531675000000101</v>
      </c>
      <c r="I1736" s="2">
        <f t="array" ref="I1736">SUMPRODUCT(B1720:B1739, (ROW(B1720:B1739)-ROW(B1720)+1)) / (20*21/2)</f>
        <v>6.6665066666666668</v>
      </c>
      <c r="J1736" s="2">
        <f t="shared" si="210"/>
        <v>6.7086651525536256</v>
      </c>
      <c r="K1736" s="2">
        <f t="shared" si="212"/>
        <v>6.7408000665803502</v>
      </c>
    </row>
    <row r="1737" spans="1:11" ht="13.5" x14ac:dyDescent="0.25">
      <c r="A1737" s="3">
        <f>TITRES_STAT!B1740</f>
        <v>44544</v>
      </c>
      <c r="B1737" s="6">
        <f>TITRES_STAT!D1740</f>
        <v>6.6985999999999999</v>
      </c>
      <c r="C1737" s="2">
        <f t="shared" si="213"/>
        <v>0.11819999999999986</v>
      </c>
      <c r="D1737" s="2">
        <f t="shared" si="214"/>
        <v>6.6150600000000015</v>
      </c>
      <c r="E1737" s="2">
        <f t="shared" si="208"/>
        <v>6.668639999999999</v>
      </c>
      <c r="F1737" s="2">
        <f t="shared" si="209"/>
        <v>6.7269549999999994</v>
      </c>
      <c r="G1737" s="2">
        <f t="shared" si="211"/>
        <v>6.7747079999999968</v>
      </c>
      <c r="H1737" s="2">
        <f t="shared" si="207"/>
        <v>6.6522465000000102</v>
      </c>
      <c r="I1737" s="2">
        <f t="array" ref="I1737">SUMPRODUCT(B1721:B1740, (ROW(B1721:B1740)-ROW(B1721)+1)) / (20*21/2)</f>
        <v>6.6542376190476187</v>
      </c>
      <c r="J1737" s="2">
        <f t="shared" si="210"/>
        <v>6.7077065665961371</v>
      </c>
      <c r="K1737" s="2">
        <f t="shared" si="212"/>
        <v>6.7391451620085725</v>
      </c>
    </row>
    <row r="1738" spans="1:11" ht="13.5" x14ac:dyDescent="0.25">
      <c r="A1738" s="3">
        <f>TITRES_STAT!B1741</f>
        <v>44545</v>
      </c>
      <c r="B1738" s="6">
        <f>TITRES_STAT!D1741</f>
        <v>6.5804</v>
      </c>
      <c r="C1738" s="2">
        <f t="shared" si="213"/>
        <v>-0.11819999999999986</v>
      </c>
      <c r="D1738" s="2">
        <f t="shared" si="214"/>
        <v>6.6040399999999995</v>
      </c>
      <c r="E1738" s="2">
        <f t="shared" si="208"/>
        <v>6.6489399999999987</v>
      </c>
      <c r="F1738" s="2">
        <f t="shared" si="209"/>
        <v>6.7171049999999992</v>
      </c>
      <c r="G1738" s="2">
        <f t="shared" si="211"/>
        <v>6.7723439999999986</v>
      </c>
      <c r="H1738" s="2">
        <f t="shared" ref="H1738:H1801" si="215">AVERAGE(B1539:B1738)</f>
        <v>6.65107900000001</v>
      </c>
      <c r="I1738" s="2">
        <f t="array" ref="I1738">SUMPRODUCT(B1722:B1741, (ROW(B1722:B1741)-ROW(B1722)+1)) / (20*21/2)</f>
        <v>6.6649685714285711</v>
      </c>
      <c r="J1738" s="2">
        <f t="shared" si="210"/>
        <v>6.6955821316822188</v>
      </c>
      <c r="K1738" s="2">
        <f t="shared" si="212"/>
        <v>6.7329198615376491</v>
      </c>
    </row>
    <row r="1739" spans="1:11" ht="13.5" x14ac:dyDescent="0.25">
      <c r="A1739" s="3">
        <f>TITRES_STAT!B1742</f>
        <v>44546</v>
      </c>
      <c r="B1739" s="6">
        <f>TITRES_STAT!D1742</f>
        <v>6.5804</v>
      </c>
      <c r="C1739" s="2">
        <f t="shared" si="213"/>
        <v>0</v>
      </c>
      <c r="D1739" s="2">
        <f t="shared" si="214"/>
        <v>6.6119199999999996</v>
      </c>
      <c r="E1739" s="2">
        <f t="shared" si="208"/>
        <v>6.6300299999999996</v>
      </c>
      <c r="F1739" s="2">
        <f t="shared" si="209"/>
        <v>6.7092249999999991</v>
      </c>
      <c r="G1739" s="2">
        <f t="shared" si="211"/>
        <v>6.7701379999999975</v>
      </c>
      <c r="H1739" s="2">
        <f t="shared" si="215"/>
        <v>6.6502940000000095</v>
      </c>
      <c r="I1739" s="2">
        <f t="array" ref="I1739">SUMPRODUCT(B1723:B1742, (ROW(B1723:B1742)-ROW(B1723)+1)) / (20*21/2)</f>
        <v>6.6750971428571422</v>
      </c>
      <c r="J1739" s="2">
        <f t="shared" si="210"/>
        <v>6.6846124048553408</v>
      </c>
      <c r="K1739" s="2">
        <f t="shared" si="212"/>
        <v>6.7269386904969579</v>
      </c>
    </row>
    <row r="1740" spans="1:11" ht="13.5" x14ac:dyDescent="0.25">
      <c r="A1740" s="3">
        <f>TITRES_STAT!B1743</f>
        <v>44550</v>
      </c>
      <c r="B1740" s="6">
        <f>TITRES_STAT!D1743</f>
        <v>6.5804</v>
      </c>
      <c r="C1740" s="2">
        <f t="shared" si="213"/>
        <v>0</v>
      </c>
      <c r="D1740" s="2">
        <f t="shared" si="214"/>
        <v>6.6040400000000004</v>
      </c>
      <c r="E1740" s="2">
        <f t="shared" ref="E1740:E1803" si="216">AVERAGE(B1731:B1740)</f>
        <v>6.6142699999999994</v>
      </c>
      <c r="F1740" s="2">
        <f t="shared" si="209"/>
        <v>6.6962250000000001</v>
      </c>
      <c r="G1740" s="2">
        <f t="shared" si="211"/>
        <v>6.7666699999999969</v>
      </c>
      <c r="H1740" s="2">
        <f t="shared" si="215"/>
        <v>6.649471000000009</v>
      </c>
      <c r="I1740" s="2">
        <f t="array" ref="I1740">SUMPRODUCT(B1724:B1743, (ROW(B1724:B1743)-ROW(B1724)+1)) / (20*21/2)</f>
        <v>6.6826780952380966</v>
      </c>
      <c r="J1740" s="2">
        <f t="shared" si="210"/>
        <v>6.6746874139167369</v>
      </c>
      <c r="K1740" s="2">
        <f t="shared" si="212"/>
        <v>6.7211920751833514</v>
      </c>
    </row>
    <row r="1741" spans="1:11" ht="13.5" x14ac:dyDescent="0.25">
      <c r="A1741" s="3">
        <f>TITRES_STAT!B1744</f>
        <v>44551</v>
      </c>
      <c r="B1741" s="6">
        <f>TITRES_STAT!D1744</f>
        <v>6.8089000000000004</v>
      </c>
      <c r="C1741" s="2">
        <f t="shared" si="213"/>
        <v>0.22850000000000037</v>
      </c>
      <c r="D1741" s="2">
        <f t="shared" si="214"/>
        <v>6.6497399999999995</v>
      </c>
      <c r="E1741" s="2">
        <f t="shared" si="216"/>
        <v>6.6260899999999996</v>
      </c>
      <c r="F1741" s="2">
        <f t="shared" si="209"/>
        <v>6.6946500000000002</v>
      </c>
      <c r="G1741" s="2">
        <f t="shared" si="211"/>
        <v>6.7658819999999977</v>
      </c>
      <c r="H1741" s="2">
        <f t="shared" si="215"/>
        <v>6.6491780000000098</v>
      </c>
      <c r="I1741" s="2">
        <f t="array" ref="I1741">SUMPRODUCT(B1725:B1744, (ROW(B1725:B1744)-ROW(B1725)+1)) / (20*21/2)</f>
        <v>6.6885666666666665</v>
      </c>
      <c r="J1741" s="2">
        <f t="shared" si="210"/>
        <v>6.687469564972286</v>
      </c>
      <c r="K1741" s="2">
        <f t="shared" si="212"/>
        <v>6.7246316016467498</v>
      </c>
    </row>
    <row r="1742" spans="1:11" ht="13.5" x14ac:dyDescent="0.25">
      <c r="A1742" s="3">
        <f>TITRES_STAT!B1745</f>
        <v>44552</v>
      </c>
      <c r="B1742" s="6">
        <f>TITRES_STAT!D1745</f>
        <v>6.8010000000000002</v>
      </c>
      <c r="C1742" s="2">
        <f t="shared" si="213"/>
        <v>-7.9000000000002402E-3</v>
      </c>
      <c r="D1742" s="2">
        <f t="shared" si="214"/>
        <v>6.6702200000000005</v>
      </c>
      <c r="E1742" s="2">
        <f t="shared" si="216"/>
        <v>6.6426400000000001</v>
      </c>
      <c r="F1742" s="2">
        <f t="shared" si="209"/>
        <v>6.6977999999999982</v>
      </c>
      <c r="G1742" s="2">
        <f t="shared" si="211"/>
        <v>6.7636739999999973</v>
      </c>
      <c r="H1742" s="2">
        <f t="shared" si="215"/>
        <v>6.6489605000000083</v>
      </c>
      <c r="I1742" s="2">
        <f t="array" ref="I1742">SUMPRODUCT(B1726:B1745, (ROW(B1726:B1745)-ROW(B1726)+1)) / (20*21/2)</f>
        <v>6.68729</v>
      </c>
      <c r="J1742" s="2">
        <f t="shared" si="210"/>
        <v>6.6982819873558777</v>
      </c>
      <c r="K1742" s="2">
        <f t="shared" si="212"/>
        <v>6.7276264407978577</v>
      </c>
    </row>
    <row r="1743" spans="1:11" ht="13.5" x14ac:dyDescent="0.25">
      <c r="A1743" s="3">
        <f>TITRES_STAT!B1746</f>
        <v>44553</v>
      </c>
      <c r="B1743" s="6">
        <f>TITRES_STAT!D1746</f>
        <v>6.7774000000000001</v>
      </c>
      <c r="C1743" s="2">
        <f t="shared" si="213"/>
        <v>-2.3600000000000065E-2</v>
      </c>
      <c r="D1743" s="2">
        <f t="shared" si="214"/>
        <v>6.7096199999999993</v>
      </c>
      <c r="E1743" s="2">
        <f t="shared" si="216"/>
        <v>6.6568299999999994</v>
      </c>
      <c r="F1743" s="2">
        <f t="shared" si="209"/>
        <v>6.6997699999999982</v>
      </c>
      <c r="G1743" s="2">
        <f t="shared" si="211"/>
        <v>6.7620979999999973</v>
      </c>
      <c r="H1743" s="2">
        <f t="shared" si="215"/>
        <v>6.6485865000000084</v>
      </c>
      <c r="I1743" s="2">
        <f t="array" ref="I1743">SUMPRODUCT(B1727:B1746, (ROW(B1727:B1746)-ROW(B1727)+1)) / (20*21/2)</f>
        <v>6.6836890476190485</v>
      </c>
      <c r="J1743" s="2">
        <f t="shared" si="210"/>
        <v>6.7058170361791278</v>
      </c>
      <c r="K1743" s="2">
        <f t="shared" si="212"/>
        <v>6.7295783450802951</v>
      </c>
    </row>
    <row r="1744" spans="1:11" ht="13.5" x14ac:dyDescent="0.25">
      <c r="A1744" s="3">
        <f>TITRES_STAT!B1747</f>
        <v>44554</v>
      </c>
      <c r="B1744" s="6">
        <f>TITRES_STAT!D1747</f>
        <v>6.7615999999999996</v>
      </c>
      <c r="C1744" s="2">
        <f t="shared" si="213"/>
        <v>-1.580000000000048E-2</v>
      </c>
      <c r="D1744" s="2">
        <f t="shared" si="214"/>
        <v>6.7458600000000004</v>
      </c>
      <c r="E1744" s="2">
        <f t="shared" si="216"/>
        <v>6.67889</v>
      </c>
      <c r="F1744" s="2">
        <f t="shared" si="209"/>
        <v>6.7041049999999984</v>
      </c>
      <c r="G1744" s="2">
        <f t="shared" si="211"/>
        <v>6.7605219999999973</v>
      </c>
      <c r="H1744" s="2">
        <f t="shared" si="215"/>
        <v>6.6482485000000073</v>
      </c>
      <c r="I1744" s="2">
        <f t="array" ref="I1744">SUMPRODUCT(B1728:B1747, (ROW(B1728:B1747)-ROW(B1728)+1)) / (20*21/2)</f>
        <v>6.68244619047619</v>
      </c>
      <c r="J1744" s="2">
        <f t="shared" si="210"/>
        <v>6.7111296994001632</v>
      </c>
      <c r="K1744" s="2">
        <f t="shared" si="212"/>
        <v>6.7308340962536173</v>
      </c>
    </row>
    <row r="1745" spans="1:11" ht="13.5" x14ac:dyDescent="0.25">
      <c r="A1745" s="3">
        <f>TITRES_STAT!B1748</f>
        <v>44557</v>
      </c>
      <c r="B1745" s="6">
        <f>TITRES_STAT!D1748</f>
        <v>6.6906999999999996</v>
      </c>
      <c r="C1745" s="2">
        <f t="shared" si="213"/>
        <v>-7.0899999999999963E-2</v>
      </c>
      <c r="D1745" s="2">
        <f t="shared" si="214"/>
        <v>6.7679199999999993</v>
      </c>
      <c r="E1745" s="2">
        <f t="shared" si="216"/>
        <v>6.6859800000000007</v>
      </c>
      <c r="F1745" s="2">
        <f t="shared" si="209"/>
        <v>6.6970099999999988</v>
      </c>
      <c r="G1745" s="2">
        <f t="shared" si="211"/>
        <v>6.7559519999999988</v>
      </c>
      <c r="H1745" s="2">
        <f t="shared" si="215"/>
        <v>6.6476325000000074</v>
      </c>
      <c r="I1745" s="2">
        <f t="array" ref="I1745">SUMPRODUCT(B1729:B1748, (ROW(B1729:B1748)-ROW(B1729)+1)) / (20*21/2)</f>
        <v>6.678954285714287</v>
      </c>
      <c r="J1745" s="2">
        <f t="shared" si="210"/>
        <v>6.7091840137430054</v>
      </c>
      <c r="K1745" s="2">
        <f t="shared" si="212"/>
        <v>6.729260210126025</v>
      </c>
    </row>
    <row r="1746" spans="1:11" ht="13.5" x14ac:dyDescent="0.25">
      <c r="A1746" s="3">
        <f>TITRES_STAT!B1749</f>
        <v>44558</v>
      </c>
      <c r="B1746" s="6">
        <f>TITRES_STAT!D1749</f>
        <v>6.6592000000000002</v>
      </c>
      <c r="C1746" s="2">
        <f t="shared" si="213"/>
        <v>-3.1499999999999417E-2</v>
      </c>
      <c r="D1746" s="2">
        <f t="shared" si="214"/>
        <v>6.7379800000000003</v>
      </c>
      <c r="E1746" s="2">
        <f t="shared" si="216"/>
        <v>6.6938600000000008</v>
      </c>
      <c r="F1746" s="2">
        <f t="shared" si="209"/>
        <v>6.687949999999999</v>
      </c>
      <c r="G1746" s="2">
        <f t="shared" si="211"/>
        <v>6.7520119999999988</v>
      </c>
      <c r="H1746" s="2">
        <f t="shared" si="215"/>
        <v>6.646706000000008</v>
      </c>
      <c r="I1746" s="2">
        <f t="array" ref="I1746">SUMPRODUCT(B1730:B1749, (ROW(B1730:B1749)-ROW(B1730)+1)) / (20*21/2)</f>
        <v>6.6761004761904763</v>
      </c>
      <c r="J1746" s="2">
        <f t="shared" si="210"/>
        <v>6.7044236314817667</v>
      </c>
      <c r="K1746" s="2">
        <f t="shared" si="212"/>
        <v>6.726512750905397</v>
      </c>
    </row>
    <row r="1747" spans="1:11" ht="13.5" x14ac:dyDescent="0.25">
      <c r="A1747" s="3">
        <f>TITRES_STAT!B1750</f>
        <v>44559</v>
      </c>
      <c r="B1747" s="6">
        <f>TITRES_STAT!D1750</f>
        <v>6.6749000000000001</v>
      </c>
      <c r="C1747" s="2">
        <f t="shared" si="213"/>
        <v>1.5699999999999825E-2</v>
      </c>
      <c r="D1747" s="2">
        <f t="shared" si="214"/>
        <v>6.7127600000000003</v>
      </c>
      <c r="E1747" s="2">
        <f t="shared" si="216"/>
        <v>6.6914899999999999</v>
      </c>
      <c r="F1747" s="2">
        <f t="shared" si="209"/>
        <v>6.680064999999999</v>
      </c>
      <c r="G1747" s="2">
        <f t="shared" si="211"/>
        <v>6.7501199999999981</v>
      </c>
      <c r="H1747" s="2">
        <f t="shared" si="215"/>
        <v>6.6458580000000076</v>
      </c>
      <c r="I1747" s="2">
        <f t="array" ref="I1747">SUMPRODUCT(B1731:B1750, (ROW(B1731:B1750)-ROW(B1731)+1)) / (20*21/2)</f>
        <v>6.6715995238095234</v>
      </c>
      <c r="J1747" s="2">
        <f t="shared" si="210"/>
        <v>6.7016118570549317</v>
      </c>
      <c r="K1747" s="2">
        <f t="shared" si="212"/>
        <v>6.724488721458127</v>
      </c>
    </row>
    <row r="1748" spans="1:11" ht="13.5" x14ac:dyDescent="0.25">
      <c r="A1748" s="3">
        <f>TITRES_STAT!B1751</f>
        <v>44560</v>
      </c>
      <c r="B1748" s="6">
        <f>TITRES_STAT!D1751</f>
        <v>6.6433999999999997</v>
      </c>
      <c r="C1748" s="2">
        <f t="shared" si="213"/>
        <v>-3.1500000000000306E-2</v>
      </c>
      <c r="D1748" s="2">
        <f t="shared" si="214"/>
        <v>6.6859599999999997</v>
      </c>
      <c r="E1748" s="2">
        <f t="shared" si="216"/>
        <v>6.6977900000000004</v>
      </c>
      <c r="F1748" s="2">
        <f t="shared" ref="F1748:F1811" si="217">AVERAGE(B1729:B1748)</f>
        <v>6.6733649999999987</v>
      </c>
      <c r="G1748" s="2">
        <f t="shared" si="211"/>
        <v>6.7482279999999983</v>
      </c>
      <c r="H1748" s="2">
        <f t="shared" si="215"/>
        <v>6.6448525000000087</v>
      </c>
      <c r="I1748" s="2">
        <f t="array" ref="I1748">SUMPRODUCT(B1732:B1751, (ROW(B1732:B1751)-ROW(B1732)+1)) / (20*21/2)</f>
        <v>6.6601566666666674</v>
      </c>
      <c r="J1748" s="2">
        <f t="shared" si="210"/>
        <v>6.696067870668748</v>
      </c>
      <c r="K1748" s="2">
        <f t="shared" si="212"/>
        <v>6.7213087715970241</v>
      </c>
    </row>
    <row r="1749" spans="1:11" ht="13.5" x14ac:dyDescent="0.25">
      <c r="A1749" s="3">
        <f>TITRES_STAT!B1752</f>
        <v>44561</v>
      </c>
      <c r="B1749" s="6">
        <f>TITRES_STAT!D1752</f>
        <v>6.6433999999999997</v>
      </c>
      <c r="C1749" s="2">
        <f t="shared" si="213"/>
        <v>0</v>
      </c>
      <c r="D1749" s="2">
        <f t="shared" si="214"/>
        <v>6.6623199999999994</v>
      </c>
      <c r="E1749" s="2">
        <f t="shared" si="216"/>
        <v>6.704089999999999</v>
      </c>
      <c r="F1749" s="2">
        <f t="shared" si="217"/>
        <v>6.6670599999999975</v>
      </c>
      <c r="G1749" s="2">
        <f t="shared" si="211"/>
        <v>6.7441299999999975</v>
      </c>
      <c r="H1749" s="2">
        <f t="shared" si="215"/>
        <v>6.6438850000000071</v>
      </c>
      <c r="I1749" s="2">
        <f t="array" ref="I1749">SUMPRODUCT(B1733:B1752, (ROW(B1733:B1752)-ROW(B1733)+1)) / (20*21/2)</f>
        <v>6.6449219047619055</v>
      </c>
      <c r="J1749" s="2">
        <f t="shared" ref="J1749:J1812" si="218">$J$4*B1749+J1748*(1-$J$4)</f>
        <v>6.6910518829860104</v>
      </c>
      <c r="K1749" s="2">
        <f t="shared" si="212"/>
        <v>6.7182535256520435</v>
      </c>
    </row>
    <row r="1750" spans="1:11" ht="13.5" x14ac:dyDescent="0.25">
      <c r="A1750" s="3">
        <f>TITRES_STAT!B1753</f>
        <v>44564</v>
      </c>
      <c r="B1750" s="6">
        <f>TITRES_STAT!D1753</f>
        <v>6.6197999999999997</v>
      </c>
      <c r="C1750" s="2">
        <f t="shared" si="213"/>
        <v>-2.3600000000000065E-2</v>
      </c>
      <c r="D1750" s="2">
        <f t="shared" si="214"/>
        <v>6.6481399999999997</v>
      </c>
      <c r="E1750" s="2">
        <f t="shared" si="216"/>
        <v>6.708029999999999</v>
      </c>
      <c r="F1750" s="2">
        <f t="shared" si="217"/>
        <v>6.6611499999999992</v>
      </c>
      <c r="G1750" s="2">
        <f t="shared" si="211"/>
        <v>6.7406619999999986</v>
      </c>
      <c r="H1750" s="2">
        <f t="shared" si="215"/>
        <v>6.6428380000000073</v>
      </c>
      <c r="I1750" s="2">
        <f t="array" ref="I1750">SUMPRODUCT(B1734:B1753, (ROW(B1734:B1753)-ROW(B1734)+1)) / (20*21/2)</f>
        <v>6.6281052380952392</v>
      </c>
      <c r="J1750" s="2">
        <f t="shared" si="218"/>
        <v>6.6842659893682947</v>
      </c>
      <c r="K1750" s="2">
        <f t="shared" si="212"/>
        <v>6.7143926030774539</v>
      </c>
    </row>
    <row r="1751" spans="1:11" ht="13.5" x14ac:dyDescent="0.25">
      <c r="A1751" s="3">
        <f>TITRES_STAT!B1754</f>
        <v>44565</v>
      </c>
      <c r="B1751" s="6">
        <f>TITRES_STAT!D1754</f>
        <v>6.5410000000000004</v>
      </c>
      <c r="C1751" s="2">
        <f t="shared" si="213"/>
        <v>-7.8799999999999315E-2</v>
      </c>
      <c r="D1751" s="2">
        <f t="shared" si="214"/>
        <v>6.6245000000000003</v>
      </c>
      <c r="E1751" s="2">
        <f t="shared" si="216"/>
        <v>6.6812399999999998</v>
      </c>
      <c r="F1751" s="2">
        <f t="shared" si="217"/>
        <v>6.6536649999999993</v>
      </c>
      <c r="G1751" s="2">
        <f t="shared" si="211"/>
        <v>6.7373519999999987</v>
      </c>
      <c r="H1751" s="2">
        <f t="shared" si="215"/>
        <v>6.6416265000000063</v>
      </c>
      <c r="I1751" s="2">
        <f t="array" ref="I1751">SUMPRODUCT(B1735:B1754, (ROW(B1735:B1754)-ROW(B1735)+1)) / (20*21/2)</f>
        <v>6.6098290476190478</v>
      </c>
      <c r="J1751" s="2">
        <f t="shared" si="218"/>
        <v>6.6706216094284567</v>
      </c>
      <c r="K1751" s="2">
        <f t="shared" si="212"/>
        <v>6.7075928931528486</v>
      </c>
    </row>
    <row r="1752" spans="1:11" ht="13.5" x14ac:dyDescent="0.25">
      <c r="A1752" s="3">
        <f>TITRES_STAT!B1755</f>
        <v>44566</v>
      </c>
      <c r="B1752" s="6">
        <f>TITRES_STAT!D1755</f>
        <v>6.4936999999999996</v>
      </c>
      <c r="C1752" s="2">
        <f t="shared" si="213"/>
        <v>-4.7300000000000786E-2</v>
      </c>
      <c r="D1752" s="2">
        <f t="shared" si="214"/>
        <v>6.58826</v>
      </c>
      <c r="E1752" s="2">
        <f t="shared" si="216"/>
        <v>6.6505099999999997</v>
      </c>
      <c r="F1752" s="2">
        <f t="shared" si="217"/>
        <v>6.6465750000000003</v>
      </c>
      <c r="G1752" s="2">
        <f t="shared" si="211"/>
        <v>6.7343579999999985</v>
      </c>
      <c r="H1752" s="2">
        <f t="shared" si="215"/>
        <v>6.640408000000007</v>
      </c>
      <c r="I1752" s="2">
        <f t="array" ref="I1752">SUMPRODUCT(B1736:B1755, (ROW(B1736:B1755)-ROW(B1736)+1)) / (20*21/2)</f>
        <v>6.5897557142857144</v>
      </c>
      <c r="J1752" s="2">
        <f t="shared" si="218"/>
        <v>6.6537719323400326</v>
      </c>
      <c r="K1752" s="2">
        <f t="shared" si="212"/>
        <v>6.6992049365586199</v>
      </c>
    </row>
    <row r="1753" spans="1:11" ht="13.5" x14ac:dyDescent="0.25">
      <c r="A1753" s="3">
        <f>TITRES_STAT!B1756</f>
        <v>44567</v>
      </c>
      <c r="B1753" s="6">
        <f>TITRES_STAT!D1756</f>
        <v>6.47</v>
      </c>
      <c r="C1753" s="2">
        <f t="shared" si="213"/>
        <v>-2.3699999999999832E-2</v>
      </c>
      <c r="D1753" s="2">
        <f t="shared" si="214"/>
        <v>6.5535800000000011</v>
      </c>
      <c r="E1753" s="2">
        <f t="shared" si="216"/>
        <v>6.6197699999999999</v>
      </c>
      <c r="F1753" s="2">
        <f t="shared" si="217"/>
        <v>6.6382999999999992</v>
      </c>
      <c r="G1753" s="2">
        <f t="shared" si="211"/>
        <v>6.7291559999999997</v>
      </c>
      <c r="H1753" s="2">
        <f t="shared" si="215"/>
        <v>6.6383440000000062</v>
      </c>
      <c r="I1753" s="2">
        <f t="array" ref="I1753">SUMPRODUCT(B1737:B1756, (ROW(B1737:B1756)-ROW(B1737)+1)) / (20*21/2)</f>
        <v>6.5818776190476189</v>
      </c>
      <c r="J1753" s="2">
        <f t="shared" si="218"/>
        <v>6.6362698435457439</v>
      </c>
      <c r="K1753" s="2">
        <f t="shared" si="212"/>
        <v>6.6902165076739681</v>
      </c>
    </row>
    <row r="1754" spans="1:11" ht="13.5" x14ac:dyDescent="0.25">
      <c r="A1754" s="3">
        <f>TITRES_STAT!B1757</f>
        <v>44568</v>
      </c>
      <c r="B1754" s="6">
        <f>TITRES_STAT!D1757</f>
        <v>6.4463999999999997</v>
      </c>
      <c r="C1754" s="2">
        <f t="shared" si="213"/>
        <v>-2.3600000000000065E-2</v>
      </c>
      <c r="D1754" s="2">
        <f t="shared" si="214"/>
        <v>6.5141799999999987</v>
      </c>
      <c r="E1754" s="2">
        <f t="shared" si="216"/>
        <v>6.5882499999999995</v>
      </c>
      <c r="F1754" s="2">
        <f t="shared" si="217"/>
        <v>6.6335700000000006</v>
      </c>
      <c r="G1754" s="2">
        <f t="shared" si="211"/>
        <v>6.7237979999999995</v>
      </c>
      <c r="H1754" s="2">
        <f t="shared" si="215"/>
        <v>6.6359705000000053</v>
      </c>
      <c r="I1754" s="2">
        <f t="array" ref="I1754">SUMPRODUCT(B1738:B1757, (ROW(B1738:B1757)-ROW(B1738)+1)) / (20*21/2)</f>
        <v>6.5734347619047622</v>
      </c>
      <c r="J1754" s="2">
        <f t="shared" si="218"/>
        <v>6.6181870013032915</v>
      </c>
      <c r="K1754" s="2">
        <f t="shared" si="212"/>
        <v>6.6806550760004795</v>
      </c>
    </row>
    <row r="1755" spans="1:11" ht="13.5" x14ac:dyDescent="0.25">
      <c r="A1755" s="3">
        <f>TITRES_STAT!B1758</f>
        <v>44571</v>
      </c>
      <c r="B1755" s="6">
        <f>TITRES_STAT!D1758</f>
        <v>6.4227999999999996</v>
      </c>
      <c r="C1755" s="2">
        <f t="shared" si="213"/>
        <v>-2.3600000000000065E-2</v>
      </c>
      <c r="D1755" s="2">
        <f t="shared" si="214"/>
        <v>6.47478</v>
      </c>
      <c r="E1755" s="2">
        <f t="shared" si="216"/>
        <v>6.5614599999999994</v>
      </c>
      <c r="F1755" s="2">
        <f t="shared" si="217"/>
        <v>6.6237200000000005</v>
      </c>
      <c r="G1755" s="2">
        <f t="shared" si="211"/>
        <v>6.7170219999999983</v>
      </c>
      <c r="H1755" s="2">
        <f t="shared" si="215"/>
        <v>6.6340150000000051</v>
      </c>
      <c r="I1755" s="2">
        <f t="array" ref="I1755">SUMPRODUCT(B1739:B1758, (ROW(B1739:B1758)-ROW(B1739)+1)) / (20*21/2)</f>
        <v>6.5657799999999993</v>
      </c>
      <c r="J1755" s="2">
        <f t="shared" si="218"/>
        <v>6.5995787154648822</v>
      </c>
      <c r="K1755" s="2">
        <f t="shared" si="212"/>
        <v>6.6705431122357552</v>
      </c>
    </row>
    <row r="1756" spans="1:11" ht="13.5" x14ac:dyDescent="0.25">
      <c r="A1756" s="3">
        <f>TITRES_STAT!B1759</f>
        <v>44572</v>
      </c>
      <c r="B1756" s="6">
        <f>TITRES_STAT!D1759</f>
        <v>6.5410000000000004</v>
      </c>
      <c r="C1756" s="2">
        <f t="shared" si="213"/>
        <v>0.11820000000000075</v>
      </c>
      <c r="D1756" s="2">
        <f t="shared" si="214"/>
        <v>6.47478</v>
      </c>
      <c r="E1756" s="2">
        <f t="shared" si="216"/>
        <v>6.5496399999999992</v>
      </c>
      <c r="F1756" s="2">
        <f t="shared" si="217"/>
        <v>6.6217500000000005</v>
      </c>
      <c r="G1756" s="2">
        <f t="shared" si="211"/>
        <v>6.7107179999999982</v>
      </c>
      <c r="H1756" s="2">
        <f t="shared" si="215"/>
        <v>6.6323440000000051</v>
      </c>
      <c r="I1756" s="2">
        <f t="array" ref="I1756">SUMPRODUCT(B1740:B1759, (ROW(B1740:B1759)-ROW(B1740)+1)) / (20*21/2)</f>
        <v>6.5583504761904763</v>
      </c>
      <c r="J1756" s="2">
        <f t="shared" si="218"/>
        <v>6.5939997901825116</v>
      </c>
      <c r="K1756" s="2">
        <f t="shared" si="212"/>
        <v>6.6654629901872946</v>
      </c>
    </row>
    <row r="1757" spans="1:11" ht="13.5" x14ac:dyDescent="0.25">
      <c r="A1757" s="3">
        <f>TITRES_STAT!B1760</f>
        <v>44573</v>
      </c>
      <c r="B1757" s="6">
        <f>TITRES_STAT!D1760</f>
        <v>6.5331000000000001</v>
      </c>
      <c r="C1757" s="2">
        <f t="shared" si="213"/>
        <v>-7.9000000000002402E-3</v>
      </c>
      <c r="D1757" s="2">
        <f t="shared" si="214"/>
        <v>6.4826600000000001</v>
      </c>
      <c r="E1757" s="2">
        <f t="shared" si="216"/>
        <v>6.5354600000000005</v>
      </c>
      <c r="F1757" s="2">
        <f t="shared" si="217"/>
        <v>6.6134749999999993</v>
      </c>
      <c r="G1757" s="2">
        <f t="shared" si="211"/>
        <v>6.7044139999999981</v>
      </c>
      <c r="H1757" s="2">
        <f t="shared" si="215"/>
        <v>6.6313610000000036</v>
      </c>
      <c r="I1757" s="2">
        <f t="array" ref="I1757">SUMPRODUCT(B1741:B1760, (ROW(B1741:B1760)-ROW(B1741)+1)) / (20*21/2)</f>
        <v>6.559403333333333</v>
      </c>
      <c r="J1757" s="2">
        <f t="shared" si="218"/>
        <v>6.58819981016513</v>
      </c>
      <c r="K1757" s="2">
        <f t="shared" si="212"/>
        <v>6.6602722846897535</v>
      </c>
    </row>
    <row r="1758" spans="1:11" ht="13.5" x14ac:dyDescent="0.25">
      <c r="A1758" s="3">
        <f>TITRES_STAT!B1761</f>
        <v>44574</v>
      </c>
      <c r="B1758" s="6">
        <f>TITRES_STAT!D1761</f>
        <v>6.5331000000000001</v>
      </c>
      <c r="C1758" s="2">
        <f t="shared" si="213"/>
        <v>0</v>
      </c>
      <c r="D1758" s="2">
        <f t="shared" si="214"/>
        <v>6.4952799999999993</v>
      </c>
      <c r="E1758" s="2">
        <f t="shared" si="216"/>
        <v>6.5244299999999997</v>
      </c>
      <c r="F1758" s="2">
        <f t="shared" si="217"/>
        <v>6.6111099999999992</v>
      </c>
      <c r="G1758" s="2">
        <f t="shared" si="211"/>
        <v>6.6979519999999981</v>
      </c>
      <c r="H1758" s="2">
        <f t="shared" si="215"/>
        <v>6.6309140000000051</v>
      </c>
      <c r="I1758" s="2">
        <f t="array" ref="I1758">SUMPRODUCT(B1742:B1761, (ROW(B1742:B1761)-ROW(B1742)+1)) / (20*21/2)</f>
        <v>6.5595161904761898</v>
      </c>
      <c r="J1758" s="2">
        <f t="shared" si="218"/>
        <v>6.582952209197023</v>
      </c>
      <c r="K1758" s="2">
        <f t="shared" si="212"/>
        <v>6.6552851362705479</v>
      </c>
    </row>
    <row r="1759" spans="1:11" ht="13.5" x14ac:dyDescent="0.25">
      <c r="A1759" s="3">
        <f>TITRES_STAT!B1762</f>
        <v>44575</v>
      </c>
      <c r="B1759" s="6">
        <f>TITRES_STAT!D1762</f>
        <v>6.5331000000000001</v>
      </c>
      <c r="C1759" s="2">
        <f t="shared" si="213"/>
        <v>0</v>
      </c>
      <c r="D1759" s="2">
        <f t="shared" si="214"/>
        <v>6.5126200000000001</v>
      </c>
      <c r="E1759" s="2">
        <f t="shared" si="216"/>
        <v>6.5133999999999999</v>
      </c>
      <c r="F1759" s="2">
        <f t="shared" si="217"/>
        <v>6.608744999999999</v>
      </c>
      <c r="G1759" s="2">
        <f t="shared" si="211"/>
        <v>6.6907019999999982</v>
      </c>
      <c r="H1759" s="2">
        <f t="shared" si="215"/>
        <v>6.6300460000000054</v>
      </c>
      <c r="I1759" s="2">
        <f t="array" ref="I1759">SUMPRODUCT(B1743:B1762, (ROW(B1743:B1762)-ROW(B1743)+1)) / (20*21/2)</f>
        <v>6.5613195238095239</v>
      </c>
      <c r="J1759" s="2">
        <f t="shared" si="218"/>
        <v>6.5782043797496881</v>
      </c>
      <c r="K1759" s="2">
        <f t="shared" si="212"/>
        <v>6.6504935622991539</v>
      </c>
    </row>
    <row r="1760" spans="1:11" ht="13.5" x14ac:dyDescent="0.25">
      <c r="A1760" s="3">
        <f>TITRES_STAT!B1763</f>
        <v>44578</v>
      </c>
      <c r="B1760" s="6">
        <f>TITRES_STAT!D1763</f>
        <v>6.6197999999999997</v>
      </c>
      <c r="C1760" s="2">
        <f t="shared" si="213"/>
        <v>8.6699999999999555E-2</v>
      </c>
      <c r="D1760" s="2">
        <f t="shared" si="214"/>
        <v>6.5520200000000006</v>
      </c>
      <c r="E1760" s="2">
        <f t="shared" si="216"/>
        <v>6.5133999999999999</v>
      </c>
      <c r="F1760" s="2">
        <f t="shared" si="217"/>
        <v>6.6107150000000008</v>
      </c>
      <c r="G1760" s="2">
        <f t="shared" si="211"/>
        <v>6.685343999999998</v>
      </c>
      <c r="H1760" s="2">
        <f t="shared" si="215"/>
        <v>6.6297645000000065</v>
      </c>
      <c r="I1760" s="2">
        <f t="array" ref="I1760">SUMPRODUCT(B1744:B1763, (ROW(B1744:B1763)-ROW(B1744)+1)) / (20*21/2)</f>
        <v>6.5632333333333337</v>
      </c>
      <c r="J1760" s="2">
        <f t="shared" si="218"/>
        <v>6.5821658673925754</v>
      </c>
      <c r="K1760" s="2">
        <f t="shared" si="212"/>
        <v>6.6492898931893833</v>
      </c>
    </row>
    <row r="1761" spans="1:11" ht="13.5" x14ac:dyDescent="0.25">
      <c r="A1761" s="3">
        <f>TITRES_STAT!B1764</f>
        <v>44579</v>
      </c>
      <c r="B1761" s="6">
        <f>TITRES_STAT!D1764</f>
        <v>6.6119000000000003</v>
      </c>
      <c r="C1761" s="2">
        <f t="shared" si="213"/>
        <v>-7.899999999999352E-3</v>
      </c>
      <c r="D1761" s="2">
        <f t="shared" si="214"/>
        <v>6.5661999999999994</v>
      </c>
      <c r="E1761" s="2">
        <f t="shared" si="216"/>
        <v>6.5204899999999997</v>
      </c>
      <c r="F1761" s="2">
        <f t="shared" si="217"/>
        <v>6.6008650000000006</v>
      </c>
      <c r="G1761" s="2">
        <f t="shared" si="211"/>
        <v>6.6806159999999979</v>
      </c>
      <c r="H1761" s="2">
        <f t="shared" si="215"/>
        <v>6.629596500000007</v>
      </c>
      <c r="I1761" s="2">
        <f t="array" ref="I1761">SUMPRODUCT(B1745:B1764, (ROW(B1745:B1764)-ROW(B1745)+1)) / (20*21/2)</f>
        <v>6.5591828571428561</v>
      </c>
      <c r="J1761" s="2">
        <f t="shared" si="218"/>
        <v>6.5849976895456637</v>
      </c>
      <c r="K1761" s="2">
        <f t="shared" si="212"/>
        <v>6.6478236228682315</v>
      </c>
    </row>
    <row r="1762" spans="1:11" ht="13.5" x14ac:dyDescent="0.25">
      <c r="A1762" s="3">
        <f>TITRES_STAT!B1765</f>
        <v>44580</v>
      </c>
      <c r="B1762" s="6">
        <f>TITRES_STAT!D1765</f>
        <v>6.6197999999999997</v>
      </c>
      <c r="C1762" s="2">
        <f t="shared" si="213"/>
        <v>7.899999999999352E-3</v>
      </c>
      <c r="D1762" s="2">
        <f t="shared" si="214"/>
        <v>6.5835399999999993</v>
      </c>
      <c r="E1762" s="2">
        <f t="shared" si="216"/>
        <v>6.5330999999999992</v>
      </c>
      <c r="F1762" s="2">
        <f t="shared" si="217"/>
        <v>6.5918050000000008</v>
      </c>
      <c r="G1762" s="2">
        <f t="shared" si="211"/>
        <v>6.6777799999999976</v>
      </c>
      <c r="H1762" s="2">
        <f t="shared" si="215"/>
        <v>6.629659500000006</v>
      </c>
      <c r="I1762" s="2">
        <f t="array" ref="I1762">SUMPRODUCT(B1746:B1765, (ROW(B1746:B1765)-ROW(B1746)+1)) / (20*21/2)</f>
        <v>6.559935238095238</v>
      </c>
      <c r="J1762" s="2">
        <f t="shared" si="218"/>
        <v>6.5883121953032191</v>
      </c>
      <c r="K1762" s="2">
        <f t="shared" si="212"/>
        <v>6.6467246572655556</v>
      </c>
    </row>
    <row r="1763" spans="1:11" ht="13.5" x14ac:dyDescent="0.25">
      <c r="A1763" s="3">
        <f>TITRES_STAT!B1766</f>
        <v>44581</v>
      </c>
      <c r="B1763" s="6">
        <f>TITRES_STAT!D1766</f>
        <v>6.6119000000000003</v>
      </c>
      <c r="C1763" s="2">
        <f t="shared" si="213"/>
        <v>-7.899999999999352E-3</v>
      </c>
      <c r="D1763" s="2">
        <f t="shared" si="214"/>
        <v>6.5992999999999995</v>
      </c>
      <c r="E1763" s="2">
        <f t="shared" si="216"/>
        <v>6.5472899999999994</v>
      </c>
      <c r="F1763" s="2">
        <f t="shared" si="217"/>
        <v>6.5835300000000005</v>
      </c>
      <c r="G1763" s="2">
        <f t="shared" si="211"/>
        <v>6.6747859999999983</v>
      </c>
      <c r="H1763" s="2">
        <f t="shared" si="215"/>
        <v>6.6297980000000054</v>
      </c>
      <c r="I1763" s="2">
        <f t="array" ref="I1763">SUMPRODUCT(B1747:B1766, (ROW(B1747:B1766)-ROW(B1747)+1)) / (20*21/2)</f>
        <v>6.5649652380952368</v>
      </c>
      <c r="J1763" s="2">
        <f t="shared" si="218"/>
        <v>6.5905586528933888</v>
      </c>
      <c r="K1763" s="2">
        <f t="shared" si="212"/>
        <v>6.6453589844316125</v>
      </c>
    </row>
    <row r="1764" spans="1:11" ht="13.5" x14ac:dyDescent="0.25">
      <c r="A1764" s="3">
        <f>TITRES_STAT!B1767</f>
        <v>44582</v>
      </c>
      <c r="B1764" s="6">
        <f>TITRES_STAT!D1767</f>
        <v>6.5410000000000004</v>
      </c>
      <c r="C1764" s="2">
        <f t="shared" si="213"/>
        <v>-7.0899999999999963E-2</v>
      </c>
      <c r="D1764" s="2">
        <f t="shared" si="214"/>
        <v>6.600880000000001</v>
      </c>
      <c r="E1764" s="2">
        <f t="shared" si="216"/>
        <v>6.5567499999999992</v>
      </c>
      <c r="F1764" s="2">
        <f t="shared" si="217"/>
        <v>6.5725000000000007</v>
      </c>
      <c r="G1764" s="2">
        <f t="shared" si="211"/>
        <v>6.668797999999998</v>
      </c>
      <c r="H1764" s="2">
        <f t="shared" si="215"/>
        <v>6.6304625000000055</v>
      </c>
      <c r="I1764" s="2">
        <f t="array" ref="I1764">SUMPRODUCT(B1748:B1767, (ROW(B1748:B1767)-ROW(B1748)+1)) / (20*21/2)</f>
        <v>6.5619257142857146</v>
      </c>
      <c r="J1764" s="2">
        <f t="shared" si="218"/>
        <v>6.5858387811892563</v>
      </c>
      <c r="K1764" s="2">
        <f t="shared" si="212"/>
        <v>6.6412664752382167</v>
      </c>
    </row>
    <row r="1765" spans="1:11" ht="13.5" x14ac:dyDescent="0.25">
      <c r="A1765" s="3">
        <f>TITRES_STAT!B1768</f>
        <v>44585</v>
      </c>
      <c r="B1765" s="6">
        <f>TITRES_STAT!D1768</f>
        <v>6.5804</v>
      </c>
      <c r="C1765" s="2">
        <f t="shared" si="213"/>
        <v>3.9399999999999658E-2</v>
      </c>
      <c r="D1765" s="2">
        <f t="shared" si="214"/>
        <v>6.5930000000000009</v>
      </c>
      <c r="E1765" s="2">
        <f t="shared" si="216"/>
        <v>6.5725099999999994</v>
      </c>
      <c r="F1765" s="2">
        <f t="shared" si="217"/>
        <v>6.5669850000000007</v>
      </c>
      <c r="G1765" s="2">
        <f t="shared" si="211"/>
        <v>6.6632819999999979</v>
      </c>
      <c r="H1765" s="2">
        <f t="shared" si="215"/>
        <v>6.6309025000000057</v>
      </c>
      <c r="I1765" s="2">
        <f t="array" ref="I1765">SUMPRODUCT(B1749:B1768, (ROW(B1749:B1768)-ROW(B1749)+1)) / (20*21/2)</f>
        <v>6.5595614285714285</v>
      </c>
      <c r="J1765" s="2">
        <f t="shared" si="218"/>
        <v>6.5853208020283747</v>
      </c>
      <c r="K1765" s="2">
        <f t="shared" si="212"/>
        <v>6.6388795546406403</v>
      </c>
    </row>
    <row r="1766" spans="1:11" ht="13.5" x14ac:dyDescent="0.25">
      <c r="A1766" s="3">
        <f>TITRES_STAT!B1769</f>
        <v>44586</v>
      </c>
      <c r="B1766" s="6">
        <f>TITRES_STAT!D1769</f>
        <v>6.6197999999999997</v>
      </c>
      <c r="C1766" s="2">
        <f t="shared" si="213"/>
        <v>3.9399999999999658E-2</v>
      </c>
      <c r="D1766" s="2">
        <f t="shared" si="214"/>
        <v>6.5945800000000006</v>
      </c>
      <c r="E1766" s="2">
        <f t="shared" si="216"/>
        <v>6.5803899999999986</v>
      </c>
      <c r="F1766" s="2">
        <f t="shared" si="217"/>
        <v>6.5650150000000007</v>
      </c>
      <c r="G1766" s="2">
        <f t="shared" si="211"/>
        <v>6.658553999999997</v>
      </c>
      <c r="H1766" s="2">
        <f t="shared" si="215"/>
        <v>6.6315780000000055</v>
      </c>
      <c r="I1766" s="2">
        <f t="array" ref="I1766">SUMPRODUCT(B1750:B1769, (ROW(B1750:B1769)-ROW(B1750)+1)) / (20*21/2)</f>
        <v>6.5697319047619045</v>
      </c>
      <c r="J1766" s="2">
        <f t="shared" si="218"/>
        <v>6.5886045351685292</v>
      </c>
      <c r="K1766" s="2">
        <f t="shared" si="212"/>
        <v>6.638131336811596</v>
      </c>
    </row>
    <row r="1767" spans="1:11" ht="13.5" x14ac:dyDescent="0.25">
      <c r="A1767" s="3">
        <f>TITRES_STAT!B1770</f>
        <v>44587</v>
      </c>
      <c r="B1767" s="6">
        <f>TITRES_STAT!D1770</f>
        <v>6.5331000000000001</v>
      </c>
      <c r="C1767" s="2">
        <f t="shared" si="213"/>
        <v>-8.6699999999999555E-2</v>
      </c>
      <c r="D1767" s="2">
        <f t="shared" si="214"/>
        <v>6.5772399999999989</v>
      </c>
      <c r="E1767" s="2">
        <f t="shared" si="216"/>
        <v>6.5803899999999995</v>
      </c>
      <c r="F1767" s="2">
        <f t="shared" si="217"/>
        <v>6.557925</v>
      </c>
      <c r="G1767" s="2">
        <f t="shared" si="211"/>
        <v>6.6522499999999969</v>
      </c>
      <c r="H1767" s="2">
        <f t="shared" si="215"/>
        <v>6.6322795000000063</v>
      </c>
      <c r="I1767" s="2">
        <f t="array" ref="I1767">SUMPRODUCT(B1751:B1770, (ROW(B1751:B1770)-ROW(B1751)+1)) / (20*21/2)</f>
        <v>6.5790747619047618</v>
      </c>
      <c r="J1767" s="2">
        <f t="shared" si="218"/>
        <v>6.5833183889620033</v>
      </c>
      <c r="K1767" s="2">
        <f t="shared" si="212"/>
        <v>6.6340124608581998</v>
      </c>
    </row>
    <row r="1768" spans="1:11" ht="13.5" x14ac:dyDescent="0.25">
      <c r="A1768" s="3">
        <f>TITRES_STAT!B1771</f>
        <v>44588</v>
      </c>
      <c r="B1768" s="6">
        <f>TITRES_STAT!D1771</f>
        <v>6.5331000000000001</v>
      </c>
      <c r="C1768" s="2">
        <f t="shared" si="213"/>
        <v>0</v>
      </c>
      <c r="D1768" s="2">
        <f t="shared" si="214"/>
        <v>6.5614800000000004</v>
      </c>
      <c r="E1768" s="2">
        <f t="shared" si="216"/>
        <v>6.5803899999999986</v>
      </c>
      <c r="F1768" s="2">
        <f t="shared" si="217"/>
        <v>6.5524100000000001</v>
      </c>
      <c r="G1768" s="2">
        <f t="shared" si="211"/>
        <v>6.6473639999999969</v>
      </c>
      <c r="H1768" s="2">
        <f t="shared" si="215"/>
        <v>6.6329810000000062</v>
      </c>
      <c r="I1768" s="2">
        <f t="array" ref="I1768">SUMPRODUCT(B1752:B1771, (ROW(B1752:B1771)-ROW(B1752)+1)) / (20*21/2)</f>
        <v>6.5927723809523817</v>
      </c>
      <c r="J1768" s="2">
        <f t="shared" si="218"/>
        <v>6.578535685251337</v>
      </c>
      <c r="K1768" s="2">
        <f t="shared" si="212"/>
        <v>6.6300551094519955</v>
      </c>
    </row>
    <row r="1769" spans="1:11" ht="13.5" x14ac:dyDescent="0.25">
      <c r="A1769" s="3">
        <f>TITRES_STAT!B1772</f>
        <v>44589</v>
      </c>
      <c r="B1769" s="6">
        <f>TITRES_STAT!D1772</f>
        <v>6.6592000000000002</v>
      </c>
      <c r="C1769" s="2">
        <f t="shared" si="213"/>
        <v>0.1261000000000001</v>
      </c>
      <c r="D1769" s="2">
        <f t="shared" si="214"/>
        <v>6.5851200000000008</v>
      </c>
      <c r="E1769" s="2">
        <f t="shared" si="216"/>
        <v>6.5929999999999991</v>
      </c>
      <c r="F1769" s="2">
        <f t="shared" si="217"/>
        <v>6.5532000000000012</v>
      </c>
      <c r="G1769" s="2">
        <f t="shared" si="211"/>
        <v>6.6457879999999969</v>
      </c>
      <c r="H1769" s="2">
        <f t="shared" si="215"/>
        <v>6.6345040000000077</v>
      </c>
      <c r="I1769" s="2">
        <f t="array" ref="I1769">SUMPRODUCT(B1753:B1772, (ROW(B1753:B1772)-ROW(B1753)+1)) / (20*21/2)</f>
        <v>6.6012147619047621</v>
      </c>
      <c r="J1769" s="2">
        <f t="shared" si="218"/>
        <v>6.5862180009416864</v>
      </c>
      <c r="K1769" s="2">
        <f t="shared" si="212"/>
        <v>6.6311980463362312</v>
      </c>
    </row>
    <row r="1770" spans="1:11" ht="13.5" x14ac:dyDescent="0.25">
      <c r="A1770" s="3">
        <f>TITRES_STAT!B1773</f>
        <v>44592</v>
      </c>
      <c r="B1770" s="6">
        <f>TITRES_STAT!D1773</f>
        <v>6.6513</v>
      </c>
      <c r="C1770" s="2">
        <f t="shared" si="213"/>
        <v>-7.9000000000002402E-3</v>
      </c>
      <c r="D1770" s="2">
        <f t="shared" si="214"/>
        <v>6.5992999999999995</v>
      </c>
      <c r="E1770" s="2">
        <f t="shared" si="216"/>
        <v>6.5961499999999997</v>
      </c>
      <c r="F1770" s="2">
        <f t="shared" si="217"/>
        <v>6.5547750000000011</v>
      </c>
      <c r="G1770" s="2">
        <f t="shared" si="211"/>
        <v>6.6420059999999967</v>
      </c>
      <c r="H1770" s="2">
        <f t="shared" si="215"/>
        <v>6.6363705000000071</v>
      </c>
      <c r="I1770" s="2">
        <f t="array" ref="I1770">SUMPRODUCT(B1754:B1773, (ROW(B1754:B1773)-ROW(B1754)+1)) / (20*21/2)</f>
        <v>6.5946495238095233</v>
      </c>
      <c r="J1770" s="2">
        <f t="shared" si="218"/>
        <v>6.5924162865662881</v>
      </c>
      <c r="K1770" s="2">
        <f t="shared" si="212"/>
        <v>6.6319863582446139</v>
      </c>
    </row>
    <row r="1771" spans="1:11" ht="13.5" x14ac:dyDescent="0.25">
      <c r="A1771" s="3">
        <f>TITRES_STAT!B1774</f>
        <v>44593</v>
      </c>
      <c r="B1771" s="6">
        <f>TITRES_STAT!D1774</f>
        <v>6.6985999999999999</v>
      </c>
      <c r="C1771" s="2">
        <f t="shared" si="213"/>
        <v>4.7299999999999898E-2</v>
      </c>
      <c r="D1771" s="2">
        <f t="shared" si="214"/>
        <v>6.6150599999999997</v>
      </c>
      <c r="E1771" s="2">
        <f t="shared" si="216"/>
        <v>6.6048199999999992</v>
      </c>
      <c r="F1771" s="2">
        <f t="shared" si="217"/>
        <v>6.5626550000000012</v>
      </c>
      <c r="G1771" s="2">
        <f t="shared" si="211"/>
        <v>6.6391699999999965</v>
      </c>
      <c r="H1771" s="2">
        <f t="shared" si="215"/>
        <v>6.6382820000000073</v>
      </c>
      <c r="I1771" s="2">
        <f t="array" ref="I1771">SUMPRODUCT(B1755:B1774, (ROW(B1755:B1774)-ROW(B1755)+1)) / (20*21/2)</f>
        <v>6.5916861904761914</v>
      </c>
      <c r="J1771" s="2">
        <f t="shared" si="218"/>
        <v>6.6025290211790217</v>
      </c>
      <c r="K1771" s="2">
        <f t="shared" si="212"/>
        <v>6.6345986579212965</v>
      </c>
    </row>
    <row r="1772" spans="1:11" ht="13.5" x14ac:dyDescent="0.25">
      <c r="A1772" s="3">
        <f>TITRES_STAT!B1775</f>
        <v>44594</v>
      </c>
      <c r="B1772" s="6">
        <f>TITRES_STAT!D1775</f>
        <v>6.6513</v>
      </c>
      <c r="C1772" s="2">
        <f t="shared" si="213"/>
        <v>-4.7299999999999898E-2</v>
      </c>
      <c r="D1772" s="2">
        <f t="shared" si="214"/>
        <v>6.6387</v>
      </c>
      <c r="E1772" s="2">
        <f t="shared" si="216"/>
        <v>6.607969999999999</v>
      </c>
      <c r="F1772" s="2">
        <f t="shared" si="217"/>
        <v>6.5705349999999996</v>
      </c>
      <c r="G1772" s="2">
        <f t="shared" si="211"/>
        <v>6.6374359999999966</v>
      </c>
      <c r="H1772" s="2">
        <f t="shared" si="215"/>
        <v>6.639957000000007</v>
      </c>
      <c r="I1772" s="2">
        <f t="array" ref="I1772">SUMPRODUCT(B1756:B1775, (ROW(B1756:B1775)-ROW(B1756)+1)) / (20*21/2)</f>
        <v>6.5882723809523798</v>
      </c>
      <c r="J1772" s="2">
        <f t="shared" si="218"/>
        <v>6.6071738763048291</v>
      </c>
      <c r="K1772" s="2">
        <f t="shared" si="212"/>
        <v>6.635253612512618</v>
      </c>
    </row>
    <row r="1773" spans="1:11" ht="13.5" x14ac:dyDescent="0.25">
      <c r="A1773" s="3">
        <f>TITRES_STAT!B1776</f>
        <v>44595</v>
      </c>
      <c r="B1773" s="6">
        <f>TITRES_STAT!D1776</f>
        <v>6.5015999999999998</v>
      </c>
      <c r="C1773" s="2">
        <f t="shared" si="213"/>
        <v>-0.14970000000000017</v>
      </c>
      <c r="D1773" s="2">
        <f t="shared" si="214"/>
        <v>6.6323999999999996</v>
      </c>
      <c r="E1773" s="2">
        <f t="shared" si="216"/>
        <v>6.5969399999999991</v>
      </c>
      <c r="F1773" s="2">
        <f t="shared" si="217"/>
        <v>6.572115000000001</v>
      </c>
      <c r="G1773" s="2">
        <f t="shared" si="211"/>
        <v>6.6327079999999965</v>
      </c>
      <c r="H1773" s="2">
        <f t="shared" si="215"/>
        <v>6.6413430000000071</v>
      </c>
      <c r="I1773" s="2">
        <f t="array" ref="I1773">SUMPRODUCT(B1757:B1776, (ROW(B1757:B1776)-ROW(B1757)+1)) / (20*21/2)</f>
        <v>6.5842957142857141</v>
      </c>
      <c r="J1773" s="2">
        <f t="shared" si="218"/>
        <v>6.5971192214186551</v>
      </c>
      <c r="K1773" s="2">
        <f t="shared" si="212"/>
        <v>6.6300122943748683</v>
      </c>
    </row>
    <row r="1774" spans="1:11" ht="13.5" x14ac:dyDescent="0.25">
      <c r="A1774" s="3">
        <f>TITRES_STAT!B1777</f>
        <v>44596</v>
      </c>
      <c r="B1774" s="6">
        <f>TITRES_STAT!D1777</f>
        <v>6.5410000000000004</v>
      </c>
      <c r="C1774" s="2">
        <f t="shared" si="213"/>
        <v>3.9400000000000546E-2</v>
      </c>
      <c r="D1774" s="2">
        <f t="shared" si="214"/>
        <v>6.6087600000000011</v>
      </c>
      <c r="E1774" s="2">
        <f t="shared" si="216"/>
        <v>6.5969399999999991</v>
      </c>
      <c r="F1774" s="2">
        <f t="shared" si="217"/>
        <v>6.5768450000000005</v>
      </c>
      <c r="G1774" s="2">
        <f t="shared" si="211"/>
        <v>6.630029999999997</v>
      </c>
      <c r="H1774" s="2">
        <f t="shared" si="215"/>
        <v>6.642543000000007</v>
      </c>
      <c r="I1774" s="2">
        <f t="array" ref="I1774">SUMPRODUCT(B1758:B1777, (ROW(B1758:B1777)-ROW(B1758)+1)) / (20*21/2)</f>
        <v>6.5690619047619041</v>
      </c>
      <c r="J1774" s="2">
        <f t="shared" si="218"/>
        <v>6.5917745336644984</v>
      </c>
      <c r="K1774" s="2">
        <f t="shared" si="212"/>
        <v>6.6265216161640899</v>
      </c>
    </row>
    <row r="1775" spans="1:11" ht="13.5" x14ac:dyDescent="0.25">
      <c r="A1775" s="3">
        <f>TITRES_STAT!B1778</f>
        <v>44599</v>
      </c>
      <c r="B1775" s="6">
        <f>TITRES_STAT!D1778</f>
        <v>6.5410000000000004</v>
      </c>
      <c r="C1775" s="2">
        <f t="shared" si="213"/>
        <v>0</v>
      </c>
      <c r="D1775" s="2">
        <f t="shared" si="214"/>
        <v>6.5867000000000004</v>
      </c>
      <c r="E1775" s="2">
        <f t="shared" si="216"/>
        <v>6.5929999999999991</v>
      </c>
      <c r="F1775" s="2">
        <f t="shared" si="217"/>
        <v>6.5827550000000006</v>
      </c>
      <c r="G1775" s="2">
        <f t="shared" si="211"/>
        <v>6.6241979999999963</v>
      </c>
      <c r="H1775" s="2">
        <f t="shared" si="215"/>
        <v>6.6435135000000072</v>
      </c>
      <c r="I1775" s="2">
        <f t="array" ref="I1775">SUMPRODUCT(B1759:B1778, (ROW(B1759:B1778)-ROW(B1759)+1)) / (20*21/2)</f>
        <v>6.5543533333333333</v>
      </c>
      <c r="J1775" s="2">
        <f t="shared" si="218"/>
        <v>6.5869388637916888</v>
      </c>
      <c r="K1775" s="2">
        <f t="shared" si="212"/>
        <v>6.6231678272949104</v>
      </c>
    </row>
    <row r="1776" spans="1:11" ht="13.5" x14ac:dyDescent="0.25">
      <c r="A1776" s="3">
        <f>TITRES_STAT!B1779</f>
        <v>44600</v>
      </c>
      <c r="B1776" s="6">
        <f>TITRES_STAT!D1779</f>
        <v>6.5410000000000004</v>
      </c>
      <c r="C1776" s="2">
        <f t="shared" si="213"/>
        <v>0</v>
      </c>
      <c r="D1776" s="2">
        <f t="shared" si="214"/>
        <v>6.55518</v>
      </c>
      <c r="E1776" s="2">
        <f t="shared" si="216"/>
        <v>6.585119999999999</v>
      </c>
      <c r="F1776" s="2">
        <f t="shared" si="217"/>
        <v>6.5827550000000006</v>
      </c>
      <c r="G1776" s="2">
        <f t="shared" si="211"/>
        <v>6.6182099999999968</v>
      </c>
      <c r="H1776" s="2">
        <f t="shared" si="215"/>
        <v>6.6444840000000056</v>
      </c>
      <c r="I1776" s="2">
        <f t="array" ref="I1776">SUMPRODUCT(B1760:B1779, (ROW(B1760:B1779)-ROW(B1760)+1)) / (20*21/2)</f>
        <v>6.5476747619047613</v>
      </c>
      <c r="J1776" s="2">
        <f t="shared" si="218"/>
        <v>6.5825637339067669</v>
      </c>
      <c r="K1776" s="2">
        <f t="shared" si="212"/>
        <v>6.6199455595578556</v>
      </c>
    </row>
    <row r="1777" spans="1:11" ht="13.5" x14ac:dyDescent="0.25">
      <c r="A1777" s="3">
        <f>TITRES_STAT!B1780</f>
        <v>44601</v>
      </c>
      <c r="B1777" s="6">
        <f>TITRES_STAT!D1780</f>
        <v>6.4227999999999996</v>
      </c>
      <c r="C1777" s="2">
        <f t="shared" si="213"/>
        <v>-0.11820000000000075</v>
      </c>
      <c r="D1777" s="2">
        <f t="shared" si="214"/>
        <v>6.5094800000000008</v>
      </c>
      <c r="E1777" s="2">
        <f t="shared" si="216"/>
        <v>6.5740899999999982</v>
      </c>
      <c r="F1777" s="2">
        <f t="shared" si="217"/>
        <v>6.5772400000000006</v>
      </c>
      <c r="G1777" s="2">
        <f t="shared" si="211"/>
        <v>6.6100139999999961</v>
      </c>
      <c r="H1777" s="2">
        <f t="shared" si="215"/>
        <v>6.6448635000000058</v>
      </c>
      <c r="I1777" s="2">
        <f t="array" ref="I1777">SUMPRODUCT(B1761:B1780, (ROW(B1761:B1780)-ROW(B1761)+1)) / (20*21/2)</f>
        <v>6.5403938095238097</v>
      </c>
      <c r="J1777" s="2">
        <f t="shared" si="218"/>
        <v>6.5673481402013607</v>
      </c>
      <c r="K1777" s="2">
        <f t="shared" si="212"/>
        <v>6.6122143611438222</v>
      </c>
    </row>
    <row r="1778" spans="1:11" ht="13.5" x14ac:dyDescent="0.25">
      <c r="A1778" s="3">
        <f>TITRES_STAT!B1781</f>
        <v>44602</v>
      </c>
      <c r="B1778" s="6">
        <f>TITRES_STAT!D1781</f>
        <v>6.4227999999999996</v>
      </c>
      <c r="C1778" s="2">
        <f t="shared" si="213"/>
        <v>0</v>
      </c>
      <c r="D1778" s="2">
        <f t="shared" si="214"/>
        <v>6.4937200000000006</v>
      </c>
      <c r="E1778" s="2">
        <f t="shared" si="216"/>
        <v>6.5630600000000001</v>
      </c>
      <c r="F1778" s="2">
        <f t="shared" si="217"/>
        <v>6.5717249999999989</v>
      </c>
      <c r="G1778" s="2">
        <f t="shared" ref="G1778:G1841" si="219">AVERAGE(B1729:B1778)</f>
        <v>6.602921999999996</v>
      </c>
      <c r="H1778" s="2">
        <f t="shared" si="215"/>
        <v>6.6452815000000065</v>
      </c>
      <c r="I1778" s="2">
        <f t="array" ref="I1778">SUMPRODUCT(B1762:B1781, (ROW(B1762:B1781)-ROW(B1762)+1)) / (20*21/2)</f>
        <v>6.5374657142857142</v>
      </c>
      <c r="J1778" s="2">
        <f t="shared" si="218"/>
        <v>6.5535816506583737</v>
      </c>
      <c r="K1778" s="2">
        <f t="shared" si="212"/>
        <v>6.6047863469813199</v>
      </c>
    </row>
    <row r="1779" spans="1:11" ht="13.5" x14ac:dyDescent="0.25">
      <c r="A1779" s="3">
        <f>TITRES_STAT!B1782</f>
        <v>44603</v>
      </c>
      <c r="B1779" s="6">
        <f>TITRES_STAT!D1782</f>
        <v>6.5015999999999998</v>
      </c>
      <c r="C1779" s="2">
        <f t="shared" si="213"/>
        <v>7.8800000000000203E-2</v>
      </c>
      <c r="D1779" s="2">
        <f t="shared" si="214"/>
        <v>6.4858399999999987</v>
      </c>
      <c r="E1779" s="2">
        <f t="shared" si="216"/>
        <v>6.5472999999999999</v>
      </c>
      <c r="F1779" s="2">
        <f t="shared" si="217"/>
        <v>6.5701499999999999</v>
      </c>
      <c r="G1779" s="2">
        <f t="shared" si="219"/>
        <v>6.5975639999999967</v>
      </c>
      <c r="H1779" s="2">
        <f t="shared" si="215"/>
        <v>6.6460935000000054</v>
      </c>
      <c r="I1779" s="2">
        <f t="array" ref="I1779">SUMPRODUCT(B1763:B1782, (ROW(B1763:B1782)-ROW(B1763)+1)) / (20*21/2)</f>
        <v>6.5244080952380941</v>
      </c>
      <c r="J1779" s="2">
        <f t="shared" si="218"/>
        <v>6.5486310172623385</v>
      </c>
      <c r="K1779" s="2">
        <f t="shared" ref="K1779:K1842" si="220">$K$4*B1779+(1-$K$4)*K1778</f>
        <v>6.6007398235702874</v>
      </c>
    </row>
    <row r="1780" spans="1:11" ht="13.5" x14ac:dyDescent="0.25">
      <c r="A1780" s="3">
        <f>TITRES_STAT!B1783</f>
        <v>44606</v>
      </c>
      <c r="B1780" s="6">
        <f>TITRES_STAT!D1783</f>
        <v>6.4936999999999996</v>
      </c>
      <c r="C1780" s="2">
        <f t="shared" si="213"/>
        <v>-7.9000000000002402E-3</v>
      </c>
      <c r="D1780" s="2">
        <f t="shared" si="214"/>
        <v>6.4763799999999989</v>
      </c>
      <c r="E1780" s="2">
        <f t="shared" si="216"/>
        <v>6.5315400000000015</v>
      </c>
      <c r="F1780" s="2">
        <f t="shared" si="217"/>
        <v>6.5638449999999988</v>
      </c>
      <c r="G1780" s="2">
        <f t="shared" si="219"/>
        <v>6.5926779999999976</v>
      </c>
      <c r="H1780" s="2">
        <f t="shared" si="215"/>
        <v>6.6473635000000044</v>
      </c>
      <c r="I1780" s="2">
        <f t="array" ref="I1780">SUMPRODUCT(B1764:B1783, (ROW(B1764:B1783)-ROW(B1764)+1)) / (20*21/2)</f>
        <v>6.5235457142857145</v>
      </c>
      <c r="J1780" s="2">
        <f t="shared" si="218"/>
        <v>6.543399491808783</v>
      </c>
      <c r="K1780" s="2">
        <f t="shared" si="220"/>
        <v>6.5965421834302767</v>
      </c>
    </row>
    <row r="1781" spans="1:11" ht="13.5" x14ac:dyDescent="0.25">
      <c r="A1781" s="3">
        <f>TITRES_STAT!B1784</f>
        <v>44607</v>
      </c>
      <c r="B1781" s="6">
        <f>TITRES_STAT!D1784</f>
        <v>6.5331000000000001</v>
      </c>
      <c r="C1781" s="2">
        <f t="shared" si="213"/>
        <v>3.9400000000000546E-2</v>
      </c>
      <c r="D1781" s="2">
        <f t="shared" si="214"/>
        <v>6.4748000000000001</v>
      </c>
      <c r="E1781" s="2">
        <f t="shared" si="216"/>
        <v>6.5149900000000001</v>
      </c>
      <c r="F1781" s="2">
        <f t="shared" si="217"/>
        <v>6.5599049999999988</v>
      </c>
      <c r="G1781" s="2">
        <f t="shared" si="219"/>
        <v>6.5895259999999976</v>
      </c>
      <c r="H1781" s="2">
        <f t="shared" si="215"/>
        <v>6.648830500000007</v>
      </c>
      <c r="I1781" s="2">
        <f t="array" ref="I1781">SUMPRODUCT(B1765:B1784, (ROW(B1765:B1784)-ROW(B1765)+1)) / (20*21/2)</f>
        <v>6.508011428571427</v>
      </c>
      <c r="J1781" s="2">
        <f t="shared" si="218"/>
        <v>6.5424185878269947</v>
      </c>
      <c r="K1781" s="2">
        <f t="shared" si="220"/>
        <v>6.594054254668305</v>
      </c>
    </row>
    <row r="1782" spans="1:11" ht="13.5" x14ac:dyDescent="0.25">
      <c r="A1782" s="3">
        <f>TITRES_STAT!B1785</f>
        <v>44608</v>
      </c>
      <c r="B1782" s="6">
        <f>TITRES_STAT!D1785</f>
        <v>6.4227999999999996</v>
      </c>
      <c r="C1782" s="2">
        <f t="shared" si="213"/>
        <v>-0.11030000000000051</v>
      </c>
      <c r="D1782" s="2">
        <f t="shared" si="214"/>
        <v>6.4748000000000001</v>
      </c>
      <c r="E1782" s="2">
        <f t="shared" si="216"/>
        <v>6.4921399999999991</v>
      </c>
      <c r="F1782" s="2">
        <f t="shared" si="217"/>
        <v>6.5500549999999986</v>
      </c>
      <c r="G1782" s="2">
        <f t="shared" si="219"/>
        <v>6.585271999999998</v>
      </c>
      <c r="H1782" s="2">
        <f t="shared" si="215"/>
        <v>6.6497460000000066</v>
      </c>
      <c r="I1782" s="2">
        <f t="array" ref="I1782">SUMPRODUCT(B1766:B1785, (ROW(B1766:B1785)-ROW(B1766)+1)) / (20*21/2)</f>
        <v>6.50073238095238</v>
      </c>
      <c r="J1782" s="2">
        <f t="shared" si="218"/>
        <v>6.5310263413672809</v>
      </c>
      <c r="K1782" s="2">
        <f t="shared" si="220"/>
        <v>6.5873384015440584</v>
      </c>
    </row>
    <row r="1783" spans="1:11" ht="13.5" x14ac:dyDescent="0.25">
      <c r="A1783" s="3">
        <f>TITRES_STAT!B1786</f>
        <v>44609</v>
      </c>
      <c r="B1783" s="6">
        <f>TITRES_STAT!D1786</f>
        <v>6.5410000000000004</v>
      </c>
      <c r="C1783" s="2">
        <f t="shared" si="213"/>
        <v>0.11820000000000075</v>
      </c>
      <c r="D1783" s="2">
        <f t="shared" si="214"/>
        <v>6.4984399999999996</v>
      </c>
      <c r="E1783" s="2">
        <f t="shared" si="216"/>
        <v>6.496080000000001</v>
      </c>
      <c r="F1783" s="2">
        <f t="shared" si="217"/>
        <v>6.5465099999999996</v>
      </c>
      <c r="G1783" s="2">
        <f t="shared" si="219"/>
        <v>6.5833819999999967</v>
      </c>
      <c r="H1783" s="2">
        <f t="shared" si="215"/>
        <v>6.6514440000000068</v>
      </c>
      <c r="I1783" s="2">
        <f t="array" ref="I1783">SUMPRODUCT(B1767:B1786, (ROW(B1767:B1786)-ROW(B1767)+1)) / (20*21/2)</f>
        <v>6.5052733333333324</v>
      </c>
      <c r="J1783" s="2">
        <f t="shared" si="218"/>
        <v>6.5319762136180159</v>
      </c>
      <c r="K1783" s="2">
        <f t="shared" si="220"/>
        <v>6.5855212093266449</v>
      </c>
    </row>
    <row r="1784" spans="1:11" ht="13.5" x14ac:dyDescent="0.25">
      <c r="A1784" s="3">
        <f>TITRES_STAT!B1787</f>
        <v>44610</v>
      </c>
      <c r="B1784" s="6">
        <f>TITRES_STAT!D1787</f>
        <v>6.3834</v>
      </c>
      <c r="C1784" s="2">
        <f t="shared" si="213"/>
        <v>-0.15760000000000041</v>
      </c>
      <c r="D1784" s="2">
        <f t="shared" si="214"/>
        <v>6.4748000000000001</v>
      </c>
      <c r="E1784" s="2">
        <f t="shared" si="216"/>
        <v>6.480319999999999</v>
      </c>
      <c r="F1784" s="2">
        <f t="shared" si="217"/>
        <v>6.5386299999999995</v>
      </c>
      <c r="G1784" s="2">
        <f t="shared" si="219"/>
        <v>6.5802299999999967</v>
      </c>
      <c r="H1784" s="2">
        <f t="shared" si="215"/>
        <v>6.6523540000000061</v>
      </c>
      <c r="I1784" s="2">
        <f t="array" ref="I1784">SUMPRODUCT(B1768:B1787, (ROW(B1768:B1787)-ROW(B1768)+1)) / (20*21/2)</f>
        <v>6.5017447619047628</v>
      </c>
      <c r="J1784" s="2">
        <f t="shared" si="218"/>
        <v>6.5178260980353482</v>
      </c>
      <c r="K1784" s="2">
        <f t="shared" si="220"/>
        <v>6.5775948873922667</v>
      </c>
    </row>
    <row r="1785" spans="1:11" ht="13.5" x14ac:dyDescent="0.25">
      <c r="A1785" s="3">
        <f>TITRES_STAT!B1788</f>
        <v>44613</v>
      </c>
      <c r="B1785" s="6">
        <f>TITRES_STAT!D1788</f>
        <v>6.4622000000000002</v>
      </c>
      <c r="C1785" s="2">
        <f t="shared" si="213"/>
        <v>7.8800000000000203E-2</v>
      </c>
      <c r="D1785" s="2">
        <f t="shared" si="214"/>
        <v>6.4685000000000006</v>
      </c>
      <c r="E1785" s="2">
        <f t="shared" si="216"/>
        <v>6.4724400000000006</v>
      </c>
      <c r="F1785" s="2">
        <f t="shared" si="217"/>
        <v>6.5327199999999994</v>
      </c>
      <c r="G1785" s="2">
        <f t="shared" si="219"/>
        <v>6.5770779999999966</v>
      </c>
      <c r="H1785" s="2">
        <f t="shared" si="215"/>
        <v>6.6536580000000063</v>
      </c>
      <c r="I1785" s="2">
        <f t="array" ref="I1785">SUMPRODUCT(B1769:B1788, (ROW(B1769:B1788)-ROW(B1769)+1)) / (20*21/2)</f>
        <v>6.5006514285714294</v>
      </c>
      <c r="J1785" s="2">
        <f t="shared" si="218"/>
        <v>6.5125283744129341</v>
      </c>
      <c r="K1785" s="2">
        <f t="shared" si="220"/>
        <v>6.5730695976906102</v>
      </c>
    </row>
    <row r="1786" spans="1:11" ht="13.5" x14ac:dyDescent="0.25">
      <c r="A1786" s="3">
        <f>TITRES_STAT!B1789</f>
        <v>44614</v>
      </c>
      <c r="B1786" s="6">
        <f>TITRES_STAT!D1789</f>
        <v>6.5804</v>
      </c>
      <c r="C1786" s="2">
        <f t="shared" si="213"/>
        <v>0.11819999999999986</v>
      </c>
      <c r="D1786" s="2">
        <f t="shared" si="214"/>
        <v>6.4779600000000004</v>
      </c>
      <c r="E1786" s="2">
        <f t="shared" si="216"/>
        <v>6.4763800000000007</v>
      </c>
      <c r="F1786" s="2">
        <f t="shared" si="217"/>
        <v>6.5307499999999994</v>
      </c>
      <c r="G1786" s="2">
        <f t="shared" si="219"/>
        <v>6.5770779999999966</v>
      </c>
      <c r="H1786" s="2">
        <f t="shared" si="215"/>
        <v>6.655399500000005</v>
      </c>
      <c r="I1786" s="2">
        <f t="array" ref="I1786">SUMPRODUCT(B1770:B1789, (ROW(B1770:B1789)-ROW(B1770)+1)) / (20*21/2)</f>
        <v>6.4996333333333336</v>
      </c>
      <c r="J1786" s="2">
        <f t="shared" si="218"/>
        <v>6.5189923387545594</v>
      </c>
      <c r="K1786" s="2">
        <f t="shared" si="220"/>
        <v>6.5733570644478405</v>
      </c>
    </row>
    <row r="1787" spans="1:11" ht="13.5" x14ac:dyDescent="0.25">
      <c r="A1787" s="3">
        <f>TITRES_STAT!B1790</f>
        <v>44615</v>
      </c>
      <c r="B1787" s="6">
        <f>TITRES_STAT!D1790</f>
        <v>6.4936999999999996</v>
      </c>
      <c r="C1787" s="2">
        <f t="shared" si="213"/>
        <v>-8.6700000000000443E-2</v>
      </c>
      <c r="D1787" s="2">
        <f t="shared" si="214"/>
        <v>6.4921400000000009</v>
      </c>
      <c r="E1787" s="2">
        <f t="shared" si="216"/>
        <v>6.4834700000000014</v>
      </c>
      <c r="F1787" s="2">
        <f t="shared" si="217"/>
        <v>6.5287799999999976</v>
      </c>
      <c r="G1787" s="2">
        <f t="shared" si="219"/>
        <v>6.5729799999999967</v>
      </c>
      <c r="H1787" s="2">
        <f t="shared" si="215"/>
        <v>6.6568610000000072</v>
      </c>
      <c r="I1787" s="2">
        <f t="array" ref="I1787">SUMPRODUCT(B1771:B1790, (ROW(B1771:B1790)-ROW(B1771)+1)) / (20*21/2)</f>
        <v>6.5015480952380953</v>
      </c>
      <c r="J1787" s="2">
        <f t="shared" si="218"/>
        <v>6.5165835445874585</v>
      </c>
      <c r="K1787" s="2">
        <f t="shared" si="220"/>
        <v>6.5702332579989058</v>
      </c>
    </row>
    <row r="1788" spans="1:11" ht="13.5" x14ac:dyDescent="0.25">
      <c r="A1788" s="3">
        <f>TITRES_STAT!B1791</f>
        <v>44616</v>
      </c>
      <c r="B1788" s="6">
        <f>TITRES_STAT!D1791</f>
        <v>6.5172999999999996</v>
      </c>
      <c r="C1788" s="2">
        <f t="shared" si="213"/>
        <v>2.3600000000000065E-2</v>
      </c>
      <c r="D1788" s="2">
        <f t="shared" si="214"/>
        <v>6.4874000000000009</v>
      </c>
      <c r="E1788" s="2">
        <f t="shared" si="216"/>
        <v>6.4929199999999998</v>
      </c>
      <c r="F1788" s="2">
        <f t="shared" si="217"/>
        <v>6.52799</v>
      </c>
      <c r="G1788" s="2">
        <f t="shared" si="219"/>
        <v>6.5717179999999962</v>
      </c>
      <c r="H1788" s="2">
        <f t="shared" si="215"/>
        <v>6.6576745000000059</v>
      </c>
      <c r="I1788" s="2">
        <f t="array" ref="I1788">SUMPRODUCT(B1772:B1791, (ROW(B1772:B1791)-ROW(B1772)+1)) / (20*21/2)</f>
        <v>6.5024833333333323</v>
      </c>
      <c r="J1788" s="2">
        <f t="shared" si="218"/>
        <v>6.5166517784362723</v>
      </c>
      <c r="K1788" s="2">
        <f t="shared" si="220"/>
        <v>6.5681574439597332</v>
      </c>
    </row>
    <row r="1789" spans="1:11" ht="13.5" x14ac:dyDescent="0.25">
      <c r="A1789" s="3">
        <f>TITRES_STAT!B1792</f>
        <v>44617</v>
      </c>
      <c r="B1789" s="6">
        <f>TITRES_STAT!D1792</f>
        <v>6.5172999999999996</v>
      </c>
      <c r="C1789" s="2">
        <f t="shared" si="213"/>
        <v>0</v>
      </c>
      <c r="D1789" s="2">
        <f t="shared" si="214"/>
        <v>6.5141800000000005</v>
      </c>
      <c r="E1789" s="2">
        <f t="shared" si="216"/>
        <v>6.4944900000000008</v>
      </c>
      <c r="F1789" s="2">
        <f t="shared" si="217"/>
        <v>6.5208950000000003</v>
      </c>
      <c r="G1789" s="2">
        <f t="shared" si="219"/>
        <v>6.5704559999999956</v>
      </c>
      <c r="H1789" s="2">
        <f t="shared" si="215"/>
        <v>6.6584880000000064</v>
      </c>
      <c r="I1789" s="2">
        <f t="array" ref="I1789">SUMPRODUCT(B1773:B1792, (ROW(B1773:B1792)-ROW(B1773)+1)) / (20*21/2)</f>
        <v>6.5019966666666669</v>
      </c>
      <c r="J1789" s="2">
        <f t="shared" si="218"/>
        <v>6.5167135138232943</v>
      </c>
      <c r="K1789" s="2">
        <f t="shared" si="220"/>
        <v>6.5661630343926847</v>
      </c>
    </row>
    <row r="1790" spans="1:11" ht="13.5" x14ac:dyDescent="0.25">
      <c r="A1790" s="3">
        <f>TITRES_STAT!B1793</f>
        <v>44620</v>
      </c>
      <c r="B1790" s="6">
        <f>TITRES_STAT!D1793</f>
        <v>6.5410000000000004</v>
      </c>
      <c r="C1790" s="2">
        <f t="shared" si="213"/>
        <v>2.370000000000072E-2</v>
      </c>
      <c r="D1790" s="2">
        <f t="shared" si="214"/>
        <v>6.529939999999999</v>
      </c>
      <c r="E1790" s="2">
        <f t="shared" si="216"/>
        <v>6.4992199999999993</v>
      </c>
      <c r="F1790" s="2">
        <f t="shared" si="217"/>
        <v>6.5153800000000004</v>
      </c>
      <c r="G1790" s="2">
        <f t="shared" si="219"/>
        <v>6.5696679999999965</v>
      </c>
      <c r="H1790" s="2">
        <f t="shared" si="215"/>
        <v>6.659420000000007</v>
      </c>
      <c r="I1790" s="2">
        <f t="array" ref="I1790">SUMPRODUCT(B1774:B1793, (ROW(B1774:B1793)-ROW(B1774)+1)) / (20*21/2)</f>
        <v>6.4977180952380955</v>
      </c>
      <c r="J1790" s="2">
        <f t="shared" si="218"/>
        <v>6.519026512506791</v>
      </c>
      <c r="K1790" s="2">
        <f t="shared" si="220"/>
        <v>6.5651762487302268</v>
      </c>
    </row>
    <row r="1791" spans="1:11" ht="13.5" x14ac:dyDescent="0.25">
      <c r="A1791" s="3">
        <f>TITRES_STAT!B1794</f>
        <v>44621</v>
      </c>
      <c r="B1791" s="6">
        <f>TITRES_STAT!D1794</f>
        <v>6.5251999999999999</v>
      </c>
      <c r="C1791" s="2">
        <f t="shared" si="213"/>
        <v>-1.580000000000048E-2</v>
      </c>
      <c r="D1791" s="2">
        <f t="shared" si="214"/>
        <v>6.5188999999999995</v>
      </c>
      <c r="E1791" s="2">
        <f t="shared" si="216"/>
        <v>6.498429999999999</v>
      </c>
      <c r="F1791" s="2">
        <f t="shared" si="217"/>
        <v>6.50671</v>
      </c>
      <c r="G1791" s="2">
        <f t="shared" si="219"/>
        <v>6.5639939999999966</v>
      </c>
      <c r="H1791" s="2">
        <f t="shared" si="215"/>
        <v>6.6598905000000066</v>
      </c>
      <c r="I1791" s="2">
        <f t="array" ref="I1791">SUMPRODUCT(B1775:B1794, (ROW(B1775:B1794)-ROW(B1775)+1)) / (20*21/2)</f>
        <v>6.4936647619047614</v>
      </c>
      <c r="J1791" s="2">
        <f t="shared" si="218"/>
        <v>6.5196144636966205</v>
      </c>
      <c r="K1791" s="2">
        <f t="shared" si="220"/>
        <v>6.5636085527015906</v>
      </c>
    </row>
    <row r="1792" spans="1:11" ht="13.5" x14ac:dyDescent="0.25">
      <c r="A1792" s="3">
        <f>TITRES_STAT!B1795</f>
        <v>44622</v>
      </c>
      <c r="B1792" s="6">
        <f>TITRES_STAT!D1795</f>
        <v>6.5015999999999998</v>
      </c>
      <c r="C1792" s="2">
        <f t="shared" si="213"/>
        <v>-2.3600000000000065E-2</v>
      </c>
      <c r="D1792" s="2">
        <f t="shared" si="214"/>
        <v>6.5204800000000009</v>
      </c>
      <c r="E1792" s="2">
        <f t="shared" si="216"/>
        <v>6.5063099999999991</v>
      </c>
      <c r="F1792" s="2">
        <f t="shared" si="217"/>
        <v>6.499225</v>
      </c>
      <c r="G1792" s="2">
        <f t="shared" si="219"/>
        <v>6.5580059999999971</v>
      </c>
      <c r="H1792" s="2">
        <f t="shared" si="215"/>
        <v>6.661085000000007</v>
      </c>
      <c r="I1792" s="2">
        <f t="array" ref="I1792">SUMPRODUCT(B1776:B1795, (ROW(B1776:B1795)-ROW(B1776)+1)) / (20*21/2)</f>
        <v>6.4817671428571417</v>
      </c>
      <c r="J1792" s="2">
        <f t="shared" si="218"/>
        <v>6.5178988004874183</v>
      </c>
      <c r="K1792" s="2">
        <f t="shared" si="220"/>
        <v>6.5611768447525085</v>
      </c>
    </row>
    <row r="1793" spans="1:11" ht="13.5" x14ac:dyDescent="0.25">
      <c r="A1793" s="3">
        <f>TITRES_STAT!B1796</f>
        <v>44623</v>
      </c>
      <c r="B1793" s="6">
        <f>TITRES_STAT!D1796</f>
        <v>6.4542999999999999</v>
      </c>
      <c r="C1793" s="2">
        <f t="shared" si="213"/>
        <v>-4.7299999999999898E-2</v>
      </c>
      <c r="D1793" s="2">
        <f t="shared" si="214"/>
        <v>6.5078800000000001</v>
      </c>
      <c r="E1793" s="2">
        <f t="shared" si="216"/>
        <v>6.4976399999999996</v>
      </c>
      <c r="F1793" s="2">
        <f t="shared" si="217"/>
        <v>6.4968599999999999</v>
      </c>
      <c r="G1793" s="2">
        <f t="shared" si="219"/>
        <v>6.5515439999999963</v>
      </c>
      <c r="H1793" s="2">
        <f t="shared" si="215"/>
        <v>6.6611625000000059</v>
      </c>
      <c r="I1793" s="2">
        <f t="array" ref="I1793">SUMPRODUCT(B1777:B1796, (ROW(B1777:B1796)-ROW(B1777)+1)) / (20*21/2)</f>
        <v>6.47744761904762</v>
      </c>
      <c r="J1793" s="2">
        <f t="shared" si="218"/>
        <v>6.5118417718695687</v>
      </c>
      <c r="K1793" s="2">
        <f t="shared" si="220"/>
        <v>6.5569855959386851</v>
      </c>
    </row>
    <row r="1794" spans="1:11" ht="13.5" x14ac:dyDescent="0.25">
      <c r="A1794" s="3">
        <f>TITRES_STAT!B1797</f>
        <v>44624</v>
      </c>
      <c r="B1794" s="6">
        <f>TITRES_STAT!D1797</f>
        <v>6.4542999999999999</v>
      </c>
      <c r="C1794" s="2">
        <f t="shared" si="213"/>
        <v>0</v>
      </c>
      <c r="D1794" s="2">
        <f t="shared" si="214"/>
        <v>6.4952799999999993</v>
      </c>
      <c r="E1794" s="2">
        <f t="shared" si="216"/>
        <v>6.5047300000000003</v>
      </c>
      <c r="F1794" s="2">
        <f t="shared" si="217"/>
        <v>6.4925249999999988</v>
      </c>
      <c r="G1794" s="2">
        <f t="shared" si="219"/>
        <v>6.5453979999999969</v>
      </c>
      <c r="H1794" s="2">
        <f t="shared" si="215"/>
        <v>6.660666000000008</v>
      </c>
      <c r="I1794" s="2">
        <f t="array" ref="I1794">SUMPRODUCT(B1778:B1797, (ROW(B1778:B1797)-ROW(B1778)+1)) / (20*21/2)</f>
        <v>6.468368571428571</v>
      </c>
      <c r="J1794" s="2">
        <f t="shared" si="218"/>
        <v>6.5063616031200855</v>
      </c>
      <c r="K1794" s="2">
        <f t="shared" si="220"/>
        <v>6.552958709823443</v>
      </c>
    </row>
    <row r="1795" spans="1:11" ht="13.5" x14ac:dyDescent="0.25">
      <c r="A1795" s="3">
        <f>TITRES_STAT!B1798</f>
        <v>44627</v>
      </c>
      <c r="B1795" s="6">
        <f>TITRES_STAT!D1798</f>
        <v>6.3676000000000004</v>
      </c>
      <c r="C1795" s="2">
        <f t="shared" si="213"/>
        <v>-8.6699999999999555E-2</v>
      </c>
      <c r="D1795" s="2">
        <f t="shared" si="214"/>
        <v>6.4605999999999995</v>
      </c>
      <c r="E1795" s="2">
        <f t="shared" si="216"/>
        <v>6.4952699999999997</v>
      </c>
      <c r="F1795" s="2">
        <f t="shared" si="217"/>
        <v>6.483855000000001</v>
      </c>
      <c r="G1795" s="2">
        <f t="shared" si="219"/>
        <v>6.5389359999999961</v>
      </c>
      <c r="H1795" s="2">
        <f t="shared" si="215"/>
        <v>6.6595060000000084</v>
      </c>
      <c r="I1795" s="2">
        <f t="array" ref="I1795">SUMPRODUCT(B1779:B1798, (ROW(B1779:B1798)-ROW(B1779)+1)) / (20*21/2)</f>
        <v>6.4639723809523817</v>
      </c>
      <c r="J1795" s="2">
        <f t="shared" si="218"/>
        <v>6.4931462123467441</v>
      </c>
      <c r="K1795" s="2">
        <f t="shared" si="220"/>
        <v>6.5456897408107588</v>
      </c>
    </row>
    <row r="1796" spans="1:11" ht="13.5" x14ac:dyDescent="0.25">
      <c r="A1796" s="3">
        <f>TITRES_STAT!B1799</f>
        <v>44628</v>
      </c>
      <c r="B1796" s="6">
        <f>TITRES_STAT!D1799</f>
        <v>6.4385000000000003</v>
      </c>
      <c r="C1796" s="2">
        <f t="shared" ref="C1796:C1859" si="221">B1796-B1795</f>
        <v>7.0899999999999963E-2</v>
      </c>
      <c r="D1796" s="2">
        <f t="shared" si="214"/>
        <v>6.4432599999999995</v>
      </c>
      <c r="E1796" s="2">
        <f t="shared" si="216"/>
        <v>6.4810800000000004</v>
      </c>
      <c r="F1796" s="2">
        <f t="shared" si="217"/>
        <v>6.4787300000000005</v>
      </c>
      <c r="G1796" s="2">
        <f t="shared" si="219"/>
        <v>6.5345219999999964</v>
      </c>
      <c r="H1796" s="2">
        <f t="shared" si="215"/>
        <v>6.6589305000000083</v>
      </c>
      <c r="I1796" s="2">
        <f t="array" ref="I1796">SUMPRODUCT(B1780:B1799, (ROW(B1780:B1799)-ROW(B1780)+1)) / (20*21/2)</f>
        <v>6.4572914285714278</v>
      </c>
      <c r="J1796" s="2">
        <f t="shared" si="218"/>
        <v>6.4879418111708631</v>
      </c>
      <c r="K1796" s="2">
        <f t="shared" si="220"/>
        <v>6.5414862215632787</v>
      </c>
    </row>
    <row r="1797" spans="1:11" ht="13.5" x14ac:dyDescent="0.25">
      <c r="A1797" s="3">
        <f>TITRES_STAT!B1800</f>
        <v>44629</v>
      </c>
      <c r="B1797" s="6">
        <f>TITRES_STAT!D1800</f>
        <v>6.3834</v>
      </c>
      <c r="C1797" s="2">
        <f t="shared" si="221"/>
        <v>-5.5100000000000371E-2</v>
      </c>
      <c r="D1797" s="2">
        <f t="shared" si="214"/>
        <v>6.4196200000000001</v>
      </c>
      <c r="E1797" s="2">
        <f t="shared" si="216"/>
        <v>6.4700500000000005</v>
      </c>
      <c r="F1797" s="2">
        <f t="shared" si="217"/>
        <v>6.4767600000000014</v>
      </c>
      <c r="G1797" s="2">
        <f t="shared" si="219"/>
        <v>6.5286919999999951</v>
      </c>
      <c r="H1797" s="2">
        <f t="shared" si="215"/>
        <v>6.6581945000000085</v>
      </c>
      <c r="I1797" s="2">
        <f t="array" ref="I1797">SUMPRODUCT(B1781:B1800, (ROW(B1781:B1800)-ROW(B1781)+1)) / (20*21/2)</f>
        <v>6.4525657142857131</v>
      </c>
      <c r="J1797" s="2">
        <f t="shared" si="218"/>
        <v>6.4779854482022099</v>
      </c>
      <c r="K1797" s="2">
        <f t="shared" si="220"/>
        <v>6.5352867618941302</v>
      </c>
    </row>
    <row r="1798" spans="1:11" ht="13.5" x14ac:dyDescent="0.25">
      <c r="A1798" s="3">
        <f>TITRES_STAT!B1801</f>
        <v>44630</v>
      </c>
      <c r="B1798" s="6">
        <f>TITRES_STAT!D1801</f>
        <v>6.4306000000000001</v>
      </c>
      <c r="C1798" s="2">
        <f t="shared" si="221"/>
        <v>4.7200000000000131E-2</v>
      </c>
      <c r="D1798" s="2">
        <f t="shared" ref="D1798:D1861" si="222">AVERAGE(B1794:B1798)</f>
        <v>6.4148799999999992</v>
      </c>
      <c r="E1798" s="2">
        <f t="shared" si="216"/>
        <v>6.461380000000001</v>
      </c>
      <c r="F1798" s="2">
        <f t="shared" si="217"/>
        <v>6.47715</v>
      </c>
      <c r="G1798" s="2">
        <f t="shared" si="219"/>
        <v>6.5244359999999961</v>
      </c>
      <c r="H1798" s="2">
        <f t="shared" si="215"/>
        <v>6.6578855000000079</v>
      </c>
      <c r="I1798" s="2">
        <f t="array" ref="I1798">SUMPRODUCT(B1782:B1801, (ROW(B1782:B1801)-ROW(B1782)+1)) / (20*21/2)</f>
        <v>6.4466728571428575</v>
      </c>
      <c r="J1798" s="2">
        <f t="shared" si="218"/>
        <v>6.4734725483734277</v>
      </c>
      <c r="K1798" s="2">
        <f t="shared" si="220"/>
        <v>6.5311813986825955</v>
      </c>
    </row>
    <row r="1799" spans="1:11" ht="13.5" x14ac:dyDescent="0.25">
      <c r="A1799" s="3">
        <f>TITRES_STAT!B1802</f>
        <v>44631</v>
      </c>
      <c r="B1799" s="6">
        <f>TITRES_STAT!D1802</f>
        <v>6.407</v>
      </c>
      <c r="C1799" s="2">
        <f t="shared" si="221"/>
        <v>-2.3600000000000065E-2</v>
      </c>
      <c r="D1799" s="2">
        <f t="shared" si="222"/>
        <v>6.4054200000000012</v>
      </c>
      <c r="E1799" s="2">
        <f t="shared" si="216"/>
        <v>6.4503500000000003</v>
      </c>
      <c r="F1799" s="2">
        <f t="shared" si="217"/>
        <v>6.4724199999999996</v>
      </c>
      <c r="G1799" s="2">
        <f t="shared" si="219"/>
        <v>6.519707999999997</v>
      </c>
      <c r="H1799" s="2">
        <f t="shared" si="215"/>
        <v>6.6568080000000087</v>
      </c>
      <c r="I1799" s="2">
        <f t="array" ref="I1799">SUMPRODUCT(B1783:B1802, (ROW(B1783:B1802)-ROW(B1783)+1)) / (20*21/2)</f>
        <v>6.4413804761904752</v>
      </c>
      <c r="J1799" s="2">
        <f t="shared" si="218"/>
        <v>6.4671418294807204</v>
      </c>
      <c r="K1799" s="2">
        <f t="shared" si="220"/>
        <v>6.5263115399107292</v>
      </c>
    </row>
    <row r="1800" spans="1:11" ht="13.5" x14ac:dyDescent="0.25">
      <c r="A1800" s="3">
        <f>TITRES_STAT!B1803</f>
        <v>44634</v>
      </c>
      <c r="B1800" s="6">
        <f>TITRES_STAT!D1803</f>
        <v>6.4227999999999996</v>
      </c>
      <c r="C1800" s="2">
        <f t="shared" si="221"/>
        <v>1.5799999999999592E-2</v>
      </c>
      <c r="D1800" s="2">
        <f t="shared" si="222"/>
        <v>6.4164599999999989</v>
      </c>
      <c r="E1800" s="2">
        <f t="shared" si="216"/>
        <v>6.4385299999999983</v>
      </c>
      <c r="F1800" s="2">
        <f t="shared" si="217"/>
        <v>6.4688749999999997</v>
      </c>
      <c r="G1800" s="2">
        <f t="shared" si="219"/>
        <v>6.5157679999999969</v>
      </c>
      <c r="H1800" s="2">
        <f t="shared" si="215"/>
        <v>6.6556565000000081</v>
      </c>
      <c r="I1800" s="2">
        <f t="array" ref="I1800">SUMPRODUCT(B1784:B1803, (ROW(B1784:B1803)-ROW(B1784)+1)) / (20*21/2)</f>
        <v>6.4361633333333321</v>
      </c>
      <c r="J1800" s="2">
        <f t="shared" si="218"/>
        <v>6.4629187981016036</v>
      </c>
      <c r="K1800" s="2">
        <f t="shared" si="220"/>
        <v>6.5222522638357994</v>
      </c>
    </row>
    <row r="1801" spans="1:11" ht="13.5" x14ac:dyDescent="0.25">
      <c r="A1801" s="3">
        <f>TITRES_STAT!B1804</f>
        <v>44635</v>
      </c>
      <c r="B1801" s="6">
        <f>TITRES_STAT!D1804</f>
        <v>6.407</v>
      </c>
      <c r="C1801" s="2">
        <f t="shared" si="221"/>
        <v>-1.5799999999999592E-2</v>
      </c>
      <c r="D1801" s="2">
        <f t="shared" si="222"/>
        <v>6.4101599999999994</v>
      </c>
      <c r="E1801" s="2">
        <f t="shared" si="216"/>
        <v>6.4267099999999999</v>
      </c>
      <c r="F1801" s="2">
        <f t="shared" si="217"/>
        <v>6.4625699999999995</v>
      </c>
      <c r="G1801" s="2">
        <f t="shared" si="219"/>
        <v>6.5130879999999971</v>
      </c>
      <c r="H1801" s="2">
        <f t="shared" si="215"/>
        <v>6.6534305000000078</v>
      </c>
      <c r="I1801" s="2">
        <f t="array" ref="I1801">SUMPRODUCT(B1785:B1804, (ROW(B1785:B1804)-ROW(B1785)+1)) / (20*21/2)</f>
        <v>6.4285842857142859</v>
      </c>
      <c r="J1801" s="2">
        <f t="shared" si="218"/>
        <v>6.4575931982824031</v>
      </c>
      <c r="K1801" s="2">
        <f t="shared" si="220"/>
        <v>6.5177325672147877</v>
      </c>
    </row>
    <row r="1802" spans="1:11" ht="13.5" x14ac:dyDescent="0.25">
      <c r="A1802" s="3">
        <f>TITRES_STAT!B1805</f>
        <v>44636</v>
      </c>
      <c r="B1802" s="6">
        <f>TITRES_STAT!D1805</f>
        <v>6.407</v>
      </c>
      <c r="C1802" s="2">
        <f t="shared" si="221"/>
        <v>0</v>
      </c>
      <c r="D1802" s="2">
        <f t="shared" si="222"/>
        <v>6.4148799999999992</v>
      </c>
      <c r="E1802" s="2">
        <f t="shared" si="216"/>
        <v>6.4172500000000001</v>
      </c>
      <c r="F1802" s="2">
        <f t="shared" si="217"/>
        <v>6.4617799999999992</v>
      </c>
      <c r="G1802" s="2">
        <f t="shared" si="219"/>
        <v>6.5113539999999963</v>
      </c>
      <c r="H1802" s="2">
        <f t="shared" ref="H1802:H1865" si="223">AVERAGE(B1603:B1802)</f>
        <v>6.6513960000000063</v>
      </c>
      <c r="I1802" s="2">
        <f t="array" ref="I1802">SUMPRODUCT(B1786:B1805, (ROW(B1786:B1805)-ROW(B1786)+1)) / (20*21/2)</f>
        <v>6.4247952380952364</v>
      </c>
      <c r="J1802" s="2">
        <f t="shared" si="218"/>
        <v>6.4527747984459829</v>
      </c>
      <c r="K1802" s="2">
        <f t="shared" si="220"/>
        <v>6.5133901135985219</v>
      </c>
    </row>
    <row r="1803" spans="1:11" ht="13.5" x14ac:dyDescent="0.25">
      <c r="A1803" s="3">
        <f>TITRES_STAT!B1806</f>
        <v>44637</v>
      </c>
      <c r="B1803" s="6">
        <f>TITRES_STAT!D1806</f>
        <v>6.407</v>
      </c>
      <c r="C1803" s="2">
        <f t="shared" si="221"/>
        <v>0</v>
      </c>
      <c r="D1803" s="2">
        <f t="shared" si="222"/>
        <v>6.4101599999999994</v>
      </c>
      <c r="E1803" s="2">
        <f t="shared" si="216"/>
        <v>6.4125199999999989</v>
      </c>
      <c r="F1803" s="2">
        <f t="shared" si="217"/>
        <v>6.4550799999999997</v>
      </c>
      <c r="G1803" s="2">
        <f t="shared" si="219"/>
        <v>6.5100939999999969</v>
      </c>
      <c r="H1803" s="2">
        <f t="shared" si="223"/>
        <v>6.650088500000007</v>
      </c>
      <c r="I1803" s="2">
        <f t="array" ref="I1803">SUMPRODUCT(B1787:B1806, (ROW(B1787:B1806)-ROW(B1787)+1)) / (20*21/2)</f>
        <v>6.4212314285714278</v>
      </c>
      <c r="J1803" s="2">
        <f t="shared" si="218"/>
        <v>6.4484152938320793</v>
      </c>
      <c r="K1803" s="2">
        <f t="shared" si="220"/>
        <v>6.5092179522809337</v>
      </c>
    </row>
    <row r="1804" spans="1:11" ht="13.5" x14ac:dyDescent="0.25">
      <c r="A1804" s="3">
        <f>TITRES_STAT!B1807</f>
        <v>44638</v>
      </c>
      <c r="B1804" s="6">
        <f>TITRES_STAT!D1807</f>
        <v>6.3754999999999997</v>
      </c>
      <c r="C1804" s="2">
        <f t="shared" si="221"/>
        <v>-3.1500000000000306E-2</v>
      </c>
      <c r="D1804" s="2">
        <f t="shared" si="222"/>
        <v>6.4038599999999999</v>
      </c>
      <c r="E1804" s="2">
        <f t="shared" ref="E1804:E1867" si="224">AVERAGE(B1795:B1804)</f>
        <v>6.4046400000000006</v>
      </c>
      <c r="F1804" s="2">
        <f t="shared" si="217"/>
        <v>6.4546849999999996</v>
      </c>
      <c r="G1804" s="2">
        <f t="shared" si="219"/>
        <v>6.5086759999999968</v>
      </c>
      <c r="H1804" s="2">
        <f t="shared" si="223"/>
        <v>6.6488915000000066</v>
      </c>
      <c r="I1804" s="2">
        <f t="array" ref="I1804">SUMPRODUCT(B1788:B1807, (ROW(B1788:B1807)-ROW(B1788)+1)) / (20*21/2)</f>
        <v>6.4184557142857148</v>
      </c>
      <c r="J1804" s="2">
        <f t="shared" si="218"/>
        <v>6.4414709801337864</v>
      </c>
      <c r="K1804" s="2">
        <f t="shared" si="220"/>
        <v>6.5039741110150153</v>
      </c>
    </row>
    <row r="1805" spans="1:11" ht="13.5" x14ac:dyDescent="0.25">
      <c r="A1805" s="3">
        <f>TITRES_STAT!B1808</f>
        <v>44641</v>
      </c>
      <c r="B1805" s="6">
        <f>TITRES_STAT!D1808</f>
        <v>6.4149000000000003</v>
      </c>
      <c r="C1805" s="2">
        <f t="shared" si="221"/>
        <v>3.9400000000000546E-2</v>
      </c>
      <c r="D1805" s="2">
        <f t="shared" si="222"/>
        <v>6.4022800000000002</v>
      </c>
      <c r="E1805" s="2">
        <f t="shared" si="224"/>
        <v>6.40937</v>
      </c>
      <c r="F1805" s="2">
        <f t="shared" si="217"/>
        <v>6.4523199999999985</v>
      </c>
      <c r="G1805" s="2">
        <f t="shared" si="219"/>
        <v>6.5085179999999969</v>
      </c>
      <c r="H1805" s="2">
        <f t="shared" si="223"/>
        <v>6.648083000000006</v>
      </c>
      <c r="I1805" s="2">
        <f t="array" ref="I1805">SUMPRODUCT(B1789:B1808, (ROW(B1789:B1808)-ROW(B1789)+1)) / (20*21/2)</f>
        <v>6.4280647619047615</v>
      </c>
      <c r="J1805" s="2">
        <f t="shared" si="218"/>
        <v>6.438940410597235</v>
      </c>
      <c r="K1805" s="2">
        <f t="shared" si="220"/>
        <v>6.5004810086222697</v>
      </c>
    </row>
    <row r="1806" spans="1:11" ht="13.5" x14ac:dyDescent="0.25">
      <c r="A1806" s="3">
        <f>TITRES_STAT!B1809</f>
        <v>44642</v>
      </c>
      <c r="B1806" s="6">
        <f>TITRES_STAT!D1809</f>
        <v>6.4149000000000003</v>
      </c>
      <c r="C1806" s="2">
        <f t="shared" si="221"/>
        <v>0</v>
      </c>
      <c r="D1806" s="2">
        <f t="shared" si="222"/>
        <v>6.4038599999999999</v>
      </c>
      <c r="E1806" s="2">
        <f t="shared" si="224"/>
        <v>6.4070099999999996</v>
      </c>
      <c r="F1806" s="2">
        <f t="shared" si="217"/>
        <v>6.4440449999999982</v>
      </c>
      <c r="G1806" s="2">
        <f t="shared" si="219"/>
        <v>6.505995999999997</v>
      </c>
      <c r="H1806" s="2">
        <f t="shared" si="223"/>
        <v>6.6471215000000052</v>
      </c>
      <c r="I1806" s="2">
        <f t="array" ref="I1806">SUMPRODUCT(B1790:B1809, (ROW(B1790:B1809)-ROW(B1790)+1)) / (20*21/2)</f>
        <v>6.4390561904761903</v>
      </c>
      <c r="J1806" s="2">
        <f t="shared" si="218"/>
        <v>6.4366508476832127</v>
      </c>
      <c r="K1806" s="2">
        <f t="shared" si="220"/>
        <v>6.4971248906370827</v>
      </c>
    </row>
    <row r="1807" spans="1:11" ht="13.5" x14ac:dyDescent="0.25">
      <c r="A1807" s="3">
        <f>TITRES_STAT!B1810</f>
        <v>44643</v>
      </c>
      <c r="B1807" s="6">
        <f>TITRES_STAT!D1810</f>
        <v>6.4149000000000003</v>
      </c>
      <c r="C1807" s="2">
        <f t="shared" si="221"/>
        <v>0</v>
      </c>
      <c r="D1807" s="2">
        <f t="shared" si="222"/>
        <v>6.4054400000000005</v>
      </c>
      <c r="E1807" s="2">
        <f t="shared" si="224"/>
        <v>6.4101600000000003</v>
      </c>
      <c r="F1807" s="2">
        <f t="shared" si="217"/>
        <v>6.440105</v>
      </c>
      <c r="G1807" s="2">
        <f t="shared" si="219"/>
        <v>6.5036319999999979</v>
      </c>
      <c r="H1807" s="2">
        <f t="shared" si="223"/>
        <v>6.6461215000000049</v>
      </c>
      <c r="I1807" s="2">
        <f t="array" ref="I1807">SUMPRODUCT(B1791:B1810, (ROW(B1791:B1810)-ROW(B1791)+1)) / (20*21/2)</f>
        <v>6.4483647619047622</v>
      </c>
      <c r="J1807" s="2">
        <f t="shared" si="218"/>
        <v>6.4345793383800496</v>
      </c>
      <c r="K1807" s="2">
        <f t="shared" si="220"/>
        <v>6.4939003851219033</v>
      </c>
    </row>
    <row r="1808" spans="1:11" ht="13.5" x14ac:dyDescent="0.25">
      <c r="A1808" s="3">
        <f>TITRES_STAT!B1811</f>
        <v>44644</v>
      </c>
      <c r="B1808" s="6">
        <f>TITRES_STAT!D1811</f>
        <v>6.5410000000000004</v>
      </c>
      <c r="C1808" s="2">
        <f t="shared" si="221"/>
        <v>0.1261000000000001</v>
      </c>
      <c r="D1808" s="2">
        <f t="shared" si="222"/>
        <v>6.4322400000000002</v>
      </c>
      <c r="E1808" s="2">
        <f t="shared" si="224"/>
        <v>6.4212000000000007</v>
      </c>
      <c r="F1808" s="2">
        <f t="shared" si="217"/>
        <v>6.4412900000000004</v>
      </c>
      <c r="G1808" s="2">
        <f t="shared" si="219"/>
        <v>6.5037899999999969</v>
      </c>
      <c r="H1808" s="2">
        <f t="shared" si="223"/>
        <v>6.6459820000000045</v>
      </c>
      <c r="I1808" s="2">
        <f t="array" ref="I1808">SUMPRODUCT(B1792:B1811, (ROW(B1792:B1811)-ROW(B1792)+1)) / (20*21/2)</f>
        <v>6.4576733333333323</v>
      </c>
      <c r="J1808" s="2">
        <f t="shared" si="218"/>
        <v>6.4447146394867119</v>
      </c>
      <c r="K1808" s="2">
        <f t="shared" si="220"/>
        <v>6.4957474288426136</v>
      </c>
    </row>
    <row r="1809" spans="1:11" ht="13.5" x14ac:dyDescent="0.25">
      <c r="A1809" s="3">
        <f>TITRES_STAT!B1812</f>
        <v>44645</v>
      </c>
      <c r="B1809" s="6">
        <f>TITRES_STAT!D1812</f>
        <v>6.5567000000000002</v>
      </c>
      <c r="C1809" s="2">
        <f t="shared" si="221"/>
        <v>1.5699999999999825E-2</v>
      </c>
      <c r="D1809" s="2">
        <f t="shared" si="222"/>
        <v>6.4684800000000013</v>
      </c>
      <c r="E1809" s="2">
        <f t="shared" si="224"/>
        <v>6.4361700000000015</v>
      </c>
      <c r="F1809" s="2">
        <f t="shared" si="217"/>
        <v>6.4432599999999995</v>
      </c>
      <c r="G1809" s="2">
        <f t="shared" si="219"/>
        <v>6.5042619999999962</v>
      </c>
      <c r="H1809" s="2">
        <f t="shared" si="223"/>
        <v>6.6462655000000055</v>
      </c>
      <c r="I1809" s="2">
        <f t="array" ref="I1809">SUMPRODUCT(B1793:B1812, (ROW(B1793:B1812)-ROW(B1793)+1)) / (20*21/2)</f>
        <v>6.4661542857142855</v>
      </c>
      <c r="J1809" s="2">
        <f t="shared" si="218"/>
        <v>6.4553799119165491</v>
      </c>
      <c r="K1809" s="2">
        <f t="shared" si="220"/>
        <v>6.4981377257507464</v>
      </c>
    </row>
    <row r="1810" spans="1:11" ht="13.5" x14ac:dyDescent="0.25">
      <c r="A1810" s="3">
        <f>TITRES_STAT!B1813</f>
        <v>44648</v>
      </c>
      <c r="B1810" s="6">
        <f>TITRES_STAT!D1813</f>
        <v>6.5410000000000004</v>
      </c>
      <c r="C1810" s="2">
        <f t="shared" si="221"/>
        <v>-1.5699999999999825E-2</v>
      </c>
      <c r="D1810" s="2">
        <f t="shared" si="222"/>
        <v>6.4937000000000014</v>
      </c>
      <c r="E1810" s="2">
        <f t="shared" si="224"/>
        <v>6.4479900000000017</v>
      </c>
      <c r="F1810" s="2">
        <f t="shared" si="217"/>
        <v>6.4432599999999995</v>
      </c>
      <c r="G1810" s="2">
        <f t="shared" si="219"/>
        <v>6.5026859999999962</v>
      </c>
      <c r="H1810" s="2">
        <f t="shared" si="223"/>
        <v>6.6461640000000042</v>
      </c>
      <c r="I1810" s="2">
        <f t="array" ref="I1810">SUMPRODUCT(B1794:B1813, (ROW(B1794:B1813)-ROW(B1794)+1)) / (20*21/2)</f>
        <v>6.4744852380952373</v>
      </c>
      <c r="J1810" s="2">
        <f t="shared" si="218"/>
        <v>6.4635342060197356</v>
      </c>
      <c r="K1810" s="2">
        <f t="shared" si="220"/>
        <v>6.4998185992507178</v>
      </c>
    </row>
    <row r="1811" spans="1:11" ht="13.5" x14ac:dyDescent="0.25">
      <c r="A1811" s="3">
        <f>TITRES_STAT!B1814</f>
        <v>44649</v>
      </c>
      <c r="B1811" s="6">
        <f>TITRES_STAT!D1814</f>
        <v>6.5410000000000004</v>
      </c>
      <c r="C1811" s="2">
        <f t="shared" si="221"/>
        <v>0</v>
      </c>
      <c r="D1811" s="2">
        <f t="shared" si="222"/>
        <v>6.5189199999999996</v>
      </c>
      <c r="E1811" s="2">
        <f t="shared" si="224"/>
        <v>6.4613899999999997</v>
      </c>
      <c r="F1811" s="2">
        <f t="shared" si="217"/>
        <v>6.4440499999999998</v>
      </c>
      <c r="G1811" s="2">
        <f t="shared" si="219"/>
        <v>6.5012679999999969</v>
      </c>
      <c r="H1811" s="2">
        <f t="shared" si="223"/>
        <v>6.6461010000000043</v>
      </c>
      <c r="I1811" s="2">
        <f t="array" ref="I1811">SUMPRODUCT(B1795:B1814, (ROW(B1795:B1814)-ROW(B1795)+1)) / (20*21/2)</f>
        <v>6.4824409523809514</v>
      </c>
      <c r="J1811" s="2">
        <f t="shared" si="218"/>
        <v>6.4709119006845235</v>
      </c>
      <c r="K1811" s="2">
        <f t="shared" si="220"/>
        <v>6.5014335561428469</v>
      </c>
    </row>
    <row r="1812" spans="1:11" ht="13.5" x14ac:dyDescent="0.25">
      <c r="A1812" s="3">
        <f>TITRES_STAT!B1815</f>
        <v>44650</v>
      </c>
      <c r="B1812" s="6">
        <f>TITRES_STAT!D1815</f>
        <v>6.5331000000000001</v>
      </c>
      <c r="C1812" s="2">
        <f t="shared" si="221"/>
        <v>-7.9000000000002402E-3</v>
      </c>
      <c r="D1812" s="2">
        <f t="shared" si="222"/>
        <v>6.5425599999999999</v>
      </c>
      <c r="E1812" s="2">
        <f t="shared" si="224"/>
        <v>6.4740000000000011</v>
      </c>
      <c r="F1812" s="2">
        <f t="shared" ref="F1812:F1875" si="225">AVERAGE(B1793:B1812)</f>
        <v>6.4456249999999997</v>
      </c>
      <c r="G1812" s="2">
        <f t="shared" si="219"/>
        <v>6.4995339999999979</v>
      </c>
      <c r="H1812" s="2">
        <f t="shared" si="223"/>
        <v>6.6460365000000046</v>
      </c>
      <c r="I1812" s="2">
        <f t="array" ref="I1812">SUMPRODUCT(B1796:B1815, (ROW(B1796:B1815)-ROW(B1796)+1)) / (20*21/2)</f>
        <v>6.4832690476190473</v>
      </c>
      <c r="J1812" s="2">
        <f t="shared" si="218"/>
        <v>6.4768345768098072</v>
      </c>
      <c r="K1812" s="2">
        <f t="shared" si="220"/>
        <v>6.5026753774705783</v>
      </c>
    </row>
    <row r="1813" spans="1:11" ht="13.5" x14ac:dyDescent="0.25">
      <c r="A1813" s="3">
        <f>TITRES_STAT!B1816</f>
        <v>44651</v>
      </c>
      <c r="B1813" s="6">
        <f>TITRES_STAT!D1816</f>
        <v>6.5331000000000001</v>
      </c>
      <c r="C1813" s="2">
        <f t="shared" si="221"/>
        <v>0</v>
      </c>
      <c r="D1813" s="2">
        <f t="shared" si="222"/>
        <v>6.5409800000000002</v>
      </c>
      <c r="E1813" s="2">
        <f t="shared" si="224"/>
        <v>6.4866099999999989</v>
      </c>
      <c r="F1813" s="2">
        <f t="shared" si="225"/>
        <v>6.4495649999999998</v>
      </c>
      <c r="G1813" s="2">
        <f t="shared" si="219"/>
        <v>6.4979579999999979</v>
      </c>
      <c r="H1813" s="2">
        <f t="shared" si="223"/>
        <v>6.6461635000000046</v>
      </c>
      <c r="I1813" s="2">
        <f t="array" ref="I1813">SUMPRODUCT(B1797:B1816, (ROW(B1797:B1816)-ROW(B1797)+1)) / (20*21/2)</f>
        <v>6.483646666666667</v>
      </c>
      <c r="J1813" s="2">
        <f t="shared" ref="J1813:J1876" si="226">$J$4*B1813+J1812*(1-$J$4)</f>
        <v>6.4821931885422073</v>
      </c>
      <c r="K1813" s="2">
        <f t="shared" si="220"/>
        <v>6.5038684999227128</v>
      </c>
    </row>
    <row r="1814" spans="1:11" ht="13.5" x14ac:dyDescent="0.25">
      <c r="A1814" s="3">
        <f>TITRES_STAT!B1817</f>
        <v>44652</v>
      </c>
      <c r="B1814" s="6">
        <f>TITRES_STAT!D1817</f>
        <v>6.5331000000000001</v>
      </c>
      <c r="C1814" s="2">
        <f t="shared" si="221"/>
        <v>0</v>
      </c>
      <c r="D1814" s="2">
        <f t="shared" si="222"/>
        <v>6.5362600000000004</v>
      </c>
      <c r="E1814" s="2">
        <f t="shared" si="224"/>
        <v>6.5023700000000009</v>
      </c>
      <c r="F1814" s="2">
        <f t="shared" si="225"/>
        <v>6.4535050000000016</v>
      </c>
      <c r="G1814" s="2">
        <f t="shared" si="219"/>
        <v>6.4977999999999989</v>
      </c>
      <c r="H1814" s="2">
        <f t="shared" si="223"/>
        <v>6.6465205000000056</v>
      </c>
      <c r="I1814" s="2">
        <f t="array" ref="I1814">SUMPRODUCT(B1798:B1817, (ROW(B1798:B1817)-ROW(B1798)+1)) / (20*21/2)</f>
        <v>6.4839114285714281</v>
      </c>
      <c r="J1814" s="2">
        <f t="shared" si="226"/>
        <v>6.4870414563000924</v>
      </c>
      <c r="K1814" s="2">
        <f t="shared" si="220"/>
        <v>6.5050148332590769</v>
      </c>
    </row>
    <row r="1815" spans="1:11" ht="13.5" x14ac:dyDescent="0.25">
      <c r="A1815" s="3">
        <f>TITRES_STAT!B1818</f>
        <v>44655</v>
      </c>
      <c r="B1815" s="6">
        <f>TITRES_STAT!D1818</f>
        <v>6.4622000000000002</v>
      </c>
      <c r="C1815" s="2">
        <f t="shared" si="221"/>
        <v>-7.0899999999999963E-2</v>
      </c>
      <c r="D1815" s="2">
        <f t="shared" si="222"/>
        <v>6.5205000000000011</v>
      </c>
      <c r="E1815" s="2">
        <f t="shared" si="224"/>
        <v>6.5070999999999994</v>
      </c>
      <c r="F1815" s="2">
        <f t="shared" si="225"/>
        <v>6.4582350000000002</v>
      </c>
      <c r="G1815" s="2">
        <f t="shared" si="219"/>
        <v>6.4954359999999989</v>
      </c>
      <c r="H1815" s="2">
        <f t="shared" si="223"/>
        <v>6.6465610000000046</v>
      </c>
      <c r="I1815" s="2">
        <f t="array" ref="I1815">SUMPRODUCT(B1799:B1818, (ROW(B1799:B1818)-ROW(B1799)+1)) / (20*21/2)</f>
        <v>6.4890485714285706</v>
      </c>
      <c r="J1815" s="2">
        <f t="shared" si="226"/>
        <v>6.4846756033191308</v>
      </c>
      <c r="K1815" s="2">
        <f t="shared" si="220"/>
        <v>6.5033358201900944</v>
      </c>
    </row>
    <row r="1816" spans="1:11" ht="13.5" x14ac:dyDescent="0.25">
      <c r="A1816" s="3">
        <f>TITRES_STAT!B1819</f>
        <v>44656</v>
      </c>
      <c r="B1816" s="6">
        <f>TITRES_STAT!D1819</f>
        <v>6.4622000000000002</v>
      </c>
      <c r="C1816" s="2">
        <f t="shared" si="221"/>
        <v>0</v>
      </c>
      <c r="D1816" s="2">
        <f t="shared" si="222"/>
        <v>6.50474</v>
      </c>
      <c r="E1816" s="2">
        <f t="shared" si="224"/>
        <v>6.5118299999999989</v>
      </c>
      <c r="F1816" s="2">
        <f t="shared" si="225"/>
        <v>6.4594199999999997</v>
      </c>
      <c r="G1816" s="2">
        <f t="shared" si="219"/>
        <v>6.4922839999999988</v>
      </c>
      <c r="H1816" s="2">
        <f t="shared" si="223"/>
        <v>6.6466400000000041</v>
      </c>
      <c r="I1816" s="2">
        <f t="array" ref="I1816">SUMPRODUCT(B1800:B1819, (ROW(B1800:B1819)-ROW(B1800)+1)) / (20*21/2)</f>
        <v>6.4945252380952381</v>
      </c>
      <c r="J1816" s="2">
        <f t="shared" si="226"/>
        <v>6.48253506966969</v>
      </c>
      <c r="K1816" s="2">
        <f t="shared" si="220"/>
        <v>6.5017226507708754</v>
      </c>
    </row>
    <row r="1817" spans="1:11" ht="13.5" x14ac:dyDescent="0.25">
      <c r="A1817" s="3">
        <f>TITRES_STAT!B1820</f>
        <v>44657</v>
      </c>
      <c r="B1817" s="6">
        <f>TITRES_STAT!D1820</f>
        <v>6.4622000000000002</v>
      </c>
      <c r="C1817" s="2">
        <f t="shared" si="221"/>
        <v>0</v>
      </c>
      <c r="D1817" s="2">
        <f t="shared" si="222"/>
        <v>6.4905600000000003</v>
      </c>
      <c r="E1817" s="2">
        <f t="shared" si="224"/>
        <v>6.5165600000000001</v>
      </c>
      <c r="F1817" s="2">
        <f t="shared" si="225"/>
        <v>6.4633599999999998</v>
      </c>
      <c r="G1817" s="2">
        <f t="shared" si="219"/>
        <v>6.4908659999999978</v>
      </c>
      <c r="H1817" s="2">
        <f t="shared" si="223"/>
        <v>6.6466425000000049</v>
      </c>
      <c r="I1817" s="2">
        <f t="array" ref="I1817">SUMPRODUCT(B1801:B1820, (ROW(B1801:B1820)-ROW(B1801)+1)) / (20*21/2)</f>
        <v>6.5001914285714291</v>
      </c>
      <c r="J1817" s="2">
        <f t="shared" si="226"/>
        <v>6.4805983963678147</v>
      </c>
      <c r="K1817" s="2">
        <f t="shared" si="220"/>
        <v>6.500172742897508</v>
      </c>
    </row>
    <row r="1818" spans="1:11" ht="13.5" x14ac:dyDescent="0.25">
      <c r="A1818" s="3">
        <f>TITRES_STAT!B1821</f>
        <v>44658</v>
      </c>
      <c r="B1818" s="6">
        <f>TITRES_STAT!D1821</f>
        <v>6.5172999999999996</v>
      </c>
      <c r="C1818" s="2">
        <f t="shared" si="221"/>
        <v>5.5099999999999483E-2</v>
      </c>
      <c r="D1818" s="2">
        <f t="shared" si="222"/>
        <v>6.4873999999999992</v>
      </c>
      <c r="E1818" s="2">
        <f t="shared" si="224"/>
        <v>6.514190000000001</v>
      </c>
      <c r="F1818" s="2">
        <f t="shared" si="225"/>
        <v>6.4676950000000009</v>
      </c>
      <c r="G1818" s="2">
        <f t="shared" si="219"/>
        <v>6.490549999999998</v>
      </c>
      <c r="H1818" s="2">
        <f t="shared" si="223"/>
        <v>6.6461930000000038</v>
      </c>
      <c r="I1818" s="2">
        <f t="array" ref="I1818">SUMPRODUCT(B1802:B1821, (ROW(B1802:B1821)-ROW(B1802)+1)) / (20*21/2)</f>
        <v>6.5045799999999989</v>
      </c>
      <c r="J1818" s="2">
        <f t="shared" si="226"/>
        <v>6.484093787189928</v>
      </c>
      <c r="K1818" s="2">
        <f t="shared" si="220"/>
        <v>6.5008444000387824</v>
      </c>
    </row>
    <row r="1819" spans="1:11" ht="13.5" x14ac:dyDescent="0.25">
      <c r="A1819" s="3">
        <f>TITRES_STAT!B1822</f>
        <v>44659</v>
      </c>
      <c r="B1819" s="6">
        <f>TITRES_STAT!D1822</f>
        <v>6.5251999999999999</v>
      </c>
      <c r="C1819" s="2">
        <f t="shared" si="221"/>
        <v>7.9000000000002402E-3</v>
      </c>
      <c r="D1819" s="2">
        <f t="shared" si="222"/>
        <v>6.4858199999999995</v>
      </c>
      <c r="E1819" s="2">
        <f t="shared" si="224"/>
        <v>6.5110400000000013</v>
      </c>
      <c r="F1819" s="2">
        <f t="shared" si="225"/>
        <v>6.4736050000000009</v>
      </c>
      <c r="G1819" s="2">
        <f t="shared" si="219"/>
        <v>6.4878699999999982</v>
      </c>
      <c r="H1819" s="2">
        <f t="shared" si="223"/>
        <v>6.6457830000000051</v>
      </c>
      <c r="I1819" s="2">
        <f t="array" ref="I1819">SUMPRODUCT(B1803:B1822, (ROW(B1803:B1822)-ROW(B1803)+1)) / (20*21/2)</f>
        <v>6.4949009523809522</v>
      </c>
      <c r="J1819" s="2">
        <f t="shared" si="226"/>
        <v>6.4880086646004109</v>
      </c>
      <c r="K1819" s="2">
        <f t="shared" si="220"/>
        <v>6.5017995216058893</v>
      </c>
    </row>
    <row r="1820" spans="1:11" ht="13.5" x14ac:dyDescent="0.25">
      <c r="A1820" s="3">
        <f>TITRES_STAT!B1823</f>
        <v>44662</v>
      </c>
      <c r="B1820" s="6">
        <f>TITRES_STAT!D1823</f>
        <v>6.5331000000000001</v>
      </c>
      <c r="C1820" s="2">
        <f t="shared" si="221"/>
        <v>7.9000000000002402E-3</v>
      </c>
      <c r="D1820" s="2">
        <f t="shared" si="222"/>
        <v>6.5</v>
      </c>
      <c r="E1820" s="2">
        <f t="shared" si="224"/>
        <v>6.510250000000001</v>
      </c>
      <c r="F1820" s="2">
        <f t="shared" si="225"/>
        <v>6.47912</v>
      </c>
      <c r="G1820" s="2">
        <f t="shared" si="219"/>
        <v>6.4855059999999982</v>
      </c>
      <c r="H1820" s="2">
        <f t="shared" si="223"/>
        <v>6.6453360000000057</v>
      </c>
      <c r="I1820" s="2">
        <f t="array" ref="I1820">SUMPRODUCT(B1804:B1823, (ROW(B1804:B1823)-ROW(B1804)+1)) / (20*21/2)</f>
        <v>6.4995914285714296</v>
      </c>
      <c r="J1820" s="2">
        <f t="shared" si="226"/>
        <v>6.4923030774956105</v>
      </c>
      <c r="K1820" s="2">
        <f t="shared" si="220"/>
        <v>6.503026991346835</v>
      </c>
    </row>
    <row r="1821" spans="1:11" ht="13.5" x14ac:dyDescent="0.25">
      <c r="A1821" s="3">
        <f>TITRES_STAT!B1824</f>
        <v>44663</v>
      </c>
      <c r="B1821" s="6">
        <f>TITRES_STAT!D1824</f>
        <v>6.5251999999999999</v>
      </c>
      <c r="C1821" s="2">
        <f t="shared" si="221"/>
        <v>-7.9000000000002402E-3</v>
      </c>
      <c r="D1821" s="2">
        <f t="shared" si="222"/>
        <v>6.5126000000000008</v>
      </c>
      <c r="E1821" s="2">
        <f t="shared" si="224"/>
        <v>6.5086699999999995</v>
      </c>
      <c r="F1821" s="2">
        <f t="shared" si="225"/>
        <v>6.4850300000000001</v>
      </c>
      <c r="G1821" s="2">
        <f t="shared" si="219"/>
        <v>6.4820379999999975</v>
      </c>
      <c r="H1821" s="2">
        <f t="shared" si="223"/>
        <v>6.6452320000000054</v>
      </c>
      <c r="I1821" s="2">
        <f t="array" ref="I1821">SUMPRODUCT(B1805:B1824, (ROW(B1805:B1824)-ROW(B1805)+1)) / (20*21/2)</f>
        <v>6.5029290476190464</v>
      </c>
      <c r="J1821" s="2">
        <f t="shared" si="226"/>
        <v>6.4954361177341244</v>
      </c>
      <c r="K1821" s="2">
        <f t="shared" si="220"/>
        <v>6.50389652109794</v>
      </c>
    </row>
    <row r="1822" spans="1:11" ht="13.5" x14ac:dyDescent="0.25">
      <c r="A1822" s="3">
        <f>TITRES_STAT!B1825</f>
        <v>44664</v>
      </c>
      <c r="B1822" s="6">
        <f>TITRES_STAT!D1825</f>
        <v>6.3834</v>
      </c>
      <c r="C1822" s="2">
        <f t="shared" si="221"/>
        <v>-0.14179999999999993</v>
      </c>
      <c r="D1822" s="2">
        <f t="shared" si="222"/>
        <v>6.4968400000000006</v>
      </c>
      <c r="E1822" s="2">
        <f t="shared" si="224"/>
        <v>6.4936999999999996</v>
      </c>
      <c r="F1822" s="2">
        <f t="shared" si="225"/>
        <v>6.4838500000000012</v>
      </c>
      <c r="G1822" s="2">
        <f t="shared" si="219"/>
        <v>6.4766799999999982</v>
      </c>
      <c r="H1822" s="2">
        <f t="shared" si="223"/>
        <v>6.6440745000000057</v>
      </c>
      <c r="I1822" s="2">
        <f t="array" ref="I1822">SUMPRODUCT(B1806:B1825, (ROW(B1806:B1825)-ROW(B1806)+1)) / (20*21/2)</f>
        <v>6.4958014285714283</v>
      </c>
      <c r="J1822" s="2">
        <f t="shared" si="226"/>
        <v>6.4847660112832557</v>
      </c>
      <c r="K1822" s="2">
        <f t="shared" si="220"/>
        <v>6.4991711673293935</v>
      </c>
    </row>
    <row r="1823" spans="1:11" ht="13.5" x14ac:dyDescent="0.25">
      <c r="A1823" s="3">
        <f>TITRES_STAT!B1826</f>
        <v>44665</v>
      </c>
      <c r="B1823" s="6">
        <f>TITRES_STAT!D1826</f>
        <v>6.5331000000000001</v>
      </c>
      <c r="C1823" s="2">
        <f t="shared" si="221"/>
        <v>0.14970000000000017</v>
      </c>
      <c r="D1823" s="2">
        <f t="shared" si="222"/>
        <v>6.5</v>
      </c>
      <c r="E1823" s="2">
        <f t="shared" si="224"/>
        <v>6.4936999999999996</v>
      </c>
      <c r="F1823" s="2">
        <f t="shared" si="225"/>
        <v>6.4901549999999988</v>
      </c>
      <c r="G1823" s="2">
        <f t="shared" si="219"/>
        <v>6.4773099999999975</v>
      </c>
      <c r="H1823" s="2">
        <f t="shared" si="223"/>
        <v>6.6437040000000067</v>
      </c>
      <c r="I1823" s="2">
        <f t="array" ref="I1823">SUMPRODUCT(B1807:B1826, (ROW(B1807:B1826)-ROW(B1807)+1)) / (20*21/2)</f>
        <v>6.4916361904761919</v>
      </c>
      <c r="J1823" s="2">
        <f t="shared" si="226"/>
        <v>6.4893692483038983</v>
      </c>
      <c r="K1823" s="2">
        <f t="shared" si="220"/>
        <v>6.5005017097870645</v>
      </c>
    </row>
    <row r="1824" spans="1:11" ht="13.5" x14ac:dyDescent="0.25">
      <c r="A1824" s="3">
        <f>TITRES_STAT!B1827</f>
        <v>44666</v>
      </c>
      <c r="B1824" s="6">
        <f>TITRES_STAT!D1827</f>
        <v>6.5251999999999999</v>
      </c>
      <c r="C1824" s="2">
        <f t="shared" si="221"/>
        <v>-7.9000000000002402E-3</v>
      </c>
      <c r="D1824" s="2">
        <f t="shared" si="222"/>
        <v>6.5</v>
      </c>
      <c r="E1824" s="2">
        <f t="shared" si="224"/>
        <v>6.4929099999999993</v>
      </c>
      <c r="F1824" s="2">
        <f t="shared" si="225"/>
        <v>6.4976399999999996</v>
      </c>
      <c r="G1824" s="2">
        <f t="shared" si="219"/>
        <v>6.4769939999999977</v>
      </c>
      <c r="H1824" s="2">
        <f t="shared" si="223"/>
        <v>6.6434090000000072</v>
      </c>
      <c r="I1824" s="2">
        <f t="array" ref="I1824">SUMPRODUCT(B1808:B1827, (ROW(B1808:B1827)-ROW(B1808)+1)) / (20*21/2)</f>
        <v>6.4872833333333322</v>
      </c>
      <c r="J1824" s="2">
        <f t="shared" si="226"/>
        <v>6.4927817008463844</v>
      </c>
      <c r="K1824" s="2">
        <f t="shared" si="220"/>
        <v>6.5014702701875722</v>
      </c>
    </row>
    <row r="1825" spans="1:11" ht="13.5" x14ac:dyDescent="0.25">
      <c r="A1825" s="3">
        <f>TITRES_STAT!B1828</f>
        <v>44669</v>
      </c>
      <c r="B1825" s="6">
        <f>TITRES_STAT!D1828</f>
        <v>6.4227999999999996</v>
      </c>
      <c r="C1825" s="2">
        <f t="shared" si="221"/>
        <v>-0.10240000000000027</v>
      </c>
      <c r="D1825" s="2">
        <f t="shared" si="222"/>
        <v>6.4779400000000011</v>
      </c>
      <c r="E1825" s="2">
        <f t="shared" si="224"/>
        <v>6.4889699999999992</v>
      </c>
      <c r="F1825" s="2">
        <f t="shared" si="225"/>
        <v>6.4980349999999998</v>
      </c>
      <c r="G1825" s="2">
        <f t="shared" si="219"/>
        <v>6.4746299999999977</v>
      </c>
      <c r="H1825" s="2">
        <f t="shared" si="223"/>
        <v>6.642984500000007</v>
      </c>
      <c r="I1825" s="2">
        <f t="array" ref="I1825">SUMPRODUCT(B1809:B1828, (ROW(B1809:B1828)-ROW(B1809)+1)) / (20*21/2)</f>
        <v>6.4887428571428556</v>
      </c>
      <c r="J1825" s="2">
        <f t="shared" si="226"/>
        <v>6.4861167769562522</v>
      </c>
      <c r="K1825" s="2">
        <f t="shared" si="220"/>
        <v>6.4983851615527657</v>
      </c>
    </row>
    <row r="1826" spans="1:11" ht="13.5" x14ac:dyDescent="0.25">
      <c r="A1826" s="3">
        <f>TITRES_STAT!B1829</f>
        <v>44670</v>
      </c>
      <c r="B1826" s="6">
        <f>TITRES_STAT!D1829</f>
        <v>6.4542999999999999</v>
      </c>
      <c r="C1826" s="2">
        <f t="shared" si="221"/>
        <v>3.1500000000000306E-2</v>
      </c>
      <c r="D1826" s="2">
        <f t="shared" si="222"/>
        <v>6.4637599999999988</v>
      </c>
      <c r="E1826" s="2">
        <f t="shared" si="224"/>
        <v>6.4881799999999998</v>
      </c>
      <c r="F1826" s="2">
        <f t="shared" si="225"/>
        <v>6.5000049999999989</v>
      </c>
      <c r="G1826" s="2">
        <f t="shared" si="219"/>
        <v>6.4728959999999969</v>
      </c>
      <c r="H1826" s="2">
        <f t="shared" si="223"/>
        <v>6.6427175000000078</v>
      </c>
      <c r="I1826" s="2">
        <f t="array" ref="I1826">SUMPRODUCT(B1810:B1829, (ROW(B1810:B1829)-ROW(B1810)+1)) / (20*21/2)</f>
        <v>6.4903152380952385</v>
      </c>
      <c r="J1826" s="2">
        <f t="shared" si="226"/>
        <v>6.4830866077223233</v>
      </c>
      <c r="K1826" s="2">
        <f t="shared" si="220"/>
        <v>6.4966563316879515</v>
      </c>
    </row>
    <row r="1827" spans="1:11" ht="13.5" x14ac:dyDescent="0.25">
      <c r="A1827" s="3">
        <f>TITRES_STAT!B1830</f>
        <v>44671</v>
      </c>
      <c r="B1827" s="6">
        <f>TITRES_STAT!D1830</f>
        <v>6.4542999999999999</v>
      </c>
      <c r="C1827" s="2">
        <f t="shared" si="221"/>
        <v>0</v>
      </c>
      <c r="D1827" s="2">
        <f t="shared" si="222"/>
        <v>6.4779399999999994</v>
      </c>
      <c r="E1827" s="2">
        <f t="shared" si="224"/>
        <v>6.4873900000000004</v>
      </c>
      <c r="F1827" s="2">
        <f t="shared" si="225"/>
        <v>6.5019749999999998</v>
      </c>
      <c r="G1827" s="2">
        <f t="shared" si="219"/>
        <v>6.473525999999997</v>
      </c>
      <c r="H1827" s="2">
        <f t="shared" si="223"/>
        <v>6.6424505000000105</v>
      </c>
      <c r="I1827" s="2">
        <f t="array" ref="I1827">SUMPRODUCT(B1811:B1830, (ROW(B1811:B1830)-ROW(B1811)+1)) / (20*21/2)</f>
        <v>6.4905799999999996</v>
      </c>
      <c r="J1827" s="2">
        <f t="shared" si="226"/>
        <v>6.4803450260344828</v>
      </c>
      <c r="K1827" s="2">
        <f t="shared" si="220"/>
        <v>6.4949952990727384</v>
      </c>
    </row>
    <row r="1828" spans="1:11" ht="13.5" x14ac:dyDescent="0.25">
      <c r="A1828" s="3">
        <f>TITRES_STAT!B1831</f>
        <v>44672</v>
      </c>
      <c r="B1828" s="6">
        <f>TITRES_STAT!D1831</f>
        <v>6.5172999999999996</v>
      </c>
      <c r="C1828" s="2">
        <f t="shared" si="221"/>
        <v>6.2999999999999723E-2</v>
      </c>
      <c r="D1828" s="2">
        <f t="shared" si="222"/>
        <v>6.47478</v>
      </c>
      <c r="E1828" s="2">
        <f t="shared" si="224"/>
        <v>6.4873900000000004</v>
      </c>
      <c r="F1828" s="2">
        <f t="shared" si="225"/>
        <v>6.5007900000000003</v>
      </c>
      <c r="G1828" s="2">
        <f t="shared" si="219"/>
        <v>6.4754159999999965</v>
      </c>
      <c r="H1828" s="2">
        <f t="shared" si="223"/>
        <v>6.6424985000000083</v>
      </c>
      <c r="I1828" s="2">
        <f t="array" ref="I1828">SUMPRODUCT(B1812:B1831, (ROW(B1812:B1831)-ROW(B1812)+1)) / (20*21/2)</f>
        <v>6.5127942857142864</v>
      </c>
      <c r="J1828" s="2">
        <f t="shared" si="226"/>
        <v>6.483864547364532</v>
      </c>
      <c r="K1828" s="2">
        <f t="shared" si="220"/>
        <v>6.4958699932267487</v>
      </c>
    </row>
    <row r="1829" spans="1:11" ht="13.5" x14ac:dyDescent="0.25">
      <c r="A1829" s="3">
        <f>TITRES_STAT!B1832</f>
        <v>44673</v>
      </c>
      <c r="B1829" s="6">
        <f>TITRES_STAT!D1832</f>
        <v>6.5172999999999996</v>
      </c>
      <c r="C1829" s="2">
        <f t="shared" si="221"/>
        <v>0</v>
      </c>
      <c r="D1829" s="2">
        <f t="shared" si="222"/>
        <v>6.4732000000000003</v>
      </c>
      <c r="E1829" s="2">
        <f t="shared" si="224"/>
        <v>6.4866000000000001</v>
      </c>
      <c r="F1829" s="2">
        <f t="shared" si="225"/>
        <v>6.4988200000000003</v>
      </c>
      <c r="G1829" s="2">
        <f t="shared" si="219"/>
        <v>6.475729999999996</v>
      </c>
      <c r="H1829" s="2">
        <f t="shared" si="223"/>
        <v>6.6425465000000079</v>
      </c>
      <c r="I1829" s="2">
        <f t="array" ref="I1829">SUMPRODUCT(B1813:B1832, (ROW(B1813:B1832)-ROW(B1813)+1)) / (20*21/2)</f>
        <v>6.5228509523809528</v>
      </c>
      <c r="J1829" s="2">
        <f t="shared" si="226"/>
        <v>6.4870488761869574</v>
      </c>
      <c r="K1829" s="2">
        <f t="shared" si="220"/>
        <v>6.4967103856492292</v>
      </c>
    </row>
    <row r="1830" spans="1:11" ht="13.5" x14ac:dyDescent="0.25">
      <c r="A1830" s="3">
        <f>TITRES_STAT!B1833</f>
        <v>44676</v>
      </c>
      <c r="B1830" s="6">
        <f>TITRES_STAT!D1833</f>
        <v>6.5015999999999998</v>
      </c>
      <c r="C1830" s="2">
        <f t="shared" si="221"/>
        <v>-1.5699999999999825E-2</v>
      </c>
      <c r="D1830" s="2">
        <f t="shared" si="222"/>
        <v>6.4889600000000005</v>
      </c>
      <c r="E1830" s="2">
        <f t="shared" si="224"/>
        <v>6.4834500000000004</v>
      </c>
      <c r="F1830" s="2">
        <f t="shared" si="225"/>
        <v>6.4968500000000002</v>
      </c>
      <c r="G1830" s="2">
        <f t="shared" si="219"/>
        <v>6.4758879999999968</v>
      </c>
      <c r="H1830" s="2">
        <f t="shared" si="223"/>
        <v>6.6421335000000079</v>
      </c>
      <c r="I1830" s="2">
        <f t="array" ref="I1830">SUMPRODUCT(B1814:B1833, (ROW(B1814:B1833)-ROW(B1814)+1)) / (20*21/2)</f>
        <v>6.5257799999999992</v>
      </c>
      <c r="J1830" s="2">
        <f t="shared" si="226"/>
        <v>6.4884346975024858</v>
      </c>
      <c r="K1830" s="2">
        <f t="shared" si="220"/>
        <v>6.4969021352316121</v>
      </c>
    </row>
    <row r="1831" spans="1:11" ht="13.5" x14ac:dyDescent="0.25">
      <c r="A1831" s="3">
        <f>TITRES_STAT!B1834</f>
        <v>44677</v>
      </c>
      <c r="B1831" s="6">
        <f>TITRES_STAT!D1834</f>
        <v>6.7301000000000002</v>
      </c>
      <c r="C1831" s="2">
        <f t="shared" si="221"/>
        <v>0.22850000000000037</v>
      </c>
      <c r="D1831" s="2">
        <f t="shared" si="222"/>
        <v>6.5441199999999995</v>
      </c>
      <c r="E1831" s="2">
        <f t="shared" si="224"/>
        <v>6.5039400000000001</v>
      </c>
      <c r="F1831" s="2">
        <f t="shared" si="225"/>
        <v>6.5063050000000002</v>
      </c>
      <c r="G1831" s="2">
        <f t="shared" si="219"/>
        <v>6.4798279999999968</v>
      </c>
      <c r="H1831" s="2">
        <f t="shared" si="223"/>
        <v>6.6429010000000099</v>
      </c>
      <c r="I1831" s="2">
        <f t="array" ref="I1831">SUMPRODUCT(B1815:B1834, (ROW(B1815:B1834)-ROW(B1815)+1)) / (20*21/2)</f>
        <v>6.5406809523809528</v>
      </c>
      <c r="J1831" s="2">
        <f t="shared" si="226"/>
        <v>6.5114504405974865</v>
      </c>
      <c r="K1831" s="2">
        <f t="shared" si="220"/>
        <v>6.5060471495362551</v>
      </c>
    </row>
    <row r="1832" spans="1:11" ht="13.5" x14ac:dyDescent="0.25">
      <c r="A1832" s="3">
        <f>TITRES_STAT!B1835</f>
        <v>44678</v>
      </c>
      <c r="B1832" s="6">
        <f>TITRES_STAT!D1835</f>
        <v>6.6119000000000003</v>
      </c>
      <c r="C1832" s="2">
        <f t="shared" si="221"/>
        <v>-0.11819999999999986</v>
      </c>
      <c r="D1832" s="2">
        <f t="shared" si="222"/>
        <v>6.5756399999999999</v>
      </c>
      <c r="E1832" s="2">
        <f t="shared" si="224"/>
        <v>6.5267900000000001</v>
      </c>
      <c r="F1832" s="2">
        <f t="shared" si="225"/>
        <v>6.5102450000000003</v>
      </c>
      <c r="G1832" s="2">
        <f t="shared" si="219"/>
        <v>6.4836099999999961</v>
      </c>
      <c r="H1832" s="2">
        <f t="shared" si="223"/>
        <v>6.6430395000000102</v>
      </c>
      <c r="I1832" s="2">
        <f t="array" ref="I1832">SUMPRODUCT(B1816:B1835, (ROW(B1816:B1835)-ROW(B1816)+1)) / (20*21/2)</f>
        <v>6.5601914285714278</v>
      </c>
      <c r="J1832" s="2">
        <f t="shared" si="226"/>
        <v>6.5210170653024875</v>
      </c>
      <c r="K1832" s="2">
        <f t="shared" si="220"/>
        <v>6.5101982417113042</v>
      </c>
    </row>
    <row r="1833" spans="1:11" ht="13.5" x14ac:dyDescent="0.25">
      <c r="A1833" s="3">
        <f>TITRES_STAT!B1836</f>
        <v>44679</v>
      </c>
      <c r="B1833" s="6">
        <f>TITRES_STAT!D1836</f>
        <v>6.5410000000000004</v>
      </c>
      <c r="C1833" s="2">
        <f t="shared" si="221"/>
        <v>-7.0899999999999963E-2</v>
      </c>
      <c r="D1833" s="2">
        <f t="shared" si="222"/>
        <v>6.5803799999999999</v>
      </c>
      <c r="E1833" s="2">
        <f t="shared" si="224"/>
        <v>6.5275799999999986</v>
      </c>
      <c r="F1833" s="2">
        <f t="shared" si="225"/>
        <v>6.5106400000000004</v>
      </c>
      <c r="G1833" s="2">
        <f t="shared" si="219"/>
        <v>6.4836099999999961</v>
      </c>
      <c r="H1833" s="2">
        <f t="shared" si="223"/>
        <v>6.642746500000011</v>
      </c>
      <c r="I1833" s="2">
        <f t="array" ref="I1833">SUMPRODUCT(B1817:B1836, (ROW(B1817:B1836)-ROW(B1817)+1)) / (20*21/2)</f>
        <v>6.5687114285714285</v>
      </c>
      <c r="J1833" s="2">
        <f t="shared" si="226"/>
        <v>6.5229202019403463</v>
      </c>
      <c r="K1833" s="2">
        <f t="shared" si="220"/>
        <v>6.5114061538010573</v>
      </c>
    </row>
    <row r="1834" spans="1:11" ht="13.5" x14ac:dyDescent="0.25">
      <c r="A1834" s="3">
        <f>TITRES_STAT!B1837</f>
        <v>44680</v>
      </c>
      <c r="B1834" s="6">
        <f>TITRES_STAT!D1837</f>
        <v>6.6670999999999996</v>
      </c>
      <c r="C1834" s="2">
        <f t="shared" si="221"/>
        <v>0.12609999999999921</v>
      </c>
      <c r="D1834" s="2">
        <f t="shared" si="222"/>
        <v>6.6103400000000008</v>
      </c>
      <c r="E1834" s="2">
        <f t="shared" si="224"/>
        <v>6.5417699999999996</v>
      </c>
      <c r="F1834" s="2">
        <f t="shared" si="225"/>
        <v>6.5173399999999999</v>
      </c>
      <c r="G1834" s="2">
        <f t="shared" si="219"/>
        <v>6.4892839999999969</v>
      </c>
      <c r="H1834" s="2">
        <f t="shared" si="223"/>
        <v>6.6424335000000108</v>
      </c>
      <c r="I1834" s="2">
        <f t="array" ref="I1834">SUMPRODUCT(B1818:B1837, (ROW(B1818:B1837)-ROW(B1818)+1)) / (20*21/2)</f>
        <v>6.5757285714285718</v>
      </c>
      <c r="J1834" s="2">
        <f t="shared" si="226"/>
        <v>6.5366516112793613</v>
      </c>
      <c r="K1834" s="2">
        <f t="shared" si="220"/>
        <v>6.5175117948284669</v>
      </c>
    </row>
    <row r="1835" spans="1:11" ht="13.5" x14ac:dyDescent="0.25">
      <c r="A1835" s="3">
        <f>TITRES_STAT!B1838</f>
        <v>44685</v>
      </c>
      <c r="B1835" s="6">
        <f>TITRES_STAT!D1838</f>
        <v>6.7222</v>
      </c>
      <c r="C1835" s="2">
        <f t="shared" si="221"/>
        <v>5.5100000000000371E-2</v>
      </c>
      <c r="D1835" s="2">
        <f t="shared" si="222"/>
        <v>6.6544600000000003</v>
      </c>
      <c r="E1835" s="2">
        <f t="shared" si="224"/>
        <v>6.5717099999999986</v>
      </c>
      <c r="F1835" s="2">
        <f t="shared" si="225"/>
        <v>6.5303400000000007</v>
      </c>
      <c r="G1835" s="2">
        <f t="shared" si="219"/>
        <v>6.4944839999999964</v>
      </c>
      <c r="H1835" s="2">
        <f t="shared" si="223"/>
        <v>6.6422045000000107</v>
      </c>
      <c r="I1835" s="2">
        <f t="array" ref="I1835">SUMPRODUCT(B1819:B1838, (ROW(B1819:B1838)-ROW(B1819)+1)) / (20*21/2)</f>
        <v>6.5805280952380958</v>
      </c>
      <c r="J1835" s="2">
        <f t="shared" si="226"/>
        <v>6.554322886395612</v>
      </c>
      <c r="K1835" s="2">
        <f t="shared" si="220"/>
        <v>6.5255387832665663</v>
      </c>
    </row>
    <row r="1836" spans="1:11" ht="13.5" x14ac:dyDescent="0.25">
      <c r="A1836" s="3">
        <f>TITRES_STAT!B1839</f>
        <v>44686</v>
      </c>
      <c r="B1836" s="6">
        <f>TITRES_STAT!D1839</f>
        <v>6.6197999999999997</v>
      </c>
      <c r="C1836" s="2">
        <f t="shared" si="221"/>
        <v>-0.10240000000000027</v>
      </c>
      <c r="D1836" s="2">
        <f t="shared" si="222"/>
        <v>6.6323999999999996</v>
      </c>
      <c r="E1836" s="2">
        <f t="shared" si="224"/>
        <v>6.58826</v>
      </c>
      <c r="F1836" s="2">
        <f t="shared" si="225"/>
        <v>6.5382200000000008</v>
      </c>
      <c r="G1836" s="2">
        <f t="shared" si="219"/>
        <v>6.4952719999999964</v>
      </c>
      <c r="H1836" s="2">
        <f t="shared" si="223"/>
        <v>6.6406680000000096</v>
      </c>
      <c r="I1836" s="2">
        <f t="array" ref="I1836">SUMPRODUCT(B1820:B1839, (ROW(B1820:B1839)-ROW(B1820)+1)) / (20*21/2)</f>
        <v>6.584952380952382</v>
      </c>
      <c r="J1836" s="2">
        <f t="shared" si="226"/>
        <v>6.560558801976982</v>
      </c>
      <c r="K1836" s="2">
        <f t="shared" si="220"/>
        <v>6.5292353015698383</v>
      </c>
    </row>
    <row r="1837" spans="1:11" ht="13.5" x14ac:dyDescent="0.25">
      <c r="A1837" s="3">
        <f>TITRES_STAT!B1840</f>
        <v>44687</v>
      </c>
      <c r="B1837" s="6">
        <f>TITRES_STAT!D1840</f>
        <v>6.6119000000000003</v>
      </c>
      <c r="C1837" s="2">
        <f t="shared" si="221"/>
        <v>-7.899999999999352E-3</v>
      </c>
      <c r="D1837" s="2">
        <f t="shared" si="222"/>
        <v>6.6323999999999996</v>
      </c>
      <c r="E1837" s="2">
        <f t="shared" si="224"/>
        <v>6.6040200000000002</v>
      </c>
      <c r="F1837" s="2">
        <f t="shared" si="225"/>
        <v>6.5457050000000008</v>
      </c>
      <c r="G1837" s="2">
        <f t="shared" si="219"/>
        <v>6.4976359999999973</v>
      </c>
      <c r="H1837" s="2">
        <f t="shared" si="223"/>
        <v>6.6394465000000107</v>
      </c>
      <c r="I1837" s="2">
        <f t="array" ref="I1837">SUMPRODUCT(B1821:B1840, (ROW(B1821:B1840)-ROW(B1821)+1)) / (20*21/2)</f>
        <v>6.5837914285714287</v>
      </c>
      <c r="J1837" s="2">
        <f t="shared" si="226"/>
        <v>6.5654484398839363</v>
      </c>
      <c r="K1837" s="2">
        <f t="shared" si="220"/>
        <v>6.532477054449453</v>
      </c>
    </row>
    <row r="1838" spans="1:11" ht="13.5" x14ac:dyDescent="0.25">
      <c r="A1838" s="3">
        <f>TITRES_STAT!B1841</f>
        <v>44690</v>
      </c>
      <c r="B1838" s="6">
        <f>TITRES_STAT!D1841</f>
        <v>6.5960999999999999</v>
      </c>
      <c r="C1838" s="2">
        <f t="shared" si="221"/>
        <v>-1.580000000000048E-2</v>
      </c>
      <c r="D1838" s="2">
        <f t="shared" si="222"/>
        <v>6.643419999999999</v>
      </c>
      <c r="E1838" s="2">
        <f t="shared" si="224"/>
        <v>6.6119000000000003</v>
      </c>
      <c r="F1838" s="2">
        <f t="shared" si="225"/>
        <v>6.5496450000000008</v>
      </c>
      <c r="G1838" s="2">
        <f t="shared" si="219"/>
        <v>6.4992119999999973</v>
      </c>
      <c r="H1838" s="2">
        <f t="shared" si="223"/>
        <v>6.6383035000000099</v>
      </c>
      <c r="I1838" s="2">
        <f t="array" ref="I1838">SUMPRODUCT(B1822:B1841, (ROW(B1822:B1841)-ROW(B1822)+1)) / (20*21/2)</f>
        <v>6.5818404761904761</v>
      </c>
      <c r="J1838" s="2">
        <f t="shared" si="226"/>
        <v>6.5683676360854655</v>
      </c>
      <c r="K1838" s="2">
        <f t="shared" si="220"/>
        <v>6.5349720719220237</v>
      </c>
    </row>
    <row r="1839" spans="1:11" ht="13.5" x14ac:dyDescent="0.25">
      <c r="A1839" s="3">
        <f>TITRES_STAT!B1842</f>
        <v>44691</v>
      </c>
      <c r="B1839" s="6">
        <f>TITRES_STAT!D1842</f>
        <v>6.5960999999999999</v>
      </c>
      <c r="C1839" s="2">
        <f t="shared" si="221"/>
        <v>0</v>
      </c>
      <c r="D1839" s="2">
        <f t="shared" si="222"/>
        <v>6.6292199999999992</v>
      </c>
      <c r="E1839" s="2">
        <f t="shared" si="224"/>
        <v>6.6197800000000004</v>
      </c>
      <c r="F1839" s="2">
        <f t="shared" si="225"/>
        <v>6.5531900000000007</v>
      </c>
      <c r="G1839" s="2">
        <f t="shared" si="219"/>
        <v>6.5007879999999965</v>
      </c>
      <c r="H1839" s="2">
        <f t="shared" si="223"/>
        <v>6.63716050000001</v>
      </c>
      <c r="I1839" s="2">
        <f t="array" ref="I1839">SUMPRODUCT(B1823:B1842, (ROW(B1823:B1842)-ROW(B1823)+1)) / (20*21/2)</f>
        <v>6.5798519047619042</v>
      </c>
      <c r="J1839" s="2">
        <f t="shared" si="226"/>
        <v>6.5710088136011349</v>
      </c>
      <c r="K1839" s="2">
        <f t="shared" si="220"/>
        <v>6.5373692455721404</v>
      </c>
    </row>
    <row r="1840" spans="1:11" ht="13.5" x14ac:dyDescent="0.25">
      <c r="A1840" s="3">
        <f>TITRES_STAT!B1843</f>
        <v>44692</v>
      </c>
      <c r="B1840" s="6">
        <f>TITRES_STAT!D1843</f>
        <v>6.5410000000000004</v>
      </c>
      <c r="C1840" s="2">
        <f t="shared" si="221"/>
        <v>-5.5099999999999483E-2</v>
      </c>
      <c r="D1840" s="2">
        <f t="shared" si="222"/>
        <v>6.5929799999999998</v>
      </c>
      <c r="E1840" s="2">
        <f t="shared" si="224"/>
        <v>6.6237200000000005</v>
      </c>
      <c r="F1840" s="2">
        <f t="shared" si="225"/>
        <v>6.5535850000000009</v>
      </c>
      <c r="G1840" s="2">
        <f t="shared" si="219"/>
        <v>6.5007879999999973</v>
      </c>
      <c r="H1840" s="2">
        <f t="shared" si="223"/>
        <v>6.6360575000000086</v>
      </c>
      <c r="I1840" s="2">
        <f t="array" ref="I1840">SUMPRODUCT(B1824:B1843, (ROW(B1824:B1843)-ROW(B1824)+1)) / (20*21/2)</f>
        <v>6.5703980952380947</v>
      </c>
      <c r="J1840" s="2">
        <f t="shared" si="226"/>
        <v>6.5681508313534085</v>
      </c>
      <c r="K1840" s="2">
        <f t="shared" si="220"/>
        <v>6.5375116280987235</v>
      </c>
    </row>
    <row r="1841" spans="1:11" ht="13.5" x14ac:dyDescent="0.25">
      <c r="A1841" s="3">
        <f>TITRES_STAT!B1844</f>
        <v>44693</v>
      </c>
      <c r="B1841" s="6">
        <f>TITRES_STAT!D1844</f>
        <v>6.5331000000000001</v>
      </c>
      <c r="C1841" s="2">
        <f t="shared" si="221"/>
        <v>-7.9000000000002402E-3</v>
      </c>
      <c r="D1841" s="2">
        <f t="shared" si="222"/>
        <v>6.5756399999999999</v>
      </c>
      <c r="E1841" s="2">
        <f t="shared" si="224"/>
        <v>6.6040200000000002</v>
      </c>
      <c r="F1841" s="2">
        <f t="shared" si="225"/>
        <v>6.5539800000000001</v>
      </c>
      <c r="G1841" s="2">
        <f t="shared" si="219"/>
        <v>6.5009459999999981</v>
      </c>
      <c r="H1841" s="2">
        <f t="shared" si="223"/>
        <v>6.6352695000000095</v>
      </c>
      <c r="I1841" s="2">
        <f t="array" ref="I1841">SUMPRODUCT(B1825:B1844, (ROW(B1825:B1844)-ROW(B1825)+1)) / (20*21/2)</f>
        <v>6.5680342857142859</v>
      </c>
      <c r="J1841" s="2">
        <f t="shared" si="226"/>
        <v>6.5648126569387983</v>
      </c>
      <c r="K1841" s="2">
        <f t="shared" si="220"/>
        <v>6.5373386230752439</v>
      </c>
    </row>
    <row r="1842" spans="1:11" ht="13.5" x14ac:dyDescent="0.25">
      <c r="A1842" s="3">
        <f>TITRES_STAT!B1845</f>
        <v>44694</v>
      </c>
      <c r="B1842" s="6">
        <f>TITRES_STAT!D1845</f>
        <v>6.5331000000000001</v>
      </c>
      <c r="C1842" s="2">
        <f t="shared" si="221"/>
        <v>0</v>
      </c>
      <c r="D1842" s="2">
        <f t="shared" si="222"/>
        <v>6.5598799999999997</v>
      </c>
      <c r="E1842" s="2">
        <f t="shared" si="224"/>
        <v>6.5961400000000001</v>
      </c>
      <c r="F1842" s="2">
        <f t="shared" si="225"/>
        <v>6.561465000000001</v>
      </c>
      <c r="G1842" s="2">
        <f t="shared" ref="G1842:G1905" si="227">AVERAGE(B1793:B1842)</f>
        <v>6.5015759999999974</v>
      </c>
      <c r="H1842" s="2">
        <f t="shared" si="223"/>
        <v>6.6345210000000101</v>
      </c>
      <c r="I1842" s="2">
        <f t="array" ref="I1842">SUMPRODUCT(B1826:B1845, (ROW(B1826:B1845)-ROW(B1826)+1)) / (20*21/2)</f>
        <v>6.5618804761904759</v>
      </c>
      <c r="J1842" s="2">
        <f t="shared" si="226"/>
        <v>6.5617924038970088</v>
      </c>
      <c r="K1842" s="2">
        <f t="shared" si="220"/>
        <v>6.5371724025624891</v>
      </c>
    </row>
    <row r="1843" spans="1:11" ht="13.5" x14ac:dyDescent="0.25">
      <c r="A1843" s="3">
        <f>TITRES_STAT!B1846</f>
        <v>44697</v>
      </c>
      <c r="B1843" s="6">
        <f>TITRES_STAT!D1846</f>
        <v>6.4622000000000002</v>
      </c>
      <c r="C1843" s="2">
        <f t="shared" si="221"/>
        <v>-7.0899999999999963E-2</v>
      </c>
      <c r="D1843" s="2">
        <f t="shared" si="222"/>
        <v>6.5331000000000001</v>
      </c>
      <c r="E1843" s="2">
        <f t="shared" si="224"/>
        <v>6.5882599999999982</v>
      </c>
      <c r="F1843" s="2">
        <f t="shared" si="225"/>
        <v>6.5579200000000002</v>
      </c>
      <c r="G1843" s="2">
        <f t="shared" si="227"/>
        <v>6.5017339999999981</v>
      </c>
      <c r="H1843" s="2">
        <f t="shared" si="223"/>
        <v>6.6333390000000101</v>
      </c>
      <c r="I1843" s="2">
        <f t="array" ref="I1843">SUMPRODUCT(B1827:B1846, (ROW(B1827:B1846)-ROW(B1827)+1)) / (20*21/2)</f>
        <v>6.5583890476190474</v>
      </c>
      <c r="J1843" s="2">
        <f t="shared" si="226"/>
        <v>6.5523074130496743</v>
      </c>
      <c r="K1843" s="2">
        <f t="shared" ref="K1843:K1906" si="228">$K$4*B1843+(1-$K$4)*K1842</f>
        <v>6.534232308344353</v>
      </c>
    </row>
    <row r="1844" spans="1:11" ht="13.5" x14ac:dyDescent="0.25">
      <c r="A1844" s="3">
        <f>TITRES_STAT!B1847</f>
        <v>44698</v>
      </c>
      <c r="B1844" s="6">
        <f>TITRES_STAT!D1847</f>
        <v>6.5331000000000001</v>
      </c>
      <c r="C1844" s="2">
        <f t="shared" si="221"/>
        <v>7.0899999999999963E-2</v>
      </c>
      <c r="D1844" s="2">
        <f t="shared" si="222"/>
        <v>6.5205000000000002</v>
      </c>
      <c r="E1844" s="2">
        <f t="shared" si="224"/>
        <v>6.5748599999999993</v>
      </c>
      <c r="F1844" s="2">
        <f t="shared" si="225"/>
        <v>6.5583150000000003</v>
      </c>
      <c r="G1844" s="2">
        <f t="shared" si="227"/>
        <v>6.5033099999999981</v>
      </c>
      <c r="H1844" s="2">
        <f t="shared" si="223"/>
        <v>6.6321175000000103</v>
      </c>
      <c r="I1844" s="2">
        <f t="array" ref="I1844">SUMPRODUCT(B1828:B1847, (ROW(B1828:B1847)-ROW(B1828)+1)) / (20*21/2)</f>
        <v>6.5553123809523814</v>
      </c>
      <c r="J1844" s="2">
        <f t="shared" si="226"/>
        <v>6.5504781356163724</v>
      </c>
      <c r="K1844" s="2">
        <f t="shared" si="228"/>
        <v>6.5341879040955551</v>
      </c>
    </row>
    <row r="1845" spans="1:11" ht="13.5" x14ac:dyDescent="0.25">
      <c r="A1845" s="3">
        <f>TITRES_STAT!B1848</f>
        <v>44699</v>
      </c>
      <c r="B1845" s="6">
        <f>TITRES_STAT!D1848</f>
        <v>6.4936999999999996</v>
      </c>
      <c r="C1845" s="2">
        <f t="shared" si="221"/>
        <v>-3.9400000000000546E-2</v>
      </c>
      <c r="D1845" s="2">
        <f t="shared" si="222"/>
        <v>6.5110399999999995</v>
      </c>
      <c r="E1845" s="2">
        <f t="shared" si="224"/>
        <v>6.5520100000000001</v>
      </c>
      <c r="F1845" s="2">
        <f t="shared" si="225"/>
        <v>6.5618600000000002</v>
      </c>
      <c r="G1845" s="2">
        <f t="shared" si="227"/>
        <v>6.5058319999999981</v>
      </c>
      <c r="H1845" s="2">
        <f t="shared" si="223"/>
        <v>6.6306990000000106</v>
      </c>
      <c r="I1845" s="2">
        <f t="array" ref="I1845">SUMPRODUCT(B1829:B1848, (ROW(B1829:B1848)-ROW(B1829)+1)) / (20*21/2)</f>
        <v>6.5526128571428561</v>
      </c>
      <c r="J1845" s="2">
        <f t="shared" si="226"/>
        <v>6.545070694129099</v>
      </c>
      <c r="K1845" s="2">
        <f t="shared" si="228"/>
        <v>6.5326001431506322</v>
      </c>
    </row>
    <row r="1846" spans="1:11" ht="13.5" x14ac:dyDescent="0.25">
      <c r="A1846" s="3">
        <f>TITRES_STAT!B1849</f>
        <v>44700</v>
      </c>
      <c r="B1846" s="6">
        <f>TITRES_STAT!D1849</f>
        <v>6.5251999999999999</v>
      </c>
      <c r="C1846" s="2">
        <f t="shared" si="221"/>
        <v>3.1500000000000306E-2</v>
      </c>
      <c r="D1846" s="2">
        <f t="shared" si="222"/>
        <v>6.5094599999999998</v>
      </c>
      <c r="E1846" s="2">
        <f t="shared" si="224"/>
        <v>6.5425500000000003</v>
      </c>
      <c r="F1846" s="2">
        <f t="shared" si="225"/>
        <v>6.565405000000001</v>
      </c>
      <c r="G1846" s="2">
        <f t="shared" si="227"/>
        <v>6.5075659999999971</v>
      </c>
      <c r="H1846" s="2">
        <f t="shared" si="223"/>
        <v>6.6295170000000105</v>
      </c>
      <c r="I1846" s="2">
        <f t="array" ref="I1846">SUMPRODUCT(B1830:B1849, (ROW(B1830:B1849)-ROW(B1830)+1)) / (20*21/2)</f>
        <v>6.5634861904761896</v>
      </c>
      <c r="J1846" s="2">
        <f t="shared" si="226"/>
        <v>6.5431782470691848</v>
      </c>
      <c r="K1846" s="2">
        <f t="shared" si="228"/>
        <v>6.5323099414584513</v>
      </c>
    </row>
    <row r="1847" spans="1:11" ht="13.5" x14ac:dyDescent="0.25">
      <c r="A1847" s="3">
        <f>TITRES_STAT!B1850</f>
        <v>44701</v>
      </c>
      <c r="B1847" s="6">
        <f>TITRES_STAT!D1850</f>
        <v>6.5331000000000001</v>
      </c>
      <c r="C1847" s="2">
        <f t="shared" si="221"/>
        <v>7.9000000000002402E-3</v>
      </c>
      <c r="D1847" s="2">
        <f t="shared" si="222"/>
        <v>6.5094599999999998</v>
      </c>
      <c r="E1847" s="2">
        <f t="shared" si="224"/>
        <v>6.5346700000000002</v>
      </c>
      <c r="F1847" s="2">
        <f t="shared" si="225"/>
        <v>6.5693450000000011</v>
      </c>
      <c r="G1847" s="2">
        <f t="shared" si="227"/>
        <v>6.5105599999999972</v>
      </c>
      <c r="H1847" s="2">
        <f t="shared" si="223"/>
        <v>6.6284135000000113</v>
      </c>
      <c r="I1847" s="2">
        <f t="array" ref="I1847">SUMPRODUCT(B1831:B1850, (ROW(B1831:B1850)-ROW(B1831)+1)) / (20*21/2)</f>
        <v>6.5751528571428564</v>
      </c>
      <c r="J1847" s="2">
        <f t="shared" si="226"/>
        <v>6.5422184140149771</v>
      </c>
      <c r="K1847" s="2">
        <f t="shared" si="228"/>
        <v>6.5323409241463555</v>
      </c>
    </row>
    <row r="1848" spans="1:11" ht="13.5" x14ac:dyDescent="0.25">
      <c r="A1848" s="3">
        <f>TITRES_STAT!B1851</f>
        <v>44704</v>
      </c>
      <c r="B1848" s="6">
        <f>TITRES_STAT!D1851</f>
        <v>6.5410000000000004</v>
      </c>
      <c r="C1848" s="2">
        <f t="shared" si="221"/>
        <v>7.9000000000002402E-3</v>
      </c>
      <c r="D1848" s="2">
        <f t="shared" si="222"/>
        <v>6.52522</v>
      </c>
      <c r="E1848" s="2">
        <f t="shared" si="224"/>
        <v>6.5291599999999992</v>
      </c>
      <c r="F1848" s="2">
        <f t="shared" si="225"/>
        <v>6.5705300000000006</v>
      </c>
      <c r="G1848" s="2">
        <f t="shared" si="227"/>
        <v>6.5127679999999977</v>
      </c>
      <c r="H1848" s="2">
        <f t="shared" si="223"/>
        <v>6.6273495000000118</v>
      </c>
      <c r="I1848" s="2">
        <f t="array" ref="I1848">SUMPRODUCT(B1832:B1851, (ROW(B1832:B1851)-ROW(B1832)+1)) / (20*21/2)</f>
        <v>6.5866680952380952</v>
      </c>
      <c r="J1848" s="2">
        <f t="shared" si="226"/>
        <v>6.5421023745849798</v>
      </c>
      <c r="K1848" s="2">
        <f t="shared" si="228"/>
        <v>6.5326804957484592</v>
      </c>
    </row>
    <row r="1849" spans="1:11" ht="13.5" x14ac:dyDescent="0.25">
      <c r="A1849" s="3">
        <f>TITRES_STAT!B1852</f>
        <v>44705</v>
      </c>
      <c r="B1849" s="6">
        <f>TITRES_STAT!D1852</f>
        <v>6.6847000000000003</v>
      </c>
      <c r="C1849" s="2">
        <f t="shared" si="221"/>
        <v>0.14369999999999994</v>
      </c>
      <c r="D1849" s="2">
        <f t="shared" si="222"/>
        <v>6.5555400000000006</v>
      </c>
      <c r="E1849" s="2">
        <f t="shared" si="224"/>
        <v>6.5380200000000004</v>
      </c>
      <c r="F1849" s="2">
        <f t="shared" si="225"/>
        <v>6.5789</v>
      </c>
      <c r="G1849" s="2">
        <f t="shared" si="227"/>
        <v>6.5183219999999986</v>
      </c>
      <c r="H1849" s="2">
        <f t="shared" si="223"/>
        <v>6.6271225000000129</v>
      </c>
      <c r="I1849" s="2">
        <f t="array" ref="I1849">SUMPRODUCT(B1833:B1852, (ROW(B1833:B1852)-ROW(B1833)+1)) / (20*21/2)</f>
        <v>6.59748</v>
      </c>
      <c r="J1849" s="2">
        <f t="shared" si="226"/>
        <v>6.5556831008149814</v>
      </c>
      <c r="K1849" s="2">
        <f t="shared" si="228"/>
        <v>6.5386420449347948</v>
      </c>
    </row>
    <row r="1850" spans="1:11" ht="13.5" x14ac:dyDescent="0.25">
      <c r="A1850" s="3">
        <f>TITRES_STAT!B1853</f>
        <v>44706</v>
      </c>
      <c r="B1850" s="6">
        <f>TITRES_STAT!D1853</f>
        <v>6.7013999999999996</v>
      </c>
      <c r="C1850" s="2">
        <f t="shared" si="221"/>
        <v>1.6699999999999271E-2</v>
      </c>
      <c r="D1850" s="2">
        <f t="shared" si="222"/>
        <v>6.5970800000000001</v>
      </c>
      <c r="E1850" s="2">
        <f t="shared" si="224"/>
        <v>6.5540599999999998</v>
      </c>
      <c r="F1850" s="2">
        <f t="shared" si="225"/>
        <v>6.588890000000001</v>
      </c>
      <c r="G1850" s="2">
        <f t="shared" si="227"/>
        <v>6.5238939999999976</v>
      </c>
      <c r="H1850" s="2">
        <f t="shared" si="223"/>
        <v>6.6269790000000128</v>
      </c>
      <c r="I1850" s="2">
        <f t="array" ref="I1850">SUMPRODUCT(B1834:B1853, (ROW(B1834:B1853)-ROW(B1834)+1)) / (20*21/2)</f>
        <v>6.5982847619047611</v>
      </c>
      <c r="J1850" s="2">
        <f t="shared" si="226"/>
        <v>6.5695609007373648</v>
      </c>
      <c r="K1850" s="2">
        <f t="shared" si="228"/>
        <v>6.5450247098393133</v>
      </c>
    </row>
    <row r="1851" spans="1:11" ht="13.5" x14ac:dyDescent="0.25">
      <c r="A1851" s="3">
        <f>TITRES_STAT!B1854</f>
        <v>44707</v>
      </c>
      <c r="B1851" s="6">
        <f>TITRES_STAT!D1854</f>
        <v>6.7098000000000004</v>
      </c>
      <c r="C1851" s="2">
        <f t="shared" si="221"/>
        <v>8.4000000000008512E-3</v>
      </c>
      <c r="D1851" s="2">
        <f t="shared" si="222"/>
        <v>6.6340000000000003</v>
      </c>
      <c r="E1851" s="2">
        <f t="shared" si="224"/>
        <v>6.5717299999999996</v>
      </c>
      <c r="F1851" s="2">
        <f t="shared" si="225"/>
        <v>6.5878750000000013</v>
      </c>
      <c r="G1851" s="2">
        <f t="shared" si="227"/>
        <v>6.5299499999999977</v>
      </c>
      <c r="H1851" s="2">
        <f t="shared" si="223"/>
        <v>6.6268775000000133</v>
      </c>
      <c r="I1851" s="2">
        <f t="array" ref="I1851">SUMPRODUCT(B1835:B1854, (ROW(B1835:B1854)-ROW(B1835)+1)) / (20*21/2)</f>
        <v>6.6083857142857143</v>
      </c>
      <c r="J1851" s="2">
        <f t="shared" si="226"/>
        <v>6.5829170054290449</v>
      </c>
      <c r="K1851" s="2">
        <f t="shared" si="228"/>
        <v>6.5514864859240465</v>
      </c>
    </row>
    <row r="1852" spans="1:11" ht="13.5" x14ac:dyDescent="0.25">
      <c r="A1852" s="3">
        <f>TITRES_STAT!B1855</f>
        <v>44708</v>
      </c>
      <c r="B1852" s="6">
        <f>TITRES_STAT!D1855</f>
        <v>6.7013999999999996</v>
      </c>
      <c r="C1852" s="2">
        <f t="shared" si="221"/>
        <v>-8.4000000000008512E-3</v>
      </c>
      <c r="D1852" s="2">
        <f t="shared" si="222"/>
        <v>6.6676600000000006</v>
      </c>
      <c r="E1852" s="2">
        <f t="shared" si="224"/>
        <v>6.5885600000000011</v>
      </c>
      <c r="F1852" s="2">
        <f t="shared" si="225"/>
        <v>6.5923500000000006</v>
      </c>
      <c r="G1852" s="2">
        <f t="shared" si="227"/>
        <v>6.5358379999999974</v>
      </c>
      <c r="H1852" s="2">
        <f t="shared" si="223"/>
        <v>6.6267340000000123</v>
      </c>
      <c r="I1852" s="2">
        <f t="array" ref="I1852">SUMPRODUCT(B1836:B1855, (ROW(B1836:B1855)-ROW(B1836)+1)) / (20*21/2)</f>
        <v>6.6175328571428578</v>
      </c>
      <c r="J1852" s="2">
        <f t="shared" si="226"/>
        <v>6.5942011001500891</v>
      </c>
      <c r="K1852" s="2">
        <f t="shared" si="228"/>
        <v>6.5573654472603593</v>
      </c>
    </row>
    <row r="1853" spans="1:11" ht="13.5" x14ac:dyDescent="0.25">
      <c r="A1853" s="3">
        <f>TITRES_STAT!B1856</f>
        <v>44711</v>
      </c>
      <c r="B1853" s="6">
        <f>TITRES_STAT!D1856</f>
        <v>6.6007999999999996</v>
      </c>
      <c r="C1853" s="2">
        <f t="shared" si="221"/>
        <v>-0.10060000000000002</v>
      </c>
      <c r="D1853" s="2">
        <f t="shared" si="222"/>
        <v>6.6796199999999999</v>
      </c>
      <c r="E1853" s="2">
        <f t="shared" si="224"/>
        <v>6.6024200000000004</v>
      </c>
      <c r="F1853" s="2">
        <f t="shared" si="225"/>
        <v>6.5953400000000002</v>
      </c>
      <c r="G1853" s="2">
        <f t="shared" si="227"/>
        <v>6.5397139999999965</v>
      </c>
      <c r="H1853" s="2">
        <f t="shared" si="223"/>
        <v>6.6259690000000129</v>
      </c>
      <c r="I1853" s="2">
        <f t="array" ref="I1853">SUMPRODUCT(B1837:B1856, (ROW(B1837:B1856)-ROW(B1837)+1)) / (20*21/2)</f>
        <v>6.6252185714285732</v>
      </c>
      <c r="J1853" s="2">
        <f t="shared" si="226"/>
        <v>6.5948295668024617</v>
      </c>
      <c r="K1853" s="2">
        <f t="shared" si="228"/>
        <v>6.5590687630540714</v>
      </c>
    </row>
    <row r="1854" spans="1:11" ht="13.5" x14ac:dyDescent="0.25">
      <c r="A1854" s="3">
        <f>TITRES_STAT!B1857</f>
        <v>44712</v>
      </c>
      <c r="B1854" s="6">
        <f>TITRES_STAT!D1857</f>
        <v>6.7013999999999996</v>
      </c>
      <c r="C1854" s="2">
        <f t="shared" si="221"/>
        <v>0.10060000000000002</v>
      </c>
      <c r="D1854" s="2">
        <f t="shared" si="222"/>
        <v>6.6829599999999996</v>
      </c>
      <c r="E1854" s="2">
        <f t="shared" si="224"/>
        <v>6.6192499999999992</v>
      </c>
      <c r="F1854" s="2">
        <f t="shared" si="225"/>
        <v>6.5970550000000001</v>
      </c>
      <c r="G1854" s="2">
        <f t="shared" si="227"/>
        <v>6.5462319999999963</v>
      </c>
      <c r="H1854" s="2">
        <f t="shared" si="223"/>
        <v>6.6254315000000119</v>
      </c>
      <c r="I1854" s="2">
        <f t="array" ref="I1854">SUMPRODUCT(B1838:B1857, (ROW(B1838:B1857)-ROW(B1838)+1)) / (20*21/2)</f>
        <v>6.6326352380952383</v>
      </c>
      <c r="J1854" s="2">
        <f t="shared" si="226"/>
        <v>6.6049791318688946</v>
      </c>
      <c r="K1854" s="2">
        <f t="shared" si="228"/>
        <v>6.5646503801892067</v>
      </c>
    </row>
    <row r="1855" spans="1:11" ht="13.5" x14ac:dyDescent="0.25">
      <c r="A1855" s="3">
        <f>TITRES_STAT!B1858</f>
        <v>44713</v>
      </c>
      <c r="B1855" s="6">
        <f>TITRES_STAT!D1858</f>
        <v>6.6931000000000003</v>
      </c>
      <c r="C1855" s="2">
        <f t="shared" si="221"/>
        <v>-8.2999999999993079E-3</v>
      </c>
      <c r="D1855" s="2">
        <f t="shared" si="222"/>
        <v>6.6813000000000002</v>
      </c>
      <c r="E1855" s="2">
        <f t="shared" si="224"/>
        <v>6.6391899999999993</v>
      </c>
      <c r="F1855" s="2">
        <f t="shared" si="225"/>
        <v>6.5956000000000001</v>
      </c>
      <c r="G1855" s="2">
        <f t="shared" si="227"/>
        <v>6.5517959999999968</v>
      </c>
      <c r="H1855" s="2">
        <f t="shared" si="223"/>
        <v>6.6248920000000124</v>
      </c>
      <c r="I1855" s="2">
        <f t="array" ref="I1855">SUMPRODUCT(B1839:B1858, (ROW(B1839:B1858)-ROW(B1839)+1)) / (20*21/2)</f>
        <v>6.6413452380952371</v>
      </c>
      <c r="J1855" s="2">
        <f t="shared" si="226"/>
        <v>6.6133715955004284</v>
      </c>
      <c r="K1855" s="2">
        <f t="shared" si="228"/>
        <v>6.5696876201817869</v>
      </c>
    </row>
    <row r="1856" spans="1:11" ht="13.5" x14ac:dyDescent="0.25">
      <c r="A1856" s="3">
        <f>TITRES_STAT!B1859</f>
        <v>44714</v>
      </c>
      <c r="B1856" s="6">
        <f>TITRES_STAT!D1859</f>
        <v>6.6763000000000003</v>
      </c>
      <c r="C1856" s="2">
        <f t="shared" si="221"/>
        <v>-1.6799999999999926E-2</v>
      </c>
      <c r="D1856" s="2">
        <f t="shared" si="222"/>
        <v>6.6745999999999999</v>
      </c>
      <c r="E1856" s="2">
        <f t="shared" si="224"/>
        <v>6.654300000000001</v>
      </c>
      <c r="F1856" s="2">
        <f t="shared" si="225"/>
        <v>6.5984250000000015</v>
      </c>
      <c r="G1856" s="2">
        <f t="shared" si="227"/>
        <v>6.5570239999999966</v>
      </c>
      <c r="H1856" s="2">
        <f t="shared" si="223"/>
        <v>6.624307500000012</v>
      </c>
      <c r="I1856" s="2">
        <f t="array" ref="I1856">SUMPRODUCT(B1840:B1859, (ROW(B1840:B1859)-ROW(B1840)+1)) / (20*21/2)</f>
        <v>6.6479933333333339</v>
      </c>
      <c r="J1856" s="2">
        <f t="shared" si="226"/>
        <v>6.6193647768813397</v>
      </c>
      <c r="K1856" s="2">
        <f t="shared" si="228"/>
        <v>6.5738684978217163</v>
      </c>
    </row>
    <row r="1857" spans="1:11" ht="13.5" x14ac:dyDescent="0.25">
      <c r="A1857" s="3">
        <f>TITRES_STAT!B1860</f>
        <v>44715</v>
      </c>
      <c r="B1857" s="6">
        <f>TITRES_STAT!D1860</f>
        <v>6.6763000000000003</v>
      </c>
      <c r="C1857" s="2">
        <f t="shared" si="221"/>
        <v>0</v>
      </c>
      <c r="D1857" s="2">
        <f t="shared" si="222"/>
        <v>6.6695800000000007</v>
      </c>
      <c r="E1857" s="2">
        <f t="shared" si="224"/>
        <v>6.6686199999999998</v>
      </c>
      <c r="F1857" s="2">
        <f t="shared" si="225"/>
        <v>6.6016450000000004</v>
      </c>
      <c r="G1857" s="2">
        <f t="shared" si="227"/>
        <v>6.5622519999999982</v>
      </c>
      <c r="H1857" s="2">
        <f t="shared" si="223"/>
        <v>6.6238020000000128</v>
      </c>
      <c r="I1857" s="2">
        <f t="array" ref="I1857">SUMPRODUCT(B1841:B1860, (ROW(B1841:B1860)-ROW(B1841)+1)) / (20*21/2)</f>
        <v>6.6494690476190463</v>
      </c>
      <c r="J1857" s="2">
        <f t="shared" si="226"/>
        <v>6.6247871790831168</v>
      </c>
      <c r="K1857" s="2">
        <f t="shared" si="228"/>
        <v>6.5778854194757663</v>
      </c>
    </row>
    <row r="1858" spans="1:11" ht="13.5" x14ac:dyDescent="0.25">
      <c r="A1858" s="3">
        <f>TITRES_STAT!B1861</f>
        <v>44718</v>
      </c>
      <c r="B1858" s="6">
        <f>TITRES_STAT!D1861</f>
        <v>6.6931000000000003</v>
      </c>
      <c r="C1858" s="2">
        <f t="shared" si="221"/>
        <v>1.6799999999999926E-2</v>
      </c>
      <c r="D1858" s="2">
        <f t="shared" si="222"/>
        <v>6.6880400000000009</v>
      </c>
      <c r="E1858" s="2">
        <f t="shared" si="224"/>
        <v>6.6838299999999986</v>
      </c>
      <c r="F1858" s="2">
        <f t="shared" si="225"/>
        <v>6.6064949999999998</v>
      </c>
      <c r="G1858" s="2">
        <f t="shared" si="227"/>
        <v>6.5652939999999989</v>
      </c>
      <c r="H1858" s="2">
        <f t="shared" si="223"/>
        <v>6.6234595000000125</v>
      </c>
      <c r="I1858" s="2">
        <f t="array" ref="I1858">SUMPRODUCT(B1842:B1861, (ROW(B1842:B1861)-ROW(B1842)+1)) / (20*21/2)</f>
        <v>6.6465399999999999</v>
      </c>
      <c r="J1858" s="2">
        <f t="shared" si="226"/>
        <v>6.6312931620275819</v>
      </c>
      <c r="K1858" s="2">
        <f t="shared" si="228"/>
        <v>6.5824036383198541</v>
      </c>
    </row>
    <row r="1859" spans="1:11" ht="13.5" x14ac:dyDescent="0.25">
      <c r="A1859" s="3">
        <f>TITRES_STAT!B1862</f>
        <v>44719</v>
      </c>
      <c r="B1859" s="6">
        <f>TITRES_STAT!D1862</f>
        <v>6.6763000000000003</v>
      </c>
      <c r="C1859" s="2">
        <f t="shared" si="221"/>
        <v>-1.6799999999999926E-2</v>
      </c>
      <c r="D1859" s="2">
        <f t="shared" si="222"/>
        <v>6.6830200000000008</v>
      </c>
      <c r="E1859" s="2">
        <f t="shared" si="224"/>
        <v>6.6829899999999993</v>
      </c>
      <c r="F1859" s="2">
        <f t="shared" si="225"/>
        <v>6.6105050000000007</v>
      </c>
      <c r="G1859" s="2">
        <f t="shared" si="227"/>
        <v>6.5676859999999984</v>
      </c>
      <c r="H1859" s="2">
        <f t="shared" si="223"/>
        <v>6.6235450000000116</v>
      </c>
      <c r="I1859" s="2">
        <f t="array" ref="I1859">SUMPRODUCT(B1843:B1862, (ROW(B1843:B1862)-ROW(B1843)+1)) / (20*21/2)</f>
        <v>6.635378095238095</v>
      </c>
      <c r="J1859" s="2">
        <f t="shared" si="226"/>
        <v>6.6355795275487646</v>
      </c>
      <c r="K1859" s="2">
        <f t="shared" si="228"/>
        <v>6.5860858485818206</v>
      </c>
    </row>
    <row r="1860" spans="1:11" ht="13.5" x14ac:dyDescent="0.25">
      <c r="A1860" s="3">
        <f>TITRES_STAT!B1863</f>
        <v>44720</v>
      </c>
      <c r="B1860" s="6">
        <f>TITRES_STAT!D1863</f>
        <v>6.6260000000000003</v>
      </c>
      <c r="C1860" s="2">
        <f t="shared" ref="C1860:C1923" si="229">B1860-B1859</f>
        <v>-5.0300000000000011E-2</v>
      </c>
      <c r="D1860" s="2">
        <f t="shared" si="222"/>
        <v>6.6696</v>
      </c>
      <c r="E1860" s="2">
        <f t="shared" si="224"/>
        <v>6.6754499999999997</v>
      </c>
      <c r="F1860" s="2">
        <f t="shared" si="225"/>
        <v>6.6147549999999997</v>
      </c>
      <c r="G1860" s="2">
        <f t="shared" si="227"/>
        <v>6.5693859999999979</v>
      </c>
      <c r="H1860" s="2">
        <f t="shared" si="223"/>
        <v>6.6234580000000109</v>
      </c>
      <c r="I1860" s="2">
        <f t="array" ref="I1860">SUMPRODUCT(B1844:B1863, (ROW(B1844:B1863)-ROW(B1844)+1)) / (20*21/2)</f>
        <v>6.6283733333333332</v>
      </c>
      <c r="J1860" s="2">
        <f t="shared" si="226"/>
        <v>6.6346671915917392</v>
      </c>
      <c r="K1860" s="2">
        <f t="shared" si="228"/>
        <v>6.5876511094217491</v>
      </c>
    </row>
    <row r="1861" spans="1:11" ht="13.5" x14ac:dyDescent="0.25">
      <c r="A1861" s="3">
        <f>TITRES_STAT!B1864</f>
        <v>44721</v>
      </c>
      <c r="B1861" s="6">
        <f>TITRES_STAT!D1864</f>
        <v>6.5839999999999996</v>
      </c>
      <c r="C1861" s="2">
        <f t="shared" si="229"/>
        <v>-4.2000000000000703E-2</v>
      </c>
      <c r="D1861" s="2">
        <f t="shared" si="222"/>
        <v>6.6511400000000007</v>
      </c>
      <c r="E1861" s="2">
        <f t="shared" si="224"/>
        <v>6.6628699999999998</v>
      </c>
      <c r="F1861" s="2">
        <f t="shared" si="225"/>
        <v>6.6173000000000002</v>
      </c>
      <c r="G1861" s="2">
        <f t="shared" si="227"/>
        <v>6.570246</v>
      </c>
      <c r="H1861" s="2">
        <f t="shared" si="223"/>
        <v>6.6231215000000123</v>
      </c>
      <c r="I1861" s="2">
        <f t="array" ref="I1861">SUMPRODUCT(B1845:B1864, (ROW(B1845:B1864)-ROW(B1845)+1)) / (20*21/2)</f>
        <v>6.6201880952380945</v>
      </c>
      <c r="J1861" s="2">
        <f t="shared" si="226"/>
        <v>6.6298417447734783</v>
      </c>
      <c r="K1861" s="2">
        <f t="shared" si="228"/>
        <v>6.5875079286601119</v>
      </c>
    </row>
    <row r="1862" spans="1:11" ht="13.5" x14ac:dyDescent="0.25">
      <c r="A1862" s="3">
        <f>TITRES_STAT!B1865</f>
        <v>44722</v>
      </c>
      <c r="B1862" s="6">
        <f>TITRES_STAT!D1865</f>
        <v>6.5000999999999998</v>
      </c>
      <c r="C1862" s="2">
        <f t="shared" si="229"/>
        <v>-8.3899999999999864E-2</v>
      </c>
      <c r="D1862" s="2">
        <f t="shared" ref="D1862:D1925" si="230">AVERAGE(B1858:B1862)</f>
        <v>6.615899999999999</v>
      </c>
      <c r="E1862" s="2">
        <f t="shared" si="224"/>
        <v>6.6427400000000008</v>
      </c>
      <c r="F1862" s="2">
        <f t="shared" si="225"/>
        <v>6.6156500000000005</v>
      </c>
      <c r="G1862" s="2">
        <f t="shared" si="227"/>
        <v>6.5695859999999993</v>
      </c>
      <c r="H1862" s="2">
        <f t="shared" si="223"/>
        <v>6.6225230000000126</v>
      </c>
      <c r="I1862" s="2">
        <f t="array" ref="I1862">SUMPRODUCT(B1846:B1865, (ROW(B1846:B1865)-ROW(B1846)+1)) / (20*21/2)</f>
        <v>6.604809523809525</v>
      </c>
      <c r="J1862" s="2">
        <f t="shared" si="226"/>
        <v>6.6174853881283848</v>
      </c>
      <c r="K1862" s="2">
        <f t="shared" si="228"/>
        <v>6.584080166751872</v>
      </c>
    </row>
    <row r="1863" spans="1:11" ht="13.5" x14ac:dyDescent="0.25">
      <c r="A1863" s="3">
        <f>TITRES_STAT!B1866</f>
        <v>44725</v>
      </c>
      <c r="B1863" s="6">
        <f>TITRES_STAT!D1866</f>
        <v>6.5420999999999996</v>
      </c>
      <c r="C1863" s="2">
        <f t="shared" si="229"/>
        <v>4.1999999999999815E-2</v>
      </c>
      <c r="D1863" s="2">
        <f t="shared" si="230"/>
        <v>6.5857000000000001</v>
      </c>
      <c r="E1863" s="2">
        <f t="shared" si="224"/>
        <v>6.63687</v>
      </c>
      <c r="F1863" s="2">
        <f t="shared" si="225"/>
        <v>6.6196450000000011</v>
      </c>
      <c r="G1863" s="2">
        <f t="shared" si="227"/>
        <v>6.5697660000000004</v>
      </c>
      <c r="H1863" s="2">
        <f t="shared" si="223"/>
        <v>6.622134500000012</v>
      </c>
      <c r="I1863" s="2">
        <f t="array" ref="I1863">SUMPRODUCT(B1847:B1866, (ROW(B1847:B1866)-ROW(B1847)+1)) / (20*21/2)</f>
        <v>6.5927999999999995</v>
      </c>
      <c r="J1863" s="2">
        <f t="shared" si="226"/>
        <v>6.610305827354253</v>
      </c>
      <c r="K1863" s="2">
        <f t="shared" si="228"/>
        <v>6.5824338857027787</v>
      </c>
    </row>
    <row r="1864" spans="1:11" ht="13.5" x14ac:dyDescent="0.25">
      <c r="A1864" s="3">
        <f>TITRES_STAT!B1867</f>
        <v>44726</v>
      </c>
      <c r="B1864" s="6">
        <f>TITRES_STAT!D1867</f>
        <v>6.5336999999999996</v>
      </c>
      <c r="C1864" s="2">
        <f t="shared" si="229"/>
        <v>-8.3999999999999631E-3</v>
      </c>
      <c r="D1864" s="2">
        <f t="shared" si="230"/>
        <v>6.5571799999999998</v>
      </c>
      <c r="E1864" s="2">
        <f t="shared" si="224"/>
        <v>6.6201000000000008</v>
      </c>
      <c r="F1864" s="2">
        <f t="shared" si="225"/>
        <v>6.6196750000000009</v>
      </c>
      <c r="G1864" s="2">
        <f t="shared" si="227"/>
        <v>6.5697780000000003</v>
      </c>
      <c r="H1864" s="2">
        <f t="shared" si="223"/>
        <v>6.6217830000000104</v>
      </c>
      <c r="I1864" s="2">
        <f t="array" ref="I1864">SUMPRODUCT(B1848:B1867, (ROW(B1848:B1867)-ROW(B1848)+1)) / (20*21/2)</f>
        <v>6.5809495238095232</v>
      </c>
      <c r="J1864" s="2">
        <f t="shared" si="226"/>
        <v>6.603010034272895</v>
      </c>
      <c r="K1864" s="2">
        <f t="shared" si="228"/>
        <v>6.5805227529301202</v>
      </c>
    </row>
    <row r="1865" spans="1:11" ht="13.5" x14ac:dyDescent="0.25">
      <c r="A1865" s="3">
        <f>TITRES_STAT!B1868</f>
        <v>44727</v>
      </c>
      <c r="B1865" s="6">
        <f>TITRES_STAT!D1868</f>
        <v>6.4581999999999997</v>
      </c>
      <c r="C1865" s="2">
        <f t="shared" si="229"/>
        <v>-7.5499999999999901E-2</v>
      </c>
      <c r="D1865" s="2">
        <f t="shared" si="230"/>
        <v>6.5236199999999993</v>
      </c>
      <c r="E1865" s="2">
        <f t="shared" si="224"/>
        <v>6.596610000000001</v>
      </c>
      <c r="F1865" s="2">
        <f t="shared" si="225"/>
        <v>6.6179000000000006</v>
      </c>
      <c r="G1865" s="2">
        <f t="shared" si="227"/>
        <v>6.5696980000000007</v>
      </c>
      <c r="H1865" s="2">
        <f t="shared" si="223"/>
        <v>6.6197930000000111</v>
      </c>
      <c r="I1865" s="2">
        <f t="array" ref="I1865">SUMPRODUCT(B1849:B1868, (ROW(B1849:B1868)-ROW(B1849)+1)) / (20*21/2)</f>
        <v>6.5740861904761889</v>
      </c>
      <c r="J1865" s="2">
        <f t="shared" si="226"/>
        <v>6.5892186024373807</v>
      </c>
      <c r="K1865" s="2">
        <f t="shared" si="228"/>
        <v>6.5757257822269786</v>
      </c>
    </row>
    <row r="1866" spans="1:11" ht="13.5" x14ac:dyDescent="0.25">
      <c r="A1866" s="3">
        <f>TITRES_STAT!B1869</f>
        <v>44728</v>
      </c>
      <c r="B1866" s="6">
        <f>TITRES_STAT!D1869</f>
        <v>6.4917999999999996</v>
      </c>
      <c r="C1866" s="2">
        <f t="shared" si="229"/>
        <v>3.3599999999999852E-2</v>
      </c>
      <c r="D1866" s="2">
        <f t="shared" si="230"/>
        <v>6.5051799999999984</v>
      </c>
      <c r="E1866" s="2">
        <f t="shared" si="224"/>
        <v>6.5781600000000013</v>
      </c>
      <c r="F1866" s="2">
        <f t="shared" si="225"/>
        <v>6.6162300000000016</v>
      </c>
      <c r="G1866" s="2">
        <f t="shared" si="227"/>
        <v>6.5702900000000009</v>
      </c>
      <c r="H1866" s="2">
        <f t="shared" ref="H1866:H1929" si="231">AVERAGE(B1667:B1866)</f>
        <v>6.6180105000000102</v>
      </c>
      <c r="I1866" s="2">
        <f t="array" ref="I1866">SUMPRODUCT(B1850:B1869, (ROW(B1850:B1869)-ROW(B1850)+1)) / (20*21/2)</f>
        <v>6.5672176190476179</v>
      </c>
      <c r="J1866" s="2">
        <f t="shared" si="226"/>
        <v>6.5799406403004879</v>
      </c>
      <c r="K1866" s="2">
        <f t="shared" si="228"/>
        <v>6.5724345750808224</v>
      </c>
    </row>
    <row r="1867" spans="1:11" ht="13.5" x14ac:dyDescent="0.25">
      <c r="A1867" s="3">
        <f>TITRES_STAT!B1870</f>
        <v>44729</v>
      </c>
      <c r="B1867" s="6">
        <f>TITRES_STAT!D1870</f>
        <v>6.4917999999999996</v>
      </c>
      <c r="C1867" s="2">
        <f t="shared" si="229"/>
        <v>0</v>
      </c>
      <c r="D1867" s="2">
        <f t="shared" si="230"/>
        <v>6.5035199999999991</v>
      </c>
      <c r="E1867" s="2">
        <f t="shared" si="224"/>
        <v>6.5597099999999999</v>
      </c>
      <c r="F1867" s="2">
        <f t="shared" si="225"/>
        <v>6.6141650000000016</v>
      </c>
      <c r="G1867" s="2">
        <f t="shared" si="227"/>
        <v>6.5708820000000001</v>
      </c>
      <c r="H1867" s="2">
        <f t="shared" si="231"/>
        <v>6.6163855000000105</v>
      </c>
      <c r="I1867" s="2">
        <f t="array" ref="I1867">SUMPRODUCT(B1851:B1870, (ROW(B1851:B1870)-ROW(B1851)+1)) / (20*21/2)</f>
        <v>6.5498471428571419</v>
      </c>
      <c r="J1867" s="2">
        <f t="shared" si="226"/>
        <v>6.5715462936052038</v>
      </c>
      <c r="K1867" s="2">
        <f t="shared" si="228"/>
        <v>6.5692724348815741</v>
      </c>
    </row>
    <row r="1868" spans="1:11" ht="13.5" x14ac:dyDescent="0.25">
      <c r="A1868" s="3">
        <f>TITRES_STAT!B1871</f>
        <v>44732</v>
      </c>
      <c r="B1868" s="6">
        <f>TITRES_STAT!D1871</f>
        <v>6.5420999999999996</v>
      </c>
      <c r="C1868" s="2">
        <f t="shared" si="229"/>
        <v>5.0300000000000011E-2</v>
      </c>
      <c r="D1868" s="2">
        <f t="shared" si="230"/>
        <v>6.5035199999999991</v>
      </c>
      <c r="E1868" s="2">
        <f t="shared" ref="E1868:E1931" si="232">AVERAGE(B1859:B1868)</f>
        <v>6.5446099999999987</v>
      </c>
      <c r="F1868" s="2">
        <f t="shared" si="225"/>
        <v>6.6142200000000004</v>
      </c>
      <c r="G1868" s="2">
        <f t="shared" si="227"/>
        <v>6.5713779999999993</v>
      </c>
      <c r="H1868" s="2">
        <f t="shared" si="231"/>
        <v>6.6152090000000099</v>
      </c>
      <c r="I1868" s="2">
        <f t="array" ref="I1868">SUMPRODUCT(B1852:B1871, (ROW(B1852:B1871)-ROW(B1852)+1)) / (20*21/2)</f>
        <v>6.5441752380952387</v>
      </c>
      <c r="J1868" s="2">
        <f t="shared" si="226"/>
        <v>6.5687418846904233</v>
      </c>
      <c r="K1868" s="2">
        <f t="shared" si="228"/>
        <v>6.5682068491999432</v>
      </c>
    </row>
    <row r="1869" spans="1:11" ht="13.5" x14ac:dyDescent="0.25">
      <c r="A1869" s="3">
        <f>TITRES_STAT!B1872</f>
        <v>44733</v>
      </c>
      <c r="B1869" s="6">
        <f>TITRES_STAT!D1872</f>
        <v>6.5420999999999996</v>
      </c>
      <c r="C1869" s="2">
        <f t="shared" si="229"/>
        <v>0</v>
      </c>
      <c r="D1869" s="2">
        <f t="shared" si="230"/>
        <v>6.5051999999999994</v>
      </c>
      <c r="E1869" s="2">
        <f t="shared" si="232"/>
        <v>6.5311899999999996</v>
      </c>
      <c r="F1869" s="2">
        <f t="shared" si="225"/>
        <v>6.6070900000000012</v>
      </c>
      <c r="G1869" s="2">
        <f t="shared" si="227"/>
        <v>6.5717159999999986</v>
      </c>
      <c r="H1869" s="2">
        <f t="shared" si="231"/>
        <v>6.6144265000000084</v>
      </c>
      <c r="I1869" s="2">
        <f t="array" ref="I1869">SUMPRODUCT(B1853:B1872, (ROW(B1853:B1872)-ROW(B1853)+1)) / (20*21/2)</f>
        <v>6.5353514285714276</v>
      </c>
      <c r="J1869" s="2">
        <f t="shared" si="226"/>
        <v>6.5662045623389549</v>
      </c>
      <c r="K1869" s="2">
        <f t="shared" si="228"/>
        <v>6.5671830511921021</v>
      </c>
    </row>
    <row r="1870" spans="1:11" ht="13.5" x14ac:dyDescent="0.25">
      <c r="A1870" s="3">
        <f>TITRES_STAT!B1873</f>
        <v>44734</v>
      </c>
      <c r="B1870" s="6">
        <f>TITRES_STAT!D1873</f>
        <v>6.4246999999999996</v>
      </c>
      <c r="C1870" s="2">
        <f t="shared" si="229"/>
        <v>-0.11739999999999995</v>
      </c>
      <c r="D1870" s="2">
        <f t="shared" si="230"/>
        <v>6.4984999999999999</v>
      </c>
      <c r="E1870" s="2">
        <f t="shared" si="232"/>
        <v>6.5110599999999987</v>
      </c>
      <c r="F1870" s="2">
        <f t="shared" si="225"/>
        <v>6.593255000000001</v>
      </c>
      <c r="G1870" s="2">
        <f t="shared" si="227"/>
        <v>6.5695479999999984</v>
      </c>
      <c r="H1870" s="2">
        <f t="shared" si="231"/>
        <v>6.6130965000000081</v>
      </c>
      <c r="I1870" s="2">
        <f t="array" ref="I1870">SUMPRODUCT(B1854:B1873, (ROW(B1854:B1873)-ROW(B1854)+1)) / (20*21/2)</f>
        <v>6.5315161904761911</v>
      </c>
      <c r="J1870" s="2">
        <f t="shared" si="226"/>
        <v>6.5527279373542928</v>
      </c>
      <c r="K1870" s="2">
        <f t="shared" si="228"/>
        <v>6.5615954805571182</v>
      </c>
    </row>
    <row r="1871" spans="1:11" ht="13.5" x14ac:dyDescent="0.25">
      <c r="A1871" s="3">
        <f>TITRES_STAT!B1874</f>
        <v>44735</v>
      </c>
      <c r="B1871" s="6">
        <f>TITRES_STAT!D1874</f>
        <v>6.5336999999999996</v>
      </c>
      <c r="C1871" s="2">
        <f t="shared" si="229"/>
        <v>0.10899999999999999</v>
      </c>
      <c r="D1871" s="2">
        <f t="shared" si="230"/>
        <v>6.5068800000000007</v>
      </c>
      <c r="E1871" s="2">
        <f t="shared" si="232"/>
        <v>6.5060299999999982</v>
      </c>
      <c r="F1871" s="2">
        <f t="shared" si="225"/>
        <v>6.5844500000000012</v>
      </c>
      <c r="G1871" s="2">
        <f t="shared" si="227"/>
        <v>6.5697179999999982</v>
      </c>
      <c r="H1871" s="2">
        <f t="shared" si="231"/>
        <v>6.6126660000000079</v>
      </c>
      <c r="I1871" s="2">
        <f t="array" ref="I1871">SUMPRODUCT(B1855:B1874, (ROW(B1855:B1874)-ROW(B1855)+1)) / (20*21/2)</f>
        <v>6.5208099999999991</v>
      </c>
      <c r="J1871" s="2">
        <f t="shared" si="226"/>
        <v>6.55091575284436</v>
      </c>
      <c r="K1871" s="2">
        <f t="shared" si="228"/>
        <v>6.5605015401431137</v>
      </c>
    </row>
    <row r="1872" spans="1:11" ht="13.5" x14ac:dyDescent="0.25">
      <c r="A1872" s="3">
        <f>TITRES_STAT!B1875</f>
        <v>44736</v>
      </c>
      <c r="B1872" s="6">
        <f>TITRES_STAT!D1875</f>
        <v>6.4917999999999996</v>
      </c>
      <c r="C1872" s="2">
        <f t="shared" si="229"/>
        <v>-4.1900000000000048E-2</v>
      </c>
      <c r="D1872" s="2">
        <f t="shared" si="230"/>
        <v>6.5068799999999998</v>
      </c>
      <c r="E1872" s="2">
        <f t="shared" si="232"/>
        <v>6.5051999999999994</v>
      </c>
      <c r="F1872" s="2">
        <f t="shared" si="225"/>
        <v>6.573970000000001</v>
      </c>
      <c r="G1872" s="2">
        <f t="shared" si="227"/>
        <v>6.5718859999999992</v>
      </c>
      <c r="H1872" s="2">
        <f t="shared" si="231"/>
        <v>6.6118290000000082</v>
      </c>
      <c r="I1872" s="2">
        <f t="array" ref="I1872">SUMPRODUCT(B1856:B1875, (ROW(B1856:B1875)-ROW(B1856)+1)) / (20*21/2)</f>
        <v>6.5152523809523801</v>
      </c>
      <c r="J1872" s="2">
        <f t="shared" si="226"/>
        <v>6.5452856811448976</v>
      </c>
      <c r="K1872" s="2">
        <f t="shared" si="228"/>
        <v>6.5578073620982851</v>
      </c>
    </row>
    <row r="1873" spans="1:11" ht="13.5" x14ac:dyDescent="0.25">
      <c r="A1873" s="3">
        <f>TITRES_STAT!B1876</f>
        <v>44739</v>
      </c>
      <c r="B1873" s="6">
        <f>TITRES_STAT!D1876</f>
        <v>6.5336999999999996</v>
      </c>
      <c r="C1873" s="2">
        <f t="shared" si="229"/>
        <v>4.1900000000000048E-2</v>
      </c>
      <c r="D1873" s="2">
        <f t="shared" si="230"/>
        <v>6.5051999999999994</v>
      </c>
      <c r="E1873" s="2">
        <f t="shared" si="232"/>
        <v>6.5043599999999984</v>
      </c>
      <c r="F1873" s="2">
        <f t="shared" si="225"/>
        <v>6.570615000000001</v>
      </c>
      <c r="G1873" s="2">
        <f t="shared" si="227"/>
        <v>6.571898</v>
      </c>
      <c r="H1873" s="2">
        <f t="shared" si="231"/>
        <v>6.6112015000000079</v>
      </c>
      <c r="I1873" s="2">
        <f t="array" ref="I1873">SUMPRODUCT(B1857:B1876, (ROW(B1857:B1876)-ROW(B1857)+1)) / (20*21/2)</f>
        <v>6.5066233333333328</v>
      </c>
      <c r="J1873" s="2">
        <f t="shared" si="226"/>
        <v>6.5441822829406213</v>
      </c>
      <c r="K1873" s="2">
        <f t="shared" si="228"/>
        <v>6.5568619753493325</v>
      </c>
    </row>
    <row r="1874" spans="1:11" ht="13.5" x14ac:dyDescent="0.25">
      <c r="A1874" s="3">
        <f>TITRES_STAT!B1877</f>
        <v>44740</v>
      </c>
      <c r="B1874" s="6">
        <f>TITRES_STAT!D1877</f>
        <v>6.4581999999999997</v>
      </c>
      <c r="C1874" s="2">
        <f t="shared" si="229"/>
        <v>-7.5499999999999901E-2</v>
      </c>
      <c r="D1874" s="2">
        <f t="shared" si="230"/>
        <v>6.4884199999999996</v>
      </c>
      <c r="E1874" s="2">
        <f t="shared" si="232"/>
        <v>6.4968099999999991</v>
      </c>
      <c r="F1874" s="2">
        <f t="shared" si="225"/>
        <v>6.5584550000000004</v>
      </c>
      <c r="G1874" s="2">
        <f t="shared" si="227"/>
        <v>6.5705580000000001</v>
      </c>
      <c r="H1874" s="2">
        <f t="shared" si="231"/>
        <v>6.6102360000000076</v>
      </c>
      <c r="I1874" s="2">
        <f t="array" ref="I1874">SUMPRODUCT(B1858:B1877, (ROW(B1858:B1877)-ROW(B1858)+1)) / (20*21/2)</f>
        <v>6.4950423809523805</v>
      </c>
      <c r="J1874" s="2">
        <f t="shared" si="226"/>
        <v>6.5359934940891335</v>
      </c>
      <c r="K1874" s="2">
        <f t="shared" si="228"/>
        <v>6.5529928782768101</v>
      </c>
    </row>
    <row r="1875" spans="1:11" ht="13.5" x14ac:dyDescent="0.25">
      <c r="A1875" s="3">
        <f>TITRES_STAT!B1878</f>
        <v>44741</v>
      </c>
      <c r="B1875" s="6">
        <f>TITRES_STAT!D1878</f>
        <v>6.5000999999999998</v>
      </c>
      <c r="C1875" s="2">
        <f t="shared" si="229"/>
        <v>4.1900000000000048E-2</v>
      </c>
      <c r="D1875" s="2">
        <f t="shared" si="230"/>
        <v>6.5034999999999998</v>
      </c>
      <c r="E1875" s="2">
        <f t="shared" si="232"/>
        <v>6.5009999999999994</v>
      </c>
      <c r="F1875" s="2">
        <f t="shared" si="225"/>
        <v>6.5488049999999998</v>
      </c>
      <c r="G1875" s="2">
        <f t="shared" si="227"/>
        <v>6.5721039999999995</v>
      </c>
      <c r="H1875" s="2">
        <f t="shared" si="231"/>
        <v>6.6098740000000067</v>
      </c>
      <c r="I1875" s="2">
        <f t="array" ref="I1875">SUMPRODUCT(B1859:B1878, (ROW(B1859:B1878)-ROW(B1859)+1)) / (20*21/2)</f>
        <v>6.4966804761904751</v>
      </c>
      <c r="J1875" s="2">
        <f t="shared" si="226"/>
        <v>6.5325750660806445</v>
      </c>
      <c r="K1875" s="2">
        <f t="shared" si="228"/>
        <v>6.5509186477561512</v>
      </c>
    </row>
    <row r="1876" spans="1:11" ht="13.5" x14ac:dyDescent="0.25">
      <c r="A1876" s="3">
        <f>TITRES_STAT!B1879</f>
        <v>44742</v>
      </c>
      <c r="B1876" s="6">
        <f>TITRES_STAT!D1879</f>
        <v>6.4581999999999997</v>
      </c>
      <c r="C1876" s="2">
        <f t="shared" si="229"/>
        <v>-4.1900000000000048E-2</v>
      </c>
      <c r="D1876" s="2">
        <f t="shared" si="230"/>
        <v>6.4884000000000004</v>
      </c>
      <c r="E1876" s="2">
        <f t="shared" si="232"/>
        <v>6.4976399999999996</v>
      </c>
      <c r="F1876" s="2">
        <f t="shared" ref="F1876:F1939" si="233">AVERAGE(B1857:B1876)</f>
        <v>6.5379000000000005</v>
      </c>
      <c r="G1876" s="2">
        <f t="shared" si="227"/>
        <v>6.5721819999999989</v>
      </c>
      <c r="H1876" s="2">
        <f t="shared" si="231"/>
        <v>6.6090660000000074</v>
      </c>
      <c r="I1876" s="2">
        <f t="array" ref="I1876">SUMPRODUCT(B1860:B1879, (ROW(B1860:B1879)-ROW(B1860)+1)) / (20*21/2)</f>
        <v>6.4990376190476189</v>
      </c>
      <c r="J1876" s="2">
        <f t="shared" si="226"/>
        <v>6.5254917264539163</v>
      </c>
      <c r="K1876" s="2">
        <f t="shared" si="228"/>
        <v>6.5472826223539498</v>
      </c>
    </row>
    <row r="1877" spans="1:11" ht="13.5" x14ac:dyDescent="0.25">
      <c r="A1877" s="3">
        <f>TITRES_STAT!B1880</f>
        <v>44743</v>
      </c>
      <c r="B1877" s="6">
        <f>TITRES_STAT!D1880</f>
        <v>6.4162999999999997</v>
      </c>
      <c r="C1877" s="2">
        <f t="shared" si="229"/>
        <v>-4.1900000000000048E-2</v>
      </c>
      <c r="D1877" s="2">
        <f t="shared" si="230"/>
        <v>6.4732999999999992</v>
      </c>
      <c r="E1877" s="2">
        <f t="shared" si="232"/>
        <v>6.4900899999999995</v>
      </c>
      <c r="F1877" s="2">
        <f t="shared" si="233"/>
        <v>6.5249000000000006</v>
      </c>
      <c r="G1877" s="2">
        <f t="shared" si="227"/>
        <v>6.5714219999999992</v>
      </c>
      <c r="H1877" s="2">
        <f t="shared" si="231"/>
        <v>6.6074970000000066</v>
      </c>
      <c r="I1877" s="2">
        <f t="array" ref="I1877">SUMPRODUCT(B1861:B1880, (ROW(B1861:B1880)-ROW(B1861)+1)) / (20*21/2)</f>
        <v>6.4940433333333321</v>
      </c>
      <c r="J1877" s="2">
        <f t="shared" ref="J1877:J1940" si="234">$J$4*B1877+J1876*(1-$J$4)</f>
        <v>6.5150925144106857</v>
      </c>
      <c r="K1877" s="2">
        <f t="shared" si="228"/>
        <v>6.5421460489283048</v>
      </c>
    </row>
    <row r="1878" spans="1:11" ht="13.5" x14ac:dyDescent="0.25">
      <c r="A1878" s="3">
        <f>TITRES_STAT!B1881</f>
        <v>44746</v>
      </c>
      <c r="B1878" s="6">
        <f>TITRES_STAT!D1881</f>
        <v>6.5420999999999996</v>
      </c>
      <c r="C1878" s="2">
        <f t="shared" si="229"/>
        <v>0.12579999999999991</v>
      </c>
      <c r="D1878" s="2">
        <f t="shared" si="230"/>
        <v>6.4749799999999995</v>
      </c>
      <c r="E1878" s="2">
        <f t="shared" si="232"/>
        <v>6.4900899999999995</v>
      </c>
      <c r="F1878" s="2">
        <f t="shared" si="233"/>
        <v>6.5173500000000004</v>
      </c>
      <c r="G1878" s="2">
        <f t="shared" si="227"/>
        <v>6.5719179999999993</v>
      </c>
      <c r="H1878" s="2">
        <f t="shared" si="231"/>
        <v>6.606911500000006</v>
      </c>
      <c r="I1878" s="2">
        <f t="array" ref="I1878">SUMPRODUCT(B1862:B1881, (ROW(B1862:B1881)-ROW(B1862)+1)) / (20*21/2)</f>
        <v>6.489848095238095</v>
      </c>
      <c r="J1878" s="2">
        <f t="shared" si="234"/>
        <v>6.5176646558953824</v>
      </c>
      <c r="K1878" s="2">
        <f t="shared" si="228"/>
        <v>6.5421442430879786</v>
      </c>
    </row>
    <row r="1879" spans="1:11" ht="13.5" x14ac:dyDescent="0.25">
      <c r="A1879" s="3">
        <f>TITRES_STAT!B1882</f>
        <v>44747</v>
      </c>
      <c r="B1879" s="6">
        <f>TITRES_STAT!D1882</f>
        <v>6.5420999999999996</v>
      </c>
      <c r="C1879" s="2">
        <f t="shared" si="229"/>
        <v>0</v>
      </c>
      <c r="D1879" s="2">
        <f t="shared" si="230"/>
        <v>6.4917599999999993</v>
      </c>
      <c r="E1879" s="2">
        <f t="shared" si="232"/>
        <v>6.4900899999999995</v>
      </c>
      <c r="F1879" s="2">
        <f t="shared" si="233"/>
        <v>6.5106400000000004</v>
      </c>
      <c r="G1879" s="2">
        <f t="shared" si="227"/>
        <v>6.5724139999999984</v>
      </c>
      <c r="H1879" s="2">
        <f t="shared" si="231"/>
        <v>6.6059320000000064</v>
      </c>
      <c r="I1879" s="2">
        <f t="array" ref="I1879">SUMPRODUCT(B1863:B1882, (ROW(B1863:B1882)-ROW(B1863)+1)) / (20*21/2)</f>
        <v>6.49184238095238</v>
      </c>
      <c r="J1879" s="2">
        <f t="shared" si="234"/>
        <v>6.5199918315243934</v>
      </c>
      <c r="K1879" s="2">
        <f t="shared" si="228"/>
        <v>6.54214250806492</v>
      </c>
    </row>
    <row r="1880" spans="1:11" ht="13.5" x14ac:dyDescent="0.25">
      <c r="A1880" s="3">
        <f>TITRES_STAT!B1883</f>
        <v>44748</v>
      </c>
      <c r="B1880" s="6">
        <f>TITRES_STAT!D1883</f>
        <v>6.4581999999999997</v>
      </c>
      <c r="C1880" s="2">
        <f t="shared" si="229"/>
        <v>-8.3899999999999864E-2</v>
      </c>
      <c r="D1880" s="2">
        <f t="shared" si="230"/>
        <v>6.4833799999999995</v>
      </c>
      <c r="E1880" s="2">
        <f t="shared" si="232"/>
        <v>6.4934399999999997</v>
      </c>
      <c r="F1880" s="2">
        <f t="shared" si="233"/>
        <v>6.502250000000001</v>
      </c>
      <c r="G1880" s="2">
        <f t="shared" si="227"/>
        <v>6.5715459999999988</v>
      </c>
      <c r="H1880" s="2">
        <f t="shared" si="231"/>
        <v>6.6047300000000062</v>
      </c>
      <c r="I1880" s="2">
        <f t="array" ref="I1880">SUMPRODUCT(B1864:B1883, (ROW(B1864:B1883)-ROW(B1864)+1)) / (20*21/2)</f>
        <v>6.4929566666666663</v>
      </c>
      <c r="J1880" s="2">
        <f t="shared" si="234"/>
        <v>6.5141068951887364</v>
      </c>
      <c r="K1880" s="2">
        <f t="shared" si="228"/>
        <v>6.5388506450035511</v>
      </c>
    </row>
    <row r="1881" spans="1:11" ht="13.5" x14ac:dyDescent="0.25">
      <c r="A1881" s="3">
        <f>TITRES_STAT!B1884</f>
        <v>44749</v>
      </c>
      <c r="B1881" s="6">
        <f>TITRES_STAT!D1884</f>
        <v>6.4581999999999997</v>
      </c>
      <c r="C1881" s="2">
        <f t="shared" si="229"/>
        <v>0</v>
      </c>
      <c r="D1881" s="2">
        <f t="shared" si="230"/>
        <v>6.4833799999999995</v>
      </c>
      <c r="E1881" s="2">
        <f t="shared" si="232"/>
        <v>6.4858899999999995</v>
      </c>
      <c r="F1881" s="2">
        <f t="shared" si="233"/>
        <v>6.4959600000000011</v>
      </c>
      <c r="G1881" s="2">
        <f t="shared" si="227"/>
        <v>6.5661079999999989</v>
      </c>
      <c r="H1881" s="2">
        <f t="shared" si="231"/>
        <v>6.6035675000000076</v>
      </c>
      <c r="I1881" s="2">
        <f t="array" ref="I1881">SUMPRODUCT(B1865:B1884, (ROW(B1865:B1884)-ROW(B1865)+1)) / (20*21/2)</f>
        <v>6.4910404761904754</v>
      </c>
      <c r="J1881" s="2">
        <f t="shared" si="234"/>
        <v>6.5087824289802851</v>
      </c>
      <c r="K1881" s="2">
        <f t="shared" si="228"/>
        <v>6.5356878746112557</v>
      </c>
    </row>
    <row r="1882" spans="1:11" ht="13.5" x14ac:dyDescent="0.25">
      <c r="A1882" s="3">
        <f>TITRES_STAT!B1885</f>
        <v>44750</v>
      </c>
      <c r="B1882" s="6">
        <f>TITRES_STAT!D1885</f>
        <v>6.5168999999999997</v>
      </c>
      <c r="C1882" s="2">
        <f t="shared" si="229"/>
        <v>5.8699999999999974E-2</v>
      </c>
      <c r="D1882" s="2">
        <f t="shared" si="230"/>
        <v>6.5034999999999998</v>
      </c>
      <c r="E1882" s="2">
        <f t="shared" si="232"/>
        <v>6.4883999999999986</v>
      </c>
      <c r="F1882" s="2">
        <f t="shared" si="233"/>
        <v>6.4968000000000004</v>
      </c>
      <c r="G1882" s="2">
        <f t="shared" si="227"/>
        <v>6.5642079999999989</v>
      </c>
      <c r="H1882" s="2">
        <f t="shared" si="231"/>
        <v>6.6028560000000072</v>
      </c>
      <c r="I1882" s="2">
        <f t="array" ref="I1882">SUMPRODUCT(B1866:B1885, (ROW(B1866:B1885)-ROW(B1866)+1)) / (20*21/2)</f>
        <v>6.4798133333333334</v>
      </c>
      <c r="J1882" s="2">
        <f t="shared" si="234"/>
        <v>6.5095555309821629</v>
      </c>
      <c r="K1882" s="2">
        <f t="shared" si="228"/>
        <v>6.534951095214736</v>
      </c>
    </row>
    <row r="1883" spans="1:11" ht="13.5" x14ac:dyDescent="0.25">
      <c r="A1883" s="3">
        <f>TITRES_STAT!B1886</f>
        <v>44753</v>
      </c>
      <c r="B1883" s="6">
        <f>TITRES_STAT!D1886</f>
        <v>6.5084999999999997</v>
      </c>
      <c r="C1883" s="2">
        <f t="shared" si="229"/>
        <v>-8.3999999999999631E-3</v>
      </c>
      <c r="D1883" s="2">
        <f t="shared" si="230"/>
        <v>6.4967799999999993</v>
      </c>
      <c r="E1883" s="2">
        <f t="shared" si="232"/>
        <v>6.485879999999999</v>
      </c>
      <c r="F1883" s="2">
        <f t="shared" si="233"/>
        <v>6.49512</v>
      </c>
      <c r="G1883" s="2">
        <f t="shared" si="227"/>
        <v>6.5635579999999996</v>
      </c>
      <c r="H1883" s="2">
        <f t="shared" si="231"/>
        <v>6.6022995000000071</v>
      </c>
      <c r="I1883" s="2">
        <f t="array" ref="I1883">SUMPRODUCT(B1867:B1886, (ROW(B1867:B1886)-ROW(B1867)+1)) / (20*21/2)</f>
        <v>6.4769761904761891</v>
      </c>
      <c r="J1883" s="2">
        <f t="shared" si="234"/>
        <v>6.509455004221957</v>
      </c>
      <c r="K1883" s="2">
        <f t="shared" si="228"/>
        <v>6.5339137973631782</v>
      </c>
    </row>
    <row r="1884" spans="1:11" ht="13.5" x14ac:dyDescent="0.25">
      <c r="A1884" s="3">
        <f>TITRES_STAT!B1887</f>
        <v>44754</v>
      </c>
      <c r="B1884" s="6">
        <f>TITRES_STAT!D1887</f>
        <v>6.4749999999999996</v>
      </c>
      <c r="C1884" s="2">
        <f t="shared" si="229"/>
        <v>-3.3500000000000085E-2</v>
      </c>
      <c r="D1884" s="2">
        <f t="shared" si="230"/>
        <v>6.4833600000000002</v>
      </c>
      <c r="E1884" s="2">
        <f t="shared" si="232"/>
        <v>6.4875599999999993</v>
      </c>
      <c r="F1884" s="2">
        <f t="shared" si="233"/>
        <v>6.492185000000001</v>
      </c>
      <c r="G1884" s="2">
        <f t="shared" si="227"/>
        <v>6.5597159999999999</v>
      </c>
      <c r="H1884" s="2">
        <f t="shared" si="231"/>
        <v>6.6019695000000072</v>
      </c>
      <c r="I1884" s="2">
        <f t="array" ref="I1884">SUMPRODUCT(B1868:B1887, (ROW(B1868:B1887)-ROW(B1868)+1)) / (20*21/2)</f>
        <v>6.4742990476190467</v>
      </c>
      <c r="J1884" s="2">
        <f t="shared" si="234"/>
        <v>6.5061735752484369</v>
      </c>
      <c r="K1884" s="2">
        <f t="shared" si="228"/>
        <v>6.531603452368544</v>
      </c>
    </row>
    <row r="1885" spans="1:11" ht="13.5" x14ac:dyDescent="0.25">
      <c r="A1885" s="3">
        <f>TITRES_STAT!B1888</f>
        <v>44755</v>
      </c>
      <c r="B1885" s="6">
        <f>TITRES_STAT!D1888</f>
        <v>6.3742999999999999</v>
      </c>
      <c r="C1885" s="2">
        <f t="shared" si="229"/>
        <v>-0.10069999999999979</v>
      </c>
      <c r="D1885" s="2">
        <f t="shared" si="230"/>
        <v>6.4665799999999987</v>
      </c>
      <c r="E1885" s="2">
        <f t="shared" si="232"/>
        <v>6.4749799999999995</v>
      </c>
      <c r="F1885" s="2">
        <f t="shared" si="233"/>
        <v>6.4879900000000008</v>
      </c>
      <c r="G1885" s="2">
        <f t="shared" si="227"/>
        <v>6.5527580000000007</v>
      </c>
      <c r="H1885" s="2">
        <f t="shared" si="231"/>
        <v>6.5999935000000063</v>
      </c>
      <c r="I1885" s="2">
        <f t="array" ref="I1885">SUMPRODUCT(B1869:B1888, (ROW(B1869:B1888)-ROW(B1869)+1)) / (20*21/2)</f>
        <v>6.4677914285714291</v>
      </c>
      <c r="J1885" s="2">
        <f t="shared" si="234"/>
        <v>6.4936141871295385</v>
      </c>
      <c r="K1885" s="2">
        <f t="shared" si="228"/>
        <v>6.5254346895305622</v>
      </c>
    </row>
    <row r="1886" spans="1:11" ht="13.5" x14ac:dyDescent="0.25">
      <c r="A1886" s="3">
        <f>TITRES_STAT!B1889</f>
        <v>44756</v>
      </c>
      <c r="B1886" s="6">
        <f>TITRES_STAT!D1889</f>
        <v>6.4581999999999997</v>
      </c>
      <c r="C1886" s="2">
        <f t="shared" si="229"/>
        <v>8.3899999999999864E-2</v>
      </c>
      <c r="D1886" s="2">
        <f t="shared" si="230"/>
        <v>6.4665799999999987</v>
      </c>
      <c r="E1886" s="2">
        <f t="shared" si="232"/>
        <v>6.4749799999999995</v>
      </c>
      <c r="F1886" s="2">
        <f t="shared" si="233"/>
        <v>6.4863100000000005</v>
      </c>
      <c r="G1886" s="2">
        <f t="shared" si="227"/>
        <v>6.549526000000002</v>
      </c>
      <c r="H1886" s="2">
        <f t="shared" si="231"/>
        <v>6.5991460000000064</v>
      </c>
      <c r="I1886" s="2">
        <f t="array" ref="I1886">SUMPRODUCT(B1870:B1889, (ROW(B1870:B1889)-ROW(B1870)+1)) / (20*21/2)</f>
        <v>6.4499019047619042</v>
      </c>
      <c r="J1886" s="2">
        <f t="shared" si="234"/>
        <v>6.490241407402916</v>
      </c>
      <c r="K1886" s="2">
        <f t="shared" si="228"/>
        <v>6.5227980350391679</v>
      </c>
    </row>
    <row r="1887" spans="1:11" ht="13.5" x14ac:dyDescent="0.25">
      <c r="A1887" s="3">
        <f>TITRES_STAT!B1890</f>
        <v>44757</v>
      </c>
      <c r="B1887" s="6">
        <f>TITRES_STAT!D1890</f>
        <v>6.4581999999999997</v>
      </c>
      <c r="C1887" s="2">
        <f t="shared" si="229"/>
        <v>0</v>
      </c>
      <c r="D1887" s="2">
        <f t="shared" si="230"/>
        <v>6.454839999999999</v>
      </c>
      <c r="E1887" s="2">
        <f t="shared" si="232"/>
        <v>6.479169999999999</v>
      </c>
      <c r="F1887" s="2">
        <f t="shared" si="233"/>
        <v>6.484630000000001</v>
      </c>
      <c r="G1887" s="2">
        <f t="shared" si="227"/>
        <v>6.5464520000000013</v>
      </c>
      <c r="H1887" s="2">
        <f t="shared" si="231"/>
        <v>6.5979440000000054</v>
      </c>
      <c r="I1887" s="2">
        <f t="array" ref="I1887">SUMPRODUCT(B1871:B1890, (ROW(B1871:B1890)-ROW(B1871)+1)) / (20*21/2)</f>
        <v>6.4292104761904767</v>
      </c>
      <c r="J1887" s="2">
        <f t="shared" si="234"/>
        <v>6.4871898447931144</v>
      </c>
      <c r="K1887" s="2">
        <f t="shared" si="228"/>
        <v>6.5202647787631225</v>
      </c>
    </row>
    <row r="1888" spans="1:11" ht="13.5" x14ac:dyDescent="0.25">
      <c r="A1888" s="3">
        <f>TITRES_STAT!B1891</f>
        <v>44760</v>
      </c>
      <c r="B1888" s="6">
        <f>TITRES_STAT!D1891</f>
        <v>6.4162999999999997</v>
      </c>
      <c r="C1888" s="2">
        <f t="shared" si="229"/>
        <v>-4.1900000000000048E-2</v>
      </c>
      <c r="D1888" s="2">
        <f t="shared" si="230"/>
        <v>6.436399999999999</v>
      </c>
      <c r="E1888" s="2">
        <f t="shared" si="232"/>
        <v>6.4665899999999992</v>
      </c>
      <c r="F1888" s="2">
        <f t="shared" si="233"/>
        <v>6.4783400000000011</v>
      </c>
      <c r="G1888" s="2">
        <f t="shared" si="227"/>
        <v>6.5428560000000013</v>
      </c>
      <c r="H1888" s="2">
        <f t="shared" si="231"/>
        <v>6.5965325000000066</v>
      </c>
      <c r="I1888" s="2">
        <f t="array" ref="I1888">SUMPRODUCT(B1872:B1891, (ROW(B1872:B1891)-ROW(B1872)+1)) / (20*21/2)</f>
        <v>6.3973771428571418</v>
      </c>
      <c r="J1888" s="2">
        <f t="shared" si="234"/>
        <v>6.4804384310032939</v>
      </c>
      <c r="K1888" s="2">
        <f t="shared" si="228"/>
        <v>6.5161877286155496</v>
      </c>
    </row>
    <row r="1889" spans="1:11" ht="13.5" x14ac:dyDescent="0.25">
      <c r="A1889" s="3">
        <f>TITRES_STAT!B1892</f>
        <v>44761</v>
      </c>
      <c r="B1889" s="6">
        <f>TITRES_STAT!D1892</f>
        <v>6.2904999999999998</v>
      </c>
      <c r="C1889" s="2">
        <f t="shared" si="229"/>
        <v>-0.12579999999999991</v>
      </c>
      <c r="D1889" s="2">
        <f t="shared" si="230"/>
        <v>6.3995000000000006</v>
      </c>
      <c r="E1889" s="2">
        <f t="shared" si="232"/>
        <v>6.4414299999999995</v>
      </c>
      <c r="F1889" s="2">
        <f t="shared" si="233"/>
        <v>6.4657600000000013</v>
      </c>
      <c r="G1889" s="2">
        <f t="shared" si="227"/>
        <v>6.5367440000000023</v>
      </c>
      <c r="H1889" s="2">
        <f t="shared" si="231"/>
        <v>6.5945315000000058</v>
      </c>
      <c r="I1889" s="2">
        <f t="array" ref="I1889">SUMPRODUCT(B1873:B1892, (ROW(B1873:B1892)-ROW(B1873)+1)) / (20*21/2)</f>
        <v>6.3874723809523815</v>
      </c>
      <c r="J1889" s="2">
        <f t="shared" si="234"/>
        <v>6.4623490566220276</v>
      </c>
      <c r="K1889" s="2">
        <f t="shared" si="228"/>
        <v>6.5073372294541558</v>
      </c>
    </row>
    <row r="1890" spans="1:11" ht="13.5" x14ac:dyDescent="0.25">
      <c r="A1890" s="3">
        <f>TITRES_STAT!B1893</f>
        <v>44762</v>
      </c>
      <c r="B1890" s="6">
        <f>TITRES_STAT!D1893</f>
        <v>6.2484999999999999</v>
      </c>
      <c r="C1890" s="2">
        <f t="shared" si="229"/>
        <v>-4.1999999999999815E-2</v>
      </c>
      <c r="D1890" s="2">
        <f t="shared" si="230"/>
        <v>6.3743399999999992</v>
      </c>
      <c r="E1890" s="2">
        <f t="shared" si="232"/>
        <v>6.4204600000000003</v>
      </c>
      <c r="F1890" s="2">
        <f t="shared" si="233"/>
        <v>6.4569500000000009</v>
      </c>
      <c r="G1890" s="2">
        <f t="shared" si="227"/>
        <v>6.5308940000000018</v>
      </c>
      <c r="H1890" s="2">
        <f t="shared" si="231"/>
        <v>6.5920050000000048</v>
      </c>
      <c r="I1890" s="2">
        <f t="array" ref="I1890">SUMPRODUCT(B1874:B1893, (ROW(B1874:B1893)-ROW(B1874)+1)) / (20*21/2)</f>
        <v>6.3695361904761905</v>
      </c>
      <c r="J1890" s="2">
        <f t="shared" si="234"/>
        <v>6.441982479800882</v>
      </c>
      <c r="K1890" s="2">
        <f t="shared" si="228"/>
        <v>6.4971867498677183</v>
      </c>
    </row>
    <row r="1891" spans="1:11" ht="13.5" x14ac:dyDescent="0.25">
      <c r="A1891" s="3">
        <f>TITRES_STAT!B1894</f>
        <v>44763</v>
      </c>
      <c r="B1891" s="6">
        <f>TITRES_STAT!D1894</f>
        <v>6.1227</v>
      </c>
      <c r="C1891" s="2">
        <f t="shared" si="229"/>
        <v>-0.12579999999999991</v>
      </c>
      <c r="D1891" s="2">
        <f t="shared" si="230"/>
        <v>6.3072400000000002</v>
      </c>
      <c r="E1891" s="2">
        <f t="shared" si="232"/>
        <v>6.3869099999999994</v>
      </c>
      <c r="F1891" s="2">
        <f t="shared" si="233"/>
        <v>6.4364000000000008</v>
      </c>
      <c r="G1891" s="2">
        <f t="shared" si="227"/>
        <v>6.522686000000002</v>
      </c>
      <c r="H1891" s="2">
        <f t="shared" si="231"/>
        <v>6.5883770000000048</v>
      </c>
      <c r="I1891" s="2">
        <f t="array" ref="I1891">SUMPRODUCT(B1875:B1894, (ROW(B1875:B1894)-ROW(B1875)+1)) / (20*21/2)</f>
        <v>6.3466076190476182</v>
      </c>
      <c r="J1891" s="2">
        <f t="shared" si="234"/>
        <v>6.4115746245817498</v>
      </c>
      <c r="K1891" s="2">
        <f t="shared" si="228"/>
        <v>6.4825009949709447</v>
      </c>
    </row>
    <row r="1892" spans="1:11" ht="13.5" x14ac:dyDescent="0.25">
      <c r="A1892" s="3">
        <f>TITRES_STAT!B1895</f>
        <v>44764</v>
      </c>
      <c r="B1892" s="6">
        <f>TITRES_STAT!D1895</f>
        <v>6.3323999999999998</v>
      </c>
      <c r="C1892" s="2">
        <f t="shared" si="229"/>
        <v>0.20969999999999978</v>
      </c>
      <c r="D1892" s="2">
        <f t="shared" si="230"/>
        <v>6.2820800000000006</v>
      </c>
      <c r="E1892" s="2">
        <f t="shared" si="232"/>
        <v>6.3684599999999998</v>
      </c>
      <c r="F1892" s="2">
        <f t="shared" si="233"/>
        <v>6.4284299999999988</v>
      </c>
      <c r="G1892" s="2">
        <f t="shared" si="227"/>
        <v>6.5186720000000022</v>
      </c>
      <c r="H1892" s="2">
        <f t="shared" si="231"/>
        <v>6.5854820000000043</v>
      </c>
      <c r="I1892" s="2">
        <f t="array" ref="I1892">SUMPRODUCT(B1876:B1895, (ROW(B1876:B1895)-ROW(B1876)+1)) / (20*21/2)</f>
        <v>6.3362276190476194</v>
      </c>
      <c r="J1892" s="2">
        <f t="shared" si="234"/>
        <v>6.4040341841453925</v>
      </c>
      <c r="K1892" s="2">
        <f t="shared" si="228"/>
        <v>6.4766146814426726</v>
      </c>
    </row>
    <row r="1893" spans="1:11" ht="13.5" x14ac:dyDescent="0.25">
      <c r="A1893" s="3">
        <f>TITRES_STAT!B1896</f>
        <v>44768</v>
      </c>
      <c r="B1893" s="6">
        <f>TITRES_STAT!D1896</f>
        <v>6.2401</v>
      </c>
      <c r="C1893" s="2">
        <f t="shared" si="229"/>
        <v>-9.2299999999999827E-2</v>
      </c>
      <c r="D1893" s="2">
        <f t="shared" si="230"/>
        <v>6.2468400000000006</v>
      </c>
      <c r="E1893" s="2">
        <f t="shared" si="232"/>
        <v>6.3416199999999998</v>
      </c>
      <c r="F1893" s="2">
        <f t="shared" si="233"/>
        <v>6.4137499999999985</v>
      </c>
      <c r="G1893" s="2">
        <f t="shared" si="227"/>
        <v>6.5142300000000022</v>
      </c>
      <c r="H1893" s="2">
        <f t="shared" si="231"/>
        <v>6.582401500000004</v>
      </c>
      <c r="I1893" s="2">
        <f t="array" ref="I1893">SUMPRODUCT(B1877:B1896, (ROW(B1877:B1896)-ROW(B1877)+1)) / (20*21/2)</f>
        <v>6.3268457142857146</v>
      </c>
      <c r="J1893" s="2">
        <f t="shared" si="234"/>
        <v>6.3884214047029744</v>
      </c>
      <c r="K1893" s="2">
        <f t="shared" si="228"/>
        <v>6.4673395958959015</v>
      </c>
    </row>
    <row r="1894" spans="1:11" ht="13.5" x14ac:dyDescent="0.25">
      <c r="A1894" s="3">
        <f>TITRES_STAT!B1897</f>
        <v>44769</v>
      </c>
      <c r="B1894" s="6">
        <f>TITRES_STAT!D1897</f>
        <v>6.173</v>
      </c>
      <c r="C1894" s="2">
        <f t="shared" si="229"/>
        <v>-6.7099999999999937E-2</v>
      </c>
      <c r="D1894" s="2">
        <f t="shared" si="230"/>
        <v>6.2233400000000003</v>
      </c>
      <c r="E1894" s="2">
        <f t="shared" si="232"/>
        <v>6.31142</v>
      </c>
      <c r="F1894" s="2">
        <f t="shared" si="233"/>
        <v>6.3994899999999992</v>
      </c>
      <c r="G1894" s="2">
        <f t="shared" si="227"/>
        <v>6.5070280000000018</v>
      </c>
      <c r="H1894" s="2">
        <f t="shared" si="231"/>
        <v>6.5790645000000039</v>
      </c>
      <c r="I1894" s="2">
        <f t="array" ref="I1894">SUMPRODUCT(B1878:B1897, (ROW(B1878:B1897)-ROW(B1878)+1)) / (20*21/2)</f>
        <v>6.3262433333333323</v>
      </c>
      <c r="J1894" s="2">
        <f t="shared" si="234"/>
        <v>6.3679050804455475</v>
      </c>
      <c r="K1894" s="2">
        <f t="shared" si="228"/>
        <v>6.4557968666450822</v>
      </c>
    </row>
    <row r="1895" spans="1:11" ht="13.5" x14ac:dyDescent="0.25">
      <c r="A1895" s="3">
        <f>TITRES_STAT!B1898</f>
        <v>44770</v>
      </c>
      <c r="B1895" s="6">
        <f>TITRES_STAT!D1898</f>
        <v>6.2904999999999998</v>
      </c>
      <c r="C1895" s="2">
        <f t="shared" si="229"/>
        <v>0.11749999999999972</v>
      </c>
      <c r="D1895" s="2">
        <f t="shared" si="230"/>
        <v>6.2317400000000003</v>
      </c>
      <c r="E1895" s="2">
        <f t="shared" si="232"/>
        <v>6.3030400000000002</v>
      </c>
      <c r="F1895" s="2">
        <f t="shared" si="233"/>
        <v>6.389009999999999</v>
      </c>
      <c r="G1895" s="2">
        <f t="shared" si="227"/>
        <v>6.5029640000000004</v>
      </c>
      <c r="H1895" s="2">
        <f t="shared" si="231"/>
        <v>6.5759210000000055</v>
      </c>
      <c r="I1895" s="2">
        <f t="array" ref="I1895">SUMPRODUCT(B1879:B1898, (ROW(B1879:B1898)-ROW(B1879)+1)) / (20*21/2)</f>
        <v>6.3338314285714281</v>
      </c>
      <c r="J1895" s="2">
        <f t="shared" si="234"/>
        <v>6.3605331680221617</v>
      </c>
      <c r="K1895" s="2">
        <f t="shared" si="228"/>
        <v>6.4493146365805689</v>
      </c>
    </row>
    <row r="1896" spans="1:11" ht="13.5" x14ac:dyDescent="0.25">
      <c r="A1896" s="3">
        <f>TITRES_STAT!B1899</f>
        <v>44771</v>
      </c>
      <c r="B1896" s="6">
        <f>TITRES_STAT!D1899</f>
        <v>6.2904999999999998</v>
      </c>
      <c r="C1896" s="2">
        <f t="shared" si="229"/>
        <v>0</v>
      </c>
      <c r="D1896" s="2">
        <f t="shared" si="230"/>
        <v>6.2653000000000008</v>
      </c>
      <c r="E1896" s="2">
        <f t="shared" si="232"/>
        <v>6.28627</v>
      </c>
      <c r="F1896" s="2">
        <f t="shared" si="233"/>
        <v>6.3806249999999984</v>
      </c>
      <c r="G1896" s="2">
        <f t="shared" si="227"/>
        <v>6.4982700000000015</v>
      </c>
      <c r="H1896" s="2">
        <f t="shared" si="231"/>
        <v>6.5730925000000049</v>
      </c>
      <c r="I1896" s="2">
        <f t="array" ref="I1896">SUMPRODUCT(B1880:B1899, (ROW(B1880:B1899)-ROW(B1880)+1)) / (20*21/2)</f>
        <v>6.3657809523809519</v>
      </c>
      <c r="J1896" s="2">
        <f t="shared" si="234"/>
        <v>6.3538633424962416</v>
      </c>
      <c r="K1896" s="2">
        <f t="shared" si="228"/>
        <v>6.443086611616625</v>
      </c>
    </row>
    <row r="1897" spans="1:11" ht="13.5" x14ac:dyDescent="0.25">
      <c r="A1897" s="3">
        <f>TITRES_STAT!B1900</f>
        <v>44774</v>
      </c>
      <c r="B1897" s="6">
        <f>TITRES_STAT!D1900</f>
        <v>6.3742999999999999</v>
      </c>
      <c r="C1897" s="2">
        <f t="shared" si="229"/>
        <v>8.3800000000000097E-2</v>
      </c>
      <c r="D1897" s="2">
        <f t="shared" si="230"/>
        <v>6.2736800000000006</v>
      </c>
      <c r="E1897" s="2">
        <f t="shared" si="232"/>
        <v>6.2778800000000006</v>
      </c>
      <c r="F1897" s="2">
        <f t="shared" si="233"/>
        <v>6.378524999999998</v>
      </c>
      <c r="G1897" s="2">
        <f t="shared" si="227"/>
        <v>6.4950940000000017</v>
      </c>
      <c r="H1897" s="2">
        <f t="shared" si="231"/>
        <v>6.5711165000000049</v>
      </c>
      <c r="I1897" s="2">
        <f t="array" ref="I1897">SUMPRODUCT(B1881:B1900, (ROW(B1881:B1900)-ROW(B1881)+1)) / (20*21/2)</f>
        <v>6.408912857142858</v>
      </c>
      <c r="J1897" s="2">
        <f t="shared" si="234"/>
        <v>6.3558096908299326</v>
      </c>
      <c r="K1897" s="2">
        <f t="shared" si="228"/>
        <v>6.4403890974355811</v>
      </c>
    </row>
    <row r="1898" spans="1:11" ht="13.5" x14ac:dyDescent="0.25">
      <c r="A1898" s="3">
        <f>TITRES_STAT!B1901</f>
        <v>44775</v>
      </c>
      <c r="B1898" s="6">
        <f>TITRES_STAT!D1901</f>
        <v>6.4581999999999997</v>
      </c>
      <c r="C1898" s="2">
        <f t="shared" si="229"/>
        <v>8.3899999999999864E-2</v>
      </c>
      <c r="D1898" s="2">
        <f t="shared" si="230"/>
        <v>6.3172999999999986</v>
      </c>
      <c r="E1898" s="2">
        <f t="shared" si="232"/>
        <v>6.28207</v>
      </c>
      <c r="F1898" s="2">
        <f t="shared" si="233"/>
        <v>6.3743299999999987</v>
      </c>
      <c r="G1898" s="2">
        <f t="shared" si="227"/>
        <v>6.4934380000000012</v>
      </c>
      <c r="H1898" s="2">
        <f t="shared" si="231"/>
        <v>6.5697175000000065</v>
      </c>
      <c r="I1898" s="2">
        <f t="array" ref="I1898">SUMPRODUCT(B1882:B1901, (ROW(B1882:B1901)-ROW(B1882)+1)) / (20*21/2)</f>
        <v>6.4502476190476195</v>
      </c>
      <c r="J1898" s="2">
        <f t="shared" si="234"/>
        <v>6.3655611488461297</v>
      </c>
      <c r="K1898" s="2">
        <f t="shared" si="228"/>
        <v>6.4410875642028138</v>
      </c>
    </row>
    <row r="1899" spans="1:11" ht="13.5" x14ac:dyDescent="0.25">
      <c r="A1899" s="3">
        <f>TITRES_STAT!B1902</f>
        <v>44776</v>
      </c>
      <c r="B1899" s="6">
        <f>TITRES_STAT!D1902</f>
        <v>6.7098000000000004</v>
      </c>
      <c r="C1899" s="2">
        <f t="shared" si="229"/>
        <v>0.25160000000000071</v>
      </c>
      <c r="D1899" s="2">
        <f t="shared" si="230"/>
        <v>6.4246600000000003</v>
      </c>
      <c r="E1899" s="2">
        <f t="shared" si="232"/>
        <v>6.3239999999999998</v>
      </c>
      <c r="F1899" s="2">
        <f t="shared" si="233"/>
        <v>6.3827149999999993</v>
      </c>
      <c r="G1899" s="2">
        <f t="shared" si="227"/>
        <v>6.4939400000000012</v>
      </c>
      <c r="H1899" s="2">
        <f t="shared" si="231"/>
        <v>6.5690250000000061</v>
      </c>
      <c r="I1899" s="2">
        <f t="array" ref="I1899">SUMPRODUCT(B1883:B1902, (ROW(B1883:B1902)-ROW(B1883)+1)) / (20*21/2)</f>
        <v>6.4778042857142868</v>
      </c>
      <c r="J1899" s="2">
        <f t="shared" si="234"/>
        <v>6.3983458013369745</v>
      </c>
      <c r="K1899" s="2">
        <f t="shared" si="228"/>
        <v>6.4516253067830958</v>
      </c>
    </row>
    <row r="1900" spans="1:11" ht="13.5" x14ac:dyDescent="0.25">
      <c r="A1900" s="3">
        <f>TITRES_STAT!B1903</f>
        <v>44777</v>
      </c>
      <c r="B1900" s="6">
        <f>TITRES_STAT!D1903</f>
        <v>6.8356000000000003</v>
      </c>
      <c r="C1900" s="2">
        <f t="shared" si="229"/>
        <v>0.12579999999999991</v>
      </c>
      <c r="D1900" s="2">
        <f t="shared" si="230"/>
        <v>6.5336799999999995</v>
      </c>
      <c r="E1900" s="2">
        <f t="shared" si="232"/>
        <v>6.3827100000000003</v>
      </c>
      <c r="F1900" s="2">
        <f t="shared" si="233"/>
        <v>6.4015849999999999</v>
      </c>
      <c r="G1900" s="2">
        <f t="shared" si="227"/>
        <v>6.4966240000000015</v>
      </c>
      <c r="H1900" s="2">
        <f t="shared" si="231"/>
        <v>6.5692370000000064</v>
      </c>
      <c r="I1900" s="2">
        <f t="array" ref="I1900">SUMPRODUCT(B1884:B1903, (ROW(B1884:B1903)-ROW(B1884)+1)) / (20*21/2)</f>
        <v>6.4964614285714291</v>
      </c>
      <c r="J1900" s="2">
        <f t="shared" si="234"/>
        <v>6.4399890583525012</v>
      </c>
      <c r="K1900" s="2">
        <f t="shared" si="228"/>
        <v>6.4666831378896408</v>
      </c>
    </row>
    <row r="1901" spans="1:11" ht="13.5" x14ac:dyDescent="0.25">
      <c r="A1901" s="3">
        <f>TITRES_STAT!B1904</f>
        <v>44778</v>
      </c>
      <c r="B1901" s="6">
        <f>TITRES_STAT!D1904</f>
        <v>6.8356000000000003</v>
      </c>
      <c r="C1901" s="2">
        <f t="shared" si="229"/>
        <v>0</v>
      </c>
      <c r="D1901" s="2">
        <f t="shared" si="230"/>
        <v>6.6427000000000005</v>
      </c>
      <c r="E1901" s="2">
        <f t="shared" si="232"/>
        <v>6.4540000000000006</v>
      </c>
      <c r="F1901" s="2">
        <f t="shared" si="233"/>
        <v>6.4204549999999996</v>
      </c>
      <c r="G1901" s="2">
        <f t="shared" si="227"/>
        <v>6.4991400000000006</v>
      </c>
      <c r="H1901" s="2">
        <f t="shared" si="231"/>
        <v>6.5698825000000056</v>
      </c>
      <c r="I1901" s="2">
        <f t="array" ref="I1901">SUMPRODUCT(B1885:B1904, (ROW(B1885:B1904)-ROW(B1885)+1)) / (20*21/2)</f>
        <v>6.5209495238095236</v>
      </c>
      <c r="J1901" s="2">
        <f t="shared" si="234"/>
        <v>6.4776662908903582</v>
      </c>
      <c r="K1901" s="2">
        <f t="shared" si="228"/>
        <v>6.4811504658155368</v>
      </c>
    </row>
    <row r="1902" spans="1:11" ht="13.5" x14ac:dyDescent="0.25">
      <c r="A1902" s="3">
        <f>TITRES_STAT!B1905</f>
        <v>44781</v>
      </c>
      <c r="B1902" s="6">
        <f>TITRES_STAT!D1905</f>
        <v>6.7098000000000004</v>
      </c>
      <c r="C1902" s="2">
        <f t="shared" si="229"/>
        <v>-0.12579999999999991</v>
      </c>
      <c r="D1902" s="2">
        <f t="shared" si="230"/>
        <v>6.7097999999999995</v>
      </c>
      <c r="E1902" s="2">
        <f t="shared" si="232"/>
        <v>6.4917400000000001</v>
      </c>
      <c r="F1902" s="2">
        <f t="shared" si="233"/>
        <v>6.4301000000000004</v>
      </c>
      <c r="G1902" s="2">
        <f t="shared" si="227"/>
        <v>6.499308000000001</v>
      </c>
      <c r="H1902" s="2">
        <f t="shared" si="231"/>
        <v>6.5702145000000067</v>
      </c>
      <c r="I1902" s="2">
        <f t="array" ref="I1902">SUMPRODUCT(B1886:B1905, (ROW(B1886:B1905)-ROW(B1886)+1)) / (20*21/2)</f>
        <v>6.5451895238095243</v>
      </c>
      <c r="J1902" s="2">
        <f t="shared" si="234"/>
        <v>6.4997742631865147</v>
      </c>
      <c r="K1902" s="2">
        <f t="shared" si="228"/>
        <v>6.4901171142149279</v>
      </c>
    </row>
    <row r="1903" spans="1:11" ht="13.5" x14ac:dyDescent="0.25">
      <c r="A1903" s="3">
        <f>TITRES_STAT!B1906</f>
        <v>44782</v>
      </c>
      <c r="B1903" s="6">
        <f>TITRES_STAT!D1906</f>
        <v>6.6260000000000003</v>
      </c>
      <c r="C1903" s="2">
        <f t="shared" si="229"/>
        <v>-8.3800000000000097E-2</v>
      </c>
      <c r="D1903" s="2">
        <f t="shared" si="230"/>
        <v>6.74336</v>
      </c>
      <c r="E1903" s="2">
        <f t="shared" si="232"/>
        <v>6.5303299999999993</v>
      </c>
      <c r="F1903" s="2">
        <f t="shared" si="233"/>
        <v>6.4359749999999991</v>
      </c>
      <c r="G1903" s="2">
        <f t="shared" si="227"/>
        <v>6.4998120000000004</v>
      </c>
      <c r="H1903" s="2">
        <f t="shared" si="231"/>
        <v>6.5696940000000055</v>
      </c>
      <c r="I1903" s="2">
        <f t="array" ref="I1903">SUMPRODUCT(B1887:B1906, (ROW(B1887:B1906)-ROW(B1887)+1)) / (20*21/2)</f>
        <v>6.5678719047619056</v>
      </c>
      <c r="J1903" s="2">
        <f t="shared" si="234"/>
        <v>6.5117957619306566</v>
      </c>
      <c r="K1903" s="2">
        <f t="shared" si="228"/>
        <v>6.4954458548339504</v>
      </c>
    </row>
    <row r="1904" spans="1:11" ht="13.5" x14ac:dyDescent="0.25">
      <c r="A1904" s="3">
        <f>TITRES_STAT!B1907</f>
        <v>44783</v>
      </c>
      <c r="B1904" s="6">
        <f>TITRES_STAT!D1907</f>
        <v>6.6931000000000003</v>
      </c>
      <c r="C1904" s="2">
        <f t="shared" si="229"/>
        <v>6.7099999999999937E-2</v>
      </c>
      <c r="D1904" s="2">
        <f t="shared" si="230"/>
        <v>6.7400199999999995</v>
      </c>
      <c r="E1904" s="2">
        <f t="shared" si="232"/>
        <v>6.5823399999999994</v>
      </c>
      <c r="F1904" s="2">
        <f t="shared" si="233"/>
        <v>6.4468800000000002</v>
      </c>
      <c r="G1904" s="2">
        <f t="shared" si="227"/>
        <v>6.4996460000000003</v>
      </c>
      <c r="H1904" s="2">
        <f t="shared" si="231"/>
        <v>6.5695880000000058</v>
      </c>
      <c r="I1904" s="2">
        <f t="array" ref="I1904">SUMPRODUCT(B1888:B1907, (ROW(B1888:B1907)-ROW(B1888)+1)) / (20*21/2)</f>
        <v>6.5933961904761897</v>
      </c>
      <c r="J1904" s="2">
        <f t="shared" si="234"/>
        <v>6.5290628322229747</v>
      </c>
      <c r="K1904" s="2">
        <f t="shared" si="228"/>
        <v>6.5031969977816395</v>
      </c>
    </row>
    <row r="1905" spans="1:11" ht="13.5" x14ac:dyDescent="0.25">
      <c r="A1905" s="3">
        <f>TITRES_STAT!B1908</f>
        <v>44784</v>
      </c>
      <c r="B1905" s="6">
        <f>TITRES_STAT!D1908</f>
        <v>6.7013999999999996</v>
      </c>
      <c r="C1905" s="2">
        <f t="shared" si="229"/>
        <v>8.2999999999993079E-3</v>
      </c>
      <c r="D1905" s="2">
        <f t="shared" si="230"/>
        <v>6.7131799999999995</v>
      </c>
      <c r="E1905" s="2">
        <f t="shared" si="232"/>
        <v>6.623429999999999</v>
      </c>
      <c r="F1905" s="2">
        <f t="shared" si="233"/>
        <v>6.4632350000000001</v>
      </c>
      <c r="G1905" s="2">
        <f t="shared" si="227"/>
        <v>6.4998119999999995</v>
      </c>
      <c r="H1905" s="2">
        <f t="shared" si="231"/>
        <v>6.5692870000000037</v>
      </c>
      <c r="I1905" s="2">
        <f t="array" ref="I1905">SUMPRODUCT(B1889:B1908, (ROW(B1889:B1908)-ROW(B1889)+1)) / (20*21/2)</f>
        <v>6.6135623809523816</v>
      </c>
      <c r="J1905" s="2">
        <f t="shared" si="234"/>
        <v>6.5454758958207861</v>
      </c>
      <c r="K1905" s="2">
        <f t="shared" si="228"/>
        <v>6.5109696645353017</v>
      </c>
    </row>
    <row r="1906" spans="1:11" ht="13.5" x14ac:dyDescent="0.25">
      <c r="A1906" s="3">
        <f>TITRES_STAT!B1909</f>
        <v>44785</v>
      </c>
      <c r="B1906" s="6">
        <f>TITRES_STAT!D1909</f>
        <v>6.7013999999999996</v>
      </c>
      <c r="C1906" s="2">
        <f t="shared" si="229"/>
        <v>0</v>
      </c>
      <c r="D1906" s="2">
        <f t="shared" si="230"/>
        <v>6.6863399999999995</v>
      </c>
      <c r="E1906" s="2">
        <f t="shared" si="232"/>
        <v>6.6645200000000004</v>
      </c>
      <c r="F1906" s="2">
        <f t="shared" si="233"/>
        <v>6.4753950000000016</v>
      </c>
      <c r="G1906" s="2">
        <f t="shared" ref="G1906:G1969" si="235">AVERAGE(B1857:B1906)</f>
        <v>6.5003139999999995</v>
      </c>
      <c r="H1906" s="2">
        <f t="shared" si="231"/>
        <v>6.5685130000000038</v>
      </c>
      <c r="I1906" s="2">
        <f t="array" ref="I1906">SUMPRODUCT(B1890:B1909, (ROW(B1890:B1909)-ROW(B1890)+1)) / (20*21/2)</f>
        <v>6.6291804761904745</v>
      </c>
      <c r="J1906" s="2">
        <f t="shared" si="234"/>
        <v>6.560325810504521</v>
      </c>
      <c r="K1906" s="2">
        <f t="shared" si="228"/>
        <v>6.5184375208280354</v>
      </c>
    </row>
    <row r="1907" spans="1:11" ht="13.5" x14ac:dyDescent="0.25">
      <c r="A1907" s="3">
        <f>TITRES_STAT!B1910</f>
        <v>44788</v>
      </c>
      <c r="B1907" s="6">
        <f>TITRES_STAT!D1910</f>
        <v>6.7434000000000003</v>
      </c>
      <c r="C1907" s="2">
        <f t="shared" si="229"/>
        <v>4.2000000000000703E-2</v>
      </c>
      <c r="D1907" s="2">
        <f t="shared" si="230"/>
        <v>6.69306</v>
      </c>
      <c r="E1907" s="2">
        <f t="shared" si="232"/>
        <v>6.7014299999999993</v>
      </c>
      <c r="F1907" s="2">
        <f t="shared" si="233"/>
        <v>6.4896550000000017</v>
      </c>
      <c r="G1907" s="2">
        <f t="shared" si="235"/>
        <v>6.5016559999999997</v>
      </c>
      <c r="H1907" s="2">
        <f t="shared" si="231"/>
        <v>6.5679885000000038</v>
      </c>
      <c r="I1907" s="2">
        <f t="array" ref="I1907">SUMPRODUCT(B1891:B1910, (ROW(B1891:B1910)-ROW(B1891)+1)) / (20*21/2)</f>
        <v>6.6461919047619045</v>
      </c>
      <c r="J1907" s="2">
        <f t="shared" si="234"/>
        <v>6.5777614475993289</v>
      </c>
      <c r="K1907" s="2">
        <f t="shared" ref="K1907:K1970" si="236">$K$4*B1907+(1-$K$4)*K1906</f>
        <v>6.52725957883478</v>
      </c>
    </row>
    <row r="1908" spans="1:11" ht="13.5" x14ac:dyDescent="0.25">
      <c r="A1908" s="3">
        <f>TITRES_STAT!B1911</f>
        <v>44789</v>
      </c>
      <c r="B1908" s="6">
        <f>TITRES_STAT!D1911</f>
        <v>6.7013999999999996</v>
      </c>
      <c r="C1908" s="2">
        <f t="shared" si="229"/>
        <v>-4.2000000000000703E-2</v>
      </c>
      <c r="D1908" s="2">
        <f t="shared" si="230"/>
        <v>6.7081400000000002</v>
      </c>
      <c r="E1908" s="2">
        <f t="shared" si="232"/>
        <v>6.7257499999999997</v>
      </c>
      <c r="F1908" s="2">
        <f t="shared" si="233"/>
        <v>6.5039100000000003</v>
      </c>
      <c r="G1908" s="2">
        <f t="shared" si="235"/>
        <v>6.5018219999999998</v>
      </c>
      <c r="H1908" s="2">
        <f t="shared" si="231"/>
        <v>6.5672145000000031</v>
      </c>
      <c r="I1908" s="2">
        <f t="array" ref="I1908">SUMPRODUCT(B1892:B1911, (ROW(B1892:B1911)-ROW(B1892)+1)) / (20*21/2)</f>
        <v>6.6602561904761908</v>
      </c>
      <c r="J1908" s="2">
        <f t="shared" si="234"/>
        <v>6.5895365478279651</v>
      </c>
      <c r="K1908" s="2">
        <f t="shared" si="236"/>
        <v>6.5340886149589066</v>
      </c>
    </row>
    <row r="1909" spans="1:11" ht="13.5" x14ac:dyDescent="0.25">
      <c r="A1909" s="3">
        <f>TITRES_STAT!B1912</f>
        <v>44790</v>
      </c>
      <c r="B1909" s="6">
        <f>TITRES_STAT!D1912</f>
        <v>6.6679000000000004</v>
      </c>
      <c r="C1909" s="2">
        <f t="shared" si="229"/>
        <v>-3.3499999999999197E-2</v>
      </c>
      <c r="D1909" s="2">
        <f t="shared" si="230"/>
        <v>6.7031000000000009</v>
      </c>
      <c r="E1909" s="2">
        <f t="shared" si="232"/>
        <v>6.7215599999999993</v>
      </c>
      <c r="F1909" s="2">
        <f t="shared" si="233"/>
        <v>6.52278</v>
      </c>
      <c r="G1909" s="2">
        <f t="shared" si="235"/>
        <v>6.5016539999999994</v>
      </c>
      <c r="H1909" s="2">
        <f t="shared" si="231"/>
        <v>6.5660760000000016</v>
      </c>
      <c r="I1909" s="2">
        <f t="array" ref="I1909">SUMPRODUCT(B1893:B1912, (ROW(B1893:B1912)-ROW(B1893)+1)) / (20*21/2)</f>
        <v>6.6716042857142863</v>
      </c>
      <c r="J1909" s="2">
        <f t="shared" si="234"/>
        <v>6.5969997337491115</v>
      </c>
      <c r="K1909" s="2">
        <f t="shared" si="236"/>
        <v>6.5393361202546361</v>
      </c>
    </row>
    <row r="1910" spans="1:11" ht="13.5" x14ac:dyDescent="0.25">
      <c r="A1910" s="3">
        <f>TITRES_STAT!B1913</f>
        <v>44791</v>
      </c>
      <c r="B1910" s="6">
        <f>TITRES_STAT!D1913</f>
        <v>6.7013999999999996</v>
      </c>
      <c r="C1910" s="2">
        <f t="shared" si="229"/>
        <v>3.3499999999999197E-2</v>
      </c>
      <c r="D1910" s="2">
        <f t="shared" si="230"/>
        <v>6.7031000000000009</v>
      </c>
      <c r="E1910" s="2">
        <f t="shared" si="232"/>
        <v>6.7081400000000002</v>
      </c>
      <c r="F1910" s="2">
        <f t="shared" si="233"/>
        <v>6.5454249999999998</v>
      </c>
      <c r="G1910" s="2">
        <f t="shared" si="235"/>
        <v>6.5031619999999997</v>
      </c>
      <c r="H1910" s="2">
        <f t="shared" si="231"/>
        <v>6.5651445000000015</v>
      </c>
      <c r="I1910" s="2">
        <f t="array" ref="I1910">SUMPRODUCT(B1894:B1913, (ROW(B1894:B1913)-ROW(B1894)+1)) / (20*21/2)</f>
        <v>6.6780347619047609</v>
      </c>
      <c r="J1910" s="2">
        <f t="shared" si="234"/>
        <v>6.6069426162491958</v>
      </c>
      <c r="K1910" s="2">
        <f t="shared" si="236"/>
        <v>6.5456915665191611</v>
      </c>
    </row>
    <row r="1911" spans="1:11" ht="13.5" x14ac:dyDescent="0.25">
      <c r="A1911" s="3">
        <f>TITRES_STAT!B1914</f>
        <v>44792</v>
      </c>
      <c r="B1911" s="6">
        <f>TITRES_STAT!D1914</f>
        <v>6.6931000000000003</v>
      </c>
      <c r="C1911" s="2">
        <f t="shared" si="229"/>
        <v>-8.2999999999993079E-3</v>
      </c>
      <c r="D1911" s="2">
        <f t="shared" si="230"/>
        <v>6.7014399999999998</v>
      </c>
      <c r="E1911" s="2">
        <f t="shared" si="232"/>
        <v>6.6938900000000006</v>
      </c>
      <c r="F1911" s="2">
        <f t="shared" si="233"/>
        <v>6.5739450000000001</v>
      </c>
      <c r="G1911" s="2">
        <f t="shared" si="235"/>
        <v>6.505344</v>
      </c>
      <c r="H1911" s="2">
        <f t="shared" si="231"/>
        <v>6.5643685000000014</v>
      </c>
      <c r="I1911" s="2">
        <f t="array" ref="I1911">SUMPRODUCT(B1895:B1914, (ROW(B1895:B1914)-ROW(B1895)+1)) / (20*21/2)</f>
        <v>6.6792776190476193</v>
      </c>
      <c r="J1911" s="2">
        <f t="shared" si="234"/>
        <v>6.6151480813683197</v>
      </c>
      <c r="K1911" s="2">
        <f t="shared" si="236"/>
        <v>6.5514722894007633</v>
      </c>
    </row>
    <row r="1912" spans="1:11" ht="13.5" x14ac:dyDescent="0.25">
      <c r="A1912" s="3">
        <f>TITRES_STAT!B1915</f>
        <v>44795</v>
      </c>
      <c r="B1912" s="6">
        <f>TITRES_STAT!D1915</f>
        <v>6.6931000000000003</v>
      </c>
      <c r="C1912" s="2">
        <f t="shared" si="229"/>
        <v>0</v>
      </c>
      <c r="D1912" s="2">
        <f t="shared" si="230"/>
        <v>6.6913799999999997</v>
      </c>
      <c r="E1912" s="2">
        <f t="shared" si="232"/>
        <v>6.6922200000000007</v>
      </c>
      <c r="F1912" s="2">
        <f t="shared" si="233"/>
        <v>6.5919800000000013</v>
      </c>
      <c r="G1912" s="2">
        <f t="shared" si="235"/>
        <v>6.5092039999999995</v>
      </c>
      <c r="H1912" s="2">
        <f t="shared" si="231"/>
        <v>6.564026000000001</v>
      </c>
      <c r="I1912" s="2">
        <f t="array" ref="I1912">SUMPRODUCT(B1896:B1915, (ROW(B1896:B1915)-ROW(B1896)+1)) / (20*21/2)</f>
        <v>6.6767633333333336</v>
      </c>
      <c r="J1912" s="2">
        <f t="shared" si="234"/>
        <v>6.6225720736189562</v>
      </c>
      <c r="K1912" s="2">
        <f t="shared" si="236"/>
        <v>6.5570263172674004</v>
      </c>
    </row>
    <row r="1913" spans="1:11" ht="13.5" x14ac:dyDescent="0.25">
      <c r="A1913" s="3">
        <f>TITRES_STAT!B1916</f>
        <v>44796</v>
      </c>
      <c r="B1913" s="6">
        <f>TITRES_STAT!D1916</f>
        <v>6.6595000000000004</v>
      </c>
      <c r="C1913" s="2">
        <f t="shared" si="229"/>
        <v>-3.3599999999999852E-2</v>
      </c>
      <c r="D1913" s="2">
        <f t="shared" si="230"/>
        <v>6.6829999999999998</v>
      </c>
      <c r="E1913" s="2">
        <f t="shared" si="232"/>
        <v>6.6955700000000009</v>
      </c>
      <c r="F1913" s="2">
        <f t="shared" si="233"/>
        <v>6.6129500000000005</v>
      </c>
      <c r="G1913" s="2">
        <f t="shared" si="235"/>
        <v>6.511552</v>
      </c>
      <c r="H1913" s="2">
        <f t="shared" si="231"/>
        <v>6.5635155000000021</v>
      </c>
      <c r="I1913" s="2">
        <f t="array" ref="I1913">SUMPRODUCT(B1897:B1916, (ROW(B1897:B1916)-ROW(B1897)+1)) / (20*21/2)</f>
        <v>6.6711314285714307</v>
      </c>
      <c r="J1913" s="2">
        <f t="shared" si="234"/>
        <v>6.6260890189885799</v>
      </c>
      <c r="K1913" s="2">
        <f t="shared" si="236"/>
        <v>6.5610448930608358</v>
      </c>
    </row>
    <row r="1914" spans="1:11" ht="13.5" x14ac:dyDescent="0.25">
      <c r="A1914" s="3">
        <f>TITRES_STAT!B1917</f>
        <v>44797</v>
      </c>
      <c r="B1914" s="6">
        <f>TITRES_STAT!D1917</f>
        <v>6.6260000000000003</v>
      </c>
      <c r="C1914" s="2">
        <f t="shared" si="229"/>
        <v>-3.3500000000000085E-2</v>
      </c>
      <c r="D1914" s="2">
        <f t="shared" si="230"/>
        <v>6.67462</v>
      </c>
      <c r="E1914" s="2">
        <f t="shared" si="232"/>
        <v>6.6888600000000009</v>
      </c>
      <c r="F1914" s="2">
        <f t="shared" si="233"/>
        <v>6.6355999999999993</v>
      </c>
      <c r="G1914" s="2">
        <f t="shared" si="235"/>
        <v>6.5133979999999996</v>
      </c>
      <c r="H1914" s="2">
        <f t="shared" si="231"/>
        <v>6.5624435000000014</v>
      </c>
      <c r="I1914" s="2">
        <f t="array" ref="I1914">SUMPRODUCT(B1898:B1917, (ROW(B1898:B1917)-ROW(B1898)+1)) / (20*21/2)</f>
        <v>6.6696523809523809</v>
      </c>
      <c r="J1914" s="2">
        <f t="shared" si="234"/>
        <v>6.6260805409896673</v>
      </c>
      <c r="K1914" s="2">
        <f t="shared" si="236"/>
        <v>6.5635921521564891</v>
      </c>
    </row>
    <row r="1915" spans="1:11" ht="13.5" x14ac:dyDescent="0.25">
      <c r="A1915" s="3">
        <f>TITRES_STAT!B1918</f>
        <v>44798</v>
      </c>
      <c r="B1915" s="6">
        <f>TITRES_STAT!D1918</f>
        <v>6.6092000000000004</v>
      </c>
      <c r="C1915" s="2">
        <f t="shared" si="229"/>
        <v>-1.6799999999999926E-2</v>
      </c>
      <c r="D1915" s="2">
        <f t="shared" si="230"/>
        <v>6.6561800000000009</v>
      </c>
      <c r="E1915" s="2">
        <f t="shared" si="232"/>
        <v>6.6796400000000009</v>
      </c>
      <c r="F1915" s="2">
        <f t="shared" si="233"/>
        <v>6.651535</v>
      </c>
      <c r="G1915" s="2">
        <f t="shared" si="235"/>
        <v>6.5164179999999998</v>
      </c>
      <c r="H1915" s="2">
        <f t="shared" si="231"/>
        <v>6.5612085000000029</v>
      </c>
      <c r="I1915" s="2">
        <f t="array" ref="I1915">SUMPRODUCT(B1899:B1918, (ROW(B1899:B1918)-ROW(B1899)+1)) / (20*21/2)</f>
        <v>6.6668552380952377</v>
      </c>
      <c r="J1915" s="2">
        <f t="shared" si="234"/>
        <v>6.6244728704192228</v>
      </c>
      <c r="K1915" s="2">
        <f t="shared" si="236"/>
        <v>6.5653806952091758</v>
      </c>
    </row>
    <row r="1916" spans="1:11" ht="13.5" x14ac:dyDescent="0.25">
      <c r="A1916" s="3">
        <f>TITRES_STAT!B1919</f>
        <v>44799</v>
      </c>
      <c r="B1916" s="6">
        <f>TITRES_STAT!D1919</f>
        <v>6.5923999999999996</v>
      </c>
      <c r="C1916" s="2">
        <f t="shared" si="229"/>
        <v>-1.6800000000000814E-2</v>
      </c>
      <c r="D1916" s="2">
        <f t="shared" si="230"/>
        <v>6.6360399999999995</v>
      </c>
      <c r="E1916" s="2">
        <f t="shared" si="232"/>
        <v>6.6687399999999997</v>
      </c>
      <c r="F1916" s="2">
        <f t="shared" si="233"/>
        <v>6.6666300000000005</v>
      </c>
      <c r="G1916" s="2">
        <f t="shared" si="235"/>
        <v>6.5184299999999995</v>
      </c>
      <c r="H1916" s="2">
        <f t="shared" si="231"/>
        <v>6.5598895000000015</v>
      </c>
      <c r="I1916" s="2">
        <f t="array" ref="I1916">SUMPRODUCT(B1900:B1919, (ROW(B1900:B1919)-ROW(B1900)+1)) / (20*21/2)</f>
        <v>6.6607490476190465</v>
      </c>
      <c r="J1916" s="2">
        <f t="shared" si="234"/>
        <v>6.6214183113316771</v>
      </c>
      <c r="K1916" s="2">
        <f t="shared" si="236"/>
        <v>6.5664402757892075</v>
      </c>
    </row>
    <row r="1917" spans="1:11" ht="13.5" x14ac:dyDescent="0.25">
      <c r="A1917" s="3">
        <f>TITRES_STAT!B1920</f>
        <v>44802</v>
      </c>
      <c r="B1917" s="6">
        <f>TITRES_STAT!D1920</f>
        <v>6.6510999999999996</v>
      </c>
      <c r="C1917" s="2">
        <f t="shared" si="229"/>
        <v>5.8699999999999974E-2</v>
      </c>
      <c r="D1917" s="2">
        <f t="shared" si="230"/>
        <v>6.6276399999999995</v>
      </c>
      <c r="E1917" s="2">
        <f t="shared" si="232"/>
        <v>6.65951</v>
      </c>
      <c r="F1917" s="2">
        <f t="shared" si="233"/>
        <v>6.6804699999999997</v>
      </c>
      <c r="G1917" s="2">
        <f t="shared" si="235"/>
        <v>6.5216159999999999</v>
      </c>
      <c r="H1917" s="2">
        <f t="shared" si="231"/>
        <v>6.5589035000000022</v>
      </c>
      <c r="I1917" s="2">
        <f t="array" ref="I1917">SUMPRODUCT(B1901:B1920, (ROW(B1901:B1920)-ROW(B1901)+1)) / (20*21/2)</f>
        <v>6.6638228571428577</v>
      </c>
      <c r="J1917" s="2">
        <f t="shared" si="234"/>
        <v>6.6242451388238983</v>
      </c>
      <c r="K1917" s="2">
        <f t="shared" si="236"/>
        <v>6.5697602649739446</v>
      </c>
    </row>
    <row r="1918" spans="1:11" ht="13.5" x14ac:dyDescent="0.25">
      <c r="A1918" s="3">
        <f>TITRES_STAT!B1921</f>
        <v>44803</v>
      </c>
      <c r="B1918" s="6">
        <f>TITRES_STAT!D1921</f>
        <v>6.6510999999999996</v>
      </c>
      <c r="C1918" s="2">
        <f t="shared" si="229"/>
        <v>0</v>
      </c>
      <c r="D1918" s="2">
        <f t="shared" si="230"/>
        <v>6.625960000000001</v>
      </c>
      <c r="E1918" s="2">
        <f t="shared" si="232"/>
        <v>6.6544799999999995</v>
      </c>
      <c r="F1918" s="2">
        <f t="shared" si="233"/>
        <v>6.6901150000000005</v>
      </c>
      <c r="G1918" s="2">
        <f t="shared" si="235"/>
        <v>6.5237959999999999</v>
      </c>
      <c r="H1918" s="2">
        <f t="shared" si="231"/>
        <v>6.5582720000000014</v>
      </c>
      <c r="I1918" s="2">
        <f t="array" ref="I1918">SUMPRODUCT(B1902:B1921, (ROW(B1902:B1921)-ROW(B1902)+1)) / (20*21/2)</f>
        <v>6.6666557142857137</v>
      </c>
      <c r="J1918" s="2">
        <f t="shared" si="234"/>
        <v>6.6268027446501936</v>
      </c>
      <c r="K1918" s="2">
        <f t="shared" si="236"/>
        <v>6.5729500585043787</v>
      </c>
    </row>
    <row r="1919" spans="1:11" ht="13.5" x14ac:dyDescent="0.25">
      <c r="A1919" s="3">
        <f>TITRES_STAT!B1922</f>
        <v>44804</v>
      </c>
      <c r="B1919" s="6">
        <f>TITRES_STAT!D1922</f>
        <v>6.6260000000000003</v>
      </c>
      <c r="C1919" s="2">
        <f t="shared" si="229"/>
        <v>-2.5099999999999234E-2</v>
      </c>
      <c r="D1919" s="2">
        <f t="shared" si="230"/>
        <v>6.6259599999999992</v>
      </c>
      <c r="E1919" s="2">
        <f t="shared" si="232"/>
        <v>6.65029</v>
      </c>
      <c r="F1919" s="2">
        <f t="shared" si="233"/>
        <v>6.6859250000000001</v>
      </c>
      <c r="G1919" s="2">
        <f t="shared" si="235"/>
        <v>6.525474</v>
      </c>
      <c r="H1919" s="2">
        <f t="shared" si="231"/>
        <v>6.5577120000000022</v>
      </c>
      <c r="I1919" s="2">
        <f t="array" ref="I1919">SUMPRODUCT(B1903:B1922, (ROW(B1903:B1922)-ROW(B1903)+1)) / (20*21/2)</f>
        <v>6.670087619047619</v>
      </c>
      <c r="J1919" s="2">
        <f t="shared" si="234"/>
        <v>6.6267262927787467</v>
      </c>
      <c r="K1919" s="2">
        <f t="shared" si="236"/>
        <v>6.5750304483669524</v>
      </c>
    </row>
    <row r="1920" spans="1:11" ht="13.5" x14ac:dyDescent="0.25">
      <c r="A1920" s="3">
        <f>TITRES_STAT!B1923</f>
        <v>44805</v>
      </c>
      <c r="B1920" s="6">
        <f>TITRES_STAT!D1923</f>
        <v>6.7182000000000004</v>
      </c>
      <c r="C1920" s="2">
        <f t="shared" si="229"/>
        <v>9.220000000000006E-2</v>
      </c>
      <c r="D1920" s="2">
        <f t="shared" si="230"/>
        <v>6.6477599999999999</v>
      </c>
      <c r="E1920" s="2">
        <f t="shared" si="232"/>
        <v>6.6519700000000004</v>
      </c>
      <c r="F1920" s="2">
        <f t="shared" si="233"/>
        <v>6.6800550000000003</v>
      </c>
      <c r="G1920" s="2">
        <f t="shared" si="235"/>
        <v>6.5313440000000007</v>
      </c>
      <c r="H1920" s="2">
        <f t="shared" si="231"/>
        <v>6.5571010000000012</v>
      </c>
      <c r="I1920" s="2">
        <f t="array" ref="I1920">SUMPRODUCT(B1904:B1923, (ROW(B1904:B1923)-ROW(B1904)+1)) / (20*21/2)</f>
        <v>6.6647385714285718</v>
      </c>
      <c r="J1920" s="2">
        <f t="shared" si="234"/>
        <v>6.6354380744188663</v>
      </c>
      <c r="K1920" s="2">
        <f t="shared" si="236"/>
        <v>6.580644940587856</v>
      </c>
    </row>
    <row r="1921" spans="1:11" ht="13.5" x14ac:dyDescent="0.25">
      <c r="A1921" s="3">
        <f>TITRES_STAT!B1924</f>
        <v>44806</v>
      </c>
      <c r="B1921" s="6">
        <f>TITRES_STAT!D1924</f>
        <v>6.7098000000000004</v>
      </c>
      <c r="C1921" s="2">
        <f t="shared" si="229"/>
        <v>-8.3999999999999631E-3</v>
      </c>
      <c r="D1921" s="2">
        <f t="shared" si="230"/>
        <v>6.6712400000000001</v>
      </c>
      <c r="E1921" s="2">
        <f t="shared" si="232"/>
        <v>6.6536400000000002</v>
      </c>
      <c r="F1921" s="2">
        <f t="shared" si="233"/>
        <v>6.6737650000000004</v>
      </c>
      <c r="G1921" s="2">
        <f t="shared" si="235"/>
        <v>6.5348659999999992</v>
      </c>
      <c r="H1921" s="2">
        <f t="shared" si="231"/>
        <v>6.5564480000000014</v>
      </c>
      <c r="I1921" s="2">
        <f t="array" ref="I1921">SUMPRODUCT(B1905:B1924, (ROW(B1905:B1924)-ROW(B1905)+1)) / (20*21/2)</f>
        <v>6.6594295238095249</v>
      </c>
      <c r="J1921" s="2">
        <f t="shared" si="234"/>
        <v>6.6425201625694505</v>
      </c>
      <c r="K1921" s="2">
        <f t="shared" si="236"/>
        <v>6.5857098448785285</v>
      </c>
    </row>
    <row r="1922" spans="1:11" ht="13.5" x14ac:dyDescent="0.25">
      <c r="A1922" s="3">
        <f>TITRES_STAT!B1925</f>
        <v>44809</v>
      </c>
      <c r="B1922" s="6">
        <f>TITRES_STAT!D1925</f>
        <v>6.7098000000000004</v>
      </c>
      <c r="C1922" s="2">
        <f t="shared" si="229"/>
        <v>0</v>
      </c>
      <c r="D1922" s="2">
        <f t="shared" si="230"/>
        <v>6.6829800000000006</v>
      </c>
      <c r="E1922" s="2">
        <f t="shared" si="232"/>
        <v>6.6553100000000001</v>
      </c>
      <c r="F1922" s="2">
        <f t="shared" si="233"/>
        <v>6.6737650000000004</v>
      </c>
      <c r="G1922" s="2">
        <f t="shared" si="235"/>
        <v>6.5392259999999975</v>
      </c>
      <c r="H1922" s="2">
        <f t="shared" si="231"/>
        <v>6.556307000000003</v>
      </c>
      <c r="I1922" s="2">
        <f t="array" ref="I1922">SUMPRODUCT(B1906:B1925, (ROW(B1906:B1925)-ROW(B1906)+1)) / (20*21/2)</f>
        <v>6.6592704761904757</v>
      </c>
      <c r="J1922" s="2">
        <f t="shared" si="234"/>
        <v>6.6489277661342649</v>
      </c>
      <c r="K1922" s="2">
        <f t="shared" si="236"/>
        <v>6.5905761254715278</v>
      </c>
    </row>
    <row r="1923" spans="1:11" ht="13.5" x14ac:dyDescent="0.25">
      <c r="A1923" s="3">
        <f>TITRES_STAT!B1926</f>
        <v>44810</v>
      </c>
      <c r="B1923" s="6">
        <f>TITRES_STAT!D1926</f>
        <v>6.6176000000000004</v>
      </c>
      <c r="C1923" s="2">
        <f t="shared" si="229"/>
        <v>-9.220000000000006E-2</v>
      </c>
      <c r="D1923" s="2">
        <f t="shared" si="230"/>
        <v>6.6762800000000011</v>
      </c>
      <c r="E1923" s="2">
        <f t="shared" si="232"/>
        <v>6.6511200000000006</v>
      </c>
      <c r="F1923" s="2">
        <f t="shared" si="233"/>
        <v>6.6733450000000003</v>
      </c>
      <c r="G1923" s="2">
        <f t="shared" si="235"/>
        <v>6.5409039999999967</v>
      </c>
      <c r="H1923" s="2">
        <f t="shared" si="231"/>
        <v>6.5557050000000023</v>
      </c>
      <c r="I1923" s="2">
        <f t="array" ref="I1923">SUMPRODUCT(B1907:B1926, (ROW(B1907:B1926)-ROW(B1907)+1)) / (20*21/2)</f>
        <v>6.6552804761904758</v>
      </c>
      <c r="J1923" s="2">
        <f t="shared" si="234"/>
        <v>6.6459441693595736</v>
      </c>
      <c r="K1923" s="2">
        <f t="shared" si="236"/>
        <v>6.5916358852569585</v>
      </c>
    </row>
    <row r="1924" spans="1:11" ht="13.5" x14ac:dyDescent="0.25">
      <c r="A1924" s="3">
        <f>TITRES_STAT!B1927</f>
        <v>44811</v>
      </c>
      <c r="B1924" s="6">
        <f>TITRES_STAT!D1927</f>
        <v>6.6176000000000004</v>
      </c>
      <c r="C1924" s="2">
        <f t="shared" ref="C1924:C1987" si="237">B1924-B1923</f>
        <v>0</v>
      </c>
      <c r="D1924" s="2">
        <f t="shared" si="230"/>
        <v>6.6746000000000008</v>
      </c>
      <c r="E1924" s="2">
        <f t="shared" si="232"/>
        <v>6.6502800000000004</v>
      </c>
      <c r="F1924" s="2">
        <f t="shared" si="233"/>
        <v>6.6695700000000002</v>
      </c>
      <c r="G1924" s="2">
        <f t="shared" si="235"/>
        <v>6.5440919999999974</v>
      </c>
      <c r="H1924" s="2">
        <f t="shared" si="231"/>
        <v>6.5554185000000027</v>
      </c>
      <c r="I1924" s="2">
        <f t="array" ref="I1924">SUMPRODUCT(B1908:B1927, (ROW(B1908:B1927)-ROW(B1908)+1)) / (20*21/2)</f>
        <v>6.6141066666666672</v>
      </c>
      <c r="J1924" s="2">
        <f t="shared" si="234"/>
        <v>6.6432447246586621</v>
      </c>
      <c r="K1924" s="2">
        <f t="shared" si="236"/>
        <v>6.5926540858351173</v>
      </c>
    </row>
    <row r="1925" spans="1:11" ht="13.5" x14ac:dyDescent="0.25">
      <c r="A1925" s="3">
        <f>TITRES_STAT!B1928</f>
        <v>44812</v>
      </c>
      <c r="B1925" s="6">
        <f>TITRES_STAT!D1928</f>
        <v>6.6679000000000004</v>
      </c>
      <c r="C1925" s="2">
        <f t="shared" si="237"/>
        <v>5.0300000000000011E-2</v>
      </c>
      <c r="D1925" s="2">
        <f t="shared" si="230"/>
        <v>6.6645400000000006</v>
      </c>
      <c r="E1925" s="2">
        <f t="shared" si="232"/>
        <v>6.6561500000000011</v>
      </c>
      <c r="F1925" s="2">
        <f t="shared" si="233"/>
        <v>6.6678949999999997</v>
      </c>
      <c r="G1925" s="2">
        <f t="shared" si="235"/>
        <v>6.5474479999999975</v>
      </c>
      <c r="H1925" s="2">
        <f t="shared" si="231"/>
        <v>6.5545950000000017</v>
      </c>
      <c r="I1925" s="2">
        <f t="array" ref="I1925">SUMPRODUCT(B1909:B1928, (ROW(B1909:B1928)-ROW(B1909)+1)) / (20*21/2)</f>
        <v>6.5817500000000004</v>
      </c>
      <c r="J1925" s="2">
        <f t="shared" si="234"/>
        <v>6.645592846119742</v>
      </c>
      <c r="K1925" s="2">
        <f t="shared" si="236"/>
        <v>6.5956049059984458</v>
      </c>
    </row>
    <row r="1926" spans="1:11" ht="13.5" x14ac:dyDescent="0.25">
      <c r="A1926" s="3">
        <f>TITRES_STAT!B1929</f>
        <v>44813</v>
      </c>
      <c r="B1926" s="6">
        <f>TITRES_STAT!D1929</f>
        <v>6.6260000000000003</v>
      </c>
      <c r="C1926" s="2">
        <f t="shared" si="237"/>
        <v>-4.1900000000000048E-2</v>
      </c>
      <c r="D1926" s="2">
        <f t="shared" ref="D1926:D1989" si="238">AVERAGE(B1922:B1926)</f>
        <v>6.64778</v>
      </c>
      <c r="E1926" s="2">
        <f t="shared" si="232"/>
        <v>6.6595100000000018</v>
      </c>
      <c r="F1926" s="2">
        <f t="shared" si="233"/>
        <v>6.6641250000000003</v>
      </c>
      <c r="G1926" s="2">
        <f t="shared" si="235"/>
        <v>6.5508039999999959</v>
      </c>
      <c r="H1926" s="2">
        <f t="shared" si="231"/>
        <v>6.5535230000000011</v>
      </c>
      <c r="I1926" s="2">
        <f t="array" ref="I1926">SUMPRODUCT(B1910:B1929, (ROW(B1910:B1929)-ROW(B1910)+1)) / (20*21/2)</f>
        <v>6.5648914285714293</v>
      </c>
      <c r="J1926" s="2">
        <f t="shared" si="234"/>
        <v>6.6437268607750051</v>
      </c>
      <c r="K1926" s="2">
        <f t="shared" si="236"/>
        <v>6.5967968704690954</v>
      </c>
    </row>
    <row r="1927" spans="1:11" ht="13.5" x14ac:dyDescent="0.25">
      <c r="A1927" s="3">
        <f>TITRES_STAT!B1930</f>
        <v>44816</v>
      </c>
      <c r="B1927" s="6">
        <f>TITRES_STAT!D1930</f>
        <v>6.2317999999999998</v>
      </c>
      <c r="C1927" s="2">
        <f t="shared" si="237"/>
        <v>-0.39420000000000055</v>
      </c>
      <c r="D1927" s="2">
        <f t="shared" si="238"/>
        <v>6.5521800000000017</v>
      </c>
      <c r="E1927" s="2">
        <f t="shared" si="232"/>
        <v>6.6175800000000011</v>
      </c>
      <c r="F1927" s="2">
        <f t="shared" si="233"/>
        <v>6.6385450000000006</v>
      </c>
      <c r="G1927" s="2">
        <f t="shared" si="235"/>
        <v>6.547113999999997</v>
      </c>
      <c r="H1927" s="2">
        <f t="shared" si="231"/>
        <v>6.5505190000000031</v>
      </c>
      <c r="I1927" s="2">
        <f t="array" ref="I1927">SUMPRODUCT(B1911:B1930, (ROW(B1911:B1930)-ROW(B1911)+1)) / (20*21/2)</f>
        <v>6.5203590476190474</v>
      </c>
      <c r="J1927" s="2">
        <f t="shared" si="234"/>
        <v>6.6044957311773853</v>
      </c>
      <c r="K1927" s="2">
        <f t="shared" si="236"/>
        <v>6.5824832677056015</v>
      </c>
    </row>
    <row r="1928" spans="1:11" ht="13.5" x14ac:dyDescent="0.25">
      <c r="A1928" s="3">
        <f>TITRES_STAT!B1931</f>
        <v>44817</v>
      </c>
      <c r="B1928" s="6">
        <f>TITRES_STAT!D1931</f>
        <v>6.2988</v>
      </c>
      <c r="C1928" s="2">
        <f t="shared" si="237"/>
        <v>6.7000000000000171E-2</v>
      </c>
      <c r="D1928" s="2">
        <f t="shared" si="238"/>
        <v>6.4884199999999996</v>
      </c>
      <c r="E1928" s="2">
        <f t="shared" si="232"/>
        <v>6.5823500000000008</v>
      </c>
      <c r="F1928" s="2">
        <f t="shared" si="233"/>
        <v>6.6184150000000006</v>
      </c>
      <c r="G1928" s="2">
        <f t="shared" si="235"/>
        <v>6.5422479999999972</v>
      </c>
      <c r="H1928" s="2">
        <f t="shared" si="231"/>
        <v>6.5481260000000034</v>
      </c>
      <c r="I1928" s="2">
        <f t="array" ref="I1928">SUMPRODUCT(B1912:B1931, (ROW(B1912:B1931)-ROW(B1912)+1)) / (20*21/2)</f>
        <v>6.4777023809523815</v>
      </c>
      <c r="J1928" s="2">
        <f t="shared" si="234"/>
        <v>6.5753818520176344</v>
      </c>
      <c r="K1928" s="2">
        <f t="shared" si="236"/>
        <v>6.5713584336779309</v>
      </c>
    </row>
    <row r="1929" spans="1:11" ht="13.5" x14ac:dyDescent="0.25">
      <c r="A1929" s="3">
        <f>TITRES_STAT!B1932</f>
        <v>44818</v>
      </c>
      <c r="B1929" s="6">
        <f>TITRES_STAT!D1932</f>
        <v>6.4413999999999998</v>
      </c>
      <c r="C1929" s="2">
        <f t="shared" si="237"/>
        <v>0.14259999999999984</v>
      </c>
      <c r="D1929" s="2">
        <f t="shared" si="238"/>
        <v>6.4531800000000006</v>
      </c>
      <c r="E1929" s="2">
        <f t="shared" si="232"/>
        <v>6.5638900000000007</v>
      </c>
      <c r="F1929" s="2">
        <f t="shared" si="233"/>
        <v>6.6070899999999995</v>
      </c>
      <c r="G1929" s="2">
        <f t="shared" si="235"/>
        <v>6.5402339999999972</v>
      </c>
      <c r="H1929" s="2">
        <f t="shared" si="231"/>
        <v>6.546485500000002</v>
      </c>
      <c r="I1929" s="2">
        <f t="array" ref="I1929">SUMPRODUCT(B1913:B1932, (ROW(B1913:B1932)-ROW(B1913)+1)) / (20*21/2)</f>
        <v>6.4313314285714291</v>
      </c>
      <c r="J1929" s="2">
        <f t="shared" si="234"/>
        <v>6.5626216756350022</v>
      </c>
      <c r="K1929" s="2">
        <f t="shared" si="236"/>
        <v>6.5662620245140904</v>
      </c>
    </row>
    <row r="1930" spans="1:11" ht="13.5" x14ac:dyDescent="0.25">
      <c r="A1930" s="3">
        <f>TITRES_STAT!B1933</f>
        <v>44819</v>
      </c>
      <c r="B1930" s="6">
        <f>TITRES_STAT!D1933</f>
        <v>6.1395</v>
      </c>
      <c r="C1930" s="2">
        <f t="shared" si="237"/>
        <v>-0.30189999999999984</v>
      </c>
      <c r="D1930" s="2">
        <f t="shared" si="238"/>
        <v>6.3474999999999993</v>
      </c>
      <c r="E1930" s="2">
        <f t="shared" si="232"/>
        <v>6.5060200000000012</v>
      </c>
      <c r="F1930" s="2">
        <f t="shared" si="233"/>
        <v>6.5789950000000008</v>
      </c>
      <c r="G1930" s="2">
        <f t="shared" si="235"/>
        <v>6.5338599999999962</v>
      </c>
      <c r="H1930" s="2">
        <f t="shared" ref="H1930:H1993" si="239">AVERAGE(B1731:B1930)</f>
        <v>6.5434930000000016</v>
      </c>
      <c r="I1930" s="2">
        <f t="array" ref="I1930">SUMPRODUCT(B1914:B1933, (ROW(B1914:B1933)-ROW(B1914)+1)) / (20*21/2)</f>
        <v>6.4007371428571416</v>
      </c>
      <c r="J1930" s="2">
        <f t="shared" si="234"/>
        <v>6.5223243731935741</v>
      </c>
      <c r="K1930" s="2">
        <f t="shared" si="236"/>
        <v>6.5495262588468712</v>
      </c>
    </row>
    <row r="1931" spans="1:11" ht="13.5" x14ac:dyDescent="0.25">
      <c r="A1931" s="3">
        <f>TITRES_STAT!B1934</f>
        <v>44820</v>
      </c>
      <c r="B1931" s="6">
        <f>TITRES_STAT!D1934</f>
        <v>6.1311</v>
      </c>
      <c r="C1931" s="2">
        <f t="shared" si="237"/>
        <v>-8.3999999999999631E-3</v>
      </c>
      <c r="D1931" s="2">
        <f t="shared" si="238"/>
        <v>6.2485200000000001</v>
      </c>
      <c r="E1931" s="2">
        <f t="shared" si="232"/>
        <v>6.44815</v>
      </c>
      <c r="F1931" s="2">
        <f t="shared" si="233"/>
        <v>6.5508949999999997</v>
      </c>
      <c r="G1931" s="2">
        <f t="shared" si="235"/>
        <v>6.5273179999999975</v>
      </c>
      <c r="H1931" s="2">
        <f t="shared" si="239"/>
        <v>6.5406950000000021</v>
      </c>
      <c r="I1931" s="2">
        <f t="array" ref="I1931">SUMPRODUCT(B1915:B1934, (ROW(B1915:B1934)-ROW(B1915)+1)) / (20*21/2)</f>
        <v>6.3691490476190467</v>
      </c>
      <c r="J1931" s="2">
        <f t="shared" si="234"/>
        <v>6.4850649090799006</v>
      </c>
      <c r="K1931" s="2">
        <f t="shared" si="236"/>
        <v>6.5331173859509155</v>
      </c>
    </row>
    <row r="1932" spans="1:11" ht="13.5" x14ac:dyDescent="0.25">
      <c r="A1932" s="3">
        <f>TITRES_STAT!B1935</f>
        <v>44823</v>
      </c>
      <c r="B1932" s="6">
        <f>TITRES_STAT!D1935</f>
        <v>6.0640000000000001</v>
      </c>
      <c r="C1932" s="2">
        <f t="shared" si="237"/>
        <v>-6.7099999999999937E-2</v>
      </c>
      <c r="D1932" s="2">
        <f t="shared" si="238"/>
        <v>6.2149599999999996</v>
      </c>
      <c r="E1932" s="2">
        <f t="shared" ref="E1932:E1995" si="240">AVERAGE(B1923:B1932)</f>
        <v>6.3835700000000006</v>
      </c>
      <c r="F1932" s="2">
        <f t="shared" si="233"/>
        <v>6.5194400000000003</v>
      </c>
      <c r="G1932" s="2">
        <f t="shared" si="235"/>
        <v>6.5182599999999988</v>
      </c>
      <c r="H1932" s="2">
        <f t="shared" si="239"/>
        <v>6.537837500000002</v>
      </c>
      <c r="I1932" s="2">
        <f t="array" ref="I1932">SUMPRODUCT(B1916:B1935, (ROW(B1916:B1935)-ROW(B1916)+1)) / (20*21/2)</f>
        <v>6.3477385714285726</v>
      </c>
      <c r="J1932" s="2">
        <f t="shared" si="234"/>
        <v>6.4449634891675291</v>
      </c>
      <c r="K1932" s="2">
        <f t="shared" si="236"/>
        <v>6.5147206257175458</v>
      </c>
    </row>
    <row r="1933" spans="1:11" ht="13.5" x14ac:dyDescent="0.25">
      <c r="A1933" s="3">
        <f>TITRES_STAT!B1936</f>
        <v>44824</v>
      </c>
      <c r="B1933" s="6">
        <f>TITRES_STAT!D1936</f>
        <v>6.1981999999999999</v>
      </c>
      <c r="C1933" s="2">
        <f t="shared" si="237"/>
        <v>0.13419999999999987</v>
      </c>
      <c r="D1933" s="2">
        <f t="shared" si="238"/>
        <v>6.1948400000000001</v>
      </c>
      <c r="E1933" s="2">
        <f t="shared" si="240"/>
        <v>6.3416300000000003</v>
      </c>
      <c r="F1933" s="2">
        <f t="shared" si="233"/>
        <v>6.4963750000000005</v>
      </c>
      <c r="G1933" s="2">
        <f t="shared" si="235"/>
        <v>6.5120539999999982</v>
      </c>
      <c r="H1933" s="2">
        <f t="shared" si="239"/>
        <v>6.5356510000000014</v>
      </c>
      <c r="I1933" s="2">
        <f t="array" ref="I1933">SUMPRODUCT(B1917:B1936, (ROW(B1917:B1936)-ROW(B1917)+1)) / (20*21/2)</f>
        <v>6.3360361904761913</v>
      </c>
      <c r="J1933" s="2">
        <f t="shared" si="234"/>
        <v>6.4214622044849072</v>
      </c>
      <c r="K1933" s="2">
        <f t="shared" si="236"/>
        <v>6.5023080521599947</v>
      </c>
    </row>
    <row r="1934" spans="1:11" ht="13.5" x14ac:dyDescent="0.25">
      <c r="A1934" s="3">
        <f>TITRES_STAT!B1937</f>
        <v>44825</v>
      </c>
      <c r="B1934" s="6">
        <f>TITRES_STAT!D1937</f>
        <v>6.1646999999999998</v>
      </c>
      <c r="C1934" s="2">
        <f t="shared" si="237"/>
        <v>-3.3500000000000085E-2</v>
      </c>
      <c r="D1934" s="2">
        <f t="shared" si="238"/>
        <v>6.1395</v>
      </c>
      <c r="E1934" s="2">
        <f t="shared" si="240"/>
        <v>6.2963400000000007</v>
      </c>
      <c r="F1934" s="2">
        <f t="shared" si="233"/>
        <v>6.4733100000000006</v>
      </c>
      <c r="G1934" s="2">
        <f t="shared" si="235"/>
        <v>6.5058479999999994</v>
      </c>
      <c r="H1934" s="2">
        <f t="shared" si="239"/>
        <v>6.5337695000000027</v>
      </c>
      <c r="I1934" s="2">
        <f t="array" ref="I1934">SUMPRODUCT(B1918:B1937, (ROW(B1918:B1937)-ROW(B1918)+1)) / (20*21/2)</f>
        <v>6.3455433333333318</v>
      </c>
      <c r="J1934" s="2">
        <f t="shared" si="234"/>
        <v>6.3970086612006307</v>
      </c>
      <c r="K1934" s="2">
        <f t="shared" si="236"/>
        <v>6.489068520702741</v>
      </c>
    </row>
    <row r="1935" spans="1:11" ht="13.5" x14ac:dyDescent="0.25">
      <c r="A1935" s="3">
        <f>TITRES_STAT!B1938</f>
        <v>44826</v>
      </c>
      <c r="B1935" s="6">
        <f>TITRES_STAT!D1938</f>
        <v>6.2484999999999999</v>
      </c>
      <c r="C1935" s="2">
        <f t="shared" si="237"/>
        <v>8.3800000000000097E-2</v>
      </c>
      <c r="D1935" s="2">
        <f t="shared" si="238"/>
        <v>6.1612999999999998</v>
      </c>
      <c r="E1935" s="2">
        <f t="shared" si="240"/>
        <v>6.2544000000000004</v>
      </c>
      <c r="F1935" s="2">
        <f t="shared" si="233"/>
        <v>6.4552750000000021</v>
      </c>
      <c r="G1935" s="2">
        <f t="shared" si="235"/>
        <v>6.5033319999999977</v>
      </c>
      <c r="H1935" s="2">
        <f t="shared" si="239"/>
        <v>6.5319130000000021</v>
      </c>
      <c r="I1935" s="2">
        <f t="array" ref="I1935">SUMPRODUCT(B1919:B1938, (ROW(B1919:B1938)-ROW(B1919)+1)) / (20*21/2)</f>
        <v>6.3395885714285711</v>
      </c>
      <c r="J1935" s="2">
        <f t="shared" si="234"/>
        <v>6.3828649791815231</v>
      </c>
      <c r="K1935" s="2">
        <f t="shared" si="236"/>
        <v>6.4796344610673398</v>
      </c>
    </row>
    <row r="1936" spans="1:11" ht="13.5" x14ac:dyDescent="0.25">
      <c r="A1936" s="3">
        <f>TITRES_STAT!B1939</f>
        <v>44827</v>
      </c>
      <c r="B1936" s="6">
        <f>TITRES_STAT!D1939</f>
        <v>6.3323999999999998</v>
      </c>
      <c r="C1936" s="2">
        <f t="shared" si="237"/>
        <v>8.3899999999999864E-2</v>
      </c>
      <c r="D1936" s="2">
        <f t="shared" si="238"/>
        <v>6.2015599999999997</v>
      </c>
      <c r="E1936" s="2">
        <f t="shared" si="240"/>
        <v>6.2250399999999999</v>
      </c>
      <c r="F1936" s="2">
        <f t="shared" si="233"/>
        <v>6.4422750000000022</v>
      </c>
      <c r="G1936" s="2">
        <f t="shared" si="235"/>
        <v>6.5008159999999995</v>
      </c>
      <c r="H1936" s="2">
        <f t="shared" si="239"/>
        <v>6.5306730000000028</v>
      </c>
      <c r="I1936" s="2">
        <f t="array" ref="I1936">SUMPRODUCT(B1920:B1939, (ROW(B1920:B1939)-ROW(B1920)+1)) / (20*21/2)</f>
        <v>6.3349519047619047</v>
      </c>
      <c r="J1936" s="2">
        <f t="shared" si="234"/>
        <v>6.378058790688045</v>
      </c>
      <c r="K1936" s="2">
        <f t="shared" si="236"/>
        <v>6.4738605606333266</v>
      </c>
    </row>
    <row r="1937" spans="1:11" ht="13.5" x14ac:dyDescent="0.25">
      <c r="A1937" s="3">
        <f>TITRES_STAT!B1940</f>
        <v>44830</v>
      </c>
      <c r="B1937" s="6">
        <f>TITRES_STAT!D1940</f>
        <v>6.5420999999999996</v>
      </c>
      <c r="C1937" s="2">
        <f t="shared" si="237"/>
        <v>0.20969999999999978</v>
      </c>
      <c r="D1937" s="2">
        <f t="shared" si="238"/>
        <v>6.29718</v>
      </c>
      <c r="E1937" s="2">
        <f t="shared" si="240"/>
        <v>6.2560699999999994</v>
      </c>
      <c r="F1937" s="2">
        <f t="shared" si="233"/>
        <v>6.4368250000000016</v>
      </c>
      <c r="G1937" s="2">
        <f t="shared" si="235"/>
        <v>6.5024940000000013</v>
      </c>
      <c r="H1937" s="2">
        <f t="shared" si="239"/>
        <v>6.5298905000000014</v>
      </c>
      <c r="I1937" s="2">
        <f t="array" ref="I1937">SUMPRODUCT(B1921:B1940, (ROW(B1921:B1940)-ROW(B1921)+1)) / (20*21/2)</f>
        <v>6.3227328571428565</v>
      </c>
      <c r="J1937" s="2">
        <f t="shared" si="234"/>
        <v>6.3936817630034692</v>
      </c>
      <c r="K1937" s="2">
        <f t="shared" si="236"/>
        <v>6.4765366170790779</v>
      </c>
    </row>
    <row r="1938" spans="1:11" ht="13.5" x14ac:dyDescent="0.25">
      <c r="A1938" s="3">
        <f>TITRES_STAT!B1941</f>
        <v>44831</v>
      </c>
      <c r="B1938" s="6">
        <f>TITRES_STAT!D1941</f>
        <v>6.3742999999999999</v>
      </c>
      <c r="C1938" s="2">
        <f t="shared" si="237"/>
        <v>-0.16779999999999973</v>
      </c>
      <c r="D1938" s="2">
        <f t="shared" si="238"/>
        <v>6.3323999999999998</v>
      </c>
      <c r="E1938" s="2">
        <f t="shared" si="240"/>
        <v>6.2636199999999995</v>
      </c>
      <c r="F1938" s="2">
        <f t="shared" si="233"/>
        <v>6.4229850000000015</v>
      </c>
      <c r="G1938" s="2">
        <f t="shared" si="235"/>
        <v>6.5016539999999994</v>
      </c>
      <c r="H1938" s="2">
        <f t="shared" si="239"/>
        <v>6.5288600000000008</v>
      </c>
      <c r="I1938" s="2">
        <f t="array" ref="I1938">SUMPRODUCT(B1922:B1941, (ROW(B1922:B1941)-ROW(B1922)+1)) / (20*21/2)</f>
        <v>6.3077999999999994</v>
      </c>
      <c r="J1938" s="2">
        <f t="shared" si="234"/>
        <v>6.3918358808126632</v>
      </c>
      <c r="K1938" s="2">
        <f t="shared" si="236"/>
        <v>6.4725273379779384</v>
      </c>
    </row>
    <row r="1939" spans="1:11" ht="13.5" x14ac:dyDescent="0.25">
      <c r="A1939" s="3">
        <f>TITRES_STAT!B1942</f>
        <v>44832</v>
      </c>
      <c r="B1939" s="6">
        <f>TITRES_STAT!D1942</f>
        <v>6.3742999999999999</v>
      </c>
      <c r="C1939" s="2">
        <f t="shared" si="237"/>
        <v>0</v>
      </c>
      <c r="D1939" s="2">
        <f t="shared" si="238"/>
        <v>6.3743199999999991</v>
      </c>
      <c r="E1939" s="2">
        <f t="shared" si="240"/>
        <v>6.2569099999999995</v>
      </c>
      <c r="F1939" s="2">
        <f t="shared" si="233"/>
        <v>6.410400000000001</v>
      </c>
      <c r="G1939" s="2">
        <f t="shared" si="235"/>
        <v>6.5033300000000001</v>
      </c>
      <c r="H1939" s="2">
        <f t="shared" si="239"/>
        <v>6.5278295000000002</v>
      </c>
      <c r="I1939" s="2">
        <f t="array" ref="I1939">SUMPRODUCT(B1923:B1942, (ROW(B1923:B1942)-ROW(B1923)+1)) / (20*21/2)</f>
        <v>6.2983338095238084</v>
      </c>
      <c r="J1939" s="2">
        <f t="shared" si="234"/>
        <v>6.3901657969257428</v>
      </c>
      <c r="K1939" s="2">
        <f t="shared" si="236"/>
        <v>6.4686752855082155</v>
      </c>
    </row>
    <row r="1940" spans="1:11" ht="13.5" x14ac:dyDescent="0.25">
      <c r="A1940" s="3">
        <f>TITRES_STAT!B1943</f>
        <v>44833</v>
      </c>
      <c r="B1940" s="6">
        <f>TITRES_STAT!D1943</f>
        <v>6.2820999999999998</v>
      </c>
      <c r="C1940" s="2">
        <f t="shared" si="237"/>
        <v>-9.220000000000006E-2</v>
      </c>
      <c r="D1940" s="2">
        <f t="shared" si="238"/>
        <v>6.3810400000000005</v>
      </c>
      <c r="E1940" s="2">
        <f t="shared" si="240"/>
        <v>6.2711699999999997</v>
      </c>
      <c r="F1940" s="2">
        <f t="shared" ref="F1940:F2003" si="241">AVERAGE(B1921:B1940)</f>
        <v>6.3885950000000014</v>
      </c>
      <c r="G1940" s="2">
        <f t="shared" si="235"/>
        <v>6.504001999999999</v>
      </c>
      <c r="H1940" s="2">
        <f t="shared" si="239"/>
        <v>6.5263379999999982</v>
      </c>
      <c r="I1940" s="2">
        <f t="array" ref="I1940">SUMPRODUCT(B1924:B1943, (ROW(B1924:B1943)-ROW(B1924)+1)) / (20*21/2)</f>
        <v>6.2814033333333326</v>
      </c>
      <c r="J1940" s="2">
        <f t="shared" si="234"/>
        <v>6.3798738162661479</v>
      </c>
      <c r="K1940" s="2">
        <f t="shared" si="236"/>
        <v>6.4613586076451481</v>
      </c>
    </row>
    <row r="1941" spans="1:11" ht="13.5" x14ac:dyDescent="0.25">
      <c r="A1941" s="3">
        <f>TITRES_STAT!B1944</f>
        <v>44834</v>
      </c>
      <c r="B1941" s="6">
        <f>TITRES_STAT!D1944</f>
        <v>6.2317999999999998</v>
      </c>
      <c r="C1941" s="2">
        <f t="shared" si="237"/>
        <v>-5.0300000000000011E-2</v>
      </c>
      <c r="D1941" s="2">
        <f t="shared" si="238"/>
        <v>6.3609200000000001</v>
      </c>
      <c r="E1941" s="2">
        <f t="shared" si="240"/>
        <v>6.2812399999999995</v>
      </c>
      <c r="F1941" s="2">
        <f t="shared" si="241"/>
        <v>6.364695000000002</v>
      </c>
      <c r="G1941" s="2">
        <f t="shared" si="235"/>
        <v>6.5061840000000011</v>
      </c>
      <c r="H1941" s="2">
        <f t="shared" si="239"/>
        <v>6.5234524999999985</v>
      </c>
      <c r="I1941" s="2">
        <f t="array" ref="I1941">SUMPRODUCT(B1925:B1944, (ROW(B1925:B1944)-ROW(B1925)+1)) / (20*21/2)</f>
        <v>6.2626295238095242</v>
      </c>
      <c r="J1941" s="2">
        <f t="shared" ref="J1941:J2004" si="242">$J$4*B1941+J1940*(1-$J$4)</f>
        <v>6.3657715480503239</v>
      </c>
      <c r="K1941" s="2">
        <f t="shared" si="236"/>
        <v>6.4523563093061229</v>
      </c>
    </row>
    <row r="1942" spans="1:11" ht="13.5" x14ac:dyDescent="0.25">
      <c r="A1942" s="3">
        <f>TITRES_STAT!B1945</f>
        <v>44837</v>
      </c>
      <c r="B1942" s="6">
        <f>TITRES_STAT!D1945</f>
        <v>6.2652999999999999</v>
      </c>
      <c r="C1942" s="2">
        <f t="shared" si="237"/>
        <v>3.3500000000000085E-2</v>
      </c>
      <c r="D1942" s="2">
        <f t="shared" si="238"/>
        <v>6.3055599999999998</v>
      </c>
      <c r="E1942" s="2">
        <f t="shared" si="240"/>
        <v>6.3013700000000004</v>
      </c>
      <c r="F1942" s="2">
        <f t="shared" si="241"/>
        <v>6.3424700000000014</v>
      </c>
      <c r="G1942" s="2">
        <f t="shared" si="235"/>
        <v>6.5048420000000009</v>
      </c>
      <c r="H1942" s="2">
        <f t="shared" si="239"/>
        <v>6.5207739999999976</v>
      </c>
      <c r="I1942" s="2">
        <f t="array" ref="I1942">SUMPRODUCT(B1926:B1945, (ROW(B1926:B1945)-ROW(B1926)+1)) / (20*21/2)</f>
        <v>6.2518028571428559</v>
      </c>
      <c r="J1942" s="2">
        <f t="shared" si="242"/>
        <v>6.3562028291883887</v>
      </c>
      <c r="K1942" s="2">
        <f t="shared" si="236"/>
        <v>6.4450207677647073</v>
      </c>
    </row>
    <row r="1943" spans="1:11" ht="13.5" x14ac:dyDescent="0.25">
      <c r="A1943" s="3">
        <f>TITRES_STAT!B1946</f>
        <v>44838</v>
      </c>
      <c r="B1943" s="6">
        <f>TITRES_STAT!D1946</f>
        <v>6.1646999999999998</v>
      </c>
      <c r="C1943" s="2">
        <f t="shared" si="237"/>
        <v>-0.10060000000000002</v>
      </c>
      <c r="D1943" s="2">
        <f t="shared" si="238"/>
        <v>6.2636399999999997</v>
      </c>
      <c r="E1943" s="2">
        <f t="shared" si="240"/>
        <v>6.2980199999999993</v>
      </c>
      <c r="F1943" s="2">
        <f t="shared" si="241"/>
        <v>6.3198250000000007</v>
      </c>
      <c r="G1943" s="2">
        <f t="shared" si="235"/>
        <v>6.5033340000000006</v>
      </c>
      <c r="H1943" s="2">
        <f t="shared" si="239"/>
        <v>6.5177104999999971</v>
      </c>
      <c r="I1943" s="2">
        <f t="array" ref="I1943">SUMPRODUCT(B1927:B1946, (ROW(B1927:B1946)-ROW(B1927)+1)) / (20*21/2)</f>
        <v>6.2377023809523804</v>
      </c>
      <c r="J1943" s="2">
        <f t="shared" si="242"/>
        <v>6.3379644645037807</v>
      </c>
      <c r="K1943" s="2">
        <f t="shared" si="236"/>
        <v>6.4340277964798176</v>
      </c>
    </row>
    <row r="1944" spans="1:11" ht="13.5" x14ac:dyDescent="0.25">
      <c r="A1944" s="3">
        <f>TITRES_STAT!B1947</f>
        <v>44839</v>
      </c>
      <c r="B1944" s="6">
        <f>TITRES_STAT!D1947</f>
        <v>6.1227</v>
      </c>
      <c r="C1944" s="2">
        <f t="shared" si="237"/>
        <v>-4.1999999999999815E-2</v>
      </c>
      <c r="D1944" s="2">
        <f t="shared" si="238"/>
        <v>6.2133200000000004</v>
      </c>
      <c r="E1944" s="2">
        <f t="shared" si="240"/>
        <v>6.2938199999999984</v>
      </c>
      <c r="F1944" s="2">
        <f t="shared" si="241"/>
        <v>6.2950800000000013</v>
      </c>
      <c r="G1944" s="2">
        <f t="shared" si="235"/>
        <v>6.5023280000000003</v>
      </c>
      <c r="H1944" s="2">
        <f t="shared" si="239"/>
        <v>6.5145159999999969</v>
      </c>
      <c r="I1944" s="2">
        <f t="array" ref="I1944">SUMPRODUCT(B1928:B1947, (ROW(B1928:B1947)-ROW(B1928)+1)) / (20*21/2)</f>
        <v>6.2379795238095248</v>
      </c>
      <c r="J1944" s="2">
        <f t="shared" si="242"/>
        <v>6.3174630869319923</v>
      </c>
      <c r="K1944" s="2">
        <f t="shared" si="236"/>
        <v>6.4218188632845301</v>
      </c>
    </row>
    <row r="1945" spans="1:11" ht="13.5" x14ac:dyDescent="0.25">
      <c r="A1945" s="3">
        <f>TITRES_STAT!B1948</f>
        <v>44840</v>
      </c>
      <c r="B1945" s="6">
        <f>TITRES_STAT!D1948</f>
        <v>6.1814</v>
      </c>
      <c r="C1945" s="2">
        <f t="shared" si="237"/>
        <v>5.8699999999999974E-2</v>
      </c>
      <c r="D1945" s="2">
        <f t="shared" si="238"/>
        <v>6.1931799999999999</v>
      </c>
      <c r="E1945" s="2">
        <f t="shared" si="240"/>
        <v>6.2871100000000002</v>
      </c>
      <c r="F1945" s="2">
        <f t="shared" si="241"/>
        <v>6.2707549999999994</v>
      </c>
      <c r="G1945" s="2">
        <f t="shared" si="235"/>
        <v>6.5001460000000018</v>
      </c>
      <c r="H1945" s="2">
        <f t="shared" si="239"/>
        <v>6.5119694999999957</v>
      </c>
      <c r="I1945" s="2">
        <f t="array" ref="I1945">SUMPRODUCT(B1929:B1948, (ROW(B1929:B1948)-ROW(B1929)+1)) / (20*21/2)</f>
        <v>6.2317866666666664</v>
      </c>
      <c r="J1945" s="2">
        <f t="shared" si="242"/>
        <v>6.3045046977003736</v>
      </c>
      <c r="K1945" s="2">
        <f t="shared" si="236"/>
        <v>6.41239067256749</v>
      </c>
    </row>
    <row r="1946" spans="1:11" ht="13.5" x14ac:dyDescent="0.25">
      <c r="A1946" s="3">
        <f>TITRES_STAT!B1949</f>
        <v>44841</v>
      </c>
      <c r="B1946" s="6">
        <f>TITRES_STAT!D1949</f>
        <v>6.1227</v>
      </c>
      <c r="C1946" s="2">
        <f t="shared" si="237"/>
        <v>-5.8699999999999974E-2</v>
      </c>
      <c r="D1946" s="2">
        <f t="shared" si="238"/>
        <v>6.17136</v>
      </c>
      <c r="E1946" s="2">
        <f t="shared" si="240"/>
        <v>6.2661400000000009</v>
      </c>
      <c r="F1946" s="2">
        <f t="shared" si="241"/>
        <v>6.2455899999999991</v>
      </c>
      <c r="G1946" s="2">
        <f t="shared" si="235"/>
        <v>6.4967900000000016</v>
      </c>
      <c r="H1946" s="2">
        <f t="shared" si="239"/>
        <v>6.5092869999999952</v>
      </c>
      <c r="I1946" s="2">
        <f t="array" ref="I1946">SUMPRODUCT(B1930:B1949, (ROW(B1930:B1949)-ROW(B1930)+1)) / (20*21/2)</f>
        <v>6.2213623809523817</v>
      </c>
      <c r="J1946" s="2">
        <f t="shared" si="242"/>
        <v>6.2871899645860516</v>
      </c>
      <c r="K1946" s="2">
        <f t="shared" si="236"/>
        <v>6.4010302540354314</v>
      </c>
    </row>
    <row r="1947" spans="1:11" ht="13.5" x14ac:dyDescent="0.25">
      <c r="A1947" s="3">
        <f>TITRES_STAT!B1950</f>
        <v>44844</v>
      </c>
      <c r="B1947" s="6">
        <f>TITRES_STAT!D1950</f>
        <v>6.2484999999999999</v>
      </c>
      <c r="C1947" s="2">
        <f t="shared" si="237"/>
        <v>0.12579999999999991</v>
      </c>
      <c r="D1947" s="2">
        <f t="shared" si="238"/>
        <v>6.168000000000001</v>
      </c>
      <c r="E1947" s="2">
        <f t="shared" si="240"/>
        <v>6.2367800000000004</v>
      </c>
      <c r="F1947" s="2">
        <f t="shared" si="241"/>
        <v>6.2464249999999977</v>
      </c>
      <c r="G1947" s="2">
        <f t="shared" si="235"/>
        <v>6.4942740000000017</v>
      </c>
      <c r="H1947" s="2">
        <f t="shared" si="239"/>
        <v>6.5071549999999947</v>
      </c>
      <c r="I1947" s="2">
        <f t="array" ref="I1947">SUMPRODUCT(B1931:B1950, (ROW(B1931:B1950)-ROW(B1931)+1)) / (20*21/2)</f>
        <v>6.2156157142857147</v>
      </c>
      <c r="J1947" s="2">
        <f t="shared" si="242"/>
        <v>6.2835052060540466</v>
      </c>
      <c r="K1947" s="2">
        <f t="shared" si="236"/>
        <v>6.3950486754458069</v>
      </c>
    </row>
    <row r="1948" spans="1:11" ht="13.5" x14ac:dyDescent="0.25">
      <c r="A1948" s="3">
        <f>TITRES_STAT!B1951</f>
        <v>44845</v>
      </c>
      <c r="B1948" s="6">
        <f>TITRES_STAT!D1951</f>
        <v>6.1814</v>
      </c>
      <c r="C1948" s="2">
        <f t="shared" si="237"/>
        <v>-6.7099999999999937E-2</v>
      </c>
      <c r="D1948" s="2">
        <f t="shared" si="238"/>
        <v>6.1713399999999998</v>
      </c>
      <c r="E1948" s="2">
        <f t="shared" si="240"/>
        <v>6.2174899999999997</v>
      </c>
      <c r="F1948" s="2">
        <f t="shared" si="241"/>
        <v>6.2405549999999979</v>
      </c>
      <c r="G1948" s="2">
        <f t="shared" si="235"/>
        <v>6.4887380000000014</v>
      </c>
      <c r="H1948" s="2">
        <f t="shared" si="239"/>
        <v>6.5048449999999942</v>
      </c>
      <c r="I1948" s="2">
        <f t="array" ref="I1948">SUMPRODUCT(B1932:B1951, (ROW(B1932:B1951)-ROW(B1932)+1)) / (20*21/2)</f>
        <v>6.2113395238095235</v>
      </c>
      <c r="J1948" s="2">
        <f t="shared" si="242"/>
        <v>6.2737809007155665</v>
      </c>
      <c r="K1948" s="2">
        <f t="shared" si="236"/>
        <v>6.3866702960165602</v>
      </c>
    </row>
    <row r="1949" spans="1:11" ht="13.5" x14ac:dyDescent="0.25">
      <c r="A1949" s="3">
        <f>TITRES_STAT!B1952</f>
        <v>44846</v>
      </c>
      <c r="B1949" s="6">
        <f>TITRES_STAT!D1952</f>
        <v>6.1311</v>
      </c>
      <c r="C1949" s="2">
        <f t="shared" si="237"/>
        <v>-5.0300000000000011E-2</v>
      </c>
      <c r="D1949" s="2">
        <f t="shared" si="238"/>
        <v>6.1730199999999993</v>
      </c>
      <c r="E1949" s="2">
        <f t="shared" si="240"/>
        <v>6.1931700000000003</v>
      </c>
      <c r="F1949" s="2">
        <f t="shared" si="241"/>
        <v>6.2250399999999981</v>
      </c>
      <c r="G1949" s="2">
        <f t="shared" si="235"/>
        <v>6.477164000000001</v>
      </c>
      <c r="H1949" s="2">
        <f t="shared" si="239"/>
        <v>6.5022834999999954</v>
      </c>
      <c r="I1949" s="2">
        <f t="array" ref="I1949">SUMPRODUCT(B1933:B1952, (ROW(B1933:B1952)-ROW(B1933)+1)) / (20*21/2)</f>
        <v>6.206823809523808</v>
      </c>
      <c r="J1949" s="2">
        <f t="shared" si="242"/>
        <v>6.2601922435045605</v>
      </c>
      <c r="K1949" s="2">
        <f t="shared" si="236"/>
        <v>6.3766479314668914</v>
      </c>
    </row>
    <row r="1950" spans="1:11" ht="13.5" x14ac:dyDescent="0.25">
      <c r="A1950" s="3">
        <f>TITRES_STAT!B1953</f>
        <v>44847</v>
      </c>
      <c r="B1950" s="6">
        <f>TITRES_STAT!D1953</f>
        <v>6.1646999999999998</v>
      </c>
      <c r="C1950" s="2">
        <f t="shared" si="237"/>
        <v>3.3599999999999852E-2</v>
      </c>
      <c r="D1950" s="2">
        <f t="shared" si="238"/>
        <v>6.1696799999999996</v>
      </c>
      <c r="E1950" s="2">
        <f t="shared" si="240"/>
        <v>6.1814300000000006</v>
      </c>
      <c r="F1950" s="2">
        <f t="shared" si="241"/>
        <v>6.2262999999999984</v>
      </c>
      <c r="G1950" s="2">
        <f t="shared" si="235"/>
        <v>6.4637460000000013</v>
      </c>
      <c r="H1950" s="2">
        <f t="shared" si="239"/>
        <v>6.5000079999999958</v>
      </c>
      <c r="I1950" s="2">
        <f t="array" ref="I1950">SUMPRODUCT(B1934:B1953, (ROW(B1934:B1953)-ROW(B1934)+1)) / (20*21/2)</f>
        <v>6.1985585714285731</v>
      </c>
      <c r="J1950" s="2">
        <f t="shared" si="242"/>
        <v>6.2510977441231734</v>
      </c>
      <c r="K1950" s="2">
        <f t="shared" si="236"/>
        <v>6.368336247879955</v>
      </c>
    </row>
    <row r="1951" spans="1:11" ht="13.5" x14ac:dyDescent="0.25">
      <c r="A1951" s="3">
        <f>TITRES_STAT!B1954</f>
        <v>44848</v>
      </c>
      <c r="B1951" s="6">
        <f>TITRES_STAT!D1954</f>
        <v>6.1814</v>
      </c>
      <c r="C1951" s="2">
        <f t="shared" si="237"/>
        <v>1.6700000000000159E-2</v>
      </c>
      <c r="D1951" s="2">
        <f t="shared" si="238"/>
        <v>6.1814200000000001</v>
      </c>
      <c r="E1951" s="2">
        <f t="shared" si="240"/>
        <v>6.1763899999999996</v>
      </c>
      <c r="F1951" s="2">
        <f t="shared" si="241"/>
        <v>6.2288149999999982</v>
      </c>
      <c r="G1951" s="2">
        <f t="shared" si="235"/>
        <v>6.4506620000000012</v>
      </c>
      <c r="H1951" s="2">
        <f t="shared" si="239"/>
        <v>6.4982099999999958</v>
      </c>
      <c r="I1951" s="2">
        <f t="array" ref="I1951">SUMPRODUCT(B1935:B1954, (ROW(B1935:B1954)-ROW(B1935)+1)) / (20*21/2)</f>
        <v>6.1921328571428571</v>
      </c>
      <c r="J1951" s="2">
        <f t="shared" si="242"/>
        <v>6.2444598637304907</v>
      </c>
      <c r="K1951" s="2">
        <f t="shared" si="236"/>
        <v>6.3610054146297612</v>
      </c>
    </row>
    <row r="1952" spans="1:11" ht="13.5" x14ac:dyDescent="0.25">
      <c r="A1952" s="3">
        <f>TITRES_STAT!B1955</f>
        <v>44851</v>
      </c>
      <c r="B1952" s="6">
        <f>TITRES_STAT!D1955</f>
        <v>6.1814</v>
      </c>
      <c r="C1952" s="2">
        <f t="shared" si="237"/>
        <v>0</v>
      </c>
      <c r="D1952" s="2">
        <f t="shared" si="238"/>
        <v>6.1680000000000001</v>
      </c>
      <c r="E1952" s="2">
        <f t="shared" si="240"/>
        <v>6.1679999999999993</v>
      </c>
      <c r="F1952" s="2">
        <f t="shared" si="241"/>
        <v>6.234684999999998</v>
      </c>
      <c r="G1952" s="2">
        <f t="shared" si="235"/>
        <v>6.4400940000000002</v>
      </c>
      <c r="H1952" s="2">
        <f t="shared" si="239"/>
        <v>6.4966484999999956</v>
      </c>
      <c r="I1952" s="2">
        <f t="array" ref="I1952">SUMPRODUCT(B1936:B1955, (ROW(B1936:B1955)-ROW(B1936)+1)) / (20*21/2)</f>
        <v>6.176116666666668</v>
      </c>
      <c r="J1952" s="2">
        <f t="shared" si="242"/>
        <v>6.2384541624228245</v>
      </c>
      <c r="K1952" s="2">
        <f t="shared" si="236"/>
        <v>6.3539620650364377</v>
      </c>
    </row>
    <row r="1953" spans="1:11" ht="13.5" x14ac:dyDescent="0.25">
      <c r="A1953" s="3">
        <f>TITRES_STAT!B1956</f>
        <v>44852</v>
      </c>
      <c r="B1953" s="6">
        <f>TITRES_STAT!D1956</f>
        <v>6.1478999999999999</v>
      </c>
      <c r="C1953" s="2">
        <f t="shared" si="237"/>
        <v>-3.3500000000000085E-2</v>
      </c>
      <c r="D1953" s="2">
        <f t="shared" si="238"/>
        <v>6.1612999999999998</v>
      </c>
      <c r="E1953" s="2">
        <f t="shared" si="240"/>
        <v>6.1663199999999998</v>
      </c>
      <c r="F1953" s="2">
        <f t="shared" si="241"/>
        <v>6.2321699999999991</v>
      </c>
      <c r="G1953" s="2">
        <f t="shared" si="235"/>
        <v>6.4305319999999995</v>
      </c>
      <c r="H1953" s="2">
        <f t="shared" si="239"/>
        <v>6.4950379999999965</v>
      </c>
      <c r="I1953" s="2">
        <f t="array" ref="I1953">SUMPRODUCT(B1937:B1956, (ROW(B1937:B1956)-ROW(B1937)+1)) / (20*21/2)</f>
        <v>6.17136</v>
      </c>
      <c r="J1953" s="2">
        <f t="shared" si="242"/>
        <v>6.2298299564777935</v>
      </c>
      <c r="K1953" s="2">
        <f t="shared" si="236"/>
        <v>6.3458811997408908</v>
      </c>
    </row>
    <row r="1954" spans="1:11" ht="13.5" x14ac:dyDescent="0.25">
      <c r="A1954" s="3">
        <f>TITRES_STAT!B1957</f>
        <v>44853</v>
      </c>
      <c r="B1954" s="6">
        <f>TITRES_STAT!D1957</f>
        <v>6.1646999999999998</v>
      </c>
      <c r="C1954" s="2">
        <f t="shared" si="237"/>
        <v>1.6799999999999926E-2</v>
      </c>
      <c r="D1954" s="2">
        <f t="shared" si="238"/>
        <v>6.1680200000000003</v>
      </c>
      <c r="E1954" s="2">
        <f t="shared" si="240"/>
        <v>6.1705199999999989</v>
      </c>
      <c r="F1954" s="2">
        <f t="shared" si="241"/>
        <v>6.2321699999999982</v>
      </c>
      <c r="G1954" s="2">
        <f t="shared" si="235"/>
        <v>6.4199639999999984</v>
      </c>
      <c r="H1954" s="2">
        <f t="shared" si="239"/>
        <v>6.4936294999999964</v>
      </c>
      <c r="I1954" s="2">
        <f t="array" ref="I1954">SUMPRODUCT(B1938:B1957, (ROW(B1938:B1957)-ROW(B1938)+1)) / (20*21/2)</f>
        <v>6.1673623809523805</v>
      </c>
      <c r="J1954" s="2">
        <f t="shared" si="242"/>
        <v>6.2236271034799087</v>
      </c>
      <c r="K1954" s="2">
        <f t="shared" si="236"/>
        <v>6.338776054653013</v>
      </c>
    </row>
    <row r="1955" spans="1:11" ht="13.5" x14ac:dyDescent="0.25">
      <c r="A1955" s="3">
        <f>TITRES_STAT!B1958</f>
        <v>44854</v>
      </c>
      <c r="B1955" s="6">
        <f>TITRES_STAT!D1958</f>
        <v>6.0640000000000001</v>
      </c>
      <c r="C1955" s="2">
        <f t="shared" si="237"/>
        <v>-0.10069999999999979</v>
      </c>
      <c r="D1955" s="2">
        <f t="shared" si="238"/>
        <v>6.1478799999999998</v>
      </c>
      <c r="E1955" s="2">
        <f t="shared" si="240"/>
        <v>6.1587799999999993</v>
      </c>
      <c r="F1955" s="2">
        <f t="shared" si="241"/>
        <v>6.2229450000000002</v>
      </c>
      <c r="G1955" s="2">
        <f t="shared" si="235"/>
        <v>6.4072160000000009</v>
      </c>
      <c r="H1955" s="2">
        <f t="shared" si="239"/>
        <v>6.4918354999999961</v>
      </c>
      <c r="I1955" s="2">
        <f t="array" ref="I1955">SUMPRODUCT(B1939:B1958, (ROW(B1939:B1958)-ROW(B1939)+1)) / (20*21/2)</f>
        <v>6.1603319047619047</v>
      </c>
      <c r="J1955" s="2">
        <f t="shared" si="242"/>
        <v>6.2084245221961076</v>
      </c>
      <c r="K1955" s="2">
        <f t="shared" si="236"/>
        <v>6.3280005230979928</v>
      </c>
    </row>
    <row r="1956" spans="1:11" ht="13.5" x14ac:dyDescent="0.25">
      <c r="A1956" s="3">
        <f>TITRES_STAT!B1959</f>
        <v>44855</v>
      </c>
      <c r="B1956" s="6">
        <f>TITRES_STAT!D1959</f>
        <v>6.173</v>
      </c>
      <c r="C1956" s="2">
        <f t="shared" si="237"/>
        <v>0.10899999999999999</v>
      </c>
      <c r="D1956" s="2">
        <f t="shared" si="238"/>
        <v>6.1462000000000003</v>
      </c>
      <c r="E1956" s="2">
        <f t="shared" si="240"/>
        <v>6.1638099999999998</v>
      </c>
      <c r="F1956" s="2">
        <f t="shared" si="241"/>
        <v>6.2149749999999999</v>
      </c>
      <c r="G1956" s="2">
        <f t="shared" si="235"/>
        <v>6.396647999999999</v>
      </c>
      <c r="H1956" s="2">
        <f t="shared" si="239"/>
        <v>6.4899954999999965</v>
      </c>
      <c r="I1956" s="2">
        <f t="array" ref="I1956">SUMPRODUCT(B1940:B1959, (ROW(B1940:B1959)-ROW(B1940)+1)) / (20*21/2)</f>
        <v>6.1600899999999994</v>
      </c>
      <c r="J1956" s="2">
        <f t="shared" si="242"/>
        <v>6.2050507581774301</v>
      </c>
      <c r="K1956" s="2">
        <f t="shared" si="236"/>
        <v>6.3219220712117963</v>
      </c>
    </row>
    <row r="1957" spans="1:11" ht="13.5" x14ac:dyDescent="0.25">
      <c r="A1957" s="3">
        <f>TITRES_STAT!B1960</f>
        <v>44858</v>
      </c>
      <c r="B1957" s="6">
        <f>TITRES_STAT!D1960</f>
        <v>6.173</v>
      </c>
      <c r="C1957" s="2">
        <f t="shared" si="237"/>
        <v>0</v>
      </c>
      <c r="D1957" s="2">
        <f t="shared" si="238"/>
        <v>6.14452</v>
      </c>
      <c r="E1957" s="2">
        <f t="shared" si="240"/>
        <v>6.1562599999999996</v>
      </c>
      <c r="F1957" s="2">
        <f t="shared" si="241"/>
        <v>6.1965199999999996</v>
      </c>
      <c r="G1957" s="2">
        <f t="shared" si="235"/>
        <v>6.3852400000000014</v>
      </c>
      <c r="H1957" s="2">
        <f t="shared" si="239"/>
        <v>6.4881949999999975</v>
      </c>
      <c r="I1957" s="2">
        <f t="array" ref="I1957">SUMPRODUCT(B1941:B1960, (ROW(B1941:B1960)-ROW(B1941)+1)) / (20*21/2)</f>
        <v>6.1591761904761908</v>
      </c>
      <c r="J1957" s="2">
        <f t="shared" si="242"/>
        <v>6.2019983050176748</v>
      </c>
      <c r="K1957" s="2">
        <f t="shared" si="236"/>
        <v>6.3160819899878042</v>
      </c>
    </row>
    <row r="1958" spans="1:11" ht="13.5" x14ac:dyDescent="0.25">
      <c r="A1958" s="3">
        <f>TITRES_STAT!B1961</f>
        <v>44859</v>
      </c>
      <c r="B1958" s="6">
        <f>TITRES_STAT!D1961</f>
        <v>6.1227</v>
      </c>
      <c r="C1958" s="2">
        <f t="shared" si="237"/>
        <v>-5.0300000000000011E-2</v>
      </c>
      <c r="D1958" s="2">
        <f t="shared" si="238"/>
        <v>6.1394800000000007</v>
      </c>
      <c r="E1958" s="2">
        <f t="shared" si="240"/>
        <v>6.1503899999999998</v>
      </c>
      <c r="F1958" s="2">
        <f t="shared" si="241"/>
        <v>6.1839399999999989</v>
      </c>
      <c r="G1958" s="2">
        <f t="shared" si="235"/>
        <v>6.3736660000000009</v>
      </c>
      <c r="H1958" s="2">
        <f t="shared" si="239"/>
        <v>6.4861429999999949</v>
      </c>
      <c r="I1958" s="2">
        <f t="array" ref="I1958">SUMPRODUCT(B1942:B1961, (ROW(B1942:B1961)-ROW(B1942)+1)) / (20*21/2)</f>
        <v>6.1588214285714296</v>
      </c>
      <c r="J1958" s="2">
        <f t="shared" si="242"/>
        <v>6.1944460854921815</v>
      </c>
      <c r="K1958" s="2">
        <f t="shared" si="236"/>
        <v>6.3084983825373016</v>
      </c>
    </row>
    <row r="1959" spans="1:11" ht="13.5" x14ac:dyDescent="0.25">
      <c r="A1959" s="3">
        <f>TITRES_STAT!B1962</f>
        <v>44860</v>
      </c>
      <c r="B1959" s="6">
        <f>TITRES_STAT!D1962</f>
        <v>6.1814</v>
      </c>
      <c r="C1959" s="2">
        <f t="shared" si="237"/>
        <v>5.8699999999999974E-2</v>
      </c>
      <c r="D1959" s="2">
        <f t="shared" si="238"/>
        <v>6.1428199999999995</v>
      </c>
      <c r="E1959" s="2">
        <f t="shared" si="240"/>
        <v>6.1554200000000012</v>
      </c>
      <c r="F1959" s="2">
        <f t="shared" si="241"/>
        <v>6.1742949999999999</v>
      </c>
      <c r="G1959" s="2">
        <f t="shared" si="235"/>
        <v>6.3639360000000007</v>
      </c>
      <c r="H1959" s="2">
        <f t="shared" si="239"/>
        <v>6.4843844999999956</v>
      </c>
      <c r="I1959" s="2">
        <f t="array" ref="I1959">SUMPRODUCT(B1943:B1962, (ROW(B1943:B1962)-ROW(B1943)+1)) / (20*21/2)</f>
        <v>6.1579861904761906</v>
      </c>
      <c r="J1959" s="2">
        <f t="shared" si="242"/>
        <v>6.1932036011595919</v>
      </c>
      <c r="K1959" s="2">
        <f t="shared" si="236"/>
        <v>6.3035141322417214</v>
      </c>
    </row>
    <row r="1960" spans="1:11" ht="13.5" x14ac:dyDescent="0.25">
      <c r="A1960" s="3">
        <f>TITRES_STAT!B1963</f>
        <v>44861</v>
      </c>
      <c r="B1960" s="6">
        <f>TITRES_STAT!D1963</f>
        <v>6.1646999999999998</v>
      </c>
      <c r="C1960" s="2">
        <f t="shared" si="237"/>
        <v>-1.6700000000000159E-2</v>
      </c>
      <c r="D1960" s="2">
        <f t="shared" si="238"/>
        <v>6.16296</v>
      </c>
      <c r="E1960" s="2">
        <f t="shared" si="240"/>
        <v>6.1554199999999994</v>
      </c>
      <c r="F1960" s="2">
        <f t="shared" si="241"/>
        <v>6.1684249999999992</v>
      </c>
      <c r="G1960" s="2">
        <f t="shared" si="235"/>
        <v>6.3532020000000013</v>
      </c>
      <c r="H1960" s="2">
        <f t="shared" si="239"/>
        <v>6.482108999999995</v>
      </c>
      <c r="I1960" s="2">
        <f t="array" ref="I1960">SUMPRODUCT(B1944:B1963, (ROW(B1944:B1963)-ROW(B1944)+1)) / (20*21/2)</f>
        <v>6.1504795238095245</v>
      </c>
      <c r="J1960" s="2">
        <f t="shared" si="242"/>
        <v>6.1904889724777261</v>
      </c>
      <c r="K1960" s="2">
        <f t="shared" si="236"/>
        <v>6.2980704407812622</v>
      </c>
    </row>
    <row r="1961" spans="1:11" ht="13.5" x14ac:dyDescent="0.25">
      <c r="A1961" s="3">
        <f>TITRES_STAT!B1964</f>
        <v>44862</v>
      </c>
      <c r="B1961" s="6">
        <f>TITRES_STAT!D1964</f>
        <v>6.1646999999999998</v>
      </c>
      <c r="C1961" s="2">
        <f t="shared" si="237"/>
        <v>0</v>
      </c>
      <c r="D1961" s="2">
        <f t="shared" si="238"/>
        <v>6.1612999999999998</v>
      </c>
      <c r="E1961" s="2">
        <f t="shared" si="240"/>
        <v>6.1537499999999996</v>
      </c>
      <c r="F1961" s="2">
        <f t="shared" si="241"/>
        <v>6.1650699999999992</v>
      </c>
      <c r="G1961" s="2">
        <f t="shared" si="235"/>
        <v>6.3426340000000012</v>
      </c>
      <c r="H1961" s="2">
        <f t="shared" si="239"/>
        <v>6.4798729999999942</v>
      </c>
      <c r="I1961" s="2">
        <f t="array" ref="I1961">SUMPRODUCT(B1945:B1964, (ROW(B1945:B1964)-ROW(B1945)+1)) / (20*21/2)</f>
        <v>6.1433723809523819</v>
      </c>
      <c r="J1961" s="2">
        <f t="shared" si="242"/>
        <v>6.1880328798608</v>
      </c>
      <c r="K1961" s="2">
        <f t="shared" si="236"/>
        <v>6.2928402274172921</v>
      </c>
    </row>
    <row r="1962" spans="1:11" ht="13.5" x14ac:dyDescent="0.25">
      <c r="A1962" s="3">
        <f>TITRES_STAT!B1965</f>
        <v>44865</v>
      </c>
      <c r="B1962" s="6">
        <f>TITRES_STAT!D1965</f>
        <v>6.1562999999999999</v>
      </c>
      <c r="C1962" s="2">
        <f t="shared" si="237"/>
        <v>-8.3999999999999631E-3</v>
      </c>
      <c r="D1962" s="2">
        <f t="shared" si="238"/>
        <v>6.1579600000000001</v>
      </c>
      <c r="E1962" s="2">
        <f t="shared" si="240"/>
        <v>6.1512399999999996</v>
      </c>
      <c r="F1962" s="2">
        <f t="shared" si="241"/>
        <v>6.1596199999999994</v>
      </c>
      <c r="G1962" s="2">
        <f t="shared" si="235"/>
        <v>6.3318980000000007</v>
      </c>
      <c r="H1962" s="2">
        <f t="shared" si="239"/>
        <v>6.4775554999999967</v>
      </c>
      <c r="I1962" s="2">
        <f t="array" ref="I1962">SUMPRODUCT(B1946:B1965, (ROW(B1946:B1965)-ROW(B1946)+1)) / (20*21/2)</f>
        <v>6.1324647619047621</v>
      </c>
      <c r="J1962" s="2">
        <f t="shared" si="242"/>
        <v>6.1850107008264379</v>
      </c>
      <c r="K1962" s="2">
        <f t="shared" si="236"/>
        <v>6.2874857086950451</v>
      </c>
    </row>
    <row r="1963" spans="1:11" ht="13.5" x14ac:dyDescent="0.25">
      <c r="A1963" s="3">
        <f>TITRES_STAT!B1966</f>
        <v>44866</v>
      </c>
      <c r="B1963" s="6">
        <f>TITRES_STAT!D1966</f>
        <v>6.0808</v>
      </c>
      <c r="C1963" s="2">
        <f t="shared" si="237"/>
        <v>-7.5499999999999901E-2</v>
      </c>
      <c r="D1963" s="2">
        <f t="shared" si="238"/>
        <v>6.1495799999999994</v>
      </c>
      <c r="E1963" s="2">
        <f t="shared" si="240"/>
        <v>6.1445299999999987</v>
      </c>
      <c r="F1963" s="2">
        <f t="shared" si="241"/>
        <v>6.1554249999999993</v>
      </c>
      <c r="G1963" s="2">
        <f t="shared" si="235"/>
        <v>6.3203240000000021</v>
      </c>
      <c r="H1963" s="2">
        <f t="shared" si="239"/>
        <v>6.4748999999999954</v>
      </c>
      <c r="I1963" s="2">
        <f t="array" ref="I1963">SUMPRODUCT(B1947:B1966, (ROW(B1947:B1966)-ROW(B1947)+1)) / (20*21/2)</f>
        <v>6.1222361904761913</v>
      </c>
      <c r="J1963" s="2">
        <f t="shared" si="242"/>
        <v>6.1750858721763011</v>
      </c>
      <c r="K1963" s="2">
        <f t="shared" si="236"/>
        <v>6.2793803867854363</v>
      </c>
    </row>
    <row r="1964" spans="1:11" ht="13.5" x14ac:dyDescent="0.25">
      <c r="A1964" s="3">
        <f>TITRES_STAT!B1967</f>
        <v>44867</v>
      </c>
      <c r="B1964" s="6">
        <f>TITRES_STAT!D1967</f>
        <v>6.0808</v>
      </c>
      <c r="C1964" s="2">
        <f t="shared" si="237"/>
        <v>0</v>
      </c>
      <c r="D1964" s="2">
        <f t="shared" si="238"/>
        <v>6.1294599999999999</v>
      </c>
      <c r="E1964" s="2">
        <f t="shared" si="240"/>
        <v>6.1361399999999993</v>
      </c>
      <c r="F1964" s="2">
        <f t="shared" si="241"/>
        <v>6.1533299999999986</v>
      </c>
      <c r="G1964" s="2">
        <f t="shared" si="235"/>
        <v>6.3094200000000011</v>
      </c>
      <c r="H1964" s="2">
        <f t="shared" si="239"/>
        <v>6.4725989999999953</v>
      </c>
      <c r="I1964" s="2">
        <f t="array" ref="I1964">SUMPRODUCT(B1948:B1967, (ROW(B1948:B1967)-ROW(B1948)+1)) / (20*21/2)</f>
        <v>6.1323785714285721</v>
      </c>
      <c r="J1964" s="2">
        <f t="shared" si="242"/>
        <v>6.1661062653023677</v>
      </c>
      <c r="K1964" s="2">
        <f t="shared" si="236"/>
        <v>6.271592920636988</v>
      </c>
    </row>
    <row r="1965" spans="1:11" ht="13.5" x14ac:dyDescent="0.25">
      <c r="A1965" s="3">
        <f>TITRES_STAT!B1968</f>
        <v>44868</v>
      </c>
      <c r="B1965" s="6">
        <f>TITRES_STAT!D1968</f>
        <v>6.0388000000000002</v>
      </c>
      <c r="C1965" s="2">
        <f t="shared" si="237"/>
        <v>-4.1999999999999815E-2</v>
      </c>
      <c r="D1965" s="2">
        <f t="shared" si="238"/>
        <v>6.1042800000000002</v>
      </c>
      <c r="E1965" s="2">
        <f t="shared" si="240"/>
        <v>6.1336199999999996</v>
      </c>
      <c r="F1965" s="2">
        <f t="shared" si="241"/>
        <v>6.1461999999999986</v>
      </c>
      <c r="G1965" s="2">
        <f t="shared" si="235"/>
        <v>6.2980119999999999</v>
      </c>
      <c r="H1965" s="2">
        <f t="shared" si="239"/>
        <v>6.4698909999999943</v>
      </c>
      <c r="I1965" s="2">
        <f t="array" ref="I1965">SUMPRODUCT(B1949:B1968, (ROW(B1949:B1968)-ROW(B1949)+1)) / (20*21/2)</f>
        <v>6.1265495238095244</v>
      </c>
      <c r="J1965" s="2">
        <f t="shared" si="242"/>
        <v>6.1539818590830944</v>
      </c>
      <c r="K1965" s="2">
        <f t="shared" si="236"/>
        <v>6.2624637864943615</v>
      </c>
    </row>
    <row r="1966" spans="1:11" ht="13.5" x14ac:dyDescent="0.25">
      <c r="A1966" s="3">
        <f>TITRES_STAT!B1969</f>
        <v>44869</v>
      </c>
      <c r="B1966" s="6">
        <f>TITRES_STAT!D1969</f>
        <v>6.0388000000000002</v>
      </c>
      <c r="C1966" s="2">
        <f t="shared" si="237"/>
        <v>0</v>
      </c>
      <c r="D1966" s="2">
        <f t="shared" si="238"/>
        <v>6.0791000000000013</v>
      </c>
      <c r="E1966" s="2">
        <f t="shared" si="240"/>
        <v>6.1201999999999996</v>
      </c>
      <c r="F1966" s="2">
        <f t="shared" si="241"/>
        <v>6.1420049999999984</v>
      </c>
      <c r="G1966" s="2">
        <f t="shared" si="235"/>
        <v>6.2869399999999995</v>
      </c>
      <c r="H1966" s="2">
        <f t="shared" si="239"/>
        <v>6.466985999999995</v>
      </c>
      <c r="I1966" s="2">
        <f t="array" ref="I1966">SUMPRODUCT(B1950:B1969, (ROW(B1950:B1969)-ROW(B1950)+1)) / (20*21/2)</f>
        <v>6.1251899999999999</v>
      </c>
      <c r="J1966" s="2">
        <f t="shared" si="242"/>
        <v>6.1430121582180375</v>
      </c>
      <c r="K1966" s="2">
        <f t="shared" si="236"/>
        <v>6.2536926576122305</v>
      </c>
    </row>
    <row r="1967" spans="1:11" ht="13.5" x14ac:dyDescent="0.25">
      <c r="A1967" s="3">
        <f>TITRES_STAT!B1970</f>
        <v>44872</v>
      </c>
      <c r="B1967" s="6">
        <f>TITRES_STAT!D1970</f>
        <v>6.2484999999999999</v>
      </c>
      <c r="C1967" s="2">
        <f t="shared" si="237"/>
        <v>0.20969999999999978</v>
      </c>
      <c r="D1967" s="2">
        <f t="shared" si="238"/>
        <v>6.0975400000000004</v>
      </c>
      <c r="E1967" s="2">
        <f t="shared" si="240"/>
        <v>6.1277499999999998</v>
      </c>
      <c r="F1967" s="2">
        <f t="shared" si="241"/>
        <v>6.1420049999999993</v>
      </c>
      <c r="G1967" s="2">
        <f t="shared" si="235"/>
        <v>6.2788879999999994</v>
      </c>
      <c r="H1967" s="2">
        <f t="shared" si="239"/>
        <v>6.4655629999999942</v>
      </c>
      <c r="I1967" s="2">
        <f t="array" ref="I1967">SUMPRODUCT(B1951:B1970, (ROW(B1951:B1970)-ROW(B1951)+1)) / (20*21/2)</f>
        <v>6.1318609523809542</v>
      </c>
      <c r="J1967" s="2">
        <f t="shared" si="242"/>
        <v>6.1530586193401291</v>
      </c>
      <c r="K1967" s="2">
        <f t="shared" si="236"/>
        <v>6.2534890239803786</v>
      </c>
    </row>
    <row r="1968" spans="1:11" ht="13.5" x14ac:dyDescent="0.25">
      <c r="A1968" s="3">
        <f>TITRES_STAT!B1971</f>
        <v>44873</v>
      </c>
      <c r="B1968" s="6">
        <f>TITRES_STAT!D1971</f>
        <v>6.0808</v>
      </c>
      <c r="C1968" s="2">
        <f t="shared" si="237"/>
        <v>-0.16769999999999996</v>
      </c>
      <c r="D1968" s="2">
        <f t="shared" si="238"/>
        <v>6.0975400000000004</v>
      </c>
      <c r="E1968" s="2">
        <f t="shared" si="240"/>
        <v>6.1235600000000003</v>
      </c>
      <c r="F1968" s="2">
        <f t="shared" si="241"/>
        <v>6.1369749999999987</v>
      </c>
      <c r="G1968" s="2">
        <f t="shared" si="235"/>
        <v>6.2674820000000002</v>
      </c>
      <c r="H1968" s="2">
        <f t="shared" si="239"/>
        <v>6.4633014999999947</v>
      </c>
      <c r="I1968" s="2">
        <f t="array" ref="I1968">SUMPRODUCT(B1952:B1971, (ROW(B1952:B1971)-ROW(B1952)+1)) / (20*21/2)</f>
        <v>6.1383323809523809</v>
      </c>
      <c r="J1968" s="2">
        <f t="shared" si="242"/>
        <v>6.1461768460696407</v>
      </c>
      <c r="K1968" s="2">
        <f t="shared" si="236"/>
        <v>6.2467169053929128</v>
      </c>
    </row>
    <row r="1969" spans="1:11" ht="13.5" x14ac:dyDescent="0.25">
      <c r="A1969" s="3">
        <f>TITRES_STAT!B1972</f>
        <v>44874</v>
      </c>
      <c r="B1969" s="6">
        <f>TITRES_STAT!D1972</f>
        <v>6.1227</v>
      </c>
      <c r="C1969" s="2">
        <f t="shared" si="237"/>
        <v>4.1900000000000048E-2</v>
      </c>
      <c r="D1969" s="2">
        <f t="shared" si="238"/>
        <v>6.1059200000000002</v>
      </c>
      <c r="E1969" s="2">
        <f t="shared" si="240"/>
        <v>6.1176900000000014</v>
      </c>
      <c r="F1969" s="2">
        <f t="shared" si="241"/>
        <v>6.1365549999999986</v>
      </c>
      <c r="G1969" s="2">
        <f t="shared" si="235"/>
        <v>6.257416000000001</v>
      </c>
      <c r="H1969" s="2">
        <f t="shared" si="239"/>
        <v>6.4606189999999932</v>
      </c>
      <c r="I1969" s="2">
        <f t="array" ref="I1969">SUMPRODUCT(B1953:B1972, (ROW(B1953:B1972)-ROW(B1953)+1)) / (20*21/2)</f>
        <v>6.1327028571428572</v>
      </c>
      <c r="J1969" s="2">
        <f t="shared" si="242"/>
        <v>6.1439409559677696</v>
      </c>
      <c r="K1969" s="2">
        <f t="shared" si="236"/>
        <v>6.2418534973382886</v>
      </c>
    </row>
    <row r="1970" spans="1:11" ht="13.5" x14ac:dyDescent="0.25">
      <c r="A1970" s="3">
        <f>TITRES_STAT!B1973</f>
        <v>44875</v>
      </c>
      <c r="B1970" s="6">
        <f>TITRES_STAT!D1973</f>
        <v>6.2065999999999999</v>
      </c>
      <c r="C1970" s="2">
        <f t="shared" si="237"/>
        <v>8.3899999999999864E-2</v>
      </c>
      <c r="D1970" s="2">
        <f t="shared" si="238"/>
        <v>6.1394800000000007</v>
      </c>
      <c r="E1970" s="2">
        <f t="shared" si="240"/>
        <v>6.12188</v>
      </c>
      <c r="F1970" s="2">
        <f t="shared" si="241"/>
        <v>6.1386499999999975</v>
      </c>
      <c r="G1970" s="2">
        <f t="shared" ref="G1970:G2033" si="243">AVERAGE(B1921:B1970)</f>
        <v>6.2471840000000007</v>
      </c>
      <c r="H1970" s="2">
        <f t="shared" si="239"/>
        <v>6.4583954999999937</v>
      </c>
      <c r="I1970" s="2">
        <f t="array" ref="I1970">SUMPRODUCT(B1954:B1973, (ROW(B1954:B1973)-ROW(B1954)+1)) / (20*21/2)</f>
        <v>6.1235523809523817</v>
      </c>
      <c r="J1970" s="2">
        <f t="shared" si="242"/>
        <v>6.1499084839708393</v>
      </c>
      <c r="K1970" s="2">
        <f t="shared" si="236"/>
        <v>6.2404710072465912</v>
      </c>
    </row>
    <row r="1971" spans="1:11" ht="13.5" x14ac:dyDescent="0.25">
      <c r="A1971" s="3">
        <f>TITRES_STAT!B1974</f>
        <v>44876</v>
      </c>
      <c r="B1971" s="6">
        <f>TITRES_STAT!D1974</f>
        <v>6.2065999999999999</v>
      </c>
      <c r="C1971" s="2">
        <f t="shared" si="237"/>
        <v>0</v>
      </c>
      <c r="D1971" s="2">
        <f t="shared" si="238"/>
        <v>6.1730400000000003</v>
      </c>
      <c r="E1971" s="2">
        <f t="shared" si="240"/>
        <v>6.1260700000000003</v>
      </c>
      <c r="F1971" s="2">
        <f t="shared" si="241"/>
        <v>6.1399099999999978</v>
      </c>
      <c r="G1971" s="2">
        <f t="shared" si="243"/>
        <v>6.2371200000000009</v>
      </c>
      <c r="H1971" s="2">
        <f t="shared" si="239"/>
        <v>6.4559354999999927</v>
      </c>
      <c r="I1971" s="2">
        <f t="array" ref="I1971">SUMPRODUCT(B1955:B1974, (ROW(B1955:B1974)-ROW(B1955)+1)) / (20*21/2)</f>
        <v>6.1165214285714296</v>
      </c>
      <c r="J1971" s="2">
        <f t="shared" si="242"/>
        <v>6.1553076759736163</v>
      </c>
      <c r="K1971" s="2">
        <f t="shared" ref="K1971:K2034" si="244">$K$4*B1971+(1-$K$4)*K1970</f>
        <v>6.2391427324526072</v>
      </c>
    </row>
    <row r="1972" spans="1:11" ht="13.5" x14ac:dyDescent="0.25">
      <c r="A1972" s="3">
        <f>TITRES_STAT!B1975</f>
        <v>44879</v>
      </c>
      <c r="B1972" s="6">
        <f>TITRES_STAT!D1975</f>
        <v>6.0808</v>
      </c>
      <c r="C1972" s="2">
        <f t="shared" si="237"/>
        <v>-0.12579999999999991</v>
      </c>
      <c r="D1972" s="2">
        <f t="shared" si="238"/>
        <v>6.1395</v>
      </c>
      <c r="E1972" s="2">
        <f t="shared" si="240"/>
        <v>6.1185200000000011</v>
      </c>
      <c r="F1972" s="2">
        <f t="shared" si="241"/>
        <v>6.1348799999999972</v>
      </c>
      <c r="G1972" s="2">
        <f t="shared" si="243"/>
        <v>6.2245400000000011</v>
      </c>
      <c r="H1972" s="2">
        <f t="shared" si="239"/>
        <v>6.4530829999999932</v>
      </c>
      <c r="I1972" s="2">
        <f t="array" ref="I1972">SUMPRODUCT(B1956:B1975, (ROW(B1956:B1975)-ROW(B1956)+1)) / (20*21/2)</f>
        <v>6.1156004761904761</v>
      </c>
      <c r="J1972" s="2">
        <f t="shared" si="242"/>
        <v>6.1482117068332718</v>
      </c>
      <c r="K1972" s="2">
        <f t="shared" si="244"/>
        <v>6.2329332135328972</v>
      </c>
    </row>
    <row r="1973" spans="1:11" ht="13.5" x14ac:dyDescent="0.25">
      <c r="A1973" s="3">
        <f>TITRES_STAT!B1976</f>
        <v>44880</v>
      </c>
      <c r="B1973" s="6">
        <f>TITRES_STAT!D1976</f>
        <v>6.0388000000000002</v>
      </c>
      <c r="C1973" s="2">
        <f t="shared" si="237"/>
        <v>-4.1999999999999815E-2</v>
      </c>
      <c r="D1973" s="2">
        <f t="shared" si="238"/>
        <v>6.1310999999999991</v>
      </c>
      <c r="E1973" s="2">
        <f t="shared" si="240"/>
        <v>6.1143200000000002</v>
      </c>
      <c r="F1973" s="2">
        <f t="shared" si="241"/>
        <v>6.1294249999999977</v>
      </c>
      <c r="G1973" s="2">
        <f t="shared" si="243"/>
        <v>6.2129639999999995</v>
      </c>
      <c r="H1973" s="2">
        <f t="shared" si="239"/>
        <v>6.4507689999999931</v>
      </c>
      <c r="I1973" s="2">
        <f t="array" ref="I1973">SUMPRODUCT(B1957:B1976, (ROW(B1957:B1976)-ROW(B1957)+1)) / (20*21/2)</f>
        <v>6.114440000000001</v>
      </c>
      <c r="J1973" s="2">
        <f t="shared" si="242"/>
        <v>6.1377915442777216</v>
      </c>
      <c r="K1973" s="2">
        <f t="shared" si="244"/>
        <v>6.2253201463355294</v>
      </c>
    </row>
    <row r="1974" spans="1:11" ht="13.5" x14ac:dyDescent="0.25">
      <c r="A1974" s="3">
        <f>TITRES_STAT!B1977</f>
        <v>44881</v>
      </c>
      <c r="B1974" s="6">
        <f>TITRES_STAT!D1977</f>
        <v>6.0556000000000001</v>
      </c>
      <c r="C1974" s="2">
        <f t="shared" si="237"/>
        <v>1.6799999999999926E-2</v>
      </c>
      <c r="D1974" s="2">
        <f t="shared" si="238"/>
        <v>6.11768</v>
      </c>
      <c r="E1974" s="2">
        <f t="shared" si="240"/>
        <v>6.1118000000000006</v>
      </c>
      <c r="F1974" s="2">
        <f t="shared" si="241"/>
        <v>6.1239699999999972</v>
      </c>
      <c r="G1974" s="2">
        <f t="shared" si="243"/>
        <v>6.2017240000000013</v>
      </c>
      <c r="H1974" s="2">
        <f t="shared" si="239"/>
        <v>6.4483419999999922</v>
      </c>
      <c r="I1974" s="2">
        <f t="array" ref="I1974">SUMPRODUCT(B1958:B1977, (ROW(B1958:B1977)-ROW(B1958)+1)) / (20*21/2)</f>
        <v>6.1047780952380952</v>
      </c>
      <c r="J1974" s="2">
        <f t="shared" si="242"/>
        <v>6.1299637781560339</v>
      </c>
      <c r="K1974" s="2">
        <f t="shared" si="244"/>
        <v>6.2186644543223712</v>
      </c>
    </row>
    <row r="1975" spans="1:11" ht="13.5" x14ac:dyDescent="0.25">
      <c r="A1975" s="3">
        <f>TITRES_STAT!B1978</f>
        <v>44882</v>
      </c>
      <c r="B1975" s="6">
        <f>TITRES_STAT!D1978</f>
        <v>6.1143000000000001</v>
      </c>
      <c r="C1975" s="2">
        <f t="shared" si="237"/>
        <v>5.8699999999999974E-2</v>
      </c>
      <c r="D1975" s="2">
        <f t="shared" si="238"/>
        <v>6.0992199999999999</v>
      </c>
      <c r="E1975" s="2">
        <f t="shared" si="240"/>
        <v>6.1193500000000007</v>
      </c>
      <c r="F1975" s="2">
        <f t="shared" si="241"/>
        <v>6.1264849999999988</v>
      </c>
      <c r="G1975" s="2">
        <f t="shared" si="243"/>
        <v>6.1906520000000009</v>
      </c>
      <c r="H1975" s="2">
        <f t="shared" si="239"/>
        <v>6.4462084999999911</v>
      </c>
      <c r="I1975" s="2">
        <f t="array" ref="I1975">SUMPRODUCT(B1959:B1978, (ROW(B1959:B1978)-ROW(B1959)+1)) / (20*21/2)</f>
        <v>6.0958347619047615</v>
      </c>
      <c r="J1975" s="2">
        <f t="shared" si="242"/>
        <v>6.1284719897602207</v>
      </c>
      <c r="K1975" s="2">
        <f t="shared" si="244"/>
        <v>6.2145717306234545</v>
      </c>
    </row>
    <row r="1976" spans="1:11" ht="13.5" x14ac:dyDescent="0.25">
      <c r="A1976" s="3">
        <f>TITRES_STAT!B1979</f>
        <v>44883</v>
      </c>
      <c r="B1976" s="6">
        <f>TITRES_STAT!D1979</f>
        <v>6.1143000000000001</v>
      </c>
      <c r="C1976" s="2">
        <f t="shared" si="237"/>
        <v>0</v>
      </c>
      <c r="D1976" s="2">
        <f t="shared" si="238"/>
        <v>6.0807599999999997</v>
      </c>
      <c r="E1976" s="2">
        <f t="shared" si="240"/>
        <v>6.1269</v>
      </c>
      <c r="F1976" s="2">
        <f t="shared" si="241"/>
        <v>6.1235499999999989</v>
      </c>
      <c r="G1976" s="2">
        <f t="shared" si="243"/>
        <v>6.1804180000000004</v>
      </c>
      <c r="H1976" s="2">
        <f t="shared" si="239"/>
        <v>6.4440749999999909</v>
      </c>
      <c r="I1976" s="2">
        <f t="array" ref="I1976">SUMPRODUCT(B1960:B1979, (ROW(B1960:B1979)-ROW(B1960)+1)) / (20*21/2)</f>
        <v>6.0945609523809523</v>
      </c>
      <c r="J1976" s="2">
        <f t="shared" si="242"/>
        <v>6.1271222764497235</v>
      </c>
      <c r="K1976" s="2">
        <f t="shared" si="244"/>
        <v>6.2106395058931225</v>
      </c>
    </row>
    <row r="1977" spans="1:11" ht="13.5" x14ac:dyDescent="0.25">
      <c r="A1977" s="3">
        <f>TITRES_STAT!B1980</f>
        <v>44886</v>
      </c>
      <c r="B1977" s="6">
        <f>TITRES_STAT!D1980</f>
        <v>6.0221</v>
      </c>
      <c r="C1977" s="2">
        <f t="shared" si="237"/>
        <v>-9.220000000000006E-2</v>
      </c>
      <c r="D1977" s="2">
        <f t="shared" si="238"/>
        <v>6.0690200000000001</v>
      </c>
      <c r="E1977" s="2">
        <f t="shared" si="240"/>
        <v>6.10426</v>
      </c>
      <c r="F1977" s="2">
        <f t="shared" si="241"/>
        <v>6.1160049999999986</v>
      </c>
      <c r="G1977" s="2">
        <f t="shared" si="243"/>
        <v>6.1762240000000013</v>
      </c>
      <c r="H1977" s="2">
        <f t="shared" si="239"/>
        <v>6.442071499999992</v>
      </c>
      <c r="I1977" s="2">
        <f t="array" ref="I1977">SUMPRODUCT(B1961:B1980, (ROW(B1961:B1980)-ROW(B1961)+1)) / (20*21/2)</f>
        <v>6.0880861904761909</v>
      </c>
      <c r="J1977" s="2">
        <f t="shared" si="242"/>
        <v>6.1171201548830831</v>
      </c>
      <c r="K1977" s="2">
        <f t="shared" si="244"/>
        <v>6.2032457997796673</v>
      </c>
    </row>
    <row r="1978" spans="1:11" ht="13.5" x14ac:dyDescent="0.25">
      <c r="A1978" s="3">
        <f>TITRES_STAT!B1981</f>
        <v>44887</v>
      </c>
      <c r="B1978" s="6">
        <f>TITRES_STAT!D1981</f>
        <v>6.0221</v>
      </c>
      <c r="C1978" s="2">
        <f t="shared" si="237"/>
        <v>0</v>
      </c>
      <c r="D1978" s="2">
        <f t="shared" si="238"/>
        <v>6.0656800000000004</v>
      </c>
      <c r="E1978" s="2">
        <f t="shared" si="240"/>
        <v>6.0983900000000002</v>
      </c>
      <c r="F1978" s="2">
        <f t="shared" si="241"/>
        <v>6.110974999999998</v>
      </c>
      <c r="G1978" s="2">
        <f t="shared" si="243"/>
        <v>6.1706900000000022</v>
      </c>
      <c r="H1978" s="2">
        <f t="shared" si="239"/>
        <v>6.4400679999999912</v>
      </c>
      <c r="I1978" s="2">
        <f t="array" ref="I1978">SUMPRODUCT(B1962:B1981, (ROW(B1962:B1981)-ROW(B1962)+1)) / (20*21/2)</f>
        <v>6.0822109523809527</v>
      </c>
      <c r="J1978" s="2">
        <f t="shared" si="242"/>
        <v>6.1080706163227898</v>
      </c>
      <c r="K1978" s="2">
        <f t="shared" si="244"/>
        <v>6.1961420429255636</v>
      </c>
    </row>
    <row r="1979" spans="1:11" ht="13.5" x14ac:dyDescent="0.25">
      <c r="A1979" s="3">
        <f>TITRES_STAT!B1982</f>
        <v>44888</v>
      </c>
      <c r="B1979" s="6">
        <f>TITRES_STAT!D1982</f>
        <v>6.0975999999999999</v>
      </c>
      <c r="C1979" s="2">
        <f t="shared" si="237"/>
        <v>7.5499999999999901E-2</v>
      </c>
      <c r="D1979" s="2">
        <f t="shared" si="238"/>
        <v>6.0740800000000004</v>
      </c>
      <c r="E1979" s="2">
        <f t="shared" si="240"/>
        <v>6.0958800000000002</v>
      </c>
      <c r="F1979" s="2">
        <f t="shared" si="241"/>
        <v>6.1067849999999995</v>
      </c>
      <c r="G1979" s="2">
        <f t="shared" si="243"/>
        <v>6.163814000000003</v>
      </c>
      <c r="H1979" s="2">
        <f t="shared" si="239"/>
        <v>6.4380479999999922</v>
      </c>
      <c r="I1979" s="2">
        <f t="array" ref="I1979">SUMPRODUCT(B1963:B1982, (ROW(B1963:B1982)-ROW(B1963)+1)) / (20*21/2)</f>
        <v>6.0769352380952384</v>
      </c>
      <c r="J1979" s="2">
        <f t="shared" si="242"/>
        <v>6.1070734147682382</v>
      </c>
      <c r="K1979" s="2">
        <f t="shared" si="244"/>
        <v>6.1922776490853453</v>
      </c>
    </row>
    <row r="1980" spans="1:11" ht="13.5" x14ac:dyDescent="0.25">
      <c r="A1980" s="3">
        <f>TITRES_STAT!B1983</f>
        <v>44889</v>
      </c>
      <c r="B1980" s="6">
        <f>TITRES_STAT!D1983</f>
        <v>6.0388000000000002</v>
      </c>
      <c r="C1980" s="2">
        <f t="shared" si="237"/>
        <v>-5.8799999999999741E-2</v>
      </c>
      <c r="D1980" s="2">
        <f t="shared" si="238"/>
        <v>6.05898</v>
      </c>
      <c r="E1980" s="2">
        <f t="shared" si="240"/>
        <v>6.0791000000000004</v>
      </c>
      <c r="F1980" s="2">
        <f t="shared" si="241"/>
        <v>6.1004899999999989</v>
      </c>
      <c r="G1980" s="2">
        <f t="shared" si="243"/>
        <v>6.1618000000000031</v>
      </c>
      <c r="H1980" s="2">
        <f t="shared" si="239"/>
        <v>6.4357734999999936</v>
      </c>
      <c r="I1980" s="2">
        <f t="array" ref="I1980">SUMPRODUCT(B1964:B1983, (ROW(B1964:B1983)-ROW(B1964)+1)) / (20*21/2)</f>
        <v>6.0706285714285722</v>
      </c>
      <c r="J1980" s="2">
        <f t="shared" si="242"/>
        <v>6.1005711847903106</v>
      </c>
      <c r="K1980" s="2">
        <f t="shared" si="244"/>
        <v>6.186258917748666</v>
      </c>
    </row>
    <row r="1981" spans="1:11" ht="13.5" x14ac:dyDescent="0.25">
      <c r="A1981" s="3">
        <f>TITRES_STAT!B1984</f>
        <v>44890</v>
      </c>
      <c r="B1981" s="6">
        <f>TITRES_STAT!D1984</f>
        <v>6.0388000000000002</v>
      </c>
      <c r="C1981" s="2">
        <f t="shared" si="237"/>
        <v>0</v>
      </c>
      <c r="D1981" s="2">
        <f t="shared" si="238"/>
        <v>6.0438799999999997</v>
      </c>
      <c r="E1981" s="2">
        <f t="shared" si="240"/>
        <v>6.0623200000000006</v>
      </c>
      <c r="F1981" s="2">
        <f t="shared" si="241"/>
        <v>6.0941949999999991</v>
      </c>
      <c r="G1981" s="2">
        <f t="shared" si="243"/>
        <v>6.1599540000000026</v>
      </c>
      <c r="H1981" s="2">
        <f t="shared" si="239"/>
        <v>6.4333019999999941</v>
      </c>
      <c r="I1981" s="2">
        <f t="array" ref="I1981">SUMPRODUCT(B1965:B1984, (ROW(B1965:B1984)-ROW(B1965)+1)) / (20*21/2)</f>
        <v>6.0630014285714298</v>
      </c>
      <c r="J1981" s="2">
        <f t="shared" si="242"/>
        <v>6.0946882148102812</v>
      </c>
      <c r="K1981" s="2">
        <f t="shared" si="244"/>
        <v>6.180476215091856</v>
      </c>
    </row>
    <row r="1982" spans="1:11" ht="13.5" x14ac:dyDescent="0.25">
      <c r="A1982" s="3">
        <f>TITRES_STAT!B1985</f>
        <v>44893</v>
      </c>
      <c r="B1982" s="6">
        <f>TITRES_STAT!D1985</f>
        <v>6.0388000000000002</v>
      </c>
      <c r="C1982" s="2">
        <f t="shared" si="237"/>
        <v>0</v>
      </c>
      <c r="D1982" s="2">
        <f t="shared" si="238"/>
        <v>6.0472200000000003</v>
      </c>
      <c r="E1982" s="2">
        <f t="shared" si="240"/>
        <v>6.0581200000000006</v>
      </c>
      <c r="F1982" s="2">
        <f t="shared" si="241"/>
        <v>6.0883199999999986</v>
      </c>
      <c r="G1982" s="2">
        <f t="shared" si="243"/>
        <v>6.1594500000000032</v>
      </c>
      <c r="H1982" s="2">
        <f t="shared" si="239"/>
        <v>6.4313819999999939</v>
      </c>
      <c r="I1982" s="2">
        <f t="array" ref="I1982">SUMPRODUCT(B1966:B1985, (ROW(B1966:B1985)-ROW(B1966)+1)) / (20*21/2)</f>
        <v>6.0533338095238101</v>
      </c>
      <c r="J1982" s="2">
        <f t="shared" si="242"/>
        <v>6.0893655276854926</v>
      </c>
      <c r="K1982" s="2">
        <f t="shared" si="244"/>
        <v>6.1749202850882545</v>
      </c>
    </row>
    <row r="1983" spans="1:11" ht="13.5" x14ac:dyDescent="0.25">
      <c r="A1983" s="3">
        <f>TITRES_STAT!B1986</f>
        <v>44894</v>
      </c>
      <c r="B1983" s="6">
        <f>TITRES_STAT!D1986</f>
        <v>6.0221</v>
      </c>
      <c r="C1983" s="2">
        <f t="shared" si="237"/>
        <v>-1.6700000000000159E-2</v>
      </c>
      <c r="D1983" s="2">
        <f t="shared" si="238"/>
        <v>6.0472200000000003</v>
      </c>
      <c r="E1983" s="2">
        <f t="shared" si="240"/>
        <v>6.0564500000000008</v>
      </c>
      <c r="F1983" s="2">
        <f t="shared" si="241"/>
        <v>6.0853849999999987</v>
      </c>
      <c r="G1983" s="2">
        <f t="shared" si="243"/>
        <v>6.1559280000000021</v>
      </c>
      <c r="H1983" s="2">
        <f t="shared" si="239"/>
        <v>6.4287874999999941</v>
      </c>
      <c r="I1983" s="2">
        <f t="array" ref="I1983">SUMPRODUCT(B1967:B1986, (ROW(B1967:B1986)-ROW(B1967)+1)) / (20*21/2)</f>
        <v>6.0519361904761908</v>
      </c>
      <c r="J1983" s="2">
        <f t="shared" si="242"/>
        <v>6.0829592869535416</v>
      </c>
      <c r="K1983" s="2">
        <f t="shared" si="244"/>
        <v>6.1689273327318528</v>
      </c>
    </row>
    <row r="1984" spans="1:11" ht="13.5" x14ac:dyDescent="0.25">
      <c r="A1984" s="3">
        <f>TITRES_STAT!B1987</f>
        <v>44895</v>
      </c>
      <c r="B1984" s="6">
        <f>TITRES_STAT!D1987</f>
        <v>6.0053000000000001</v>
      </c>
      <c r="C1984" s="2">
        <f t="shared" si="237"/>
        <v>-1.6799999999999926E-2</v>
      </c>
      <c r="D1984" s="2">
        <f t="shared" si="238"/>
        <v>6.0287600000000001</v>
      </c>
      <c r="E1984" s="2">
        <f t="shared" si="240"/>
        <v>6.0514200000000011</v>
      </c>
      <c r="F1984" s="2">
        <f t="shared" si="241"/>
        <v>6.0816099999999995</v>
      </c>
      <c r="G1984" s="2">
        <f t="shared" si="243"/>
        <v>6.1527400000000023</v>
      </c>
      <c r="H1984" s="2">
        <f t="shared" si="239"/>
        <v>6.4268969999999932</v>
      </c>
      <c r="I1984" s="2">
        <f t="array" ref="I1984">SUMPRODUCT(B1968:B1987, (ROW(B1968:B1987)-ROW(B1968)+1)) / (20*21/2)</f>
        <v>6.0488185714285727</v>
      </c>
      <c r="J1984" s="2">
        <f t="shared" si="242"/>
        <v>6.0755631643865371</v>
      </c>
      <c r="K1984" s="2">
        <f t="shared" si="244"/>
        <v>6.1625105745855056</v>
      </c>
    </row>
    <row r="1985" spans="1:11" ht="13.5" x14ac:dyDescent="0.25">
      <c r="A1985" s="3">
        <f>TITRES_STAT!B1988</f>
        <v>44896</v>
      </c>
      <c r="B1985" s="6">
        <f>TITRES_STAT!D1988</f>
        <v>5.9801000000000002</v>
      </c>
      <c r="C1985" s="2">
        <f t="shared" si="237"/>
        <v>-2.5199999999999889E-2</v>
      </c>
      <c r="D1985" s="2">
        <f t="shared" si="238"/>
        <v>6.0170199999999996</v>
      </c>
      <c r="E1985" s="2">
        <f t="shared" si="240"/>
        <v>6.0380000000000003</v>
      </c>
      <c r="F1985" s="2">
        <f t="shared" si="241"/>
        <v>6.0786749999999996</v>
      </c>
      <c r="G1985" s="2">
        <f t="shared" si="243"/>
        <v>6.1473720000000025</v>
      </c>
      <c r="H1985" s="2">
        <f t="shared" si="239"/>
        <v>6.4244864999999933</v>
      </c>
      <c r="I1985" s="2">
        <f t="array" ref="I1985">SUMPRODUCT(B1969:B1988, (ROW(B1969:B1988)-ROW(B1969)+1)) / (20*21/2)</f>
        <v>6.0458595238095238</v>
      </c>
      <c r="J1985" s="2">
        <f t="shared" si="242"/>
        <v>6.0664714344449617</v>
      </c>
      <c r="K1985" s="2">
        <f t="shared" si="244"/>
        <v>6.1553572187194074</v>
      </c>
    </row>
    <row r="1986" spans="1:11" ht="13.5" x14ac:dyDescent="0.25">
      <c r="A1986" s="3">
        <f>TITRES_STAT!B1989</f>
        <v>44897</v>
      </c>
      <c r="B1986" s="6">
        <f>TITRES_STAT!D1989</f>
        <v>6.0640000000000001</v>
      </c>
      <c r="C1986" s="2">
        <f t="shared" si="237"/>
        <v>8.3899999999999864E-2</v>
      </c>
      <c r="D1986" s="2">
        <f t="shared" si="238"/>
        <v>6.0220600000000006</v>
      </c>
      <c r="E1986" s="2">
        <f t="shared" si="240"/>
        <v>6.0329700000000006</v>
      </c>
      <c r="F1986" s="2">
        <f t="shared" si="241"/>
        <v>6.079934999999999</v>
      </c>
      <c r="G1986" s="2">
        <f t="shared" si="243"/>
        <v>6.1420040000000018</v>
      </c>
      <c r="H1986" s="2">
        <f t="shared" si="239"/>
        <v>6.4219044999999948</v>
      </c>
      <c r="I1986" s="2">
        <f t="array" ref="I1986">SUMPRODUCT(B1970:B1989, (ROW(B1970:B1989)-ROW(B1970)+1)) / (20*21/2)</f>
        <v>6.0431004761904754</v>
      </c>
      <c r="J1986" s="2">
        <f t="shared" si="242"/>
        <v>6.0662360597359175</v>
      </c>
      <c r="K1986" s="2">
        <f t="shared" si="244"/>
        <v>6.1517745826911954</v>
      </c>
    </row>
    <row r="1987" spans="1:11" ht="13.5" x14ac:dyDescent="0.25">
      <c r="A1987" s="3">
        <f>TITRES_STAT!B1990</f>
        <v>44900</v>
      </c>
      <c r="B1987" s="6">
        <f>TITRES_STAT!D1990</f>
        <v>6.0472000000000001</v>
      </c>
      <c r="C1987" s="2">
        <f t="shared" si="237"/>
        <v>-1.6799999999999926E-2</v>
      </c>
      <c r="D1987" s="2">
        <f t="shared" si="238"/>
        <v>6.0237400000000001</v>
      </c>
      <c r="E1987" s="2">
        <f t="shared" si="240"/>
        <v>6.0354799999999997</v>
      </c>
      <c r="F1987" s="2">
        <f t="shared" si="241"/>
        <v>6.069869999999999</v>
      </c>
      <c r="G1987" s="2">
        <f t="shared" si="243"/>
        <v>6.1321060000000012</v>
      </c>
      <c r="H1987" s="2">
        <f t="shared" si="239"/>
        <v>6.4196719999999958</v>
      </c>
      <c r="I1987" s="2">
        <f t="array" ref="I1987">SUMPRODUCT(B1971:B1990, (ROW(B1971:B1990)-ROW(B1971)+1)) / (20*21/2)</f>
        <v>6.0407409523809532</v>
      </c>
      <c r="J1987" s="2">
        <f t="shared" si="242"/>
        <v>6.0644231016658301</v>
      </c>
      <c r="K1987" s="2">
        <f t="shared" si="244"/>
        <v>6.1476736186640899</v>
      </c>
    </row>
    <row r="1988" spans="1:11" ht="13.5" x14ac:dyDescent="0.25">
      <c r="A1988" s="3">
        <f>TITRES_STAT!B1991</f>
        <v>44901</v>
      </c>
      <c r="B1988" s="6">
        <f>TITRES_STAT!D1991</f>
        <v>6.0388000000000002</v>
      </c>
      <c r="C1988" s="2">
        <f t="shared" ref="C1988:C2051" si="245">B1988-B1987</f>
        <v>-8.3999999999999631E-3</v>
      </c>
      <c r="D1988" s="2">
        <f t="shared" si="238"/>
        <v>6.0270799999999998</v>
      </c>
      <c r="E1988" s="2">
        <f t="shared" si="240"/>
        <v>6.0371500000000005</v>
      </c>
      <c r="F1988" s="2">
        <f t="shared" si="241"/>
        <v>6.0677699999999994</v>
      </c>
      <c r="G1988" s="2">
        <f t="shared" si="243"/>
        <v>6.1253960000000003</v>
      </c>
      <c r="H1988" s="2">
        <f t="shared" si="239"/>
        <v>6.4172794999999958</v>
      </c>
      <c r="I1988" s="2">
        <f t="array" ref="I1988">SUMPRODUCT(B1972:B1991, (ROW(B1972:B1991)-ROW(B1972)+1)) / (20*21/2)</f>
        <v>6.0391804761904764</v>
      </c>
      <c r="J1988" s="2">
        <f t="shared" si="242"/>
        <v>6.0619828062690839</v>
      </c>
      <c r="K1988" s="2">
        <f t="shared" si="244"/>
        <v>6.1434040649909889</v>
      </c>
    </row>
    <row r="1989" spans="1:11" ht="13.5" x14ac:dyDescent="0.25">
      <c r="A1989" s="3">
        <f>TITRES_STAT!B1992</f>
        <v>44902</v>
      </c>
      <c r="B1989" s="6">
        <f>TITRES_STAT!D1992</f>
        <v>6.0388000000000002</v>
      </c>
      <c r="C1989" s="2">
        <f t="shared" si="245"/>
        <v>0</v>
      </c>
      <c r="D1989" s="2">
        <f t="shared" si="238"/>
        <v>6.0337800000000001</v>
      </c>
      <c r="E1989" s="2">
        <f t="shared" si="240"/>
        <v>6.031270000000001</v>
      </c>
      <c r="F1989" s="2">
        <f t="shared" si="241"/>
        <v>6.0635749999999984</v>
      </c>
      <c r="G1989" s="2">
        <f t="shared" si="243"/>
        <v>6.1186860000000012</v>
      </c>
      <c r="H1989" s="2">
        <f t="shared" si="239"/>
        <v>6.4148869999999967</v>
      </c>
      <c r="I1989" s="2">
        <f t="array" ref="I1989">SUMPRODUCT(B1973:B1992, (ROW(B1973:B1992)-ROW(B1973)+1)) / (20*21/2)</f>
        <v>6.0400190476190474</v>
      </c>
      <c r="J1989" s="2">
        <f t="shared" si="242"/>
        <v>6.0597749199577429</v>
      </c>
      <c r="K1989" s="2">
        <f t="shared" si="244"/>
        <v>6.1393019447952639</v>
      </c>
    </row>
    <row r="1990" spans="1:11" ht="13.5" x14ac:dyDescent="0.25">
      <c r="A1990" s="3">
        <f>TITRES_STAT!B1993</f>
        <v>44903</v>
      </c>
      <c r="B1990" s="6">
        <f>TITRES_STAT!D1993</f>
        <v>6.0388000000000002</v>
      </c>
      <c r="C1990" s="2">
        <f t="shared" si="245"/>
        <v>0</v>
      </c>
      <c r="D1990" s="2">
        <f t="shared" ref="D1990:D2053" si="246">AVERAGE(B1986:B1990)</f>
        <v>6.0455200000000007</v>
      </c>
      <c r="E1990" s="2">
        <f t="shared" si="240"/>
        <v>6.0312700000000001</v>
      </c>
      <c r="F1990" s="2">
        <f t="shared" si="241"/>
        <v>6.0551849999999998</v>
      </c>
      <c r="G1990" s="2">
        <f t="shared" si="243"/>
        <v>6.1138200000000005</v>
      </c>
      <c r="H1990" s="2">
        <f t="shared" si="239"/>
        <v>6.4123759999999983</v>
      </c>
      <c r="I1990" s="2">
        <f t="array" ref="I1990">SUMPRODUCT(B1974:B1993, (ROW(B1974:B1993)-ROW(B1974)+1)) / (20*21/2)</f>
        <v>6.0377871428571437</v>
      </c>
      <c r="J1990" s="2">
        <f t="shared" si="242"/>
        <v>6.0577773085331961</v>
      </c>
      <c r="K1990" s="2">
        <f t="shared" si="244"/>
        <v>6.1353606920581951</v>
      </c>
    </row>
    <row r="1991" spans="1:11" ht="13.5" x14ac:dyDescent="0.25">
      <c r="A1991" s="3">
        <f>TITRES_STAT!B1994</f>
        <v>44904</v>
      </c>
      <c r="B1991" s="6">
        <f>TITRES_STAT!D1994</f>
        <v>6.0388000000000002</v>
      </c>
      <c r="C1991" s="2">
        <f t="shared" si="245"/>
        <v>0</v>
      </c>
      <c r="D1991" s="2">
        <f t="shared" si="246"/>
        <v>6.0404800000000005</v>
      </c>
      <c r="E1991" s="2">
        <f t="shared" si="240"/>
        <v>6.031270000000001</v>
      </c>
      <c r="F1991" s="2">
        <f t="shared" si="241"/>
        <v>6.0467949999999986</v>
      </c>
      <c r="G1991" s="2">
        <f t="shared" si="243"/>
        <v>6.1099600000000001</v>
      </c>
      <c r="H1991" s="2">
        <f t="shared" si="239"/>
        <v>6.4099439999999985</v>
      </c>
      <c r="I1991" s="2">
        <f t="array" ref="I1991">SUMPRODUCT(B1975:B1994, (ROW(B1975:B1994)-ROW(B1975)+1)) / (20*21/2)</f>
        <v>6.0332347619047626</v>
      </c>
      <c r="J1991" s="2">
        <f t="shared" si="242"/>
        <v>6.0559699458157485</v>
      </c>
      <c r="K1991" s="2">
        <f t="shared" si="244"/>
        <v>6.1315739982519917</v>
      </c>
    </row>
    <row r="1992" spans="1:11" ht="13.5" x14ac:dyDescent="0.25">
      <c r="A1992" s="3">
        <f>TITRES_STAT!B1995</f>
        <v>44907</v>
      </c>
      <c r="B1992" s="6">
        <f>TITRES_STAT!D1995</f>
        <v>6.0556000000000001</v>
      </c>
      <c r="C1992" s="2">
        <f t="shared" si="245"/>
        <v>1.6799999999999926E-2</v>
      </c>
      <c r="D1992" s="2">
        <f t="shared" si="246"/>
        <v>6.04216</v>
      </c>
      <c r="E1992" s="2">
        <f t="shared" si="240"/>
        <v>6.0329500000000005</v>
      </c>
      <c r="F1992" s="2">
        <f t="shared" si="241"/>
        <v>6.0455349999999992</v>
      </c>
      <c r="G1992" s="2">
        <f t="shared" si="243"/>
        <v>6.1057660000000009</v>
      </c>
      <c r="H1992" s="2">
        <f t="shared" si="239"/>
        <v>6.4077139999999977</v>
      </c>
      <c r="I1992" s="2">
        <f t="array" ref="I1992">SUMPRODUCT(B1976:B1995, (ROW(B1976:B1995)-ROW(B1976)+1)) / (20*21/2)</f>
        <v>6.0337523809523805</v>
      </c>
      <c r="J1992" s="2">
        <f t="shared" si="242"/>
        <v>6.0559347128809149</v>
      </c>
      <c r="K1992" s="2">
        <f t="shared" si="244"/>
        <v>6.1285946257715214</v>
      </c>
    </row>
    <row r="1993" spans="1:11" ht="13.5" x14ac:dyDescent="0.25">
      <c r="A1993" s="3">
        <f>TITRES_STAT!B1996</f>
        <v>44908</v>
      </c>
      <c r="B1993" s="6">
        <f>TITRES_STAT!D1996</f>
        <v>6.0221</v>
      </c>
      <c r="C1993" s="2">
        <f t="shared" si="245"/>
        <v>-3.3500000000000085E-2</v>
      </c>
      <c r="D1993" s="2">
        <f t="shared" si="246"/>
        <v>6.0388199999999994</v>
      </c>
      <c r="E1993" s="2">
        <f t="shared" si="240"/>
        <v>6.0329500000000005</v>
      </c>
      <c r="F1993" s="2">
        <f t="shared" si="241"/>
        <v>6.0446999999999989</v>
      </c>
      <c r="G1993" s="2">
        <f t="shared" si="243"/>
        <v>6.1029140000000019</v>
      </c>
      <c r="H1993" s="2">
        <f t="shared" si="239"/>
        <v>6.4055529999999976</v>
      </c>
      <c r="I1993" s="2">
        <f t="array" ref="I1993">SUMPRODUCT(B1977:B1996, (ROW(B1977:B1996)-ROW(B1977)+1)) / (20*21/2)</f>
        <v>6.0329990476190458</v>
      </c>
      <c r="J1993" s="2">
        <f t="shared" si="242"/>
        <v>6.0527123592732091</v>
      </c>
      <c r="K1993" s="2">
        <f t="shared" si="244"/>
        <v>6.1244183659373448</v>
      </c>
    </row>
    <row r="1994" spans="1:11" ht="13.5" x14ac:dyDescent="0.25">
      <c r="A1994" s="3">
        <f>TITRES_STAT!B1997</f>
        <v>44909</v>
      </c>
      <c r="B1994" s="6">
        <f>TITRES_STAT!D1997</f>
        <v>5.9969000000000001</v>
      </c>
      <c r="C1994" s="2">
        <f t="shared" si="245"/>
        <v>-2.5199999999999889E-2</v>
      </c>
      <c r="D1994" s="2">
        <f t="shared" si="246"/>
        <v>6.0304400000000005</v>
      </c>
      <c r="E1994" s="2">
        <f t="shared" si="240"/>
        <v>6.0321100000000003</v>
      </c>
      <c r="F1994" s="2">
        <f t="shared" si="241"/>
        <v>6.0417649999999989</v>
      </c>
      <c r="G1994" s="2">
        <f t="shared" si="243"/>
        <v>6.1003980000000002</v>
      </c>
      <c r="H1994" s="2">
        <f t="shared" ref="H1994:H2057" si="247">AVERAGE(B1795:B1994)</f>
        <v>6.4032659999999986</v>
      </c>
      <c r="I1994" s="2">
        <f t="array" ref="I1994">SUMPRODUCT(B1978:B1997, (ROW(B1978:B1997)-ROW(B1978)+1)) / (20*21/2)</f>
        <v>6.0334352380952385</v>
      </c>
      <c r="J1994" s="2">
        <f t="shared" si="242"/>
        <v>6.0473968964852842</v>
      </c>
      <c r="K1994" s="2">
        <f t="shared" si="244"/>
        <v>6.119417645704508</v>
      </c>
    </row>
    <row r="1995" spans="1:11" ht="13.5" x14ac:dyDescent="0.25">
      <c r="A1995" s="3">
        <f>TITRES_STAT!B1998</f>
        <v>44910</v>
      </c>
      <c r="B1995" s="6">
        <f>TITRES_STAT!D1998</f>
        <v>6.0472000000000001</v>
      </c>
      <c r="C1995" s="2">
        <f t="shared" si="245"/>
        <v>5.0300000000000011E-2</v>
      </c>
      <c r="D1995" s="2">
        <f t="shared" si="246"/>
        <v>6.0321200000000008</v>
      </c>
      <c r="E1995" s="2">
        <f t="shared" si="240"/>
        <v>6.0388200000000012</v>
      </c>
      <c r="F1995" s="2">
        <f t="shared" si="241"/>
        <v>6.0384099999999989</v>
      </c>
      <c r="G1995" s="2">
        <f t="shared" si="243"/>
        <v>6.097713999999999</v>
      </c>
      <c r="H1995" s="2">
        <f t="shared" si="247"/>
        <v>6.4016639999999994</v>
      </c>
      <c r="I1995" s="2">
        <f t="array" ref="I1995">SUMPRODUCT(B1979:B1998, (ROW(B1979:B1998)-ROW(B1979)+1)) / (20*21/2)</f>
        <v>6.0234109523809529</v>
      </c>
      <c r="J1995" s="2">
        <f t="shared" si="242"/>
        <v>6.0473781444390662</v>
      </c>
      <c r="K1995" s="2">
        <f t="shared" si="244"/>
        <v>6.1165855811670768</v>
      </c>
    </row>
    <row r="1996" spans="1:11" ht="13.5" x14ac:dyDescent="0.25">
      <c r="A1996" s="3">
        <f>TITRES_STAT!B1999</f>
        <v>44911</v>
      </c>
      <c r="B1996" s="6">
        <f>TITRES_STAT!D1999</f>
        <v>6.0305</v>
      </c>
      <c r="C1996" s="2">
        <f t="shared" si="245"/>
        <v>-1.6700000000000159E-2</v>
      </c>
      <c r="D1996" s="2">
        <f t="shared" si="246"/>
        <v>6.0304599999999997</v>
      </c>
      <c r="E1996" s="2">
        <f t="shared" ref="E1996:E2059" si="248">AVERAGE(B1987:B1996)</f>
        <v>6.035470000000001</v>
      </c>
      <c r="F1996" s="2">
        <f t="shared" si="241"/>
        <v>6.0342199999999995</v>
      </c>
      <c r="G1996" s="2">
        <f t="shared" si="243"/>
        <v>6.0958699999999997</v>
      </c>
      <c r="H1996" s="2">
        <f t="shared" si="247"/>
        <v>6.3996240000000002</v>
      </c>
      <c r="I1996" s="2">
        <f t="array" ref="I1996">SUMPRODUCT(B1980:B1999, (ROW(B1980:B1999)-ROW(B1980)+1)) / (20*21/2)</f>
        <v>6.0082357142857159</v>
      </c>
      <c r="J1996" s="2">
        <f t="shared" si="242"/>
        <v>6.0457707021115361</v>
      </c>
      <c r="K1996" s="2">
        <f t="shared" si="244"/>
        <v>6.1132096760232706</v>
      </c>
    </row>
    <row r="1997" spans="1:11" ht="13.5" x14ac:dyDescent="0.25">
      <c r="A1997" s="3">
        <f>TITRES_STAT!B2000</f>
        <v>44914</v>
      </c>
      <c r="B1997" s="6">
        <f>TITRES_STAT!D2000</f>
        <v>6.0388000000000002</v>
      </c>
      <c r="C1997" s="2">
        <f t="shared" si="245"/>
        <v>8.3000000000001961E-3</v>
      </c>
      <c r="D1997" s="2">
        <f t="shared" si="246"/>
        <v>6.0270999999999999</v>
      </c>
      <c r="E1997" s="2">
        <f t="shared" si="248"/>
        <v>6.0346300000000008</v>
      </c>
      <c r="F1997" s="2">
        <f t="shared" si="241"/>
        <v>6.0350549999999981</v>
      </c>
      <c r="G1997" s="2">
        <f t="shared" si="243"/>
        <v>6.0916759999999996</v>
      </c>
      <c r="H1997" s="2">
        <f t="shared" si="247"/>
        <v>6.3979009999999992</v>
      </c>
      <c r="I1997" s="2">
        <f t="array" ref="I1997">SUMPRODUCT(B1981:B2000, (ROW(B1981:B2000)-ROW(B1981)+1)) / (20*21/2)</f>
        <v>5.994139047619047</v>
      </c>
      <c r="J1997" s="2">
        <f t="shared" si="242"/>
        <v>6.0451068257199614</v>
      </c>
      <c r="K1997" s="2">
        <f t="shared" si="244"/>
        <v>6.110291649512555</v>
      </c>
    </row>
    <row r="1998" spans="1:11" ht="13.5" x14ac:dyDescent="0.25">
      <c r="A1998" s="3">
        <f>TITRES_STAT!B2001</f>
        <v>44915</v>
      </c>
      <c r="B1998" s="6">
        <f>TITRES_STAT!D2001</f>
        <v>5.9298000000000002</v>
      </c>
      <c r="C1998" s="2">
        <f t="shared" si="245"/>
        <v>-0.10899999999999999</v>
      </c>
      <c r="D1998" s="2">
        <f t="shared" si="246"/>
        <v>6.0086399999999998</v>
      </c>
      <c r="E1998" s="2">
        <f t="shared" si="248"/>
        <v>6.0237300000000014</v>
      </c>
      <c r="F1998" s="2">
        <f t="shared" si="241"/>
        <v>6.0304399999999996</v>
      </c>
      <c r="G1998" s="2">
        <f t="shared" si="243"/>
        <v>6.0866440000000015</v>
      </c>
      <c r="H1998" s="2">
        <f t="shared" si="247"/>
        <v>6.3953969999999982</v>
      </c>
      <c r="I1998" s="2">
        <f t="array" ref="I1998">SUMPRODUCT(B1982:B2001, (ROW(B1982:B2001)-ROW(B1982)+1)) / (20*21/2)</f>
        <v>5.9808409523809525</v>
      </c>
      <c r="J1998" s="2">
        <f t="shared" si="242"/>
        <v>6.0341252232704408</v>
      </c>
      <c r="K1998" s="2">
        <f t="shared" si="244"/>
        <v>6.1032135456101013</v>
      </c>
    </row>
    <row r="1999" spans="1:11" ht="13.5" x14ac:dyDescent="0.25">
      <c r="A1999" s="3">
        <f>TITRES_STAT!B2002</f>
        <v>44916</v>
      </c>
      <c r="B1999" s="6">
        <f>TITRES_STAT!D2002</f>
        <v>5.8711000000000002</v>
      </c>
      <c r="C1999" s="2">
        <f t="shared" si="245"/>
        <v>-5.8699999999999974E-2</v>
      </c>
      <c r="D1999" s="2">
        <f t="shared" si="246"/>
        <v>5.9834800000000001</v>
      </c>
      <c r="E1999" s="2">
        <f t="shared" si="248"/>
        <v>6.0069600000000003</v>
      </c>
      <c r="F1999" s="2">
        <f t="shared" si="241"/>
        <v>6.0191149999999993</v>
      </c>
      <c r="G1999" s="2">
        <f t="shared" si="243"/>
        <v>6.0814440000000012</v>
      </c>
      <c r="H1999" s="2">
        <f t="shared" si="247"/>
        <v>6.3927174999999998</v>
      </c>
      <c r="I1999" s="2">
        <f t="array" ref="I1999">SUMPRODUCT(B1983:B2002, (ROW(B1983:B2002)-ROW(B1983)+1)) / (20*21/2)</f>
        <v>5.9683414285714287</v>
      </c>
      <c r="J1999" s="2">
        <f t="shared" si="242"/>
        <v>6.0185990115303989</v>
      </c>
      <c r="K1999" s="2">
        <f t="shared" si="244"/>
        <v>6.0941110536253911</v>
      </c>
    </row>
    <row r="2000" spans="1:11" ht="13.5" x14ac:dyDescent="0.25">
      <c r="A2000" s="3">
        <f>TITRES_STAT!B2003</f>
        <v>44917</v>
      </c>
      <c r="B2000" s="6">
        <f>TITRES_STAT!D2003</f>
        <v>5.8711000000000002</v>
      </c>
      <c r="C2000" s="2">
        <f t="shared" si="245"/>
        <v>0</v>
      </c>
      <c r="D2000" s="2">
        <f t="shared" si="246"/>
        <v>5.9482599999999994</v>
      </c>
      <c r="E2000" s="2">
        <f t="shared" si="248"/>
        <v>5.9901900000000001</v>
      </c>
      <c r="F2000" s="2">
        <f t="shared" si="241"/>
        <v>6.0107299999999997</v>
      </c>
      <c r="G2000" s="2">
        <f t="shared" si="243"/>
        <v>6.0755720000000011</v>
      </c>
      <c r="H2000" s="2">
        <f t="shared" si="247"/>
        <v>6.3899590000000011</v>
      </c>
      <c r="I2000" s="2">
        <f t="array" ref="I2000">SUMPRODUCT(B1984:B2003, (ROW(B1984:B2003)-ROW(B1984)+1)) / (20*21/2)</f>
        <v>5.9638309523809525</v>
      </c>
      <c r="J2000" s="2">
        <f t="shared" si="242"/>
        <v>6.0045514866227414</v>
      </c>
      <c r="K2000" s="2">
        <f t="shared" si="244"/>
        <v>6.0853655221106697</v>
      </c>
    </row>
    <row r="2001" spans="1:11" ht="13.5" x14ac:dyDescent="0.25">
      <c r="A2001" s="3">
        <f>TITRES_STAT!B2004</f>
        <v>44918</v>
      </c>
      <c r="B2001" s="6">
        <f>TITRES_STAT!D2004</f>
        <v>5.8711000000000002</v>
      </c>
      <c r="C2001" s="2">
        <f t="shared" si="245"/>
        <v>0</v>
      </c>
      <c r="D2001" s="2">
        <f t="shared" si="246"/>
        <v>5.9163799999999993</v>
      </c>
      <c r="E2001" s="2">
        <f t="shared" si="248"/>
        <v>5.9734199999999991</v>
      </c>
      <c r="F2001" s="2">
        <f t="shared" si="241"/>
        <v>6.002345</v>
      </c>
      <c r="G2001" s="2">
        <f t="shared" si="243"/>
        <v>6.0693660000000014</v>
      </c>
      <c r="H2001" s="2">
        <f t="shared" si="247"/>
        <v>6.3872795000000009</v>
      </c>
      <c r="I2001" s="2">
        <f t="array" ref="I2001">SUMPRODUCT(B1985:B2004, (ROW(B1985:B2004)-ROW(B1985)+1)) / (20*21/2)</f>
        <v>5.9924323809523807</v>
      </c>
      <c r="J2001" s="2">
        <f t="shared" si="242"/>
        <v>5.991841821230099</v>
      </c>
      <c r="K2001" s="2">
        <f t="shared" si="244"/>
        <v>6.0769629526161335</v>
      </c>
    </row>
    <row r="2002" spans="1:11" ht="13.5" x14ac:dyDescent="0.25">
      <c r="A2002" s="3">
        <f>TITRES_STAT!B2005</f>
        <v>44921</v>
      </c>
      <c r="B2002" s="6">
        <f>TITRES_STAT!D2005</f>
        <v>5.8711000000000002</v>
      </c>
      <c r="C2002" s="2">
        <f t="shared" si="245"/>
        <v>0</v>
      </c>
      <c r="D2002" s="2">
        <f t="shared" si="246"/>
        <v>5.8828399999999998</v>
      </c>
      <c r="E2002" s="2">
        <f t="shared" si="248"/>
        <v>5.9549699999999994</v>
      </c>
      <c r="F2002" s="2">
        <f t="shared" si="241"/>
        <v>5.9939599999999995</v>
      </c>
      <c r="G2002" s="2">
        <f t="shared" si="243"/>
        <v>6.0631599999999999</v>
      </c>
      <c r="H2002" s="2">
        <f t="shared" si="247"/>
        <v>6.3846000000000007</v>
      </c>
      <c r="I2002" s="2">
        <f t="array" ref="I2002">SUMPRODUCT(B1986:B2005, (ROW(B1986:B2005)-ROW(B1986)+1)) / (20*21/2)</f>
        <v>6.0428376190476198</v>
      </c>
      <c r="J2002" s="2">
        <f t="shared" si="242"/>
        <v>5.980342600160566</v>
      </c>
      <c r="K2002" s="2">
        <f t="shared" si="244"/>
        <v>6.0688898956507948</v>
      </c>
    </row>
    <row r="2003" spans="1:11" ht="13.5" x14ac:dyDescent="0.25">
      <c r="A2003" s="3">
        <f>TITRES_STAT!B2006</f>
        <v>44922</v>
      </c>
      <c r="B2003" s="6">
        <f>TITRES_STAT!D2006</f>
        <v>5.9466000000000001</v>
      </c>
      <c r="C2003" s="2">
        <f t="shared" si="245"/>
        <v>7.5499999999999901E-2</v>
      </c>
      <c r="D2003" s="2">
        <f t="shared" si="246"/>
        <v>5.8862000000000005</v>
      </c>
      <c r="E2003" s="2">
        <f t="shared" si="248"/>
        <v>5.9474199999999993</v>
      </c>
      <c r="F2003" s="2">
        <f t="shared" si="241"/>
        <v>5.9901850000000003</v>
      </c>
      <c r="G2003" s="2">
        <f t="shared" si="243"/>
        <v>6.0591340000000002</v>
      </c>
      <c r="H2003" s="2">
        <f t="shared" si="247"/>
        <v>6.3822980000000022</v>
      </c>
      <c r="I2003" s="2">
        <f t="array" ref="I2003">SUMPRODUCT(B1987:B2006, (ROW(B1987:B2006)-ROW(B1987)+1)) / (20*21/2)</f>
        <v>6.0818161904761903</v>
      </c>
      <c r="J2003" s="2">
        <f t="shared" si="242"/>
        <v>5.9771290191928923</v>
      </c>
      <c r="K2003" s="2">
        <f t="shared" si="244"/>
        <v>6.0640942134684108</v>
      </c>
    </row>
    <row r="2004" spans="1:11" ht="13.5" x14ac:dyDescent="0.25">
      <c r="A2004" s="3">
        <f>TITRES_STAT!B2007</f>
        <v>44923</v>
      </c>
      <c r="B2004" s="6">
        <f>TITRES_STAT!D2007</f>
        <v>6.2904999999999998</v>
      </c>
      <c r="C2004" s="2">
        <f t="shared" si="245"/>
        <v>0.34389999999999965</v>
      </c>
      <c r="D2004" s="2">
        <f t="shared" si="246"/>
        <v>5.9700800000000003</v>
      </c>
      <c r="E2004" s="2">
        <f t="shared" si="248"/>
        <v>5.9767799999999998</v>
      </c>
      <c r="F2004" s="2">
        <f t="shared" ref="F2004:F2067" si="249">AVERAGE(B1985:B2004)</f>
        <v>6.0044449999999996</v>
      </c>
      <c r="G2004" s="2">
        <f t="shared" si="243"/>
        <v>6.0616500000000011</v>
      </c>
      <c r="H2004" s="2">
        <f t="shared" si="247"/>
        <v>6.3818730000000015</v>
      </c>
      <c r="I2004" s="2">
        <f t="array" ref="I2004">SUMPRODUCT(B1988:B2007, (ROW(B1988:B2007)-ROW(B1988)+1)) / (20*21/2)</f>
        <v>6.0886452380952383</v>
      </c>
      <c r="J2004" s="2">
        <f t="shared" si="242"/>
        <v>6.0069738745078549</v>
      </c>
      <c r="K2004" s="2">
        <f t="shared" si="244"/>
        <v>6.072972871763767</v>
      </c>
    </row>
    <row r="2005" spans="1:11" ht="13.5" x14ac:dyDescent="0.25">
      <c r="A2005" s="3">
        <f>TITRES_STAT!B2008</f>
        <v>44924</v>
      </c>
      <c r="B2005" s="6">
        <f>TITRES_STAT!D2008</f>
        <v>6.5336999999999996</v>
      </c>
      <c r="C2005" s="2">
        <f t="shared" si="245"/>
        <v>0.24319999999999986</v>
      </c>
      <c r="D2005" s="2">
        <f t="shared" si="246"/>
        <v>6.1026000000000007</v>
      </c>
      <c r="E2005" s="2">
        <f t="shared" si="248"/>
        <v>6.0254300000000001</v>
      </c>
      <c r="F2005" s="2">
        <f t="shared" si="249"/>
        <v>6.0321249999999997</v>
      </c>
      <c r="G2005" s="2">
        <f t="shared" si="243"/>
        <v>6.0710440000000014</v>
      </c>
      <c r="H2005" s="2">
        <f t="shared" si="247"/>
        <v>6.3824670000000001</v>
      </c>
      <c r="I2005" s="2">
        <f t="array" ref="I2005">SUMPRODUCT(B1989:B2008, (ROW(B1989:B2008)-ROW(B1989)+1)) / (20*21/2)</f>
        <v>6.0871242857142871</v>
      </c>
      <c r="J2005" s="2">
        <f t="shared" ref="J2005:J2068" si="250">$J$4*B2005+J2004*(1-$J$4)</f>
        <v>6.0571382674118679</v>
      </c>
      <c r="K2005" s="2">
        <f t="shared" si="244"/>
        <v>6.0910406022828347</v>
      </c>
    </row>
    <row r="2006" spans="1:11" ht="13.5" x14ac:dyDescent="0.25">
      <c r="A2006" s="3">
        <f>TITRES_STAT!B2009</f>
        <v>44925</v>
      </c>
      <c r="B2006" s="6">
        <f>TITRES_STAT!D2009</f>
        <v>6.4413999999999998</v>
      </c>
      <c r="C2006" s="2">
        <f t="shared" si="245"/>
        <v>-9.2299999999999827E-2</v>
      </c>
      <c r="D2006" s="2">
        <f t="shared" si="246"/>
        <v>6.2166600000000001</v>
      </c>
      <c r="E2006" s="2">
        <f t="shared" si="248"/>
        <v>6.0665199999999997</v>
      </c>
      <c r="F2006" s="2">
        <f t="shared" si="249"/>
        <v>6.0509949999999995</v>
      </c>
      <c r="G2006" s="2">
        <f t="shared" si="243"/>
        <v>6.0764120000000013</v>
      </c>
      <c r="H2006" s="2">
        <f t="shared" si="247"/>
        <v>6.3825995000000013</v>
      </c>
      <c r="I2006" s="2">
        <f t="array" ref="I2006">SUMPRODUCT(B1990:B2009, (ROW(B1990:B2009)-ROW(B1990)+1)) / (20*21/2)</f>
        <v>6.0776223809523797</v>
      </c>
      <c r="J2006" s="2">
        <f t="shared" si="250"/>
        <v>6.0937346228964522</v>
      </c>
      <c r="K2006" s="2">
        <f t="shared" si="244"/>
        <v>6.1047801865070372</v>
      </c>
    </row>
    <row r="2007" spans="1:11" ht="13.5" x14ac:dyDescent="0.25">
      <c r="A2007" s="3">
        <f>TITRES_STAT!B2010</f>
        <v>44928</v>
      </c>
      <c r="B2007" s="6">
        <f>TITRES_STAT!D2010</f>
        <v>6.1227</v>
      </c>
      <c r="C2007" s="2">
        <f t="shared" si="245"/>
        <v>-0.31869999999999976</v>
      </c>
      <c r="D2007" s="2">
        <f t="shared" si="246"/>
        <v>6.2669800000000011</v>
      </c>
      <c r="E2007" s="2">
        <f t="shared" si="248"/>
        <v>6.0749100000000009</v>
      </c>
      <c r="F2007" s="2">
        <f t="shared" si="249"/>
        <v>6.0547699999999995</v>
      </c>
      <c r="G2007" s="2">
        <f t="shared" si="243"/>
        <v>6.0754060000000019</v>
      </c>
      <c r="H2007" s="2">
        <f t="shared" si="247"/>
        <v>6.3811384999999996</v>
      </c>
      <c r="I2007" s="2">
        <f t="array" ref="I2007">SUMPRODUCT(B1991:B2010, (ROW(B1991:B2010)-ROW(B1991)+1)) / (20*21/2)</f>
        <v>6.067719523809525</v>
      </c>
      <c r="J2007" s="2">
        <f t="shared" si="250"/>
        <v>6.0964932302396466</v>
      </c>
      <c r="K2007" s="2">
        <f t="shared" si="244"/>
        <v>6.105482924291076</v>
      </c>
    </row>
    <row r="2008" spans="1:11" ht="13.5" x14ac:dyDescent="0.25">
      <c r="A2008" s="3">
        <f>TITRES_STAT!B2011</f>
        <v>44929</v>
      </c>
      <c r="B2008" s="6">
        <f>TITRES_STAT!D2011</f>
        <v>6.0388000000000002</v>
      </c>
      <c r="C2008" s="2">
        <f t="shared" si="245"/>
        <v>-8.3899999999999864E-2</v>
      </c>
      <c r="D2008" s="2">
        <f t="shared" si="246"/>
        <v>6.2854200000000002</v>
      </c>
      <c r="E2008" s="2">
        <f t="shared" si="248"/>
        <v>6.0858100000000004</v>
      </c>
      <c r="F2008" s="2">
        <f t="shared" si="249"/>
        <v>6.0547699999999995</v>
      </c>
      <c r="G2008" s="2">
        <f t="shared" si="243"/>
        <v>6.0737280000000009</v>
      </c>
      <c r="H2008" s="2">
        <f t="shared" si="247"/>
        <v>6.3786275000000012</v>
      </c>
      <c r="I2008" s="2">
        <f t="array" ref="I2008">SUMPRODUCT(B1992:B2011, (ROW(B1992:B2011)-ROW(B1992)+1)) / (20*21/2)</f>
        <v>6.0582557142857141</v>
      </c>
      <c r="J2008" s="2">
        <f t="shared" si="250"/>
        <v>6.0909986368834899</v>
      </c>
      <c r="K2008" s="2">
        <f t="shared" si="244"/>
        <v>6.102867907652211</v>
      </c>
    </row>
    <row r="2009" spans="1:11" ht="13.5" x14ac:dyDescent="0.25">
      <c r="A2009" s="3">
        <f>TITRES_STAT!B2012</f>
        <v>44930</v>
      </c>
      <c r="B2009" s="6">
        <f>TITRES_STAT!D2012</f>
        <v>5.9550000000000001</v>
      </c>
      <c r="C2009" s="2">
        <f t="shared" si="245"/>
        <v>-8.3800000000000097E-2</v>
      </c>
      <c r="D2009" s="2">
        <f t="shared" si="246"/>
        <v>6.2183200000000003</v>
      </c>
      <c r="E2009" s="2">
        <f t="shared" si="248"/>
        <v>6.0942000000000007</v>
      </c>
      <c r="F2009" s="2">
        <f t="shared" si="249"/>
        <v>6.0505799999999992</v>
      </c>
      <c r="G2009" s="2">
        <f t="shared" si="243"/>
        <v>6.0692000000000004</v>
      </c>
      <c r="H2009" s="2">
        <f t="shared" si="247"/>
        <v>6.3756190000000004</v>
      </c>
      <c r="I2009" s="2">
        <f t="array" ref="I2009">SUMPRODUCT(B1993:B2012, (ROW(B1993:B2012)-ROW(B1993)+1)) / (20*21/2)</f>
        <v>6.0404404761904766</v>
      </c>
      <c r="J2009" s="2">
        <f t="shared" si="250"/>
        <v>6.0780463857517297</v>
      </c>
      <c r="K2009" s="2">
        <f t="shared" si="244"/>
        <v>6.097069166175654</v>
      </c>
    </row>
    <row r="2010" spans="1:11" ht="13.5" x14ac:dyDescent="0.25">
      <c r="A2010" s="3">
        <f>TITRES_STAT!B2013</f>
        <v>44931</v>
      </c>
      <c r="B2010" s="6">
        <f>TITRES_STAT!D2013</f>
        <v>5.9466000000000001</v>
      </c>
      <c r="C2010" s="2">
        <f t="shared" si="245"/>
        <v>-8.3999999999999631E-3</v>
      </c>
      <c r="D2010" s="2">
        <f t="shared" si="246"/>
        <v>6.1008999999999993</v>
      </c>
      <c r="E2010" s="2">
        <f t="shared" si="248"/>
        <v>6.10175</v>
      </c>
      <c r="F2010" s="2">
        <f t="shared" si="249"/>
        <v>6.0459699999999996</v>
      </c>
      <c r="G2010" s="2">
        <f t="shared" si="243"/>
        <v>6.0648380000000008</v>
      </c>
      <c r="H2010" s="2">
        <f t="shared" si="247"/>
        <v>6.3726470000000015</v>
      </c>
      <c r="I2010" s="2">
        <f t="array" ref="I2010">SUMPRODUCT(B1994:B2013, (ROW(B1994:B2013)-ROW(B1994)+1)) / (20*21/2)</f>
        <v>6.0211933333333336</v>
      </c>
      <c r="J2010" s="2">
        <f t="shared" si="250"/>
        <v>6.0655276823468025</v>
      </c>
      <c r="K2010" s="2">
        <f t="shared" si="244"/>
        <v>6.0911684145609231</v>
      </c>
    </row>
    <row r="2011" spans="1:11" ht="13.5" x14ac:dyDescent="0.25">
      <c r="A2011" s="3">
        <f>TITRES_STAT!B2014</f>
        <v>44932</v>
      </c>
      <c r="B2011" s="6">
        <f>TITRES_STAT!D2014</f>
        <v>5.9466000000000001</v>
      </c>
      <c r="C2011" s="2">
        <f t="shared" si="245"/>
        <v>0</v>
      </c>
      <c r="D2011" s="2">
        <f t="shared" si="246"/>
        <v>6.0019400000000003</v>
      </c>
      <c r="E2011" s="2">
        <f t="shared" si="248"/>
        <v>6.1093000000000002</v>
      </c>
      <c r="F2011" s="2">
        <f t="shared" si="249"/>
        <v>6.0413599999999992</v>
      </c>
      <c r="G2011" s="2">
        <f t="shared" si="243"/>
        <v>6.0604759999999995</v>
      </c>
      <c r="H2011" s="2">
        <f t="shared" si="247"/>
        <v>6.3696750000000009</v>
      </c>
      <c r="I2011" s="2">
        <f t="array" ref="I2011">SUMPRODUCT(B1995:B2014, (ROW(B1995:B2014)-ROW(B1995)+1)) / (20*21/2)</f>
        <v>6.0036552380952388</v>
      </c>
      <c r="J2011" s="2">
        <f t="shared" si="250"/>
        <v>6.0542012364090114</v>
      </c>
      <c r="K2011" s="2">
        <f t="shared" si="244"/>
        <v>6.0854990649702989</v>
      </c>
    </row>
    <row r="2012" spans="1:11" ht="13.5" x14ac:dyDescent="0.25">
      <c r="A2012" s="3">
        <f>TITRES_STAT!B2015</f>
        <v>44935</v>
      </c>
      <c r="B2012" s="6">
        <f>TITRES_STAT!D2015</f>
        <v>5.8543000000000003</v>
      </c>
      <c r="C2012" s="2">
        <f t="shared" si="245"/>
        <v>-9.2299999999999827E-2</v>
      </c>
      <c r="D2012" s="2">
        <f t="shared" si="246"/>
        <v>5.9482600000000003</v>
      </c>
      <c r="E2012" s="2">
        <f t="shared" si="248"/>
        <v>6.1076200000000007</v>
      </c>
      <c r="F2012" s="2">
        <f t="shared" si="249"/>
        <v>6.0312949999999983</v>
      </c>
      <c r="G2012" s="2">
        <f t="shared" si="243"/>
        <v>6.0544360000000008</v>
      </c>
      <c r="H2012" s="2">
        <f t="shared" si="247"/>
        <v>6.3662809999999999</v>
      </c>
      <c r="I2012" s="2">
        <f t="array" ref="I2012">SUMPRODUCT(B1996:B2015, (ROW(B1996:B2015)-ROW(B1996)+1)) / (20*21/2)</f>
        <v>5.9884761904761898</v>
      </c>
      <c r="J2012" s="2">
        <f t="shared" si="250"/>
        <v>6.0351630234176774</v>
      </c>
      <c r="K2012" s="2">
        <f t="shared" si="244"/>
        <v>6.0764324349714638</v>
      </c>
    </row>
    <row r="2013" spans="1:11" ht="13.5" x14ac:dyDescent="0.25">
      <c r="A2013" s="3">
        <f>TITRES_STAT!B2016</f>
        <v>44936</v>
      </c>
      <c r="B2013" s="6">
        <f>TITRES_STAT!D2016</f>
        <v>5.8292000000000002</v>
      </c>
      <c r="C2013" s="2">
        <f t="shared" si="245"/>
        <v>-2.5100000000000122E-2</v>
      </c>
      <c r="D2013" s="2">
        <f t="shared" si="246"/>
        <v>5.9063400000000001</v>
      </c>
      <c r="E2013" s="2">
        <f t="shared" si="248"/>
        <v>6.0958800000000002</v>
      </c>
      <c r="F2013" s="2">
        <f t="shared" si="249"/>
        <v>6.0216499999999993</v>
      </c>
      <c r="G2013" s="2">
        <f t="shared" si="243"/>
        <v>6.0494040000000018</v>
      </c>
      <c r="H2013" s="2">
        <f t="shared" si="247"/>
        <v>6.3627615000000013</v>
      </c>
      <c r="I2013" s="2">
        <f t="array" ref="I2013">SUMPRODUCT(B1997:B2016, (ROW(B1997:B2016)-ROW(B1997)+1)) / (20*21/2)</f>
        <v>5.9846061904761907</v>
      </c>
      <c r="J2013" s="2">
        <f t="shared" si="250"/>
        <v>6.0155474973778986</v>
      </c>
      <c r="K2013" s="2">
        <f t="shared" si="244"/>
        <v>6.0667370453647402</v>
      </c>
    </row>
    <row r="2014" spans="1:11" ht="13.5" x14ac:dyDescent="0.25">
      <c r="A2014" s="3">
        <f>TITRES_STAT!B2017</f>
        <v>44937</v>
      </c>
      <c r="B2014" s="6">
        <f>TITRES_STAT!D2017</f>
        <v>5.8375000000000004</v>
      </c>
      <c r="C2014" s="2">
        <f t="shared" si="245"/>
        <v>8.3000000000001961E-3</v>
      </c>
      <c r="D2014" s="2">
        <f t="shared" si="246"/>
        <v>5.8828399999999998</v>
      </c>
      <c r="E2014" s="2">
        <f t="shared" si="248"/>
        <v>6.050580000000001</v>
      </c>
      <c r="F2014" s="2">
        <f t="shared" si="249"/>
        <v>6.0136799999999999</v>
      </c>
      <c r="G2014" s="2">
        <f t="shared" si="243"/>
        <v>6.0445380000000002</v>
      </c>
      <c r="H2014" s="2">
        <f t="shared" si="247"/>
        <v>6.359283500000001</v>
      </c>
      <c r="I2014" s="2">
        <f t="array" ref="I2014">SUMPRODUCT(B1998:B2017, (ROW(B1998:B2017)-ROW(B1998)+1)) / (20*21/2)</f>
        <v>5.9794557142857139</v>
      </c>
      <c r="J2014" s="2">
        <f t="shared" si="250"/>
        <v>5.9985905928657184</v>
      </c>
      <c r="K2014" s="2">
        <f t="shared" si="244"/>
        <v>6.0577473573112206</v>
      </c>
    </row>
    <row r="2015" spans="1:11" ht="13.5" x14ac:dyDescent="0.25">
      <c r="A2015" s="3">
        <f>TITRES_STAT!B2018</f>
        <v>44938</v>
      </c>
      <c r="B2015" s="6">
        <f>TITRES_STAT!D2018</f>
        <v>5.8543000000000003</v>
      </c>
      <c r="C2015" s="2">
        <f t="shared" si="245"/>
        <v>1.6799999999999926E-2</v>
      </c>
      <c r="D2015" s="2">
        <f t="shared" si="246"/>
        <v>5.8643799999999997</v>
      </c>
      <c r="E2015" s="2">
        <f t="shared" si="248"/>
        <v>5.98264</v>
      </c>
      <c r="F2015" s="2">
        <f t="shared" si="249"/>
        <v>6.004035</v>
      </c>
      <c r="G2015" s="2">
        <f t="shared" si="243"/>
        <v>6.0408480000000022</v>
      </c>
      <c r="H2015" s="2">
        <f t="shared" si="247"/>
        <v>6.3562440000000011</v>
      </c>
      <c r="I2015" s="2">
        <f t="array" ref="I2015">SUMPRODUCT(B1999:B2018, (ROW(B1999:B2018)-ROW(B1999)+1)) / (20*21/2)</f>
        <v>5.9747442857142845</v>
      </c>
      <c r="J2015" s="2">
        <f t="shared" si="250"/>
        <v>5.9848486316404124</v>
      </c>
      <c r="K2015" s="2">
        <f t="shared" si="244"/>
        <v>6.0497690295735262</v>
      </c>
    </row>
    <row r="2016" spans="1:11" ht="13.5" x14ac:dyDescent="0.25">
      <c r="A2016" s="3">
        <f>TITRES_STAT!B2019</f>
        <v>44939</v>
      </c>
      <c r="B2016" s="6">
        <f>TITRES_STAT!D2019</f>
        <v>5.9634</v>
      </c>
      <c r="C2016" s="2">
        <f t="shared" si="245"/>
        <v>0.10909999999999975</v>
      </c>
      <c r="D2016" s="2">
        <f t="shared" si="246"/>
        <v>5.8677400000000004</v>
      </c>
      <c r="E2016" s="2">
        <f t="shared" si="248"/>
        <v>5.9348400000000003</v>
      </c>
      <c r="F2016" s="2">
        <f t="shared" si="249"/>
        <v>6.00068</v>
      </c>
      <c r="G2016" s="2">
        <f t="shared" si="243"/>
        <v>6.0393400000000019</v>
      </c>
      <c r="H2016" s="2">
        <f t="shared" si="247"/>
        <v>6.3537500000000025</v>
      </c>
      <c r="I2016" s="2">
        <f t="array" ref="I2016">SUMPRODUCT(B2000:B2019, (ROW(B2000:B2019)-ROW(B2000)+1)) / (20*21/2)</f>
        <v>5.9747433333333335</v>
      </c>
      <c r="J2016" s="2">
        <f t="shared" si="250"/>
        <v>5.982805904817516</v>
      </c>
      <c r="K2016" s="2">
        <f t="shared" si="244"/>
        <v>6.0463820088059368</v>
      </c>
    </row>
    <row r="2017" spans="1:11" ht="13.5" x14ac:dyDescent="0.25">
      <c r="A2017" s="3">
        <f>TITRES_STAT!B2020</f>
        <v>44942</v>
      </c>
      <c r="B2017" s="6">
        <f>TITRES_STAT!D2020</f>
        <v>5.9466000000000001</v>
      </c>
      <c r="C2017" s="2">
        <f t="shared" si="245"/>
        <v>-1.6799999999999926E-2</v>
      </c>
      <c r="D2017" s="2">
        <f t="shared" si="246"/>
        <v>5.8862000000000005</v>
      </c>
      <c r="E2017" s="2">
        <f t="shared" si="248"/>
        <v>5.9172300000000009</v>
      </c>
      <c r="F2017" s="2">
        <f t="shared" si="249"/>
        <v>5.9960700000000013</v>
      </c>
      <c r="G2017" s="2">
        <f t="shared" si="243"/>
        <v>6.0333020000000008</v>
      </c>
      <c r="H2017" s="2">
        <f t="shared" si="247"/>
        <v>6.3511720000000027</v>
      </c>
      <c r="I2017" s="2">
        <f t="array" ref="I2017">SUMPRODUCT(B2001:B2020, (ROW(B2001:B2020)-ROW(B2001)+1)) / (20*21/2)</f>
        <v>5.9741433333333349</v>
      </c>
      <c r="J2017" s="2">
        <f t="shared" si="250"/>
        <v>5.9793577234063235</v>
      </c>
      <c r="K2017" s="2">
        <f t="shared" si="244"/>
        <v>6.0424689888527627</v>
      </c>
    </row>
    <row r="2018" spans="1:11" ht="13.5" x14ac:dyDescent="0.25">
      <c r="A2018" s="3">
        <f>TITRES_STAT!B2021</f>
        <v>44943</v>
      </c>
      <c r="B2018" s="6">
        <f>TITRES_STAT!D2021</f>
        <v>5.9466000000000001</v>
      </c>
      <c r="C2018" s="2">
        <f t="shared" si="245"/>
        <v>0</v>
      </c>
      <c r="D2018" s="2">
        <f t="shared" si="246"/>
        <v>5.9096799999999998</v>
      </c>
      <c r="E2018" s="2">
        <f t="shared" si="248"/>
        <v>5.90801</v>
      </c>
      <c r="F2018" s="2">
        <f t="shared" si="249"/>
        <v>5.9969100000000015</v>
      </c>
      <c r="G2018" s="2">
        <f t="shared" si="243"/>
        <v>6.0306180000000014</v>
      </c>
      <c r="H2018" s="2">
        <f t="shared" si="247"/>
        <v>6.3483185000000022</v>
      </c>
      <c r="I2018" s="2">
        <f t="array" ref="I2018">SUMPRODUCT(B2002:B2021, (ROW(B2002:B2021)-ROW(B2002)+1)) / (20*21/2)</f>
        <v>5.972144285714287</v>
      </c>
      <c r="J2018" s="2">
        <f t="shared" si="250"/>
        <v>5.9762379402247685</v>
      </c>
      <c r="K2018" s="2">
        <f t="shared" si="244"/>
        <v>6.0387094206624585</v>
      </c>
    </row>
    <row r="2019" spans="1:11" ht="13.5" x14ac:dyDescent="0.25">
      <c r="A2019" s="3">
        <f>TITRES_STAT!B2022</f>
        <v>44944</v>
      </c>
      <c r="B2019" s="6">
        <f>TITRES_STAT!D2022</f>
        <v>5.9969000000000001</v>
      </c>
      <c r="C2019" s="2">
        <f t="shared" si="245"/>
        <v>5.0300000000000011E-2</v>
      </c>
      <c r="D2019" s="2">
        <f t="shared" si="246"/>
        <v>5.94156</v>
      </c>
      <c r="E2019" s="2">
        <f t="shared" si="248"/>
        <v>5.9122000000000003</v>
      </c>
      <c r="F2019" s="2">
        <f t="shared" si="249"/>
        <v>6.0032000000000005</v>
      </c>
      <c r="G2019" s="2">
        <f t="shared" si="243"/>
        <v>6.0281020000000005</v>
      </c>
      <c r="H2019" s="2">
        <f t="shared" si="247"/>
        <v>6.3456770000000029</v>
      </c>
      <c r="I2019" s="2">
        <f t="array" ref="I2019">SUMPRODUCT(B2003:B2022, (ROW(B2003:B2022)-ROW(B2003)+1)) / (20*21/2)</f>
        <v>5.9815671428571431</v>
      </c>
      <c r="J2019" s="2">
        <f t="shared" si="250"/>
        <v>5.9782057554414569</v>
      </c>
      <c r="K2019" s="2">
        <f t="shared" si="244"/>
        <v>6.0370698355384409</v>
      </c>
    </row>
    <row r="2020" spans="1:11" ht="13.5" x14ac:dyDescent="0.25">
      <c r="A2020" s="3">
        <f>TITRES_STAT!B2023</f>
        <v>44945</v>
      </c>
      <c r="B2020" s="6">
        <f>TITRES_STAT!D2023</f>
        <v>5.9969000000000001</v>
      </c>
      <c r="C2020" s="2">
        <f t="shared" si="245"/>
        <v>0</v>
      </c>
      <c r="D2020" s="2">
        <f t="shared" si="246"/>
        <v>5.9700800000000003</v>
      </c>
      <c r="E2020" s="2">
        <f t="shared" si="248"/>
        <v>5.9172299999999991</v>
      </c>
      <c r="F2020" s="2">
        <f t="shared" si="249"/>
        <v>6.0094899999999996</v>
      </c>
      <c r="G2020" s="2">
        <f t="shared" si="243"/>
        <v>6.0239079999999987</v>
      </c>
      <c r="H2020" s="2">
        <f t="shared" si="247"/>
        <v>6.3429960000000047</v>
      </c>
      <c r="I2020" s="2">
        <f t="array" ref="I2020">SUMPRODUCT(B2004:B2023, (ROW(B2004:B2023)-ROW(B2004)+1)) / (20*21/2)</f>
        <v>5.9890319047619043</v>
      </c>
      <c r="J2020" s="2">
        <f t="shared" si="250"/>
        <v>5.9799861596851276</v>
      </c>
      <c r="K2020" s="2">
        <f t="shared" si="244"/>
        <v>6.0354945478702673</v>
      </c>
    </row>
    <row r="2021" spans="1:11" ht="13.5" x14ac:dyDescent="0.25">
      <c r="A2021" s="3">
        <f>TITRES_STAT!B2024</f>
        <v>44946</v>
      </c>
      <c r="B2021" s="6">
        <f>TITRES_STAT!D2024</f>
        <v>5.9885000000000002</v>
      </c>
      <c r="C2021" s="2">
        <f t="shared" si="245"/>
        <v>-8.3999999999999631E-3</v>
      </c>
      <c r="D2021" s="2">
        <f t="shared" si="246"/>
        <v>5.9751000000000003</v>
      </c>
      <c r="E2021" s="2">
        <f t="shared" si="248"/>
        <v>5.9214200000000003</v>
      </c>
      <c r="F2021" s="2">
        <f t="shared" si="249"/>
        <v>6.0153600000000003</v>
      </c>
      <c r="G2021" s="2">
        <f t="shared" si="243"/>
        <v>6.0195459999999992</v>
      </c>
      <c r="H2021" s="2">
        <f t="shared" si="247"/>
        <v>6.3403125000000049</v>
      </c>
      <c r="I2021" s="2">
        <f t="array" ref="I2021">SUMPRODUCT(B2005:B2024, (ROW(B2005:B2024)-ROW(B2005)+1)) / (20*21/2)</f>
        <v>5.9957380952380941</v>
      </c>
      <c r="J2021" s="2">
        <f t="shared" si="250"/>
        <v>5.9807970016198775</v>
      </c>
      <c r="K2021" s="2">
        <f t="shared" si="244"/>
        <v>6.0336516244243752</v>
      </c>
    </row>
    <row r="2022" spans="1:11" ht="13.5" x14ac:dyDescent="0.25">
      <c r="A2022" s="3">
        <f>TITRES_STAT!B2025</f>
        <v>44949</v>
      </c>
      <c r="B2022" s="6">
        <f>TITRES_STAT!D2025</f>
        <v>6.1143000000000001</v>
      </c>
      <c r="C2022" s="2">
        <f t="shared" si="245"/>
        <v>0.12579999999999991</v>
      </c>
      <c r="D2022" s="2">
        <f t="shared" si="246"/>
        <v>6.0086399999999998</v>
      </c>
      <c r="E2022" s="2">
        <f t="shared" si="248"/>
        <v>5.9474199999999993</v>
      </c>
      <c r="F2022" s="2">
        <f t="shared" si="249"/>
        <v>6.0275200000000009</v>
      </c>
      <c r="G2022" s="2">
        <f t="shared" si="243"/>
        <v>6.0202159999999996</v>
      </c>
      <c r="H2022" s="2">
        <f t="shared" si="247"/>
        <v>6.3389670000000038</v>
      </c>
      <c r="I2022" s="2">
        <f t="array" ref="I2022">SUMPRODUCT(B2006:B2025, (ROW(B2006:B2025)-ROW(B2006)+1)) / (20*21/2)</f>
        <v>6.0049233333333332</v>
      </c>
      <c r="J2022" s="2">
        <f t="shared" si="250"/>
        <v>5.9935115728941746</v>
      </c>
      <c r="K2022" s="2">
        <f t="shared" si="244"/>
        <v>6.0368143058194974</v>
      </c>
    </row>
    <row r="2023" spans="1:11" ht="13.5" x14ac:dyDescent="0.25">
      <c r="A2023" s="3">
        <f>TITRES_STAT!B2026</f>
        <v>44950</v>
      </c>
      <c r="B2023" s="6">
        <f>TITRES_STAT!D2026</f>
        <v>6.1059000000000001</v>
      </c>
      <c r="C2023" s="2">
        <f t="shared" si="245"/>
        <v>-8.3999999999999631E-3</v>
      </c>
      <c r="D2023" s="2">
        <f t="shared" si="246"/>
        <v>6.0404999999999998</v>
      </c>
      <c r="E2023" s="2">
        <f t="shared" si="248"/>
        <v>5.9750899999999998</v>
      </c>
      <c r="F2023" s="2">
        <f t="shared" si="249"/>
        <v>6.0354850000000004</v>
      </c>
      <c r="G2023" s="2">
        <f t="shared" si="243"/>
        <v>6.0215579999999989</v>
      </c>
      <c r="H2023" s="2">
        <f t="shared" si="247"/>
        <v>6.3368310000000028</v>
      </c>
      <c r="I2023" s="2">
        <f t="array" ref="I2023">SUMPRODUCT(B2007:B2026, (ROW(B2007:B2026)-ROW(B2007)+1)) / (20*21/2)</f>
        <v>6.0184657142857141</v>
      </c>
      <c r="J2023" s="2">
        <f t="shared" si="250"/>
        <v>6.004215232618539</v>
      </c>
      <c r="K2023" s="2">
        <f t="shared" si="244"/>
        <v>6.0395235487285372</v>
      </c>
    </row>
    <row r="2024" spans="1:11" ht="13.5" x14ac:dyDescent="0.25">
      <c r="A2024" s="3">
        <f>TITRES_STAT!B2027</f>
        <v>44951</v>
      </c>
      <c r="B2024" s="6">
        <f>TITRES_STAT!D2027</f>
        <v>6.1059000000000001</v>
      </c>
      <c r="C2024" s="2">
        <f t="shared" si="245"/>
        <v>0</v>
      </c>
      <c r="D2024" s="2">
        <f t="shared" si="246"/>
        <v>6.0622999999999987</v>
      </c>
      <c r="E2024" s="2">
        <f t="shared" si="248"/>
        <v>6.0019299999999998</v>
      </c>
      <c r="F2024" s="2">
        <f t="shared" si="249"/>
        <v>6.0262550000000008</v>
      </c>
      <c r="G2024" s="2">
        <f t="shared" si="243"/>
        <v>6.0225640000000009</v>
      </c>
      <c r="H2024" s="2">
        <f t="shared" si="247"/>
        <v>6.3347345000000033</v>
      </c>
      <c r="I2024" s="2">
        <f t="array" ref="I2024">SUMPRODUCT(B2008:B2027, (ROW(B2008:B2027)-ROW(B2008)+1)) / (20*21/2)</f>
        <v>6.0270152380952364</v>
      </c>
      <c r="J2024" s="2">
        <f t="shared" si="250"/>
        <v>6.013899496178678</v>
      </c>
      <c r="K2024" s="2">
        <f t="shared" si="244"/>
        <v>6.042126546817614</v>
      </c>
    </row>
    <row r="2025" spans="1:11" ht="13.5" x14ac:dyDescent="0.25">
      <c r="A2025" s="3">
        <f>TITRES_STAT!B2028</f>
        <v>44952</v>
      </c>
      <c r="B2025" s="6">
        <f>TITRES_STAT!D2028</f>
        <v>6.1227</v>
      </c>
      <c r="C2025" s="2">
        <f t="shared" si="245"/>
        <v>1.6799999999999926E-2</v>
      </c>
      <c r="D2025" s="2">
        <f t="shared" si="246"/>
        <v>6.0874600000000001</v>
      </c>
      <c r="E2025" s="2">
        <f t="shared" si="248"/>
        <v>6.0287699999999997</v>
      </c>
      <c r="F2025" s="2">
        <f t="shared" si="249"/>
        <v>6.0057050000000007</v>
      </c>
      <c r="G2025" s="2">
        <f t="shared" si="243"/>
        <v>6.0227320000000013</v>
      </c>
      <c r="H2025" s="2">
        <f t="shared" si="247"/>
        <v>6.3332340000000054</v>
      </c>
      <c r="I2025" s="2">
        <f t="array" ref="I2025">SUMPRODUCT(B2009:B2028, (ROW(B2009:B2028)-ROW(B2009)+1)) / (20*21/2)</f>
        <v>6.0317642857142868</v>
      </c>
      <c r="J2025" s="2">
        <f t="shared" si="250"/>
        <v>6.024261448923566</v>
      </c>
      <c r="K2025" s="2">
        <f t="shared" si="244"/>
        <v>6.0452862900796678</v>
      </c>
    </row>
    <row r="2026" spans="1:11" ht="13.5" x14ac:dyDescent="0.25">
      <c r="A2026" s="3">
        <f>TITRES_STAT!B2029</f>
        <v>44953</v>
      </c>
      <c r="B2026" s="6">
        <f>TITRES_STAT!D2029</f>
        <v>6.1478999999999999</v>
      </c>
      <c r="C2026" s="2">
        <f t="shared" si="245"/>
        <v>2.5199999999999889E-2</v>
      </c>
      <c r="D2026" s="2">
        <f t="shared" si="246"/>
        <v>6.1193399999999993</v>
      </c>
      <c r="E2026" s="2">
        <f t="shared" si="248"/>
        <v>6.0472200000000003</v>
      </c>
      <c r="F2026" s="2">
        <f t="shared" si="249"/>
        <v>5.9910300000000003</v>
      </c>
      <c r="G2026" s="2">
        <f t="shared" si="243"/>
        <v>6.0234040000000002</v>
      </c>
      <c r="H2026" s="2">
        <f t="shared" si="247"/>
        <v>6.3317020000000035</v>
      </c>
      <c r="I2026" s="2">
        <f t="array" ref="I2026">SUMPRODUCT(B2010:B2029, (ROW(B2010:B2029)-ROW(B2010)+1)) / (20*21/2)</f>
        <v>6.0365133333333345</v>
      </c>
      <c r="J2026" s="2">
        <f t="shared" si="250"/>
        <v>6.0360365490260834</v>
      </c>
      <c r="K2026" s="2">
        <f t="shared" si="244"/>
        <v>6.0493103571353668</v>
      </c>
    </row>
    <row r="2027" spans="1:11" ht="13.5" x14ac:dyDescent="0.25">
      <c r="A2027" s="3">
        <f>TITRES_STAT!B2030</f>
        <v>44956</v>
      </c>
      <c r="B2027" s="6">
        <f>TITRES_STAT!D2030</f>
        <v>6.0808</v>
      </c>
      <c r="C2027" s="2">
        <f t="shared" si="245"/>
        <v>-6.7099999999999937E-2</v>
      </c>
      <c r="D2027" s="2">
        <f t="shared" si="246"/>
        <v>6.1126399999999999</v>
      </c>
      <c r="E2027" s="2">
        <f t="shared" si="248"/>
        <v>6.0606399999999994</v>
      </c>
      <c r="F2027" s="2">
        <f t="shared" si="249"/>
        <v>5.9889349999999997</v>
      </c>
      <c r="G2027" s="2">
        <f t="shared" si="243"/>
        <v>6.0245780000000018</v>
      </c>
      <c r="H2027" s="2">
        <f t="shared" si="247"/>
        <v>6.3298345000000014</v>
      </c>
      <c r="I2027" s="2">
        <f t="array" ref="I2027">SUMPRODUCT(B2011:B2030, (ROW(B2011:B2030)-ROW(B2011)+1)) / (20*21/2)</f>
        <v>6.0360728571428579</v>
      </c>
      <c r="J2027" s="2">
        <f t="shared" si="250"/>
        <v>6.0402997348331233</v>
      </c>
      <c r="K2027" s="2">
        <f t="shared" si="244"/>
        <v>6.0505452450908432</v>
      </c>
    </row>
    <row r="2028" spans="1:11" ht="13.5" x14ac:dyDescent="0.25">
      <c r="A2028" s="3">
        <f>TITRES_STAT!B2031</f>
        <v>44957</v>
      </c>
      <c r="B2028" s="6">
        <f>TITRES_STAT!D2031</f>
        <v>6.0388000000000002</v>
      </c>
      <c r="C2028" s="2">
        <f t="shared" si="245"/>
        <v>-4.1999999999999815E-2</v>
      </c>
      <c r="D2028" s="2">
        <f t="shared" si="246"/>
        <v>6.0992199999999999</v>
      </c>
      <c r="E2028" s="2">
        <f t="shared" si="248"/>
        <v>6.0698600000000003</v>
      </c>
      <c r="F2028" s="2">
        <f t="shared" si="249"/>
        <v>5.9889349999999997</v>
      </c>
      <c r="G2028" s="2">
        <f t="shared" si="243"/>
        <v>6.0249120000000014</v>
      </c>
      <c r="H2028" s="2">
        <f t="shared" si="247"/>
        <v>6.3274420000000022</v>
      </c>
      <c r="I2028" s="2">
        <f t="array" ref="I2028">SUMPRODUCT(B2012:B2031, (ROW(B2012:B2031)-ROW(B2012)+1)) / (20*21/2)</f>
        <v>6.0354328571428564</v>
      </c>
      <c r="J2028" s="2">
        <f t="shared" si="250"/>
        <v>6.0401569029442541</v>
      </c>
      <c r="K2028" s="2">
        <f t="shared" si="244"/>
        <v>6.0500846472441436</v>
      </c>
    </row>
    <row r="2029" spans="1:11" ht="13.5" x14ac:dyDescent="0.25">
      <c r="A2029" s="3">
        <f>TITRES_STAT!B2032</f>
        <v>44958</v>
      </c>
      <c r="B2029" s="6">
        <f>TITRES_STAT!D2032</f>
        <v>6.0388000000000002</v>
      </c>
      <c r="C2029" s="2">
        <f t="shared" si="245"/>
        <v>0</v>
      </c>
      <c r="D2029" s="2">
        <f t="shared" si="246"/>
        <v>6.0858000000000008</v>
      </c>
      <c r="E2029" s="2">
        <f t="shared" si="248"/>
        <v>6.0740499999999997</v>
      </c>
      <c r="F2029" s="2">
        <f t="shared" si="249"/>
        <v>5.993125</v>
      </c>
      <c r="G2029" s="2">
        <f t="shared" si="243"/>
        <v>6.0237360000000004</v>
      </c>
      <c r="H2029" s="2">
        <f t="shared" si="247"/>
        <v>6.3250495000000022</v>
      </c>
      <c r="I2029" s="2">
        <f t="array" ref="I2029">SUMPRODUCT(B2013:B2032, (ROW(B2013:B2032)-ROW(B2013)+1)) / (20*21/2)</f>
        <v>6.0345933333333335</v>
      </c>
      <c r="J2029" s="2">
        <f t="shared" si="250"/>
        <v>6.0400276740924204</v>
      </c>
      <c r="K2029" s="2">
        <f t="shared" si="244"/>
        <v>6.0496421120580992</v>
      </c>
    </row>
    <row r="2030" spans="1:11" ht="13.5" x14ac:dyDescent="0.25">
      <c r="A2030" s="3">
        <f>TITRES_STAT!B2033</f>
        <v>44959</v>
      </c>
      <c r="B2030" s="6">
        <f>TITRES_STAT!D2033</f>
        <v>5.9885000000000002</v>
      </c>
      <c r="C2030" s="2">
        <f t="shared" si="245"/>
        <v>-5.0300000000000011E-2</v>
      </c>
      <c r="D2030" s="2">
        <f t="shared" si="246"/>
        <v>6.0589600000000008</v>
      </c>
      <c r="E2030" s="2">
        <f t="shared" si="248"/>
        <v>6.0732100000000004</v>
      </c>
      <c r="F2030" s="2">
        <f t="shared" si="249"/>
        <v>5.9952199999999989</v>
      </c>
      <c r="G2030" s="2">
        <f t="shared" si="243"/>
        <v>6.0227299999999993</v>
      </c>
      <c r="H2030" s="2">
        <f t="shared" si="247"/>
        <v>6.322484000000002</v>
      </c>
      <c r="I2030" s="2">
        <f t="array" ref="I2030">SUMPRODUCT(B2014:B2033, (ROW(B2014:B2033)-ROW(B2014)+1)) / (20*21/2)</f>
        <v>6.0411052380952386</v>
      </c>
      <c r="J2030" s="2">
        <f t="shared" si="250"/>
        <v>6.0351202765598089</v>
      </c>
      <c r="K2030" s="2">
        <f t="shared" si="244"/>
        <v>6.047244382173468</v>
      </c>
    </row>
    <row r="2031" spans="1:11" ht="13.5" x14ac:dyDescent="0.25">
      <c r="A2031" s="3">
        <f>TITRES_STAT!B2034</f>
        <v>44960</v>
      </c>
      <c r="B2031" s="6">
        <f>TITRES_STAT!D2034</f>
        <v>5.9885000000000002</v>
      </c>
      <c r="C2031" s="2">
        <f t="shared" si="245"/>
        <v>0</v>
      </c>
      <c r="D2031" s="2">
        <f t="shared" si="246"/>
        <v>6.0270800000000007</v>
      </c>
      <c r="E2031" s="2">
        <f t="shared" si="248"/>
        <v>6.0732100000000004</v>
      </c>
      <c r="F2031" s="2">
        <f t="shared" si="249"/>
        <v>5.9973149999999995</v>
      </c>
      <c r="G2031" s="2">
        <f t="shared" si="243"/>
        <v>6.0217239999999981</v>
      </c>
      <c r="H2031" s="2">
        <f t="shared" si="247"/>
        <v>6.3187760000000024</v>
      </c>
      <c r="I2031" s="2">
        <f t="array" ref="I2031">SUMPRODUCT(B2015:B2034, (ROW(B2015:B2034)-ROW(B2015)+1)) / (20*21/2)</f>
        <v>6.0472590476190478</v>
      </c>
      <c r="J2031" s="2">
        <f t="shared" si="250"/>
        <v>6.0306802502207795</v>
      </c>
      <c r="K2031" s="2">
        <f t="shared" si="244"/>
        <v>6.0449406809117638</v>
      </c>
    </row>
    <row r="2032" spans="1:11" ht="13.5" x14ac:dyDescent="0.25">
      <c r="A2032" s="3">
        <f>TITRES_STAT!B2035</f>
        <v>44963</v>
      </c>
      <c r="B2032" s="6">
        <f>TITRES_STAT!D2035</f>
        <v>5.9885000000000002</v>
      </c>
      <c r="C2032" s="2">
        <f t="shared" si="245"/>
        <v>0</v>
      </c>
      <c r="D2032" s="2">
        <f t="shared" si="246"/>
        <v>6.0086200000000005</v>
      </c>
      <c r="E2032" s="2">
        <f t="shared" si="248"/>
        <v>6.0606300000000006</v>
      </c>
      <c r="F2032" s="2">
        <f t="shared" si="249"/>
        <v>6.0040250000000004</v>
      </c>
      <c r="G2032" s="2">
        <f t="shared" si="243"/>
        <v>6.0207179999999987</v>
      </c>
      <c r="H2032" s="2">
        <f t="shared" si="247"/>
        <v>6.3156590000000028</v>
      </c>
      <c r="I2032" s="2">
        <f t="array" ref="I2032">SUMPRODUCT(B2016:B2035, (ROW(B2016:B2035)-ROW(B2016)+1)) / (20*21/2)</f>
        <v>6.0522542857142865</v>
      </c>
      <c r="J2032" s="2">
        <f t="shared" si="250"/>
        <v>6.0266630835330863</v>
      </c>
      <c r="K2032" s="2">
        <f t="shared" si="244"/>
        <v>6.0427273208760086</v>
      </c>
    </row>
    <row r="2033" spans="1:11" ht="13.5" x14ac:dyDescent="0.25">
      <c r="A2033" s="3">
        <f>TITRES_STAT!B2036</f>
        <v>44964</v>
      </c>
      <c r="B2033" s="6">
        <f>TITRES_STAT!D2036</f>
        <v>6.0724</v>
      </c>
      <c r="C2033" s="2">
        <f t="shared" si="245"/>
        <v>8.3899999999999864E-2</v>
      </c>
      <c r="D2033" s="2">
        <f t="shared" si="246"/>
        <v>6.0153400000000001</v>
      </c>
      <c r="E2033" s="2">
        <f t="shared" si="248"/>
        <v>6.0572800000000004</v>
      </c>
      <c r="F2033" s="2">
        <f t="shared" si="249"/>
        <v>6.0161849999999992</v>
      </c>
      <c r="G2033" s="2">
        <f t="shared" si="243"/>
        <v>6.0217239999999981</v>
      </c>
      <c r="H2033" s="2">
        <f t="shared" si="247"/>
        <v>6.3133160000000021</v>
      </c>
      <c r="I2033" s="2">
        <f t="array" ref="I2033">SUMPRODUCT(B2017:B2036, (ROW(B2017:B2036)-ROW(B2017)+1)) / (20*21/2)</f>
        <v>6.059361428571429</v>
      </c>
      <c r="J2033" s="2">
        <f t="shared" si="250"/>
        <v>6.0310189803394589</v>
      </c>
      <c r="K2033" s="2">
        <f t="shared" si="244"/>
        <v>6.0438909553514595</v>
      </c>
    </row>
    <row r="2034" spans="1:11" ht="13.5" x14ac:dyDescent="0.25">
      <c r="A2034" s="3">
        <f>TITRES_STAT!B2037</f>
        <v>44965</v>
      </c>
      <c r="B2034" s="6">
        <f>TITRES_STAT!D2037</f>
        <v>6.0808</v>
      </c>
      <c r="C2034" s="2">
        <f t="shared" si="245"/>
        <v>8.3999999999999631E-3</v>
      </c>
      <c r="D2034" s="2">
        <f t="shared" si="246"/>
        <v>6.0237400000000001</v>
      </c>
      <c r="E2034" s="2">
        <f t="shared" si="248"/>
        <v>6.0547700000000004</v>
      </c>
      <c r="F2034" s="2">
        <f t="shared" si="249"/>
        <v>6.0283499999999988</v>
      </c>
      <c r="G2034" s="2">
        <f t="shared" ref="G2034:G2097" si="251">AVERAGE(B1985:B2034)</f>
        <v>6.0232339999999986</v>
      </c>
      <c r="H2034" s="2">
        <f t="shared" si="247"/>
        <v>6.3103845000000032</v>
      </c>
      <c r="I2034" s="2">
        <f t="array" ref="I2034">SUMPRODUCT(B2018:B2037, (ROW(B2018:B2037)-ROW(B2018)+1)) / (20*21/2)</f>
        <v>6.0617595238095259</v>
      </c>
      <c r="J2034" s="2">
        <f t="shared" si="250"/>
        <v>6.0357600298309393</v>
      </c>
      <c r="K2034" s="2">
        <f t="shared" si="244"/>
        <v>6.045338368867089</v>
      </c>
    </row>
    <row r="2035" spans="1:11" ht="13.5" x14ac:dyDescent="0.25">
      <c r="A2035" s="3">
        <f>TITRES_STAT!B2038</f>
        <v>44966</v>
      </c>
      <c r="B2035" s="6">
        <f>TITRES_STAT!D2038</f>
        <v>6.0808</v>
      </c>
      <c r="C2035" s="2">
        <f t="shared" si="245"/>
        <v>0</v>
      </c>
      <c r="D2035" s="2">
        <f t="shared" si="246"/>
        <v>6.0421999999999993</v>
      </c>
      <c r="E2035" s="2">
        <f t="shared" si="248"/>
        <v>6.050580000000001</v>
      </c>
      <c r="F2035" s="2">
        <f t="shared" si="249"/>
        <v>6.039674999999999</v>
      </c>
      <c r="G2035" s="2">
        <f t="shared" si="251"/>
        <v>6.0252479999999995</v>
      </c>
      <c r="H2035" s="2">
        <f t="shared" si="247"/>
        <v>6.3071775000000025</v>
      </c>
      <c r="I2035" s="2">
        <f t="array" ref="I2035">SUMPRODUCT(B2019:B2038, (ROW(B2019:B2038)-ROW(B2019)+1)) / (20*21/2)</f>
        <v>6.0643585714285715</v>
      </c>
      <c r="J2035" s="2">
        <f t="shared" si="250"/>
        <v>6.0400495507994219</v>
      </c>
      <c r="K2035" s="2">
        <f t="shared" ref="K2035:K2098" si="252">$K$4*B2035+(1-$K$4)*K2034</f>
        <v>6.04672902106838</v>
      </c>
    </row>
    <row r="2036" spans="1:11" ht="13.5" x14ac:dyDescent="0.25">
      <c r="A2036" s="3">
        <f>TITRES_STAT!B2039</f>
        <v>44967</v>
      </c>
      <c r="B2036" s="6">
        <f>TITRES_STAT!D2039</f>
        <v>6.1143000000000001</v>
      </c>
      <c r="C2036" s="2">
        <f t="shared" si="245"/>
        <v>3.3500000000000085E-2</v>
      </c>
      <c r="D2036" s="2">
        <f t="shared" si="246"/>
        <v>6.0673599999999999</v>
      </c>
      <c r="E2036" s="2">
        <f t="shared" si="248"/>
        <v>6.0472200000000003</v>
      </c>
      <c r="F2036" s="2">
        <f t="shared" si="249"/>
        <v>6.0472199999999994</v>
      </c>
      <c r="G2036" s="2">
        <f t="shared" si="251"/>
        <v>6.0262539999999998</v>
      </c>
      <c r="H2036" s="2">
        <f t="shared" si="247"/>
        <v>6.3046500000000023</v>
      </c>
      <c r="I2036" s="2">
        <f t="array" ref="I2036">SUMPRODUCT(B2020:B2039, (ROW(B2020:B2039)-ROW(B2020)+1)) / (20*21/2)</f>
        <v>6.0687090476190484</v>
      </c>
      <c r="J2036" s="2">
        <f t="shared" si="250"/>
        <v>6.0471210221518579</v>
      </c>
      <c r="K2036" s="2">
        <f t="shared" si="252"/>
        <v>6.0493788633794239</v>
      </c>
    </row>
    <row r="2037" spans="1:11" ht="13.5" x14ac:dyDescent="0.25">
      <c r="A2037" s="3">
        <f>TITRES_STAT!B2040</f>
        <v>44970</v>
      </c>
      <c r="B2037" s="6">
        <f>TITRES_STAT!D2040</f>
        <v>6.0724</v>
      </c>
      <c r="C2037" s="2">
        <f t="shared" si="245"/>
        <v>-4.1900000000000048E-2</v>
      </c>
      <c r="D2037" s="2">
        <f t="shared" si="246"/>
        <v>6.0841400000000005</v>
      </c>
      <c r="E2037" s="2">
        <f t="shared" si="248"/>
        <v>6.046380000000001</v>
      </c>
      <c r="F2037" s="2">
        <f t="shared" si="249"/>
        <v>6.0535099999999993</v>
      </c>
      <c r="G2037" s="2">
        <f t="shared" si="251"/>
        <v>6.0267580000000001</v>
      </c>
      <c r="H2037" s="2">
        <f t="shared" si="247"/>
        <v>6.3019525000000032</v>
      </c>
      <c r="I2037" s="2">
        <f t="array" ref="I2037">SUMPRODUCT(B2021:B2040, (ROW(B2021:B2040)-ROW(B2021)+1)) / (20*21/2)</f>
        <v>6.0725404761904755</v>
      </c>
      <c r="J2037" s="2">
        <f t="shared" si="250"/>
        <v>6.0495285438516806</v>
      </c>
      <c r="K2037" s="2">
        <f t="shared" si="252"/>
        <v>6.0502816530508197</v>
      </c>
    </row>
    <row r="2038" spans="1:11" ht="13.5" x14ac:dyDescent="0.25">
      <c r="A2038" s="3">
        <f>TITRES_STAT!B2041</f>
        <v>44971</v>
      </c>
      <c r="B2038" s="6">
        <f>TITRES_STAT!D2041</f>
        <v>6.0808</v>
      </c>
      <c r="C2038" s="2">
        <f t="shared" si="245"/>
        <v>8.3999999999999631E-3</v>
      </c>
      <c r="D2038" s="2">
        <f t="shared" si="246"/>
        <v>6.08582</v>
      </c>
      <c r="E2038" s="2">
        <f t="shared" si="248"/>
        <v>6.0505799999999992</v>
      </c>
      <c r="F2038" s="2">
        <f t="shared" si="249"/>
        <v>6.0602200000000002</v>
      </c>
      <c r="G2038" s="2">
        <f t="shared" si="251"/>
        <v>6.0275980000000002</v>
      </c>
      <c r="H2038" s="2">
        <f t="shared" si="247"/>
        <v>6.2993760000000005</v>
      </c>
      <c r="I2038" s="2">
        <f t="array" ref="I2038">SUMPRODUCT(B2022:B2041, (ROW(B2022:B2041)-ROW(B2022)+1)) / (20*21/2)</f>
        <v>6.0750623809523807</v>
      </c>
      <c r="J2038" s="2">
        <f t="shared" si="250"/>
        <v>6.0525067777705681</v>
      </c>
      <c r="K2038" s="2">
        <f t="shared" si="252"/>
        <v>6.0514784509703956</v>
      </c>
    </row>
    <row r="2039" spans="1:11" ht="13.5" x14ac:dyDescent="0.25">
      <c r="A2039" s="3">
        <f>TITRES_STAT!B2042</f>
        <v>44972</v>
      </c>
      <c r="B2039" s="6">
        <f>TITRES_STAT!D2042</f>
        <v>6.1059000000000001</v>
      </c>
      <c r="C2039" s="2">
        <f t="shared" si="245"/>
        <v>2.5100000000000122E-2</v>
      </c>
      <c r="D2039" s="2">
        <f t="shared" si="246"/>
        <v>6.09084</v>
      </c>
      <c r="E2039" s="2">
        <f t="shared" si="248"/>
        <v>6.0572900000000001</v>
      </c>
      <c r="F2039" s="2">
        <f t="shared" si="249"/>
        <v>6.0656699999999999</v>
      </c>
      <c r="G2039" s="2">
        <f t="shared" si="251"/>
        <v>6.0289400000000013</v>
      </c>
      <c r="H2039" s="2">
        <f t="shared" si="247"/>
        <v>6.2969249999999999</v>
      </c>
      <c r="I2039" s="2">
        <f t="array" ref="I2039">SUMPRODUCT(B2023:B2042, (ROW(B2023:B2042)-ROW(B2023)+1)) / (20*21/2)</f>
        <v>6.0778552380952373</v>
      </c>
      <c r="J2039" s="2">
        <f t="shared" si="250"/>
        <v>6.057591846554323</v>
      </c>
      <c r="K2039" s="2">
        <f t="shared" si="252"/>
        <v>6.0536126293637134</v>
      </c>
    </row>
    <row r="2040" spans="1:11" ht="13.5" x14ac:dyDescent="0.25">
      <c r="A2040" s="3">
        <f>TITRES_STAT!B2043</f>
        <v>44973</v>
      </c>
      <c r="B2040" s="6">
        <f>TITRES_STAT!D2043</f>
        <v>6.1059000000000001</v>
      </c>
      <c r="C2040" s="2">
        <f t="shared" si="245"/>
        <v>0</v>
      </c>
      <c r="D2040" s="2">
        <f t="shared" si="246"/>
        <v>6.0958599999999992</v>
      </c>
      <c r="E2040" s="2">
        <f t="shared" si="248"/>
        <v>6.0690299999999997</v>
      </c>
      <c r="F2040" s="2">
        <f t="shared" si="249"/>
        <v>6.0711200000000005</v>
      </c>
      <c r="G2040" s="2">
        <f t="shared" si="251"/>
        <v>6.0302820000000024</v>
      </c>
      <c r="H2040" s="2">
        <f t="shared" si="247"/>
        <v>6.2947495</v>
      </c>
      <c r="I2040" s="2">
        <f t="array" ref="I2040">SUMPRODUCT(B2024:B2043, (ROW(B2024:B2043)-ROW(B2024)+1)) / (20*21/2)</f>
        <v>6.0758976190476188</v>
      </c>
      <c r="J2040" s="2">
        <f t="shared" si="250"/>
        <v>6.062192623072959</v>
      </c>
      <c r="K2040" s="2">
        <f t="shared" si="252"/>
        <v>6.0556631144867055</v>
      </c>
    </row>
    <row r="2041" spans="1:11" ht="13.5" x14ac:dyDescent="0.25">
      <c r="A2041" s="3">
        <f>TITRES_STAT!B2044</f>
        <v>44974</v>
      </c>
      <c r="B2041" s="6">
        <f>TITRES_STAT!D2044</f>
        <v>6.0975999999999999</v>
      </c>
      <c r="C2041" s="2">
        <f t="shared" si="245"/>
        <v>-8.3000000000001961E-3</v>
      </c>
      <c r="D2041" s="2">
        <f t="shared" si="246"/>
        <v>6.0925200000000004</v>
      </c>
      <c r="E2041" s="2">
        <f t="shared" si="248"/>
        <v>6.0799399999999988</v>
      </c>
      <c r="F2041" s="2">
        <f t="shared" si="249"/>
        <v>6.0765750000000001</v>
      </c>
      <c r="G2041" s="2">
        <f t="shared" si="251"/>
        <v>6.0314579999999998</v>
      </c>
      <c r="H2041" s="2">
        <f t="shared" si="247"/>
        <v>6.2925719999999998</v>
      </c>
      <c r="I2041" s="2">
        <f t="array" ref="I2041">SUMPRODUCT(B2025:B2044, (ROW(B2025:B2044)-ROW(B2025)+1)) / (20*21/2)</f>
        <v>6.072579523809523</v>
      </c>
      <c r="J2041" s="2">
        <f t="shared" si="250"/>
        <v>6.065564754208868</v>
      </c>
      <c r="K2041" s="2">
        <f t="shared" si="252"/>
        <v>6.0573076982323251</v>
      </c>
    </row>
    <row r="2042" spans="1:11" ht="13.5" x14ac:dyDescent="0.25">
      <c r="A2042" s="3">
        <f>TITRES_STAT!B2045</f>
        <v>44977</v>
      </c>
      <c r="B2042" s="6">
        <f>TITRES_STAT!D2045</f>
        <v>6.1059000000000001</v>
      </c>
      <c r="C2042" s="2">
        <f t="shared" si="245"/>
        <v>8.3000000000001961E-3</v>
      </c>
      <c r="D2042" s="2">
        <f t="shared" si="246"/>
        <v>6.0992199999999999</v>
      </c>
      <c r="E2042" s="2">
        <f t="shared" si="248"/>
        <v>6.0916800000000002</v>
      </c>
      <c r="F2042" s="2">
        <f t="shared" si="249"/>
        <v>6.0761550000000009</v>
      </c>
      <c r="G2042" s="2">
        <f t="shared" si="251"/>
        <v>6.032464</v>
      </c>
      <c r="H2042" s="2">
        <f t="shared" si="247"/>
        <v>6.2904359999999997</v>
      </c>
      <c r="I2042" s="2">
        <f t="array" ref="I2042">SUMPRODUCT(B2026:B2045, (ROW(B2026:B2045)-ROW(B2026)+1)) / (20*21/2)</f>
        <v>6.0639904761904768</v>
      </c>
      <c r="J2042" s="2">
        <f t="shared" si="250"/>
        <v>6.069406206188976</v>
      </c>
      <c r="K2042" s="2">
        <f t="shared" si="252"/>
        <v>6.0592132786938029</v>
      </c>
    </row>
    <row r="2043" spans="1:11" ht="13.5" x14ac:dyDescent="0.25">
      <c r="A2043" s="3">
        <f>TITRES_STAT!B2046</f>
        <v>44978</v>
      </c>
      <c r="B2043" s="6">
        <f>TITRES_STAT!D2046</f>
        <v>6.0556000000000001</v>
      </c>
      <c r="C2043" s="2">
        <f t="shared" si="245"/>
        <v>-5.0300000000000011E-2</v>
      </c>
      <c r="D2043" s="2">
        <f t="shared" si="246"/>
        <v>6.0941799999999997</v>
      </c>
      <c r="E2043" s="2">
        <f t="shared" si="248"/>
        <v>6.09</v>
      </c>
      <c r="F2043" s="2">
        <f t="shared" si="249"/>
        <v>6.073640000000001</v>
      </c>
      <c r="G2043" s="2">
        <f t="shared" si="251"/>
        <v>6.0331340000000013</v>
      </c>
      <c r="H2043" s="2">
        <f t="shared" si="247"/>
        <v>6.2884029999999997</v>
      </c>
      <c r="I2043" s="2">
        <f t="array" ref="I2043">SUMPRODUCT(B2027:B2046, (ROW(B2027:B2046)-ROW(B2027)+1)) / (20*21/2)</f>
        <v>6.0568804761904769</v>
      </c>
      <c r="J2043" s="2">
        <f t="shared" si="250"/>
        <v>6.0680913294090733</v>
      </c>
      <c r="K2043" s="2">
        <f t="shared" si="252"/>
        <v>6.0590715814901248</v>
      </c>
    </row>
    <row r="2044" spans="1:11" ht="13.5" x14ac:dyDescent="0.25">
      <c r="A2044" s="3">
        <f>TITRES_STAT!B2047</f>
        <v>44979</v>
      </c>
      <c r="B2044" s="6">
        <f>TITRES_STAT!D2047</f>
        <v>6.0388000000000002</v>
      </c>
      <c r="C2044" s="2">
        <f t="shared" si="245"/>
        <v>-1.6799999999999926E-2</v>
      </c>
      <c r="D2044" s="2">
        <f t="shared" si="246"/>
        <v>6.0807600000000006</v>
      </c>
      <c r="E2044" s="2">
        <f t="shared" si="248"/>
        <v>6.0857999999999999</v>
      </c>
      <c r="F2044" s="2">
        <f t="shared" si="249"/>
        <v>6.0702850000000002</v>
      </c>
      <c r="G2044" s="2">
        <f t="shared" si="251"/>
        <v>6.0339720000000012</v>
      </c>
      <c r="H2044" s="2">
        <f t="shared" si="247"/>
        <v>6.2859314999999993</v>
      </c>
      <c r="I2044" s="2">
        <f t="array" ref="I2044">SUMPRODUCT(B2028:B2047, (ROW(B2028:B2047)-ROW(B2028)+1)) / (20*21/2)</f>
        <v>6.0505295238095238</v>
      </c>
      <c r="J2044" s="2">
        <f t="shared" si="250"/>
        <v>6.0653016789891616</v>
      </c>
      <c r="K2044" s="2">
        <f t="shared" si="252"/>
        <v>6.0582766175101206</v>
      </c>
    </row>
    <row r="2045" spans="1:11" ht="13.5" x14ac:dyDescent="0.25">
      <c r="A2045" s="3">
        <f>TITRES_STAT!B2048</f>
        <v>44980</v>
      </c>
      <c r="B2045" s="6">
        <f>TITRES_STAT!D2048</f>
        <v>5.9801000000000002</v>
      </c>
      <c r="C2045" s="2">
        <f t="shared" si="245"/>
        <v>-5.8699999999999974E-2</v>
      </c>
      <c r="D2045" s="2">
        <f t="shared" si="246"/>
        <v>6.0556000000000001</v>
      </c>
      <c r="E2045" s="2">
        <f t="shared" si="248"/>
        <v>6.0757299999999992</v>
      </c>
      <c r="F2045" s="2">
        <f t="shared" si="249"/>
        <v>6.0631550000000001</v>
      </c>
      <c r="G2045" s="2">
        <f t="shared" si="251"/>
        <v>6.0326299999999993</v>
      </c>
      <c r="H2045" s="2">
        <f t="shared" si="247"/>
        <v>6.2833634999999992</v>
      </c>
      <c r="I2045" s="2">
        <f t="array" ref="I2045">SUMPRODUCT(B2029:B2048, (ROW(B2029:B2048)-ROW(B2029)+1)) / (20*21/2)</f>
        <v>6.0478180952380969</v>
      </c>
      <c r="J2045" s="2">
        <f t="shared" si="250"/>
        <v>6.0571872333711463</v>
      </c>
      <c r="K2045" s="2">
        <f t="shared" si="252"/>
        <v>6.055210867803841</v>
      </c>
    </row>
    <row r="2046" spans="1:11" ht="13.5" x14ac:dyDescent="0.25">
      <c r="A2046" s="3">
        <f>TITRES_STAT!B2049</f>
        <v>44981</v>
      </c>
      <c r="B2046" s="6">
        <f>TITRES_STAT!D2049</f>
        <v>5.9885000000000002</v>
      </c>
      <c r="C2046" s="2">
        <f t="shared" si="245"/>
        <v>8.3999999999999631E-3</v>
      </c>
      <c r="D2046" s="2">
        <f t="shared" si="246"/>
        <v>6.0337800000000001</v>
      </c>
      <c r="E2046" s="2">
        <f t="shared" si="248"/>
        <v>6.0631500000000003</v>
      </c>
      <c r="F2046" s="2">
        <f t="shared" si="249"/>
        <v>6.0551850000000007</v>
      </c>
      <c r="G2046" s="2">
        <f t="shared" si="251"/>
        <v>6.03179</v>
      </c>
      <c r="H2046" s="2">
        <f t="shared" si="247"/>
        <v>6.2806799999999985</v>
      </c>
      <c r="I2046" s="2">
        <f t="array" ref="I2046">SUMPRODUCT(B2030:B2049, (ROW(B2030:B2049)-ROW(B2030)+1)) / (20*21/2)</f>
        <v>6.0451861904761905</v>
      </c>
      <c r="J2046" s="2">
        <f t="shared" si="250"/>
        <v>6.0506455920977036</v>
      </c>
      <c r="K2046" s="2">
        <f t="shared" si="252"/>
        <v>6.0525947553409454</v>
      </c>
    </row>
    <row r="2047" spans="1:11" ht="13.5" x14ac:dyDescent="0.25">
      <c r="A2047" s="3">
        <f>TITRES_STAT!B2050</f>
        <v>44984</v>
      </c>
      <c r="B2047" s="6">
        <f>TITRES_STAT!D2050</f>
        <v>5.9885000000000002</v>
      </c>
      <c r="C2047" s="2">
        <f t="shared" si="245"/>
        <v>0</v>
      </c>
      <c r="D2047" s="2">
        <f t="shared" si="246"/>
        <v>6.0103000000000009</v>
      </c>
      <c r="E2047" s="2">
        <f t="shared" si="248"/>
        <v>6.0547599999999999</v>
      </c>
      <c r="F2047" s="2">
        <f t="shared" si="249"/>
        <v>6.0505700000000004</v>
      </c>
      <c r="G2047" s="2">
        <f t="shared" si="251"/>
        <v>6.0307839999999997</v>
      </c>
      <c r="H2047" s="2">
        <f t="shared" si="247"/>
        <v>6.2779569999999989</v>
      </c>
      <c r="I2047" s="2">
        <f t="array" ref="I2047">SUMPRODUCT(B2031:B2050, (ROW(B2031:B2050)-ROW(B2031)+1)) / (20*21/2)</f>
        <v>6.0426338095238092</v>
      </c>
      <c r="J2047" s="2">
        <f t="shared" si="250"/>
        <v>6.0447269642788743</v>
      </c>
      <c r="K2047" s="2">
        <f t="shared" si="252"/>
        <v>6.0500812355236535</v>
      </c>
    </row>
    <row r="2048" spans="1:11" ht="13.5" x14ac:dyDescent="0.25">
      <c r="A2048" s="3">
        <f>TITRES_STAT!B2051</f>
        <v>44985</v>
      </c>
      <c r="B2048" s="6">
        <f>TITRES_STAT!D2051</f>
        <v>6.0221</v>
      </c>
      <c r="C2048" s="2">
        <f t="shared" si="245"/>
        <v>3.3599999999999852E-2</v>
      </c>
      <c r="D2048" s="2">
        <f t="shared" si="246"/>
        <v>6.0036000000000005</v>
      </c>
      <c r="E2048" s="2">
        <f t="shared" si="248"/>
        <v>6.048890000000001</v>
      </c>
      <c r="F2048" s="2">
        <f t="shared" si="249"/>
        <v>6.0497350000000001</v>
      </c>
      <c r="G2048" s="2">
        <f t="shared" si="251"/>
        <v>6.0326300000000002</v>
      </c>
      <c r="H2048" s="2">
        <f t="shared" si="247"/>
        <v>6.2753624999999991</v>
      </c>
      <c r="I2048" s="2">
        <f t="array" ref="I2048">SUMPRODUCT(B2032:B2051, (ROW(B2032:B2051)-ROW(B2032)+1)) / (20*21/2)</f>
        <v>6.0399214285714296</v>
      </c>
      <c r="J2048" s="2">
        <f t="shared" si="250"/>
        <v>6.0425720152999345</v>
      </c>
      <c r="K2048" s="2">
        <f t="shared" si="252"/>
        <v>6.0489839321697856</v>
      </c>
    </row>
    <row r="2049" spans="1:11" ht="13.5" x14ac:dyDescent="0.25">
      <c r="A2049" s="3">
        <f>TITRES_STAT!B2052</f>
        <v>44986</v>
      </c>
      <c r="B2049" s="6">
        <f>TITRES_STAT!D2052</f>
        <v>6.0221</v>
      </c>
      <c r="C2049" s="2">
        <f t="shared" si="245"/>
        <v>0</v>
      </c>
      <c r="D2049" s="2">
        <f t="shared" si="246"/>
        <v>6.0002599999999999</v>
      </c>
      <c r="E2049" s="2">
        <f t="shared" si="248"/>
        <v>6.0405100000000012</v>
      </c>
      <c r="F2049" s="2">
        <f t="shared" si="249"/>
        <v>6.0488999999999988</v>
      </c>
      <c r="G2049" s="2">
        <f t="shared" si="251"/>
        <v>6.0356499999999995</v>
      </c>
      <c r="H2049" s="2">
        <f t="shared" si="247"/>
        <v>6.2720494999999978</v>
      </c>
      <c r="I2049" s="2">
        <f t="array" ref="I2049">SUMPRODUCT(B2033:B2052, (ROW(B2033:B2052)-ROW(B2033)+1)) / (20*21/2)</f>
        <v>6.0354490476190481</v>
      </c>
      <c r="J2049" s="2">
        <f t="shared" si="250"/>
        <v>6.040622299557084</v>
      </c>
      <c r="K2049" s="2">
        <f t="shared" si="252"/>
        <v>6.0479296603199906</v>
      </c>
    </row>
    <row r="2050" spans="1:11" ht="13.5" x14ac:dyDescent="0.25">
      <c r="A2050" s="3">
        <f>TITRES_STAT!B2053</f>
        <v>44987</v>
      </c>
      <c r="B2050" s="6">
        <f>TITRES_STAT!D2053</f>
        <v>6.0221</v>
      </c>
      <c r="C2050" s="2">
        <f t="shared" si="245"/>
        <v>0</v>
      </c>
      <c r="D2050" s="2">
        <f t="shared" si="246"/>
        <v>6.0086600000000008</v>
      </c>
      <c r="E2050" s="2">
        <f t="shared" si="248"/>
        <v>6.0321300000000004</v>
      </c>
      <c r="F2050" s="2">
        <f t="shared" si="249"/>
        <v>6.0505799999999992</v>
      </c>
      <c r="G2050" s="2">
        <f t="shared" si="251"/>
        <v>6.0386699999999998</v>
      </c>
      <c r="H2050" s="2">
        <f t="shared" si="247"/>
        <v>6.2686529999999978</v>
      </c>
      <c r="I2050" s="2">
        <f t="array" ref="I2050">SUMPRODUCT(B2034:B2053, (ROW(B2034:B2053)-ROW(B2034)+1)) / (20*21/2)</f>
        <v>6.0276966666666665</v>
      </c>
      <c r="J2050" s="2">
        <f t="shared" si="250"/>
        <v>6.0388582710278387</v>
      </c>
      <c r="K2050" s="2">
        <f t="shared" si="252"/>
        <v>6.0469167324643056</v>
      </c>
    </row>
    <row r="2051" spans="1:11" ht="13.5" x14ac:dyDescent="0.25">
      <c r="A2051" s="3">
        <f>TITRES_STAT!B2054</f>
        <v>44988</v>
      </c>
      <c r="B2051" s="6">
        <f>TITRES_STAT!D2054</f>
        <v>6.0221</v>
      </c>
      <c r="C2051" s="2">
        <f t="shared" si="245"/>
        <v>0</v>
      </c>
      <c r="D2051" s="2">
        <f t="shared" si="246"/>
        <v>6.0153800000000004</v>
      </c>
      <c r="E2051" s="2">
        <f t="shared" si="248"/>
        <v>6.0245800000000012</v>
      </c>
      <c r="F2051" s="2">
        <f t="shared" si="249"/>
        <v>6.0522599999999986</v>
      </c>
      <c r="G2051" s="2">
        <f t="shared" si="251"/>
        <v>6.0416900000000009</v>
      </c>
      <c r="H2051" s="2">
        <f t="shared" si="247"/>
        <v>6.2652144999999972</v>
      </c>
      <c r="I2051" s="2">
        <f t="array" ref="I2051">SUMPRODUCT(B2035:B2054, (ROW(B2035:B2054)-ROW(B2035)+1)) / (20*21/2)</f>
        <v>6.0236238095238086</v>
      </c>
      <c r="J2051" s="2">
        <f t="shared" si="250"/>
        <v>6.0372622452156639</v>
      </c>
      <c r="K2051" s="2">
        <f t="shared" si="252"/>
        <v>6.0459435272696274</v>
      </c>
    </row>
    <row r="2052" spans="1:11" ht="13.5" x14ac:dyDescent="0.25">
      <c r="A2052" s="3">
        <f>TITRES_STAT!B2055</f>
        <v>44991</v>
      </c>
      <c r="B2052" s="6">
        <f>TITRES_STAT!D2055</f>
        <v>6.0053000000000001</v>
      </c>
      <c r="C2052" s="2">
        <f t="shared" ref="C2052:C2115" si="253">B2052-B2051</f>
        <v>-1.6799999999999926E-2</v>
      </c>
      <c r="D2052" s="2">
        <f t="shared" si="246"/>
        <v>6.0187399999999993</v>
      </c>
      <c r="E2052" s="2">
        <f t="shared" si="248"/>
        <v>6.014520000000001</v>
      </c>
      <c r="F2052" s="2">
        <f t="shared" si="249"/>
        <v>6.0530999999999988</v>
      </c>
      <c r="G2052" s="2">
        <f t="shared" si="251"/>
        <v>6.0443740000000012</v>
      </c>
      <c r="H2052" s="2">
        <f t="shared" si="247"/>
        <v>6.2617339999999979</v>
      </c>
      <c r="I2052" s="2">
        <f t="array" ref="I2052">SUMPRODUCT(B2036:B2055, (ROW(B2036:B2055)-ROW(B2036)+1)) / (20*21/2)</f>
        <v>6.0191104761904768</v>
      </c>
      <c r="J2052" s="2">
        <f t="shared" si="250"/>
        <v>6.0342182218617912</v>
      </c>
      <c r="K2052" s="2">
        <f t="shared" si="252"/>
        <v>6.0443496634551321</v>
      </c>
    </row>
    <row r="2053" spans="1:11" ht="13.5" x14ac:dyDescent="0.25">
      <c r="A2053" s="3">
        <f>TITRES_STAT!B2056</f>
        <v>44992</v>
      </c>
      <c r="B2053" s="6">
        <f>TITRES_STAT!D2056</f>
        <v>5.9717000000000002</v>
      </c>
      <c r="C2053" s="2">
        <f t="shared" si="253"/>
        <v>-3.3599999999999852E-2</v>
      </c>
      <c r="D2053" s="2">
        <f t="shared" si="246"/>
        <v>6.008659999999999</v>
      </c>
      <c r="E2053" s="2">
        <f t="shared" si="248"/>
        <v>6.0061300000000006</v>
      </c>
      <c r="F2053" s="2">
        <f t="shared" si="249"/>
        <v>6.0480649999999994</v>
      </c>
      <c r="G2053" s="2">
        <f t="shared" si="251"/>
        <v>6.0448760000000004</v>
      </c>
      <c r="H2053" s="2">
        <f t="shared" si="247"/>
        <v>6.2585884999999974</v>
      </c>
      <c r="I2053" s="2">
        <f t="array" ref="I2053">SUMPRODUCT(B2037:B2056, (ROW(B2037:B2056)-ROW(B2037)+1)) / (20*21/2)</f>
        <v>6.014196666666666</v>
      </c>
      <c r="J2053" s="2">
        <f t="shared" si="250"/>
        <v>6.028264105494002</v>
      </c>
      <c r="K2053" s="2">
        <f t="shared" si="252"/>
        <v>6.0415006570451268</v>
      </c>
    </row>
    <row r="2054" spans="1:11" ht="13.5" x14ac:dyDescent="0.25">
      <c r="A2054" s="3">
        <f>TITRES_STAT!B2057</f>
        <v>44993</v>
      </c>
      <c r="B2054" s="6">
        <f>TITRES_STAT!D2057</f>
        <v>6.0053000000000001</v>
      </c>
      <c r="C2054" s="2">
        <f t="shared" si="253"/>
        <v>3.3599999999999852E-2</v>
      </c>
      <c r="D2054" s="2">
        <f t="shared" ref="D2054:D2117" si="254">AVERAGE(B2050:B2054)</f>
        <v>6.0053000000000001</v>
      </c>
      <c r="E2054" s="2">
        <f t="shared" si="248"/>
        <v>6.0027799999999996</v>
      </c>
      <c r="F2054" s="2">
        <f t="shared" si="249"/>
        <v>6.0442899999999993</v>
      </c>
      <c r="G2054" s="2">
        <f t="shared" si="251"/>
        <v>6.0391719999999998</v>
      </c>
      <c r="H2054" s="2">
        <f t="shared" si="247"/>
        <v>6.2551079999999963</v>
      </c>
      <c r="I2054" s="2">
        <f t="array" ref="I2054">SUMPRODUCT(B2038:B2057, (ROW(B2038:B2057)-ROW(B2038)+1)) / (20*21/2)</f>
        <v>6.0146723809523817</v>
      </c>
      <c r="J2054" s="2">
        <f t="shared" si="250"/>
        <v>6.026077047827906</v>
      </c>
      <c r="K2054" s="2">
        <f t="shared" si="252"/>
        <v>6.0400810234355138</v>
      </c>
    </row>
    <row r="2055" spans="1:11" ht="13.5" x14ac:dyDescent="0.25">
      <c r="A2055" s="3">
        <f>TITRES_STAT!B2058</f>
        <v>44994</v>
      </c>
      <c r="B2055" s="6">
        <f>TITRES_STAT!D2058</f>
        <v>5.9969000000000001</v>
      </c>
      <c r="C2055" s="2">
        <f t="shared" si="253"/>
        <v>-8.3999999999999631E-3</v>
      </c>
      <c r="D2055" s="2">
        <f t="shared" si="254"/>
        <v>6.000259999999999</v>
      </c>
      <c r="E2055" s="2">
        <f t="shared" si="248"/>
        <v>6.0044599999999999</v>
      </c>
      <c r="F2055" s="2">
        <f t="shared" si="249"/>
        <v>6.0400949999999991</v>
      </c>
      <c r="G2055" s="2">
        <f t="shared" si="251"/>
        <v>6.0284359999999992</v>
      </c>
      <c r="H2055" s="2">
        <f t="shared" si="247"/>
        <v>6.2516269999999974</v>
      </c>
      <c r="I2055" s="2">
        <f t="array" ref="I2055">SUMPRODUCT(B2039:B2058, (ROW(B2039:B2058)-ROW(B2039)+1)) / (20*21/2)</f>
        <v>6.0153080952380966</v>
      </c>
      <c r="J2055" s="2">
        <f t="shared" si="250"/>
        <v>6.0232982813681053</v>
      </c>
      <c r="K2055" s="2">
        <f t="shared" si="252"/>
        <v>6.0383876499674543</v>
      </c>
    </row>
    <row r="2056" spans="1:11" ht="13.5" x14ac:dyDescent="0.25">
      <c r="A2056" s="3">
        <f>TITRES_STAT!B2059</f>
        <v>44995</v>
      </c>
      <c r="B2056" s="6">
        <f>TITRES_STAT!D2059</f>
        <v>5.9885000000000002</v>
      </c>
      <c r="C2056" s="2">
        <f t="shared" si="253"/>
        <v>-8.3999999999999631E-3</v>
      </c>
      <c r="D2056" s="2">
        <f t="shared" si="254"/>
        <v>5.9935400000000003</v>
      </c>
      <c r="E2056" s="2">
        <f t="shared" si="248"/>
        <v>6.0044599999999999</v>
      </c>
      <c r="F2056" s="2">
        <f t="shared" si="249"/>
        <v>6.0338049999999992</v>
      </c>
      <c r="G2056" s="2">
        <f t="shared" si="251"/>
        <v>6.0193779999999979</v>
      </c>
      <c r="H2056" s="2">
        <f t="shared" si="247"/>
        <v>6.2481879999999963</v>
      </c>
      <c r="I2056" s="2">
        <f t="array" ref="I2056">SUMPRODUCT(B2040:B2059, (ROW(B2040:B2059)-ROW(B2040)+1)) / (20*21/2)</f>
        <v>6.0161438095238093</v>
      </c>
      <c r="J2056" s="2">
        <f t="shared" si="250"/>
        <v>6.0199841593330472</v>
      </c>
      <c r="K2056" s="2">
        <f t="shared" si="252"/>
        <v>6.0364312715373583</v>
      </c>
    </row>
    <row r="2057" spans="1:11" ht="13.5" x14ac:dyDescent="0.25">
      <c r="A2057" s="3">
        <f>TITRES_STAT!B2060</f>
        <v>44998</v>
      </c>
      <c r="B2057" s="6">
        <f>TITRES_STAT!D2060</f>
        <v>6.0388000000000002</v>
      </c>
      <c r="C2057" s="2">
        <f t="shared" si="253"/>
        <v>5.0300000000000011E-2</v>
      </c>
      <c r="D2057" s="2">
        <f t="shared" si="254"/>
        <v>6.0002400000000007</v>
      </c>
      <c r="E2057" s="2">
        <f t="shared" si="248"/>
        <v>6.0094900000000004</v>
      </c>
      <c r="F2057" s="2">
        <f t="shared" si="249"/>
        <v>6.0321249999999988</v>
      </c>
      <c r="G2057" s="2">
        <f t="shared" si="251"/>
        <v>6.0176999999999978</v>
      </c>
      <c r="H2057" s="2">
        <f t="shared" si="247"/>
        <v>6.2450004999999953</v>
      </c>
      <c r="I2057" s="2">
        <f t="array" ref="I2057">SUMPRODUCT(B2041:B2060, (ROW(B2041:B2060)-ROW(B2041)+1)) / (20*21/2)</f>
        <v>6.0172990476190478</v>
      </c>
      <c r="J2057" s="2">
        <f t="shared" si="250"/>
        <v>6.021776144158471</v>
      </c>
      <c r="K2057" s="2">
        <f t="shared" si="252"/>
        <v>6.0365241628496191</v>
      </c>
    </row>
    <row r="2058" spans="1:11" ht="13.5" x14ac:dyDescent="0.25">
      <c r="A2058" s="3">
        <f>TITRES_STAT!B2061</f>
        <v>44999</v>
      </c>
      <c r="B2058" s="6">
        <f>TITRES_STAT!D2061</f>
        <v>6.0388000000000002</v>
      </c>
      <c r="C2058" s="2">
        <f t="shared" si="253"/>
        <v>0</v>
      </c>
      <c r="D2058" s="2">
        <f t="shared" si="254"/>
        <v>6.0136599999999998</v>
      </c>
      <c r="E2058" s="2">
        <f t="shared" si="248"/>
        <v>6.0111599999999994</v>
      </c>
      <c r="F2058" s="2">
        <f t="shared" si="249"/>
        <v>6.0300250000000002</v>
      </c>
      <c r="G2058" s="2">
        <f t="shared" si="251"/>
        <v>6.0176999999999952</v>
      </c>
      <c r="H2058" s="2">
        <f t="shared" ref="H2058:H2121" si="255">AVERAGE(B1859:B2058)</f>
        <v>6.2417289999999959</v>
      </c>
      <c r="I2058" s="2">
        <f t="array" ref="I2058">SUMPRODUCT(B2042:B2061, (ROW(B2042:B2061)-ROW(B2042)+1)) / (20*21/2)</f>
        <v>6.0179833333333335</v>
      </c>
      <c r="J2058" s="2">
        <f t="shared" si="250"/>
        <v>6.0233974637624259</v>
      </c>
      <c r="K2058" s="2">
        <f t="shared" si="252"/>
        <v>6.0366134113653205</v>
      </c>
    </row>
    <row r="2059" spans="1:11" ht="13.5" x14ac:dyDescent="0.25">
      <c r="A2059" s="3">
        <f>TITRES_STAT!B2062</f>
        <v>45000</v>
      </c>
      <c r="B2059" s="6">
        <f>TITRES_STAT!D2062</f>
        <v>6.0388000000000002</v>
      </c>
      <c r="C2059" s="2">
        <f t="shared" si="253"/>
        <v>0</v>
      </c>
      <c r="D2059" s="2">
        <f t="shared" si="254"/>
        <v>6.020360000000001</v>
      </c>
      <c r="E2059" s="2">
        <f t="shared" si="248"/>
        <v>6.0128300000000001</v>
      </c>
      <c r="F2059" s="2">
        <f t="shared" si="249"/>
        <v>6.0266700000000002</v>
      </c>
      <c r="G2059" s="2">
        <f t="shared" si="251"/>
        <v>6.019375999999995</v>
      </c>
      <c r="H2059" s="2">
        <f t="shared" si="255"/>
        <v>6.2385414999999966</v>
      </c>
      <c r="I2059" s="2">
        <f t="array" ref="I2059">SUMPRODUCT(B2043:B2062, (ROW(B2043:B2062)-ROW(B2043)+1)) / (20*21/2)</f>
        <v>6.0157871428571426</v>
      </c>
      <c r="J2059" s="2">
        <f t="shared" si="250"/>
        <v>6.0248643719755277</v>
      </c>
      <c r="K2059" s="2">
        <f t="shared" si="252"/>
        <v>6.0366991599392303</v>
      </c>
    </row>
    <row r="2060" spans="1:11" ht="13.5" x14ac:dyDescent="0.25">
      <c r="A2060" s="3">
        <f>TITRES_STAT!B2063</f>
        <v>45001</v>
      </c>
      <c r="B2060" s="6">
        <f>TITRES_STAT!D2063</f>
        <v>6.0388000000000002</v>
      </c>
      <c r="C2060" s="2">
        <f t="shared" si="253"/>
        <v>0</v>
      </c>
      <c r="D2060" s="2">
        <f t="shared" si="254"/>
        <v>6.0287400000000009</v>
      </c>
      <c r="E2060" s="2">
        <f t="shared" ref="E2060:E2123" si="256">AVERAGE(B2051:B2060)</f>
        <v>6.0145</v>
      </c>
      <c r="F2060" s="2">
        <f t="shared" si="249"/>
        <v>6.0233149999999993</v>
      </c>
      <c r="G2060" s="2">
        <f t="shared" si="251"/>
        <v>6.021219999999996</v>
      </c>
      <c r="H2060" s="2">
        <f t="shared" si="255"/>
        <v>6.2356054999999966</v>
      </c>
      <c r="I2060" s="2">
        <f t="array" ref="I2060">SUMPRODUCT(B2044:B2063, (ROW(B2044:B2063)-ROW(B2044)+1)) / (20*21/2)</f>
        <v>6.0085195238095235</v>
      </c>
      <c r="J2060" s="2">
        <f t="shared" si="250"/>
        <v>6.0261915746445247</v>
      </c>
      <c r="K2060" s="2">
        <f t="shared" si="252"/>
        <v>6.0367815458239669</v>
      </c>
    </row>
    <row r="2061" spans="1:11" ht="13.5" x14ac:dyDescent="0.25">
      <c r="A2061" s="3">
        <f>TITRES_STAT!B2064</f>
        <v>45002</v>
      </c>
      <c r="B2061" s="6">
        <f>TITRES_STAT!D2064</f>
        <v>6.0305</v>
      </c>
      <c r="C2061" s="2">
        <f t="shared" si="253"/>
        <v>-8.3000000000001961E-3</v>
      </c>
      <c r="D2061" s="2">
        <f t="shared" si="254"/>
        <v>6.03714</v>
      </c>
      <c r="E2061" s="2">
        <f t="shared" si="256"/>
        <v>6.0153400000000001</v>
      </c>
      <c r="F2061" s="2">
        <f t="shared" si="249"/>
        <v>6.0199599999999993</v>
      </c>
      <c r="G2061" s="2">
        <f t="shared" si="251"/>
        <v>6.022897999999997</v>
      </c>
      <c r="H2061" s="2">
        <f t="shared" si="255"/>
        <v>6.2328379999999992</v>
      </c>
      <c r="I2061" s="2">
        <f t="array" ref="I2061">SUMPRODUCT(B2045:B2064, (ROW(B2045:B2064)-ROW(B2045)+1)) / (20*21/2)</f>
        <v>6.0050014285714282</v>
      </c>
      <c r="J2061" s="2">
        <f t="shared" si="250"/>
        <v>6.0266019008688563</v>
      </c>
      <c r="K2061" s="2">
        <f t="shared" si="252"/>
        <v>6.0365352106936152</v>
      </c>
    </row>
    <row r="2062" spans="1:11" ht="13.5" x14ac:dyDescent="0.25">
      <c r="A2062" s="3">
        <f>TITRES_STAT!B2065</f>
        <v>45006</v>
      </c>
      <c r="B2062" s="6">
        <f>TITRES_STAT!D2065</f>
        <v>5.9969000000000001</v>
      </c>
      <c r="C2062" s="2">
        <f t="shared" si="253"/>
        <v>-3.3599999999999852E-2</v>
      </c>
      <c r="D2062" s="2">
        <f t="shared" si="254"/>
        <v>6.0287600000000001</v>
      </c>
      <c r="E2062" s="2">
        <f t="shared" si="256"/>
        <v>6.0145000000000008</v>
      </c>
      <c r="F2062" s="2">
        <f t="shared" si="249"/>
        <v>6.0145099999999996</v>
      </c>
      <c r="G2062" s="2">
        <f t="shared" si="251"/>
        <v>6.0257499999999968</v>
      </c>
      <c r="H2062" s="2">
        <f t="shared" si="255"/>
        <v>6.2303219999999984</v>
      </c>
      <c r="I2062" s="2">
        <f t="array" ref="I2062">SUMPRODUCT(B2046:B2065, (ROW(B2046:B2065)-ROW(B2046)+1)) / (20*21/2)</f>
        <v>5.9986123809523804</v>
      </c>
      <c r="J2062" s="2">
        <f t="shared" si="250"/>
        <v>6.0237731484051551</v>
      </c>
      <c r="K2062" s="2">
        <f t="shared" si="252"/>
        <v>6.0349808887056309</v>
      </c>
    </row>
    <row r="2063" spans="1:11" ht="13.5" x14ac:dyDescent="0.25">
      <c r="A2063" s="3">
        <f>TITRES_STAT!B2066</f>
        <v>45007</v>
      </c>
      <c r="B2063" s="6">
        <f>TITRES_STAT!D2066</f>
        <v>5.9382000000000001</v>
      </c>
      <c r="C2063" s="2">
        <f t="shared" si="253"/>
        <v>-5.8699999999999974E-2</v>
      </c>
      <c r="D2063" s="2">
        <f t="shared" si="254"/>
        <v>6.0086399999999998</v>
      </c>
      <c r="E2063" s="2">
        <f t="shared" si="256"/>
        <v>6.0111499999999998</v>
      </c>
      <c r="F2063" s="2">
        <f t="shared" si="249"/>
        <v>6.0086399999999989</v>
      </c>
      <c r="G2063" s="2">
        <f t="shared" si="251"/>
        <v>6.0279299999999978</v>
      </c>
      <c r="H2063" s="2">
        <f t="shared" si="255"/>
        <v>6.2273025000000004</v>
      </c>
      <c r="I2063" s="2">
        <f t="array" ref="I2063">SUMPRODUCT(B2047:B2066, (ROW(B2047:B2066)-ROW(B2047)+1)) / (20*21/2)</f>
        <v>5.9980133333333336</v>
      </c>
      <c r="J2063" s="2">
        <f t="shared" si="250"/>
        <v>6.015623324747521</v>
      </c>
      <c r="K2063" s="2">
        <f t="shared" si="252"/>
        <v>6.0311855597367829</v>
      </c>
    </row>
    <row r="2064" spans="1:11" ht="13.5" x14ac:dyDescent="0.25">
      <c r="A2064" s="3">
        <f>TITRES_STAT!B2067</f>
        <v>45008</v>
      </c>
      <c r="B2064" s="6">
        <f>TITRES_STAT!D2067</f>
        <v>5.9717000000000002</v>
      </c>
      <c r="C2064" s="2">
        <f t="shared" si="253"/>
        <v>3.3500000000000085E-2</v>
      </c>
      <c r="D2064" s="2">
        <f t="shared" si="254"/>
        <v>5.9952200000000007</v>
      </c>
      <c r="E2064" s="2">
        <f t="shared" si="256"/>
        <v>6.0077900000000009</v>
      </c>
      <c r="F2064" s="2">
        <f t="shared" si="249"/>
        <v>6.0052849999999989</v>
      </c>
      <c r="G2064" s="2">
        <f t="shared" si="251"/>
        <v>6.0306139999999973</v>
      </c>
      <c r="H2064" s="2">
        <f t="shared" si="255"/>
        <v>6.2244924999999993</v>
      </c>
      <c r="I2064" s="2">
        <f t="array" ref="I2064">SUMPRODUCT(B2048:B2067, (ROW(B2048:B2067)-ROW(B2048)+1)) / (20*21/2)</f>
        <v>5.9973742857142867</v>
      </c>
      <c r="J2064" s="2">
        <f t="shared" si="250"/>
        <v>6.0114401509620432</v>
      </c>
      <c r="K2064" s="2">
        <f t="shared" si="252"/>
        <v>6.0288527926882818</v>
      </c>
    </row>
    <row r="2065" spans="1:11" ht="13.5" x14ac:dyDescent="0.25">
      <c r="A2065" s="3">
        <f>TITRES_STAT!B2068</f>
        <v>45009</v>
      </c>
      <c r="B2065" s="6">
        <f>TITRES_STAT!D2068</f>
        <v>5.9382000000000001</v>
      </c>
      <c r="C2065" s="2">
        <f t="shared" si="253"/>
        <v>-3.3500000000000085E-2</v>
      </c>
      <c r="D2065" s="2">
        <f t="shared" si="254"/>
        <v>5.9751000000000003</v>
      </c>
      <c r="E2065" s="2">
        <f t="shared" si="256"/>
        <v>6.0019200000000001</v>
      </c>
      <c r="F2065" s="2">
        <f t="shared" si="249"/>
        <v>6.0031899999999982</v>
      </c>
      <c r="G2065" s="2">
        <f t="shared" si="251"/>
        <v>6.0322919999999973</v>
      </c>
      <c r="H2065" s="2">
        <f t="shared" si="255"/>
        <v>6.2218925</v>
      </c>
      <c r="I2065" s="2">
        <f t="array" ref="I2065">SUMPRODUCT(B2049:B2068, (ROW(B2049:B2068)-ROW(B2049)+1)) / (20*21/2)</f>
        <v>5.9958952380952377</v>
      </c>
      <c r="J2065" s="2">
        <f t="shared" si="250"/>
        <v>6.0044648984894673</v>
      </c>
      <c r="K2065" s="2">
        <f t="shared" si="252"/>
        <v>6.0252977812103108</v>
      </c>
    </row>
    <row r="2066" spans="1:11" ht="13.5" x14ac:dyDescent="0.25">
      <c r="A2066" s="3">
        <f>TITRES_STAT!B2069</f>
        <v>45012</v>
      </c>
      <c r="B2066" s="6">
        <f>TITRES_STAT!D2069</f>
        <v>5.9969000000000001</v>
      </c>
      <c r="C2066" s="2">
        <f t="shared" si="253"/>
        <v>5.8699999999999974E-2</v>
      </c>
      <c r="D2066" s="2">
        <f t="shared" si="254"/>
        <v>5.9683799999999998</v>
      </c>
      <c r="E2066" s="2">
        <f t="shared" si="256"/>
        <v>6.0027600000000003</v>
      </c>
      <c r="F2066" s="2">
        <f t="shared" si="249"/>
        <v>6.0036099999999983</v>
      </c>
      <c r="G2066" s="2">
        <f t="shared" si="251"/>
        <v>6.0329619999999977</v>
      </c>
      <c r="H2066" s="2">
        <f t="shared" si="255"/>
        <v>6.2194180000000019</v>
      </c>
      <c r="I2066" s="2">
        <f t="array" ref="I2066">SUMPRODUCT(B2050:B2069, (ROW(B2050:B2069)-ROW(B2050)+1)) / (20*21/2)</f>
        <v>5.9977761904761913</v>
      </c>
      <c r="J2066" s="2">
        <f t="shared" si="250"/>
        <v>6.0037444319666609</v>
      </c>
      <c r="K2066" s="2">
        <f t="shared" si="252"/>
        <v>6.0241841427314755</v>
      </c>
    </row>
    <row r="2067" spans="1:11" ht="13.5" x14ac:dyDescent="0.25">
      <c r="A2067" s="3">
        <f>TITRES_STAT!B2070</f>
        <v>45013</v>
      </c>
      <c r="B2067" s="6">
        <f>TITRES_STAT!D2070</f>
        <v>5.9969000000000001</v>
      </c>
      <c r="C2067" s="2">
        <f t="shared" si="253"/>
        <v>0</v>
      </c>
      <c r="D2067" s="2">
        <f t="shared" si="254"/>
        <v>5.9683800000000007</v>
      </c>
      <c r="E2067" s="2">
        <f t="shared" si="256"/>
        <v>5.9985699999999991</v>
      </c>
      <c r="F2067" s="2">
        <f t="shared" si="249"/>
        <v>6.0040299999999984</v>
      </c>
      <c r="G2067" s="2">
        <f t="shared" si="251"/>
        <v>6.033967999999998</v>
      </c>
      <c r="H2067" s="2">
        <f t="shared" si="255"/>
        <v>6.216943500000002</v>
      </c>
      <c r="I2067" s="2">
        <f t="array" ref="I2067">SUMPRODUCT(B2051:B2070, (ROW(B2051:B2070)-ROW(B2051)+1)) / (20*21/2)</f>
        <v>5.9980571428571432</v>
      </c>
      <c r="J2067" s="2">
        <f t="shared" si="250"/>
        <v>6.0030925813031688</v>
      </c>
      <c r="K2067" s="2">
        <f t="shared" si="252"/>
        <v>6.023114176349849</v>
      </c>
    </row>
    <row r="2068" spans="1:11" ht="13.5" x14ac:dyDescent="0.25">
      <c r="A2068" s="3">
        <f>TITRES_STAT!B2071</f>
        <v>45014</v>
      </c>
      <c r="B2068" s="6">
        <f>TITRES_STAT!D2071</f>
        <v>5.9885000000000002</v>
      </c>
      <c r="C2068" s="2">
        <f t="shared" si="253"/>
        <v>-8.3999999999999631E-3</v>
      </c>
      <c r="D2068" s="2">
        <f t="shared" si="254"/>
        <v>5.9784400000000009</v>
      </c>
      <c r="E2068" s="2">
        <f t="shared" si="256"/>
        <v>5.9935400000000003</v>
      </c>
      <c r="F2068" s="2">
        <f t="shared" ref="F2068:F2131" si="257">AVERAGE(B2049:B2068)</f>
        <v>6.0023499999999981</v>
      </c>
      <c r="G2068" s="2">
        <f t="shared" si="251"/>
        <v>6.0348059999999988</v>
      </c>
      <c r="H2068" s="2">
        <f t="shared" si="255"/>
        <v>6.2141755000000023</v>
      </c>
      <c r="I2068" s="2">
        <f t="array" ref="I2068">SUMPRODUCT(B2052:B2071, (ROW(B2052:B2071)-ROW(B2052)+1)) / (20*21/2)</f>
        <v>5.9984180952380948</v>
      </c>
      <c r="J2068" s="2">
        <f t="shared" si="250"/>
        <v>6.0017028116552478</v>
      </c>
      <c r="K2068" s="2">
        <f t="shared" si="252"/>
        <v>6.0217567576694631</v>
      </c>
    </row>
    <row r="2069" spans="1:11" ht="13.5" x14ac:dyDescent="0.25">
      <c r="A2069" s="3">
        <f>TITRES_STAT!B2072</f>
        <v>45015</v>
      </c>
      <c r="B2069" s="6">
        <f>TITRES_STAT!D2072</f>
        <v>6.0221</v>
      </c>
      <c r="C2069" s="2">
        <f t="shared" si="253"/>
        <v>3.3599999999999852E-2</v>
      </c>
      <c r="D2069" s="2">
        <f t="shared" si="254"/>
        <v>5.9885200000000012</v>
      </c>
      <c r="E2069" s="2">
        <f t="shared" si="256"/>
        <v>5.9918700000000005</v>
      </c>
      <c r="F2069" s="2">
        <f t="shared" si="257"/>
        <v>6.002349999999999</v>
      </c>
      <c r="G2069" s="2">
        <f t="shared" si="251"/>
        <v>6.0353099999999991</v>
      </c>
      <c r="H2069" s="2">
        <f t="shared" si="255"/>
        <v>6.2115755000000021</v>
      </c>
      <c r="I2069" s="2">
        <f t="array" ref="I2069">SUMPRODUCT(B2053:B2072, (ROW(B2053:B2072)-ROW(B2053)+1)) / (20*21/2)</f>
        <v>5.9932685714285707</v>
      </c>
      <c r="J2069" s="2">
        <f t="shared" ref="J2069:J2132" si="258">$J$4*B2069+J2068*(1-$J$4)</f>
        <v>6.0036454010214149</v>
      </c>
      <c r="K2069" s="2">
        <f t="shared" si="252"/>
        <v>6.0217702181530139</v>
      </c>
    </row>
    <row r="2070" spans="1:11" ht="13.5" x14ac:dyDescent="0.25">
      <c r="A2070" s="3">
        <f>TITRES_STAT!B2073</f>
        <v>45016</v>
      </c>
      <c r="B2070" s="6">
        <f>TITRES_STAT!D2073</f>
        <v>6.0053000000000001</v>
      </c>
      <c r="C2070" s="2">
        <f t="shared" si="253"/>
        <v>-1.6799999999999926E-2</v>
      </c>
      <c r="D2070" s="2">
        <f t="shared" si="254"/>
        <v>6.0019400000000003</v>
      </c>
      <c r="E2070" s="2">
        <f t="shared" si="256"/>
        <v>5.9885199999999994</v>
      </c>
      <c r="F2070" s="2">
        <f t="shared" si="257"/>
        <v>6.0015099999999988</v>
      </c>
      <c r="G2070" s="2">
        <f t="shared" si="251"/>
        <v>6.0354779999999995</v>
      </c>
      <c r="H2070" s="2">
        <f t="shared" si="255"/>
        <v>6.2094785000000021</v>
      </c>
      <c r="I2070" s="2">
        <f t="array" ref="I2070">SUMPRODUCT(B2054:B2073, (ROW(B2054:B2073)-ROW(B2054)+1)) / (20*21/2)</f>
        <v>5.9883985714285712</v>
      </c>
      <c r="J2070" s="2">
        <f t="shared" si="258"/>
        <v>6.0038029818765182</v>
      </c>
      <c r="K2070" s="2">
        <f t="shared" si="252"/>
        <v>6.0211243272450528</v>
      </c>
    </row>
    <row r="2071" spans="1:11" ht="13.5" x14ac:dyDescent="0.25">
      <c r="A2071" s="3">
        <f>TITRES_STAT!B2074</f>
        <v>45019</v>
      </c>
      <c r="B2071" s="6">
        <f>TITRES_STAT!D2074</f>
        <v>6.0053000000000001</v>
      </c>
      <c r="C2071" s="2">
        <f t="shared" si="253"/>
        <v>0</v>
      </c>
      <c r="D2071" s="2">
        <f t="shared" si="254"/>
        <v>6.0036199999999997</v>
      </c>
      <c r="E2071" s="2">
        <f t="shared" si="256"/>
        <v>5.9859999999999998</v>
      </c>
      <c r="F2071" s="2">
        <f t="shared" si="257"/>
        <v>6.0006699999999995</v>
      </c>
      <c r="G2071" s="2">
        <f t="shared" si="251"/>
        <v>6.0358139999999993</v>
      </c>
      <c r="H2071" s="2">
        <f t="shared" si="255"/>
        <v>6.2068365000000014</v>
      </c>
      <c r="I2071" s="2">
        <f t="array" ref="I2071">SUMPRODUCT(B2055:B2074, (ROW(B2055:B2074)-ROW(B2055)+1)) / (20*21/2)</f>
        <v>5.9812480952380955</v>
      </c>
      <c r="J2071" s="2">
        <f t="shared" si="258"/>
        <v>6.0039455550311356</v>
      </c>
      <c r="K2071" s="2">
        <f t="shared" si="252"/>
        <v>6.0205037653923057</v>
      </c>
    </row>
    <row r="2072" spans="1:11" ht="13.5" x14ac:dyDescent="0.25">
      <c r="A2072" s="3">
        <f>TITRES_STAT!B2075</f>
        <v>45020</v>
      </c>
      <c r="B2072" s="6">
        <f>TITRES_STAT!D2075</f>
        <v>5.9466000000000001</v>
      </c>
      <c r="C2072" s="2">
        <f t="shared" si="253"/>
        <v>-5.8699999999999974E-2</v>
      </c>
      <c r="D2072" s="2">
        <f t="shared" si="254"/>
        <v>5.9935600000000004</v>
      </c>
      <c r="E2072" s="2">
        <f t="shared" si="256"/>
        <v>5.980970000000001</v>
      </c>
      <c r="F2072" s="2">
        <f t="shared" si="257"/>
        <v>5.9977350000000005</v>
      </c>
      <c r="G2072" s="2">
        <f t="shared" si="251"/>
        <v>6.0324599999999986</v>
      </c>
      <c r="H2072" s="2">
        <f t="shared" si="255"/>
        <v>6.2041105000000014</v>
      </c>
      <c r="I2072" s="2">
        <f t="array" ref="I2072">SUMPRODUCT(B2056:B2075, (ROW(B2056:B2075)-ROW(B2056)+1)) / (20*21/2)</f>
        <v>5.9736971428571426</v>
      </c>
      <c r="J2072" s="2">
        <f t="shared" si="258"/>
        <v>5.9984840735995988</v>
      </c>
      <c r="K2072" s="2">
        <f t="shared" si="252"/>
        <v>6.0176055785141767</v>
      </c>
    </row>
    <row r="2073" spans="1:11" ht="13.5" x14ac:dyDescent="0.25">
      <c r="A2073" s="3">
        <f>TITRES_STAT!B2076</f>
        <v>45021</v>
      </c>
      <c r="B2073" s="6">
        <f>TITRES_STAT!D2076</f>
        <v>5.9466000000000001</v>
      </c>
      <c r="C2073" s="2">
        <f t="shared" si="253"/>
        <v>0</v>
      </c>
      <c r="D2073" s="2">
        <f t="shared" si="254"/>
        <v>5.9851799999999997</v>
      </c>
      <c r="E2073" s="2">
        <f t="shared" si="256"/>
        <v>5.9818100000000003</v>
      </c>
      <c r="F2073" s="2">
        <f t="shared" si="257"/>
        <v>5.99648</v>
      </c>
      <c r="G2073" s="2">
        <f t="shared" si="251"/>
        <v>6.0292739999999982</v>
      </c>
      <c r="H2073" s="2">
        <f t="shared" si="255"/>
        <v>6.201175000000001</v>
      </c>
      <c r="I2073" s="2">
        <f t="array" ref="I2073">SUMPRODUCT(B2057:B2076, (ROW(B2057:B2076)-ROW(B2057)+1)) / (20*21/2)</f>
        <v>5.9649552380952375</v>
      </c>
      <c r="J2073" s="2">
        <f t="shared" si="258"/>
        <v>5.9935427332567794</v>
      </c>
      <c r="K2073" s="2">
        <f t="shared" si="252"/>
        <v>6.0148210460234246</v>
      </c>
    </row>
    <row r="2074" spans="1:11" ht="13.5" x14ac:dyDescent="0.25">
      <c r="A2074" s="3">
        <f>TITRES_STAT!B2077</f>
        <v>45022</v>
      </c>
      <c r="B2074" s="6">
        <f>TITRES_STAT!D2077</f>
        <v>5.9214000000000002</v>
      </c>
      <c r="C2074" s="2">
        <f t="shared" si="253"/>
        <v>-2.5199999999999889E-2</v>
      </c>
      <c r="D2074" s="2">
        <f t="shared" si="254"/>
        <v>5.9650400000000001</v>
      </c>
      <c r="E2074" s="2">
        <f t="shared" si="256"/>
        <v>5.9767799999999998</v>
      </c>
      <c r="F2074" s="2">
        <f t="shared" si="257"/>
        <v>5.9922850000000007</v>
      </c>
      <c r="G2074" s="2">
        <f t="shared" si="251"/>
        <v>6.0255839999999985</v>
      </c>
      <c r="H2074" s="2">
        <f t="shared" si="255"/>
        <v>6.1984910000000006</v>
      </c>
      <c r="I2074" s="2">
        <f t="array" ref="I2074">SUMPRODUCT(B2058:B2077, (ROW(B2058:B2077)-ROW(B2058)+1)) / (20*21/2)</f>
        <v>5.9566523809523808</v>
      </c>
      <c r="J2074" s="2">
        <f t="shared" si="258"/>
        <v>5.9866719967561339</v>
      </c>
      <c r="K2074" s="2">
        <f t="shared" si="252"/>
        <v>6.0111574755911334</v>
      </c>
    </row>
    <row r="2075" spans="1:11" ht="13.5" x14ac:dyDescent="0.25">
      <c r="A2075" s="3">
        <f>TITRES_STAT!B2078</f>
        <v>45023</v>
      </c>
      <c r="B2075" s="6">
        <f>TITRES_STAT!D2078</f>
        <v>5.9130000000000003</v>
      </c>
      <c r="C2075" s="2">
        <f t="shared" si="253"/>
        <v>-8.3999999999999631E-3</v>
      </c>
      <c r="D2075" s="2">
        <f t="shared" si="254"/>
        <v>5.9465799999999991</v>
      </c>
      <c r="E2075" s="2">
        <f t="shared" si="256"/>
        <v>5.974260000000001</v>
      </c>
      <c r="F2075" s="2">
        <f t="shared" si="257"/>
        <v>5.9880900000000006</v>
      </c>
      <c r="G2075" s="2">
        <f t="shared" si="251"/>
        <v>6.0213900000000002</v>
      </c>
      <c r="H2075" s="2">
        <f t="shared" si="255"/>
        <v>6.1955555000000002</v>
      </c>
      <c r="I2075" s="2">
        <f t="array" ref="I2075">SUMPRODUCT(B2059:B2078, (ROW(B2059:B2078)-ROW(B2059)+1)) / (20*21/2)</f>
        <v>5.9466280952380952</v>
      </c>
      <c r="J2075" s="2">
        <f t="shared" si="258"/>
        <v>5.9796556161126926</v>
      </c>
      <c r="K2075" s="2">
        <f t="shared" si="252"/>
        <v>6.007308162822854</v>
      </c>
    </row>
    <row r="2076" spans="1:11" ht="13.5" x14ac:dyDescent="0.25">
      <c r="A2076" s="3">
        <f>TITRES_STAT!B2079</f>
        <v>45026</v>
      </c>
      <c r="B2076" s="6">
        <f>TITRES_STAT!D2079</f>
        <v>5.8963000000000001</v>
      </c>
      <c r="C2076" s="2">
        <f t="shared" si="253"/>
        <v>-1.6700000000000159E-2</v>
      </c>
      <c r="D2076" s="2">
        <f t="shared" si="254"/>
        <v>5.9247800000000002</v>
      </c>
      <c r="E2076" s="2">
        <f t="shared" si="256"/>
        <v>5.9641999999999999</v>
      </c>
      <c r="F2076" s="2">
        <f t="shared" si="257"/>
        <v>5.983480000000001</v>
      </c>
      <c r="G2076" s="2">
        <f t="shared" si="251"/>
        <v>6.0163580000000003</v>
      </c>
      <c r="H2076" s="2">
        <f t="shared" si="255"/>
        <v>6.1927460000000005</v>
      </c>
      <c r="I2076" s="2">
        <f t="array" ref="I2076">SUMPRODUCT(B2060:B2079, (ROW(B2060:B2079)-ROW(B2060)+1)) / (20*21/2)</f>
        <v>5.9374023809523813</v>
      </c>
      <c r="J2076" s="2">
        <f t="shared" si="258"/>
        <v>5.9717169860067214</v>
      </c>
      <c r="K2076" s="2">
        <f t="shared" si="252"/>
        <v>6.0029549015356833</v>
      </c>
    </row>
    <row r="2077" spans="1:11" ht="13.5" x14ac:dyDescent="0.25">
      <c r="A2077" s="3">
        <f>TITRES_STAT!B2080</f>
        <v>45027</v>
      </c>
      <c r="B2077" s="6">
        <f>TITRES_STAT!D2080</f>
        <v>5.8963000000000001</v>
      </c>
      <c r="C2077" s="2">
        <f t="shared" si="253"/>
        <v>0</v>
      </c>
      <c r="D2077" s="2">
        <f t="shared" si="254"/>
        <v>5.91472</v>
      </c>
      <c r="E2077" s="2">
        <f t="shared" si="256"/>
        <v>5.9541399999999998</v>
      </c>
      <c r="F2077" s="2">
        <f t="shared" si="257"/>
        <v>5.9763549999999999</v>
      </c>
      <c r="G2077" s="2">
        <f t="shared" si="251"/>
        <v>6.0126679999999997</v>
      </c>
      <c r="H2077" s="2">
        <f t="shared" si="255"/>
        <v>6.1901460000000021</v>
      </c>
      <c r="I2077" s="2">
        <f t="array" ref="I2077">SUMPRODUCT(B2061:B2080, (ROW(B2061:B2080)-ROW(B2061)+1)) / (20*21/2)</f>
        <v>5.9329657142857144</v>
      </c>
      <c r="J2077" s="2">
        <f t="shared" si="258"/>
        <v>5.9645344159108431</v>
      </c>
      <c r="K2077" s="2">
        <f t="shared" si="252"/>
        <v>5.9987723563774216</v>
      </c>
    </row>
    <row r="2078" spans="1:11" ht="13.5" x14ac:dyDescent="0.25">
      <c r="A2078" s="3">
        <f>TITRES_STAT!B2081</f>
        <v>45028</v>
      </c>
      <c r="B2078" s="6">
        <f>TITRES_STAT!D2081</f>
        <v>5.8711000000000002</v>
      </c>
      <c r="C2078" s="2">
        <f t="shared" si="253"/>
        <v>-2.5199999999999889E-2</v>
      </c>
      <c r="D2078" s="2">
        <f t="shared" si="254"/>
        <v>5.8996200000000005</v>
      </c>
      <c r="E2078" s="2">
        <f t="shared" si="256"/>
        <v>5.9423999999999992</v>
      </c>
      <c r="F2078" s="2">
        <f t="shared" si="257"/>
        <v>5.9679700000000002</v>
      </c>
      <c r="G2078" s="2">
        <f t="shared" si="251"/>
        <v>6.0093140000000007</v>
      </c>
      <c r="H2078" s="2">
        <f t="shared" si="255"/>
        <v>6.1867910000000021</v>
      </c>
      <c r="I2078" s="2">
        <f t="array" ref="I2078">SUMPRODUCT(B2062:B2081, (ROW(B2062:B2081)-ROW(B2062)+1)) / (20*21/2)</f>
        <v>5.949099523809525</v>
      </c>
      <c r="J2078" s="2">
        <f t="shared" si="258"/>
        <v>5.9556359001098107</v>
      </c>
      <c r="K2078" s="2">
        <f t="shared" si="252"/>
        <v>5.9937655973037973</v>
      </c>
    </row>
    <row r="2079" spans="1:11" ht="13.5" x14ac:dyDescent="0.25">
      <c r="A2079" s="3">
        <f>TITRES_STAT!B2082</f>
        <v>45029</v>
      </c>
      <c r="B2079" s="6">
        <f>TITRES_STAT!D2082</f>
        <v>5.8711000000000002</v>
      </c>
      <c r="C2079" s="2">
        <f t="shared" si="253"/>
        <v>0</v>
      </c>
      <c r="D2079" s="2">
        <f t="shared" si="254"/>
        <v>5.8895600000000004</v>
      </c>
      <c r="E2079" s="2">
        <f t="shared" si="256"/>
        <v>5.9272999999999998</v>
      </c>
      <c r="F2079" s="2">
        <f t="shared" si="257"/>
        <v>5.9595850000000006</v>
      </c>
      <c r="G2079" s="2">
        <f t="shared" si="251"/>
        <v>6.0059600000000009</v>
      </c>
      <c r="H2079" s="2">
        <f t="shared" si="255"/>
        <v>6.183436000000003</v>
      </c>
      <c r="I2079" s="2">
        <f t="array" ref="I2079">SUMPRODUCT(B2063:B2082, (ROW(B2063:B2082)-ROW(B2063)+1)) / (20*21/2)</f>
        <v>5.9647942857142855</v>
      </c>
      <c r="J2079" s="2">
        <f t="shared" si="258"/>
        <v>5.9475848620041143</v>
      </c>
      <c r="K2079" s="2">
        <f t="shared" si="252"/>
        <v>5.9889551817232558</v>
      </c>
    </row>
    <row r="2080" spans="1:11" ht="13.5" x14ac:dyDescent="0.25">
      <c r="A2080" s="3">
        <f>TITRES_STAT!B2083</f>
        <v>45030</v>
      </c>
      <c r="B2080" s="6">
        <f>TITRES_STAT!D2083</f>
        <v>5.9130000000000003</v>
      </c>
      <c r="C2080" s="2">
        <f t="shared" si="253"/>
        <v>4.1900000000000048E-2</v>
      </c>
      <c r="D2080" s="2">
        <f t="shared" si="254"/>
        <v>5.8895599999999995</v>
      </c>
      <c r="E2080" s="2">
        <f t="shared" si="256"/>
        <v>5.9180699999999984</v>
      </c>
      <c r="F2080" s="2">
        <f t="shared" si="257"/>
        <v>5.9532949999999998</v>
      </c>
      <c r="G2080" s="2">
        <f t="shared" si="251"/>
        <v>6.0044500000000021</v>
      </c>
      <c r="H2080" s="2">
        <f t="shared" si="255"/>
        <v>6.1807100000000039</v>
      </c>
      <c r="I2080" s="2">
        <f t="array" ref="I2080">SUMPRODUCT(B2064:B2083, (ROW(B2064:B2083)-ROW(B2064)+1)) / (20*21/2)</f>
        <v>5.9790900000000011</v>
      </c>
      <c r="J2080" s="2">
        <f t="shared" si="258"/>
        <v>5.9442910656227701</v>
      </c>
      <c r="K2080" s="2">
        <f t="shared" si="252"/>
        <v>5.9859765471458735</v>
      </c>
    </row>
    <row r="2081" spans="1:11" ht="13.5" x14ac:dyDescent="0.25">
      <c r="A2081" s="3">
        <f>TITRES_STAT!B2084</f>
        <v>45033</v>
      </c>
      <c r="B2081" s="6">
        <f>TITRES_STAT!D2084</f>
        <v>6.1227</v>
      </c>
      <c r="C2081" s="2">
        <f t="shared" si="253"/>
        <v>0.20969999999999978</v>
      </c>
      <c r="D2081" s="2">
        <f t="shared" si="254"/>
        <v>5.9348399999999994</v>
      </c>
      <c r="E2081" s="2">
        <f t="shared" si="256"/>
        <v>5.9298099999999998</v>
      </c>
      <c r="F2081" s="2">
        <f t="shared" si="257"/>
        <v>5.9579049999999993</v>
      </c>
      <c r="G2081" s="2">
        <f t="shared" si="251"/>
        <v>6.0071340000000006</v>
      </c>
      <c r="H2081" s="2">
        <f t="shared" si="255"/>
        <v>6.1790325000000026</v>
      </c>
      <c r="I2081" s="2">
        <f t="array" ref="I2081">SUMPRODUCT(B2065:B2084, (ROW(B2065:B2084)-ROW(B2065)+1)) / (20*21/2)</f>
        <v>5.9909566666666674</v>
      </c>
      <c r="J2081" s="2">
        <f t="shared" si="258"/>
        <v>5.9612823927063161</v>
      </c>
      <c r="K2081" s="2">
        <f t="shared" si="252"/>
        <v>5.9913382511793696</v>
      </c>
    </row>
    <row r="2082" spans="1:11" ht="13.5" x14ac:dyDescent="0.25">
      <c r="A2082" s="3">
        <f>TITRES_STAT!B2085</f>
        <v>45034</v>
      </c>
      <c r="B2082" s="6">
        <f>TITRES_STAT!D2085</f>
        <v>6.1227</v>
      </c>
      <c r="C2082" s="2">
        <f t="shared" si="253"/>
        <v>0</v>
      </c>
      <c r="D2082" s="2">
        <f t="shared" si="254"/>
        <v>5.9801200000000012</v>
      </c>
      <c r="E2082" s="2">
        <f t="shared" si="256"/>
        <v>5.9474199999999993</v>
      </c>
      <c r="F2082" s="2">
        <f t="shared" si="257"/>
        <v>5.9641949999999992</v>
      </c>
      <c r="G2082" s="2">
        <f t="shared" si="251"/>
        <v>6.009818000000001</v>
      </c>
      <c r="H2082" s="2">
        <f t="shared" si="255"/>
        <v>6.1770615000000024</v>
      </c>
      <c r="I2082" s="2">
        <f t="array" ref="I2082">SUMPRODUCT(B2066:B2085, (ROW(B2066:B2085)-ROW(B2066)+1)) / (20*21/2)</f>
        <v>5.9998238095238117</v>
      </c>
      <c r="J2082" s="2">
        <f t="shared" si="258"/>
        <v>5.9766554981628577</v>
      </c>
      <c r="K2082" s="2">
        <f t="shared" si="252"/>
        <v>5.9964896923095914</v>
      </c>
    </row>
    <row r="2083" spans="1:11" ht="13.5" x14ac:dyDescent="0.25">
      <c r="A2083" s="3">
        <f>TITRES_STAT!B2086</f>
        <v>45035</v>
      </c>
      <c r="B2083" s="6">
        <f>TITRES_STAT!D2086</f>
        <v>6.1143000000000001</v>
      </c>
      <c r="C2083" s="2">
        <f t="shared" si="253"/>
        <v>-8.3999999999999631E-3</v>
      </c>
      <c r="D2083" s="2">
        <f t="shared" si="254"/>
        <v>6.0287600000000001</v>
      </c>
      <c r="E2083" s="2">
        <f t="shared" si="256"/>
        <v>5.9641900000000003</v>
      </c>
      <c r="F2083" s="2">
        <f t="shared" si="257"/>
        <v>5.972999999999999</v>
      </c>
      <c r="G2083" s="2">
        <f t="shared" si="251"/>
        <v>6.0106560000000027</v>
      </c>
      <c r="H2083" s="2">
        <f t="shared" si="255"/>
        <v>6.1750905000000031</v>
      </c>
      <c r="I2083" s="2">
        <f t="array" ref="I2083">SUMPRODUCT(B2067:B2086, (ROW(B2067:B2086)-ROW(B2067)+1)) / (20*21/2)</f>
        <v>6.0048519047619049</v>
      </c>
      <c r="J2083" s="2">
        <f t="shared" si="258"/>
        <v>5.9897644983378235</v>
      </c>
      <c r="K2083" s="2">
        <f t="shared" si="252"/>
        <v>6.0011097043758816</v>
      </c>
    </row>
    <row r="2084" spans="1:11" ht="13.5" x14ac:dyDescent="0.25">
      <c r="A2084" s="3">
        <f>TITRES_STAT!B2087</f>
        <v>45036</v>
      </c>
      <c r="B2084" s="6">
        <f>TITRES_STAT!D2087</f>
        <v>6.0975999999999999</v>
      </c>
      <c r="C2084" s="2">
        <f t="shared" si="253"/>
        <v>-1.6700000000000159E-2</v>
      </c>
      <c r="D2084" s="2">
        <f t="shared" si="254"/>
        <v>6.0740600000000002</v>
      </c>
      <c r="E2084" s="2">
        <f t="shared" si="256"/>
        <v>5.9818100000000003</v>
      </c>
      <c r="F2084" s="2">
        <f t="shared" si="257"/>
        <v>5.9792949999999987</v>
      </c>
      <c r="G2084" s="2">
        <f t="shared" si="251"/>
        <v>6.0109920000000026</v>
      </c>
      <c r="H2084" s="2">
        <f t="shared" si="255"/>
        <v>6.1732035000000041</v>
      </c>
      <c r="I2084" s="2">
        <f t="array" ref="I2084">SUMPRODUCT(B2068:B2087, (ROW(B2068:B2087)-ROW(B2068)+1)) / (20*21/2)</f>
        <v>6.0056900000000022</v>
      </c>
      <c r="J2084" s="2">
        <f t="shared" si="258"/>
        <v>6.0000345461151738</v>
      </c>
      <c r="K2084" s="2">
        <f t="shared" si="252"/>
        <v>6.0048936375376121</v>
      </c>
    </row>
    <row r="2085" spans="1:11" ht="13.5" x14ac:dyDescent="0.25">
      <c r="A2085" s="3">
        <f>TITRES_STAT!B2088</f>
        <v>45040</v>
      </c>
      <c r="B2085" s="6">
        <f>TITRES_STAT!D2088</f>
        <v>6.0724</v>
      </c>
      <c r="C2085" s="2">
        <f t="shared" si="253"/>
        <v>-2.5199999999999889E-2</v>
      </c>
      <c r="D2085" s="2">
        <f t="shared" si="254"/>
        <v>6.1059399999999995</v>
      </c>
      <c r="E2085" s="2">
        <f t="shared" si="256"/>
        <v>5.9977499999999999</v>
      </c>
      <c r="F2085" s="2">
        <f t="shared" si="257"/>
        <v>5.9860049999999996</v>
      </c>
      <c r="G2085" s="2">
        <f t="shared" si="251"/>
        <v>6.0108240000000013</v>
      </c>
      <c r="H2085" s="2">
        <f t="shared" si="255"/>
        <v>6.1716940000000049</v>
      </c>
      <c r="I2085" s="2">
        <f t="array" ref="I2085">SUMPRODUCT(B2069:B2088, (ROW(B2069:B2088)-ROW(B2069)+1)) / (20*21/2)</f>
        <v>6.0065280952380968</v>
      </c>
      <c r="J2085" s="2">
        <f t="shared" si="258"/>
        <v>6.0069264941042047</v>
      </c>
      <c r="K2085" s="2">
        <f t="shared" si="252"/>
        <v>6.0075409458694713</v>
      </c>
    </row>
    <row r="2086" spans="1:11" ht="13.5" x14ac:dyDescent="0.25">
      <c r="A2086" s="3">
        <f>TITRES_STAT!B2089</f>
        <v>45041</v>
      </c>
      <c r="B2086" s="6">
        <f>TITRES_STAT!D2089</f>
        <v>6.0388000000000002</v>
      </c>
      <c r="C2086" s="2">
        <f t="shared" si="253"/>
        <v>-3.3599999999999852E-2</v>
      </c>
      <c r="D2086" s="2">
        <f t="shared" si="254"/>
        <v>6.0891600000000015</v>
      </c>
      <c r="E2086" s="2">
        <f t="shared" si="256"/>
        <v>6.0120000000000005</v>
      </c>
      <c r="F2086" s="2">
        <f t="shared" si="257"/>
        <v>5.9880999999999984</v>
      </c>
      <c r="G2086" s="2">
        <f t="shared" si="251"/>
        <v>6.0093140000000007</v>
      </c>
      <c r="H2086" s="2">
        <f t="shared" si="255"/>
        <v>6.1695970000000058</v>
      </c>
      <c r="I2086" s="2">
        <f t="array" ref="I2086">SUMPRODUCT(B2070:B2089, (ROW(B2070:B2089)-ROW(B2070)+1)) / (20*21/2)</f>
        <v>6.0073261904761912</v>
      </c>
      <c r="J2086" s="2">
        <f t="shared" si="258"/>
        <v>6.0099620660942801</v>
      </c>
      <c r="K2086" s="2">
        <f t="shared" si="252"/>
        <v>6.0087667911294922</v>
      </c>
    </row>
    <row r="2087" spans="1:11" ht="13.5" x14ac:dyDescent="0.25">
      <c r="A2087" s="3">
        <f>TITRES_STAT!B2090</f>
        <v>45042</v>
      </c>
      <c r="B2087" s="6">
        <f>TITRES_STAT!D2090</f>
        <v>5.9969000000000001</v>
      </c>
      <c r="C2087" s="2">
        <f t="shared" si="253"/>
        <v>-4.1900000000000048E-2</v>
      </c>
      <c r="D2087" s="2">
        <f t="shared" si="254"/>
        <v>6.0640000000000009</v>
      </c>
      <c r="E2087" s="2">
        <f t="shared" si="256"/>
        <v>6.0220600000000006</v>
      </c>
      <c r="F2087" s="2">
        <f t="shared" si="257"/>
        <v>5.9880999999999984</v>
      </c>
      <c r="G2087" s="2">
        <f t="shared" si="251"/>
        <v>6.0078040000000001</v>
      </c>
      <c r="H2087" s="2">
        <f t="shared" si="255"/>
        <v>6.1672905000000062</v>
      </c>
      <c r="I2087" s="2">
        <f t="array" ref="I2087">SUMPRODUCT(B2071:B2090, (ROW(B2071:B2090)-ROW(B2071)+1)) / (20*21/2)</f>
        <v>6.0122347619047627</v>
      </c>
      <c r="J2087" s="2">
        <f t="shared" si="258"/>
        <v>6.0087180597995866</v>
      </c>
      <c r="K2087" s="2">
        <f t="shared" si="252"/>
        <v>6.0083014267714727</v>
      </c>
    </row>
    <row r="2088" spans="1:11" ht="13.5" x14ac:dyDescent="0.25">
      <c r="A2088" s="3">
        <f>TITRES_STAT!B2091</f>
        <v>45043</v>
      </c>
      <c r="B2088" s="6">
        <f>TITRES_STAT!D2091</f>
        <v>5.9969000000000001</v>
      </c>
      <c r="C2088" s="2">
        <f t="shared" si="253"/>
        <v>0</v>
      </c>
      <c r="D2088" s="2">
        <f t="shared" si="254"/>
        <v>6.0405199999999999</v>
      </c>
      <c r="E2088" s="2">
        <f t="shared" si="256"/>
        <v>6.0346400000000004</v>
      </c>
      <c r="F2088" s="2">
        <f t="shared" si="257"/>
        <v>5.9885199999999985</v>
      </c>
      <c r="G2088" s="2">
        <f t="shared" si="251"/>
        <v>6.0061260000000001</v>
      </c>
      <c r="H2088" s="2">
        <f t="shared" si="255"/>
        <v>6.1651935000000062</v>
      </c>
      <c r="I2088" s="2">
        <f t="array" ref="I2088">SUMPRODUCT(B2072:B2091, (ROW(B2072:B2091)-ROW(B2072)+1)) / (20*21/2)</f>
        <v>6.0169838095238104</v>
      </c>
      <c r="J2088" s="2">
        <f t="shared" si="258"/>
        <v>6.0075925302948638</v>
      </c>
      <c r="K2088" s="2">
        <f t="shared" si="252"/>
        <v>6.0078543119961214</v>
      </c>
    </row>
    <row r="2089" spans="1:11" ht="13.5" x14ac:dyDescent="0.25">
      <c r="A2089" s="3">
        <f>TITRES_STAT!B2092</f>
        <v>45044</v>
      </c>
      <c r="B2089" s="6">
        <f>TITRES_STAT!D2092</f>
        <v>5.9969000000000001</v>
      </c>
      <c r="C2089" s="2">
        <f t="shared" si="253"/>
        <v>0</v>
      </c>
      <c r="D2089" s="2">
        <f t="shared" si="254"/>
        <v>6.0203800000000003</v>
      </c>
      <c r="E2089" s="2">
        <f t="shared" si="256"/>
        <v>6.0472200000000003</v>
      </c>
      <c r="F2089" s="2">
        <f t="shared" si="257"/>
        <v>5.9872599999999983</v>
      </c>
      <c r="G2089" s="2">
        <f t="shared" si="251"/>
        <v>6.003946</v>
      </c>
      <c r="H2089" s="2">
        <f t="shared" si="255"/>
        <v>6.1637255000000071</v>
      </c>
      <c r="I2089" s="2">
        <f t="array" ref="I2089">SUMPRODUCT(B2073:B2092, (ROW(B2073:B2092)-ROW(B2073)+1)) / (20*21/2)</f>
        <v>6.0239733333333332</v>
      </c>
      <c r="J2089" s="2">
        <f t="shared" si="258"/>
        <v>6.0065741940763049</v>
      </c>
      <c r="K2089" s="2">
        <f t="shared" si="252"/>
        <v>6.0074247311335283</v>
      </c>
    </row>
    <row r="2090" spans="1:11" ht="13.5" x14ac:dyDescent="0.25">
      <c r="A2090" s="3">
        <f>TITRES_STAT!B2093</f>
        <v>45048</v>
      </c>
      <c r="B2090" s="6">
        <f>TITRES_STAT!D2093</f>
        <v>6.0388000000000002</v>
      </c>
      <c r="C2090" s="2">
        <f t="shared" si="253"/>
        <v>4.1900000000000048E-2</v>
      </c>
      <c r="D2090" s="2">
        <f t="shared" si="254"/>
        <v>6.0136599999999998</v>
      </c>
      <c r="E2090" s="2">
        <f t="shared" si="256"/>
        <v>6.0597999999999992</v>
      </c>
      <c r="F2090" s="2">
        <f t="shared" si="257"/>
        <v>5.9889349999999979</v>
      </c>
      <c r="G2090" s="2">
        <f t="shared" si="251"/>
        <v>6.0026039999999989</v>
      </c>
      <c r="H2090" s="2">
        <f t="shared" si="255"/>
        <v>6.1626770000000066</v>
      </c>
      <c r="I2090" s="2">
        <f t="array" ref="I2090">SUMPRODUCT(B2074:B2093, (ROW(B2074:B2093)-ROW(B2074)+1)) / (20*21/2)</f>
        <v>6.0216133333333337</v>
      </c>
      <c r="J2090" s="2">
        <f t="shared" si="258"/>
        <v>6.0096433184499904</v>
      </c>
      <c r="K2090" s="2">
        <f t="shared" si="252"/>
        <v>6.0086551338341749</v>
      </c>
    </row>
    <row r="2091" spans="1:11" ht="13.5" x14ac:dyDescent="0.25">
      <c r="A2091" s="3">
        <f>TITRES_STAT!B2094</f>
        <v>45049</v>
      </c>
      <c r="B2091" s="6">
        <f>TITRES_STAT!D2094</f>
        <v>6.0388000000000002</v>
      </c>
      <c r="C2091" s="2">
        <f t="shared" si="253"/>
        <v>0</v>
      </c>
      <c r="D2091" s="2">
        <f t="shared" si="254"/>
        <v>6.0136599999999998</v>
      </c>
      <c r="E2091" s="2">
        <f t="shared" si="256"/>
        <v>6.0514099999999997</v>
      </c>
      <c r="F2091" s="2">
        <f t="shared" si="257"/>
        <v>5.9906099999999984</v>
      </c>
      <c r="G2091" s="2">
        <f t="shared" si="251"/>
        <v>6.0014279999999989</v>
      </c>
      <c r="H2091" s="2">
        <f t="shared" si="255"/>
        <v>6.162257500000007</v>
      </c>
      <c r="I2091" s="2">
        <f t="array" ref="I2091">SUMPRODUCT(B2075:B2094, (ROW(B2075:B2094)-ROW(B2075)+1)) / (20*21/2)</f>
        <v>6.0287242857142855</v>
      </c>
      <c r="J2091" s="2">
        <f t="shared" si="258"/>
        <v>6.0124201452642767</v>
      </c>
      <c r="K2091" s="2">
        <f t="shared" si="252"/>
        <v>6.0098372854485218</v>
      </c>
    </row>
    <row r="2092" spans="1:11" ht="13.5" x14ac:dyDescent="0.25">
      <c r="A2092" s="3">
        <f>TITRES_STAT!B2095</f>
        <v>45050</v>
      </c>
      <c r="B2092" s="6">
        <f>TITRES_STAT!D2095</f>
        <v>6.0640000000000001</v>
      </c>
      <c r="C2092" s="2">
        <f t="shared" si="253"/>
        <v>2.5199999999999889E-2</v>
      </c>
      <c r="D2092" s="2">
        <f t="shared" si="254"/>
        <v>6.0270800000000007</v>
      </c>
      <c r="E2092" s="2">
        <f t="shared" si="256"/>
        <v>6.0455400000000008</v>
      </c>
      <c r="F2092" s="2">
        <f t="shared" si="257"/>
        <v>5.9964799999999983</v>
      </c>
      <c r="G2092" s="2">
        <f t="shared" si="251"/>
        <v>6.0005899999999999</v>
      </c>
      <c r="H2092" s="2">
        <f t="shared" si="255"/>
        <v>6.1609155000000078</v>
      </c>
      <c r="I2092" s="2">
        <f t="array" ref="I2092">SUMPRODUCT(B2076:B2095, (ROW(B2076:B2095)-ROW(B2076)+1)) / (20*21/2)</f>
        <v>6.0319161904761911</v>
      </c>
      <c r="J2092" s="2">
        <f t="shared" si="258"/>
        <v>6.0173325123819641</v>
      </c>
      <c r="K2092" s="2">
        <f t="shared" si="252"/>
        <v>6.0119613134701479</v>
      </c>
    </row>
    <row r="2093" spans="1:11" ht="13.5" x14ac:dyDescent="0.25">
      <c r="A2093" s="3">
        <f>TITRES_STAT!B2096</f>
        <v>45051</v>
      </c>
      <c r="B2093" s="6">
        <f>TITRES_STAT!D2096</f>
        <v>5.9717000000000002</v>
      </c>
      <c r="C2093" s="2">
        <f t="shared" si="253"/>
        <v>-9.2299999999999827E-2</v>
      </c>
      <c r="D2093" s="2">
        <f t="shared" si="254"/>
        <v>6.0220399999999996</v>
      </c>
      <c r="E2093" s="2">
        <f t="shared" si="256"/>
        <v>6.0312800000000006</v>
      </c>
      <c r="F2093" s="2">
        <f t="shared" si="257"/>
        <v>5.9977349999999987</v>
      </c>
      <c r="G2093" s="2">
        <f t="shared" si="251"/>
        <v>5.9989119999999989</v>
      </c>
      <c r="H2093" s="2">
        <f t="shared" si="255"/>
        <v>6.1595735000000085</v>
      </c>
      <c r="I2093" s="2">
        <f t="array" ref="I2093">SUMPRODUCT(B2077:B2096, (ROW(B2077:B2096)-ROW(B2077)+1)) / (20*21/2)</f>
        <v>6.0345090476190482</v>
      </c>
      <c r="J2093" s="2">
        <f t="shared" si="258"/>
        <v>6.012986558821777</v>
      </c>
      <c r="K2093" s="2">
        <f t="shared" si="252"/>
        <v>6.010382438432103</v>
      </c>
    </row>
    <row r="2094" spans="1:11" ht="13.5" x14ac:dyDescent="0.25">
      <c r="A2094" s="3">
        <f>TITRES_STAT!B2097</f>
        <v>45054</v>
      </c>
      <c r="B2094" s="6">
        <f>TITRES_STAT!D2097</f>
        <v>6.0724</v>
      </c>
      <c r="C2094" s="2">
        <f t="shared" si="253"/>
        <v>0.10069999999999979</v>
      </c>
      <c r="D2094" s="2">
        <f t="shared" si="254"/>
        <v>6.0371400000000008</v>
      </c>
      <c r="E2094" s="2">
        <f t="shared" si="256"/>
        <v>6.0287600000000001</v>
      </c>
      <c r="F2094" s="2">
        <f t="shared" si="257"/>
        <v>6.0052849999999989</v>
      </c>
      <c r="G2094" s="2">
        <f t="shared" si="251"/>
        <v>5.9995839999999987</v>
      </c>
      <c r="H2094" s="2">
        <f t="shared" si="255"/>
        <v>6.1590705000000083</v>
      </c>
      <c r="I2094" s="2">
        <f t="array" ref="I2094">SUMPRODUCT(B2078:B2097, (ROW(B2078:B2097)-ROW(B2078)+1)) / (20*21/2)</f>
        <v>6.0364233333333344</v>
      </c>
      <c r="J2094" s="2">
        <f t="shared" si="258"/>
        <v>6.0186449817911321</v>
      </c>
      <c r="K2094" s="2">
        <f t="shared" si="252"/>
        <v>6.0128144996700605</v>
      </c>
    </row>
    <row r="2095" spans="1:11" ht="13.5" x14ac:dyDescent="0.25">
      <c r="A2095" s="3">
        <f>TITRES_STAT!B2098</f>
        <v>45055</v>
      </c>
      <c r="B2095" s="6">
        <f>TITRES_STAT!D2098</f>
        <v>6.0388000000000002</v>
      </c>
      <c r="C2095" s="2">
        <f t="shared" si="253"/>
        <v>-3.3599999999999852E-2</v>
      </c>
      <c r="D2095" s="2">
        <f t="shared" si="254"/>
        <v>6.0371400000000008</v>
      </c>
      <c r="E2095" s="2">
        <f t="shared" si="256"/>
        <v>6.0254000000000003</v>
      </c>
      <c r="F2095" s="2">
        <f t="shared" si="257"/>
        <v>6.0115749999999988</v>
      </c>
      <c r="G2095" s="2">
        <f t="shared" si="251"/>
        <v>6.0007579999999994</v>
      </c>
      <c r="H2095" s="2">
        <f t="shared" si="255"/>
        <v>6.1578120000000096</v>
      </c>
      <c r="I2095" s="2">
        <f t="array" ref="I2095">SUMPRODUCT(B2079:B2098, (ROW(B2079:B2098)-ROW(B2079)+1)) / (20*21/2)</f>
        <v>6.0408590476190493</v>
      </c>
      <c r="J2095" s="2">
        <f t="shared" si="258"/>
        <v>6.0205645073348339</v>
      </c>
      <c r="K2095" s="2">
        <f t="shared" si="252"/>
        <v>6.0138335388986857</v>
      </c>
    </row>
    <row r="2096" spans="1:11" ht="13.5" x14ac:dyDescent="0.25">
      <c r="A2096" s="3">
        <f>TITRES_STAT!B2099</f>
        <v>45056</v>
      </c>
      <c r="B2096" s="6">
        <f>TITRES_STAT!D2099</f>
        <v>6.0388000000000002</v>
      </c>
      <c r="C2096" s="2">
        <f t="shared" si="253"/>
        <v>0</v>
      </c>
      <c r="D2096" s="2">
        <f t="shared" si="254"/>
        <v>6.0371400000000008</v>
      </c>
      <c r="E2096" s="2">
        <f t="shared" si="256"/>
        <v>6.0254000000000003</v>
      </c>
      <c r="F2096" s="2">
        <f t="shared" si="257"/>
        <v>6.0186999999999991</v>
      </c>
      <c r="G2096" s="2">
        <f t="shared" si="251"/>
        <v>6.0017639999999997</v>
      </c>
      <c r="H2096" s="2">
        <f t="shared" si="255"/>
        <v>6.1565535000000091</v>
      </c>
      <c r="I2096" s="2">
        <f t="array" ref="I2096">SUMPRODUCT(B2080:B2099, (ROW(B2080:B2099)-ROW(B2080)+1)) / (20*21/2)</f>
        <v>6.0443361904761916</v>
      </c>
      <c r="J2096" s="2">
        <f t="shared" si="258"/>
        <v>6.0223012209219924</v>
      </c>
      <c r="K2096" s="2">
        <f t="shared" si="252"/>
        <v>6.0148126158046198</v>
      </c>
    </row>
    <row r="2097" spans="1:11" ht="13.5" x14ac:dyDescent="0.25">
      <c r="A2097" s="3">
        <f>TITRES_STAT!B2100</f>
        <v>45057</v>
      </c>
      <c r="B2097" s="6">
        <f>TITRES_STAT!D2100</f>
        <v>6.0388000000000002</v>
      </c>
      <c r="C2097" s="2">
        <f t="shared" si="253"/>
        <v>0</v>
      </c>
      <c r="D2097" s="2">
        <f t="shared" si="254"/>
        <v>6.0321000000000016</v>
      </c>
      <c r="E2097" s="2">
        <f t="shared" si="256"/>
        <v>6.0295900000000007</v>
      </c>
      <c r="F2097" s="2">
        <f t="shared" si="257"/>
        <v>6.0258249999999993</v>
      </c>
      <c r="G2097" s="2">
        <f t="shared" si="251"/>
        <v>6.0027700000000008</v>
      </c>
      <c r="H2097" s="2">
        <f t="shared" si="255"/>
        <v>6.1548760000000087</v>
      </c>
      <c r="I2097" s="2">
        <f t="array" ref="I2097">SUMPRODUCT(B2081:B2100, (ROW(B2081:B2100)-ROW(B2081)+1)) / (20*21/2)</f>
        <v>6.0436547619047634</v>
      </c>
      <c r="J2097" s="2">
        <f t="shared" si="258"/>
        <v>6.0238725332151359</v>
      </c>
      <c r="K2097" s="2">
        <f t="shared" si="252"/>
        <v>6.0157532975377723</v>
      </c>
    </row>
    <row r="2098" spans="1:11" ht="13.5" x14ac:dyDescent="0.25">
      <c r="A2098" s="3">
        <f>TITRES_STAT!B2101</f>
        <v>45058</v>
      </c>
      <c r="B2098" s="6">
        <f>TITRES_STAT!D2101</f>
        <v>6.0724</v>
      </c>
      <c r="C2098" s="2">
        <f t="shared" si="253"/>
        <v>3.3599999999999852E-2</v>
      </c>
      <c r="D2098" s="2">
        <f t="shared" si="254"/>
        <v>6.0522400000000003</v>
      </c>
      <c r="E2098" s="2">
        <f t="shared" si="256"/>
        <v>6.0371400000000008</v>
      </c>
      <c r="F2098" s="2">
        <f t="shared" si="257"/>
        <v>6.0358899999999984</v>
      </c>
      <c r="G2098" s="2">
        <f t="shared" ref="G2098:G2161" si="259">AVERAGE(B2049:B2098)</f>
        <v>6.0037760000000002</v>
      </c>
      <c r="H2098" s="2">
        <f t="shared" si="255"/>
        <v>6.1529470000000082</v>
      </c>
      <c r="I2098" s="2">
        <f t="array" ref="I2098">SUMPRODUCT(B2082:B2101, (ROW(B2082:B2101)-ROW(B2082)+1)) / (20*21/2)</f>
        <v>6.0447742857142863</v>
      </c>
      <c r="J2098" s="2">
        <f t="shared" si="258"/>
        <v>6.0284941967184569</v>
      </c>
      <c r="K2098" s="2">
        <f t="shared" si="252"/>
        <v>6.0179747368500172</v>
      </c>
    </row>
    <row r="2099" spans="1:11" ht="13.5" x14ac:dyDescent="0.25">
      <c r="A2099" s="3">
        <f>TITRES_STAT!B2102</f>
        <v>45061</v>
      </c>
      <c r="B2099" s="6">
        <f>TITRES_STAT!D2102</f>
        <v>6.0724</v>
      </c>
      <c r="C2099" s="2">
        <f t="shared" si="253"/>
        <v>0</v>
      </c>
      <c r="D2099" s="2">
        <f t="shared" si="254"/>
        <v>6.0522400000000003</v>
      </c>
      <c r="E2099" s="2">
        <f t="shared" si="256"/>
        <v>6.044690000000001</v>
      </c>
      <c r="F2099" s="2">
        <f t="shared" si="257"/>
        <v>6.0459549999999993</v>
      </c>
      <c r="G2099" s="2">
        <f t="shared" si="259"/>
        <v>6.0047820000000014</v>
      </c>
      <c r="H2099" s="2">
        <f t="shared" si="255"/>
        <v>6.1497600000000077</v>
      </c>
      <c r="I2099" s="2">
        <f t="array" ref="I2099">SUMPRODUCT(B2083:B2102, (ROW(B2083:B2102)-ROW(B2083)+1)) / (20*21/2)</f>
        <v>6.0501638095238093</v>
      </c>
      <c r="J2099" s="2">
        <f t="shared" si="258"/>
        <v>6.0326757017928898</v>
      </c>
      <c r="K2099" s="2">
        <f t="shared" ref="K2099:K2162" si="260">$K$4*B2099+(1-$K$4)*K2098</f>
        <v>6.0201090608951153</v>
      </c>
    </row>
    <row r="2100" spans="1:11" ht="13.5" x14ac:dyDescent="0.25">
      <c r="A2100" s="3">
        <f>TITRES_STAT!B2103</f>
        <v>45062</v>
      </c>
      <c r="B2100" s="6">
        <f>TITRES_STAT!D2103</f>
        <v>6.0388000000000002</v>
      </c>
      <c r="C2100" s="2">
        <f t="shared" si="253"/>
        <v>-3.3599999999999852E-2</v>
      </c>
      <c r="D2100" s="2">
        <f t="shared" si="254"/>
        <v>6.0522400000000003</v>
      </c>
      <c r="E2100" s="2">
        <f t="shared" si="256"/>
        <v>6.044690000000001</v>
      </c>
      <c r="F2100" s="2">
        <f t="shared" si="257"/>
        <v>6.0522449999999983</v>
      </c>
      <c r="G2100" s="2">
        <f t="shared" si="259"/>
        <v>6.0051160000000001</v>
      </c>
      <c r="H2100" s="2">
        <f t="shared" si="255"/>
        <v>6.1457760000000077</v>
      </c>
      <c r="I2100" s="2">
        <f t="array" ref="I2100">SUMPRODUCT(B2084:B2103, (ROW(B2084:B2103)-ROW(B2084)+1)) / (20*21/2)</f>
        <v>6.0636238095238086</v>
      </c>
      <c r="J2100" s="2">
        <f t="shared" si="258"/>
        <v>6.0332589682888047</v>
      </c>
      <c r="K2100" s="2">
        <f t="shared" si="260"/>
        <v>6.0208420388992288</v>
      </c>
    </row>
    <row r="2101" spans="1:11" ht="13.5" x14ac:dyDescent="0.25">
      <c r="A2101" s="3">
        <f>TITRES_STAT!B2104</f>
        <v>45063</v>
      </c>
      <c r="B2101" s="6">
        <f>TITRES_STAT!D2104</f>
        <v>6.0640000000000001</v>
      </c>
      <c r="C2101" s="2">
        <f t="shared" si="253"/>
        <v>2.5199999999999889E-2</v>
      </c>
      <c r="D2101" s="2">
        <f t="shared" si="254"/>
        <v>6.0572800000000004</v>
      </c>
      <c r="E2101" s="2">
        <f t="shared" si="256"/>
        <v>6.0472100000000015</v>
      </c>
      <c r="F2101" s="2">
        <f t="shared" si="257"/>
        <v>6.0493100000000002</v>
      </c>
      <c r="G2101" s="2">
        <f t="shared" si="259"/>
        <v>6.0059540000000018</v>
      </c>
      <c r="H2101" s="2">
        <f t="shared" si="255"/>
        <v>6.1419180000000075</v>
      </c>
      <c r="I2101" s="2">
        <f t="array" ref="I2101">SUMPRODUCT(B2085:B2104, (ROW(B2085:B2104)-ROW(B2085)+1)) / (20*21/2)</f>
        <v>6.07433380952381</v>
      </c>
      <c r="J2101" s="2">
        <f t="shared" si="258"/>
        <v>6.0361866855946325</v>
      </c>
      <c r="K2101" s="2">
        <f t="shared" si="260"/>
        <v>6.0225345079620043</v>
      </c>
    </row>
    <row r="2102" spans="1:11" ht="13.5" x14ac:dyDescent="0.25">
      <c r="A2102" s="3">
        <f>TITRES_STAT!B2105</f>
        <v>45064</v>
      </c>
      <c r="B2102" s="6">
        <f>TITRES_STAT!D2105</f>
        <v>6.1059000000000001</v>
      </c>
      <c r="C2102" s="2">
        <f t="shared" si="253"/>
        <v>4.1900000000000048E-2</v>
      </c>
      <c r="D2102" s="2">
        <f t="shared" si="254"/>
        <v>6.0706999999999995</v>
      </c>
      <c r="E2102" s="2">
        <f t="shared" si="256"/>
        <v>6.051400000000001</v>
      </c>
      <c r="F2102" s="2">
        <f t="shared" si="257"/>
        <v>6.04847</v>
      </c>
      <c r="G2102" s="2">
        <f t="shared" si="259"/>
        <v>6.0079660000000024</v>
      </c>
      <c r="H2102" s="2">
        <f t="shared" si="255"/>
        <v>6.1388985000000069</v>
      </c>
      <c r="I2102" s="2">
        <f t="array" ref="I2102">SUMPRODUCT(B2086:B2105, (ROW(B2086:B2105)-ROW(B2086)+1)) / (20*21/2)</f>
        <v>6.0887147619047637</v>
      </c>
      <c r="J2102" s="2">
        <f t="shared" si="258"/>
        <v>6.0428260488713335</v>
      </c>
      <c r="K2102" s="2">
        <f t="shared" si="260"/>
        <v>6.0258037429438867</v>
      </c>
    </row>
    <row r="2103" spans="1:11" ht="13.5" x14ac:dyDescent="0.25">
      <c r="A2103" s="3">
        <f>TITRES_STAT!B2106</f>
        <v>45065</v>
      </c>
      <c r="B2103" s="6">
        <f>TITRES_STAT!D2106</f>
        <v>6.1898</v>
      </c>
      <c r="C2103" s="2">
        <f t="shared" si="253"/>
        <v>8.3899999999999864E-2</v>
      </c>
      <c r="D2103" s="2">
        <f t="shared" si="254"/>
        <v>6.0941799999999997</v>
      </c>
      <c r="E2103" s="2">
        <f t="shared" si="256"/>
        <v>6.0732100000000004</v>
      </c>
      <c r="F2103" s="2">
        <f t="shared" si="257"/>
        <v>6.0522449999999992</v>
      </c>
      <c r="G2103" s="2">
        <f t="shared" si="259"/>
        <v>6.0123280000000019</v>
      </c>
      <c r="H2103" s="2">
        <f t="shared" si="255"/>
        <v>6.1367175000000076</v>
      </c>
      <c r="I2103" s="2">
        <f t="array" ref="I2103">SUMPRODUCT(B2087:B2106, (ROW(B2087:B2106)-ROW(B2087)+1)) / (20*21/2)</f>
        <v>6.101656666666667</v>
      </c>
      <c r="J2103" s="2">
        <f t="shared" si="258"/>
        <v>6.0568235680264451</v>
      </c>
      <c r="K2103" s="2">
        <f t="shared" si="260"/>
        <v>6.0322349687107932</v>
      </c>
    </row>
    <row r="2104" spans="1:11" ht="13.5" x14ac:dyDescent="0.25">
      <c r="A2104" s="3">
        <f>TITRES_STAT!B2107</f>
        <v>45068</v>
      </c>
      <c r="B2104" s="6">
        <f>TITRES_STAT!D2107</f>
        <v>6.1646999999999998</v>
      </c>
      <c r="C2104" s="2">
        <f t="shared" si="253"/>
        <v>-2.5100000000000122E-2</v>
      </c>
      <c r="D2104" s="2">
        <f t="shared" si="254"/>
        <v>6.1126399999999999</v>
      </c>
      <c r="E2104" s="2">
        <f t="shared" si="256"/>
        <v>6.0824400000000001</v>
      </c>
      <c r="F2104" s="2">
        <f t="shared" si="257"/>
        <v>6.0556000000000001</v>
      </c>
      <c r="G2104" s="2">
        <f t="shared" si="259"/>
        <v>6.0155160000000034</v>
      </c>
      <c r="H2104" s="2">
        <f t="shared" si="255"/>
        <v>6.1340755000000078</v>
      </c>
      <c r="I2104" s="2">
        <f t="array" ref="I2104">SUMPRODUCT(B2088:B2107, (ROW(B2088:B2107)-ROW(B2088)+1)) / (20*21/2)</f>
        <v>6.1178299999999997</v>
      </c>
      <c r="J2104" s="2">
        <f t="shared" si="258"/>
        <v>6.0670975139286885</v>
      </c>
      <c r="K2104" s="2">
        <f t="shared" si="260"/>
        <v>6.0374296758201744</v>
      </c>
    </row>
    <row r="2105" spans="1:11" ht="13.5" x14ac:dyDescent="0.25">
      <c r="A2105" s="3">
        <f>TITRES_STAT!B2108</f>
        <v>45069</v>
      </c>
      <c r="B2105" s="6">
        <f>TITRES_STAT!D2108</f>
        <v>6.2065999999999999</v>
      </c>
      <c r="C2105" s="2">
        <f t="shared" si="253"/>
        <v>4.1900000000000048E-2</v>
      </c>
      <c r="D2105" s="2">
        <f t="shared" si="254"/>
        <v>6.1462000000000003</v>
      </c>
      <c r="E2105" s="2">
        <f t="shared" si="256"/>
        <v>6.0992200000000008</v>
      </c>
      <c r="F2105" s="2">
        <f t="shared" si="257"/>
        <v>6.0623099999999992</v>
      </c>
      <c r="G2105" s="2">
        <f t="shared" si="259"/>
        <v>6.0197100000000026</v>
      </c>
      <c r="H2105" s="2">
        <f t="shared" si="255"/>
        <v>6.1316015000000093</v>
      </c>
      <c r="I2105" s="2">
        <f t="array" ref="I2105">SUMPRODUCT(B2089:B2108, (ROW(B2089:B2108)-ROW(B2089)+1)) / (20*21/2)</f>
        <v>6.1248642857142848</v>
      </c>
      <c r="J2105" s="2">
        <f t="shared" si="258"/>
        <v>6.0803834649830995</v>
      </c>
      <c r="K2105" s="2">
        <f t="shared" si="260"/>
        <v>6.0440638061801675</v>
      </c>
    </row>
    <row r="2106" spans="1:11" ht="13.5" x14ac:dyDescent="0.25">
      <c r="A2106" s="3">
        <f>TITRES_STAT!B2109</f>
        <v>45070</v>
      </c>
      <c r="B2106" s="6">
        <f>TITRES_STAT!D2109</f>
        <v>6.1981999999999999</v>
      </c>
      <c r="C2106" s="2">
        <f t="shared" si="253"/>
        <v>-8.3999999999999631E-3</v>
      </c>
      <c r="D2106" s="2">
        <f t="shared" si="254"/>
        <v>6.1730400000000003</v>
      </c>
      <c r="E2106" s="2">
        <f t="shared" si="256"/>
        <v>6.1151599999999995</v>
      </c>
      <c r="F2106" s="2">
        <f t="shared" si="257"/>
        <v>6.0702800000000003</v>
      </c>
      <c r="G2106" s="2">
        <f t="shared" si="259"/>
        <v>6.0239040000000008</v>
      </c>
      <c r="H2106" s="2">
        <f t="shared" si="255"/>
        <v>6.1290855000000093</v>
      </c>
      <c r="I2106" s="2">
        <f t="array" ref="I2106">SUMPRODUCT(B2090:B2109, (ROW(B2090:B2109)-ROW(B2090)+1)) / (20*21/2)</f>
        <v>6.1215490476190491</v>
      </c>
      <c r="J2106" s="2">
        <f t="shared" si="258"/>
        <v>6.0916040873656616</v>
      </c>
      <c r="K2106" s="2">
        <f t="shared" si="260"/>
        <v>6.050108362800553</v>
      </c>
    </row>
    <row r="2107" spans="1:11" ht="13.5" x14ac:dyDescent="0.25">
      <c r="A2107" s="3">
        <f>TITRES_STAT!B2110</f>
        <v>45071</v>
      </c>
      <c r="B2107" s="6">
        <f>TITRES_STAT!D2110</f>
        <v>6.2401</v>
      </c>
      <c r="C2107" s="2">
        <f t="shared" si="253"/>
        <v>4.1900000000000048E-2</v>
      </c>
      <c r="D2107" s="2">
        <f t="shared" si="254"/>
        <v>6.1998800000000003</v>
      </c>
      <c r="E2107" s="2">
        <f t="shared" si="256"/>
        <v>6.1352899999999995</v>
      </c>
      <c r="F2107" s="2">
        <f t="shared" si="257"/>
        <v>6.0824400000000001</v>
      </c>
      <c r="G2107" s="2">
        <f t="shared" si="259"/>
        <v>6.0279300000000005</v>
      </c>
      <c r="H2107" s="2">
        <f t="shared" si="255"/>
        <v>6.1265690000000097</v>
      </c>
      <c r="I2107" s="2">
        <f t="array" ref="I2107">SUMPRODUCT(B2091:B2110, (ROW(B2091:B2110)-ROW(B2091)+1)) / (20*21/2)</f>
        <v>6.1179542857142861</v>
      </c>
      <c r="J2107" s="2">
        <f t="shared" si="258"/>
        <v>6.1057465552355987</v>
      </c>
      <c r="K2107" s="2">
        <f t="shared" si="260"/>
        <v>6.0575590152397476</v>
      </c>
    </row>
    <row r="2108" spans="1:11" ht="13.5" x14ac:dyDescent="0.25">
      <c r="A2108" s="3">
        <f>TITRES_STAT!B2111</f>
        <v>45072</v>
      </c>
      <c r="B2108" s="6">
        <f>TITRES_STAT!D2111</f>
        <v>6.1562999999999999</v>
      </c>
      <c r="C2108" s="2">
        <f t="shared" si="253"/>
        <v>-8.3800000000000097E-2</v>
      </c>
      <c r="D2108" s="2">
        <f t="shared" si="254"/>
        <v>6.1931799999999999</v>
      </c>
      <c r="E2108" s="2">
        <f t="shared" si="256"/>
        <v>6.1436799999999998</v>
      </c>
      <c r="F2108" s="2">
        <f t="shared" si="257"/>
        <v>6.0904100000000003</v>
      </c>
      <c r="G2108" s="2">
        <f t="shared" si="259"/>
        <v>6.0302800000000003</v>
      </c>
      <c r="H2108" s="2">
        <f t="shared" si="255"/>
        <v>6.1238435000000084</v>
      </c>
      <c r="I2108" s="2">
        <f t="array" ref="I2108">SUMPRODUCT(B2092:B2111, (ROW(B2092:B2111)-ROW(B2092)+1)) / (20*21/2)</f>
        <v>6.1126795238095228</v>
      </c>
      <c r="J2108" s="2">
        <f t="shared" si="258"/>
        <v>6.1105611690226844</v>
      </c>
      <c r="K2108" s="2">
        <f t="shared" si="260"/>
        <v>6.0614312107205413</v>
      </c>
    </row>
    <row r="2109" spans="1:11" ht="13.5" x14ac:dyDescent="0.25">
      <c r="A2109" s="3">
        <f>TITRES_STAT!B2112</f>
        <v>45075</v>
      </c>
      <c r="B2109" s="6">
        <f>TITRES_STAT!D2112</f>
        <v>6.0556000000000001</v>
      </c>
      <c r="C2109" s="2">
        <f t="shared" si="253"/>
        <v>-0.10069999999999979</v>
      </c>
      <c r="D2109" s="2">
        <f t="shared" si="254"/>
        <v>6.17136</v>
      </c>
      <c r="E2109" s="2">
        <f t="shared" si="256"/>
        <v>6.1419999999999995</v>
      </c>
      <c r="F2109" s="2">
        <f t="shared" si="257"/>
        <v>6.0933450000000002</v>
      </c>
      <c r="G2109" s="2">
        <f t="shared" si="259"/>
        <v>6.0306160000000002</v>
      </c>
      <c r="H2109" s="2">
        <f t="shared" si="255"/>
        <v>6.1207820000000073</v>
      </c>
      <c r="I2109" s="2">
        <f t="array" ref="I2109">SUMPRODUCT(B2093:B2112, (ROW(B2093:B2112)-ROW(B2093)+1)) / (20*21/2)</f>
        <v>6.1074047619047622</v>
      </c>
      <c r="J2109" s="2">
        <f t="shared" si="258"/>
        <v>6.105326771972905</v>
      </c>
      <c r="K2109" s="2">
        <f t="shared" si="260"/>
        <v>6.0612025357903239</v>
      </c>
    </row>
    <row r="2110" spans="1:11" ht="13.5" x14ac:dyDescent="0.25">
      <c r="A2110" s="3">
        <f>TITRES_STAT!B2113</f>
        <v>45076</v>
      </c>
      <c r="B2110" s="6">
        <f>TITRES_STAT!D2113</f>
        <v>6.0556000000000001</v>
      </c>
      <c r="C2110" s="2">
        <f t="shared" si="253"/>
        <v>0</v>
      </c>
      <c r="D2110" s="2">
        <f t="shared" si="254"/>
        <v>6.1411599999999993</v>
      </c>
      <c r="E2110" s="2">
        <f t="shared" si="256"/>
        <v>6.1436799999999998</v>
      </c>
      <c r="F2110" s="2">
        <f t="shared" si="257"/>
        <v>6.0941850000000013</v>
      </c>
      <c r="G2110" s="2">
        <f t="shared" si="259"/>
        <v>6.0309520000000001</v>
      </c>
      <c r="H2110" s="2">
        <f t="shared" si="255"/>
        <v>6.1175530000000062</v>
      </c>
      <c r="I2110" s="2">
        <f t="array" ref="I2110">SUMPRODUCT(B2094:B2113, (ROW(B2094:B2113)-ROW(B2094)+1)) / (20*21/2)</f>
        <v>6.1102404761904756</v>
      </c>
      <c r="J2110" s="2">
        <f t="shared" si="258"/>
        <v>6.1005908889278659</v>
      </c>
      <c r="K2110" s="2">
        <f t="shared" si="260"/>
        <v>6.0609828285044287</v>
      </c>
    </row>
    <row r="2111" spans="1:11" ht="13.5" x14ac:dyDescent="0.25">
      <c r="A2111" s="3">
        <f>TITRES_STAT!B2114</f>
        <v>45077</v>
      </c>
      <c r="B2111" s="6">
        <f>TITRES_STAT!D2114</f>
        <v>6.0388000000000002</v>
      </c>
      <c r="C2111" s="2">
        <f t="shared" si="253"/>
        <v>-1.6799999999999926E-2</v>
      </c>
      <c r="D2111" s="2">
        <f t="shared" si="254"/>
        <v>6.10928</v>
      </c>
      <c r="E2111" s="2">
        <f t="shared" si="256"/>
        <v>6.1411600000000002</v>
      </c>
      <c r="F2111" s="2">
        <f t="shared" si="257"/>
        <v>6.0941850000000004</v>
      </c>
      <c r="G2111" s="2">
        <f t="shared" si="259"/>
        <v>6.0311179999999993</v>
      </c>
      <c r="H2111" s="2">
        <f t="shared" si="255"/>
        <v>6.1142815000000068</v>
      </c>
      <c r="I2111" s="2">
        <f t="array" ref="I2111">SUMPRODUCT(B2095:B2114, (ROW(B2095:B2114)-ROW(B2095)+1)) / (20*21/2)</f>
        <v>6.1003761904761911</v>
      </c>
      <c r="J2111" s="2">
        <f t="shared" si="258"/>
        <v>6.094706042363307</v>
      </c>
      <c r="K2111" s="2">
        <f t="shared" si="260"/>
        <v>6.0601129136611185</v>
      </c>
    </row>
    <row r="2112" spans="1:11" ht="13.5" x14ac:dyDescent="0.25">
      <c r="A2112" s="3">
        <f>TITRES_STAT!B2115</f>
        <v>45078</v>
      </c>
      <c r="B2112" s="6">
        <f>TITRES_STAT!D2115</f>
        <v>6.0388000000000002</v>
      </c>
      <c r="C2112" s="2">
        <f t="shared" si="253"/>
        <v>0</v>
      </c>
      <c r="D2112" s="2">
        <f t="shared" si="254"/>
        <v>6.0690200000000001</v>
      </c>
      <c r="E2112" s="2">
        <f t="shared" si="256"/>
        <v>6.1344500000000002</v>
      </c>
      <c r="F2112" s="2">
        <f t="shared" si="257"/>
        <v>6.0929249999999993</v>
      </c>
      <c r="G2112" s="2">
        <f t="shared" si="259"/>
        <v>6.0319559999999992</v>
      </c>
      <c r="H2112" s="2">
        <f t="shared" si="255"/>
        <v>6.1110100000000056</v>
      </c>
      <c r="I2112" s="2">
        <f t="array" ref="I2112">SUMPRODUCT(B2096:B2115, (ROW(B2096:B2115)-ROW(B2096)+1)) / (20*21/2)</f>
        <v>6.0988619047619048</v>
      </c>
      <c r="J2112" s="2">
        <f t="shared" si="258"/>
        <v>6.0893816573763253</v>
      </c>
      <c r="K2112" s="2">
        <f t="shared" si="260"/>
        <v>6.0592771131253889</v>
      </c>
    </row>
    <row r="2113" spans="1:11" ht="13.5" x14ac:dyDescent="0.25">
      <c r="A2113" s="3">
        <f>TITRES_STAT!B2116</f>
        <v>45079</v>
      </c>
      <c r="B2113" s="6">
        <f>TITRES_STAT!D2116</f>
        <v>6.1227</v>
      </c>
      <c r="C2113" s="2">
        <f t="shared" si="253"/>
        <v>8.3899999999999864E-2</v>
      </c>
      <c r="D2113" s="2">
        <f t="shared" si="254"/>
        <v>6.0623000000000005</v>
      </c>
      <c r="E2113" s="2">
        <f t="shared" si="256"/>
        <v>6.1277400000000002</v>
      </c>
      <c r="F2113" s="2">
        <f t="shared" si="257"/>
        <v>6.1004749999999985</v>
      </c>
      <c r="G2113" s="2">
        <f t="shared" si="259"/>
        <v>6.0356460000000007</v>
      </c>
      <c r="H2113" s="2">
        <f t="shared" si="255"/>
        <v>6.1083260000000061</v>
      </c>
      <c r="I2113" s="2">
        <f t="array" ref="I2113">SUMPRODUCT(B2097:B2116, (ROW(B2097:B2116)-ROW(B2097)+1)) / (20*21/2)</f>
        <v>6.0923571428571428</v>
      </c>
      <c r="J2113" s="2">
        <f t="shared" si="258"/>
        <v>6.0925548328642947</v>
      </c>
      <c r="K2113" s="2">
        <f t="shared" si="260"/>
        <v>6.061764285159688</v>
      </c>
    </row>
    <row r="2114" spans="1:11" ht="13.5" x14ac:dyDescent="0.25">
      <c r="A2114" s="3">
        <f>TITRES_STAT!B2117</f>
        <v>45082</v>
      </c>
      <c r="B2114" s="6">
        <f>TITRES_STAT!D2117</f>
        <v>5.9969000000000001</v>
      </c>
      <c r="C2114" s="2">
        <f t="shared" si="253"/>
        <v>-0.12579999999999991</v>
      </c>
      <c r="D2114" s="2">
        <f t="shared" si="254"/>
        <v>6.0505600000000008</v>
      </c>
      <c r="E2114" s="2">
        <f t="shared" si="256"/>
        <v>6.1109600000000004</v>
      </c>
      <c r="F2114" s="2">
        <f t="shared" si="257"/>
        <v>6.0966999999999985</v>
      </c>
      <c r="G2114" s="2">
        <f t="shared" si="259"/>
        <v>6.0361500000000001</v>
      </c>
      <c r="H2114" s="2">
        <f t="shared" si="255"/>
        <v>6.1051805000000066</v>
      </c>
      <c r="I2114" s="2">
        <f t="array" ref="I2114">SUMPRODUCT(B2098:B2117, (ROW(B2098:B2117)-ROW(B2098)+1)) / (20*21/2)</f>
        <v>6.0994633333333335</v>
      </c>
      <c r="J2114" s="2">
        <f t="shared" si="258"/>
        <v>6.0834448487819808</v>
      </c>
      <c r="K2114" s="2">
        <f t="shared" si="260"/>
        <v>6.0592205877024456</v>
      </c>
    </row>
    <row r="2115" spans="1:11" ht="13.5" x14ac:dyDescent="0.25">
      <c r="A2115" s="3">
        <f>TITRES_STAT!B2118</f>
        <v>45083</v>
      </c>
      <c r="B2115" s="6">
        <f>TITRES_STAT!D2118</f>
        <v>6.0808</v>
      </c>
      <c r="C2115" s="2">
        <f t="shared" si="253"/>
        <v>8.3899999999999864E-2</v>
      </c>
      <c r="D2115" s="2">
        <f t="shared" si="254"/>
        <v>6.0556000000000001</v>
      </c>
      <c r="E2115" s="2">
        <f t="shared" si="256"/>
        <v>6.0983800000000006</v>
      </c>
      <c r="F2115" s="2">
        <f t="shared" si="257"/>
        <v>6.0987999999999989</v>
      </c>
      <c r="G2115" s="2">
        <f t="shared" si="259"/>
        <v>6.0390020000000018</v>
      </c>
      <c r="H2115" s="2">
        <f t="shared" si="255"/>
        <v>6.1025385000000076</v>
      </c>
      <c r="I2115" s="2">
        <f t="array" ref="I2115">SUMPRODUCT(B2099:B2118, (ROW(B2099:B2118)-ROW(B2099)+1)) / (20*21/2)</f>
        <v>6.1191685714285722</v>
      </c>
      <c r="J2115" s="2">
        <f t="shared" si="258"/>
        <v>6.0831929584217921</v>
      </c>
      <c r="K2115" s="2">
        <f t="shared" si="260"/>
        <v>6.0600668391650956</v>
      </c>
    </row>
    <row r="2116" spans="1:11" ht="13.5" x14ac:dyDescent="0.25">
      <c r="A2116" s="3">
        <f>TITRES_STAT!B2119</f>
        <v>45084</v>
      </c>
      <c r="B2116" s="6">
        <f>TITRES_STAT!D2119</f>
        <v>6.0305</v>
      </c>
      <c r="C2116" s="2">
        <f t="shared" ref="C2116:C2179" si="261">B2116-B2115</f>
        <v>-5.0300000000000011E-2</v>
      </c>
      <c r="D2116" s="2">
        <f t="shared" si="254"/>
        <v>6.0539399999999999</v>
      </c>
      <c r="E2116" s="2">
        <f t="shared" si="256"/>
        <v>6.0816100000000004</v>
      </c>
      <c r="F2116" s="2">
        <f t="shared" si="257"/>
        <v>6.0983849999999986</v>
      </c>
      <c r="G2116" s="2">
        <f t="shared" si="259"/>
        <v>6.0396739999999998</v>
      </c>
      <c r="H2116" s="2">
        <f t="shared" si="255"/>
        <v>6.0997290000000071</v>
      </c>
      <c r="I2116" s="2">
        <f t="array" ref="I2116">SUMPRODUCT(B2100:B2119, (ROW(B2100:B2119)-ROW(B2100)+1)) / (20*21/2)</f>
        <v>6.1299519047619047</v>
      </c>
      <c r="J2116" s="2">
        <f t="shared" si="258"/>
        <v>6.0781745814292405</v>
      </c>
      <c r="K2116" s="2">
        <f t="shared" si="260"/>
        <v>6.0589073552762684</v>
      </c>
    </row>
    <row r="2117" spans="1:11" ht="13.5" x14ac:dyDescent="0.25">
      <c r="A2117" s="3">
        <f>TITRES_STAT!B2120</f>
        <v>45085</v>
      </c>
      <c r="B2117" s="6">
        <f>TITRES_STAT!D2120</f>
        <v>6.173</v>
      </c>
      <c r="C2117" s="2">
        <f t="shared" si="261"/>
        <v>0.14250000000000007</v>
      </c>
      <c r="D2117" s="2">
        <f t="shared" si="254"/>
        <v>6.0807799999999999</v>
      </c>
      <c r="E2117" s="2">
        <f t="shared" si="256"/>
        <v>6.0749000000000013</v>
      </c>
      <c r="F2117" s="2">
        <f t="shared" si="257"/>
        <v>6.1050949999999986</v>
      </c>
      <c r="G2117" s="2">
        <f t="shared" si="259"/>
        <v>6.0431959999999991</v>
      </c>
      <c r="H2117" s="2">
        <f t="shared" si="255"/>
        <v>6.0973385000000064</v>
      </c>
      <c r="I2117" s="2">
        <f t="array" ref="I2117">SUMPRODUCT(B2101:B2120, (ROW(B2101:B2120)-ROW(B2101)+1)) / (20*21/2)</f>
        <v>6.1477642857142865</v>
      </c>
      <c r="J2117" s="2">
        <f t="shared" si="258"/>
        <v>6.0872055736740744</v>
      </c>
      <c r="K2117" s="2">
        <f t="shared" si="260"/>
        <v>6.0633815766379833</v>
      </c>
    </row>
    <row r="2118" spans="1:11" ht="13.5" x14ac:dyDescent="0.25">
      <c r="A2118" s="3">
        <f>TITRES_STAT!B2121</f>
        <v>45086</v>
      </c>
      <c r="B2118" s="6">
        <f>TITRES_STAT!D2121</f>
        <v>6.3120000000000003</v>
      </c>
      <c r="C2118" s="2">
        <f t="shared" si="261"/>
        <v>0.13900000000000023</v>
      </c>
      <c r="D2118" s="2">
        <f t="shared" ref="D2118:D2181" si="262">AVERAGE(B2114:B2118)</f>
        <v>6.1186400000000001</v>
      </c>
      <c r="E2118" s="2">
        <f t="shared" si="256"/>
        <v>6.0904700000000007</v>
      </c>
      <c r="F2118" s="2">
        <f t="shared" si="257"/>
        <v>6.1170749999999989</v>
      </c>
      <c r="G2118" s="2">
        <f t="shared" si="259"/>
        <v>6.0496659999999993</v>
      </c>
      <c r="H2118" s="2">
        <f t="shared" si="255"/>
        <v>6.095643000000007</v>
      </c>
      <c r="I2118" s="2">
        <f t="array" ref="I2118">SUMPRODUCT(B2102:B2121, (ROW(B2102:B2121)-ROW(B2102)+1)) / (20*21/2)</f>
        <v>6.164275714285715</v>
      </c>
      <c r="J2118" s="2">
        <f t="shared" si="258"/>
        <v>6.1086145666574962</v>
      </c>
      <c r="K2118" s="2">
        <f t="shared" si="260"/>
        <v>6.0731313187306117</v>
      </c>
    </row>
    <row r="2119" spans="1:11" ht="13.5" x14ac:dyDescent="0.25">
      <c r="A2119" s="3">
        <f>TITRES_STAT!B2122</f>
        <v>45089</v>
      </c>
      <c r="B2119" s="6">
        <f>TITRES_STAT!D2122</f>
        <v>6.2302999999999997</v>
      </c>
      <c r="C2119" s="2">
        <f t="shared" si="261"/>
        <v>-8.170000000000055E-2</v>
      </c>
      <c r="D2119" s="2">
        <f t="shared" si="262"/>
        <v>6.1653200000000004</v>
      </c>
      <c r="E2119" s="2">
        <f t="shared" si="256"/>
        <v>6.107940000000001</v>
      </c>
      <c r="F2119" s="2">
        <f t="shared" si="257"/>
        <v>6.1249699999999994</v>
      </c>
      <c r="G2119" s="2">
        <f t="shared" si="259"/>
        <v>6.0538299999999996</v>
      </c>
      <c r="H2119" s="2">
        <f t="shared" si="255"/>
        <v>6.0936645000000054</v>
      </c>
      <c r="I2119" s="2">
        <f t="array" ref="I2119">SUMPRODUCT(B2103:B2122, (ROW(B2103:B2122)-ROW(B2103)+1)) / (20*21/2)</f>
        <v>6.179606190476191</v>
      </c>
      <c r="J2119" s="2">
        <f t="shared" si="258"/>
        <v>6.1202036555472592</v>
      </c>
      <c r="K2119" s="2">
        <f t="shared" si="260"/>
        <v>6.0792947964274502</v>
      </c>
    </row>
    <row r="2120" spans="1:11" ht="13.5" x14ac:dyDescent="0.25">
      <c r="A2120" s="3">
        <f>TITRES_STAT!B2123</f>
        <v>45090</v>
      </c>
      <c r="B2120" s="6">
        <f>TITRES_STAT!D2123</f>
        <v>6.3120000000000003</v>
      </c>
      <c r="C2120" s="2">
        <f t="shared" si="261"/>
        <v>8.170000000000055E-2</v>
      </c>
      <c r="D2120" s="2">
        <f t="shared" si="262"/>
        <v>6.2115600000000004</v>
      </c>
      <c r="E2120" s="2">
        <f t="shared" si="256"/>
        <v>6.1335799999999994</v>
      </c>
      <c r="F2120" s="2">
        <f t="shared" si="257"/>
        <v>6.1386299999999991</v>
      </c>
      <c r="G2120" s="2">
        <f t="shared" si="259"/>
        <v>6.0599639999999999</v>
      </c>
      <c r="H2120" s="2">
        <f t="shared" si="255"/>
        <v>6.0916335000000057</v>
      </c>
      <c r="I2120" s="2">
        <f t="array" ref="I2120">SUMPRODUCT(B2104:B2123, (ROW(B2104:B2123)-ROW(B2104)+1)) / (20*21/2)</f>
        <v>6.1930980952380965</v>
      </c>
      <c r="J2120" s="2">
        <f t="shared" si="258"/>
        <v>6.1384699740665685</v>
      </c>
      <c r="K2120" s="2">
        <f t="shared" si="260"/>
        <v>6.0884204906851975</v>
      </c>
    </row>
    <row r="2121" spans="1:11" ht="13.5" x14ac:dyDescent="0.25">
      <c r="A2121" s="3">
        <f>TITRES_STAT!B2124</f>
        <v>45091</v>
      </c>
      <c r="B2121" s="6">
        <f>TITRES_STAT!D2124</f>
        <v>6.3120000000000003</v>
      </c>
      <c r="C2121" s="2">
        <f t="shared" si="261"/>
        <v>0</v>
      </c>
      <c r="D2121" s="2">
        <f t="shared" si="262"/>
        <v>6.2678600000000007</v>
      </c>
      <c r="E2121" s="2">
        <f t="shared" si="256"/>
        <v>6.1608999999999998</v>
      </c>
      <c r="F2121" s="2">
        <f t="shared" si="257"/>
        <v>6.1510299999999996</v>
      </c>
      <c r="G2121" s="2">
        <f t="shared" si="259"/>
        <v>6.066098000000002</v>
      </c>
      <c r="H2121" s="2">
        <f t="shared" si="255"/>
        <v>6.0896445000000039</v>
      </c>
      <c r="I2121" s="2">
        <f t="array" ref="I2121">SUMPRODUCT(B2105:B2124, (ROW(B2105:B2124)-ROW(B2105)+1)) / (20*21/2)</f>
        <v>6.2025842857142868</v>
      </c>
      <c r="J2121" s="2">
        <f t="shared" si="258"/>
        <v>6.154996643203086</v>
      </c>
      <c r="K2121" s="2">
        <f t="shared" si="260"/>
        <v>6.0971883145798955</v>
      </c>
    </row>
    <row r="2122" spans="1:11" ht="13.5" x14ac:dyDescent="0.25">
      <c r="A2122" s="3">
        <f>TITRES_STAT!B2125</f>
        <v>45092</v>
      </c>
      <c r="B2122" s="6">
        <f>TITRES_STAT!D2125</f>
        <v>6.3120000000000003</v>
      </c>
      <c r="C2122" s="2">
        <f t="shared" si="261"/>
        <v>0</v>
      </c>
      <c r="D2122" s="2">
        <f t="shared" si="262"/>
        <v>6.2956600000000007</v>
      </c>
      <c r="E2122" s="2">
        <f t="shared" si="256"/>
        <v>6.1882199999999994</v>
      </c>
      <c r="F2122" s="2">
        <f t="shared" si="257"/>
        <v>6.1613349999999993</v>
      </c>
      <c r="G2122" s="2">
        <f t="shared" si="259"/>
        <v>6.0734060000000012</v>
      </c>
      <c r="H2122" s="2">
        <f t="shared" ref="H2122:H2185" si="263">AVERAGE(B1923:B2122)</f>
        <v>6.0876555000000039</v>
      </c>
      <c r="I2122" s="2">
        <f t="array" ref="I2122">SUMPRODUCT(B2106:B2125, (ROW(B2106:B2125)-ROW(B2106)+1)) / (20*21/2)</f>
        <v>6.2098614285714282</v>
      </c>
      <c r="J2122" s="2">
        <f t="shared" si="258"/>
        <v>6.1699493438504112</v>
      </c>
      <c r="K2122" s="2">
        <f t="shared" si="260"/>
        <v>6.1056123022434292</v>
      </c>
    </row>
    <row r="2123" spans="1:11" ht="13.5" x14ac:dyDescent="0.25">
      <c r="A2123" s="3">
        <f>TITRES_STAT!B2126</f>
        <v>45093</v>
      </c>
      <c r="B2123" s="6">
        <f>TITRES_STAT!D2126</f>
        <v>6.3029999999999999</v>
      </c>
      <c r="C2123" s="2">
        <f t="shared" si="261"/>
        <v>-9.0000000000003411E-3</v>
      </c>
      <c r="D2123" s="2">
        <f t="shared" si="262"/>
        <v>6.2938600000000005</v>
      </c>
      <c r="E2123" s="2">
        <f t="shared" si="256"/>
        <v>6.2062499999999989</v>
      </c>
      <c r="F2123" s="2">
        <f t="shared" si="257"/>
        <v>6.1669949999999991</v>
      </c>
      <c r="G2123" s="2">
        <f t="shared" si="259"/>
        <v>6.080534000000001</v>
      </c>
      <c r="H2123" s="2">
        <f t="shared" si="263"/>
        <v>6.0860825000000034</v>
      </c>
      <c r="I2123" s="2">
        <f t="array" ref="I2123">SUMPRODUCT(B2107:B2126, (ROW(B2107:B2126)-ROW(B2107)+1)) / (20*21/2)</f>
        <v>6.2143390476190472</v>
      </c>
      <c r="J2123" s="2">
        <f t="shared" si="258"/>
        <v>6.1826208349122771</v>
      </c>
      <c r="K2123" s="2">
        <f t="shared" si="260"/>
        <v>6.1133529962730995</v>
      </c>
    </row>
    <row r="2124" spans="1:11" ht="13.5" x14ac:dyDescent="0.25">
      <c r="A2124" s="3">
        <f>TITRES_STAT!B2127</f>
        <v>45096</v>
      </c>
      <c r="B2124" s="6">
        <f>TITRES_STAT!D2127</f>
        <v>6.2666000000000004</v>
      </c>
      <c r="C2124" s="2">
        <f t="shared" si="261"/>
        <v>-3.6399999999999544E-2</v>
      </c>
      <c r="D2124" s="2">
        <f t="shared" si="262"/>
        <v>6.3011200000000001</v>
      </c>
      <c r="E2124" s="2">
        <f t="shared" ref="E2124:E2187" si="264">AVERAGE(B2115:B2124)</f>
        <v>6.2332200000000002</v>
      </c>
      <c r="F2124" s="2">
        <f t="shared" si="257"/>
        <v>6.172089999999999</v>
      </c>
      <c r="G2124" s="2">
        <f t="shared" si="259"/>
        <v>6.0874379999999997</v>
      </c>
      <c r="H2124" s="2">
        <f t="shared" si="263"/>
        <v>6.0843275000000041</v>
      </c>
      <c r="I2124" s="2">
        <f t="array" ref="I2124">SUMPRODUCT(B2108:B2127, (ROW(B2108:B2127)-ROW(B2108)+1)) / (20*21/2)</f>
        <v>6.2230309523809542</v>
      </c>
      <c r="J2124" s="2">
        <f t="shared" si="258"/>
        <v>6.1906188506349169</v>
      </c>
      <c r="K2124" s="2">
        <f t="shared" si="260"/>
        <v>6.1193626826937626</v>
      </c>
    </row>
    <row r="2125" spans="1:11" ht="13.5" x14ac:dyDescent="0.25">
      <c r="A2125" s="3">
        <f>TITRES_STAT!B2128</f>
        <v>45097</v>
      </c>
      <c r="B2125" s="6">
        <f>TITRES_STAT!D2128</f>
        <v>6.2484999999999999</v>
      </c>
      <c r="C2125" s="2">
        <f t="shared" si="261"/>
        <v>-1.8100000000000449E-2</v>
      </c>
      <c r="D2125" s="2">
        <f t="shared" si="262"/>
        <v>6.2884200000000003</v>
      </c>
      <c r="E2125" s="2">
        <f t="shared" si="264"/>
        <v>6.2499899999999986</v>
      </c>
      <c r="F2125" s="2">
        <f t="shared" si="257"/>
        <v>6.1741849999999996</v>
      </c>
      <c r="G2125" s="2">
        <f t="shared" si="259"/>
        <v>6.0941479999999988</v>
      </c>
      <c r="H2125" s="2">
        <f t="shared" si="263"/>
        <v>6.0822305000000032</v>
      </c>
      <c r="I2125" s="2">
        <f t="array" ref="I2125">SUMPRODUCT(B2109:B2128, (ROW(B2109:B2128)-ROW(B2109)+1)) / (20*21/2)</f>
        <v>6.2367871428571435</v>
      </c>
      <c r="J2125" s="2">
        <f t="shared" si="258"/>
        <v>6.1961313410506396</v>
      </c>
      <c r="K2125" s="2">
        <f t="shared" si="260"/>
        <v>6.1244268912155757</v>
      </c>
    </row>
    <row r="2126" spans="1:11" ht="13.5" x14ac:dyDescent="0.25">
      <c r="A2126" s="3">
        <f>TITRES_STAT!B2129</f>
        <v>45098</v>
      </c>
      <c r="B2126" s="6">
        <f>TITRES_STAT!D2129</f>
        <v>6.2211999999999996</v>
      </c>
      <c r="C2126" s="2">
        <f t="shared" si="261"/>
        <v>-2.7300000000000324E-2</v>
      </c>
      <c r="D2126" s="2">
        <f t="shared" si="262"/>
        <v>6.2702599999999995</v>
      </c>
      <c r="E2126" s="2">
        <f t="shared" si="264"/>
        <v>6.2690600000000005</v>
      </c>
      <c r="F2126" s="2">
        <f t="shared" si="257"/>
        <v>6.1753349999999987</v>
      </c>
      <c r="G2126" s="2">
        <f t="shared" si="259"/>
        <v>6.1006460000000002</v>
      </c>
      <c r="H2126" s="2">
        <f t="shared" si="263"/>
        <v>6.0802065000000027</v>
      </c>
      <c r="I2126" s="2">
        <f t="array" ref="I2126">SUMPRODUCT(B2110:B2129, (ROW(B2110:B2129)-ROW(B2110)+1)) / (20*21/2)</f>
        <v>6.2532157142857141</v>
      </c>
      <c r="J2126" s="2">
        <f t="shared" si="258"/>
        <v>6.1985188323791505</v>
      </c>
      <c r="K2126" s="2">
        <f t="shared" si="260"/>
        <v>6.1282219150894752</v>
      </c>
    </row>
    <row r="2127" spans="1:11" ht="13.5" x14ac:dyDescent="0.25">
      <c r="A2127" s="3">
        <f>TITRES_STAT!B2130</f>
        <v>45099</v>
      </c>
      <c r="B2127" s="6">
        <f>TITRES_STAT!D2130</f>
        <v>6.2666000000000004</v>
      </c>
      <c r="C2127" s="2">
        <f t="shared" si="261"/>
        <v>4.5400000000000773E-2</v>
      </c>
      <c r="D2127" s="2">
        <f t="shared" si="262"/>
        <v>6.2611800000000004</v>
      </c>
      <c r="E2127" s="2">
        <f t="shared" si="264"/>
        <v>6.2784199999999997</v>
      </c>
      <c r="F2127" s="2">
        <f t="shared" si="257"/>
        <v>6.17666</v>
      </c>
      <c r="G2127" s="2">
        <f t="shared" si="259"/>
        <v>6.1080519999999998</v>
      </c>
      <c r="H2127" s="2">
        <f t="shared" si="263"/>
        <v>6.0803805000000022</v>
      </c>
      <c r="I2127" s="2">
        <f t="array" ref="I2127">SUMPRODUCT(B2111:B2130, (ROW(B2111:B2130)-ROW(B2111)+1)) / (20*21/2)</f>
        <v>6.276864285714284</v>
      </c>
      <c r="J2127" s="2">
        <f t="shared" si="258"/>
        <v>6.2050027531049459</v>
      </c>
      <c r="K2127" s="2">
        <f t="shared" si="260"/>
        <v>6.1336485066545938</v>
      </c>
    </row>
    <row r="2128" spans="1:11" ht="13.5" x14ac:dyDescent="0.25">
      <c r="A2128" s="3">
        <f>TITRES_STAT!B2131</f>
        <v>45100</v>
      </c>
      <c r="B2128" s="6">
        <f>TITRES_STAT!D2131</f>
        <v>6.3211000000000004</v>
      </c>
      <c r="C2128" s="2">
        <f t="shared" si="261"/>
        <v>5.4499999999999993E-2</v>
      </c>
      <c r="D2128" s="2">
        <f t="shared" si="262"/>
        <v>6.2648000000000001</v>
      </c>
      <c r="E2128" s="2">
        <f t="shared" si="264"/>
        <v>6.2793299999999999</v>
      </c>
      <c r="F2128" s="2">
        <f t="shared" si="257"/>
        <v>6.184899999999999</v>
      </c>
      <c r="G2128" s="2">
        <f t="shared" si="259"/>
        <v>6.1170520000000002</v>
      </c>
      <c r="H2128" s="2">
        <f t="shared" si="263"/>
        <v>6.0804920000000013</v>
      </c>
      <c r="I2128" s="2">
        <f t="array" ref="I2128">SUMPRODUCT(B2112:B2131, (ROW(B2112:B2131)-ROW(B2112)+1)) / (20*21/2)</f>
        <v>6.3038333333333343</v>
      </c>
      <c r="J2128" s="2">
        <f t="shared" si="258"/>
        <v>6.2160596337616179</v>
      </c>
      <c r="K2128" s="2">
        <f t="shared" si="260"/>
        <v>6.1409995456093158</v>
      </c>
    </row>
    <row r="2129" spans="1:11" ht="13.5" x14ac:dyDescent="0.25">
      <c r="A2129" s="3">
        <f>TITRES_STAT!B2132</f>
        <v>45103</v>
      </c>
      <c r="B2129" s="6">
        <f>TITRES_STAT!D2132</f>
        <v>6.3574000000000002</v>
      </c>
      <c r="C2129" s="2">
        <f t="shared" si="261"/>
        <v>3.6299999999999777E-2</v>
      </c>
      <c r="D2129" s="2">
        <f t="shared" si="262"/>
        <v>6.2829600000000001</v>
      </c>
      <c r="E2129" s="2">
        <f t="shared" si="264"/>
        <v>6.2920400000000001</v>
      </c>
      <c r="F2129" s="2">
        <f t="shared" si="257"/>
        <v>6.1999899999999988</v>
      </c>
      <c r="G2129" s="2">
        <f t="shared" si="259"/>
        <v>6.1267779999999989</v>
      </c>
      <c r="H2129" s="2">
        <f t="shared" si="263"/>
        <v>6.0800720000000021</v>
      </c>
      <c r="I2129" s="2">
        <f t="array" ref="I2129">SUMPRODUCT(B2113:B2132, (ROW(B2113:B2132)-ROW(B2113)+1)) / (20*21/2)</f>
        <v>6.3277261904761914</v>
      </c>
      <c r="J2129" s="2">
        <f t="shared" si="258"/>
        <v>6.2295206210224165</v>
      </c>
      <c r="K2129" s="2">
        <f t="shared" si="260"/>
        <v>6.1494858379383626</v>
      </c>
    </row>
    <row r="2130" spans="1:11" ht="13.5" x14ac:dyDescent="0.25">
      <c r="A2130" s="3">
        <f>TITRES_STAT!B2133</f>
        <v>45104</v>
      </c>
      <c r="B2130" s="6">
        <f>TITRES_STAT!D2133</f>
        <v>6.4482999999999997</v>
      </c>
      <c r="C2130" s="2">
        <f t="shared" si="261"/>
        <v>9.0899999999999537E-2</v>
      </c>
      <c r="D2130" s="2">
        <f t="shared" si="262"/>
        <v>6.3229199999999999</v>
      </c>
      <c r="E2130" s="2">
        <f t="shared" si="264"/>
        <v>6.305670000000001</v>
      </c>
      <c r="F2130" s="2">
        <f t="shared" si="257"/>
        <v>6.2196249999999988</v>
      </c>
      <c r="G2130" s="2">
        <f t="shared" si="259"/>
        <v>6.1374839999999997</v>
      </c>
      <c r="H2130" s="2">
        <f t="shared" si="263"/>
        <v>6.0816160000000021</v>
      </c>
      <c r="I2130" s="2">
        <f t="array" ref="I2130">SUMPRODUCT(B2114:B2133, (ROW(B2114:B2133)-ROW(B2114)+1)) / (20*21/2)</f>
        <v>6.3451290476190483</v>
      </c>
      <c r="J2130" s="2">
        <f t="shared" si="258"/>
        <v>6.2503567523536159</v>
      </c>
      <c r="K2130" s="2">
        <f t="shared" si="260"/>
        <v>6.1612040403721533</v>
      </c>
    </row>
    <row r="2131" spans="1:11" ht="13.5" x14ac:dyDescent="0.25">
      <c r="A2131" s="3">
        <f>TITRES_STAT!B2134</f>
        <v>45107</v>
      </c>
      <c r="B2131" s="6">
        <f>TITRES_STAT!D2134</f>
        <v>6.5027999999999997</v>
      </c>
      <c r="C2131" s="2">
        <f t="shared" si="261"/>
        <v>5.4499999999999993E-2</v>
      </c>
      <c r="D2131" s="2">
        <f t="shared" si="262"/>
        <v>6.3792400000000011</v>
      </c>
      <c r="E2131" s="2">
        <f t="shared" si="264"/>
        <v>6.3247499999999999</v>
      </c>
      <c r="F2131" s="2">
        <f t="shared" si="257"/>
        <v>6.2428249999999981</v>
      </c>
      <c r="G2131" s="2">
        <f t="shared" si="259"/>
        <v>6.1450860000000009</v>
      </c>
      <c r="H2131" s="2">
        <f t="shared" si="263"/>
        <v>6.083474500000003</v>
      </c>
      <c r="I2131" s="2">
        <f t="array" ref="I2131">SUMPRODUCT(B2115:B2134, (ROW(B2115:B2134)-ROW(B2115)+1)) / (20*21/2)</f>
        <v>6.3480004761904754</v>
      </c>
      <c r="J2131" s="2">
        <f t="shared" si="258"/>
        <v>6.2743989664151769</v>
      </c>
      <c r="K2131" s="2">
        <f t="shared" si="260"/>
        <v>6.1745999603575594</v>
      </c>
    </row>
    <row r="2132" spans="1:11" ht="13.5" x14ac:dyDescent="0.25">
      <c r="A2132" s="3">
        <f>TITRES_STAT!B2135</f>
        <v>45110</v>
      </c>
      <c r="B2132" s="6">
        <f>TITRES_STAT!D2135</f>
        <v>6.4936999999999996</v>
      </c>
      <c r="C2132" s="2">
        <f t="shared" si="261"/>
        <v>-9.100000000000108E-3</v>
      </c>
      <c r="D2132" s="2">
        <f t="shared" si="262"/>
        <v>6.4246600000000003</v>
      </c>
      <c r="E2132" s="2">
        <f t="shared" si="264"/>
        <v>6.3429199999999994</v>
      </c>
      <c r="F2132" s="2">
        <f t="shared" ref="F2132:F2195" si="265">AVERAGE(B2113:B2132)</f>
        <v>6.2655699999999994</v>
      </c>
      <c r="G2132" s="2">
        <f t="shared" si="259"/>
        <v>6.1525060000000007</v>
      </c>
      <c r="H2132" s="2">
        <f t="shared" si="263"/>
        <v>6.0856230000000027</v>
      </c>
      <c r="I2132" s="2">
        <f t="array" ref="I2132">SUMPRODUCT(B2116:B2135, (ROW(B2116:B2135)-ROW(B2116)+1)) / (20*21/2)</f>
        <v>6.3606190476190498</v>
      </c>
      <c r="J2132" s="2">
        <f t="shared" si="258"/>
        <v>6.2952847791375408</v>
      </c>
      <c r="K2132" s="2">
        <f t="shared" si="260"/>
        <v>6.1871136874023618</v>
      </c>
    </row>
    <row r="2133" spans="1:11" ht="13.5" x14ac:dyDescent="0.25">
      <c r="A2133" s="3">
        <f>TITRES_STAT!B2136</f>
        <v>45111</v>
      </c>
      <c r="B2133" s="6">
        <f>TITRES_STAT!D2136</f>
        <v>6.4482999999999997</v>
      </c>
      <c r="C2133" s="2">
        <f t="shared" si="261"/>
        <v>-4.5399999999999885E-2</v>
      </c>
      <c r="D2133" s="2">
        <f t="shared" si="262"/>
        <v>6.4501000000000008</v>
      </c>
      <c r="E2133" s="2">
        <f t="shared" si="264"/>
        <v>6.35745</v>
      </c>
      <c r="F2133" s="2">
        <f t="shared" si="265"/>
        <v>6.2818499999999995</v>
      </c>
      <c r="G2133" s="2">
        <f t="shared" si="259"/>
        <v>6.1591860000000009</v>
      </c>
      <c r="H2133" s="2">
        <f t="shared" si="263"/>
        <v>6.0868735000000012</v>
      </c>
      <c r="I2133" s="2">
        <f t="array" ref="I2133">SUMPRODUCT(B2117:B2136, (ROW(B2117:B2136)-ROW(B2117)+1)) / (20*21/2)</f>
        <v>6.3560028571428582</v>
      </c>
      <c r="J2133" s="2">
        <f t="shared" ref="J2133:J2196" si="266">$J$4*B2133+J2132*(1-$J$4)</f>
        <v>6.3098576573149181</v>
      </c>
      <c r="K2133" s="2">
        <f t="shared" si="260"/>
        <v>6.1973562878963868</v>
      </c>
    </row>
    <row r="2134" spans="1:11" ht="13.5" x14ac:dyDescent="0.25">
      <c r="A2134" s="3">
        <f>TITRES_STAT!B2137</f>
        <v>45112</v>
      </c>
      <c r="B2134" s="6">
        <f>TITRES_STAT!D2137</f>
        <v>6.3120000000000003</v>
      </c>
      <c r="C2134" s="2">
        <f t="shared" si="261"/>
        <v>-0.13629999999999942</v>
      </c>
      <c r="D2134" s="2">
        <f t="shared" si="262"/>
        <v>6.44102</v>
      </c>
      <c r="E2134" s="2">
        <f t="shared" si="264"/>
        <v>6.3619900000000005</v>
      </c>
      <c r="F2134" s="2">
        <f t="shared" si="265"/>
        <v>6.2976049999999999</v>
      </c>
      <c r="G2134" s="2">
        <f t="shared" si="259"/>
        <v>6.1634740000000008</v>
      </c>
      <c r="H2134" s="2">
        <f t="shared" si="263"/>
        <v>6.0876100000000015</v>
      </c>
      <c r="I2134" s="2">
        <f t="array" ref="I2134">SUMPRODUCT(B2118:B2137, (ROW(B2118:B2137)-ROW(B2118)+1)) / (20*21/2)</f>
        <v>6.3476719047619037</v>
      </c>
      <c r="J2134" s="2">
        <f t="shared" si="266"/>
        <v>6.3100616899515929</v>
      </c>
      <c r="K2134" s="2">
        <f t="shared" si="260"/>
        <v>6.2018521197435872</v>
      </c>
    </row>
    <row r="2135" spans="1:11" ht="13.5" x14ac:dyDescent="0.25">
      <c r="A2135" s="3">
        <f>TITRES_STAT!B2138</f>
        <v>45113</v>
      </c>
      <c r="B2135" s="6">
        <f>TITRES_STAT!D2138</f>
        <v>6.4301000000000004</v>
      </c>
      <c r="C2135" s="2">
        <f t="shared" si="261"/>
        <v>0.11810000000000009</v>
      </c>
      <c r="D2135" s="2">
        <f t="shared" si="262"/>
        <v>6.4373800000000001</v>
      </c>
      <c r="E2135" s="2">
        <f t="shared" si="264"/>
        <v>6.3801499999999995</v>
      </c>
      <c r="F2135" s="2">
        <f t="shared" si="265"/>
        <v>6.3150699999999995</v>
      </c>
      <c r="G2135" s="2">
        <f t="shared" si="259"/>
        <v>6.1706280000000016</v>
      </c>
      <c r="H2135" s="2">
        <f t="shared" si="263"/>
        <v>6.0885180000000014</v>
      </c>
      <c r="I2135" s="2">
        <f t="array" ref="I2135">SUMPRODUCT(B2119:B2138, (ROW(B2119:B2138)-ROW(B2119)+1)) / (20*21/2)</f>
        <v>6.3390247619047617</v>
      </c>
      <c r="J2135" s="2">
        <f t="shared" si="266"/>
        <v>6.3214939099562031</v>
      </c>
      <c r="K2135" s="2">
        <f t="shared" si="260"/>
        <v>6.2108030170085451</v>
      </c>
    </row>
    <row r="2136" spans="1:11" ht="13.5" x14ac:dyDescent="0.25">
      <c r="A2136" s="3">
        <f>TITRES_STAT!B2139</f>
        <v>45114</v>
      </c>
      <c r="B2136" s="6">
        <f>TITRES_STAT!D2139</f>
        <v>6.2666000000000004</v>
      </c>
      <c r="C2136" s="2">
        <f t="shared" si="261"/>
        <v>-0.16349999999999998</v>
      </c>
      <c r="D2136" s="2">
        <f t="shared" si="262"/>
        <v>6.3901400000000006</v>
      </c>
      <c r="E2136" s="2">
        <f t="shared" si="264"/>
        <v>6.3846900000000009</v>
      </c>
      <c r="F2136" s="2">
        <f t="shared" si="265"/>
        <v>6.3268749999999994</v>
      </c>
      <c r="G2136" s="2">
        <f t="shared" si="259"/>
        <v>6.1751840000000016</v>
      </c>
      <c r="H2136" s="2">
        <f t="shared" si="263"/>
        <v>6.0881890000000007</v>
      </c>
      <c r="I2136" s="2">
        <f t="array" ref="I2136">SUMPRODUCT(B2120:B2139, (ROW(B2120:B2139)-ROW(B2120)+1)) / (20*21/2)</f>
        <v>6.3289900000000001</v>
      </c>
      <c r="J2136" s="2">
        <f t="shared" si="266"/>
        <v>6.3162659185318022</v>
      </c>
      <c r="K2136" s="2">
        <f t="shared" si="260"/>
        <v>6.2129911339886021</v>
      </c>
    </row>
    <row r="2137" spans="1:11" ht="13.5" x14ac:dyDescent="0.25">
      <c r="A2137" s="3">
        <f>TITRES_STAT!B2140</f>
        <v>45117</v>
      </c>
      <c r="B2137" s="6">
        <f>TITRES_STAT!D2140</f>
        <v>6.2393999999999998</v>
      </c>
      <c r="C2137" s="2">
        <f t="shared" si="261"/>
        <v>-2.7200000000000557E-2</v>
      </c>
      <c r="D2137" s="2">
        <f t="shared" si="262"/>
        <v>6.3392800000000005</v>
      </c>
      <c r="E2137" s="2">
        <f t="shared" si="264"/>
        <v>6.3819700000000008</v>
      </c>
      <c r="F2137" s="2">
        <f t="shared" si="265"/>
        <v>6.3301949999999998</v>
      </c>
      <c r="G2137" s="2">
        <f t="shared" si="259"/>
        <v>6.1800340000000018</v>
      </c>
      <c r="H2137" s="2">
        <f t="shared" si="263"/>
        <v>6.0866755000000001</v>
      </c>
      <c r="I2137" s="2">
        <f t="array" ref="I2137">SUMPRODUCT(B2121:B2140, (ROW(B2121:B2140)-ROW(B2121)+1)) / (20*21/2)</f>
        <v>6.3198652380952378</v>
      </c>
      <c r="J2137" s="2">
        <f t="shared" si="266"/>
        <v>6.3089453548621064</v>
      </c>
      <c r="K2137" s="2">
        <f t="shared" si="260"/>
        <v>6.2140267757929708</v>
      </c>
    </row>
    <row r="2138" spans="1:11" ht="13.5" x14ac:dyDescent="0.25">
      <c r="A2138" s="3">
        <f>TITRES_STAT!B2141</f>
        <v>45118</v>
      </c>
      <c r="B2138" s="6">
        <f>TITRES_STAT!D2141</f>
        <v>6.2393999999999998</v>
      </c>
      <c r="C2138" s="2">
        <f t="shared" si="261"/>
        <v>0</v>
      </c>
      <c r="D2138" s="2">
        <f t="shared" si="262"/>
        <v>6.2975000000000003</v>
      </c>
      <c r="E2138" s="2">
        <f t="shared" si="264"/>
        <v>6.373800000000001</v>
      </c>
      <c r="F2138" s="2">
        <f t="shared" si="265"/>
        <v>6.3265650000000004</v>
      </c>
      <c r="G2138" s="2">
        <f t="shared" si="259"/>
        <v>6.184884000000002</v>
      </c>
      <c r="H2138" s="2">
        <f t="shared" si="263"/>
        <v>6.0860009999999996</v>
      </c>
      <c r="I2138" s="2">
        <f t="array" ref="I2138">SUMPRODUCT(B2122:B2141, (ROW(B2122:B2141)-ROW(B2122)+1)) / (20*21/2)</f>
        <v>6.3111295238095249</v>
      </c>
      <c r="J2138" s="2">
        <f t="shared" si="266"/>
        <v>6.3023219877323822</v>
      </c>
      <c r="K2138" s="2">
        <f t="shared" si="260"/>
        <v>6.2150218041932472</v>
      </c>
    </row>
    <row r="2139" spans="1:11" ht="13.5" x14ac:dyDescent="0.25">
      <c r="A2139" s="3">
        <f>TITRES_STAT!B2142</f>
        <v>45119</v>
      </c>
      <c r="B2139" s="6">
        <f>TITRES_STAT!D2142</f>
        <v>6.2211999999999996</v>
      </c>
      <c r="C2139" s="2">
        <f t="shared" si="261"/>
        <v>-1.8200000000000216E-2</v>
      </c>
      <c r="D2139" s="2">
        <f t="shared" si="262"/>
        <v>6.2793399999999995</v>
      </c>
      <c r="E2139" s="2">
        <f t="shared" si="264"/>
        <v>6.3601800000000015</v>
      </c>
      <c r="F2139" s="2">
        <f t="shared" si="265"/>
        <v>6.3261099999999999</v>
      </c>
      <c r="G2139" s="2">
        <f t="shared" si="259"/>
        <v>6.1893700000000011</v>
      </c>
      <c r="H2139" s="2">
        <f t="shared" si="263"/>
        <v>6.0852354999999996</v>
      </c>
      <c r="I2139" s="2">
        <f t="array" ref="I2139">SUMPRODUCT(B2123:B2142, (ROW(B2123:B2142)-ROW(B2123)+1)) / (20*21/2)</f>
        <v>6.2975923809523824</v>
      </c>
      <c r="J2139" s="2">
        <f t="shared" si="266"/>
        <v>6.2945960841388224</v>
      </c>
      <c r="K2139" s="2">
        <f t="shared" si="260"/>
        <v>6.2152640863817474</v>
      </c>
    </row>
    <row r="2140" spans="1:11" ht="13.5" x14ac:dyDescent="0.25">
      <c r="A2140" s="3">
        <f>TITRES_STAT!B2143</f>
        <v>45120</v>
      </c>
      <c r="B2140" s="6">
        <f>TITRES_STAT!D2143</f>
        <v>6.2302999999999997</v>
      </c>
      <c r="C2140" s="2">
        <f t="shared" si="261"/>
        <v>9.100000000000108E-3</v>
      </c>
      <c r="D2140" s="2">
        <f t="shared" si="262"/>
        <v>6.2393799999999997</v>
      </c>
      <c r="E2140" s="2">
        <f t="shared" si="264"/>
        <v>6.3383800000000008</v>
      </c>
      <c r="F2140" s="2">
        <f t="shared" si="265"/>
        <v>6.322025</v>
      </c>
      <c r="G2140" s="2">
        <f t="shared" si="259"/>
        <v>6.1932000000000027</v>
      </c>
      <c r="H2140" s="2">
        <f t="shared" si="263"/>
        <v>6.0849764999999998</v>
      </c>
      <c r="I2140" s="2">
        <f t="array" ref="I2140">SUMPRODUCT(B2124:B2143, (ROW(B2124:B2143)-ROW(B2124)+1)) / (20*21/2)</f>
        <v>6.2847038095238101</v>
      </c>
      <c r="J2140" s="2">
        <f t="shared" si="266"/>
        <v>6.2884726475541726</v>
      </c>
      <c r="K2140" s="2">
        <f t="shared" si="260"/>
        <v>6.2158537300530519</v>
      </c>
    </row>
    <row r="2141" spans="1:11" ht="13.5" x14ac:dyDescent="0.25">
      <c r="A2141" s="3">
        <f>TITRES_STAT!B2144</f>
        <v>45121</v>
      </c>
      <c r="B2141" s="6">
        <f>TITRES_STAT!D2144</f>
        <v>6.2302999999999997</v>
      </c>
      <c r="C2141" s="2">
        <f t="shared" si="261"/>
        <v>0</v>
      </c>
      <c r="D2141" s="2">
        <f t="shared" si="262"/>
        <v>6.2321200000000001</v>
      </c>
      <c r="E2141" s="2">
        <f t="shared" si="264"/>
        <v>6.3111300000000004</v>
      </c>
      <c r="F2141" s="2">
        <f t="shared" si="265"/>
        <v>6.3179399999999992</v>
      </c>
      <c r="G2141" s="2">
        <f t="shared" si="259"/>
        <v>6.1970300000000007</v>
      </c>
      <c r="H2141" s="2">
        <f t="shared" si="263"/>
        <v>6.0849690000000001</v>
      </c>
      <c r="I2141" s="2">
        <f t="array" ref="I2141">SUMPRODUCT(B2125:B2144, (ROW(B2125:B2144)-ROW(B2125)+1)) / (20*21/2)</f>
        <v>6.2897161904761898</v>
      </c>
      <c r="J2141" s="2">
        <f t="shared" si="266"/>
        <v>6.2829323954061564</v>
      </c>
      <c r="K2141" s="2">
        <f t="shared" si="260"/>
        <v>6.2164202504431287</v>
      </c>
    </row>
    <row r="2142" spans="1:11" ht="13.5" x14ac:dyDescent="0.25">
      <c r="A2142" s="3">
        <f>TITRES_STAT!B2145</f>
        <v>45124</v>
      </c>
      <c r="B2142" s="6">
        <f>TITRES_STAT!D2145</f>
        <v>6.1757999999999997</v>
      </c>
      <c r="C2142" s="2">
        <f t="shared" si="261"/>
        <v>-5.4499999999999993E-2</v>
      </c>
      <c r="D2142" s="2">
        <f t="shared" si="262"/>
        <v>6.2193999999999994</v>
      </c>
      <c r="E2142" s="2">
        <f t="shared" si="264"/>
        <v>6.2793399999999995</v>
      </c>
      <c r="F2142" s="2">
        <f t="shared" si="265"/>
        <v>6.3111299999999995</v>
      </c>
      <c r="G2142" s="2">
        <f t="shared" si="259"/>
        <v>6.1992659999999997</v>
      </c>
      <c r="H2142" s="2">
        <f t="shared" si="263"/>
        <v>6.0845214999999993</v>
      </c>
      <c r="I2142" s="2">
        <f t="array" ref="I2142">SUMPRODUCT(B2126:B2145, (ROW(B2126:B2145)-ROW(B2126)+1)) / (20*21/2)</f>
        <v>6.2942961904761905</v>
      </c>
      <c r="J2142" s="2">
        <f t="shared" si="266"/>
        <v>6.27272931012938</v>
      </c>
      <c r="K2142" s="2">
        <f t="shared" si="260"/>
        <v>6.2148272994453597</v>
      </c>
    </row>
    <row r="2143" spans="1:11" ht="13.5" x14ac:dyDescent="0.25">
      <c r="A2143" s="3">
        <f>TITRES_STAT!B2146</f>
        <v>45125</v>
      </c>
      <c r="B2143" s="6">
        <f>TITRES_STAT!D2146</f>
        <v>6.1757999999999997</v>
      </c>
      <c r="C2143" s="2">
        <f t="shared" si="261"/>
        <v>0</v>
      </c>
      <c r="D2143" s="2">
        <f t="shared" si="262"/>
        <v>6.2066799999999995</v>
      </c>
      <c r="E2143" s="2">
        <f t="shared" si="264"/>
        <v>6.2520900000000008</v>
      </c>
      <c r="F2143" s="2">
        <f t="shared" si="265"/>
        <v>6.3047699999999995</v>
      </c>
      <c r="G2143" s="2">
        <f t="shared" si="259"/>
        <v>6.2033480000000001</v>
      </c>
      <c r="H2143" s="2">
        <f t="shared" si="263"/>
        <v>6.0845770000000003</v>
      </c>
      <c r="I2143" s="2">
        <f t="array" ref="I2143">SUMPRODUCT(B2127:B2146, (ROW(B2127:B2146)-ROW(B2127)+1)) / (20*21/2)</f>
        <v>6.2983576190476187</v>
      </c>
      <c r="J2143" s="2">
        <f t="shared" si="266"/>
        <v>6.2634979472599159</v>
      </c>
      <c r="K2143" s="2">
        <f t="shared" si="260"/>
        <v>6.2132968171141698</v>
      </c>
    </row>
    <row r="2144" spans="1:11" ht="13.5" x14ac:dyDescent="0.25">
      <c r="A2144" s="3">
        <f>TITRES_STAT!B2147</f>
        <v>45127</v>
      </c>
      <c r="B2144" s="6">
        <f>TITRES_STAT!D2147</f>
        <v>6.3574000000000002</v>
      </c>
      <c r="C2144" s="2">
        <f t="shared" si="261"/>
        <v>0.18160000000000043</v>
      </c>
      <c r="D2144" s="2">
        <f t="shared" si="262"/>
        <v>6.2339199999999995</v>
      </c>
      <c r="E2144" s="2">
        <f t="shared" si="264"/>
        <v>6.2566299999999995</v>
      </c>
      <c r="F2144" s="2">
        <f t="shared" si="265"/>
        <v>6.3093099999999991</v>
      </c>
      <c r="G2144" s="2">
        <f t="shared" si="259"/>
        <v>6.2090480000000001</v>
      </c>
      <c r="H2144" s="2">
        <f t="shared" si="263"/>
        <v>6.0857505000000005</v>
      </c>
      <c r="I2144" s="2">
        <f t="array" ref="I2144">SUMPRODUCT(B2128:B2147, (ROW(B2128:B2147)-ROW(B2128)+1)) / (20*21/2)</f>
        <v>6.2896657142857144</v>
      </c>
      <c r="J2144" s="2">
        <f t="shared" si="266"/>
        <v>6.2724409999018285</v>
      </c>
      <c r="K2144" s="2">
        <f t="shared" si="260"/>
        <v>6.2189479223253787</v>
      </c>
    </row>
    <row r="2145" spans="1:11" ht="13.5" x14ac:dyDescent="0.25">
      <c r="A2145" s="3">
        <f>TITRES_STAT!B2148</f>
        <v>45128</v>
      </c>
      <c r="B2145" s="6">
        <f>TITRES_STAT!D2148</f>
        <v>6.3574000000000002</v>
      </c>
      <c r="C2145" s="2">
        <f t="shared" si="261"/>
        <v>0</v>
      </c>
      <c r="D2145" s="2">
        <f t="shared" si="262"/>
        <v>6.259339999999999</v>
      </c>
      <c r="E2145" s="2">
        <f t="shared" si="264"/>
        <v>6.2493600000000002</v>
      </c>
      <c r="F2145" s="2">
        <f t="shared" si="265"/>
        <v>6.3147549999999999</v>
      </c>
      <c r="G2145" s="2">
        <f t="shared" si="259"/>
        <v>6.2154199999999999</v>
      </c>
      <c r="H2145" s="2">
        <f t="shared" si="263"/>
        <v>6.0866305000000001</v>
      </c>
      <c r="I2145" s="2">
        <f t="array" ref="I2145">SUMPRODUCT(B2129:B2148, (ROW(B2129:B2148)-ROW(B2129)+1)) / (20*21/2)</f>
        <v>6.2932514285714278</v>
      </c>
      <c r="J2145" s="2">
        <f t="shared" si="266"/>
        <v>6.2805323332445111</v>
      </c>
      <c r="K2145" s="2">
        <f t="shared" si="260"/>
        <v>6.2243774155675213</v>
      </c>
    </row>
    <row r="2146" spans="1:11" ht="13.5" x14ac:dyDescent="0.25">
      <c r="A2146" s="3">
        <f>TITRES_STAT!B2149</f>
        <v>45131</v>
      </c>
      <c r="B2146" s="6">
        <f>TITRES_STAT!D2149</f>
        <v>6.3574000000000002</v>
      </c>
      <c r="C2146" s="2">
        <f t="shared" si="261"/>
        <v>0</v>
      </c>
      <c r="D2146" s="2">
        <f t="shared" si="262"/>
        <v>6.2847600000000003</v>
      </c>
      <c r="E2146" s="2">
        <f t="shared" si="264"/>
        <v>6.2584399999999993</v>
      </c>
      <c r="F2146" s="2">
        <f t="shared" si="265"/>
        <v>6.3215649999999997</v>
      </c>
      <c r="G2146" s="2">
        <f t="shared" si="259"/>
        <v>6.2217920000000007</v>
      </c>
      <c r="H2146" s="2">
        <f t="shared" si="263"/>
        <v>6.0878040000000002</v>
      </c>
      <c r="I2146" s="2">
        <f t="array" ref="I2146">SUMPRODUCT(B2130:B2149, (ROW(B2130:B2149)-ROW(B2130)+1)) / (20*21/2)</f>
        <v>6.2923404761904758</v>
      </c>
      <c r="J2146" s="2">
        <f t="shared" si="266"/>
        <v>6.2878530634117009</v>
      </c>
      <c r="K2146" s="2">
        <f t="shared" si="260"/>
        <v>6.2295939875060498</v>
      </c>
    </row>
    <row r="2147" spans="1:11" ht="13.5" x14ac:dyDescent="0.25">
      <c r="A2147" s="3">
        <f>TITRES_STAT!B2150</f>
        <v>45133</v>
      </c>
      <c r="B2147" s="6">
        <f>TITRES_STAT!D2150</f>
        <v>6.2302999999999997</v>
      </c>
      <c r="C2147" s="2">
        <f t="shared" si="261"/>
        <v>-0.12710000000000043</v>
      </c>
      <c r="D2147" s="2">
        <f t="shared" si="262"/>
        <v>6.2956599999999998</v>
      </c>
      <c r="E2147" s="2">
        <f t="shared" si="264"/>
        <v>6.2575299999999991</v>
      </c>
      <c r="F2147" s="2">
        <f t="shared" si="265"/>
        <v>6.31975</v>
      </c>
      <c r="G2147" s="2">
        <f t="shared" si="259"/>
        <v>6.2256219999999995</v>
      </c>
      <c r="H2147" s="2">
        <f t="shared" si="263"/>
        <v>6.087712999999999</v>
      </c>
      <c r="I2147" s="2">
        <f t="array" ref="I2147">SUMPRODUCT(B2131:B2150, (ROW(B2131:B2150)-ROW(B2131)+1)) / (20*21/2)</f>
        <v>6.2873219047619049</v>
      </c>
      <c r="J2147" s="2">
        <f t="shared" si="266"/>
        <v>6.2823718192772535</v>
      </c>
      <c r="K2147" s="2">
        <f t="shared" si="260"/>
        <v>6.2296216742705184</v>
      </c>
    </row>
    <row r="2148" spans="1:11" ht="13.5" x14ac:dyDescent="0.25">
      <c r="A2148" s="3">
        <f>TITRES_STAT!B2151</f>
        <v>45134</v>
      </c>
      <c r="B2148" s="6">
        <f>TITRES_STAT!D2151</f>
        <v>6.3574000000000002</v>
      </c>
      <c r="C2148" s="2">
        <f t="shared" si="261"/>
        <v>0.12710000000000043</v>
      </c>
      <c r="D2148" s="2">
        <f t="shared" si="262"/>
        <v>6.3319799999999997</v>
      </c>
      <c r="E2148" s="2">
        <f t="shared" si="264"/>
        <v>6.2693299999999992</v>
      </c>
      <c r="F2148" s="2">
        <f t="shared" si="265"/>
        <v>6.3215649999999997</v>
      </c>
      <c r="G2148" s="2">
        <f t="shared" si="259"/>
        <v>6.2313220000000005</v>
      </c>
      <c r="H2148" s="2">
        <f t="shared" si="263"/>
        <v>6.0885929999999995</v>
      </c>
      <c r="I2148" s="2">
        <f t="array" ref="I2148">SUMPRODUCT(B2132:B2151, (ROW(B2132:B2151)-ROW(B2132)+1)) / (20*21/2)</f>
        <v>6.2831685714285719</v>
      </c>
      <c r="J2148" s="2">
        <f t="shared" si="266"/>
        <v>6.2895173602984675</v>
      </c>
      <c r="K2148" s="2">
        <f t="shared" si="260"/>
        <v>6.2346325890050078</v>
      </c>
    </row>
    <row r="2149" spans="1:11" ht="13.5" x14ac:dyDescent="0.25">
      <c r="A2149" s="3">
        <f>TITRES_STAT!B2152</f>
        <v>45135</v>
      </c>
      <c r="B2149" s="6">
        <f>TITRES_STAT!D2152</f>
        <v>6.3120000000000003</v>
      </c>
      <c r="C2149" s="2">
        <f t="shared" si="261"/>
        <v>-4.5399999999999885E-2</v>
      </c>
      <c r="D2149" s="2">
        <f t="shared" si="262"/>
        <v>6.3229000000000006</v>
      </c>
      <c r="E2149" s="2">
        <f t="shared" si="264"/>
        <v>6.2784099999999992</v>
      </c>
      <c r="F2149" s="2">
        <f t="shared" si="265"/>
        <v>6.3192949999999994</v>
      </c>
      <c r="G2149" s="2">
        <f t="shared" si="259"/>
        <v>6.2361139999999988</v>
      </c>
      <c r="H2149" s="2">
        <f t="shared" si="263"/>
        <v>6.0894975000000011</v>
      </c>
      <c r="I2149" s="2">
        <f t="array" ref="I2149">SUMPRODUCT(B2133:B2152, (ROW(B2133:B2152)-ROW(B2133)+1)) / (20*21/2)</f>
        <v>6.2836066666666648</v>
      </c>
      <c r="J2149" s="2">
        <f t="shared" si="266"/>
        <v>6.2916585640795661</v>
      </c>
      <c r="K2149" s="2">
        <f t="shared" si="260"/>
        <v>6.2376666051224587</v>
      </c>
    </row>
    <row r="2150" spans="1:11" ht="13.5" x14ac:dyDescent="0.25">
      <c r="A2150" s="3">
        <f>TITRES_STAT!B2153</f>
        <v>45138</v>
      </c>
      <c r="B2150" s="6">
        <f>TITRES_STAT!D2153</f>
        <v>6.2666000000000004</v>
      </c>
      <c r="C2150" s="2">
        <f t="shared" si="261"/>
        <v>-4.5399999999999885E-2</v>
      </c>
      <c r="D2150" s="2">
        <f t="shared" si="262"/>
        <v>6.3047400000000007</v>
      </c>
      <c r="E2150" s="2">
        <f t="shared" si="264"/>
        <v>6.2820399999999994</v>
      </c>
      <c r="F2150" s="2">
        <f t="shared" si="265"/>
        <v>6.3102099999999997</v>
      </c>
      <c r="G2150" s="2">
        <f t="shared" si="259"/>
        <v>6.2406699999999988</v>
      </c>
      <c r="H2150" s="2">
        <f t="shared" si="263"/>
        <v>6.0900070000000008</v>
      </c>
      <c r="I2150" s="2">
        <f t="array" ref="I2150">SUMPRODUCT(B2134:B2153, (ROW(B2134:B2153)-ROW(B2134)+1)) / (20*21/2)</f>
        <v>6.2858099999999997</v>
      </c>
      <c r="J2150" s="2">
        <f t="shared" si="266"/>
        <v>6.2892720341672259</v>
      </c>
      <c r="K2150" s="2">
        <f t="shared" si="260"/>
        <v>6.2388012480588335</v>
      </c>
    </row>
    <row r="2151" spans="1:11" ht="13.5" x14ac:dyDescent="0.25">
      <c r="A2151" s="3">
        <f>TITRES_STAT!B2154</f>
        <v>45139</v>
      </c>
      <c r="B2151" s="6">
        <f>TITRES_STAT!D2154</f>
        <v>6.2666000000000004</v>
      </c>
      <c r="C2151" s="2">
        <f t="shared" si="261"/>
        <v>0</v>
      </c>
      <c r="D2151" s="2">
        <f t="shared" si="262"/>
        <v>6.2865799999999998</v>
      </c>
      <c r="E2151" s="2">
        <f t="shared" si="264"/>
        <v>6.2856699999999988</v>
      </c>
      <c r="F2151" s="2">
        <f t="shared" si="265"/>
        <v>6.2983999999999991</v>
      </c>
      <c r="G2151" s="2">
        <f t="shared" si="259"/>
        <v>6.2447219999999994</v>
      </c>
      <c r="H2151" s="2">
        <f t="shared" si="263"/>
        <v>6.0904330000000018</v>
      </c>
      <c r="I2151" s="2">
        <f t="array" ref="I2151">SUMPRODUCT(B2135:B2154, (ROW(B2135:B2154)-ROW(B2135)+1)) / (20*21/2)</f>
        <v>6.2878052380952383</v>
      </c>
      <c r="J2151" s="2">
        <f t="shared" si="266"/>
        <v>6.2871127928179664</v>
      </c>
      <c r="K2151" s="2">
        <f t="shared" si="260"/>
        <v>6.2398913951937818</v>
      </c>
    </row>
    <row r="2152" spans="1:11" ht="13.5" x14ac:dyDescent="0.25">
      <c r="A2152" s="3">
        <f>TITRES_STAT!B2155</f>
        <v>45140</v>
      </c>
      <c r="B2152" s="6">
        <f>TITRES_STAT!D2155</f>
        <v>6.3029999999999999</v>
      </c>
      <c r="C2152" s="2">
        <f t="shared" si="261"/>
        <v>3.6399999999999544E-2</v>
      </c>
      <c r="D2152" s="2">
        <f t="shared" si="262"/>
        <v>6.3011200000000001</v>
      </c>
      <c r="E2152" s="2">
        <f t="shared" si="264"/>
        <v>6.2983899999999995</v>
      </c>
      <c r="F2152" s="2">
        <f t="shared" si="265"/>
        <v>6.2888649999999995</v>
      </c>
      <c r="G2152" s="2">
        <f t="shared" si="259"/>
        <v>6.2486639999999998</v>
      </c>
      <c r="H2152" s="2">
        <f t="shared" si="263"/>
        <v>6.0910410000000015</v>
      </c>
      <c r="I2152" s="2">
        <f t="array" ref="I2152">SUMPRODUCT(B2136:B2155, (ROW(B2136:B2155)-ROW(B2136)+1)) / (20*21/2)</f>
        <v>6.2889766666666675</v>
      </c>
      <c r="J2152" s="2">
        <f t="shared" si="266"/>
        <v>6.2886258601686364</v>
      </c>
      <c r="K2152" s="2">
        <f t="shared" si="260"/>
        <v>6.2423662424410846</v>
      </c>
    </row>
    <row r="2153" spans="1:11" ht="13.5" x14ac:dyDescent="0.25">
      <c r="A2153" s="3">
        <f>TITRES_STAT!B2156</f>
        <v>45141</v>
      </c>
      <c r="B2153" s="6">
        <f>TITRES_STAT!D2156</f>
        <v>6.3120000000000003</v>
      </c>
      <c r="C2153" s="2">
        <f t="shared" si="261"/>
        <v>9.0000000000003411E-3</v>
      </c>
      <c r="D2153" s="2">
        <f t="shared" si="262"/>
        <v>6.292040000000001</v>
      </c>
      <c r="E2153" s="2">
        <f t="shared" si="264"/>
        <v>6.312009999999999</v>
      </c>
      <c r="F2153" s="2">
        <f t="shared" si="265"/>
        <v>6.2820499999999999</v>
      </c>
      <c r="G2153" s="2">
        <f t="shared" si="259"/>
        <v>6.2511080000000003</v>
      </c>
      <c r="H2153" s="2">
        <f t="shared" si="263"/>
        <v>6.0918615000000012</v>
      </c>
      <c r="I2153" s="2">
        <f t="array" ref="I2153">SUMPRODUCT(B2137:B2156, (ROW(B2137:B2156)-ROW(B2137)+1)) / (20*21/2)</f>
        <v>6.2873300000000008</v>
      </c>
      <c r="J2153" s="2">
        <f t="shared" si="266"/>
        <v>6.290851968724005</v>
      </c>
      <c r="K2153" s="2">
        <f t="shared" si="260"/>
        <v>6.245096978031631</v>
      </c>
    </row>
    <row r="2154" spans="1:11" ht="13.5" x14ac:dyDescent="0.25">
      <c r="A2154" s="3">
        <f>TITRES_STAT!B2157</f>
        <v>45142</v>
      </c>
      <c r="B2154" s="6">
        <f>TITRES_STAT!D2157</f>
        <v>6.3029999999999999</v>
      </c>
      <c r="C2154" s="2">
        <f t="shared" si="261"/>
        <v>-9.0000000000003411E-3</v>
      </c>
      <c r="D2154" s="2">
        <f t="shared" si="262"/>
        <v>6.2902400000000007</v>
      </c>
      <c r="E2154" s="2">
        <f t="shared" si="264"/>
        <v>6.3065699999999989</v>
      </c>
      <c r="F2154" s="2">
        <f t="shared" si="265"/>
        <v>6.2815999999999992</v>
      </c>
      <c r="G2154" s="2">
        <f t="shared" si="259"/>
        <v>6.2538740000000006</v>
      </c>
      <c r="H2154" s="2">
        <f t="shared" si="263"/>
        <v>6.0925530000000023</v>
      </c>
      <c r="I2154" s="2">
        <f t="array" ref="I2154">SUMPRODUCT(B2138:B2157, (ROW(B2138:B2157)-ROW(B2138)+1)) / (20*21/2)</f>
        <v>6.2857266666666654</v>
      </c>
      <c r="J2154" s="2">
        <f t="shared" si="266"/>
        <v>6.2920089240836239</v>
      </c>
      <c r="K2154" s="2">
        <f t="shared" si="260"/>
        <v>6.2473676847754893</v>
      </c>
    </row>
    <row r="2155" spans="1:11" ht="13.5" x14ac:dyDescent="0.25">
      <c r="A2155" s="3">
        <f>TITRES_STAT!B2158</f>
        <v>45145</v>
      </c>
      <c r="B2155" s="6">
        <f>TITRES_STAT!D2158</f>
        <v>6.2938999999999998</v>
      </c>
      <c r="C2155" s="2">
        <f t="shared" si="261"/>
        <v>-9.100000000000108E-3</v>
      </c>
      <c r="D2155" s="2">
        <f t="shared" si="262"/>
        <v>6.295700000000001</v>
      </c>
      <c r="E2155" s="2">
        <f t="shared" si="264"/>
        <v>6.3002199999999995</v>
      </c>
      <c r="F2155" s="2">
        <f t="shared" si="265"/>
        <v>6.2747899999999985</v>
      </c>
      <c r="G2155" s="2">
        <f t="shared" si="259"/>
        <v>6.2556200000000013</v>
      </c>
      <c r="H2155" s="2">
        <f t="shared" si="263"/>
        <v>6.0937025000000027</v>
      </c>
      <c r="I2155" s="2">
        <f t="array" ref="I2155">SUMPRODUCT(B2139:B2158, (ROW(B2139:B2158)-ROW(B2139)+1)) / (20*21/2)</f>
        <v>6.2831799999999998</v>
      </c>
      <c r="J2155" s="2">
        <f t="shared" si="266"/>
        <v>6.2921890265518501</v>
      </c>
      <c r="K2155" s="2">
        <f t="shared" si="260"/>
        <v>6.2491924814509607</v>
      </c>
    </row>
    <row r="2156" spans="1:11" ht="13.5" x14ac:dyDescent="0.25">
      <c r="A2156" s="3">
        <f>TITRES_STAT!B2159</f>
        <v>45146</v>
      </c>
      <c r="B2156" s="6">
        <f>TITRES_STAT!D2159</f>
        <v>6.2575000000000003</v>
      </c>
      <c r="C2156" s="2">
        <f t="shared" si="261"/>
        <v>-3.6399999999999544E-2</v>
      </c>
      <c r="D2156" s="2">
        <f t="shared" si="262"/>
        <v>6.2938799999999997</v>
      </c>
      <c r="E2156" s="2">
        <f t="shared" si="264"/>
        <v>6.2902299999999993</v>
      </c>
      <c r="F2156" s="2">
        <f t="shared" si="265"/>
        <v>6.274334999999998</v>
      </c>
      <c r="G2156" s="2">
        <f t="shared" si="259"/>
        <v>6.2568060000000001</v>
      </c>
      <c r="H2156" s="2">
        <f t="shared" si="263"/>
        <v>6.0941250000000027</v>
      </c>
      <c r="I2156" s="2">
        <f t="array" ref="I2156">SUMPRODUCT(B2140:B2159, (ROW(B2140:B2159)-ROW(B2140)+1)) / (20*21/2)</f>
        <v>6.2736661904761908</v>
      </c>
      <c r="J2156" s="2">
        <f t="shared" si="266"/>
        <v>6.2888853097373882</v>
      </c>
      <c r="K2156" s="2">
        <f t="shared" si="260"/>
        <v>6.2495182664920996</v>
      </c>
    </row>
    <row r="2157" spans="1:11" ht="13.5" x14ac:dyDescent="0.25">
      <c r="A2157" s="3">
        <f>TITRES_STAT!B2160</f>
        <v>45147</v>
      </c>
      <c r="B2157" s="6">
        <f>TITRES_STAT!D2160</f>
        <v>6.2575000000000003</v>
      </c>
      <c r="C2157" s="2">
        <f t="shared" si="261"/>
        <v>0</v>
      </c>
      <c r="D2157" s="2">
        <f t="shared" si="262"/>
        <v>6.2847799999999996</v>
      </c>
      <c r="E2157" s="2">
        <f t="shared" si="264"/>
        <v>6.2929499999999994</v>
      </c>
      <c r="F2157" s="2">
        <f t="shared" si="265"/>
        <v>6.2752399999999984</v>
      </c>
      <c r="G2157" s="2">
        <f t="shared" si="259"/>
        <v>6.2571540000000008</v>
      </c>
      <c r="H2157" s="2">
        <f t="shared" si="263"/>
        <v>6.0945475000000018</v>
      </c>
      <c r="I2157" s="2">
        <f t="array" ref="I2157">SUMPRODUCT(B2141:B2160, (ROW(B2141:B2160)-ROW(B2141)+1)) / (20*21/2)</f>
        <v>6.2643685714285722</v>
      </c>
      <c r="J2157" s="2">
        <f t="shared" si="266"/>
        <v>6.2858962326195424</v>
      </c>
      <c r="K2157" s="2">
        <f t="shared" si="260"/>
        <v>6.2498312756492718</v>
      </c>
    </row>
    <row r="2158" spans="1:11" ht="13.5" x14ac:dyDescent="0.25">
      <c r="A2158" s="3">
        <f>TITRES_STAT!B2161</f>
        <v>45148</v>
      </c>
      <c r="B2158" s="6">
        <f>TITRES_STAT!D2161</f>
        <v>6.2484999999999999</v>
      </c>
      <c r="C2158" s="2">
        <f t="shared" si="261"/>
        <v>-9.0000000000003411E-3</v>
      </c>
      <c r="D2158" s="2">
        <f t="shared" si="262"/>
        <v>6.2720799999999999</v>
      </c>
      <c r="E2158" s="2">
        <f t="shared" si="264"/>
        <v>6.2820600000000004</v>
      </c>
      <c r="F2158" s="2">
        <f t="shared" si="265"/>
        <v>6.2756949999999989</v>
      </c>
      <c r="G2158" s="2">
        <f t="shared" si="259"/>
        <v>6.2589980000000001</v>
      </c>
      <c r="H2158" s="2">
        <f t="shared" si="263"/>
        <v>6.0951765000000035</v>
      </c>
      <c r="I2158" s="2">
        <f t="array" ref="I2158">SUMPRODUCT(B2142:B2161, (ROW(B2142:B2161)-ROW(B2142)+1)) / (20*21/2)</f>
        <v>6.254463809523811</v>
      </c>
      <c r="J2158" s="2">
        <f t="shared" si="266"/>
        <v>6.2823346866557772</v>
      </c>
      <c r="K2158" s="2">
        <f t="shared" si="260"/>
        <v>6.2497790687610655</v>
      </c>
    </row>
    <row r="2159" spans="1:11" ht="13.5" x14ac:dyDescent="0.25">
      <c r="A2159" s="3">
        <f>TITRES_STAT!B2162</f>
        <v>45149</v>
      </c>
      <c r="B2159" s="6">
        <f>TITRES_STAT!D2162</f>
        <v>6.1757999999999997</v>
      </c>
      <c r="C2159" s="2">
        <f t="shared" si="261"/>
        <v>-7.2700000000000209E-2</v>
      </c>
      <c r="D2159" s="2">
        <f t="shared" si="262"/>
        <v>6.2466400000000002</v>
      </c>
      <c r="E2159" s="2">
        <f t="shared" si="264"/>
        <v>6.26844</v>
      </c>
      <c r="F2159" s="2">
        <f t="shared" si="265"/>
        <v>6.2734249999999978</v>
      </c>
      <c r="G2159" s="2">
        <f t="shared" si="259"/>
        <v>6.2614020000000004</v>
      </c>
      <c r="H2159" s="2">
        <f t="shared" si="263"/>
        <v>6.0951485000000041</v>
      </c>
      <c r="I2159" s="2">
        <f t="array" ref="I2159">SUMPRODUCT(B2143:B2162, (ROW(B2143:B2162)-ROW(B2143)+1)) / (20*21/2)</f>
        <v>6.2327571428571424</v>
      </c>
      <c r="J2159" s="2">
        <f t="shared" si="266"/>
        <v>6.2721885260218944</v>
      </c>
      <c r="K2159" s="2">
        <f t="shared" si="260"/>
        <v>6.2468779288096519</v>
      </c>
    </row>
    <row r="2160" spans="1:11" ht="13.5" x14ac:dyDescent="0.25">
      <c r="A2160" s="3">
        <f>TITRES_STAT!B2163</f>
        <v>45152</v>
      </c>
      <c r="B2160" s="6">
        <f>TITRES_STAT!D2163</f>
        <v>6.1757999999999997</v>
      </c>
      <c r="C2160" s="2">
        <f t="shared" si="261"/>
        <v>0</v>
      </c>
      <c r="D2160" s="2">
        <f t="shared" si="262"/>
        <v>6.22302</v>
      </c>
      <c r="E2160" s="2">
        <f t="shared" si="264"/>
        <v>6.2593600000000009</v>
      </c>
      <c r="F2160" s="2">
        <f t="shared" si="265"/>
        <v>6.2706999999999979</v>
      </c>
      <c r="G2160" s="2">
        <f t="shared" si="259"/>
        <v>6.2638060000000007</v>
      </c>
      <c r="H2160" s="2">
        <f t="shared" si="263"/>
        <v>6.0952040000000025</v>
      </c>
      <c r="I2160" s="2">
        <f t="array" ref="I2160">SUMPRODUCT(B2144:B2163, (ROW(B2144:B2163)-ROW(B2144)+1)) / (20*21/2)</f>
        <v>6.2116990476190477</v>
      </c>
      <c r="J2160" s="2">
        <f t="shared" si="266"/>
        <v>6.2630086664007614</v>
      </c>
      <c r="K2160" s="2">
        <f t="shared" si="260"/>
        <v>6.2440905590524114</v>
      </c>
    </row>
    <row r="2161" spans="1:11" ht="13.5" x14ac:dyDescent="0.25">
      <c r="A2161" s="3">
        <f>TITRES_STAT!B2164</f>
        <v>45153</v>
      </c>
      <c r="B2161" s="6">
        <f>TITRES_STAT!D2164</f>
        <v>6.1666999999999996</v>
      </c>
      <c r="C2161" s="2">
        <f t="shared" si="261"/>
        <v>-9.100000000000108E-3</v>
      </c>
      <c r="D2161" s="2">
        <f t="shared" si="262"/>
        <v>6.2048599999999992</v>
      </c>
      <c r="E2161" s="2">
        <f t="shared" si="264"/>
        <v>6.2493700000000008</v>
      </c>
      <c r="F2161" s="2">
        <f t="shared" si="265"/>
        <v>6.2675199999999984</v>
      </c>
      <c r="G2161" s="2">
        <f t="shared" si="259"/>
        <v>6.2663640000000012</v>
      </c>
      <c r="H2161" s="2">
        <f t="shared" si="263"/>
        <v>6.0952140000000021</v>
      </c>
      <c r="I2161" s="2">
        <f t="array" ref="I2161">SUMPRODUCT(B2145:B2164, (ROW(B2145:B2164)-ROW(B2145)+1)) / (20*21/2)</f>
        <v>6.2008038095238103</v>
      </c>
      <c r="J2161" s="2">
        <f t="shared" si="266"/>
        <v>6.2538364124578321</v>
      </c>
      <c r="K2161" s="2">
        <f t="shared" si="260"/>
        <v>6.2410556351680029</v>
      </c>
    </row>
    <row r="2162" spans="1:11" ht="13.5" x14ac:dyDescent="0.25">
      <c r="A2162" s="3">
        <f>TITRES_STAT!B2165</f>
        <v>45154</v>
      </c>
      <c r="B2162" s="6">
        <f>TITRES_STAT!D2165</f>
        <v>6.0396000000000001</v>
      </c>
      <c r="C2162" s="2">
        <f t="shared" si="261"/>
        <v>-0.12709999999999955</v>
      </c>
      <c r="D2162" s="2">
        <f t="shared" si="262"/>
        <v>6.1612799999999996</v>
      </c>
      <c r="E2162" s="2">
        <f t="shared" si="264"/>
        <v>6.2230299999999996</v>
      </c>
      <c r="F2162" s="2">
        <f t="shared" si="265"/>
        <v>6.2607099999999987</v>
      </c>
      <c r="G2162" s="2">
        <f t="shared" ref="G2162:G2225" si="267">AVERAGE(B2113:B2162)</f>
        <v>6.2663800000000007</v>
      </c>
      <c r="H2162" s="2">
        <f t="shared" si="263"/>
        <v>6.0946305000000027</v>
      </c>
      <c r="I2162" s="2">
        <f t="array" ref="I2162">SUMPRODUCT(B2146:B2165, (ROW(B2146:B2165)-ROW(B2146)+1)) / (20*21/2)</f>
        <v>6.1944033333333337</v>
      </c>
      <c r="J2162" s="2">
        <f t="shared" si="266"/>
        <v>6.2334329446047052</v>
      </c>
      <c r="K2162" s="2">
        <f t="shared" si="260"/>
        <v>6.2331554141810219</v>
      </c>
    </row>
    <row r="2163" spans="1:11" ht="13.5" x14ac:dyDescent="0.25">
      <c r="A2163" s="3">
        <f>TITRES_STAT!B2166</f>
        <v>45155</v>
      </c>
      <c r="B2163" s="6">
        <f>TITRES_STAT!D2166</f>
        <v>6.0396000000000001</v>
      </c>
      <c r="C2163" s="2">
        <f t="shared" si="261"/>
        <v>0</v>
      </c>
      <c r="D2163" s="2">
        <f t="shared" si="262"/>
        <v>6.1195000000000004</v>
      </c>
      <c r="E2163" s="2">
        <f t="shared" si="264"/>
        <v>6.1957900000000006</v>
      </c>
      <c r="F2163" s="2">
        <f t="shared" si="265"/>
        <v>6.2538999999999989</v>
      </c>
      <c r="G2163" s="2">
        <f t="shared" si="267"/>
        <v>6.2647180000000011</v>
      </c>
      <c r="H2163" s="2">
        <f t="shared" si="263"/>
        <v>6.0944245000000032</v>
      </c>
      <c r="I2163" s="2">
        <f t="array" ref="I2163">SUMPRODUCT(B2147:B2166, (ROW(B2147:B2166)-ROW(B2147)+1)) / (20*21/2)</f>
        <v>6.1975152380952379</v>
      </c>
      <c r="J2163" s="2">
        <f t="shared" si="266"/>
        <v>6.2149726641661616</v>
      </c>
      <c r="K2163" s="2">
        <f t="shared" ref="K2163:K2226" si="268">$K$4*B2163+(1-$K$4)*K2162</f>
        <v>6.2255650057817657</v>
      </c>
    </row>
    <row r="2164" spans="1:11" ht="13.5" x14ac:dyDescent="0.25">
      <c r="A2164" s="3">
        <f>TITRES_STAT!B2167</f>
        <v>45156</v>
      </c>
      <c r="B2164" s="6">
        <f>TITRES_STAT!D2167</f>
        <v>6.1395</v>
      </c>
      <c r="C2164" s="2">
        <f t="shared" si="261"/>
        <v>9.9899999999999878E-2</v>
      </c>
      <c r="D2164" s="2">
        <f t="shared" si="262"/>
        <v>6.1122399999999999</v>
      </c>
      <c r="E2164" s="2">
        <f t="shared" si="264"/>
        <v>6.1794399999999996</v>
      </c>
      <c r="F2164" s="2">
        <f t="shared" si="265"/>
        <v>6.2430049999999992</v>
      </c>
      <c r="G2164" s="2">
        <f t="shared" si="267"/>
        <v>6.267570000000001</v>
      </c>
      <c r="H2164" s="2">
        <f t="shared" si="263"/>
        <v>6.0947180000000012</v>
      </c>
      <c r="I2164" s="2">
        <f t="array" ref="I2164">SUMPRODUCT(B2148:B2167, (ROW(B2148:B2167)-ROW(B2148)+1)) / (20*21/2)</f>
        <v>6.1889547619047613</v>
      </c>
      <c r="J2164" s="2">
        <f t="shared" si="266"/>
        <v>6.2077847913884323</v>
      </c>
      <c r="K2164" s="2">
        <f t="shared" si="268"/>
        <v>6.2221899075158147</v>
      </c>
    </row>
    <row r="2165" spans="1:11" ht="13.5" x14ac:dyDescent="0.25">
      <c r="A2165" s="3">
        <f>TITRES_STAT!B2168</f>
        <v>45159</v>
      </c>
      <c r="B2165" s="6">
        <f>TITRES_STAT!D2168</f>
        <v>6.1757999999999997</v>
      </c>
      <c r="C2165" s="2">
        <f t="shared" si="261"/>
        <v>3.6299999999999777E-2</v>
      </c>
      <c r="D2165" s="2">
        <f t="shared" si="262"/>
        <v>6.112239999999999</v>
      </c>
      <c r="E2165" s="2">
        <f t="shared" si="264"/>
        <v>6.1676299999999999</v>
      </c>
      <c r="F2165" s="2">
        <f t="shared" si="265"/>
        <v>6.2339250000000002</v>
      </c>
      <c r="G2165" s="2">
        <f t="shared" si="267"/>
        <v>6.2694700000000001</v>
      </c>
      <c r="H2165" s="2">
        <f t="shared" si="263"/>
        <v>6.0954030000000037</v>
      </c>
      <c r="I2165" s="2">
        <f t="array" ref="I2165">SUMPRODUCT(B2149:B2168, (ROW(B2149:B2168)-ROW(B2149)+1)) / (20*21/2)</f>
        <v>6.1929314285714288</v>
      </c>
      <c r="J2165" s="2">
        <f t="shared" si="266"/>
        <v>6.2047386207800095</v>
      </c>
      <c r="K2165" s="2">
        <f t="shared" si="268"/>
        <v>6.2203706954563716</v>
      </c>
    </row>
    <row r="2166" spans="1:11" ht="13.5" x14ac:dyDescent="0.25">
      <c r="A2166" s="3">
        <f>TITRES_STAT!B2169</f>
        <v>45160</v>
      </c>
      <c r="B2166" s="6">
        <f>TITRES_STAT!D2169</f>
        <v>6.2666000000000004</v>
      </c>
      <c r="C2166" s="2">
        <f t="shared" si="261"/>
        <v>9.0800000000000658E-2</v>
      </c>
      <c r="D2166" s="2">
        <f t="shared" si="262"/>
        <v>6.1322199999999993</v>
      </c>
      <c r="E2166" s="2">
        <f t="shared" si="264"/>
        <v>6.1685400000000001</v>
      </c>
      <c r="F2166" s="2">
        <f t="shared" si="265"/>
        <v>6.2293849999999988</v>
      </c>
      <c r="G2166" s="2">
        <f t="shared" si="267"/>
        <v>6.2741920000000002</v>
      </c>
      <c r="H2166" s="2">
        <f t="shared" si="263"/>
        <v>6.096542000000003</v>
      </c>
      <c r="I2166" s="2">
        <f t="array" ref="I2166">SUMPRODUCT(B2150:B2169, (ROW(B2150:B2169)-ROW(B2150)+1)) / (20*21/2)</f>
        <v>6.1973404761904769</v>
      </c>
      <c r="J2166" s="2">
        <f t="shared" si="266"/>
        <v>6.2106301807057225</v>
      </c>
      <c r="K2166" s="2">
        <f t="shared" si="268"/>
        <v>6.2221836093600436</v>
      </c>
    </row>
    <row r="2167" spans="1:11" ht="13.5" x14ac:dyDescent="0.25">
      <c r="A2167" s="3">
        <f>TITRES_STAT!B2170</f>
        <v>45161</v>
      </c>
      <c r="B2167" s="6">
        <f>TITRES_STAT!D2170</f>
        <v>6.1395</v>
      </c>
      <c r="C2167" s="2">
        <f t="shared" si="261"/>
        <v>-0.12710000000000043</v>
      </c>
      <c r="D2167" s="2">
        <f t="shared" si="262"/>
        <v>6.1522000000000006</v>
      </c>
      <c r="E2167" s="2">
        <f t="shared" si="264"/>
        <v>6.1567399999999992</v>
      </c>
      <c r="F2167" s="2">
        <f t="shared" si="265"/>
        <v>6.2248449999999993</v>
      </c>
      <c r="G2167" s="2">
        <f t="shared" si="267"/>
        <v>6.2735220000000007</v>
      </c>
      <c r="H2167" s="2">
        <f t="shared" si="263"/>
        <v>6.0959970000000023</v>
      </c>
      <c r="I2167" s="2">
        <f t="array" ref="I2167">SUMPRODUCT(B2151:B2170, (ROW(B2151:B2170)-ROW(B2151)+1)) / (20*21/2)</f>
        <v>6.2088895238095239</v>
      </c>
      <c r="J2167" s="2">
        <f t="shared" si="266"/>
        <v>6.2038558777813684</v>
      </c>
      <c r="K2167" s="2">
        <f t="shared" si="268"/>
        <v>6.218941114875336</v>
      </c>
    </row>
    <row r="2168" spans="1:11" ht="13.5" x14ac:dyDescent="0.25">
      <c r="A2168" s="3">
        <f>TITRES_STAT!B2171</f>
        <v>45162</v>
      </c>
      <c r="B2168" s="6">
        <f>TITRES_STAT!D2171</f>
        <v>6.2666000000000004</v>
      </c>
      <c r="C2168" s="2">
        <f t="shared" si="261"/>
        <v>0.12710000000000043</v>
      </c>
      <c r="D2168" s="2">
        <f t="shared" si="262"/>
        <v>6.1976000000000004</v>
      </c>
      <c r="E2168" s="2">
        <f t="shared" si="264"/>
        <v>6.15855</v>
      </c>
      <c r="F2168" s="2">
        <f t="shared" si="265"/>
        <v>6.2203049999999998</v>
      </c>
      <c r="G2168" s="2">
        <f t="shared" si="267"/>
        <v>6.2726140000000008</v>
      </c>
      <c r="H2168" s="2">
        <f t="shared" si="263"/>
        <v>6.0969260000000034</v>
      </c>
      <c r="I2168" s="2">
        <f t="array" ref="I2168">SUMPRODUCT(B2152:B2171, (ROW(B2152:B2171)-ROW(B2152)+1)) / (20*21/2)</f>
        <v>6.2131685714285716</v>
      </c>
      <c r="J2168" s="2">
        <f t="shared" si="266"/>
        <v>6.2098315084688567</v>
      </c>
      <c r="K2168" s="2">
        <f t="shared" si="268"/>
        <v>6.2208100907625781</v>
      </c>
    </row>
    <row r="2169" spans="1:11" ht="13.5" x14ac:dyDescent="0.25">
      <c r="A2169" s="3">
        <f>TITRES_STAT!B2172</f>
        <v>45163</v>
      </c>
      <c r="B2169" s="6">
        <f>TITRES_STAT!D2172</f>
        <v>6.2666000000000004</v>
      </c>
      <c r="C2169" s="2">
        <f t="shared" si="261"/>
        <v>0</v>
      </c>
      <c r="D2169" s="2">
        <f t="shared" si="262"/>
        <v>6.22302</v>
      </c>
      <c r="E2169" s="2">
        <f t="shared" si="264"/>
        <v>6.1676299999999999</v>
      </c>
      <c r="F2169" s="2">
        <f t="shared" si="265"/>
        <v>6.2180350000000004</v>
      </c>
      <c r="G2169" s="2">
        <f t="shared" si="267"/>
        <v>6.273340000000001</v>
      </c>
      <c r="H2169" s="2">
        <f t="shared" si="263"/>
        <v>6.0976455000000023</v>
      </c>
      <c r="I2169" s="2">
        <f t="array" ref="I2169">SUMPRODUCT(B2153:B2172, (ROW(B2153:B2172)-ROW(B2153)+1)) / (20*21/2)</f>
        <v>6.2174476190476193</v>
      </c>
      <c r="J2169" s="2">
        <f t="shared" si="266"/>
        <v>6.2152380314718227</v>
      </c>
      <c r="K2169" s="2">
        <f t="shared" si="268"/>
        <v>6.2226057734777713</v>
      </c>
    </row>
    <row r="2170" spans="1:11" ht="13.5" x14ac:dyDescent="0.25">
      <c r="A2170" s="3">
        <f>TITRES_STAT!B2173</f>
        <v>45166</v>
      </c>
      <c r="B2170" s="6">
        <f>TITRES_STAT!D2173</f>
        <v>6.3392999999999997</v>
      </c>
      <c r="C2170" s="2">
        <f t="shared" si="261"/>
        <v>7.2699999999999321E-2</v>
      </c>
      <c r="D2170" s="2">
        <f t="shared" si="262"/>
        <v>6.2557199999999993</v>
      </c>
      <c r="E2170" s="2">
        <f t="shared" si="264"/>
        <v>6.1839799999999991</v>
      </c>
      <c r="F2170" s="2">
        <f t="shared" si="265"/>
        <v>6.2216699999999996</v>
      </c>
      <c r="G2170" s="2">
        <f t="shared" si="267"/>
        <v>6.273886000000001</v>
      </c>
      <c r="H2170" s="2">
        <f t="shared" si="263"/>
        <v>6.098309000000004</v>
      </c>
      <c r="I2170" s="2">
        <f t="array" ref="I2170">SUMPRODUCT(B2154:B2173, (ROW(B2154:B2173)-ROW(B2154)+1)) / (20*21/2)</f>
        <v>6.2219000000000007</v>
      </c>
      <c r="J2170" s="2">
        <f t="shared" si="266"/>
        <v>6.227053457045935</v>
      </c>
      <c r="K2170" s="2">
        <f t="shared" si="268"/>
        <v>6.2271820176551138</v>
      </c>
    </row>
    <row r="2171" spans="1:11" ht="13.5" x14ac:dyDescent="0.25">
      <c r="A2171" s="3">
        <f>TITRES_STAT!B2174</f>
        <v>45167</v>
      </c>
      <c r="B2171" s="6">
        <f>TITRES_STAT!D2174</f>
        <v>6.2666000000000004</v>
      </c>
      <c r="C2171" s="2">
        <f t="shared" si="261"/>
        <v>-7.2699999999999321E-2</v>
      </c>
      <c r="D2171" s="2">
        <f t="shared" si="262"/>
        <v>6.2557200000000002</v>
      </c>
      <c r="E2171" s="2">
        <f t="shared" si="264"/>
        <v>6.1939700000000002</v>
      </c>
      <c r="F2171" s="2">
        <f t="shared" si="265"/>
        <v>6.2216699999999987</v>
      </c>
      <c r="G2171" s="2">
        <f t="shared" si="267"/>
        <v>6.2729779999999993</v>
      </c>
      <c r="H2171" s="2">
        <f t="shared" si="263"/>
        <v>6.0986090000000033</v>
      </c>
      <c r="I2171" s="2">
        <f t="array" ref="I2171">SUMPRODUCT(B2155:B2174, (ROW(B2155:B2174)-ROW(B2155)+1)) / (20*21/2)</f>
        <v>6.2265685714285715</v>
      </c>
      <c r="J2171" s="2">
        <f t="shared" si="266"/>
        <v>6.2308197944701318</v>
      </c>
      <c r="K2171" s="2">
        <f t="shared" si="268"/>
        <v>6.2287278208843251</v>
      </c>
    </row>
    <row r="2172" spans="1:11" ht="13.5" x14ac:dyDescent="0.25">
      <c r="A2172" s="3">
        <f>TITRES_STAT!B2175</f>
        <v>45168</v>
      </c>
      <c r="B2172" s="6">
        <f>TITRES_STAT!D2175</f>
        <v>6.2666000000000004</v>
      </c>
      <c r="C2172" s="2">
        <f t="shared" si="261"/>
        <v>0</v>
      </c>
      <c r="D2172" s="2">
        <f t="shared" si="262"/>
        <v>6.2811400000000006</v>
      </c>
      <c r="E2172" s="2">
        <f t="shared" si="264"/>
        <v>6.2166700000000006</v>
      </c>
      <c r="F2172" s="2">
        <f t="shared" si="265"/>
        <v>6.2198499999999992</v>
      </c>
      <c r="G2172" s="2">
        <f t="shared" si="267"/>
        <v>6.2720699999999985</v>
      </c>
      <c r="H2172" s="2">
        <f t="shared" si="263"/>
        <v>6.0995380000000026</v>
      </c>
      <c r="I2172" s="2">
        <f t="array" ref="I2172">SUMPRODUCT(B2156:B2175, (ROW(B2156:B2175)-ROW(B2156)+1)) / (20*21/2)</f>
        <v>6.2296866666666659</v>
      </c>
      <c r="J2172" s="2">
        <f t="shared" si="266"/>
        <v>6.2342274330920242</v>
      </c>
      <c r="K2172" s="2">
        <f t="shared" si="268"/>
        <v>6.230213004379058</v>
      </c>
    </row>
    <row r="2173" spans="1:11" ht="13.5" x14ac:dyDescent="0.25">
      <c r="A2173" s="3">
        <f>TITRES_STAT!B2176</f>
        <v>45169</v>
      </c>
      <c r="B2173" s="6">
        <f>TITRES_STAT!D2176</f>
        <v>6.2666000000000004</v>
      </c>
      <c r="C2173" s="2">
        <f t="shared" si="261"/>
        <v>0</v>
      </c>
      <c r="D2173" s="2">
        <f t="shared" si="262"/>
        <v>6.2811400000000006</v>
      </c>
      <c r="E2173" s="2">
        <f t="shared" si="264"/>
        <v>6.2393699999999992</v>
      </c>
      <c r="F2173" s="2">
        <f t="shared" si="265"/>
        <v>6.217579999999999</v>
      </c>
      <c r="G2173" s="2">
        <f t="shared" si="267"/>
        <v>6.2713419999999998</v>
      </c>
      <c r="H2173" s="2">
        <f t="shared" si="263"/>
        <v>6.1006770000000019</v>
      </c>
      <c r="I2173" s="2">
        <f t="array" ref="I2173">SUMPRODUCT(B2157:B2176, (ROW(B2157:B2176)-ROW(B2157)+1)) / (20*21/2)</f>
        <v>6.2260971428571423</v>
      </c>
      <c r="J2173" s="2">
        <f t="shared" si="266"/>
        <v>6.2373105347023072</v>
      </c>
      <c r="K2173" s="2">
        <f t="shared" si="268"/>
        <v>6.2316399453838009</v>
      </c>
    </row>
    <row r="2174" spans="1:11" ht="13.5" x14ac:dyDescent="0.25">
      <c r="A2174" s="3">
        <f>TITRES_STAT!B2177</f>
        <v>45170</v>
      </c>
      <c r="B2174" s="6">
        <f>TITRES_STAT!D2177</f>
        <v>6.2666000000000004</v>
      </c>
      <c r="C2174" s="2">
        <f t="shared" si="261"/>
        <v>0</v>
      </c>
      <c r="D2174" s="2">
        <f t="shared" si="262"/>
        <v>6.2811400000000006</v>
      </c>
      <c r="E2174" s="2">
        <f t="shared" si="264"/>
        <v>6.2520799999999994</v>
      </c>
      <c r="F2174" s="2">
        <f t="shared" si="265"/>
        <v>6.2157599999999977</v>
      </c>
      <c r="G2174" s="2">
        <f t="shared" si="267"/>
        <v>6.2713419999999989</v>
      </c>
      <c r="H2174" s="2">
        <f t="shared" si="263"/>
        <v>6.1017320000000019</v>
      </c>
      <c r="I2174" s="2">
        <f t="array" ref="I2174">SUMPRODUCT(B2158:B2177, (ROW(B2158:B2177)-ROW(B2158)+1)) / (20*21/2)</f>
        <v>6.2220300000000002</v>
      </c>
      <c r="J2174" s="2">
        <f t="shared" si="266"/>
        <v>6.2401000075878015</v>
      </c>
      <c r="K2174" s="2">
        <f t="shared" si="268"/>
        <v>6.2330109279177703</v>
      </c>
    </row>
    <row r="2175" spans="1:11" ht="13.5" x14ac:dyDescent="0.25">
      <c r="A2175" s="3">
        <f>TITRES_STAT!B2178</f>
        <v>45173</v>
      </c>
      <c r="B2175" s="6">
        <f>TITRES_STAT!D2178</f>
        <v>6.2484999999999999</v>
      </c>
      <c r="C2175" s="2">
        <f t="shared" si="261"/>
        <v>-1.8100000000000449E-2</v>
      </c>
      <c r="D2175" s="2">
        <f t="shared" si="262"/>
        <v>6.2629800000000007</v>
      </c>
      <c r="E2175" s="2">
        <f t="shared" si="264"/>
        <v>6.2593499999999986</v>
      </c>
      <c r="F2175" s="2">
        <f t="shared" si="265"/>
        <v>6.2134899999999984</v>
      </c>
      <c r="G2175" s="2">
        <f t="shared" si="267"/>
        <v>6.2713419999999989</v>
      </c>
      <c r="H2175" s="2">
        <f t="shared" si="263"/>
        <v>6.1024030000000007</v>
      </c>
      <c r="I2175" s="2">
        <f t="array" ref="I2175">SUMPRODUCT(B2159:B2178, (ROW(B2159:B2178)-ROW(B2159)+1)) / (20*21/2)</f>
        <v>6.2183952380952388</v>
      </c>
      <c r="J2175" s="2">
        <f t="shared" si="266"/>
        <v>6.2409000068651537</v>
      </c>
      <c r="K2175" s="2">
        <f t="shared" si="268"/>
        <v>6.2336183425092306</v>
      </c>
    </row>
    <row r="2176" spans="1:11" ht="13.5" x14ac:dyDescent="0.25">
      <c r="A2176" s="3">
        <f>TITRES_STAT!B2179</f>
        <v>45174</v>
      </c>
      <c r="B2176" s="6">
        <f>TITRES_STAT!D2179</f>
        <v>6.1757999999999997</v>
      </c>
      <c r="C2176" s="2">
        <f t="shared" si="261"/>
        <v>-7.2700000000000209E-2</v>
      </c>
      <c r="D2176" s="2">
        <f t="shared" si="262"/>
        <v>6.2448199999999998</v>
      </c>
      <c r="E2176" s="2">
        <f t="shared" si="264"/>
        <v>6.2502700000000004</v>
      </c>
      <c r="F2176" s="2">
        <f t="shared" si="265"/>
        <v>6.2094049999999985</v>
      </c>
      <c r="G2176" s="2">
        <f t="shared" si="267"/>
        <v>6.270433999999999</v>
      </c>
      <c r="H2176" s="2">
        <f t="shared" si="263"/>
        <v>6.1027104999999997</v>
      </c>
      <c r="I2176" s="2">
        <f t="array" ref="I2176">SUMPRODUCT(B2160:B2179, (ROW(B2160:B2179)-ROW(B2160)+1)) / (20*21/2)</f>
        <v>6.2151500000000004</v>
      </c>
      <c r="J2176" s="2">
        <f t="shared" si="266"/>
        <v>6.2347000062113302</v>
      </c>
      <c r="K2176" s="2">
        <f t="shared" si="268"/>
        <v>6.2313509565284768</v>
      </c>
    </row>
    <row r="2177" spans="1:11" ht="13.5" x14ac:dyDescent="0.25">
      <c r="A2177" s="3">
        <f>TITRES_STAT!B2180</f>
        <v>45175</v>
      </c>
      <c r="B2177" s="6">
        <f>TITRES_STAT!D2180</f>
        <v>6.1666999999999996</v>
      </c>
      <c r="C2177" s="2">
        <f t="shared" si="261"/>
        <v>-9.100000000000108E-3</v>
      </c>
      <c r="D2177" s="2">
        <f t="shared" si="262"/>
        <v>6.2248399999999995</v>
      </c>
      <c r="E2177" s="2">
        <f t="shared" si="264"/>
        <v>6.2529900000000005</v>
      </c>
      <c r="F2177" s="2">
        <f t="shared" si="265"/>
        <v>6.2048649999999981</v>
      </c>
      <c r="G2177" s="2">
        <f t="shared" si="267"/>
        <v>6.2684359999999977</v>
      </c>
      <c r="H2177" s="2">
        <f t="shared" si="263"/>
        <v>6.1034334999999995</v>
      </c>
      <c r="I2177" s="2">
        <f t="array" ref="I2177">SUMPRODUCT(B2161:B2180, (ROW(B2161:B2180)-ROW(B2161)+1)) / (20*21/2)</f>
        <v>6.2197385714285716</v>
      </c>
      <c r="J2177" s="2">
        <f t="shared" si="266"/>
        <v>6.2282238151435845</v>
      </c>
      <c r="K2177" s="2">
        <f t="shared" si="268"/>
        <v>6.2288156248999096</v>
      </c>
    </row>
    <row r="2178" spans="1:11" ht="13.5" x14ac:dyDescent="0.25">
      <c r="A2178" s="3">
        <f>TITRES_STAT!B2181</f>
        <v>45176</v>
      </c>
      <c r="B2178" s="6">
        <f>TITRES_STAT!D2181</f>
        <v>6.1666999999999996</v>
      </c>
      <c r="C2178" s="2">
        <f t="shared" si="261"/>
        <v>0</v>
      </c>
      <c r="D2178" s="2">
        <f t="shared" si="262"/>
        <v>6.2048599999999992</v>
      </c>
      <c r="E2178" s="2">
        <f t="shared" si="264"/>
        <v>6.2430000000000003</v>
      </c>
      <c r="F2178" s="2">
        <f t="shared" si="265"/>
        <v>6.2007749999999993</v>
      </c>
      <c r="G2178" s="2">
        <f t="shared" si="267"/>
        <v>6.2653479999999995</v>
      </c>
      <c r="H2178" s="2">
        <f t="shared" si="263"/>
        <v>6.1041564999999993</v>
      </c>
      <c r="I2178" s="2">
        <f t="array" ref="I2178">SUMPRODUCT(B2162:B2181, (ROW(B2162:B2181)-ROW(B2162)+1)) / (20*21/2)</f>
        <v>6.2161904761904774</v>
      </c>
      <c r="J2178" s="2">
        <f t="shared" si="266"/>
        <v>6.2223644041775286</v>
      </c>
      <c r="K2178" s="2">
        <f t="shared" si="268"/>
        <v>6.2263797180410894</v>
      </c>
    </row>
    <row r="2179" spans="1:11" ht="13.5" x14ac:dyDescent="0.25">
      <c r="A2179" s="3">
        <f>TITRES_STAT!B2182</f>
        <v>45177</v>
      </c>
      <c r="B2179" s="6">
        <f>TITRES_STAT!D2182</f>
        <v>6.1666999999999996</v>
      </c>
      <c r="C2179" s="2">
        <f t="shared" si="261"/>
        <v>0</v>
      </c>
      <c r="D2179" s="2">
        <f t="shared" si="262"/>
        <v>6.1848799999999988</v>
      </c>
      <c r="E2179" s="2">
        <f t="shared" si="264"/>
        <v>6.2330100000000002</v>
      </c>
      <c r="F2179" s="2">
        <f t="shared" si="265"/>
        <v>6.2003199999999996</v>
      </c>
      <c r="G2179" s="2">
        <f t="shared" si="267"/>
        <v>6.2615339999999993</v>
      </c>
      <c r="H2179" s="2">
        <f t="shared" si="263"/>
        <v>6.1045019999999992</v>
      </c>
      <c r="I2179" s="2">
        <f t="array" ref="I2179">SUMPRODUCT(B2163:B2182, (ROW(B2163:B2182)-ROW(B2163)+1)) / (20*21/2)</f>
        <v>6.1875566666666675</v>
      </c>
      <c r="J2179" s="2">
        <f t="shared" si="266"/>
        <v>6.2170630323510974</v>
      </c>
      <c r="K2179" s="2">
        <f t="shared" si="268"/>
        <v>6.2240393369414386</v>
      </c>
    </row>
    <row r="2180" spans="1:11" ht="13.5" x14ac:dyDescent="0.25">
      <c r="A2180" s="3">
        <f>TITRES_STAT!B2183</f>
        <v>45180</v>
      </c>
      <c r="B2180" s="6">
        <f>TITRES_STAT!D2183</f>
        <v>6.2484999999999999</v>
      </c>
      <c r="C2180" s="2">
        <f t="shared" ref="C2180:C2243" si="269">B2180-B2179</f>
        <v>8.1800000000000317E-2</v>
      </c>
      <c r="D2180" s="2">
        <f t="shared" si="262"/>
        <v>6.1848799999999997</v>
      </c>
      <c r="E2180" s="2">
        <f t="shared" si="264"/>
        <v>6.2239300000000002</v>
      </c>
      <c r="F2180" s="2">
        <f t="shared" si="265"/>
        <v>6.2039550000000006</v>
      </c>
      <c r="G2180" s="2">
        <f t="shared" si="267"/>
        <v>6.2575379999999985</v>
      </c>
      <c r="H2180" s="2">
        <f t="shared" si="263"/>
        <v>6.1055504999999979</v>
      </c>
      <c r="I2180" s="2">
        <f t="array" ref="I2180">SUMPRODUCT(B2164:B2183, (ROW(B2164:B2183)-ROW(B2164)+1)) / (20*21/2)</f>
        <v>6.1509242857142867</v>
      </c>
      <c r="J2180" s="2">
        <f t="shared" si="266"/>
        <v>6.2200570292700403</v>
      </c>
      <c r="K2180" s="2">
        <f t="shared" si="268"/>
        <v>6.2249985786300099</v>
      </c>
    </row>
    <row r="2181" spans="1:11" ht="13.5" x14ac:dyDescent="0.25">
      <c r="A2181" s="3">
        <f>TITRES_STAT!B2184</f>
        <v>45181</v>
      </c>
      <c r="B2181" s="6">
        <f>TITRES_STAT!D2184</f>
        <v>6.1666999999999996</v>
      </c>
      <c r="C2181" s="2">
        <f t="shared" si="269"/>
        <v>-8.1800000000000317E-2</v>
      </c>
      <c r="D2181" s="2">
        <f t="shared" si="262"/>
        <v>6.1830599999999993</v>
      </c>
      <c r="E2181" s="2">
        <f t="shared" si="264"/>
        <v>6.2139399999999991</v>
      </c>
      <c r="F2181" s="2">
        <f t="shared" si="265"/>
        <v>6.2039550000000014</v>
      </c>
      <c r="G2181" s="2">
        <f t="shared" si="267"/>
        <v>6.2508159999999986</v>
      </c>
      <c r="H2181" s="2">
        <f t="shared" si="263"/>
        <v>6.106189999999998</v>
      </c>
      <c r="I2181" s="2">
        <f t="array" ref="I2181">SUMPRODUCT(B2165:B2184, (ROW(B2165:B2184)-ROW(B2165)+1)) / (20*21/2)</f>
        <v>6.0980780952380949</v>
      </c>
      <c r="J2181" s="2">
        <f t="shared" si="266"/>
        <v>6.2149754074347987</v>
      </c>
      <c r="K2181" s="2">
        <f t="shared" si="268"/>
        <v>6.2227123598602061</v>
      </c>
    </row>
    <row r="2182" spans="1:11" ht="13.5" x14ac:dyDescent="0.25">
      <c r="A2182" s="3">
        <f>TITRES_STAT!B2185</f>
        <v>45182</v>
      </c>
      <c r="B2182" s="6">
        <f>TITRES_STAT!D2185</f>
        <v>5.9032999999999998</v>
      </c>
      <c r="C2182" s="2">
        <f t="shared" si="269"/>
        <v>-0.26339999999999986</v>
      </c>
      <c r="D2182" s="2">
        <f t="shared" ref="D2182:D2245" si="270">AVERAGE(B2178:B2182)</f>
        <v>6.1303799999999997</v>
      </c>
      <c r="E2182" s="2">
        <f t="shared" si="264"/>
        <v>6.1776099999999996</v>
      </c>
      <c r="F2182" s="2">
        <f t="shared" si="265"/>
        <v>6.197140000000001</v>
      </c>
      <c r="G2182" s="2">
        <f t="shared" si="267"/>
        <v>6.2390079999999992</v>
      </c>
      <c r="H2182" s="2">
        <f t="shared" si="263"/>
        <v>6.1055124999999988</v>
      </c>
      <c r="I2182" s="2">
        <f t="array" ref="I2182">SUMPRODUCT(B2166:B2185, (ROW(B2166:B2185)-ROW(B2166)+1)) / (20*21/2)</f>
        <v>6.0407299999999999</v>
      </c>
      <c r="J2182" s="2">
        <f t="shared" si="266"/>
        <v>6.1852920352981506</v>
      </c>
      <c r="K2182" s="2">
        <f t="shared" si="268"/>
        <v>6.2101863849637278</v>
      </c>
    </row>
    <row r="2183" spans="1:11" ht="13.5" x14ac:dyDescent="0.25">
      <c r="A2183" s="3">
        <f>TITRES_STAT!B2186</f>
        <v>45183</v>
      </c>
      <c r="B2183" s="6">
        <f>TITRES_STAT!D2186</f>
        <v>5.8125</v>
      </c>
      <c r="C2183" s="2">
        <f t="shared" si="269"/>
        <v>-9.079999999999977E-2</v>
      </c>
      <c r="D2183" s="2">
        <f t="shared" si="270"/>
        <v>6.0595400000000001</v>
      </c>
      <c r="E2183" s="2">
        <f t="shared" si="264"/>
        <v>6.1321999999999992</v>
      </c>
      <c r="F2183" s="2">
        <f t="shared" si="265"/>
        <v>6.185785000000001</v>
      </c>
      <c r="G2183" s="2">
        <f t="shared" si="267"/>
        <v>6.2262919999999999</v>
      </c>
      <c r="H2183" s="2">
        <f t="shared" si="263"/>
        <v>6.104464499999998</v>
      </c>
      <c r="I2183" s="2">
        <f t="array" ref="I2183">SUMPRODUCT(B2167:B2186, (ROW(B2167:B2186)-ROW(B2167)+1)) / (20*21/2)</f>
        <v>5.9863228571428584</v>
      </c>
      <c r="J2183" s="2">
        <f t="shared" si="266"/>
        <v>6.1497880319364224</v>
      </c>
      <c r="K2183" s="2">
        <f t="shared" si="268"/>
        <v>6.194590840455346</v>
      </c>
    </row>
    <row r="2184" spans="1:11" ht="13.5" x14ac:dyDescent="0.25">
      <c r="A2184" s="3">
        <f>TITRES_STAT!B2187</f>
        <v>45184</v>
      </c>
      <c r="B2184" s="6">
        <f>TITRES_STAT!D2187</f>
        <v>5.6308999999999996</v>
      </c>
      <c r="C2184" s="2">
        <f t="shared" si="269"/>
        <v>-0.18160000000000043</v>
      </c>
      <c r="D2184" s="2">
        <f t="shared" si="270"/>
        <v>5.9523799999999998</v>
      </c>
      <c r="E2184" s="2">
        <f t="shared" si="264"/>
        <v>6.0686299999999997</v>
      </c>
      <c r="F2184" s="2">
        <f t="shared" si="265"/>
        <v>6.1603550000000009</v>
      </c>
      <c r="G2184" s="2">
        <f t="shared" si="267"/>
        <v>6.2126700000000001</v>
      </c>
      <c r="H2184" s="2">
        <f t="shared" si="263"/>
        <v>6.1025924999999983</v>
      </c>
      <c r="I2184" s="2">
        <f t="array" ref="I2184">SUMPRODUCT(B2168:B2187, (ROW(B2168:B2187)-ROW(B2168)+1)) / (20*21/2)</f>
        <v>5.9422128571428567</v>
      </c>
      <c r="J2184" s="2">
        <f t="shared" si="266"/>
        <v>6.1003701241329535</v>
      </c>
      <c r="K2184" s="2">
        <f t="shared" si="268"/>
        <v>6.172485317300235</v>
      </c>
    </row>
    <row r="2185" spans="1:11" ht="13.5" x14ac:dyDescent="0.25">
      <c r="A2185" s="3">
        <f>TITRES_STAT!B2188</f>
        <v>45187</v>
      </c>
      <c r="B2185" s="6">
        <f>TITRES_STAT!D2188</f>
        <v>5.5582000000000003</v>
      </c>
      <c r="C2185" s="2">
        <f t="shared" si="269"/>
        <v>-7.2699999999999321E-2</v>
      </c>
      <c r="D2185" s="2">
        <f t="shared" si="270"/>
        <v>5.8143200000000004</v>
      </c>
      <c r="E2185" s="2">
        <f t="shared" si="264"/>
        <v>5.9995999999999992</v>
      </c>
      <c r="F2185" s="2">
        <f t="shared" si="265"/>
        <v>6.1294750000000002</v>
      </c>
      <c r="G2185" s="2">
        <f t="shared" si="267"/>
        <v>6.1952320000000007</v>
      </c>
      <c r="H2185" s="2">
        <f t="shared" si="263"/>
        <v>6.1004829999999979</v>
      </c>
      <c r="I2185" s="2">
        <f t="array" ref="I2185">SUMPRODUCT(B2169:B2188, (ROW(B2169:B2188)-ROW(B2169)+1)) / (20*21/2)</f>
        <v>5.8987914285714274</v>
      </c>
      <c r="J2185" s="2">
        <f t="shared" si="266"/>
        <v>6.0487348742155298</v>
      </c>
      <c r="K2185" s="2">
        <f t="shared" si="268"/>
        <v>6.1483956970139513</v>
      </c>
    </row>
    <row r="2186" spans="1:11" ht="13.5" x14ac:dyDescent="0.25">
      <c r="A2186" s="3">
        <f>TITRES_STAT!B2189</f>
        <v>45188</v>
      </c>
      <c r="B2186" s="6">
        <f>TITRES_STAT!D2189</f>
        <v>5.5582000000000003</v>
      </c>
      <c r="C2186" s="2">
        <f t="shared" si="269"/>
        <v>0</v>
      </c>
      <c r="D2186" s="2">
        <f t="shared" si="270"/>
        <v>5.6926199999999998</v>
      </c>
      <c r="E2186" s="2">
        <f t="shared" si="264"/>
        <v>5.9378399999999996</v>
      </c>
      <c r="F2186" s="2">
        <f t="shared" si="265"/>
        <v>6.0940550000000009</v>
      </c>
      <c r="G2186" s="2">
        <f t="shared" si="267"/>
        <v>6.181064000000001</v>
      </c>
      <c r="H2186" s="2">
        <f t="shared" ref="H2186:H2249" si="271">AVERAGE(B1987:B2186)</f>
        <v>6.0979539999999988</v>
      </c>
      <c r="I2186" s="2">
        <f t="array" ref="I2186">SUMPRODUCT(B2170:B2189, (ROW(B2170:B2189)-ROW(B2170)+1)) / (20*21/2)</f>
        <v>5.848102857142857</v>
      </c>
      <c r="J2186" s="2">
        <f t="shared" si="266"/>
        <v>6.0020172671473846</v>
      </c>
      <c r="K2186" s="2">
        <f t="shared" si="268"/>
        <v>6.1252507677192867</v>
      </c>
    </row>
    <row r="2187" spans="1:11" ht="13.5" x14ac:dyDescent="0.25">
      <c r="A2187" s="3">
        <f>TITRES_STAT!B2190</f>
        <v>45189</v>
      </c>
      <c r="B2187" s="6">
        <f>TITRES_STAT!D2190</f>
        <v>5.6308999999999996</v>
      </c>
      <c r="C2187" s="2">
        <f t="shared" si="269"/>
        <v>7.2699999999999321E-2</v>
      </c>
      <c r="D2187" s="2">
        <f t="shared" si="270"/>
        <v>5.6381399999999999</v>
      </c>
      <c r="E2187" s="2">
        <f t="shared" si="264"/>
        <v>5.8842599999999994</v>
      </c>
      <c r="F2187" s="2">
        <f t="shared" si="265"/>
        <v>6.0686250000000008</v>
      </c>
      <c r="G2187" s="2">
        <f t="shared" si="267"/>
        <v>6.1688940000000017</v>
      </c>
      <c r="H2187" s="2">
        <f t="shared" si="271"/>
        <v>6.0958724999999978</v>
      </c>
      <c r="I2187" s="2">
        <f t="array" ref="I2187">SUMPRODUCT(B2171:B2190, (ROW(B2171:B2190)-ROW(B2171)+1)) / (20*21/2)</f>
        <v>5.7958566666666664</v>
      </c>
      <c r="J2187" s="2">
        <f t="shared" si="266"/>
        <v>5.9666727655142999</v>
      </c>
      <c r="K2187" s="2">
        <f t="shared" si="268"/>
        <v>6.1058644631028445</v>
      </c>
    </row>
    <row r="2188" spans="1:11" ht="13.5" x14ac:dyDescent="0.25">
      <c r="A2188" s="3">
        <f>TITRES_STAT!B2191</f>
        <v>45190</v>
      </c>
      <c r="B2188" s="6">
        <f>TITRES_STAT!D2191</f>
        <v>5.6127000000000002</v>
      </c>
      <c r="C2188" s="2">
        <f t="shared" si="269"/>
        <v>-1.8199999999999328E-2</v>
      </c>
      <c r="D2188" s="2">
        <f t="shared" si="270"/>
        <v>5.5981800000000002</v>
      </c>
      <c r="E2188" s="2">
        <f t="shared" ref="E2188:E2251" si="272">AVERAGE(B2179:B2188)</f>
        <v>5.8288599999999988</v>
      </c>
      <c r="F2188" s="2">
        <f t="shared" si="265"/>
        <v>6.0359300000000005</v>
      </c>
      <c r="G2188" s="2">
        <f t="shared" si="267"/>
        <v>6.1563600000000021</v>
      </c>
      <c r="H2188" s="2">
        <f t="shared" si="271"/>
        <v>6.0937419999999998</v>
      </c>
      <c r="I2188" s="2">
        <f t="array" ref="I2188">SUMPRODUCT(B2172:B2191, (ROW(B2172:B2191)-ROW(B2172)+1)) / (20*21/2)</f>
        <v>5.7565061904761894</v>
      </c>
      <c r="J2188" s="2">
        <f t="shared" si="266"/>
        <v>5.9329610735605574</v>
      </c>
      <c r="K2188" s="2">
        <f t="shared" si="268"/>
        <v>6.0865246802360664</v>
      </c>
    </row>
    <row r="2189" spans="1:11" ht="13.5" x14ac:dyDescent="0.25">
      <c r="A2189" s="3">
        <f>TITRES_STAT!B2192</f>
        <v>45191</v>
      </c>
      <c r="B2189" s="6">
        <f>TITRES_STAT!D2192</f>
        <v>5.5037000000000003</v>
      </c>
      <c r="C2189" s="2">
        <f t="shared" si="269"/>
        <v>-0.10899999999999999</v>
      </c>
      <c r="D2189" s="2">
        <f t="shared" si="270"/>
        <v>5.5727400000000005</v>
      </c>
      <c r="E2189" s="2">
        <f t="shared" si="272"/>
        <v>5.7625599999999997</v>
      </c>
      <c r="F2189" s="2">
        <f t="shared" si="265"/>
        <v>5.9977849999999995</v>
      </c>
      <c r="G2189" s="2">
        <f t="shared" si="267"/>
        <v>6.1420100000000017</v>
      </c>
      <c r="H2189" s="2">
        <f t="shared" si="271"/>
        <v>6.0910664999999993</v>
      </c>
      <c r="I2189" s="2">
        <f t="array" ref="I2189">SUMPRODUCT(B2173:B2192, (ROW(B2173:B2192)-ROW(B2173)+1)) / (20*21/2)</f>
        <v>5.7379104761904758</v>
      </c>
      <c r="J2189" s="2">
        <f t="shared" si="266"/>
        <v>5.89207906655479</v>
      </c>
      <c r="K2189" s="2">
        <f t="shared" si="268"/>
        <v>6.0636688104228877</v>
      </c>
    </row>
    <row r="2190" spans="1:11" ht="13.5" x14ac:dyDescent="0.25">
      <c r="A2190" s="3">
        <f>TITRES_STAT!B2193</f>
        <v>45194</v>
      </c>
      <c r="B2190" s="6">
        <f>TITRES_STAT!D2193</f>
        <v>5.4492000000000003</v>
      </c>
      <c r="C2190" s="2">
        <f t="shared" si="269"/>
        <v>-5.4499999999999993E-2</v>
      </c>
      <c r="D2190" s="2">
        <f t="shared" si="270"/>
        <v>5.5509400000000007</v>
      </c>
      <c r="E2190" s="2">
        <f t="shared" si="272"/>
        <v>5.6826300000000005</v>
      </c>
      <c r="F2190" s="2">
        <f t="shared" si="265"/>
        <v>5.9532800000000003</v>
      </c>
      <c r="G2190" s="2">
        <f t="shared" si="267"/>
        <v>6.1263880000000004</v>
      </c>
      <c r="H2190" s="2">
        <f t="shared" si="271"/>
        <v>6.0881184999999993</v>
      </c>
      <c r="I2190" s="2">
        <f t="array" ref="I2190">SUMPRODUCT(B2174:B2193, (ROW(B2174:B2193)-ROW(B2174)+1)) / (20*21/2)</f>
        <v>5.7141285714285708</v>
      </c>
      <c r="J2190" s="2">
        <f t="shared" si="266"/>
        <v>5.8499001078352864</v>
      </c>
      <c r="K2190" s="2">
        <f t="shared" si="268"/>
        <v>6.0395719943278721</v>
      </c>
    </row>
    <row r="2191" spans="1:11" ht="13.5" x14ac:dyDescent="0.25">
      <c r="A2191" s="3">
        <f>TITRES_STAT!B2194</f>
        <v>45195</v>
      </c>
      <c r="B2191" s="6">
        <f>TITRES_STAT!D2194</f>
        <v>5.5400999999999998</v>
      </c>
      <c r="C2191" s="2">
        <f t="shared" si="269"/>
        <v>9.0899999999999537E-2</v>
      </c>
      <c r="D2191" s="2">
        <f t="shared" si="270"/>
        <v>5.5473200000000009</v>
      </c>
      <c r="E2191" s="2">
        <f t="shared" si="272"/>
        <v>5.6199700000000004</v>
      </c>
      <c r="F2191" s="2">
        <f t="shared" si="265"/>
        <v>5.9169549999999997</v>
      </c>
      <c r="G2191" s="2">
        <f t="shared" si="267"/>
        <v>6.1125840000000009</v>
      </c>
      <c r="H2191" s="2">
        <f t="shared" si="271"/>
        <v>6.0856250000000003</v>
      </c>
      <c r="I2191" s="2">
        <f t="array" ref="I2191">SUMPRODUCT(B2175:B2194, (ROW(B2175:B2194)-ROW(B2175)+1)) / (20*21/2)</f>
        <v>5.7114923809523814</v>
      </c>
      <c r="J2191" s="2">
        <f t="shared" si="266"/>
        <v>5.8203953356604972</v>
      </c>
      <c r="K2191" s="2">
        <f t="shared" si="268"/>
        <v>6.0199848572954071</v>
      </c>
    </row>
    <row r="2192" spans="1:11" ht="13.5" x14ac:dyDescent="0.25">
      <c r="A2192" s="3">
        <f>TITRES_STAT!B2195</f>
        <v>45197</v>
      </c>
      <c r="B2192" s="6">
        <f>TITRES_STAT!D2195</f>
        <v>5.7217000000000002</v>
      </c>
      <c r="C2192" s="2">
        <f t="shared" si="269"/>
        <v>0.18160000000000043</v>
      </c>
      <c r="D2192" s="2">
        <f t="shared" si="270"/>
        <v>5.5654799999999991</v>
      </c>
      <c r="E2192" s="2">
        <f t="shared" si="272"/>
        <v>5.6018099999999995</v>
      </c>
      <c r="F2192" s="2">
        <f t="shared" si="265"/>
        <v>5.8897099999999991</v>
      </c>
      <c r="G2192" s="2">
        <f t="shared" si="267"/>
        <v>6.1035020000000024</v>
      </c>
      <c r="H2192" s="2">
        <f t="shared" si="271"/>
        <v>6.083955500000001</v>
      </c>
      <c r="I2192" s="2">
        <f t="array" ref="I2192">SUMPRODUCT(B2176:B2195, (ROW(B2176:B2195)-ROW(B2176)+1)) / (20*21/2)</f>
        <v>5.707474761904761</v>
      </c>
      <c r="J2192" s="2">
        <f t="shared" si="266"/>
        <v>5.8109957798833074</v>
      </c>
      <c r="K2192" s="2">
        <f t="shared" si="268"/>
        <v>6.0082874119112732</v>
      </c>
    </row>
    <row r="2193" spans="1:11" ht="13.5" x14ac:dyDescent="0.25">
      <c r="A2193" s="3">
        <f>TITRES_STAT!B2196</f>
        <v>45198</v>
      </c>
      <c r="B2193" s="6">
        <f>TITRES_STAT!D2196</f>
        <v>5.64</v>
      </c>
      <c r="C2193" s="2">
        <f t="shared" si="269"/>
        <v>-8.170000000000055E-2</v>
      </c>
      <c r="D2193" s="2">
        <f t="shared" si="270"/>
        <v>5.5709400000000002</v>
      </c>
      <c r="E2193" s="2">
        <f t="shared" si="272"/>
        <v>5.5845599999999997</v>
      </c>
      <c r="F2193" s="2">
        <f t="shared" si="265"/>
        <v>5.8583799999999995</v>
      </c>
      <c r="G2193" s="2">
        <f t="shared" si="267"/>
        <v>6.0927860000000011</v>
      </c>
      <c r="H2193" s="2">
        <f t="shared" si="271"/>
        <v>6.0820450000000017</v>
      </c>
      <c r="I2193" s="2">
        <f t="array" ref="I2193">SUMPRODUCT(B2177:B2196, (ROW(B2177:B2196)-ROW(B2177)+1)) / (20*21/2)</f>
        <v>5.70128619047619</v>
      </c>
      <c r="J2193" s="2">
        <f t="shared" si="266"/>
        <v>5.7947104675134691</v>
      </c>
      <c r="K2193" s="2">
        <f t="shared" si="268"/>
        <v>5.9938447683069089</v>
      </c>
    </row>
    <row r="2194" spans="1:11" ht="13.5" x14ac:dyDescent="0.25">
      <c r="A2194" s="3">
        <f>TITRES_STAT!B2197</f>
        <v>45201</v>
      </c>
      <c r="B2194" s="6">
        <f>TITRES_STAT!D2197</f>
        <v>5.8307000000000002</v>
      </c>
      <c r="C2194" s="2">
        <f t="shared" si="269"/>
        <v>0.19070000000000054</v>
      </c>
      <c r="D2194" s="2">
        <f t="shared" si="270"/>
        <v>5.6363399999999997</v>
      </c>
      <c r="E2194" s="2">
        <f t="shared" si="272"/>
        <v>5.6045400000000001</v>
      </c>
      <c r="F2194" s="2">
        <f t="shared" si="265"/>
        <v>5.8365849999999995</v>
      </c>
      <c r="G2194" s="2">
        <f t="shared" si="267"/>
        <v>6.0822520000000004</v>
      </c>
      <c r="H2194" s="2">
        <f t="shared" si="271"/>
        <v>6.0812140000000001</v>
      </c>
      <c r="I2194" s="2">
        <f t="array" ref="I2194">SUMPRODUCT(B2178:B2197, (ROW(B2178:B2197)-ROW(B2178)+1)) / (20*21/2)</f>
        <v>5.697997142857143</v>
      </c>
      <c r="J2194" s="2">
        <f t="shared" si="266"/>
        <v>5.7981380420359958</v>
      </c>
      <c r="K2194" s="2">
        <f t="shared" si="268"/>
        <v>5.9874469342556571</v>
      </c>
    </row>
    <row r="2195" spans="1:11" ht="13.5" x14ac:dyDescent="0.25">
      <c r="A2195" s="3">
        <f>TITRES_STAT!B2198</f>
        <v>45202</v>
      </c>
      <c r="B2195" s="6">
        <f>TITRES_STAT!D2198</f>
        <v>5.7944000000000004</v>
      </c>
      <c r="C2195" s="2">
        <f t="shared" si="269"/>
        <v>-3.6299999999999777E-2</v>
      </c>
      <c r="D2195" s="2">
        <f t="shared" si="270"/>
        <v>5.7053799999999999</v>
      </c>
      <c r="E2195" s="2">
        <f t="shared" si="272"/>
        <v>5.6281600000000003</v>
      </c>
      <c r="F2195" s="2">
        <f t="shared" si="265"/>
        <v>5.8138799999999993</v>
      </c>
      <c r="G2195" s="2">
        <f t="shared" si="267"/>
        <v>6.0709920000000013</v>
      </c>
      <c r="H2195" s="2">
        <f t="shared" si="271"/>
        <v>6.0799500000000002</v>
      </c>
      <c r="I2195" s="2">
        <f t="array" ref="I2195">SUMPRODUCT(B2179:B2198, (ROW(B2179:B2198)-ROW(B2179)+1)) / (20*21/2)</f>
        <v>5.6845495238095243</v>
      </c>
      <c r="J2195" s="2">
        <f t="shared" si="266"/>
        <v>5.797782038032568</v>
      </c>
      <c r="K2195" s="2">
        <f t="shared" si="268"/>
        <v>5.9798764662456314</v>
      </c>
    </row>
    <row r="2196" spans="1:11" ht="13.5" x14ac:dyDescent="0.25">
      <c r="A2196" s="3">
        <f>TITRES_STAT!B2199</f>
        <v>45203</v>
      </c>
      <c r="B2196" s="6">
        <f>TITRES_STAT!D2199</f>
        <v>5.7488999999999999</v>
      </c>
      <c r="C2196" s="2">
        <f t="shared" si="269"/>
        <v>-4.550000000000054E-2</v>
      </c>
      <c r="D2196" s="2">
        <f t="shared" si="270"/>
        <v>5.7471399999999999</v>
      </c>
      <c r="E2196" s="2">
        <f t="shared" si="272"/>
        <v>5.6472300000000004</v>
      </c>
      <c r="F2196" s="2">
        <f t="shared" ref="F2196:F2259" si="273">AVERAGE(B2177:B2196)</f>
        <v>5.792535</v>
      </c>
      <c r="G2196" s="2">
        <f t="shared" si="267"/>
        <v>6.0588220000000002</v>
      </c>
      <c r="H2196" s="2">
        <f t="shared" si="271"/>
        <v>6.0785419999999997</v>
      </c>
      <c r="I2196" s="2">
        <f t="array" ref="I2196">SUMPRODUCT(B2180:B2199, (ROW(B2180:B2199)-ROW(B2180)+1)) / (20*21/2)</f>
        <v>5.6684628571428579</v>
      </c>
      <c r="J2196" s="2">
        <f t="shared" si="266"/>
        <v>5.7931266058389896</v>
      </c>
      <c r="K2196" s="2">
        <f t="shared" si="268"/>
        <v>5.970818565608548</v>
      </c>
    </row>
    <row r="2197" spans="1:11" ht="13.5" x14ac:dyDescent="0.25">
      <c r="A2197" s="3">
        <f>TITRES_STAT!B2200</f>
        <v>45204</v>
      </c>
      <c r="B2197" s="6">
        <f>TITRES_STAT!D2200</f>
        <v>5.758</v>
      </c>
      <c r="C2197" s="2">
        <f t="shared" si="269"/>
        <v>9.100000000000108E-3</v>
      </c>
      <c r="D2197" s="2">
        <f t="shared" si="270"/>
        <v>5.7543999999999995</v>
      </c>
      <c r="E2197" s="2">
        <f t="shared" si="272"/>
        <v>5.6599400000000006</v>
      </c>
      <c r="F2197" s="2">
        <f t="shared" si="273"/>
        <v>5.7720999999999991</v>
      </c>
      <c r="G2197" s="2">
        <f t="shared" si="267"/>
        <v>6.0493759999999996</v>
      </c>
      <c r="H2197" s="2">
        <f t="shared" si="271"/>
        <v>6.0771380000000015</v>
      </c>
      <c r="I2197" s="2">
        <f t="array" ref="I2197">SUMPRODUCT(B2181:B2200, (ROW(B2181:B2200)-ROW(B2181)+1)) / (20*21/2)</f>
        <v>5.6499966666666666</v>
      </c>
      <c r="J2197" s="2">
        <f t="shared" ref="J2197:J2260" si="274">$J$4*B2197+J2196*(1-$J$4)</f>
        <v>5.7897812148067054</v>
      </c>
      <c r="K2197" s="2">
        <f t="shared" si="268"/>
        <v>5.9624727395062527</v>
      </c>
    </row>
    <row r="2198" spans="1:11" ht="13.5" x14ac:dyDescent="0.25">
      <c r="A2198" s="3">
        <f>TITRES_STAT!B2201</f>
        <v>45205</v>
      </c>
      <c r="B2198" s="6">
        <f>TITRES_STAT!D2201</f>
        <v>5.6308999999999996</v>
      </c>
      <c r="C2198" s="2">
        <f t="shared" si="269"/>
        <v>-0.12710000000000043</v>
      </c>
      <c r="D2198" s="2">
        <f t="shared" si="270"/>
        <v>5.75258</v>
      </c>
      <c r="E2198" s="2">
        <f t="shared" si="272"/>
        <v>5.6617600000000001</v>
      </c>
      <c r="F2198" s="2">
        <f t="shared" si="273"/>
        <v>5.745309999999999</v>
      </c>
      <c r="G2198" s="2">
        <f t="shared" si="267"/>
        <v>6.034845999999999</v>
      </c>
      <c r="H2198" s="2">
        <f t="shared" si="271"/>
        <v>6.0756435000000009</v>
      </c>
      <c r="I2198" s="2">
        <f t="array" ref="I2198">SUMPRODUCT(B2182:B2201, (ROW(B2182:B2201)-ROW(B2182)+1)) / (20*21/2)</f>
        <v>5.6315333333333326</v>
      </c>
      <c r="J2198" s="2">
        <f t="shared" si="274"/>
        <v>5.7746496705394001</v>
      </c>
      <c r="K2198" s="2">
        <f t="shared" si="268"/>
        <v>5.9494698869765958</v>
      </c>
    </row>
    <row r="2199" spans="1:11" ht="13.5" x14ac:dyDescent="0.25">
      <c r="A2199" s="3">
        <f>TITRES_STAT!B2202</f>
        <v>45208</v>
      </c>
      <c r="B2199" s="6">
        <f>TITRES_STAT!D2202</f>
        <v>5.5763999999999996</v>
      </c>
      <c r="C2199" s="2">
        <f t="shared" si="269"/>
        <v>-5.4499999999999993E-2</v>
      </c>
      <c r="D2199" s="2">
        <f t="shared" si="270"/>
        <v>5.7017199999999999</v>
      </c>
      <c r="E2199" s="2">
        <f t="shared" si="272"/>
        <v>5.6690300000000002</v>
      </c>
      <c r="F2199" s="2">
        <f t="shared" si="273"/>
        <v>5.715795</v>
      </c>
      <c r="G2199" s="2">
        <f t="shared" si="267"/>
        <v>6.0201339999999997</v>
      </c>
      <c r="H2199" s="2">
        <f t="shared" si="271"/>
        <v>6.0741700000000005</v>
      </c>
      <c r="I2199" s="2">
        <f t="array" ref="I2199">SUMPRODUCT(B2183:B2202, (ROW(B2183:B2202)-ROW(B2183)+1)) / (20*21/2)</f>
        <v>5.6171704761904753</v>
      </c>
      <c r="J2199" s="2">
        <f t="shared" si="274"/>
        <v>5.7557687495356475</v>
      </c>
      <c r="K2199" s="2">
        <f t="shared" si="268"/>
        <v>5.9348396953304547</v>
      </c>
    </row>
    <row r="2200" spans="1:11" ht="13.5" x14ac:dyDescent="0.25">
      <c r="A2200" s="3">
        <f>TITRES_STAT!B2203</f>
        <v>45209</v>
      </c>
      <c r="B2200" s="6">
        <f>TITRES_STAT!D2203</f>
        <v>5.5218999999999996</v>
      </c>
      <c r="C2200" s="2">
        <f t="shared" si="269"/>
        <v>-5.4499999999999993E-2</v>
      </c>
      <c r="D2200" s="2">
        <f t="shared" si="270"/>
        <v>5.647219999999999</v>
      </c>
      <c r="E2200" s="2">
        <f t="shared" si="272"/>
        <v>5.6763000000000003</v>
      </c>
      <c r="F2200" s="2">
        <f t="shared" si="273"/>
        <v>5.6794650000000013</v>
      </c>
      <c r="G2200" s="2">
        <f t="shared" si="267"/>
        <v>6.0052399999999988</v>
      </c>
      <c r="H2200" s="2">
        <f t="shared" si="271"/>
        <v>6.0724239999999998</v>
      </c>
      <c r="I2200" s="2">
        <f t="array" ref="I2200">SUMPRODUCT(B2184:B2203, (ROW(B2184:B2203)-ROW(B2184)+1)) / (20*21/2)</f>
        <v>5.6038966666666665</v>
      </c>
      <c r="J2200" s="2">
        <f t="shared" si="274"/>
        <v>5.733495535294157</v>
      </c>
      <c r="K2200" s="2">
        <f t="shared" si="268"/>
        <v>5.9186459817880843</v>
      </c>
    </row>
    <row r="2201" spans="1:11" ht="13.5" x14ac:dyDescent="0.25">
      <c r="A2201" s="3">
        <f>TITRES_STAT!B2204</f>
        <v>45210</v>
      </c>
      <c r="B2201" s="6">
        <f>TITRES_STAT!D2204</f>
        <v>5.4855999999999998</v>
      </c>
      <c r="C2201" s="2">
        <f t="shared" si="269"/>
        <v>-3.6299999999999777E-2</v>
      </c>
      <c r="D2201" s="2">
        <f t="shared" si="270"/>
        <v>5.5945599999999995</v>
      </c>
      <c r="E2201" s="2">
        <f t="shared" si="272"/>
        <v>5.6708499999999997</v>
      </c>
      <c r="F2201" s="2">
        <f t="shared" si="273"/>
        <v>5.64541</v>
      </c>
      <c r="G2201" s="2">
        <f t="shared" si="267"/>
        <v>5.9896199999999977</v>
      </c>
      <c r="H2201" s="2">
        <f t="shared" si="271"/>
        <v>6.0704965000000017</v>
      </c>
      <c r="I2201" s="2">
        <f t="array" ref="I2201">SUMPRODUCT(B2185:B2204, (ROW(B2185:B2204)-ROW(B2185)+1)) / (20*21/2)</f>
        <v>5.5895795238095225</v>
      </c>
      <c r="J2201" s="2">
        <f t="shared" si="274"/>
        <v>5.7098864366947133</v>
      </c>
      <c r="K2201" s="2">
        <f t="shared" si="268"/>
        <v>5.9016637864238461</v>
      </c>
    </row>
    <row r="2202" spans="1:11" ht="13.5" x14ac:dyDescent="0.25">
      <c r="A2202" s="3">
        <f>TITRES_STAT!B2205</f>
        <v>45211</v>
      </c>
      <c r="B2202" s="6">
        <f>TITRES_STAT!D2205</f>
        <v>5.4946000000000002</v>
      </c>
      <c r="C2202" s="2">
        <f t="shared" si="269"/>
        <v>9.0000000000003411E-3</v>
      </c>
      <c r="D2202" s="2">
        <f t="shared" si="270"/>
        <v>5.541879999999999</v>
      </c>
      <c r="E2202" s="2">
        <f t="shared" si="272"/>
        <v>5.6481399999999997</v>
      </c>
      <c r="F2202" s="2">
        <f t="shared" si="273"/>
        <v>5.6249750000000009</v>
      </c>
      <c r="G2202" s="2">
        <f t="shared" si="267"/>
        <v>5.9734519999999973</v>
      </c>
      <c r="H2202" s="2">
        <f t="shared" si="271"/>
        <v>6.0686140000000011</v>
      </c>
      <c r="I2202" s="2">
        <f t="array" ref="I2202">SUMPRODUCT(B2186:B2205, (ROW(B2186:B2205)-ROW(B2186)+1)) / (20*21/2)</f>
        <v>5.5821414285714281</v>
      </c>
      <c r="J2202" s="2">
        <f t="shared" si="274"/>
        <v>5.6893829665333122</v>
      </c>
      <c r="K2202" s="2">
        <f t="shared" si="268"/>
        <v>5.8857005006817342</v>
      </c>
    </row>
    <row r="2203" spans="1:11" ht="13.5" x14ac:dyDescent="0.25">
      <c r="A2203" s="3">
        <f>TITRES_STAT!B2206</f>
        <v>45212</v>
      </c>
      <c r="B2203" s="6">
        <f>TITRES_STAT!D2206</f>
        <v>5.4855999999999998</v>
      </c>
      <c r="C2203" s="2">
        <f t="shared" si="269"/>
        <v>-9.0000000000003411E-3</v>
      </c>
      <c r="D2203" s="2">
        <f t="shared" si="270"/>
        <v>5.5128199999999996</v>
      </c>
      <c r="E2203" s="2">
        <f t="shared" si="272"/>
        <v>5.6326999999999989</v>
      </c>
      <c r="F2203" s="2">
        <f t="shared" si="273"/>
        <v>5.6086300000000007</v>
      </c>
      <c r="G2203" s="2">
        <f t="shared" si="267"/>
        <v>5.9569239999999972</v>
      </c>
      <c r="H2203" s="2">
        <f t="shared" si="271"/>
        <v>6.0663090000000013</v>
      </c>
      <c r="I2203" s="2">
        <f t="array" ref="I2203">SUMPRODUCT(B2187:B2206, (ROW(B2187:B2206)-ROW(B2187)+1)) / (20*21/2)</f>
        <v>5.5714190476190479</v>
      </c>
      <c r="J2203" s="2">
        <f t="shared" si="274"/>
        <v>5.6699750649587104</v>
      </c>
      <c r="K2203" s="2">
        <f t="shared" si="268"/>
        <v>5.8700102849687248</v>
      </c>
    </row>
    <row r="2204" spans="1:11" ht="13.5" x14ac:dyDescent="0.25">
      <c r="A2204" s="3">
        <f>TITRES_STAT!B2207</f>
        <v>45215</v>
      </c>
      <c r="B2204" s="6">
        <f>TITRES_STAT!D2207</f>
        <v>5.4583000000000004</v>
      </c>
      <c r="C2204" s="2">
        <f t="shared" si="269"/>
        <v>-2.7299999999999436E-2</v>
      </c>
      <c r="D2204" s="2">
        <f t="shared" si="270"/>
        <v>5.4891999999999994</v>
      </c>
      <c r="E2204" s="2">
        <f t="shared" si="272"/>
        <v>5.5954600000000001</v>
      </c>
      <c r="F2204" s="2">
        <f t="shared" si="273"/>
        <v>5.6000000000000005</v>
      </c>
      <c r="G2204" s="2">
        <f t="shared" si="267"/>
        <v>5.9400299999999966</v>
      </c>
      <c r="H2204" s="2">
        <f t="shared" si="271"/>
        <v>6.0621480000000005</v>
      </c>
      <c r="I2204" s="2">
        <f t="array" ref="I2204">SUMPRODUCT(B2188:B2207, (ROW(B2188:B2207)-ROW(B2188)+1)) / (20*21/2)</f>
        <v>5.5575757142857141</v>
      </c>
      <c r="J2204" s="2">
        <f t="shared" si="274"/>
        <v>5.6498155349626433</v>
      </c>
      <c r="K2204" s="2">
        <f t="shared" si="268"/>
        <v>5.8538647835974027</v>
      </c>
    </row>
    <row r="2205" spans="1:11" ht="13.5" x14ac:dyDescent="0.25">
      <c r="A2205" s="3">
        <f>TITRES_STAT!B2208</f>
        <v>45216</v>
      </c>
      <c r="B2205" s="6">
        <f>TITRES_STAT!D2208</f>
        <v>5.5218999999999996</v>
      </c>
      <c r="C2205" s="2">
        <f t="shared" si="269"/>
        <v>6.3599999999999213E-2</v>
      </c>
      <c r="D2205" s="2">
        <f t="shared" si="270"/>
        <v>5.4892000000000003</v>
      </c>
      <c r="E2205" s="2">
        <f t="shared" si="272"/>
        <v>5.5682099999999997</v>
      </c>
      <c r="F2205" s="2">
        <f t="shared" si="273"/>
        <v>5.5981850000000009</v>
      </c>
      <c r="G2205" s="2">
        <f t="shared" si="267"/>
        <v>5.9245899999999985</v>
      </c>
      <c r="H2205" s="2">
        <f t="shared" si="271"/>
        <v>6.0570890000000013</v>
      </c>
      <c r="I2205" s="2">
        <f t="array" ref="I2205">SUMPRODUCT(B2189:B2208, (ROW(B2189:B2208)-ROW(B2189)+1)) / (20*21/2)</f>
        <v>5.548921428571429</v>
      </c>
      <c r="J2205" s="2">
        <f t="shared" si="274"/>
        <v>5.6376331030614395</v>
      </c>
      <c r="K2205" s="2">
        <f t="shared" si="268"/>
        <v>5.8408465567896615</v>
      </c>
    </row>
    <row r="2206" spans="1:11" ht="13.5" x14ac:dyDescent="0.25">
      <c r="A2206" s="3">
        <f>TITRES_STAT!B2209</f>
        <v>45217</v>
      </c>
      <c r="B2206" s="6">
        <f>TITRES_STAT!D2209</f>
        <v>5.4855999999999998</v>
      </c>
      <c r="C2206" s="2">
        <f t="shared" si="269"/>
        <v>-3.6299999999999777E-2</v>
      </c>
      <c r="D2206" s="2">
        <f t="shared" si="270"/>
        <v>5.4891999999999994</v>
      </c>
      <c r="E2206" s="2">
        <f t="shared" si="272"/>
        <v>5.5418799999999999</v>
      </c>
      <c r="F2206" s="2">
        <f t="shared" si="273"/>
        <v>5.5945550000000015</v>
      </c>
      <c r="G2206" s="2">
        <f t="shared" si="267"/>
        <v>5.909151999999998</v>
      </c>
      <c r="H2206" s="2">
        <f t="shared" si="271"/>
        <v>6.0523100000000012</v>
      </c>
      <c r="I2206" s="2">
        <f t="array" ref="I2206">SUMPRODUCT(B2190:B2209, (ROW(B2190:B2209)-ROW(B2190)+1)) / (20*21/2)</f>
        <v>5.5408295238095242</v>
      </c>
      <c r="J2206" s="2">
        <f t="shared" si="274"/>
        <v>5.6231537599127304</v>
      </c>
      <c r="K2206" s="2">
        <f t="shared" si="268"/>
        <v>5.8269153192684984</v>
      </c>
    </row>
    <row r="2207" spans="1:11" ht="13.5" x14ac:dyDescent="0.25">
      <c r="A2207" s="3">
        <f>TITRES_STAT!B2210</f>
        <v>45218</v>
      </c>
      <c r="B2207" s="6">
        <f>TITRES_STAT!D2210</f>
        <v>5.4492000000000003</v>
      </c>
      <c r="C2207" s="2">
        <f t="shared" si="269"/>
        <v>-3.6399999999999544E-2</v>
      </c>
      <c r="D2207" s="2">
        <f t="shared" si="270"/>
        <v>5.4801200000000003</v>
      </c>
      <c r="E2207" s="2">
        <f t="shared" si="272"/>
        <v>5.5109999999999992</v>
      </c>
      <c r="F2207" s="2">
        <f t="shared" si="273"/>
        <v>5.5854700000000017</v>
      </c>
      <c r="G2207" s="2">
        <f t="shared" si="267"/>
        <v>5.8929859999999969</v>
      </c>
      <c r="H2207" s="2">
        <f t="shared" si="271"/>
        <v>6.0489425000000017</v>
      </c>
      <c r="I2207" s="2">
        <f t="array" ref="I2207">SUMPRODUCT(B2191:B2210, (ROW(B2191:B2210)-ROW(B2191)+1)) / (20*21/2)</f>
        <v>5.5327809523809526</v>
      </c>
      <c r="J2207" s="2">
        <f t="shared" si="274"/>
        <v>5.6065867351591372</v>
      </c>
      <c r="K2207" s="2">
        <f t="shared" si="268"/>
        <v>5.8121029538069884</v>
      </c>
    </row>
    <row r="2208" spans="1:11" ht="13.5" x14ac:dyDescent="0.25">
      <c r="A2208" s="3">
        <f>TITRES_STAT!B2211</f>
        <v>45219</v>
      </c>
      <c r="B2208" s="6">
        <f>TITRES_STAT!D2211</f>
        <v>5.4946000000000002</v>
      </c>
      <c r="C2208" s="2">
        <f t="shared" si="269"/>
        <v>4.5399999999999885E-2</v>
      </c>
      <c r="D2208" s="2">
        <f t="shared" si="270"/>
        <v>5.4819200000000006</v>
      </c>
      <c r="E2208" s="2">
        <f t="shared" si="272"/>
        <v>5.4973699999999992</v>
      </c>
      <c r="F2208" s="2">
        <f t="shared" si="273"/>
        <v>5.5795650000000014</v>
      </c>
      <c r="G2208" s="2">
        <f t="shared" si="267"/>
        <v>5.8779079999999988</v>
      </c>
      <c r="H2208" s="2">
        <f t="shared" si="271"/>
        <v>6.0462215000000015</v>
      </c>
      <c r="I2208" s="2">
        <f t="array" ref="I2208">SUMPRODUCT(B2192:B2211, (ROW(B2192:B2211)-ROW(B2192)+1)) / (20*21/2)</f>
        <v>5.5210590476190458</v>
      </c>
      <c r="J2208" s="2">
        <f t="shared" si="274"/>
        <v>5.595921331810648</v>
      </c>
      <c r="K2208" s="2">
        <f t="shared" si="268"/>
        <v>5.7996518575792635</v>
      </c>
    </row>
    <row r="2209" spans="1:11" ht="13.5" x14ac:dyDescent="0.25">
      <c r="A2209" s="3">
        <f>TITRES_STAT!B2212</f>
        <v>45222</v>
      </c>
      <c r="B2209" s="6">
        <f>TITRES_STAT!D2212</f>
        <v>5.4946000000000002</v>
      </c>
      <c r="C2209" s="2">
        <f t="shared" si="269"/>
        <v>0</v>
      </c>
      <c r="D2209" s="2">
        <f t="shared" si="270"/>
        <v>5.4891800000000002</v>
      </c>
      <c r="E2209" s="2">
        <f t="shared" si="272"/>
        <v>5.4891899999999989</v>
      </c>
      <c r="F2209" s="2">
        <f t="shared" si="273"/>
        <v>5.5791100000000018</v>
      </c>
      <c r="G2209" s="2">
        <f t="shared" si="267"/>
        <v>5.8642839999999987</v>
      </c>
      <c r="H2209" s="2">
        <f t="shared" si="271"/>
        <v>6.0439195000000021</v>
      </c>
      <c r="I2209" s="2">
        <f t="array" ref="I2209">SUMPRODUCT(B2193:B2212, (ROW(B2193:B2212)-ROW(B2193)+1)) / (20*21/2)</f>
        <v>5.5097266666666656</v>
      </c>
      <c r="J2209" s="2">
        <f t="shared" si="274"/>
        <v>5.5862716811620148</v>
      </c>
      <c r="K2209" s="2">
        <f t="shared" si="268"/>
        <v>5.7876890396349783</v>
      </c>
    </row>
    <row r="2210" spans="1:11" ht="13.5" x14ac:dyDescent="0.25">
      <c r="A2210" s="3">
        <f>TITRES_STAT!B2213</f>
        <v>45223</v>
      </c>
      <c r="B2210" s="6">
        <f>TITRES_STAT!D2213</f>
        <v>5.4946000000000002</v>
      </c>
      <c r="C2210" s="2">
        <f t="shared" si="269"/>
        <v>0</v>
      </c>
      <c r="D2210" s="2">
        <f t="shared" si="270"/>
        <v>5.4837199999999999</v>
      </c>
      <c r="E2210" s="2">
        <f t="shared" si="272"/>
        <v>5.4864599999999992</v>
      </c>
      <c r="F2210" s="2">
        <f t="shared" si="273"/>
        <v>5.5813800000000011</v>
      </c>
      <c r="G2210" s="2">
        <f t="shared" si="267"/>
        <v>5.8506599999999995</v>
      </c>
      <c r="H2210" s="2">
        <f t="shared" si="271"/>
        <v>6.0416595000000015</v>
      </c>
      <c r="I2210" s="2">
        <f t="array" ref="I2210">SUMPRODUCT(B2194:B2213, (ROW(B2194:B2213)-ROW(B2194)+1)) / (20*21/2)</f>
        <v>5.5022485714285709</v>
      </c>
      <c r="J2210" s="2">
        <f t="shared" si="274"/>
        <v>5.5775410448608707</v>
      </c>
      <c r="K2210" s="2">
        <f t="shared" si="268"/>
        <v>5.7761953518061553</v>
      </c>
    </row>
    <row r="2211" spans="1:11" ht="13.5" x14ac:dyDescent="0.25">
      <c r="A2211" s="3">
        <f>TITRES_STAT!B2214</f>
        <v>45224</v>
      </c>
      <c r="B2211" s="6">
        <f>TITRES_STAT!D2214</f>
        <v>5.4583000000000004</v>
      </c>
      <c r="C2211" s="2">
        <f t="shared" si="269"/>
        <v>-3.6299999999999777E-2</v>
      </c>
      <c r="D2211" s="2">
        <f t="shared" si="270"/>
        <v>5.4782600000000006</v>
      </c>
      <c r="E2211" s="2">
        <f t="shared" si="272"/>
        <v>5.4837299999999995</v>
      </c>
      <c r="F2211" s="2">
        <f t="shared" si="273"/>
        <v>5.5772900000000005</v>
      </c>
      <c r="G2211" s="2">
        <f t="shared" si="267"/>
        <v>5.8364919999999998</v>
      </c>
      <c r="H2211" s="2">
        <f t="shared" si="271"/>
        <v>6.0392180000000009</v>
      </c>
      <c r="I2211" s="2">
        <f t="array" ref="I2211">SUMPRODUCT(B2195:B2214, (ROW(B2195:B2214)-ROW(B2195)+1)) / (20*21/2)</f>
        <v>5.4946390476190476</v>
      </c>
      <c r="J2211" s="2">
        <f t="shared" si="274"/>
        <v>5.5661847548741203</v>
      </c>
      <c r="K2211" s="2">
        <f t="shared" si="268"/>
        <v>5.7637288674216007</v>
      </c>
    </row>
    <row r="2212" spans="1:11" ht="13.5" x14ac:dyDescent="0.25">
      <c r="A2212" s="3">
        <f>TITRES_STAT!B2215</f>
        <v>45225</v>
      </c>
      <c r="B2212" s="6">
        <f>TITRES_STAT!D2215</f>
        <v>5.4583000000000004</v>
      </c>
      <c r="C2212" s="2">
        <f t="shared" si="269"/>
        <v>0</v>
      </c>
      <c r="D2212" s="2">
        <f t="shared" si="270"/>
        <v>5.480080000000001</v>
      </c>
      <c r="E2212" s="2">
        <f t="shared" si="272"/>
        <v>5.4801000000000002</v>
      </c>
      <c r="F2212" s="2">
        <f t="shared" si="273"/>
        <v>5.5641200000000008</v>
      </c>
      <c r="G2212" s="2">
        <f t="shared" si="267"/>
        <v>5.8248659999999992</v>
      </c>
      <c r="H2212" s="2">
        <f t="shared" si="271"/>
        <v>6.0372380000000012</v>
      </c>
      <c r="I2212" s="2">
        <f t="array" ref="I2212">SUMPRODUCT(B2196:B2215, (ROW(B2196:B2215)-ROW(B2196)+1)) / (20*21/2)</f>
        <v>5.4878495238095235</v>
      </c>
      <c r="J2212" s="2">
        <f t="shared" si="274"/>
        <v>5.5559100163146802</v>
      </c>
      <c r="K2212" s="2">
        <f t="shared" si="268"/>
        <v>5.7517512647776163</v>
      </c>
    </row>
    <row r="2213" spans="1:11" ht="13.5" x14ac:dyDescent="0.25">
      <c r="A2213" s="3">
        <f>TITRES_STAT!B2216</f>
        <v>45226</v>
      </c>
      <c r="B2213" s="6">
        <f>TITRES_STAT!D2216</f>
        <v>5.4855999999999998</v>
      </c>
      <c r="C2213" s="2">
        <f t="shared" si="269"/>
        <v>2.7299999999999436E-2</v>
      </c>
      <c r="D2213" s="2">
        <f t="shared" si="270"/>
        <v>5.4782800000000007</v>
      </c>
      <c r="E2213" s="2">
        <f t="shared" si="272"/>
        <v>5.4801000000000002</v>
      </c>
      <c r="F2213" s="2">
        <f t="shared" si="273"/>
        <v>5.5564000000000009</v>
      </c>
      <c r="G2213" s="2">
        <f t="shared" si="267"/>
        <v>5.8137859999999986</v>
      </c>
      <c r="H2213" s="2">
        <f t="shared" si="271"/>
        <v>6.0355200000000027</v>
      </c>
      <c r="I2213" s="2">
        <f t="array" ref="I2213">SUMPRODUCT(B2197:B2216, (ROW(B2197:B2216)-ROW(B2197)+1)) / (20*21/2)</f>
        <v>5.4791600000000003</v>
      </c>
      <c r="J2213" s="2">
        <f t="shared" si="274"/>
        <v>5.5492138242847107</v>
      </c>
      <c r="K2213" s="2">
        <f t="shared" si="268"/>
        <v>5.7413139602765337</v>
      </c>
    </row>
    <row r="2214" spans="1:11" ht="13.5" x14ac:dyDescent="0.25">
      <c r="A2214" s="3">
        <f>TITRES_STAT!B2217</f>
        <v>45229</v>
      </c>
      <c r="B2214" s="6">
        <f>TITRES_STAT!D2217</f>
        <v>5.4764999999999997</v>
      </c>
      <c r="C2214" s="2">
        <f t="shared" si="269"/>
        <v>-9.100000000000108E-3</v>
      </c>
      <c r="D2214" s="2">
        <f t="shared" si="270"/>
        <v>5.4746600000000001</v>
      </c>
      <c r="E2214" s="2">
        <f t="shared" si="272"/>
        <v>5.4819200000000006</v>
      </c>
      <c r="F2214" s="2">
        <f t="shared" si="273"/>
        <v>5.5386900000000008</v>
      </c>
      <c r="G2214" s="2">
        <f t="shared" si="267"/>
        <v>5.8005259999999987</v>
      </c>
      <c r="H2214" s="2">
        <f t="shared" si="271"/>
        <v>6.0337150000000017</v>
      </c>
      <c r="I2214" s="2">
        <f t="array" ref="I2214">SUMPRODUCT(B2198:B2217, (ROW(B2198:B2217)-ROW(B2198)+1)) / (20*21/2)</f>
        <v>5.4667933333333325</v>
      </c>
      <c r="J2214" s="2">
        <f t="shared" si="274"/>
        <v>5.5422886981623574</v>
      </c>
      <c r="K2214" s="2">
        <f t="shared" si="268"/>
        <v>5.7309290990892192</v>
      </c>
    </row>
    <row r="2215" spans="1:11" ht="13.5" x14ac:dyDescent="0.25">
      <c r="A2215" s="3">
        <f>TITRES_STAT!B2218</f>
        <v>45230</v>
      </c>
      <c r="B2215" s="6">
        <f>TITRES_STAT!D2218</f>
        <v>5.4673999999999996</v>
      </c>
      <c r="C2215" s="2">
        <f t="shared" si="269"/>
        <v>-9.100000000000108E-3</v>
      </c>
      <c r="D2215" s="2">
        <f t="shared" si="270"/>
        <v>5.46922</v>
      </c>
      <c r="E2215" s="2">
        <f t="shared" si="272"/>
        <v>5.4764699999999999</v>
      </c>
      <c r="F2215" s="2">
        <f t="shared" si="273"/>
        <v>5.5223400000000007</v>
      </c>
      <c r="G2215" s="2">
        <f t="shared" si="267"/>
        <v>5.786357999999999</v>
      </c>
      <c r="H2215" s="2">
        <f t="shared" si="271"/>
        <v>6.0317805000000018</v>
      </c>
      <c r="I2215" s="2">
        <f t="array" ref="I2215">SUMPRODUCT(B2199:B2218, (ROW(B2199:B2218)-ROW(B2199)+1)) / (20*21/2)</f>
        <v>5.4562428571428567</v>
      </c>
      <c r="J2215" s="2">
        <f t="shared" si="274"/>
        <v>5.5351564411945136</v>
      </c>
      <c r="K2215" s="2">
        <f t="shared" si="268"/>
        <v>5.7205946246151322</v>
      </c>
    </row>
    <row r="2216" spans="1:11" ht="13.5" x14ac:dyDescent="0.25">
      <c r="A2216" s="3">
        <f>TITRES_STAT!B2219</f>
        <v>45231</v>
      </c>
      <c r="B2216" s="6">
        <f>TITRES_STAT!D2219</f>
        <v>5.4310999999999998</v>
      </c>
      <c r="C2216" s="2">
        <f t="shared" si="269"/>
        <v>-3.6299999999999777E-2</v>
      </c>
      <c r="D2216" s="2">
        <f t="shared" si="270"/>
        <v>5.4637799999999999</v>
      </c>
      <c r="E2216" s="2">
        <f t="shared" si="272"/>
        <v>5.4710200000000002</v>
      </c>
      <c r="F2216" s="2">
        <f t="shared" si="273"/>
        <v>5.5064500000000001</v>
      </c>
      <c r="G2216" s="2">
        <f t="shared" si="267"/>
        <v>5.7696479999999983</v>
      </c>
      <c r="H2216" s="2">
        <f t="shared" si="271"/>
        <v>6.0291190000000014</v>
      </c>
      <c r="I2216" s="2">
        <f t="array" ref="I2216">SUMPRODUCT(B2200:B2219, (ROW(B2200:B2219)-ROW(B2200)+1)) / (20*21/2)</f>
        <v>5.4451700000000001</v>
      </c>
      <c r="J2216" s="2">
        <f t="shared" si="274"/>
        <v>5.5252463039378927</v>
      </c>
      <c r="K2216" s="2">
        <f t="shared" si="268"/>
        <v>5.7092418942380689</v>
      </c>
    </row>
    <row r="2217" spans="1:11" ht="13.5" x14ac:dyDescent="0.25">
      <c r="A2217" s="3">
        <f>TITRES_STAT!B2220</f>
        <v>45232</v>
      </c>
      <c r="B2217" s="6">
        <f>TITRES_STAT!D2220</f>
        <v>5.3765999999999998</v>
      </c>
      <c r="C2217" s="2">
        <f t="shared" si="269"/>
        <v>-5.4499999999999993E-2</v>
      </c>
      <c r="D2217" s="2">
        <f t="shared" si="270"/>
        <v>5.4474399999999994</v>
      </c>
      <c r="E2217" s="2">
        <f t="shared" si="272"/>
        <v>5.4637600000000006</v>
      </c>
      <c r="F2217" s="2">
        <f t="shared" si="273"/>
        <v>5.4873799999999999</v>
      </c>
      <c r="G2217" s="2">
        <f t="shared" si="267"/>
        <v>5.7543899999999981</v>
      </c>
      <c r="H2217" s="2">
        <f t="shared" si="271"/>
        <v>6.0262690000000019</v>
      </c>
      <c r="I2217" s="2">
        <f t="array" ref="I2217">SUMPRODUCT(B2201:B2220, (ROW(B2201:B2220)-ROW(B2201)+1)) / (20*21/2)</f>
        <v>5.4351352380952376</v>
      </c>
      <c r="J2217" s="2">
        <f t="shared" si="274"/>
        <v>5.5110895130866648</v>
      </c>
      <c r="K2217" s="2">
        <f t="shared" si="268"/>
        <v>5.6961971140718699</v>
      </c>
    </row>
    <row r="2218" spans="1:11" ht="13.5" x14ac:dyDescent="0.25">
      <c r="A2218" s="3">
        <f>TITRES_STAT!B2221</f>
        <v>45233</v>
      </c>
      <c r="B2218" s="6">
        <f>TITRES_STAT!D2221</f>
        <v>5.3765999999999998</v>
      </c>
      <c r="C2218" s="2">
        <f t="shared" si="269"/>
        <v>0</v>
      </c>
      <c r="D2218" s="2">
        <f t="shared" si="270"/>
        <v>5.4256399999999996</v>
      </c>
      <c r="E2218" s="2">
        <f t="shared" si="272"/>
        <v>5.4519599999999997</v>
      </c>
      <c r="F2218" s="2">
        <f t="shared" si="273"/>
        <v>5.474664999999999</v>
      </c>
      <c r="G2218" s="2">
        <f t="shared" si="267"/>
        <v>5.7365899999999987</v>
      </c>
      <c r="H2218" s="2">
        <f t="shared" si="271"/>
        <v>6.0234190000000032</v>
      </c>
      <c r="I2218" s="2">
        <f t="array" ref="I2218">SUMPRODUCT(B2202:B2221, (ROW(B2202:B2221)-ROW(B2202)+1)) / (20*21/2)</f>
        <v>5.4258790476190466</v>
      </c>
      <c r="J2218" s="2">
        <f t="shared" si="274"/>
        <v>5.4982809880307917</v>
      </c>
      <c r="K2218" s="2">
        <f t="shared" si="268"/>
        <v>5.6836638939121888</v>
      </c>
    </row>
    <row r="2219" spans="1:11" ht="13.5" x14ac:dyDescent="0.25">
      <c r="A2219" s="3">
        <f>TITRES_STAT!B2222</f>
        <v>45236</v>
      </c>
      <c r="B2219" s="6">
        <f>TITRES_STAT!D2222</f>
        <v>5.3583999999999996</v>
      </c>
      <c r="C2219" s="2">
        <f t="shared" si="269"/>
        <v>-1.8200000000000216E-2</v>
      </c>
      <c r="D2219" s="2">
        <f t="shared" si="270"/>
        <v>5.4020199999999994</v>
      </c>
      <c r="E2219" s="2">
        <f t="shared" si="272"/>
        <v>5.4383399999999993</v>
      </c>
      <c r="F2219" s="2">
        <f t="shared" si="273"/>
        <v>5.4637649999999995</v>
      </c>
      <c r="G2219" s="2">
        <f t="shared" si="267"/>
        <v>5.7184259999999991</v>
      </c>
      <c r="H2219" s="2">
        <f t="shared" si="271"/>
        <v>6.0202265000000033</v>
      </c>
      <c r="I2219" s="2">
        <f t="array" ref="I2219">SUMPRODUCT(B2203:B2222, (ROW(B2203:B2222)-ROW(B2203)+1)) / (20*21/2)</f>
        <v>5.4172285714285699</v>
      </c>
      <c r="J2219" s="2">
        <f t="shared" si="274"/>
        <v>5.4849589891707158</v>
      </c>
      <c r="K2219" s="2">
        <f t="shared" si="268"/>
        <v>5.6709084470921027</v>
      </c>
    </row>
    <row r="2220" spans="1:11" ht="13.5" x14ac:dyDescent="0.25">
      <c r="A2220" s="3">
        <f>TITRES_STAT!B2223</f>
        <v>45237</v>
      </c>
      <c r="B2220" s="6">
        <f>TITRES_STAT!D2223</f>
        <v>5.3583999999999996</v>
      </c>
      <c r="C2220" s="2">
        <f t="shared" si="269"/>
        <v>0</v>
      </c>
      <c r="D2220" s="2">
        <f t="shared" si="270"/>
        <v>5.3802199999999996</v>
      </c>
      <c r="E2220" s="2">
        <f t="shared" si="272"/>
        <v>5.4247200000000007</v>
      </c>
      <c r="F2220" s="2">
        <f t="shared" si="273"/>
        <v>5.4555899999999999</v>
      </c>
      <c r="G2220" s="2">
        <f t="shared" si="267"/>
        <v>5.6988080000000005</v>
      </c>
      <c r="H2220" s="2">
        <f t="shared" si="271"/>
        <v>6.0170340000000042</v>
      </c>
      <c r="I2220" s="2">
        <f t="array" ref="I2220">SUMPRODUCT(B2204:B2223, (ROW(B2204:B2223)-ROW(B2204)+1)) / (20*21/2)</f>
        <v>5.4109599999999993</v>
      </c>
      <c r="J2220" s="2">
        <f t="shared" si="274"/>
        <v>5.4729057521068381</v>
      </c>
      <c r="K2220" s="2">
        <f t="shared" si="268"/>
        <v>5.658653213872805</v>
      </c>
    </row>
    <row r="2221" spans="1:11" ht="13.5" x14ac:dyDescent="0.25">
      <c r="A2221" s="3">
        <f>TITRES_STAT!B2224</f>
        <v>45238</v>
      </c>
      <c r="B2221" s="6">
        <f>TITRES_STAT!D2224</f>
        <v>5.3583999999999996</v>
      </c>
      <c r="C2221" s="2">
        <f t="shared" si="269"/>
        <v>0</v>
      </c>
      <c r="D2221" s="2">
        <f t="shared" si="270"/>
        <v>5.3656799999999993</v>
      </c>
      <c r="E2221" s="2">
        <f t="shared" si="272"/>
        <v>5.4147300000000005</v>
      </c>
      <c r="F2221" s="2">
        <f t="shared" si="273"/>
        <v>5.44923</v>
      </c>
      <c r="G2221" s="2">
        <f t="shared" si="267"/>
        <v>5.680644</v>
      </c>
      <c r="H2221" s="2">
        <f t="shared" si="271"/>
        <v>6.0138835000000039</v>
      </c>
      <c r="I2221" s="2">
        <f t="array" ref="I2221">SUMPRODUCT(B2205:B2224, (ROW(B2205:B2224)-ROW(B2205)+1)) / (20*21/2)</f>
        <v>5.3982866666666673</v>
      </c>
      <c r="J2221" s="2">
        <f t="shared" si="274"/>
        <v>5.4620004423823776</v>
      </c>
      <c r="K2221" s="2">
        <f t="shared" si="268"/>
        <v>5.6468785780346558</v>
      </c>
    </row>
    <row r="2222" spans="1:11" ht="13.5" x14ac:dyDescent="0.25">
      <c r="A2222" s="3">
        <f>TITRES_STAT!B2225</f>
        <v>45239</v>
      </c>
      <c r="B2222" s="6">
        <f>TITRES_STAT!D2225</f>
        <v>5.3583999999999996</v>
      </c>
      <c r="C2222" s="2">
        <f t="shared" si="269"/>
        <v>0</v>
      </c>
      <c r="D2222" s="2">
        <f t="shared" si="270"/>
        <v>5.3620399999999995</v>
      </c>
      <c r="E2222" s="2">
        <f t="shared" si="272"/>
        <v>5.4047400000000012</v>
      </c>
      <c r="F2222" s="2">
        <f t="shared" si="273"/>
        <v>5.4424200000000003</v>
      </c>
      <c r="G2222" s="2">
        <f t="shared" si="267"/>
        <v>5.6624800000000004</v>
      </c>
      <c r="H2222" s="2">
        <f t="shared" si="271"/>
        <v>6.0101040000000046</v>
      </c>
      <c r="I2222" s="2">
        <f t="array" ref="I2222">SUMPRODUCT(B2206:B2225, (ROW(B2206:B2225)-ROW(B2206)+1)) / (20*21/2)</f>
        <v>5.3854819047619049</v>
      </c>
      <c r="J2222" s="2">
        <f t="shared" si="274"/>
        <v>5.4521337335840556</v>
      </c>
      <c r="K2222" s="2">
        <f t="shared" si="268"/>
        <v>5.6355656926215323</v>
      </c>
    </row>
    <row r="2223" spans="1:11" ht="13.5" x14ac:dyDescent="0.25">
      <c r="A2223" s="3">
        <f>TITRES_STAT!B2226</f>
        <v>45240</v>
      </c>
      <c r="B2223" s="6">
        <f>TITRES_STAT!D2226</f>
        <v>5.3765999999999998</v>
      </c>
      <c r="C2223" s="2">
        <f t="shared" si="269"/>
        <v>1.8200000000000216E-2</v>
      </c>
      <c r="D2223" s="2">
        <f t="shared" si="270"/>
        <v>5.3620399999999995</v>
      </c>
      <c r="E2223" s="2">
        <f t="shared" si="272"/>
        <v>5.39384</v>
      </c>
      <c r="F2223" s="2">
        <f t="shared" si="273"/>
        <v>5.4369700000000005</v>
      </c>
      <c r="G2223" s="2">
        <f t="shared" si="267"/>
        <v>5.6446799999999993</v>
      </c>
      <c r="H2223" s="2">
        <f t="shared" si="271"/>
        <v>6.0064575000000051</v>
      </c>
      <c r="I2223" s="2">
        <f t="array" ref="I2223">SUMPRODUCT(B2207:B2226, (ROW(B2207:B2226)-ROW(B2207)+1)) / (20*21/2)</f>
        <v>5.3737585714285716</v>
      </c>
      <c r="J2223" s="2">
        <f t="shared" si="274"/>
        <v>5.4449400446712879</v>
      </c>
      <c r="K2223" s="2">
        <f t="shared" si="268"/>
        <v>5.6254101752638253</v>
      </c>
    </row>
    <row r="2224" spans="1:11" ht="13.5" x14ac:dyDescent="0.25">
      <c r="A2224" s="3">
        <f>TITRES_STAT!B2227</f>
        <v>45243</v>
      </c>
      <c r="B2224" s="6">
        <f>TITRES_STAT!D2227</f>
        <v>5.3038999999999996</v>
      </c>
      <c r="C2224" s="2">
        <f t="shared" si="269"/>
        <v>-7.2700000000000209E-2</v>
      </c>
      <c r="D2224" s="2">
        <f t="shared" si="270"/>
        <v>5.3511399999999991</v>
      </c>
      <c r="E2224" s="2">
        <f t="shared" si="272"/>
        <v>5.3765799999999997</v>
      </c>
      <c r="F2224" s="2">
        <f t="shared" si="273"/>
        <v>5.4292499999999997</v>
      </c>
      <c r="G2224" s="2">
        <f t="shared" si="267"/>
        <v>5.6254259999999991</v>
      </c>
      <c r="H2224" s="2">
        <f t="shared" si="271"/>
        <v>6.002447500000005</v>
      </c>
      <c r="I2224" s="2">
        <f t="array" ref="I2224">SUMPRODUCT(B2208:B2227, (ROW(B2208:B2227)-ROW(B2208)+1)) / (20*21/2)</f>
        <v>5.3629438095238093</v>
      </c>
      <c r="J2224" s="2">
        <f t="shared" si="274"/>
        <v>5.4315076594644989</v>
      </c>
      <c r="K2224" s="2">
        <f t="shared" si="268"/>
        <v>5.6128019330966161</v>
      </c>
    </row>
    <row r="2225" spans="1:11" ht="13.5" x14ac:dyDescent="0.25">
      <c r="A2225" s="3">
        <f>TITRES_STAT!B2228</f>
        <v>45244</v>
      </c>
      <c r="B2225" s="6">
        <f>TITRES_STAT!D2228</f>
        <v>5.2948000000000004</v>
      </c>
      <c r="C2225" s="2">
        <f t="shared" si="269"/>
        <v>-9.0999999999992198E-3</v>
      </c>
      <c r="D2225" s="2">
        <f t="shared" si="270"/>
        <v>5.3384199999999993</v>
      </c>
      <c r="E2225" s="2">
        <f t="shared" si="272"/>
        <v>5.3593200000000003</v>
      </c>
      <c r="F2225" s="2">
        <f t="shared" si="273"/>
        <v>5.4178949999999997</v>
      </c>
      <c r="G2225" s="2">
        <f t="shared" si="267"/>
        <v>5.6063519999999984</v>
      </c>
      <c r="H2225" s="2">
        <f t="shared" si="271"/>
        <v>5.9983080000000051</v>
      </c>
      <c r="I2225" s="2">
        <f t="array" ref="I2225">SUMPRODUCT(B2209:B2228, (ROW(B2209:B2228)-ROW(B2209)+1)) / (20*21/2)</f>
        <v>5.3528642857142854</v>
      </c>
      <c r="J2225" s="2">
        <f t="shared" si="274"/>
        <v>5.4184878823726415</v>
      </c>
      <c r="K2225" s="2">
        <f t="shared" si="268"/>
        <v>5.600331269053612</v>
      </c>
    </row>
    <row r="2226" spans="1:11" ht="13.5" x14ac:dyDescent="0.25">
      <c r="A2226" s="3">
        <f>TITRES_STAT!B2229</f>
        <v>45245</v>
      </c>
      <c r="B2226" s="6">
        <f>TITRES_STAT!D2229</f>
        <v>5.2948000000000004</v>
      </c>
      <c r="C2226" s="2">
        <f t="shared" si="269"/>
        <v>0</v>
      </c>
      <c r="D2226" s="2">
        <f t="shared" si="270"/>
        <v>5.3257000000000003</v>
      </c>
      <c r="E2226" s="2">
        <f t="shared" si="272"/>
        <v>5.3456900000000003</v>
      </c>
      <c r="F2226" s="2">
        <f t="shared" si="273"/>
        <v>5.4083549999999994</v>
      </c>
      <c r="G2226" s="2">
        <f t="shared" ref="G2226:G2289" si="275">AVERAGE(B2177:B2226)</f>
        <v>5.5887319999999985</v>
      </c>
      <c r="H2226" s="2">
        <f t="shared" si="271"/>
        <v>5.9940425000000053</v>
      </c>
      <c r="I2226" s="2">
        <f t="array" ref="I2226">SUMPRODUCT(B2210:B2229, (ROW(B2210:B2229)-ROW(B2210)+1)) / (20*21/2)</f>
        <v>5.340279047619048</v>
      </c>
      <c r="J2226" s="2">
        <f t="shared" si="274"/>
        <v>5.4067080840514379</v>
      </c>
      <c r="K2226" s="2">
        <f t="shared" si="268"/>
        <v>5.5883496506593531</v>
      </c>
    </row>
    <row r="2227" spans="1:11" ht="13.5" x14ac:dyDescent="0.25">
      <c r="A2227" s="3">
        <f>TITRES_STAT!B2230</f>
        <v>45246</v>
      </c>
      <c r="B2227" s="6">
        <f>TITRES_STAT!D2230</f>
        <v>5.2948000000000004</v>
      </c>
      <c r="C2227" s="2">
        <f t="shared" si="269"/>
        <v>0</v>
      </c>
      <c r="D2227" s="2">
        <f t="shared" si="270"/>
        <v>5.3129800000000005</v>
      </c>
      <c r="E2227" s="2">
        <f t="shared" si="272"/>
        <v>5.33751</v>
      </c>
      <c r="F2227" s="2">
        <f t="shared" si="273"/>
        <v>5.4006349999999994</v>
      </c>
      <c r="G2227" s="2">
        <f t="shared" si="275"/>
        <v>5.5712939999999982</v>
      </c>
      <c r="H2227" s="2">
        <f t="shared" si="271"/>
        <v>5.9901125000000039</v>
      </c>
      <c r="I2227" s="2">
        <f t="array" ref="I2227">SUMPRODUCT(B2211:B2230, (ROW(B2211:B2230)-ROW(B2211)+1)) / (20*21/2)</f>
        <v>5.3322752380952387</v>
      </c>
      <c r="J2227" s="2">
        <f t="shared" si="274"/>
        <v>5.3960501712846352</v>
      </c>
      <c r="K2227" s="2">
        <f t="shared" ref="K2227:K2290" si="276">$K$4*B2227+(1-$K$4)*K2226</f>
        <v>5.5768378996531043</v>
      </c>
    </row>
    <row r="2228" spans="1:11" ht="13.5" x14ac:dyDescent="0.25">
      <c r="A2228" s="3">
        <f>TITRES_STAT!B2231</f>
        <v>45247</v>
      </c>
      <c r="B2228" s="6">
        <f>TITRES_STAT!D2231</f>
        <v>5.2948000000000004</v>
      </c>
      <c r="C2228" s="2">
        <f t="shared" si="269"/>
        <v>0</v>
      </c>
      <c r="D2228" s="2">
        <f t="shared" si="270"/>
        <v>5.2966199999999999</v>
      </c>
      <c r="E2228" s="2">
        <f t="shared" si="272"/>
        <v>5.3293300000000006</v>
      </c>
      <c r="F2228" s="2">
        <f t="shared" si="273"/>
        <v>5.3906449999999992</v>
      </c>
      <c r="G2228" s="2">
        <f t="shared" si="275"/>
        <v>5.5538559999999988</v>
      </c>
      <c r="H2228" s="2">
        <f t="shared" si="271"/>
        <v>5.9863925000000027</v>
      </c>
      <c r="I2228" s="2">
        <f t="array" ref="I2228">SUMPRODUCT(B2212:B2231, (ROW(B2212:B2231)-ROW(B2212)+1)) / (20*21/2)</f>
        <v>5.3217657142857151</v>
      </c>
      <c r="J2228" s="2">
        <f t="shared" si="274"/>
        <v>5.3864072978289563</v>
      </c>
      <c r="K2228" s="2">
        <f t="shared" si="276"/>
        <v>5.5657775898627868</v>
      </c>
    </row>
    <row r="2229" spans="1:11" ht="13.5" x14ac:dyDescent="0.25">
      <c r="A2229" s="3">
        <f>TITRES_STAT!B2232</f>
        <v>45250</v>
      </c>
      <c r="B2229" s="6">
        <f>TITRES_STAT!D2232</f>
        <v>5.2584999999999997</v>
      </c>
      <c r="C2229" s="2">
        <f t="shared" si="269"/>
        <v>-3.6300000000000665E-2</v>
      </c>
      <c r="D2229" s="2">
        <f t="shared" si="270"/>
        <v>5.2875399999999999</v>
      </c>
      <c r="E2229" s="2">
        <f t="shared" si="272"/>
        <v>5.3193400000000004</v>
      </c>
      <c r="F2229" s="2">
        <f t="shared" si="273"/>
        <v>5.3788399999999985</v>
      </c>
      <c r="G2229" s="2">
        <f t="shared" si="275"/>
        <v>5.5356919999999992</v>
      </c>
      <c r="H2229" s="2">
        <f t="shared" si="271"/>
        <v>5.9824910000000031</v>
      </c>
      <c r="I2229" s="2">
        <f t="array" ref="I2229">SUMPRODUCT(B2213:B2232, (ROW(B2213:B2232)-ROW(B2213)+1)) / (20*21/2)</f>
        <v>5.3113409523809532</v>
      </c>
      <c r="J2229" s="2">
        <f t="shared" si="274"/>
        <v>5.3742256504166752</v>
      </c>
      <c r="K2229" s="2">
        <f t="shared" si="276"/>
        <v>5.5537274882995398</v>
      </c>
    </row>
    <row r="2230" spans="1:11" ht="13.5" x14ac:dyDescent="0.25">
      <c r="A2230" s="3">
        <f>TITRES_STAT!B2233</f>
        <v>45251</v>
      </c>
      <c r="B2230" s="6">
        <f>TITRES_STAT!D2233</f>
        <v>5.2948000000000004</v>
      </c>
      <c r="C2230" s="2">
        <f t="shared" si="269"/>
        <v>3.6300000000000665E-2</v>
      </c>
      <c r="D2230" s="2">
        <f t="shared" si="270"/>
        <v>5.2875399999999999</v>
      </c>
      <c r="E2230" s="2">
        <f t="shared" si="272"/>
        <v>5.3129800000000005</v>
      </c>
      <c r="F2230" s="2">
        <f t="shared" si="273"/>
        <v>5.3688499999999992</v>
      </c>
      <c r="G2230" s="2">
        <f t="shared" si="275"/>
        <v>5.5166179999999994</v>
      </c>
      <c r="H2230" s="2">
        <f t="shared" si="271"/>
        <v>5.9790225000000019</v>
      </c>
      <c r="I2230" s="2">
        <f t="array" ref="I2230">SUMPRODUCT(B2214:B2233, (ROW(B2214:B2233)-ROW(B2214)+1)) / (20*21/2)</f>
        <v>5.3019109523809522</v>
      </c>
      <c r="J2230" s="2">
        <f t="shared" si="274"/>
        <v>5.3666613027579437</v>
      </c>
      <c r="K2230" s="2">
        <f t="shared" si="276"/>
        <v>5.5435734691505383</v>
      </c>
    </row>
    <row r="2231" spans="1:11" ht="13.5" x14ac:dyDescent="0.25">
      <c r="A2231" s="3">
        <f>TITRES_STAT!B2234</f>
        <v>45252</v>
      </c>
      <c r="B2231" s="6">
        <f>TITRES_STAT!D2234</f>
        <v>5.2584999999999997</v>
      </c>
      <c r="C2231" s="2">
        <f t="shared" si="269"/>
        <v>-3.6300000000000665E-2</v>
      </c>
      <c r="D2231" s="2">
        <f t="shared" si="270"/>
        <v>5.2802800000000003</v>
      </c>
      <c r="E2231" s="2">
        <f t="shared" si="272"/>
        <v>5.3029900000000003</v>
      </c>
      <c r="F2231" s="2">
        <f t="shared" si="273"/>
        <v>5.3588599999999982</v>
      </c>
      <c r="G2231" s="2">
        <f t="shared" si="275"/>
        <v>5.4984540000000006</v>
      </c>
      <c r="H2231" s="2">
        <f t="shared" si="271"/>
        <v>5.9753725000000024</v>
      </c>
      <c r="I2231" s="2">
        <f t="array" ref="I2231">SUMPRODUCT(B2215:B2234, (ROW(B2215:B2234)-ROW(B2215)+1)) / (20*21/2)</f>
        <v>5.2996628571428577</v>
      </c>
      <c r="J2231" s="2">
        <f t="shared" si="274"/>
        <v>5.3563602263048065</v>
      </c>
      <c r="K2231" s="2">
        <f t="shared" si="276"/>
        <v>5.5323941174191447</v>
      </c>
    </row>
    <row r="2232" spans="1:11" ht="13.5" x14ac:dyDescent="0.25">
      <c r="A2232" s="3">
        <f>TITRES_STAT!B2235</f>
        <v>45253</v>
      </c>
      <c r="B2232" s="6">
        <f>TITRES_STAT!D2235</f>
        <v>5.2493999999999996</v>
      </c>
      <c r="C2232" s="2">
        <f t="shared" si="269"/>
        <v>-9.100000000000108E-3</v>
      </c>
      <c r="D2232" s="2">
        <f t="shared" si="270"/>
        <v>5.2712000000000003</v>
      </c>
      <c r="E2232" s="2">
        <f t="shared" si="272"/>
        <v>5.29209</v>
      </c>
      <c r="F2232" s="2">
        <f t="shared" si="273"/>
        <v>5.3484149999999984</v>
      </c>
      <c r="G2232" s="2">
        <f t="shared" si="275"/>
        <v>5.4853759999999996</v>
      </c>
      <c r="H2232" s="2">
        <f t="shared" si="271"/>
        <v>5.9716770000000023</v>
      </c>
      <c r="I2232" s="2">
        <f t="array" ref="I2232">SUMPRODUCT(B2216:B2235, (ROW(B2216:B2235)-ROW(B2216)+1)) / (20*21/2)</f>
        <v>5.298193333333332</v>
      </c>
      <c r="J2232" s="2">
        <f t="shared" si="274"/>
        <v>5.346173538085301</v>
      </c>
      <c r="K2232" s="2">
        <f t="shared" si="276"/>
        <v>5.5212963088929037</v>
      </c>
    </row>
    <row r="2233" spans="1:11" ht="13.5" x14ac:dyDescent="0.25">
      <c r="A2233" s="3">
        <f>TITRES_STAT!B2236</f>
        <v>45254</v>
      </c>
      <c r="B2233" s="6">
        <f>TITRES_STAT!D2236</f>
        <v>5.2493999999999996</v>
      </c>
      <c r="C2233" s="2">
        <f t="shared" si="269"/>
        <v>0</v>
      </c>
      <c r="D2233" s="2">
        <f t="shared" si="270"/>
        <v>5.2621200000000004</v>
      </c>
      <c r="E2233" s="2">
        <f t="shared" si="272"/>
        <v>5.2793700000000001</v>
      </c>
      <c r="F2233" s="2">
        <f t="shared" si="273"/>
        <v>5.3366049999999978</v>
      </c>
      <c r="G2233" s="2">
        <f t="shared" si="275"/>
        <v>5.4741139999999984</v>
      </c>
      <c r="H2233" s="2">
        <f t="shared" si="271"/>
        <v>5.9675620000000018</v>
      </c>
      <c r="I2233" s="2">
        <f t="array" ref="I2233">SUMPRODUCT(B2217:B2236, (ROW(B2217:B2236)-ROW(B2217)+1)) / (20*21/2)</f>
        <v>5.3260019047619043</v>
      </c>
      <c r="J2233" s="2">
        <f t="shared" si="274"/>
        <v>5.3369570106486055</v>
      </c>
      <c r="K2233" s="2">
        <f t="shared" si="276"/>
        <v>5.5106337085441623</v>
      </c>
    </row>
    <row r="2234" spans="1:11" ht="13.5" x14ac:dyDescent="0.25">
      <c r="A2234" s="3">
        <f>TITRES_STAT!B2237</f>
        <v>45257</v>
      </c>
      <c r="B2234" s="6">
        <f>TITRES_STAT!D2237</f>
        <v>5.3129999999999997</v>
      </c>
      <c r="C2234" s="2">
        <f t="shared" si="269"/>
        <v>6.3600000000000101E-2</v>
      </c>
      <c r="D2234" s="2">
        <f t="shared" si="270"/>
        <v>5.2730199999999998</v>
      </c>
      <c r="E2234" s="2">
        <f t="shared" si="272"/>
        <v>5.2802800000000003</v>
      </c>
      <c r="F2234" s="2">
        <f t="shared" si="273"/>
        <v>5.3284299999999991</v>
      </c>
      <c r="G2234" s="2">
        <f t="shared" si="275"/>
        <v>5.4677559999999978</v>
      </c>
      <c r="H2234" s="2">
        <f t="shared" si="271"/>
        <v>5.9637230000000025</v>
      </c>
      <c r="I2234" s="2">
        <f t="array" ref="I2234">SUMPRODUCT(B2218:B2237, (ROW(B2218:B2237)-ROW(B2218)+1)) / (20*21/2)</f>
        <v>5.3719742857142849</v>
      </c>
      <c r="J2234" s="2">
        <f t="shared" si="274"/>
        <v>5.3346753905868338</v>
      </c>
      <c r="K2234" s="2">
        <f t="shared" si="276"/>
        <v>5.5028833670326271</v>
      </c>
    </row>
    <row r="2235" spans="1:11" ht="13.5" x14ac:dyDescent="0.25">
      <c r="A2235" s="3">
        <f>TITRES_STAT!B2238</f>
        <v>45258</v>
      </c>
      <c r="B2235" s="6">
        <f>TITRES_STAT!D2238</f>
        <v>5.3129999999999997</v>
      </c>
      <c r="C2235" s="2">
        <f t="shared" si="269"/>
        <v>0</v>
      </c>
      <c r="D2235" s="2">
        <f t="shared" si="270"/>
        <v>5.2766599999999997</v>
      </c>
      <c r="E2235" s="2">
        <f t="shared" si="272"/>
        <v>5.2821000000000007</v>
      </c>
      <c r="F2235" s="2">
        <f t="shared" si="273"/>
        <v>5.3207099999999992</v>
      </c>
      <c r="G2235" s="2">
        <f t="shared" si="275"/>
        <v>5.4628519999999989</v>
      </c>
      <c r="H2235" s="2">
        <f t="shared" si="271"/>
        <v>5.9598840000000015</v>
      </c>
      <c r="I2235" s="2">
        <f t="array" ref="I2235">SUMPRODUCT(B2219:B2238, (ROW(B2219:B2238)-ROW(B2219)+1)) / (20*21/2)</f>
        <v>5.4132804761904758</v>
      </c>
      <c r="J2235" s="2">
        <f t="shared" si="274"/>
        <v>5.3326110676738026</v>
      </c>
      <c r="K2235" s="2">
        <f t="shared" si="276"/>
        <v>5.4954369604823281</v>
      </c>
    </row>
    <row r="2236" spans="1:11" ht="13.5" x14ac:dyDescent="0.25">
      <c r="A2236" s="3">
        <f>TITRES_STAT!B2239</f>
        <v>45259</v>
      </c>
      <c r="B2236" s="6">
        <f>TITRES_STAT!D2239</f>
        <v>5.6127000000000002</v>
      </c>
      <c r="C2236" s="2">
        <f t="shared" si="269"/>
        <v>0.29970000000000052</v>
      </c>
      <c r="D2236" s="2">
        <f t="shared" si="270"/>
        <v>5.3474999999999993</v>
      </c>
      <c r="E2236" s="2">
        <f t="shared" si="272"/>
        <v>5.3138900000000007</v>
      </c>
      <c r="F2236" s="2">
        <f t="shared" si="273"/>
        <v>5.32979</v>
      </c>
      <c r="G2236" s="2">
        <f t="shared" si="275"/>
        <v>5.4639419999999994</v>
      </c>
      <c r="H2236" s="2">
        <f t="shared" si="271"/>
        <v>5.9573760000000018</v>
      </c>
      <c r="I2236" s="2">
        <f t="array" ref="I2236">SUMPRODUCT(B2220:B2239, (ROW(B2220:B2239)-ROW(B2220)+1)) / (20*21/2)</f>
        <v>5.4621547619047623</v>
      </c>
      <c r="J2236" s="2">
        <f t="shared" si="274"/>
        <v>5.3592862040858211</v>
      </c>
      <c r="K2236" s="2">
        <f t="shared" si="276"/>
        <v>5.5000355110516486</v>
      </c>
    </row>
    <row r="2237" spans="1:11" ht="13.5" x14ac:dyDescent="0.25">
      <c r="A2237" s="3">
        <f>TITRES_STAT!B2240</f>
        <v>45260</v>
      </c>
      <c r="B2237" s="6">
        <f>TITRES_STAT!D2240</f>
        <v>5.8125</v>
      </c>
      <c r="C2237" s="2">
        <f t="shared" si="269"/>
        <v>0.19979999999999976</v>
      </c>
      <c r="D2237" s="2">
        <f t="shared" si="270"/>
        <v>5.4601199999999999</v>
      </c>
      <c r="E2237" s="2">
        <f t="shared" si="272"/>
        <v>5.365660000000001</v>
      </c>
      <c r="F2237" s="2">
        <f t="shared" si="273"/>
        <v>5.351585</v>
      </c>
      <c r="G2237" s="2">
        <f t="shared" si="275"/>
        <v>5.4675740000000008</v>
      </c>
      <c r="H2237" s="2">
        <f t="shared" si="271"/>
        <v>5.9560765000000018</v>
      </c>
      <c r="I2237" s="2">
        <f t="array" ref="I2237">SUMPRODUCT(B2221:B2240, (ROW(B2221:B2240)-ROW(B2221)+1)) / (20*21/2)</f>
        <v>5.505920476190477</v>
      </c>
      <c r="J2237" s="2">
        <f t="shared" si="274"/>
        <v>5.4024494227443149</v>
      </c>
      <c r="K2237" s="2">
        <f t="shared" si="276"/>
        <v>5.5122890204221715</v>
      </c>
    </row>
    <row r="2238" spans="1:11" ht="13.5" x14ac:dyDescent="0.25">
      <c r="A2238" s="3">
        <f>TITRES_STAT!B2241</f>
        <v>45261</v>
      </c>
      <c r="B2238" s="6">
        <f>TITRES_STAT!D2241</f>
        <v>5.7853000000000003</v>
      </c>
      <c r="C2238" s="2">
        <f t="shared" si="269"/>
        <v>-2.7199999999999669E-2</v>
      </c>
      <c r="D2238" s="2">
        <f t="shared" si="270"/>
        <v>5.5673000000000004</v>
      </c>
      <c r="E2238" s="2">
        <f t="shared" si="272"/>
        <v>5.4147100000000004</v>
      </c>
      <c r="F2238" s="2">
        <f t="shared" si="273"/>
        <v>5.3720200000000009</v>
      </c>
      <c r="G2238" s="2">
        <f t="shared" si="275"/>
        <v>5.4710260000000002</v>
      </c>
      <c r="H2238" s="2">
        <f t="shared" si="271"/>
        <v>5.9545990000000018</v>
      </c>
      <c r="I2238" s="2">
        <f t="array" ref="I2238">SUMPRODUCT(B2222:B2241, (ROW(B2222:B2241)-ROW(B2222)+1)) / (20*21/2)</f>
        <v>5.5429838095238093</v>
      </c>
      <c r="J2238" s="2">
        <f t="shared" si="274"/>
        <v>5.4389113824829511</v>
      </c>
      <c r="K2238" s="2">
        <f t="shared" si="276"/>
        <v>5.5229953333467918</v>
      </c>
    </row>
    <row r="2239" spans="1:11" ht="13.5" x14ac:dyDescent="0.25">
      <c r="A2239" s="3">
        <f>TITRES_STAT!B2242</f>
        <v>45264</v>
      </c>
      <c r="B2239" s="6">
        <f>TITRES_STAT!D2242</f>
        <v>5.8852000000000002</v>
      </c>
      <c r="C2239" s="2">
        <f t="shared" si="269"/>
        <v>9.9899999999999878E-2</v>
      </c>
      <c r="D2239" s="2">
        <f t="shared" si="270"/>
        <v>5.6817399999999996</v>
      </c>
      <c r="E2239" s="2">
        <f t="shared" si="272"/>
        <v>5.4773799999999992</v>
      </c>
      <c r="F2239" s="2">
        <f t="shared" si="273"/>
        <v>5.3983600000000003</v>
      </c>
      <c r="G2239" s="2">
        <f t="shared" si="275"/>
        <v>5.478656</v>
      </c>
      <c r="H2239" s="2">
        <f t="shared" si="271"/>
        <v>5.9534955000000016</v>
      </c>
      <c r="I2239" s="2">
        <f t="array" ref="I2239">SUMPRODUCT(B2223:B2242, (ROW(B2223:B2242)-ROW(B2223)+1)) / (20*21/2)</f>
        <v>5.564913333333334</v>
      </c>
      <c r="J2239" s="2">
        <f t="shared" si="274"/>
        <v>5.4814150603417175</v>
      </c>
      <c r="K2239" s="2">
        <f t="shared" si="276"/>
        <v>5.5371994379214273</v>
      </c>
    </row>
    <row r="2240" spans="1:11" ht="13.5" x14ac:dyDescent="0.25">
      <c r="A2240" s="3">
        <f>TITRES_STAT!B2243</f>
        <v>45265</v>
      </c>
      <c r="B2240" s="6">
        <f>TITRES_STAT!D2243</f>
        <v>5.8578999999999999</v>
      </c>
      <c r="C2240" s="2">
        <f t="shared" si="269"/>
        <v>-2.7300000000000324E-2</v>
      </c>
      <c r="D2240" s="2">
        <f t="shared" si="270"/>
        <v>5.7907200000000003</v>
      </c>
      <c r="E2240" s="2">
        <f t="shared" si="272"/>
        <v>5.5336899999999991</v>
      </c>
      <c r="F2240" s="2">
        <f t="shared" si="273"/>
        <v>5.4233350000000007</v>
      </c>
      <c r="G2240" s="2">
        <f t="shared" si="275"/>
        <v>5.4868299999999985</v>
      </c>
      <c r="H2240" s="2">
        <f t="shared" si="271"/>
        <v>5.9522555000000015</v>
      </c>
      <c r="I2240" s="2">
        <f t="array" ref="I2240">SUMPRODUCT(B2224:B2243, (ROW(B2224:B2243)-ROW(B2224)+1)) / (20*21/2)</f>
        <v>5.5939766666666673</v>
      </c>
      <c r="J2240" s="2">
        <f t="shared" si="274"/>
        <v>5.5172707688806018</v>
      </c>
      <c r="K2240" s="2">
        <f t="shared" si="276"/>
        <v>5.5497759305519594</v>
      </c>
    </row>
    <row r="2241" spans="1:11" ht="13.5" x14ac:dyDescent="0.25">
      <c r="A2241" s="3">
        <f>TITRES_STAT!B2244</f>
        <v>45266</v>
      </c>
      <c r="B2241" s="6">
        <f>TITRES_STAT!D2244</f>
        <v>5.8125</v>
      </c>
      <c r="C2241" s="2">
        <f t="shared" si="269"/>
        <v>-4.5399999999999885E-2</v>
      </c>
      <c r="D2241" s="2">
        <f t="shared" si="270"/>
        <v>5.8306800000000001</v>
      </c>
      <c r="E2241" s="2">
        <f t="shared" si="272"/>
        <v>5.5890899999999997</v>
      </c>
      <c r="F2241" s="2">
        <f t="shared" si="273"/>
        <v>5.4460400000000009</v>
      </c>
      <c r="G2241" s="2">
        <f t="shared" si="275"/>
        <v>5.4922779999999989</v>
      </c>
      <c r="H2241" s="2">
        <f t="shared" si="271"/>
        <v>5.9508300000000007</v>
      </c>
      <c r="I2241" s="2">
        <f t="array" ref="I2241">SUMPRODUCT(B2225:B2244, (ROW(B2225:B2244)-ROW(B2225)+1)) / (20*21/2)</f>
        <v>5.6341519047619046</v>
      </c>
      <c r="J2241" s="2">
        <f t="shared" si="274"/>
        <v>5.5453878385110214</v>
      </c>
      <c r="K2241" s="2">
        <f t="shared" si="276"/>
        <v>5.5600788352361965</v>
      </c>
    </row>
    <row r="2242" spans="1:11" ht="13.5" x14ac:dyDescent="0.25">
      <c r="A2242" s="3">
        <f>TITRES_STAT!B2245</f>
        <v>45267</v>
      </c>
      <c r="B2242" s="6">
        <f>TITRES_STAT!D2245</f>
        <v>5.6763000000000003</v>
      </c>
      <c r="C2242" s="2">
        <f t="shared" si="269"/>
        <v>-0.13619999999999965</v>
      </c>
      <c r="D2242" s="2">
        <f t="shared" si="270"/>
        <v>5.8034400000000002</v>
      </c>
      <c r="E2242" s="2">
        <f t="shared" si="272"/>
        <v>5.63178</v>
      </c>
      <c r="F2242" s="2">
        <f t="shared" si="273"/>
        <v>5.4619350000000004</v>
      </c>
      <c r="G2242" s="2">
        <f t="shared" si="275"/>
        <v>5.4913699999999999</v>
      </c>
      <c r="H2242" s="2">
        <f t="shared" si="271"/>
        <v>5.9486820000000016</v>
      </c>
      <c r="I2242" s="2">
        <f t="array" ref="I2242">SUMPRODUCT(B2226:B2245, (ROW(B2226:B2245)-ROW(B2226)+1)) / (20*21/2)</f>
        <v>5.6714728571428576</v>
      </c>
      <c r="J2242" s="2">
        <f t="shared" si="274"/>
        <v>5.5578556634147329</v>
      </c>
      <c r="K2242" s="2">
        <f t="shared" si="276"/>
        <v>5.5646365279720316</v>
      </c>
    </row>
    <row r="2243" spans="1:11" ht="13.5" x14ac:dyDescent="0.25">
      <c r="A2243" s="3">
        <f>TITRES_STAT!B2246</f>
        <v>45268</v>
      </c>
      <c r="B2243" s="6">
        <f>TITRES_STAT!D2246</f>
        <v>5.7671000000000001</v>
      </c>
      <c r="C2243" s="2">
        <f t="shared" si="269"/>
        <v>9.079999999999977E-2</v>
      </c>
      <c r="D2243" s="2">
        <f t="shared" si="270"/>
        <v>5.7997999999999994</v>
      </c>
      <c r="E2243" s="2">
        <f t="shared" si="272"/>
        <v>5.6835499999999994</v>
      </c>
      <c r="F2243" s="2">
        <f t="shared" si="273"/>
        <v>5.4814600000000002</v>
      </c>
      <c r="G2243" s="2">
        <f t="shared" si="275"/>
        <v>5.4939119999999999</v>
      </c>
      <c r="H2243" s="2">
        <f t="shared" si="271"/>
        <v>5.9472395000000002</v>
      </c>
      <c r="I2243" s="2">
        <f t="array" ref="I2243">SUMPRODUCT(B2227:B2246, (ROW(B2227:B2246)-ROW(B2227)+1)) / (20*21/2)</f>
        <v>5.7301152380952383</v>
      </c>
      <c r="J2243" s="2">
        <f t="shared" si="274"/>
        <v>5.5777836954704725</v>
      </c>
      <c r="K2243" s="2">
        <f t="shared" si="276"/>
        <v>5.5725762719731282</v>
      </c>
    </row>
    <row r="2244" spans="1:11" ht="13.5" x14ac:dyDescent="0.25">
      <c r="A2244" s="3">
        <f>TITRES_STAT!B2247</f>
        <v>45271</v>
      </c>
      <c r="B2244" s="6">
        <f>TITRES_STAT!D2247</f>
        <v>5.9032999999999998</v>
      </c>
      <c r="C2244" s="2">
        <f t="shared" ref="C2244:C2307" si="277">B2244-B2243</f>
        <v>0.13619999999999965</v>
      </c>
      <c r="D2244" s="2">
        <f t="shared" si="270"/>
        <v>5.80342</v>
      </c>
      <c r="E2244" s="2">
        <f t="shared" si="272"/>
        <v>5.7425799999999994</v>
      </c>
      <c r="F2244" s="2">
        <f t="shared" si="273"/>
        <v>5.5114300000000007</v>
      </c>
      <c r="G2244" s="2">
        <f t="shared" si="275"/>
        <v>5.4953640000000021</v>
      </c>
      <c r="H2244" s="2">
        <f t="shared" si="271"/>
        <v>5.946562000000001</v>
      </c>
      <c r="I2244" s="2">
        <f t="array" ref="I2244">SUMPRODUCT(B2228:B2247, (ROW(B2228:B2247)-ROW(B2228)+1)) / (20*21/2)</f>
        <v>5.7872490476190475</v>
      </c>
      <c r="J2244" s="2">
        <f t="shared" si="274"/>
        <v>5.6087852482828087</v>
      </c>
      <c r="K2244" s="2">
        <f t="shared" si="276"/>
        <v>5.5855458299349667</v>
      </c>
    </row>
    <row r="2245" spans="1:11" ht="13.5" x14ac:dyDescent="0.25">
      <c r="A2245" s="3">
        <f>TITRES_STAT!B2248</f>
        <v>45272</v>
      </c>
      <c r="B2245" s="6">
        <f>TITRES_STAT!D2248</f>
        <v>5.9032999999999998</v>
      </c>
      <c r="C2245" s="2">
        <f t="shared" si="277"/>
        <v>0</v>
      </c>
      <c r="D2245" s="2">
        <f t="shared" si="270"/>
        <v>5.8125</v>
      </c>
      <c r="E2245" s="2">
        <f t="shared" si="272"/>
        <v>5.8016100000000002</v>
      </c>
      <c r="F2245" s="2">
        <f t="shared" si="273"/>
        <v>5.541855</v>
      </c>
      <c r="G2245" s="2">
        <f t="shared" si="275"/>
        <v>5.497542000000001</v>
      </c>
      <c r="H2245" s="2">
        <f t="shared" si="271"/>
        <v>5.9461780000000006</v>
      </c>
      <c r="I2245" s="2">
        <f t="array" ref="I2245">SUMPRODUCT(B2229:B2248, (ROW(B2229:B2248)-ROW(B2229)+1)) / (20*21/2)</f>
        <v>5.8505252380952371</v>
      </c>
      <c r="J2245" s="2">
        <f t="shared" si="274"/>
        <v>5.6368342722558751</v>
      </c>
      <c r="K2245" s="2">
        <f t="shared" si="276"/>
        <v>5.5980067777806548</v>
      </c>
    </row>
    <row r="2246" spans="1:11" ht="13.5" x14ac:dyDescent="0.25">
      <c r="A2246" s="3">
        <f>TITRES_STAT!B2249</f>
        <v>45273</v>
      </c>
      <c r="B2246" s="6">
        <f>TITRES_STAT!D2249</f>
        <v>6.1576000000000004</v>
      </c>
      <c r="C2246" s="2">
        <f t="shared" si="277"/>
        <v>0.25430000000000064</v>
      </c>
      <c r="D2246" s="2">
        <f t="shared" ref="D2246:D2309" si="278">AVERAGE(B2242:B2246)</f>
        <v>5.8815200000000001</v>
      </c>
      <c r="E2246" s="2">
        <f t="shared" si="272"/>
        <v>5.8561000000000005</v>
      </c>
      <c r="F2246" s="2">
        <f t="shared" si="273"/>
        <v>5.584995000000001</v>
      </c>
      <c r="G2246" s="2">
        <f t="shared" si="275"/>
        <v>5.5057159999999996</v>
      </c>
      <c r="H2246" s="2">
        <f t="shared" si="271"/>
        <v>5.9470235000000011</v>
      </c>
      <c r="I2246" s="2">
        <f t="array" ref="I2246">SUMPRODUCT(B2230:B2249, (ROW(B2230:B2249)-ROW(B2230)+1)) / (20*21/2)</f>
        <v>5.9150914285714284</v>
      </c>
      <c r="J2246" s="2">
        <f t="shared" si="274"/>
        <v>5.6864310082315059</v>
      </c>
      <c r="K2246" s="2">
        <f t="shared" si="276"/>
        <v>5.6199516100245512</v>
      </c>
    </row>
    <row r="2247" spans="1:11" ht="13.5" x14ac:dyDescent="0.25">
      <c r="A2247" s="3">
        <f>TITRES_STAT!B2250</f>
        <v>45274</v>
      </c>
      <c r="B2247" s="6">
        <f>TITRES_STAT!D2250</f>
        <v>6.1848999999999998</v>
      </c>
      <c r="C2247" s="2">
        <f t="shared" si="277"/>
        <v>2.7299999999999436E-2</v>
      </c>
      <c r="D2247" s="2">
        <f t="shared" si="278"/>
        <v>5.9832400000000003</v>
      </c>
      <c r="E2247" s="2">
        <f t="shared" si="272"/>
        <v>5.8933400000000002</v>
      </c>
      <c r="F2247" s="2">
        <f t="shared" si="273"/>
        <v>5.6295000000000011</v>
      </c>
      <c r="G2247" s="2">
        <f t="shared" si="275"/>
        <v>5.5142540000000011</v>
      </c>
      <c r="H2247" s="2">
        <f t="shared" si="271"/>
        <v>5.9480055000000016</v>
      </c>
      <c r="I2247" s="2">
        <f t="array" ref="I2247">SUMPRODUCT(B2231:B2250, (ROW(B2231:B2250)-ROW(B2231)+1)) / (20*21/2)</f>
        <v>5.9744247619047615</v>
      </c>
      <c r="J2247" s="2">
        <f t="shared" si="274"/>
        <v>5.7339042455427913</v>
      </c>
      <c r="K2247" s="2">
        <f t="shared" si="276"/>
        <v>5.6421064488471178</v>
      </c>
    </row>
    <row r="2248" spans="1:11" ht="13.5" x14ac:dyDescent="0.25">
      <c r="A2248" s="3">
        <f>TITRES_STAT!B2251</f>
        <v>45275</v>
      </c>
      <c r="B2248" s="6">
        <f>TITRES_STAT!D2251</f>
        <v>6.2938999999999998</v>
      </c>
      <c r="C2248" s="2">
        <f t="shared" si="277"/>
        <v>0.10899999999999999</v>
      </c>
      <c r="D2248" s="2">
        <f t="shared" si="278"/>
        <v>6.0885999999999996</v>
      </c>
      <c r="E2248" s="2">
        <f t="shared" si="272"/>
        <v>5.9442000000000004</v>
      </c>
      <c r="F2248" s="2">
        <f t="shared" si="273"/>
        <v>5.679454999999999</v>
      </c>
      <c r="G2248" s="2">
        <f t="shared" si="275"/>
        <v>5.5275140000000009</v>
      </c>
      <c r="H2248" s="2">
        <f t="shared" si="271"/>
        <v>5.9493645000000006</v>
      </c>
      <c r="I2248" s="2">
        <f t="array" ref="I2248">SUMPRODUCT(B2232:B2251, (ROW(B2232:B2251)-ROW(B2232)+1)) / (20*21/2)</f>
        <v>6.023517142857143</v>
      </c>
      <c r="J2248" s="2">
        <f t="shared" si="274"/>
        <v>5.7872371745387161</v>
      </c>
      <c r="K2248" s="2">
        <f t="shared" si="276"/>
        <v>5.6676669802648778</v>
      </c>
    </row>
    <row r="2249" spans="1:11" ht="13.5" x14ac:dyDescent="0.25">
      <c r="A2249" s="3">
        <f>TITRES_STAT!B2252</f>
        <v>45278</v>
      </c>
      <c r="B2249" s="6">
        <f>TITRES_STAT!D2252</f>
        <v>6.3574000000000002</v>
      </c>
      <c r="C2249" s="2">
        <f t="shared" si="277"/>
        <v>6.3500000000000334E-2</v>
      </c>
      <c r="D2249" s="2">
        <f t="shared" si="278"/>
        <v>6.1794200000000004</v>
      </c>
      <c r="E2249" s="2">
        <f t="shared" si="272"/>
        <v>5.9914199999999997</v>
      </c>
      <c r="F2249" s="2">
        <f t="shared" si="273"/>
        <v>5.7343999999999991</v>
      </c>
      <c r="G2249" s="2">
        <f t="shared" si="275"/>
        <v>5.5431340000000011</v>
      </c>
      <c r="H2249" s="2">
        <f t="shared" si="271"/>
        <v>5.951041</v>
      </c>
      <c r="I2249" s="2">
        <f t="array" ref="I2249">SUMPRODUCT(B2233:B2252, (ROW(B2233:B2252)-ROW(B2233)+1)) / (20*21/2)</f>
        <v>6.0806071428571435</v>
      </c>
      <c r="J2249" s="2">
        <f t="shared" si="274"/>
        <v>5.8415383960112193</v>
      </c>
      <c r="K2249" s="2">
        <f t="shared" si="276"/>
        <v>5.694715333979981</v>
      </c>
    </row>
    <row r="2250" spans="1:11" ht="13.5" x14ac:dyDescent="0.25">
      <c r="A2250" s="3">
        <f>TITRES_STAT!B2253</f>
        <v>45279</v>
      </c>
      <c r="B2250" s="6">
        <f>TITRES_STAT!D2253</f>
        <v>6.3574000000000002</v>
      </c>
      <c r="C2250" s="2">
        <f t="shared" si="277"/>
        <v>0</v>
      </c>
      <c r="D2250" s="2">
        <f t="shared" si="278"/>
        <v>6.2702399999999994</v>
      </c>
      <c r="E2250" s="2">
        <f t="shared" si="272"/>
        <v>6.0413699999999997</v>
      </c>
      <c r="F2250" s="2">
        <f t="shared" si="273"/>
        <v>5.7875299999999994</v>
      </c>
      <c r="G2250" s="2">
        <f t="shared" si="275"/>
        <v>5.5598440000000009</v>
      </c>
      <c r="H2250" s="2">
        <f t="shared" ref="H2250:H2313" si="279">AVERAGE(B2051:B2250)</f>
        <v>5.9527175000000003</v>
      </c>
      <c r="I2250" s="2">
        <f t="array" ref="I2250">SUMPRODUCT(B2234:B2253, (ROW(B2234:B2253)-ROW(B2234)+1)) / (20*21/2)</f>
        <v>6.1328980952380965</v>
      </c>
      <c r="J2250" s="2">
        <f t="shared" si="274"/>
        <v>5.8906680725815797</v>
      </c>
      <c r="K2250" s="2">
        <f t="shared" si="276"/>
        <v>5.7207029679415502</v>
      </c>
    </row>
    <row r="2251" spans="1:11" ht="13.5" x14ac:dyDescent="0.25">
      <c r="A2251" s="3">
        <f>TITRES_STAT!B2254</f>
        <v>45280</v>
      </c>
      <c r="B2251" s="6">
        <f>TITRES_STAT!D2254</f>
        <v>6.3029999999999999</v>
      </c>
      <c r="C2251" s="2">
        <f t="shared" si="277"/>
        <v>-5.4400000000000226E-2</v>
      </c>
      <c r="D2251" s="2">
        <f t="shared" si="278"/>
        <v>6.2993199999999998</v>
      </c>
      <c r="E2251" s="2">
        <f t="shared" si="272"/>
        <v>6.0904199999999999</v>
      </c>
      <c r="F2251" s="2">
        <f t="shared" si="273"/>
        <v>5.8397549999999994</v>
      </c>
      <c r="G2251" s="2">
        <f t="shared" si="275"/>
        <v>5.5761919999999998</v>
      </c>
      <c r="H2251" s="2">
        <f t="shared" si="279"/>
        <v>5.9541219999999999</v>
      </c>
      <c r="I2251" s="2">
        <f t="array" ref="I2251">SUMPRODUCT(B2235:B2254, (ROW(B2235:B2254)-ROW(B2235)+1)) / (20*21/2)</f>
        <v>6.1578514285714281</v>
      </c>
      <c r="J2251" s="2">
        <f t="shared" si="274"/>
        <v>5.9299377799547628</v>
      </c>
      <c r="K2251" s="2">
        <f t="shared" si="276"/>
        <v>5.7435381456693326</v>
      </c>
    </row>
    <row r="2252" spans="1:11" ht="13.5" x14ac:dyDescent="0.25">
      <c r="A2252" s="3">
        <f>TITRES_STAT!B2255</f>
        <v>45281</v>
      </c>
      <c r="B2252" s="6">
        <f>TITRES_STAT!D2255</f>
        <v>6.4391999999999996</v>
      </c>
      <c r="C2252" s="2">
        <f t="shared" si="277"/>
        <v>0.13619999999999965</v>
      </c>
      <c r="D2252" s="2">
        <f t="shared" si="278"/>
        <v>6.3501799999999999</v>
      </c>
      <c r="E2252" s="2">
        <f t="shared" ref="E2252:E2315" si="280">AVERAGE(B2243:B2252)</f>
        <v>6.1667100000000001</v>
      </c>
      <c r="F2252" s="2">
        <f t="shared" si="273"/>
        <v>5.8992449999999987</v>
      </c>
      <c r="G2252" s="2">
        <f t="shared" si="275"/>
        <v>5.5950839999999991</v>
      </c>
      <c r="H2252" s="2">
        <f t="shared" si="279"/>
        <v>5.9562914999999998</v>
      </c>
      <c r="I2252" s="2">
        <f t="array" ref="I2252">SUMPRODUCT(B2236:B2255, (ROW(B2236:B2255)-ROW(B2236)+1)) / (20*21/2)</f>
        <v>6.1957847619047621</v>
      </c>
      <c r="J2252" s="2">
        <f t="shared" si="274"/>
        <v>5.9784389437685954</v>
      </c>
      <c r="K2252" s="2">
        <f t="shared" si="276"/>
        <v>5.7708190027019084</v>
      </c>
    </row>
    <row r="2253" spans="1:11" ht="13.5" x14ac:dyDescent="0.25">
      <c r="A2253" s="3">
        <f>TITRES_STAT!B2256</f>
        <v>45282</v>
      </c>
      <c r="B2253" s="6">
        <f>TITRES_STAT!D2256</f>
        <v>6.4482999999999997</v>
      </c>
      <c r="C2253" s="2">
        <f t="shared" si="277"/>
        <v>9.100000000000108E-3</v>
      </c>
      <c r="D2253" s="2">
        <f t="shared" si="278"/>
        <v>6.3810599999999997</v>
      </c>
      <c r="E2253" s="2">
        <f t="shared" si="280"/>
        <v>6.2348299999999997</v>
      </c>
      <c r="F2253" s="2">
        <f t="shared" si="273"/>
        <v>5.9591899999999995</v>
      </c>
      <c r="G2253" s="2">
        <f t="shared" si="275"/>
        <v>5.6143380000000001</v>
      </c>
      <c r="H2253" s="2">
        <f t="shared" si="279"/>
        <v>5.9586744999999999</v>
      </c>
      <c r="I2253" s="2">
        <f t="array" ref="I2253">SUMPRODUCT(B2237:B2256, (ROW(B2237:B2256)-ROW(B2237)+1)) / (20*21/2)</f>
        <v>6.2328519047619029</v>
      </c>
      <c r="J2253" s="2">
        <f t="shared" si="274"/>
        <v>6.0231876157906346</v>
      </c>
      <c r="K2253" s="2">
        <f t="shared" si="276"/>
        <v>5.7973868849488923</v>
      </c>
    </row>
    <row r="2254" spans="1:11" ht="13.5" x14ac:dyDescent="0.25">
      <c r="A2254" s="3">
        <f>TITRES_STAT!B2257</f>
        <v>45285</v>
      </c>
      <c r="B2254" s="6">
        <f>TITRES_STAT!D2257</f>
        <v>6.2211999999999996</v>
      </c>
      <c r="C2254" s="2">
        <f t="shared" si="277"/>
        <v>-0.22710000000000008</v>
      </c>
      <c r="D2254" s="2">
        <f t="shared" si="278"/>
        <v>6.3538199999999998</v>
      </c>
      <c r="E2254" s="2">
        <f t="shared" si="280"/>
        <v>6.2666199999999987</v>
      </c>
      <c r="F2254" s="2">
        <f t="shared" si="273"/>
        <v>6.004599999999999</v>
      </c>
      <c r="G2254" s="2">
        <f t="shared" si="275"/>
        <v>5.6295960000000003</v>
      </c>
      <c r="H2254" s="2">
        <f t="shared" si="279"/>
        <v>5.9597539999999993</v>
      </c>
      <c r="I2254" s="2">
        <f t="array" ref="I2254">SUMPRODUCT(B2238:B2257, (ROW(B2238:B2257)-ROW(B2238)+1)) / (20*21/2)</f>
        <v>6.2962066666666683</v>
      </c>
      <c r="J2254" s="2">
        <f t="shared" si="274"/>
        <v>6.0420459380962885</v>
      </c>
      <c r="K2254" s="2">
        <f t="shared" si="276"/>
        <v>5.8140070071077599</v>
      </c>
    </row>
    <row r="2255" spans="1:11" ht="13.5" x14ac:dyDescent="0.25">
      <c r="A2255" s="3">
        <f>TITRES_STAT!B2258</f>
        <v>45286</v>
      </c>
      <c r="B2255" s="6">
        <f>TITRES_STAT!D2258</f>
        <v>6.4028999999999998</v>
      </c>
      <c r="C2255" s="2">
        <f t="shared" si="277"/>
        <v>0.18170000000000019</v>
      </c>
      <c r="D2255" s="2">
        <f t="shared" si="278"/>
        <v>6.3629199999999999</v>
      </c>
      <c r="E2255" s="2">
        <f t="shared" si="280"/>
        <v>6.3165799999999992</v>
      </c>
      <c r="F2255" s="2">
        <f t="shared" si="273"/>
        <v>6.0590949999999992</v>
      </c>
      <c r="G2255" s="2">
        <f t="shared" si="275"/>
        <v>5.6472160000000011</v>
      </c>
      <c r="H2255" s="2">
        <f t="shared" si="279"/>
        <v>5.9617839999999998</v>
      </c>
      <c r="I2255" s="2">
        <f t="array" ref="I2255">SUMPRODUCT(B2239:B2258, (ROW(B2239:B2258)-ROW(B2239)+1)) / (20*21/2)</f>
        <v>6.3766490476190469</v>
      </c>
      <c r="J2255" s="2">
        <f t="shared" si="274"/>
        <v>6.076412991610928</v>
      </c>
      <c r="K2255" s="2">
        <f t="shared" si="276"/>
        <v>5.8371008499662791</v>
      </c>
    </row>
    <row r="2256" spans="1:11" ht="13.5" x14ac:dyDescent="0.25">
      <c r="A2256" s="3">
        <f>TITRES_STAT!B2259</f>
        <v>45287</v>
      </c>
      <c r="B2256" s="6">
        <f>TITRES_STAT!D2259</f>
        <v>6.4482999999999997</v>
      </c>
      <c r="C2256" s="2">
        <f t="shared" si="277"/>
        <v>4.5399999999999885E-2</v>
      </c>
      <c r="D2256" s="2">
        <f t="shared" si="278"/>
        <v>6.3919799999999993</v>
      </c>
      <c r="E2256" s="2">
        <f t="shared" si="280"/>
        <v>6.3456500000000009</v>
      </c>
      <c r="F2256" s="2">
        <f t="shared" si="273"/>
        <v>6.1008750000000003</v>
      </c>
      <c r="G2256" s="2">
        <f t="shared" si="275"/>
        <v>5.6664700000000003</v>
      </c>
      <c r="H2256" s="2">
        <f t="shared" si="279"/>
        <v>5.9640830000000005</v>
      </c>
      <c r="I2256" s="2">
        <f t="array" ref="I2256">SUMPRODUCT(B2240:B2259, (ROW(B2240:B2259)-ROW(B2240)+1)) / (20*21/2)</f>
        <v>6.4643109523809512</v>
      </c>
      <c r="J2256" s="2">
        <f t="shared" si="274"/>
        <v>6.1118308019336975</v>
      </c>
      <c r="K2256" s="2">
        <f t="shared" si="276"/>
        <v>5.8610694440852491</v>
      </c>
    </row>
    <row r="2257" spans="1:11" ht="13.5" x14ac:dyDescent="0.25">
      <c r="A2257" s="3">
        <f>TITRES_STAT!B2260</f>
        <v>45288</v>
      </c>
      <c r="B2257" s="6">
        <f>TITRES_STAT!D2260</f>
        <v>6.7660999999999998</v>
      </c>
      <c r="C2257" s="2">
        <f t="shared" si="277"/>
        <v>0.31780000000000008</v>
      </c>
      <c r="D2257" s="2">
        <f t="shared" si="278"/>
        <v>6.4573599999999995</v>
      </c>
      <c r="E2257" s="2">
        <f t="shared" si="280"/>
        <v>6.4037699999999997</v>
      </c>
      <c r="F2257" s="2">
        <f t="shared" si="273"/>
        <v>6.148555</v>
      </c>
      <c r="G2257" s="2">
        <f t="shared" si="275"/>
        <v>5.6928080000000003</v>
      </c>
      <c r="H2257" s="2">
        <f t="shared" si="279"/>
        <v>5.9677195000000021</v>
      </c>
      <c r="I2257" s="2">
        <f t="array" ref="I2257">SUMPRODUCT(B2241:B2260, (ROW(B2241:B2260)-ROW(B2241)+1)) / (20*21/2)</f>
        <v>6.5054004761904771</v>
      </c>
      <c r="J2257" s="2">
        <f t="shared" si="274"/>
        <v>6.1741421541304877</v>
      </c>
      <c r="K2257" s="2">
        <f t="shared" si="276"/>
        <v>5.8965608384348469</v>
      </c>
    </row>
    <row r="2258" spans="1:11" ht="13.5" x14ac:dyDescent="0.25">
      <c r="A2258" s="3">
        <f>TITRES_STAT!B2261</f>
        <v>45289</v>
      </c>
      <c r="B2258" s="6">
        <f>TITRES_STAT!D2261</f>
        <v>6.9931999999999999</v>
      </c>
      <c r="C2258" s="2">
        <f t="shared" si="277"/>
        <v>0.22710000000000008</v>
      </c>
      <c r="D2258" s="2">
        <f t="shared" si="278"/>
        <v>6.5663399999999994</v>
      </c>
      <c r="E2258" s="2">
        <f t="shared" si="280"/>
        <v>6.4736999999999991</v>
      </c>
      <c r="F2258" s="2">
        <f t="shared" si="273"/>
        <v>6.2089499999999997</v>
      </c>
      <c r="G2258" s="2">
        <f t="shared" si="275"/>
        <v>5.7227799999999993</v>
      </c>
      <c r="H2258" s="2">
        <f t="shared" si="279"/>
        <v>5.9724915000000012</v>
      </c>
      <c r="I2258" s="2">
        <f t="array" ref="I2258">SUMPRODUCT(B2242:B2261, (ROW(B2242:B2261)-ROW(B2242)+1)) / (20*21/2)</f>
        <v>6.5156485714285717</v>
      </c>
      <c r="J2258" s="2">
        <f t="shared" si="274"/>
        <v>6.2521476632609172</v>
      </c>
      <c r="K2258" s="2">
        <f t="shared" si="276"/>
        <v>5.9395662957511277</v>
      </c>
    </row>
    <row r="2259" spans="1:11" ht="13.5" x14ac:dyDescent="0.25">
      <c r="A2259" s="3">
        <f>TITRES_STAT!B2262</f>
        <v>45293</v>
      </c>
      <c r="B2259" s="6">
        <f>TITRES_STAT!D2262</f>
        <v>7.1294000000000004</v>
      </c>
      <c r="C2259" s="2">
        <f t="shared" si="277"/>
        <v>0.13620000000000054</v>
      </c>
      <c r="D2259" s="2">
        <f t="shared" si="278"/>
        <v>6.747980000000001</v>
      </c>
      <c r="E2259" s="2">
        <f t="shared" si="280"/>
        <v>6.5509000000000004</v>
      </c>
      <c r="F2259" s="2">
        <f t="shared" si="273"/>
        <v>6.2711600000000001</v>
      </c>
      <c r="G2259" s="2">
        <f t="shared" si="275"/>
        <v>5.7554759999999989</v>
      </c>
      <c r="H2259" s="2">
        <f t="shared" si="279"/>
        <v>5.9779445000000022</v>
      </c>
      <c r="I2259" s="2">
        <f t="array" ref="I2259">SUMPRODUCT(B2243:B2262, (ROW(B2243:B2262)-ROW(B2243)+1)) / (20*21/2)</f>
        <v>6.4979133333333339</v>
      </c>
      <c r="J2259" s="2">
        <f t="shared" si="274"/>
        <v>6.3356955048551153</v>
      </c>
      <c r="K2259" s="2">
        <f t="shared" si="276"/>
        <v>5.9862264410157895</v>
      </c>
    </row>
    <row r="2260" spans="1:11" ht="13.5" x14ac:dyDescent="0.25">
      <c r="A2260" s="3">
        <f>TITRES_STAT!B2263</f>
        <v>45294</v>
      </c>
      <c r="B2260" s="6">
        <f>TITRES_STAT!D2263</f>
        <v>6.7026000000000003</v>
      </c>
      <c r="C2260" s="2">
        <f t="shared" si="277"/>
        <v>-0.42680000000000007</v>
      </c>
      <c r="D2260" s="2">
        <f t="shared" si="278"/>
        <v>6.8079200000000002</v>
      </c>
      <c r="E2260" s="2">
        <f t="shared" si="280"/>
        <v>6.5854200000000009</v>
      </c>
      <c r="F2260" s="2">
        <f t="shared" ref="F2260:F2323" si="281">AVERAGE(B2241:B2260)</f>
        <v>6.3133950000000008</v>
      </c>
      <c r="G2260" s="2">
        <f t="shared" si="275"/>
        <v>5.7796359999999991</v>
      </c>
      <c r="H2260" s="2">
        <f t="shared" si="279"/>
        <v>5.9812635000000025</v>
      </c>
      <c r="I2260" s="2">
        <f t="array" ref="I2260">SUMPRODUCT(B2244:B2263, (ROW(B2244:B2263)-ROW(B2244)+1)) / (20*21/2)</f>
        <v>6.4796195238095251</v>
      </c>
      <c r="J2260" s="2">
        <f t="shared" si="274"/>
        <v>6.3706387901070087</v>
      </c>
      <c r="K2260" s="2">
        <f t="shared" si="276"/>
        <v>6.0143195217602692</v>
      </c>
    </row>
    <row r="2261" spans="1:11" ht="13.5" x14ac:dyDescent="0.25">
      <c r="A2261" s="3">
        <f>TITRES_STAT!B2264</f>
        <v>45295</v>
      </c>
      <c r="B2261" s="6">
        <f>TITRES_STAT!D2264</f>
        <v>6.4210000000000003</v>
      </c>
      <c r="C2261" s="2">
        <f t="shared" si="277"/>
        <v>-0.28160000000000007</v>
      </c>
      <c r="D2261" s="2">
        <f t="shared" si="278"/>
        <v>6.8024600000000008</v>
      </c>
      <c r="E2261" s="2">
        <f t="shared" si="280"/>
        <v>6.5972200000000019</v>
      </c>
      <c r="F2261" s="2">
        <f t="shared" si="281"/>
        <v>6.3438200000000009</v>
      </c>
      <c r="G2261" s="2">
        <f t="shared" si="275"/>
        <v>5.7988899999999992</v>
      </c>
      <c r="H2261" s="2">
        <f t="shared" si="279"/>
        <v>5.9832160000000041</v>
      </c>
      <c r="I2261" s="2">
        <f t="array" ref="I2261">SUMPRODUCT(B2245:B2264, (ROW(B2245:B2264)-ROW(B2245)+1)) / (20*21/2)</f>
        <v>6.4412176190476194</v>
      </c>
      <c r="J2261" s="2">
        <f t="shared" ref="J2261:J2324" si="282">$J$4*B2261+J2260*(1-$J$4)</f>
        <v>6.3754350958111035</v>
      </c>
      <c r="K2261" s="2">
        <f t="shared" si="276"/>
        <v>6.0302677758088858</v>
      </c>
    </row>
    <row r="2262" spans="1:11" ht="13.5" x14ac:dyDescent="0.25">
      <c r="A2262" s="3">
        <f>TITRES_STAT!B2265</f>
        <v>45296</v>
      </c>
      <c r="B2262" s="6">
        <f>TITRES_STAT!D2265</f>
        <v>6.1576000000000004</v>
      </c>
      <c r="C2262" s="2">
        <f t="shared" si="277"/>
        <v>-0.26339999999999986</v>
      </c>
      <c r="D2262" s="2">
        <f t="shared" si="278"/>
        <v>6.6807600000000011</v>
      </c>
      <c r="E2262" s="2">
        <f t="shared" si="280"/>
        <v>6.5690600000000003</v>
      </c>
      <c r="F2262" s="2">
        <f t="shared" si="281"/>
        <v>6.3678850000000002</v>
      </c>
      <c r="G2262" s="2">
        <f t="shared" si="275"/>
        <v>5.8128760000000002</v>
      </c>
      <c r="H2262" s="2">
        <f t="shared" si="279"/>
        <v>5.9840195000000032</v>
      </c>
      <c r="I2262" s="2">
        <f t="array" ref="I2262">SUMPRODUCT(B2246:B2265, (ROW(B2246:B2265)-ROW(B2246)+1)) / (20*21/2)</f>
        <v>6.3773404761904757</v>
      </c>
      <c r="J2262" s="2">
        <f t="shared" si="282"/>
        <v>6.3546888962100461</v>
      </c>
      <c r="K2262" s="2">
        <f t="shared" si="276"/>
        <v>6.0352611963654006</v>
      </c>
    </row>
    <row r="2263" spans="1:11" ht="13.5" x14ac:dyDescent="0.25">
      <c r="A2263" s="3">
        <f>TITRES_STAT!B2266</f>
        <v>45299</v>
      </c>
      <c r="B2263" s="6">
        <f>TITRES_STAT!D2266</f>
        <v>6.1757999999999997</v>
      </c>
      <c r="C2263" s="2">
        <f t="shared" si="277"/>
        <v>1.8199999999999328E-2</v>
      </c>
      <c r="D2263" s="2">
        <f t="shared" si="278"/>
        <v>6.5172800000000013</v>
      </c>
      <c r="E2263" s="2">
        <f t="shared" si="280"/>
        <v>6.5418100000000008</v>
      </c>
      <c r="F2263" s="2">
        <f t="shared" si="281"/>
        <v>6.3883200000000002</v>
      </c>
      <c r="G2263" s="2">
        <f t="shared" si="275"/>
        <v>5.8266799999999987</v>
      </c>
      <c r="H2263" s="2">
        <f t="shared" si="279"/>
        <v>5.985207500000004</v>
      </c>
      <c r="I2263" s="2">
        <f t="array" ref="I2263">SUMPRODUCT(B2247:B2266, (ROW(B2247:B2266)-ROW(B2247)+1)) / (20*21/2)</f>
        <v>6.3307661904761892</v>
      </c>
      <c r="J2263" s="2">
        <f t="shared" si="282"/>
        <v>6.3376518584757555</v>
      </c>
      <c r="K2263" s="2">
        <f t="shared" si="276"/>
        <v>6.0407725219981305</v>
      </c>
    </row>
    <row r="2264" spans="1:11" ht="13.5" x14ac:dyDescent="0.25">
      <c r="A2264" s="3">
        <f>TITRES_STAT!B2267</f>
        <v>45300</v>
      </c>
      <c r="B2264" s="6">
        <f>TITRES_STAT!D2267</f>
        <v>5.9851000000000001</v>
      </c>
      <c r="C2264" s="2">
        <f t="shared" si="277"/>
        <v>-0.19069999999999965</v>
      </c>
      <c r="D2264" s="2">
        <f t="shared" si="278"/>
        <v>6.2884199999999995</v>
      </c>
      <c r="E2264" s="2">
        <f t="shared" si="280"/>
        <v>6.518200000000002</v>
      </c>
      <c r="F2264" s="2">
        <f t="shared" si="281"/>
        <v>6.3924099999999999</v>
      </c>
      <c r="G2264" s="2">
        <f t="shared" si="275"/>
        <v>5.8368519999999986</v>
      </c>
      <c r="H2264" s="2">
        <f t="shared" si="279"/>
        <v>5.9852745000000036</v>
      </c>
      <c r="I2264" s="2">
        <f t="array" ref="I2264">SUMPRODUCT(B2248:B2267, (ROW(B2248:B2267)-ROW(B2248)+1)) / (20*21/2)</f>
        <v>6.2698742857142875</v>
      </c>
      <c r="J2264" s="2">
        <f t="shared" si="282"/>
        <v>6.3040754910018739</v>
      </c>
      <c r="K2264" s="2">
        <f t="shared" si="276"/>
        <v>6.0385892858413417</v>
      </c>
    </row>
    <row r="2265" spans="1:11" ht="13.5" x14ac:dyDescent="0.25">
      <c r="A2265" s="3">
        <f>TITRES_STAT!B2268</f>
        <v>45301</v>
      </c>
      <c r="B2265" s="6">
        <f>TITRES_STAT!D2268</f>
        <v>5.7217000000000002</v>
      </c>
      <c r="C2265" s="2">
        <f t="shared" si="277"/>
        <v>-0.26339999999999986</v>
      </c>
      <c r="D2265" s="2">
        <f t="shared" si="278"/>
        <v>6.0922399999999994</v>
      </c>
      <c r="E2265" s="2">
        <f t="shared" si="280"/>
        <v>6.4500800000000016</v>
      </c>
      <c r="F2265" s="2">
        <f t="shared" si="281"/>
        <v>6.3833299999999999</v>
      </c>
      <c r="G2265" s="2">
        <f t="shared" si="275"/>
        <v>5.841937999999999</v>
      </c>
      <c r="H2265" s="2">
        <f t="shared" si="279"/>
        <v>5.9841920000000037</v>
      </c>
      <c r="I2265" s="2">
        <f t="array" ref="I2265">SUMPRODUCT(B2249:B2268, (ROW(B2249:B2268)-ROW(B2249)+1)) / (20*21/2)</f>
        <v>6.1843257142857144</v>
      </c>
      <c r="J2265" s="2">
        <f t="shared" si="282"/>
        <v>6.2486111585255051</v>
      </c>
      <c r="K2265" s="2">
        <f t="shared" si="276"/>
        <v>6.0261622550240341</v>
      </c>
    </row>
    <row r="2266" spans="1:11" ht="13.5" x14ac:dyDescent="0.25">
      <c r="A2266" s="3">
        <f>TITRES_STAT!B2269</f>
        <v>45302</v>
      </c>
      <c r="B2266" s="6">
        <f>TITRES_STAT!D2269</f>
        <v>5.8943000000000003</v>
      </c>
      <c r="C2266" s="2">
        <f t="shared" si="277"/>
        <v>0.17260000000000009</v>
      </c>
      <c r="D2266" s="2">
        <f t="shared" si="278"/>
        <v>5.9869000000000003</v>
      </c>
      <c r="E2266" s="2">
        <f t="shared" si="280"/>
        <v>6.394680000000001</v>
      </c>
      <c r="F2266" s="2">
        <f t="shared" si="281"/>
        <v>6.370165000000001</v>
      </c>
      <c r="G2266" s="2">
        <f t="shared" si="275"/>
        <v>5.8512019999999998</v>
      </c>
      <c r="H2266" s="2">
        <f t="shared" si="279"/>
        <v>5.983679000000004</v>
      </c>
      <c r="I2266" s="2">
        <f t="array" ref="I2266">SUMPRODUCT(B2250:B2269, (ROW(B2250:B2269)-ROW(B2250)+1)) / (20*21/2)</f>
        <v>6.0958852380952377</v>
      </c>
      <c r="J2266" s="2">
        <f t="shared" si="282"/>
        <v>6.2148672386659332</v>
      </c>
      <c r="K2266" s="2">
        <f t="shared" si="276"/>
        <v>6.020991186199562</v>
      </c>
    </row>
    <row r="2267" spans="1:11" ht="13.5" x14ac:dyDescent="0.25">
      <c r="A2267" s="3">
        <f>TITRES_STAT!B2270</f>
        <v>45303</v>
      </c>
      <c r="B2267" s="6">
        <f>TITRES_STAT!D2270</f>
        <v>5.7308000000000003</v>
      </c>
      <c r="C2267" s="2">
        <f t="shared" si="277"/>
        <v>-0.16349999999999998</v>
      </c>
      <c r="D2267" s="2">
        <f t="shared" si="278"/>
        <v>5.9015399999999998</v>
      </c>
      <c r="E2267" s="2">
        <f t="shared" si="280"/>
        <v>6.2911500000000009</v>
      </c>
      <c r="F2267" s="2">
        <f t="shared" si="281"/>
        <v>6.3474600000000008</v>
      </c>
      <c r="G2267" s="2">
        <f t="shared" si="275"/>
        <v>5.8582859999999997</v>
      </c>
      <c r="H2267" s="2">
        <f t="shared" si="279"/>
        <v>5.9823485000000041</v>
      </c>
      <c r="I2267" s="2">
        <f t="array" ref="I2267">SUMPRODUCT(B2251:B2270, (ROW(B2251:B2270)-ROW(B2251)+1)) / (20*21/2)</f>
        <v>6.0129819047619053</v>
      </c>
      <c r="J2267" s="2">
        <f t="shared" si="282"/>
        <v>6.1687655968882247</v>
      </c>
      <c r="K2267" s="2">
        <f t="shared" si="276"/>
        <v>6.0096111396819323</v>
      </c>
    </row>
    <row r="2268" spans="1:11" ht="13.5" x14ac:dyDescent="0.25">
      <c r="A2268" s="3">
        <f>TITRES_STAT!B2271</f>
        <v>45306</v>
      </c>
      <c r="B2268" s="6">
        <f>TITRES_STAT!D2271</f>
        <v>5.4492000000000003</v>
      </c>
      <c r="C2268" s="2">
        <f t="shared" si="277"/>
        <v>-0.28160000000000007</v>
      </c>
      <c r="D2268" s="2">
        <f t="shared" si="278"/>
        <v>5.7562200000000008</v>
      </c>
      <c r="E2268" s="2">
        <f t="shared" si="280"/>
        <v>6.136750000000001</v>
      </c>
      <c r="F2268" s="2">
        <f t="shared" si="281"/>
        <v>6.305225000000001</v>
      </c>
      <c r="G2268" s="2">
        <f t="shared" si="275"/>
        <v>5.8597379999999983</v>
      </c>
      <c r="H2268" s="2">
        <f t="shared" si="279"/>
        <v>5.9796520000000042</v>
      </c>
      <c r="I2268" s="2">
        <f t="array" ref="I2268">SUMPRODUCT(B2252:B2271, (ROW(B2252:B2271)-ROW(B2252)+1)) / (20*21/2)</f>
        <v>5.9468104761904756</v>
      </c>
      <c r="J2268" s="2">
        <f t="shared" si="282"/>
        <v>6.1002355400417274</v>
      </c>
      <c r="K2268" s="2">
        <f t="shared" si="276"/>
        <v>5.9876342322434253</v>
      </c>
    </row>
    <row r="2269" spans="1:11" ht="13.5" x14ac:dyDescent="0.25">
      <c r="A2269" s="3">
        <f>TITRES_STAT!B2272</f>
        <v>45307</v>
      </c>
      <c r="B2269" s="6">
        <f>TITRES_STAT!D2272</f>
        <v>5.3765999999999998</v>
      </c>
      <c r="C2269" s="2">
        <f t="shared" si="277"/>
        <v>-7.2600000000000442E-2</v>
      </c>
      <c r="D2269" s="2">
        <f t="shared" si="278"/>
        <v>5.6345200000000002</v>
      </c>
      <c r="E2269" s="2">
        <f t="shared" si="280"/>
        <v>5.9614700000000003</v>
      </c>
      <c r="F2269" s="2">
        <f t="shared" si="281"/>
        <v>6.2561850000000003</v>
      </c>
      <c r="G2269" s="2">
        <f t="shared" si="275"/>
        <v>5.8601019999999995</v>
      </c>
      <c r="H2269" s="2">
        <f t="shared" si="279"/>
        <v>5.9764245000000038</v>
      </c>
      <c r="I2269" s="2">
        <f t="array" ref="I2269">SUMPRODUCT(B2253:B2272, (ROW(B2253:B2272)-ROW(B2253)+1)) / (20*21/2)</f>
        <v>5.8904590476190473</v>
      </c>
      <c r="J2269" s="2">
        <f t="shared" si="282"/>
        <v>6.0313178695615628</v>
      </c>
      <c r="K2269" s="2">
        <f t="shared" si="276"/>
        <v>5.9636721054887811</v>
      </c>
    </row>
    <row r="2270" spans="1:11" ht="13.5" x14ac:dyDescent="0.25">
      <c r="A2270" s="3">
        <f>TITRES_STAT!B2273</f>
        <v>45308</v>
      </c>
      <c r="B2270" s="6">
        <f>TITRES_STAT!D2273</f>
        <v>5.3856999999999999</v>
      </c>
      <c r="C2270" s="2">
        <f t="shared" si="277"/>
        <v>9.100000000000108E-3</v>
      </c>
      <c r="D2270" s="2">
        <f t="shared" si="278"/>
        <v>5.5673200000000005</v>
      </c>
      <c r="E2270" s="2">
        <f t="shared" si="280"/>
        <v>5.8297799999999995</v>
      </c>
      <c r="F2270" s="2">
        <f t="shared" si="281"/>
        <v>6.2076000000000011</v>
      </c>
      <c r="G2270" s="2">
        <f t="shared" si="275"/>
        <v>5.8606480000000003</v>
      </c>
      <c r="H2270" s="2">
        <f t="shared" si="279"/>
        <v>5.9733265000000042</v>
      </c>
      <c r="I2270" s="2">
        <f t="array" ref="I2270">SUMPRODUCT(B2254:B2273, (ROW(B2254:B2273)-ROW(B2254)+1)) / (20*21/2)</f>
        <v>5.8304257142857141</v>
      </c>
      <c r="J2270" s="2">
        <f t="shared" si="282"/>
        <v>5.9698304534128424</v>
      </c>
      <c r="K2270" s="2">
        <f t="shared" si="276"/>
        <v>5.941006532724515</v>
      </c>
    </row>
    <row r="2271" spans="1:11" ht="13.5" x14ac:dyDescent="0.25">
      <c r="A2271" s="3">
        <f>TITRES_STAT!B2274</f>
        <v>45309</v>
      </c>
      <c r="B2271" s="6">
        <f>TITRES_STAT!D2274</f>
        <v>5.5128000000000004</v>
      </c>
      <c r="C2271" s="2">
        <f t="shared" si="277"/>
        <v>0.12710000000000043</v>
      </c>
      <c r="D2271" s="2">
        <f t="shared" si="278"/>
        <v>5.4910200000000007</v>
      </c>
      <c r="E2271" s="2">
        <f t="shared" si="280"/>
        <v>5.7389600000000005</v>
      </c>
      <c r="F2271" s="2">
        <f t="shared" si="281"/>
        <v>6.1680900000000012</v>
      </c>
      <c r="G2271" s="2">
        <f t="shared" si="275"/>
        <v>5.8637360000000003</v>
      </c>
      <c r="H2271" s="2">
        <f t="shared" si="279"/>
        <v>5.9708640000000051</v>
      </c>
      <c r="I2271" s="2">
        <f t="array" ref="I2271">SUMPRODUCT(B2255:B2274, (ROW(B2255:B2274)-ROW(B2255)+1)) / (20*21/2)</f>
        <v>5.7758004761904767</v>
      </c>
      <c r="J2271" s="2">
        <f t="shared" si="282"/>
        <v>5.9263037435640005</v>
      </c>
      <c r="K2271" s="2">
        <f t="shared" si="276"/>
        <v>5.9242141196764946</v>
      </c>
    </row>
    <row r="2272" spans="1:11" ht="13.5" x14ac:dyDescent="0.25">
      <c r="A2272" s="3">
        <f>TITRES_STAT!B2275</f>
        <v>45310</v>
      </c>
      <c r="B2272" s="6">
        <f>TITRES_STAT!D2275</f>
        <v>5.5763999999999996</v>
      </c>
      <c r="C2272" s="2">
        <f t="shared" si="277"/>
        <v>6.3599999999999213E-2</v>
      </c>
      <c r="D2272" s="2">
        <f t="shared" si="278"/>
        <v>5.46014</v>
      </c>
      <c r="E2272" s="2">
        <f t="shared" si="280"/>
        <v>5.6808399999999999</v>
      </c>
      <c r="F2272" s="2">
        <f t="shared" si="281"/>
        <v>6.1249500000000001</v>
      </c>
      <c r="G2272" s="2">
        <f t="shared" si="275"/>
        <v>5.8680959999999995</v>
      </c>
      <c r="H2272" s="2">
        <f t="shared" si="279"/>
        <v>5.969013000000003</v>
      </c>
      <c r="I2272" s="2">
        <f t="array" ref="I2272">SUMPRODUCT(B2256:B2275, (ROW(B2256:B2275)-ROW(B2256)+1)) / (20*21/2)</f>
        <v>5.7271919047619031</v>
      </c>
      <c r="J2272" s="2">
        <f t="shared" si="282"/>
        <v>5.8929795775102862</v>
      </c>
      <c r="K2272" s="2">
        <f t="shared" si="276"/>
        <v>5.9105743502774164</v>
      </c>
    </row>
    <row r="2273" spans="1:11" ht="13.5" x14ac:dyDescent="0.25">
      <c r="A2273" s="3">
        <f>TITRES_STAT!B2276</f>
        <v>45313</v>
      </c>
      <c r="B2273" s="6">
        <f>TITRES_STAT!D2276</f>
        <v>5.4946000000000002</v>
      </c>
      <c r="C2273" s="2">
        <f t="shared" si="277"/>
        <v>-8.1799999999999429E-2</v>
      </c>
      <c r="D2273" s="2">
        <f t="shared" si="278"/>
        <v>5.46922</v>
      </c>
      <c r="E2273" s="2">
        <f t="shared" si="280"/>
        <v>5.6127200000000004</v>
      </c>
      <c r="F2273" s="2">
        <f t="shared" si="281"/>
        <v>6.0772650000000006</v>
      </c>
      <c r="G2273" s="2">
        <f t="shared" si="275"/>
        <v>5.8704560000000008</v>
      </c>
      <c r="H2273" s="2">
        <f t="shared" si="279"/>
        <v>5.9667530000000033</v>
      </c>
      <c r="I2273" s="2">
        <f t="array" ref="I2273">SUMPRODUCT(B2257:B2276, (ROW(B2257:B2276)-ROW(B2257)+1)) / (20*21/2)</f>
        <v>5.6827352380952378</v>
      </c>
      <c r="J2273" s="2">
        <f t="shared" si="282"/>
        <v>5.8550386653664495</v>
      </c>
      <c r="K2273" s="2">
        <f t="shared" si="276"/>
        <v>5.8942616306586944</v>
      </c>
    </row>
    <row r="2274" spans="1:11" ht="13.5" x14ac:dyDescent="0.25">
      <c r="A2274" s="3">
        <f>TITRES_STAT!B2277</f>
        <v>45314</v>
      </c>
      <c r="B2274" s="6">
        <f>TITRES_STAT!D2277</f>
        <v>5.5037000000000003</v>
      </c>
      <c r="C2274" s="2">
        <f t="shared" si="277"/>
        <v>9.100000000000108E-3</v>
      </c>
      <c r="D2274" s="2">
        <f t="shared" si="278"/>
        <v>5.4946399999999995</v>
      </c>
      <c r="E2274" s="2">
        <f t="shared" si="280"/>
        <v>5.5645800000000003</v>
      </c>
      <c r="F2274" s="2">
        <f t="shared" si="281"/>
        <v>6.0413900000000016</v>
      </c>
      <c r="G2274" s="2">
        <f t="shared" si="275"/>
        <v>5.8744519999999989</v>
      </c>
      <c r="H2274" s="2">
        <f t="shared" si="279"/>
        <v>5.9646645000000031</v>
      </c>
      <c r="I2274" s="2">
        <f t="array" ref="I2274">SUMPRODUCT(B2258:B2277, (ROW(B2258:B2277)-ROW(B2258)+1)) / (20*21/2)</f>
        <v>5.6348561904761905</v>
      </c>
      <c r="J2274" s="2">
        <f t="shared" si="282"/>
        <v>5.8215778400934548</v>
      </c>
      <c r="K2274" s="2">
        <f t="shared" si="276"/>
        <v>5.8789454882799221</v>
      </c>
    </row>
    <row r="2275" spans="1:11" ht="13.5" x14ac:dyDescent="0.25">
      <c r="A2275" s="3">
        <f>TITRES_STAT!B2278</f>
        <v>45315</v>
      </c>
      <c r="B2275" s="6">
        <f>TITRES_STAT!D2278</f>
        <v>5.5309999999999997</v>
      </c>
      <c r="C2275" s="2">
        <f t="shared" si="277"/>
        <v>2.7299999999999436E-2</v>
      </c>
      <c r="D2275" s="2">
        <f t="shared" si="278"/>
        <v>5.5236999999999998</v>
      </c>
      <c r="E2275" s="2">
        <f t="shared" si="280"/>
        <v>5.5455100000000002</v>
      </c>
      <c r="F2275" s="2">
        <f t="shared" si="281"/>
        <v>5.9977950000000009</v>
      </c>
      <c r="G2275" s="2">
        <f t="shared" si="275"/>
        <v>5.8791759999999984</v>
      </c>
      <c r="H2275" s="2">
        <f t="shared" si="279"/>
        <v>5.9627545000000017</v>
      </c>
      <c r="I2275" s="2">
        <f t="array" ref="I2275">SUMPRODUCT(B2259:B2278, (ROW(B2259:B2278)-ROW(B2259)+1)) / (20*21/2)</f>
        <v>5.6001719047619059</v>
      </c>
      <c r="J2275" s="2">
        <f t="shared" si="282"/>
        <v>5.7939037600845547</v>
      </c>
      <c r="K2275" s="2">
        <f t="shared" si="276"/>
        <v>5.8653005671709053</v>
      </c>
    </row>
    <row r="2276" spans="1:11" ht="13.5" x14ac:dyDescent="0.25">
      <c r="A2276" s="3">
        <f>TITRES_STAT!B2279</f>
        <v>45316</v>
      </c>
      <c r="B2276" s="6">
        <f>TITRES_STAT!D2279</f>
        <v>5.5309999999999997</v>
      </c>
      <c r="C2276" s="2">
        <f t="shared" si="277"/>
        <v>0</v>
      </c>
      <c r="D2276" s="2">
        <f t="shared" si="278"/>
        <v>5.5273399999999997</v>
      </c>
      <c r="E2276" s="2">
        <f t="shared" si="280"/>
        <v>5.5091799999999997</v>
      </c>
      <c r="F2276" s="2">
        <f t="shared" si="281"/>
        <v>5.9519300000000017</v>
      </c>
      <c r="G2276" s="2">
        <f t="shared" si="275"/>
        <v>5.8838999999999988</v>
      </c>
      <c r="H2276" s="2">
        <f t="shared" si="279"/>
        <v>5.9609280000000027</v>
      </c>
      <c r="I2276" s="2">
        <f t="array" ref="I2276">SUMPRODUCT(B2260:B2279, (ROW(B2260:B2279)-ROW(B2260)+1)) / (20*21/2)</f>
        <v>5.5655700000000001</v>
      </c>
      <c r="J2276" s="2">
        <f t="shared" si="282"/>
        <v>5.7688653067431686</v>
      </c>
      <c r="K2276" s="2">
        <f t="shared" si="276"/>
        <v>5.8521907410073402</v>
      </c>
    </row>
    <row r="2277" spans="1:11" ht="13.5" x14ac:dyDescent="0.25">
      <c r="A2277" s="3">
        <f>TITRES_STAT!B2280</f>
        <v>45317</v>
      </c>
      <c r="B2277" s="6">
        <f>TITRES_STAT!D2280</f>
        <v>5.4492000000000003</v>
      </c>
      <c r="C2277" s="2">
        <f t="shared" si="277"/>
        <v>-8.1799999999999429E-2</v>
      </c>
      <c r="D2277" s="2">
        <f t="shared" si="278"/>
        <v>5.5019</v>
      </c>
      <c r="E2277" s="2">
        <f t="shared" si="280"/>
        <v>5.4810199999999991</v>
      </c>
      <c r="F2277" s="2">
        <f t="shared" si="281"/>
        <v>5.8860850000000005</v>
      </c>
      <c r="G2277" s="2">
        <f t="shared" si="275"/>
        <v>5.8869879999999988</v>
      </c>
      <c r="H2277" s="2">
        <f t="shared" si="279"/>
        <v>5.9586925000000015</v>
      </c>
      <c r="I2277" s="2">
        <f t="array" ref="I2277">SUMPRODUCT(B2261:B2280, (ROW(B2261:B2280)-ROW(B2261)+1)) / (20*21/2)</f>
        <v>5.5372452380952382</v>
      </c>
      <c r="J2277" s="2">
        <f t="shared" si="282"/>
        <v>5.7384209918152482</v>
      </c>
      <c r="K2277" s="2">
        <f t="shared" si="276"/>
        <v>5.8363871825364644</v>
      </c>
    </row>
    <row r="2278" spans="1:11" ht="13.5" x14ac:dyDescent="0.25">
      <c r="A2278" s="3">
        <f>TITRES_STAT!B2281</f>
        <v>45320</v>
      </c>
      <c r="B2278" s="6">
        <f>TITRES_STAT!D2281</f>
        <v>5.5218999999999996</v>
      </c>
      <c r="C2278" s="2">
        <f t="shared" si="277"/>
        <v>7.2699999999999321E-2</v>
      </c>
      <c r="D2278" s="2">
        <f t="shared" si="278"/>
        <v>5.5073600000000003</v>
      </c>
      <c r="E2278" s="2">
        <f t="shared" si="280"/>
        <v>5.4882900000000001</v>
      </c>
      <c r="F2278" s="2">
        <f t="shared" si="281"/>
        <v>5.812520000000001</v>
      </c>
      <c r="G2278" s="2">
        <f t="shared" si="275"/>
        <v>5.8915299999999995</v>
      </c>
      <c r="H2278" s="2">
        <f t="shared" si="279"/>
        <v>5.9569465000000017</v>
      </c>
      <c r="I2278" s="2">
        <f t="array" ref="I2278">SUMPRODUCT(B2262:B2281, (ROW(B2262:B2281)-ROW(B2262)+1)) / (20*21/2)</f>
        <v>5.4994038095238098</v>
      </c>
      <c r="J2278" s="2">
        <f t="shared" si="282"/>
        <v>5.7177999449757007</v>
      </c>
      <c r="K2278" s="2">
        <f t="shared" si="276"/>
        <v>5.8240543518487602</v>
      </c>
    </row>
    <row r="2279" spans="1:11" ht="13.5" x14ac:dyDescent="0.25">
      <c r="A2279" s="3">
        <f>TITRES_STAT!B2282</f>
        <v>45321</v>
      </c>
      <c r="B2279" s="6">
        <f>TITRES_STAT!D2282</f>
        <v>5.4492000000000003</v>
      </c>
      <c r="C2279" s="2">
        <f t="shared" si="277"/>
        <v>-7.2699999999999321E-2</v>
      </c>
      <c r="D2279" s="2">
        <f t="shared" si="278"/>
        <v>5.4964599999999999</v>
      </c>
      <c r="E2279" s="2">
        <f t="shared" si="280"/>
        <v>5.4955499999999997</v>
      </c>
      <c r="F2279" s="2">
        <f t="shared" si="281"/>
        <v>5.7285100000000009</v>
      </c>
      <c r="G2279" s="2">
        <f t="shared" si="275"/>
        <v>5.8953439999999988</v>
      </c>
      <c r="H2279" s="2">
        <f t="shared" si="279"/>
        <v>5.9548370000000013</v>
      </c>
      <c r="I2279" s="2">
        <f t="array" ref="I2279">SUMPRODUCT(B2263:B2282, (ROW(B2263:B2282)-ROW(B2263)+1)) / (20*21/2)</f>
        <v>5.4713785714285716</v>
      </c>
      <c r="J2279" s="2">
        <f t="shared" si="282"/>
        <v>5.6922189978351581</v>
      </c>
      <c r="K2279" s="2">
        <f t="shared" si="276"/>
        <v>5.8093541811880245</v>
      </c>
    </row>
    <row r="2280" spans="1:11" ht="13.5" x14ac:dyDescent="0.25">
      <c r="A2280" s="3">
        <f>TITRES_STAT!B2283</f>
        <v>45322</v>
      </c>
      <c r="B2280" s="6">
        <f>TITRES_STAT!D2283</f>
        <v>5.4310999999999998</v>
      </c>
      <c r="C2280" s="2">
        <f t="shared" si="277"/>
        <v>-1.8100000000000449E-2</v>
      </c>
      <c r="D2280" s="2">
        <f t="shared" si="278"/>
        <v>5.4764800000000005</v>
      </c>
      <c r="E2280" s="2">
        <f t="shared" si="280"/>
        <v>5.5000899999999993</v>
      </c>
      <c r="F2280" s="2">
        <f t="shared" si="281"/>
        <v>5.6649350000000016</v>
      </c>
      <c r="G2280" s="2">
        <f t="shared" si="275"/>
        <v>5.8980699999999988</v>
      </c>
      <c r="H2280" s="2">
        <f t="shared" si="279"/>
        <v>5.9524275000000015</v>
      </c>
      <c r="I2280" s="2">
        <f t="array" ref="I2280">SUMPRODUCT(B2264:B2283, (ROW(B2264:B2283)-ROW(B2264)+1)) / (20*21/2)</f>
        <v>5.4473752380952378</v>
      </c>
      <c r="J2280" s="2">
        <f t="shared" si="282"/>
        <v>5.6673505218508566</v>
      </c>
      <c r="K2280" s="2">
        <f t="shared" si="276"/>
        <v>5.7945206838865335</v>
      </c>
    </row>
    <row r="2281" spans="1:11" ht="13.5" x14ac:dyDescent="0.25">
      <c r="A2281" s="3">
        <f>TITRES_STAT!B2284</f>
        <v>45323</v>
      </c>
      <c r="B2281" s="6">
        <f>TITRES_STAT!D2284</f>
        <v>5.2675999999999998</v>
      </c>
      <c r="C2281" s="2">
        <f t="shared" si="277"/>
        <v>-0.16349999999999998</v>
      </c>
      <c r="D2281" s="2">
        <f t="shared" si="278"/>
        <v>5.4238</v>
      </c>
      <c r="E2281" s="2">
        <f t="shared" si="280"/>
        <v>5.4755699999999994</v>
      </c>
      <c r="F2281" s="2">
        <f t="shared" si="281"/>
        <v>5.6072650000000008</v>
      </c>
      <c r="G2281" s="2">
        <f t="shared" si="275"/>
        <v>5.8982520000000003</v>
      </c>
      <c r="H2281" s="2">
        <f t="shared" si="279"/>
        <v>5.9481520000000012</v>
      </c>
      <c r="I2281" s="2">
        <f t="array" ref="I2281">SUMPRODUCT(B2265:B2284, (ROW(B2265:B2284)-ROW(B2265)+1)) / (20*21/2)</f>
        <v>5.4274804761904765</v>
      </c>
      <c r="J2281" s="2">
        <f t="shared" si="282"/>
        <v>5.6292790435793458</v>
      </c>
      <c r="K2281" s="2">
        <f t="shared" si="276"/>
        <v>5.7738571276556891</v>
      </c>
    </row>
    <row r="2282" spans="1:11" ht="13.5" x14ac:dyDescent="0.25">
      <c r="A2282" s="3">
        <f>TITRES_STAT!B2285</f>
        <v>45324</v>
      </c>
      <c r="B2282" s="6">
        <f>TITRES_STAT!D2285</f>
        <v>5.3129999999999997</v>
      </c>
      <c r="C2282" s="2">
        <f t="shared" si="277"/>
        <v>4.5399999999999885E-2</v>
      </c>
      <c r="D2282" s="2">
        <f t="shared" si="278"/>
        <v>5.39656</v>
      </c>
      <c r="E2282" s="2">
        <f t="shared" si="280"/>
        <v>5.44923</v>
      </c>
      <c r="F2282" s="2">
        <f t="shared" si="281"/>
        <v>5.5650350000000008</v>
      </c>
      <c r="G2282" s="2">
        <f t="shared" si="275"/>
        <v>5.8995239999999987</v>
      </c>
      <c r="H2282" s="2">
        <f t="shared" si="279"/>
        <v>5.9441035000000024</v>
      </c>
      <c r="I2282" s="2">
        <f t="array" ref="I2282">SUMPRODUCT(B2266:B2285, (ROW(B2266:B2285)-ROW(B2266)+1)) / (20*21/2)</f>
        <v>5.4168433333333335</v>
      </c>
      <c r="J2282" s="2">
        <f t="shared" si="282"/>
        <v>5.5991572299051224</v>
      </c>
      <c r="K2282" s="2">
        <f t="shared" si="276"/>
        <v>5.7557842991201724</v>
      </c>
    </row>
    <row r="2283" spans="1:11" ht="13.5" x14ac:dyDescent="0.25">
      <c r="A2283" s="3">
        <f>TITRES_STAT!B2286</f>
        <v>45327</v>
      </c>
      <c r="B2283" s="6">
        <f>TITRES_STAT!D2286</f>
        <v>5.3129999999999997</v>
      </c>
      <c r="C2283" s="2">
        <f t="shared" si="277"/>
        <v>0</v>
      </c>
      <c r="D2283" s="2">
        <f t="shared" si="278"/>
        <v>5.3547799999999999</v>
      </c>
      <c r="E2283" s="2">
        <f t="shared" si="280"/>
        <v>5.4310700000000001</v>
      </c>
      <c r="F2283" s="2">
        <f t="shared" si="281"/>
        <v>5.5218950000000016</v>
      </c>
      <c r="G2283" s="2">
        <f t="shared" si="275"/>
        <v>5.9007959999999988</v>
      </c>
      <c r="H2283" s="2">
        <f t="shared" si="279"/>
        <v>5.9400970000000015</v>
      </c>
      <c r="I2283" s="2">
        <f t="array" ref="I2283">SUMPRODUCT(B2267:B2286, (ROW(B2267:B2286)-ROW(B2267)+1)) / (20*21/2)</f>
        <v>5.3775733333333342</v>
      </c>
      <c r="J2283" s="2">
        <f t="shared" si="282"/>
        <v>5.571904160390349</v>
      </c>
      <c r="K2283" s="2">
        <f t="shared" si="276"/>
        <v>5.7384202089585976</v>
      </c>
    </row>
    <row r="2284" spans="1:11" ht="13.5" x14ac:dyDescent="0.25">
      <c r="A2284" s="3">
        <f>TITRES_STAT!B2287</f>
        <v>45328</v>
      </c>
      <c r="B2284" s="6">
        <f>TITRES_STAT!D2287</f>
        <v>5.3129999999999997</v>
      </c>
      <c r="C2284" s="2">
        <f t="shared" si="277"/>
        <v>0</v>
      </c>
      <c r="D2284" s="2">
        <f t="shared" si="278"/>
        <v>5.3275399999999991</v>
      </c>
      <c r="E2284" s="2">
        <f t="shared" si="280"/>
        <v>5.4120000000000008</v>
      </c>
      <c r="F2284" s="2">
        <f t="shared" si="281"/>
        <v>5.488290000000001</v>
      </c>
      <c r="G2284" s="2">
        <f t="shared" si="275"/>
        <v>5.9007959999999988</v>
      </c>
      <c r="H2284" s="2">
        <f t="shared" si="279"/>
        <v>5.9361740000000021</v>
      </c>
      <c r="I2284" s="2">
        <f t="array" ref="I2284">SUMPRODUCT(B2268:B2287, (ROW(B2268:B2287)-ROW(B2268)+1)) / (20*21/2)</f>
        <v>5.3137395238095237</v>
      </c>
      <c r="J2284" s="2">
        <f t="shared" si="282"/>
        <v>5.547246621305554</v>
      </c>
      <c r="K2284" s="2">
        <f t="shared" si="276"/>
        <v>5.7217370635092406</v>
      </c>
    </row>
    <row r="2285" spans="1:11" ht="13.5" x14ac:dyDescent="0.25">
      <c r="A2285" s="3">
        <f>TITRES_STAT!B2288</f>
        <v>45329</v>
      </c>
      <c r="B2285" s="6">
        <f>TITRES_STAT!D2288</f>
        <v>5.3765999999999998</v>
      </c>
      <c r="C2285" s="2">
        <f t="shared" si="277"/>
        <v>6.3600000000000101E-2</v>
      </c>
      <c r="D2285" s="2">
        <f t="shared" si="278"/>
        <v>5.3166399999999996</v>
      </c>
      <c r="E2285" s="2">
        <f t="shared" si="280"/>
        <v>5.3965600000000009</v>
      </c>
      <c r="F2285" s="2">
        <f t="shared" si="281"/>
        <v>5.4710350000000005</v>
      </c>
      <c r="G2285" s="2">
        <f t="shared" si="275"/>
        <v>5.902067999999999</v>
      </c>
      <c r="H2285" s="2">
        <f t="shared" si="279"/>
        <v>5.9326950000000025</v>
      </c>
      <c r="I2285" s="2">
        <f t="array" ref="I2285">SUMPRODUCT(B2269:B2288, (ROW(B2269:B2288)-ROW(B2269)+1)) / (20*21/2)</f>
        <v>5.2545333333333337</v>
      </c>
      <c r="J2285" s="2">
        <f t="shared" si="282"/>
        <v>5.5309945621335963</v>
      </c>
      <c r="K2285" s="2">
        <f t="shared" si="276"/>
        <v>5.7082022767049567</v>
      </c>
    </row>
    <row r="2286" spans="1:11" ht="13.5" x14ac:dyDescent="0.25">
      <c r="A2286" s="3">
        <f>TITRES_STAT!B2289</f>
        <v>45330</v>
      </c>
      <c r="B2286" s="6">
        <f>TITRES_STAT!D2289</f>
        <v>5.0587</v>
      </c>
      <c r="C2286" s="2">
        <f t="shared" si="277"/>
        <v>-0.31789999999999985</v>
      </c>
      <c r="D2286" s="2">
        <f t="shared" si="278"/>
        <v>5.2748599999999994</v>
      </c>
      <c r="E2286" s="2">
        <f t="shared" si="280"/>
        <v>5.3493300000000001</v>
      </c>
      <c r="F2286" s="2">
        <f t="shared" si="281"/>
        <v>5.4292550000000004</v>
      </c>
      <c r="G2286" s="2">
        <f t="shared" si="275"/>
        <v>5.8909879999999983</v>
      </c>
      <c r="H2286" s="2">
        <f t="shared" si="279"/>
        <v>5.9277945000000036</v>
      </c>
      <c r="I2286" s="2">
        <f t="array" ref="I2286">SUMPRODUCT(B2270:B2289, (ROW(B2270:B2289)-ROW(B2270)+1)) / (20*21/2)</f>
        <v>5.2254233333333344</v>
      </c>
      <c r="J2286" s="2">
        <f t="shared" si="282"/>
        <v>5.4860141276446823</v>
      </c>
      <c r="K2286" s="2">
        <f t="shared" si="276"/>
        <v>5.6827315991871155</v>
      </c>
    </row>
    <row r="2287" spans="1:11" ht="13.5" x14ac:dyDescent="0.25">
      <c r="A2287" s="3">
        <f>TITRES_STAT!B2290</f>
        <v>45331</v>
      </c>
      <c r="B2287" s="6">
        <f>TITRES_STAT!D2290</f>
        <v>4.7590000000000003</v>
      </c>
      <c r="C2287" s="2">
        <f t="shared" si="277"/>
        <v>-0.29969999999999963</v>
      </c>
      <c r="D2287" s="2">
        <f t="shared" si="278"/>
        <v>5.164060000000001</v>
      </c>
      <c r="E2287" s="2">
        <f t="shared" si="280"/>
        <v>5.2803100000000001</v>
      </c>
      <c r="F2287" s="2">
        <f t="shared" si="281"/>
        <v>5.3806650000000005</v>
      </c>
      <c r="G2287" s="2">
        <f t="shared" si="275"/>
        <v>5.8699179999999975</v>
      </c>
      <c r="H2287" s="2">
        <f t="shared" si="279"/>
        <v>5.9216050000000031</v>
      </c>
      <c r="I2287" s="2">
        <f t="array" ref="I2287">SUMPRODUCT(B2271:B2290, (ROW(B2271:B2290)-ROW(B2271)+1)) / (20*21/2)</f>
        <v>5.1935900000000004</v>
      </c>
      <c r="J2287" s="2">
        <f t="shared" si="282"/>
        <v>5.416774686916618</v>
      </c>
      <c r="K2287" s="2">
        <f t="shared" si="276"/>
        <v>5.6465068305915427</v>
      </c>
    </row>
    <row r="2288" spans="1:11" ht="13.5" x14ac:dyDescent="0.25">
      <c r="A2288" s="3">
        <f>TITRES_STAT!B2291</f>
        <v>45334</v>
      </c>
      <c r="B2288" s="6">
        <f>TITRES_STAT!D2291</f>
        <v>4.7590000000000003</v>
      </c>
      <c r="C2288" s="2">
        <f t="shared" si="277"/>
        <v>0</v>
      </c>
      <c r="D2288" s="2">
        <f t="shared" si="278"/>
        <v>5.0532599999999999</v>
      </c>
      <c r="E2288" s="2">
        <f t="shared" si="280"/>
        <v>5.2040199999999999</v>
      </c>
      <c r="F2288" s="2">
        <f t="shared" si="281"/>
        <v>5.3461550000000004</v>
      </c>
      <c r="G2288" s="2">
        <f t="shared" si="275"/>
        <v>5.8493919999999981</v>
      </c>
      <c r="H2288" s="2">
        <f t="shared" si="279"/>
        <v>5.9154155000000035</v>
      </c>
      <c r="I2288" s="2">
        <f t="array" ref="I2288">SUMPRODUCT(B2272:B2291, (ROW(B2272:B2291)-ROW(B2272)+1)) / (20*21/2)</f>
        <v>5.1575690476190479</v>
      </c>
      <c r="J2288" s="2">
        <f t="shared" si="282"/>
        <v>5.3541294786388454</v>
      </c>
      <c r="K2288" s="2">
        <f t="shared" si="276"/>
        <v>5.6117026411565805</v>
      </c>
    </row>
    <row r="2289" spans="1:11" ht="13.5" x14ac:dyDescent="0.25">
      <c r="A2289" s="3">
        <f>TITRES_STAT!B2292</f>
        <v>45335</v>
      </c>
      <c r="B2289" s="6">
        <f>TITRES_STAT!D2292</f>
        <v>5.0404999999999998</v>
      </c>
      <c r="C2289" s="2">
        <f t="shared" si="277"/>
        <v>0.28149999999999942</v>
      </c>
      <c r="D2289" s="2">
        <f t="shared" si="278"/>
        <v>4.9987599999999999</v>
      </c>
      <c r="E2289" s="2">
        <f t="shared" si="280"/>
        <v>5.1631499999999999</v>
      </c>
      <c r="F2289" s="2">
        <f t="shared" si="281"/>
        <v>5.3293499999999998</v>
      </c>
      <c r="G2289" s="2">
        <f t="shared" si="275"/>
        <v>5.8324979999999984</v>
      </c>
      <c r="H2289" s="2">
        <f t="shared" si="279"/>
        <v>5.9106335000000021</v>
      </c>
      <c r="I2289" s="2">
        <f t="array" ref="I2289">SUMPRODUCT(B2273:B2292, (ROW(B2273:B2292)-ROW(B2273)+1)) / (20*21/2)</f>
        <v>5.1018204761904764</v>
      </c>
      <c r="J2289" s="2">
        <f t="shared" si="282"/>
        <v>5.324260004482765</v>
      </c>
      <c r="K2289" s="2">
        <f t="shared" si="276"/>
        <v>5.5893025375818128</v>
      </c>
    </row>
    <row r="2290" spans="1:11" ht="13.5" x14ac:dyDescent="0.25">
      <c r="A2290" s="3">
        <f>TITRES_STAT!B2293</f>
        <v>45336</v>
      </c>
      <c r="B2290" s="6">
        <f>TITRES_STAT!D2293</f>
        <v>4.9950999999999999</v>
      </c>
      <c r="C2290" s="2">
        <f t="shared" si="277"/>
        <v>-4.5399999999999885E-2</v>
      </c>
      <c r="D2290" s="2">
        <f t="shared" si="278"/>
        <v>4.9224600000000001</v>
      </c>
      <c r="E2290" s="2">
        <f t="shared" si="280"/>
        <v>5.1195500000000003</v>
      </c>
      <c r="F2290" s="2">
        <f t="shared" si="281"/>
        <v>5.3098199999999993</v>
      </c>
      <c r="G2290" s="2">
        <f t="shared" ref="G2290:G2353" si="283">AVERAGE(B2241:B2290)</f>
        <v>5.8152419999999987</v>
      </c>
      <c r="H2290" s="2">
        <f t="shared" si="279"/>
        <v>5.9054150000000023</v>
      </c>
      <c r="I2290" s="2">
        <f t="array" ref="I2290">SUMPRODUCT(B2274:B2293, (ROW(B2274:B2293)-ROW(B2274)+1)) / (20*21/2)</f>
        <v>5.0442195238095238</v>
      </c>
      <c r="J2290" s="2">
        <f t="shared" si="282"/>
        <v>5.292911432627263</v>
      </c>
      <c r="K2290" s="2">
        <f t="shared" si="276"/>
        <v>5.5660004772844873</v>
      </c>
    </row>
    <row r="2291" spans="1:11" ht="13.5" x14ac:dyDescent="0.25">
      <c r="A2291" s="3">
        <f>TITRES_STAT!B2294</f>
        <v>45337</v>
      </c>
      <c r="B2291" s="6">
        <f>TITRES_STAT!D2294</f>
        <v>4.9316000000000004</v>
      </c>
      <c r="C2291" s="2">
        <f t="shared" si="277"/>
        <v>-6.3499999999999446E-2</v>
      </c>
      <c r="D2291" s="2">
        <f t="shared" si="278"/>
        <v>4.8970399999999996</v>
      </c>
      <c r="E2291" s="2">
        <f t="shared" si="280"/>
        <v>5.0859500000000004</v>
      </c>
      <c r="F2291" s="2">
        <f t="shared" si="281"/>
        <v>5.280759999999999</v>
      </c>
      <c r="G2291" s="2">
        <f t="shared" si="283"/>
        <v>5.7976239999999981</v>
      </c>
      <c r="H2291" s="2">
        <f t="shared" si="279"/>
        <v>5.8998790000000021</v>
      </c>
      <c r="I2291" s="2">
        <f t="array" ref="I2291">SUMPRODUCT(B2275:B2294, (ROW(B2275:B2294)-ROW(B2275)+1)) / (20*21/2)</f>
        <v>5.016669523809524</v>
      </c>
      <c r="J2291" s="2">
        <f t="shared" si="282"/>
        <v>5.2585008199960948</v>
      </c>
      <c r="K2291" s="2">
        <f t="shared" ref="K2291:K2354" si="284">$K$4*B2291+(1-$K$4)*K2290</f>
        <v>5.5411220271948993</v>
      </c>
    </row>
    <row r="2292" spans="1:11" ht="13.5" x14ac:dyDescent="0.25">
      <c r="A2292" s="3">
        <f>TITRES_STAT!B2295</f>
        <v>45338</v>
      </c>
      <c r="B2292" s="6">
        <f>TITRES_STAT!D2295</f>
        <v>4.6954000000000002</v>
      </c>
      <c r="C2292" s="2">
        <f t="shared" si="277"/>
        <v>-0.23620000000000019</v>
      </c>
      <c r="D2292" s="2">
        <f t="shared" si="278"/>
        <v>4.8843199999999998</v>
      </c>
      <c r="E2292" s="2">
        <f t="shared" si="280"/>
        <v>5.0241900000000008</v>
      </c>
      <c r="F2292" s="2">
        <f t="shared" si="281"/>
        <v>5.2367100000000004</v>
      </c>
      <c r="G2292" s="2">
        <f t="shared" si="283"/>
        <v>5.7780059999999978</v>
      </c>
      <c r="H2292" s="2">
        <f t="shared" si="279"/>
        <v>5.8930360000000022</v>
      </c>
      <c r="I2292" s="2">
        <f t="array" ref="I2292">SUMPRODUCT(B2276:B2295, (ROW(B2276:B2295)-ROW(B2276)+1)) / (20*21/2)</f>
        <v>4.9919738095238095</v>
      </c>
      <c r="J2292" s="2">
        <f t="shared" si="282"/>
        <v>5.2048721704726573</v>
      </c>
      <c r="K2292" s="2">
        <f t="shared" si="284"/>
        <v>5.5079564575009821</v>
      </c>
    </row>
    <row r="2293" spans="1:11" ht="13.5" x14ac:dyDescent="0.25">
      <c r="A2293" s="3">
        <f>TITRES_STAT!B2296</f>
        <v>45341</v>
      </c>
      <c r="B2293" s="6">
        <f>TITRES_STAT!D2296</f>
        <v>4.6318999999999999</v>
      </c>
      <c r="C2293" s="2">
        <f t="shared" si="277"/>
        <v>-6.3500000000000334E-2</v>
      </c>
      <c r="D2293" s="2">
        <f t="shared" si="278"/>
        <v>4.8589000000000002</v>
      </c>
      <c r="E2293" s="2">
        <f t="shared" si="280"/>
        <v>4.9560800000000009</v>
      </c>
      <c r="F2293" s="2">
        <f t="shared" si="281"/>
        <v>5.1935750000000009</v>
      </c>
      <c r="G2293" s="2">
        <f t="shared" si="283"/>
        <v>5.7553019999999968</v>
      </c>
      <c r="H2293" s="2">
        <f t="shared" si="279"/>
        <v>5.8863370000000019</v>
      </c>
      <c r="I2293" s="2">
        <f t="array" ref="I2293">SUMPRODUCT(B2277:B2296, (ROW(B2277:B2296)-ROW(B2277)+1)) / (20*21/2)</f>
        <v>4.9771861904761909</v>
      </c>
      <c r="J2293" s="2">
        <f t="shared" si="282"/>
        <v>5.150303392332404</v>
      </c>
      <c r="K2293" s="2">
        <f t="shared" si="284"/>
        <v>5.4736013023048651</v>
      </c>
    </row>
    <row r="2294" spans="1:11" ht="13.5" x14ac:dyDescent="0.25">
      <c r="A2294" s="3">
        <f>TITRES_STAT!B2297</f>
        <v>45342</v>
      </c>
      <c r="B2294" s="6">
        <f>TITRES_STAT!D2297</f>
        <v>4.9043000000000001</v>
      </c>
      <c r="C2294" s="2">
        <f t="shared" si="277"/>
        <v>0.2724000000000002</v>
      </c>
      <c r="D2294" s="2">
        <f t="shared" si="278"/>
        <v>4.8316599999999994</v>
      </c>
      <c r="E2294" s="2">
        <f t="shared" si="280"/>
        <v>4.9152100000000001</v>
      </c>
      <c r="F2294" s="2">
        <f t="shared" si="281"/>
        <v>5.1636050000000004</v>
      </c>
      <c r="G2294" s="2">
        <f t="shared" si="283"/>
        <v>5.7353219999999974</v>
      </c>
      <c r="H2294" s="2">
        <f t="shared" si="279"/>
        <v>5.8804965000000013</v>
      </c>
      <c r="I2294" s="2">
        <f t="array" ref="I2294">SUMPRODUCT(B2278:B2297, (ROW(B2278:B2297)-ROW(B2278)+1)) / (20*21/2)</f>
        <v>4.958112857142857</v>
      </c>
      <c r="J2294" s="2">
        <f t="shared" si="282"/>
        <v>5.1268744978245566</v>
      </c>
      <c r="K2294" s="2">
        <f t="shared" si="284"/>
        <v>5.4512757610380085</v>
      </c>
    </row>
    <row r="2295" spans="1:11" ht="13.5" x14ac:dyDescent="0.25">
      <c r="A2295" s="3">
        <f>TITRES_STAT!B2298</f>
        <v>45343</v>
      </c>
      <c r="B2295" s="6">
        <f>TITRES_STAT!D2298</f>
        <v>4.9043000000000001</v>
      </c>
      <c r="C2295" s="2">
        <f t="shared" si="277"/>
        <v>0</v>
      </c>
      <c r="D2295" s="2">
        <f t="shared" si="278"/>
        <v>4.8134999999999994</v>
      </c>
      <c r="E2295" s="2">
        <f t="shared" si="280"/>
        <v>4.8679800000000002</v>
      </c>
      <c r="F2295" s="2">
        <f t="shared" si="281"/>
        <v>5.132270000000001</v>
      </c>
      <c r="G2295" s="2">
        <f t="shared" si="283"/>
        <v>5.715341999999997</v>
      </c>
      <c r="H2295" s="2">
        <f t="shared" si="279"/>
        <v>5.874824000000002</v>
      </c>
      <c r="I2295" s="2">
        <f t="array" ref="I2295">SUMPRODUCT(B2279:B2298, (ROW(B2279:B2298)-ROW(B2279)+1)) / (20*21/2)</f>
        <v>4.9416342857142848</v>
      </c>
      <c r="J2295" s="2">
        <f t="shared" si="282"/>
        <v>5.105676926603171</v>
      </c>
      <c r="K2295" s="2">
        <f t="shared" si="284"/>
        <v>5.4298257311933815</v>
      </c>
    </row>
    <row r="2296" spans="1:11" ht="13.5" x14ac:dyDescent="0.25">
      <c r="A2296" s="3">
        <f>TITRES_STAT!B2299</f>
        <v>45344</v>
      </c>
      <c r="B2296" s="6">
        <f>TITRES_STAT!D2299</f>
        <v>4.9770000000000003</v>
      </c>
      <c r="C2296" s="2">
        <f t="shared" si="277"/>
        <v>7.2700000000000209E-2</v>
      </c>
      <c r="D2296" s="2">
        <f t="shared" si="278"/>
        <v>4.8225800000000003</v>
      </c>
      <c r="E2296" s="2">
        <f t="shared" si="280"/>
        <v>4.8598100000000004</v>
      </c>
      <c r="F2296" s="2">
        <f t="shared" si="281"/>
        <v>5.1045700000000007</v>
      </c>
      <c r="G2296" s="2">
        <f t="shared" si="283"/>
        <v>5.6917299999999962</v>
      </c>
      <c r="H2296" s="2">
        <f t="shared" si="279"/>
        <v>5.8695150000000025</v>
      </c>
      <c r="I2296" s="2">
        <f t="array" ref="I2296">SUMPRODUCT(B2280:B2299, (ROW(B2280:B2299)-ROW(B2280)+1)) / (20*21/2)</f>
        <v>4.9280966666666659</v>
      </c>
      <c r="J2296" s="2">
        <f t="shared" si="282"/>
        <v>5.0934219812123933</v>
      </c>
      <c r="K2296" s="2">
        <f t="shared" si="284"/>
        <v>5.4120678593818763</v>
      </c>
    </row>
    <row r="2297" spans="1:11" ht="13.5" x14ac:dyDescent="0.25">
      <c r="A2297" s="3">
        <f>TITRES_STAT!B2300</f>
        <v>45345</v>
      </c>
      <c r="B2297" s="6">
        <f>TITRES_STAT!D2300</f>
        <v>4.9043000000000001</v>
      </c>
      <c r="C2297" s="2">
        <f t="shared" si="277"/>
        <v>-7.2700000000000209E-2</v>
      </c>
      <c r="D2297" s="2">
        <f t="shared" si="278"/>
        <v>4.8643599999999996</v>
      </c>
      <c r="E2297" s="2">
        <f t="shared" si="280"/>
        <v>4.8743400000000001</v>
      </c>
      <c r="F2297" s="2">
        <f t="shared" si="281"/>
        <v>5.0773250000000019</v>
      </c>
      <c r="G2297" s="2">
        <f t="shared" si="283"/>
        <v>5.6661179999999964</v>
      </c>
      <c r="H2297" s="2">
        <f t="shared" si="279"/>
        <v>5.8638425000000014</v>
      </c>
      <c r="I2297" s="2">
        <f t="array" ref="I2297">SUMPRODUCT(B2281:B2300, (ROW(B2281:B2300)-ROW(B2281)+1)) / (20*21/2)</f>
        <v>4.924077619047619</v>
      </c>
      <c r="J2297" s="2">
        <f t="shared" si="282"/>
        <v>5.0754103639540702</v>
      </c>
      <c r="K2297" s="2">
        <f t="shared" si="284"/>
        <v>5.3921553943080776</v>
      </c>
    </row>
    <row r="2298" spans="1:11" ht="13.5" x14ac:dyDescent="0.25">
      <c r="A2298" s="3">
        <f>TITRES_STAT!B2301</f>
        <v>45348</v>
      </c>
      <c r="B2298" s="6">
        <f>TITRES_STAT!D2301</f>
        <v>4.9043000000000001</v>
      </c>
      <c r="C2298" s="2">
        <f t="shared" si="277"/>
        <v>0</v>
      </c>
      <c r="D2298" s="2">
        <f t="shared" si="278"/>
        <v>4.9188400000000003</v>
      </c>
      <c r="E2298" s="2">
        <f t="shared" si="280"/>
        <v>4.8888699999999998</v>
      </c>
      <c r="F2298" s="2">
        <f t="shared" si="281"/>
        <v>5.0464450000000021</v>
      </c>
      <c r="G2298" s="2">
        <f t="shared" si="283"/>
        <v>5.6383259999999975</v>
      </c>
      <c r="H2298" s="2">
        <f t="shared" si="279"/>
        <v>5.8580020000000017</v>
      </c>
      <c r="I2298" s="2">
        <f t="array" ref="I2298">SUMPRODUCT(B2282:B2301, (ROW(B2282:B2301)-ROW(B2282)+1)) / (20*21/2)</f>
        <v>4.9152971428571419</v>
      </c>
      <c r="J2298" s="2">
        <f t="shared" si="282"/>
        <v>5.0591141388155876</v>
      </c>
      <c r="K2298" s="2">
        <f t="shared" si="284"/>
        <v>5.3730238102175649</v>
      </c>
    </row>
    <row r="2299" spans="1:11" ht="13.5" x14ac:dyDescent="0.25">
      <c r="A2299" s="3">
        <f>TITRES_STAT!B2302</f>
        <v>45349</v>
      </c>
      <c r="B2299" s="6">
        <f>TITRES_STAT!D2302</f>
        <v>4.9043000000000001</v>
      </c>
      <c r="C2299" s="2">
        <f t="shared" si="277"/>
        <v>0</v>
      </c>
      <c r="D2299" s="2">
        <f t="shared" si="278"/>
        <v>4.9188399999999994</v>
      </c>
      <c r="E2299" s="2">
        <f t="shared" si="280"/>
        <v>4.8752499999999994</v>
      </c>
      <c r="F2299" s="2">
        <f t="shared" si="281"/>
        <v>5.0192000000000023</v>
      </c>
      <c r="G2299" s="2">
        <f t="shared" si="283"/>
        <v>5.6092639999999987</v>
      </c>
      <c r="H2299" s="2">
        <f t="shared" si="279"/>
        <v>5.8521615000000011</v>
      </c>
      <c r="I2299" s="2">
        <f t="array" ref="I2299">SUMPRODUCT(B2283:B2302, (ROW(B2283:B2302)-ROW(B2283)+1)) / (20*21/2)</f>
        <v>4.9073799999999999</v>
      </c>
      <c r="J2299" s="2">
        <f t="shared" si="282"/>
        <v>5.0443699351188656</v>
      </c>
      <c r="K2299" s="2">
        <f t="shared" si="284"/>
        <v>5.3546424843266802</v>
      </c>
    </row>
    <row r="2300" spans="1:11" ht="13.5" x14ac:dyDescent="0.25">
      <c r="A2300" s="3">
        <f>TITRES_STAT!B2303</f>
        <v>45350</v>
      </c>
      <c r="B2300" s="6">
        <f>TITRES_STAT!D2303</f>
        <v>4.9770000000000003</v>
      </c>
      <c r="C2300" s="2">
        <f t="shared" si="277"/>
        <v>7.2700000000000209E-2</v>
      </c>
      <c r="D2300" s="2">
        <f t="shared" si="278"/>
        <v>4.9333799999999997</v>
      </c>
      <c r="E2300" s="2">
        <f t="shared" si="280"/>
        <v>4.8734399999999996</v>
      </c>
      <c r="F2300" s="2">
        <f t="shared" si="281"/>
        <v>4.9964950000000021</v>
      </c>
      <c r="G2300" s="2">
        <f t="shared" si="283"/>
        <v>5.5816559999999971</v>
      </c>
      <c r="H2300" s="2">
        <f t="shared" si="279"/>
        <v>5.8468525000000007</v>
      </c>
      <c r="I2300" s="2">
        <f t="array" ref="I2300">SUMPRODUCT(B2284:B2303, (ROW(B2284:B2303)-ROW(B2284)+1)) / (20*21/2)</f>
        <v>4.910109523809524</v>
      </c>
      <c r="J2300" s="2">
        <f t="shared" si="282"/>
        <v>5.0379537508218313</v>
      </c>
      <c r="K2300" s="2">
        <f t="shared" si="284"/>
        <v>5.3398329751373987</v>
      </c>
    </row>
    <row r="2301" spans="1:11" ht="13.5" x14ac:dyDescent="0.25">
      <c r="A2301" s="3">
        <f>TITRES_STAT!B2304</f>
        <v>45351</v>
      </c>
      <c r="B2301" s="6">
        <f>TITRES_STAT!D2304</f>
        <v>4.9043000000000001</v>
      </c>
      <c r="C2301" s="2">
        <f t="shared" si="277"/>
        <v>-7.2700000000000209E-2</v>
      </c>
      <c r="D2301" s="2">
        <f t="shared" si="278"/>
        <v>4.9188400000000003</v>
      </c>
      <c r="E2301" s="2">
        <f t="shared" si="280"/>
        <v>4.8707100000000008</v>
      </c>
      <c r="F2301" s="2">
        <f t="shared" si="281"/>
        <v>4.9783300000000024</v>
      </c>
      <c r="G2301" s="2">
        <f t="shared" si="283"/>
        <v>5.5536819999999976</v>
      </c>
      <c r="H2301" s="2">
        <f t="shared" si="279"/>
        <v>5.8410540000000024</v>
      </c>
      <c r="I2301" s="2">
        <f t="array" ref="I2301">SUMPRODUCT(B2285:B2304, (ROW(B2285:B2304)-ROW(B2285)+1)) / (20*21/2)</f>
        <v>4.914395714285714</v>
      </c>
      <c r="J2301" s="2">
        <f t="shared" si="282"/>
        <v>5.0252248221721336</v>
      </c>
      <c r="K2301" s="2">
        <f t="shared" si="284"/>
        <v>5.3227532506222071</v>
      </c>
    </row>
    <row r="2302" spans="1:11" ht="13.5" x14ac:dyDescent="0.25">
      <c r="A2302" s="3">
        <f>TITRES_STAT!B2305</f>
        <v>45352</v>
      </c>
      <c r="B2302" s="6">
        <f>TITRES_STAT!D2305</f>
        <v>4.8952</v>
      </c>
      <c r="C2302" s="2">
        <f t="shared" si="277"/>
        <v>-9.100000000000108E-3</v>
      </c>
      <c r="D2302" s="2">
        <f t="shared" si="278"/>
        <v>4.9170199999999999</v>
      </c>
      <c r="E2302" s="2">
        <f t="shared" si="280"/>
        <v>4.8906900000000002</v>
      </c>
      <c r="F2302" s="2">
        <f t="shared" si="281"/>
        <v>4.9574400000000027</v>
      </c>
      <c r="G2302" s="2">
        <f t="shared" si="283"/>
        <v>5.5228019999999969</v>
      </c>
      <c r="H2302" s="2">
        <f t="shared" si="279"/>
        <v>5.8350005000000023</v>
      </c>
      <c r="I2302" s="2">
        <f t="array" ref="I2302">SUMPRODUCT(B2286:B2305, (ROW(B2286:B2305)-ROW(B2286)+1)) / (20*21/2)</f>
        <v>4.9202385714285715</v>
      </c>
      <c r="J2302" s="2">
        <f t="shared" si="282"/>
        <v>5.0128415057747873</v>
      </c>
      <c r="K2302" s="2">
        <f t="shared" si="284"/>
        <v>5.3059864564801593</v>
      </c>
    </row>
    <row r="2303" spans="1:11" ht="13.5" x14ac:dyDescent="0.25">
      <c r="A2303" s="3">
        <f>TITRES_STAT!B2306</f>
        <v>45355</v>
      </c>
      <c r="B2303" s="6">
        <f>TITRES_STAT!D2306</f>
        <v>4.9861000000000004</v>
      </c>
      <c r="C2303" s="2">
        <f t="shared" si="277"/>
        <v>9.0900000000000425E-2</v>
      </c>
      <c r="D2303" s="2">
        <f t="shared" si="278"/>
        <v>4.9333799999999997</v>
      </c>
      <c r="E2303" s="2">
        <f t="shared" si="280"/>
        <v>4.9261099999999995</v>
      </c>
      <c r="F2303" s="2">
        <f t="shared" si="281"/>
        <v>4.9410950000000016</v>
      </c>
      <c r="G2303" s="2">
        <f t="shared" si="283"/>
        <v>5.4935579999999993</v>
      </c>
      <c r="H2303" s="2">
        <f t="shared" si="279"/>
        <v>5.8289820000000017</v>
      </c>
      <c r="I2303" s="2">
        <f t="array" ref="I2303">SUMPRODUCT(B2287:B2306, (ROW(B2287:B2306)-ROW(B2287)+1)) / (20*21/2)</f>
        <v>4.9253409523809522</v>
      </c>
      <c r="J2303" s="2">
        <f t="shared" si="282"/>
        <v>5.0102946957009973</v>
      </c>
      <c r="K2303" s="2">
        <f t="shared" si="284"/>
        <v>5.2934418895593689</v>
      </c>
    </row>
    <row r="2304" spans="1:11" ht="13.5" x14ac:dyDescent="0.25">
      <c r="A2304" s="3">
        <f>TITRES_STAT!B2307</f>
        <v>45356</v>
      </c>
      <c r="B2304" s="6">
        <f>TITRES_STAT!D2307</f>
        <v>4.9861000000000004</v>
      </c>
      <c r="C2304" s="2">
        <f t="shared" si="277"/>
        <v>0</v>
      </c>
      <c r="D2304" s="2">
        <f t="shared" si="278"/>
        <v>4.9497400000000003</v>
      </c>
      <c r="E2304" s="2">
        <f t="shared" si="280"/>
        <v>4.9342899999999998</v>
      </c>
      <c r="F2304" s="2">
        <f t="shared" si="281"/>
        <v>4.9247500000000004</v>
      </c>
      <c r="G2304" s="2">
        <f t="shared" si="283"/>
        <v>5.4688560000000006</v>
      </c>
      <c r="H2304" s="2">
        <f t="shared" si="279"/>
        <v>5.8230890000000022</v>
      </c>
      <c r="I2304" s="2">
        <f t="array" ref="I2304">SUMPRODUCT(B2288:B2307, (ROW(B2288:B2307)-ROW(B2288)+1)) / (20*21/2)</f>
        <v>4.9248619047619044</v>
      </c>
      <c r="J2304" s="2">
        <f t="shared" si="282"/>
        <v>5.0079904389675685</v>
      </c>
      <c r="K2304" s="2">
        <f t="shared" si="284"/>
        <v>5.281389266439394</v>
      </c>
    </row>
    <row r="2305" spans="1:11" ht="13.5" x14ac:dyDescent="0.25">
      <c r="A2305" s="3">
        <f>TITRES_STAT!B2308</f>
        <v>45357</v>
      </c>
      <c r="B2305" s="6">
        <f>TITRES_STAT!D2308</f>
        <v>4.9861000000000004</v>
      </c>
      <c r="C2305" s="2">
        <f t="shared" si="277"/>
        <v>0</v>
      </c>
      <c r="D2305" s="2">
        <f t="shared" si="278"/>
        <v>4.9515600000000006</v>
      </c>
      <c r="E2305" s="2">
        <f t="shared" si="280"/>
        <v>4.9424700000000001</v>
      </c>
      <c r="F2305" s="2">
        <f t="shared" si="281"/>
        <v>4.9052249999999997</v>
      </c>
      <c r="G2305" s="2">
        <f t="shared" si="283"/>
        <v>5.4405200000000011</v>
      </c>
      <c r="H2305" s="2">
        <f t="shared" si="279"/>
        <v>5.8169865000000023</v>
      </c>
      <c r="I2305" s="2">
        <f t="array" ref="I2305">SUMPRODUCT(B2289:B2308, (ROW(B2289:B2308)-ROW(B2289)+1)) / (20*21/2)</f>
        <v>4.9237342857142847</v>
      </c>
      <c r="J2305" s="2">
        <f t="shared" si="282"/>
        <v>5.0059056352563713</v>
      </c>
      <c r="K2305" s="2">
        <f t="shared" si="284"/>
        <v>5.2698092952064766</v>
      </c>
    </row>
    <row r="2306" spans="1:11" ht="13.5" x14ac:dyDescent="0.25">
      <c r="A2306" s="3">
        <f>TITRES_STAT!B2309</f>
        <v>45358</v>
      </c>
      <c r="B2306" s="6">
        <f>TITRES_STAT!D2309</f>
        <v>4.9588000000000001</v>
      </c>
      <c r="C2306" s="2">
        <f t="shared" si="277"/>
        <v>-2.7300000000000324E-2</v>
      </c>
      <c r="D2306" s="2">
        <f t="shared" si="278"/>
        <v>4.9624600000000001</v>
      </c>
      <c r="E2306" s="2">
        <f t="shared" si="280"/>
        <v>4.9406499999999998</v>
      </c>
      <c r="F2306" s="2">
        <f t="shared" si="281"/>
        <v>4.9002299999999988</v>
      </c>
      <c r="G2306" s="2">
        <f t="shared" si="283"/>
        <v>5.4107300000000009</v>
      </c>
      <c r="H2306" s="2">
        <f t="shared" si="279"/>
        <v>5.8107895000000029</v>
      </c>
      <c r="I2306" s="2">
        <f t="array" ref="I2306">SUMPRODUCT(B2290:B2309, (ROW(B2290:B2309)-ROW(B2290)+1)) / (20*21/2)</f>
        <v>4.9159104761904766</v>
      </c>
      <c r="J2306" s="2">
        <f t="shared" si="282"/>
        <v>5.0014193842795747</v>
      </c>
      <c r="K2306" s="2">
        <f t="shared" si="284"/>
        <v>5.2576128522572025</v>
      </c>
    </row>
    <row r="2307" spans="1:11" ht="13.5" x14ac:dyDescent="0.25">
      <c r="A2307" s="3">
        <f>TITRES_STAT!B2310</f>
        <v>45359</v>
      </c>
      <c r="B2307" s="6">
        <f>TITRES_STAT!D2310</f>
        <v>4.8952</v>
      </c>
      <c r="C2307" s="2">
        <f t="shared" si="277"/>
        <v>-6.3600000000000101E-2</v>
      </c>
      <c r="D2307" s="2">
        <f t="shared" si="278"/>
        <v>4.9624600000000001</v>
      </c>
      <c r="E2307" s="2">
        <f t="shared" si="280"/>
        <v>4.9397400000000005</v>
      </c>
      <c r="F2307" s="2">
        <f t="shared" si="281"/>
        <v>4.9070400000000003</v>
      </c>
      <c r="G2307" s="2">
        <f t="shared" si="283"/>
        <v>5.3733119999999994</v>
      </c>
      <c r="H2307" s="2">
        <f t="shared" si="279"/>
        <v>5.8040650000000014</v>
      </c>
      <c r="I2307" s="2">
        <f t="array" ref="I2307">SUMPRODUCT(B2291:B2310, (ROW(B2291:B2310)-ROW(B2291)+1)) / (20*21/2)</f>
        <v>4.9073476190476182</v>
      </c>
      <c r="J2307" s="2">
        <f t="shared" si="282"/>
        <v>4.9913032524434247</v>
      </c>
      <c r="K2307" s="2">
        <f t="shared" si="284"/>
        <v>5.2434005835412334</v>
      </c>
    </row>
    <row r="2308" spans="1:11" ht="13.5" x14ac:dyDescent="0.25">
      <c r="A2308" s="3">
        <f>TITRES_STAT!B2311</f>
        <v>45362</v>
      </c>
      <c r="B2308" s="6">
        <f>TITRES_STAT!D2311</f>
        <v>4.8952</v>
      </c>
      <c r="C2308" s="2">
        <f t="shared" ref="C2308:C2371" si="285">B2308-B2307</f>
        <v>0</v>
      </c>
      <c r="D2308" s="2">
        <f t="shared" si="278"/>
        <v>4.94428</v>
      </c>
      <c r="E2308" s="2">
        <f t="shared" si="280"/>
        <v>4.9388300000000003</v>
      </c>
      <c r="F2308" s="2">
        <f t="shared" si="281"/>
        <v>4.9138499999999992</v>
      </c>
      <c r="G2308" s="2">
        <f t="shared" si="283"/>
        <v>5.3313520000000008</v>
      </c>
      <c r="H2308" s="2">
        <f t="shared" si="279"/>
        <v>5.7977595000000015</v>
      </c>
      <c r="I2308" s="2">
        <f t="array" ref="I2308">SUMPRODUCT(B2292:B2311, (ROW(B2292:B2311)-ROW(B2292)+1)) / (20*21/2)</f>
        <v>4.8996495238095239</v>
      </c>
      <c r="J2308" s="2">
        <f t="shared" si="282"/>
        <v>4.9821505617345272</v>
      </c>
      <c r="K2308" s="2">
        <f t="shared" si="284"/>
        <v>5.229745658696479</v>
      </c>
    </row>
    <row r="2309" spans="1:11" ht="13.5" x14ac:dyDescent="0.25">
      <c r="A2309" s="3">
        <f>TITRES_STAT!B2312</f>
        <v>45363</v>
      </c>
      <c r="B2309" s="6">
        <f>TITRES_STAT!D2312</f>
        <v>4.8316999999999997</v>
      </c>
      <c r="C2309" s="2">
        <f t="shared" si="285"/>
        <v>-6.3500000000000334E-2</v>
      </c>
      <c r="D2309" s="2">
        <f t="shared" si="278"/>
        <v>4.9134000000000002</v>
      </c>
      <c r="E2309" s="2">
        <f t="shared" si="280"/>
        <v>4.9315700000000007</v>
      </c>
      <c r="F2309" s="2">
        <f t="shared" si="281"/>
        <v>4.9034099999999992</v>
      </c>
      <c r="G2309" s="2">
        <f t="shared" si="283"/>
        <v>5.2853980000000016</v>
      </c>
      <c r="H2309" s="2">
        <f t="shared" si="279"/>
        <v>5.7916400000000019</v>
      </c>
      <c r="I2309" s="2">
        <f t="array" ref="I2309">SUMPRODUCT(B2293:B2312, (ROW(B2293:B2312)-ROW(B2293)+1)) / (20*21/2)</f>
        <v>4.8925138095238099</v>
      </c>
      <c r="J2309" s="2">
        <f t="shared" si="282"/>
        <v>4.9678219368074297</v>
      </c>
      <c r="K2309" s="2">
        <f t="shared" si="284"/>
        <v>5.2141360250221069</v>
      </c>
    </row>
    <row r="2310" spans="1:11" ht="13.5" x14ac:dyDescent="0.25">
      <c r="A2310" s="3">
        <f>TITRES_STAT!B2313</f>
        <v>45364</v>
      </c>
      <c r="B2310" s="6">
        <f>TITRES_STAT!D2313</f>
        <v>4.8135000000000003</v>
      </c>
      <c r="C2310" s="2">
        <f t="shared" si="285"/>
        <v>-1.8199999999999328E-2</v>
      </c>
      <c r="D2310" s="2">
        <f t="shared" ref="D2310:D2373" si="286">AVERAGE(B2306:B2310)</f>
        <v>4.8788800000000005</v>
      </c>
      <c r="E2310" s="2">
        <f t="shared" si="280"/>
        <v>4.9152199999999997</v>
      </c>
      <c r="F2310" s="2">
        <f t="shared" si="281"/>
        <v>4.8943300000000001</v>
      </c>
      <c r="G2310" s="2">
        <f t="shared" si="283"/>
        <v>5.2476159999999989</v>
      </c>
      <c r="H2310" s="2">
        <f t="shared" si="279"/>
        <v>5.7854295000000011</v>
      </c>
      <c r="I2310" s="2">
        <f t="array" ref="I2310">SUMPRODUCT(B2294:B2313, (ROW(B2294:B2313)-ROW(B2294)+1)) / (20*21/2)</f>
        <v>4.8709776190476193</v>
      </c>
      <c r="J2310" s="2">
        <f t="shared" si="282"/>
        <v>4.9531246094924368</v>
      </c>
      <c r="K2310" s="2">
        <f t="shared" si="284"/>
        <v>5.1984248083545737</v>
      </c>
    </row>
    <row r="2311" spans="1:11" ht="13.5" x14ac:dyDescent="0.25">
      <c r="A2311" s="3">
        <f>TITRES_STAT!B2314</f>
        <v>45365</v>
      </c>
      <c r="B2311" s="6">
        <f>TITRES_STAT!D2314</f>
        <v>4.8135000000000003</v>
      </c>
      <c r="C2311" s="2">
        <f t="shared" si="285"/>
        <v>0</v>
      </c>
      <c r="D2311" s="2">
        <f t="shared" si="286"/>
        <v>4.8498200000000002</v>
      </c>
      <c r="E2311" s="2">
        <f t="shared" si="280"/>
        <v>4.9061399999999988</v>
      </c>
      <c r="F2311" s="2">
        <f t="shared" si="281"/>
        <v>4.8884250000000007</v>
      </c>
      <c r="G2311" s="2">
        <f t="shared" si="283"/>
        <v>5.2154660000000002</v>
      </c>
      <c r="H2311" s="2">
        <f t="shared" si="279"/>
        <v>5.7793029999999996</v>
      </c>
      <c r="I2311" s="2">
        <f t="array" ref="I2311">SUMPRODUCT(B2295:B2314, (ROW(B2295:B2314)-ROW(B2295)+1)) / (20*21/2)</f>
        <v>4.863973333333333</v>
      </c>
      <c r="J2311" s="2">
        <f t="shared" si="282"/>
        <v>4.9398270276360146</v>
      </c>
      <c r="K2311" s="2">
        <f t="shared" si="284"/>
        <v>5.1833297178308655</v>
      </c>
    </row>
    <row r="2312" spans="1:11" ht="13.5" x14ac:dyDescent="0.25">
      <c r="A2312" s="3">
        <f>TITRES_STAT!B2315</f>
        <v>45366</v>
      </c>
      <c r="B2312" s="6">
        <f>TITRES_STAT!D2315</f>
        <v>4.8135000000000003</v>
      </c>
      <c r="C2312" s="2">
        <f t="shared" si="285"/>
        <v>0</v>
      </c>
      <c r="D2312" s="2">
        <f t="shared" si="286"/>
        <v>4.8334800000000007</v>
      </c>
      <c r="E2312" s="2">
        <f t="shared" si="280"/>
        <v>4.897969999999999</v>
      </c>
      <c r="F2312" s="2">
        <f t="shared" si="281"/>
        <v>4.894330000000001</v>
      </c>
      <c r="G2312" s="2">
        <f t="shared" si="283"/>
        <v>5.1885840000000023</v>
      </c>
      <c r="H2312" s="2">
        <f t="shared" si="279"/>
        <v>5.7731764999999999</v>
      </c>
      <c r="I2312" s="2">
        <f t="array" ref="I2312">SUMPRODUCT(B2296:B2315, (ROW(B2296:B2315)-ROW(B2296)+1)) / (20*21/2)</f>
        <v>4.8435200000000007</v>
      </c>
      <c r="J2312" s="2">
        <f t="shared" si="282"/>
        <v>4.9277958821468708</v>
      </c>
      <c r="K2312" s="2">
        <f t="shared" si="284"/>
        <v>5.1688265916414196</v>
      </c>
    </row>
    <row r="2313" spans="1:11" ht="13.5" x14ac:dyDescent="0.25">
      <c r="A2313" s="3">
        <f>TITRES_STAT!B2316</f>
        <v>45369</v>
      </c>
      <c r="B2313" s="6">
        <f>TITRES_STAT!D2316</f>
        <v>4.6681999999999997</v>
      </c>
      <c r="C2313" s="2">
        <f t="shared" si="285"/>
        <v>-0.14530000000000065</v>
      </c>
      <c r="D2313" s="2">
        <f t="shared" si="286"/>
        <v>4.7880799999999999</v>
      </c>
      <c r="E2313" s="2">
        <f t="shared" si="280"/>
        <v>4.8661799999999991</v>
      </c>
      <c r="F2313" s="2">
        <f t="shared" si="281"/>
        <v>4.8961450000000006</v>
      </c>
      <c r="G2313" s="2">
        <f t="shared" si="283"/>
        <v>5.1584320000000012</v>
      </c>
      <c r="H2313" s="2">
        <f t="shared" si="279"/>
        <v>5.7659040000000008</v>
      </c>
      <c r="I2313" s="2">
        <f t="array" ref="I2313">SUMPRODUCT(B2297:B2316, (ROW(B2297:B2316)-ROW(B2297)+1)) / (20*21/2)</f>
        <v>4.8284714285714285</v>
      </c>
      <c r="J2313" s="2">
        <f t="shared" si="282"/>
        <v>4.9030724647995498</v>
      </c>
      <c r="K2313" s="2">
        <f t="shared" si="284"/>
        <v>5.1491941762829327</v>
      </c>
    </row>
    <row r="2314" spans="1:11" ht="13.5" x14ac:dyDescent="0.25">
      <c r="A2314" s="3">
        <f>TITRES_STAT!B2317</f>
        <v>45370</v>
      </c>
      <c r="B2314" s="6">
        <f>TITRES_STAT!D2317</f>
        <v>4.8226000000000004</v>
      </c>
      <c r="C2314" s="2">
        <f t="shared" si="285"/>
        <v>0.15440000000000076</v>
      </c>
      <c r="D2314" s="2">
        <f t="shared" si="286"/>
        <v>4.7862600000000004</v>
      </c>
      <c r="E2314" s="2">
        <f t="shared" si="280"/>
        <v>4.8498299999999999</v>
      </c>
      <c r="F2314" s="2">
        <f t="shared" si="281"/>
        <v>4.8920600000000007</v>
      </c>
      <c r="G2314" s="2">
        <f t="shared" si="283"/>
        <v>5.1351820000000021</v>
      </c>
      <c r="H2314" s="2">
        <f t="shared" ref="H2314:H2377" si="287">AVERAGE(B2115:B2314)</f>
        <v>5.7600324999999994</v>
      </c>
      <c r="I2314" s="2">
        <f t="array" ref="I2314">SUMPRODUCT(B2298:B2317, (ROW(B2298:B2317)-ROW(B2298)+1)) / (20*21/2)</f>
        <v>4.8155004761904756</v>
      </c>
      <c r="J2314" s="2">
        <f t="shared" si="282"/>
        <v>4.8954084205329256</v>
      </c>
      <c r="K2314" s="2">
        <f t="shared" si="284"/>
        <v>5.1363865615267397</v>
      </c>
    </row>
    <row r="2315" spans="1:11" ht="13.5" x14ac:dyDescent="0.25">
      <c r="A2315" s="3">
        <f>TITRES_STAT!B2318</f>
        <v>45372</v>
      </c>
      <c r="B2315" s="6">
        <f>TITRES_STAT!D2318</f>
        <v>4.6772999999999998</v>
      </c>
      <c r="C2315" s="2">
        <f t="shared" si="285"/>
        <v>-0.14530000000000065</v>
      </c>
      <c r="D2315" s="2">
        <f t="shared" si="286"/>
        <v>4.7590200000000005</v>
      </c>
      <c r="E2315" s="2">
        <f t="shared" si="280"/>
        <v>4.8189500000000001</v>
      </c>
      <c r="F2315" s="2">
        <f t="shared" si="281"/>
        <v>4.8807100000000005</v>
      </c>
      <c r="G2315" s="2">
        <f t="shared" si="283"/>
        <v>5.114294000000001</v>
      </c>
      <c r="H2315" s="2">
        <f t="shared" si="287"/>
        <v>5.7530149999999995</v>
      </c>
      <c r="I2315" s="2">
        <f t="array" ref="I2315">SUMPRODUCT(B2299:B2318, (ROW(B2299:B2318)-ROW(B2299)+1)) / (20*21/2)</f>
        <v>4.7929700000000004</v>
      </c>
      <c r="J2315" s="2">
        <f t="shared" si="282"/>
        <v>4.8746361900059805</v>
      </c>
      <c r="K2315" s="2">
        <f t="shared" si="284"/>
        <v>5.1183831669570639</v>
      </c>
    </row>
    <row r="2316" spans="1:11" ht="13.5" x14ac:dyDescent="0.25">
      <c r="A2316" s="3">
        <f>TITRES_STAT!B2319</f>
        <v>45373</v>
      </c>
      <c r="B2316" s="6">
        <f>TITRES_STAT!D2319</f>
        <v>4.7226999999999997</v>
      </c>
      <c r="C2316" s="2">
        <f t="shared" si="285"/>
        <v>4.5399999999999885E-2</v>
      </c>
      <c r="D2316" s="2">
        <f t="shared" si="286"/>
        <v>4.7408599999999996</v>
      </c>
      <c r="E2316" s="2">
        <f t="shared" ref="E2316:E2379" si="288">AVERAGE(B2307:B2316)</f>
        <v>4.7953400000000004</v>
      </c>
      <c r="F2316" s="2">
        <f t="shared" si="281"/>
        <v>4.8679950000000005</v>
      </c>
      <c r="G2316" s="2">
        <f t="shared" si="283"/>
        <v>5.0908620000000004</v>
      </c>
      <c r="H2316" s="2">
        <f t="shared" si="287"/>
        <v>5.7464759999999986</v>
      </c>
      <c r="I2316" s="2">
        <f t="array" ref="I2316">SUMPRODUCT(B2300:B2319, (ROW(B2300:B2319)-ROW(B2300)+1)) / (20*21/2)</f>
        <v>4.7717800000000006</v>
      </c>
      <c r="J2316" s="2">
        <f t="shared" si="282"/>
        <v>4.860166076672078</v>
      </c>
      <c r="K2316" s="2">
        <f t="shared" si="284"/>
        <v>5.1028661800175712</v>
      </c>
    </row>
    <row r="2317" spans="1:11" ht="13.5" x14ac:dyDescent="0.25">
      <c r="A2317" s="3">
        <f>TITRES_STAT!B2320</f>
        <v>45376</v>
      </c>
      <c r="B2317" s="6">
        <f>TITRES_STAT!D2320</f>
        <v>4.7317999999999998</v>
      </c>
      <c r="C2317" s="2">
        <f t="shared" si="285"/>
        <v>9.100000000000108E-3</v>
      </c>
      <c r="D2317" s="2">
        <f t="shared" si="286"/>
        <v>4.7245200000000001</v>
      </c>
      <c r="E2317" s="2">
        <f t="shared" si="288"/>
        <v>4.7789999999999999</v>
      </c>
      <c r="F2317" s="2">
        <f t="shared" si="281"/>
        <v>4.8593700000000002</v>
      </c>
      <c r="G2317" s="2">
        <f t="shared" si="283"/>
        <v>5.0708820000000001</v>
      </c>
      <c r="H2317" s="2">
        <f t="shared" si="287"/>
        <v>5.7392700000000003</v>
      </c>
      <c r="I2317" s="2">
        <f t="array" ref="I2317">SUMPRODUCT(B2301:B2320, (ROW(B2301:B2320)-ROW(B2301)+1)) / (20*21/2)</f>
        <v>4.7562542857142871</v>
      </c>
      <c r="J2317" s="2">
        <f t="shared" si="282"/>
        <v>4.8479407360366427</v>
      </c>
      <c r="K2317" s="2">
        <f t="shared" si="284"/>
        <v>5.0883145651149215</v>
      </c>
    </row>
    <row r="2318" spans="1:11" ht="13.5" x14ac:dyDescent="0.25">
      <c r="A2318" s="3">
        <f>TITRES_STAT!B2321</f>
        <v>45377</v>
      </c>
      <c r="B2318" s="6">
        <f>TITRES_STAT!D2321</f>
        <v>4.6227999999999998</v>
      </c>
      <c r="C2318" s="2">
        <f t="shared" si="285"/>
        <v>-0.10899999999999999</v>
      </c>
      <c r="D2318" s="2">
        <f t="shared" si="286"/>
        <v>4.7154399999999992</v>
      </c>
      <c r="E2318" s="2">
        <f t="shared" si="288"/>
        <v>4.7517599999999991</v>
      </c>
      <c r="F2318" s="2">
        <f t="shared" si="281"/>
        <v>4.8452949999999992</v>
      </c>
      <c r="G2318" s="2">
        <f t="shared" si="283"/>
        <v>5.0543540000000009</v>
      </c>
      <c r="H2318" s="2">
        <f t="shared" si="287"/>
        <v>5.7308240000000001</v>
      </c>
      <c r="I2318" s="2">
        <f t="array" ref="I2318">SUMPRODUCT(B2302:B2321, (ROW(B2302:B2321)-ROW(B2302)+1)) / (20*21/2)</f>
        <v>4.7300847619047612</v>
      </c>
      <c r="J2318" s="2">
        <f t="shared" si="282"/>
        <v>4.8264987611760102</v>
      </c>
      <c r="K2318" s="2">
        <f t="shared" si="284"/>
        <v>5.0700590919731603</v>
      </c>
    </row>
    <row r="2319" spans="1:11" ht="13.5" x14ac:dyDescent="0.25">
      <c r="A2319" s="3">
        <f>TITRES_STAT!B2322</f>
        <v>45378</v>
      </c>
      <c r="B2319" s="6">
        <f>TITRES_STAT!D2322</f>
        <v>4.6227999999999998</v>
      </c>
      <c r="C2319" s="2">
        <f t="shared" si="285"/>
        <v>0</v>
      </c>
      <c r="D2319" s="2">
        <f t="shared" si="286"/>
        <v>4.6754799999999985</v>
      </c>
      <c r="E2319" s="2">
        <f t="shared" si="288"/>
        <v>4.7308699999999995</v>
      </c>
      <c r="F2319" s="2">
        <f t="shared" si="281"/>
        <v>4.8312200000000001</v>
      </c>
      <c r="G2319" s="2">
        <f t="shared" si="283"/>
        <v>5.0392780000000004</v>
      </c>
      <c r="H2319" s="2">
        <f t="shared" si="287"/>
        <v>5.7227865000000007</v>
      </c>
      <c r="I2319" s="2">
        <f t="array" ref="I2319">SUMPRODUCT(B2303:B2322, (ROW(B2303:B2322)-ROW(B2303)+1)) / (20*21/2)</f>
        <v>4.7143023809523807</v>
      </c>
      <c r="J2319" s="2">
        <f t="shared" si="282"/>
        <v>4.8070988791592475</v>
      </c>
      <c r="K2319" s="2">
        <f t="shared" si="284"/>
        <v>5.0525195197389188</v>
      </c>
    </row>
    <row r="2320" spans="1:11" ht="13.5" x14ac:dyDescent="0.25">
      <c r="A2320" s="3">
        <f>TITRES_STAT!B2323</f>
        <v>45379</v>
      </c>
      <c r="B2320" s="6">
        <f>TITRES_STAT!D2323</f>
        <v>4.6681999999999997</v>
      </c>
      <c r="C2320" s="2">
        <f t="shared" si="285"/>
        <v>4.5399999999999885E-2</v>
      </c>
      <c r="D2320" s="2">
        <f t="shared" si="286"/>
        <v>4.6736599999999999</v>
      </c>
      <c r="E2320" s="2">
        <f t="shared" si="288"/>
        <v>4.7163399999999998</v>
      </c>
      <c r="F2320" s="2">
        <f t="shared" si="281"/>
        <v>4.8157800000000002</v>
      </c>
      <c r="G2320" s="2">
        <f t="shared" si="283"/>
        <v>5.0249280000000009</v>
      </c>
      <c r="H2320" s="2">
        <f t="shared" si="287"/>
        <v>5.714567500000002</v>
      </c>
      <c r="I2320" s="2">
        <f t="array" ref="I2320">SUMPRODUCT(B2304:B2323, (ROW(B2304:B2323)-ROW(B2304)+1)) / (20*21/2)</f>
        <v>4.7032309523809532</v>
      </c>
      <c r="J2320" s="2">
        <f t="shared" si="282"/>
        <v>4.7938704144774142</v>
      </c>
      <c r="K2320" s="2">
        <f t="shared" si="284"/>
        <v>5.0374481660236672</v>
      </c>
    </row>
    <row r="2321" spans="1:11" ht="13.5" x14ac:dyDescent="0.25">
      <c r="A2321" s="3">
        <f>TITRES_STAT!B2324</f>
        <v>45380</v>
      </c>
      <c r="B2321" s="6">
        <f>TITRES_STAT!D2324</f>
        <v>4.5410000000000004</v>
      </c>
      <c r="C2321" s="2">
        <f t="shared" si="285"/>
        <v>-0.12719999999999931</v>
      </c>
      <c r="D2321" s="2">
        <f t="shared" si="286"/>
        <v>4.6373199999999999</v>
      </c>
      <c r="E2321" s="2">
        <f t="shared" si="288"/>
        <v>4.6890900000000002</v>
      </c>
      <c r="F2321" s="2">
        <f t="shared" si="281"/>
        <v>4.7976149999999995</v>
      </c>
      <c r="G2321" s="2">
        <f t="shared" si="283"/>
        <v>5.0054920000000012</v>
      </c>
      <c r="H2321" s="2">
        <f t="shared" si="287"/>
        <v>5.7057125000000006</v>
      </c>
      <c r="I2321" s="2">
        <f t="array" ref="I2321">SUMPRODUCT(B2305:B2324, (ROW(B2305:B2324)-ROW(B2305)+1)) / (20*21/2)</f>
        <v>4.6928066666666659</v>
      </c>
      <c r="J2321" s="2">
        <f t="shared" si="282"/>
        <v>4.769787517860518</v>
      </c>
      <c r="K2321" s="2">
        <f t="shared" si="284"/>
        <v>5.0179796104933274</v>
      </c>
    </row>
    <row r="2322" spans="1:11" ht="13.5" x14ac:dyDescent="0.25">
      <c r="A2322" s="3">
        <f>TITRES_STAT!B2325</f>
        <v>45383</v>
      </c>
      <c r="B2322" s="6">
        <f>TITRES_STAT!D2325</f>
        <v>4.6318999999999999</v>
      </c>
      <c r="C2322" s="2">
        <f t="shared" si="285"/>
        <v>9.0899999999999537E-2</v>
      </c>
      <c r="D2322" s="2">
        <f t="shared" si="286"/>
        <v>4.6173400000000004</v>
      </c>
      <c r="E2322" s="2">
        <f t="shared" si="288"/>
        <v>4.6709300000000002</v>
      </c>
      <c r="F2322" s="2">
        <f t="shared" si="281"/>
        <v>4.7844499999999988</v>
      </c>
      <c r="G2322" s="2">
        <f t="shared" si="283"/>
        <v>4.9866020000000013</v>
      </c>
      <c r="H2322" s="2">
        <f t="shared" si="287"/>
        <v>5.6973120000000019</v>
      </c>
      <c r="I2322" s="2">
        <f t="array" ref="I2322">SUMPRODUCT(B2306:B2325, (ROW(B2306:B2325)-ROW(B2306)+1)) / (20*21/2)</f>
        <v>4.6726919047619058</v>
      </c>
      <c r="J2322" s="2">
        <f t="shared" si="282"/>
        <v>4.7566553733023733</v>
      </c>
      <c r="K2322" s="2">
        <f t="shared" si="284"/>
        <v>5.0028392336112359</v>
      </c>
    </row>
    <row r="2323" spans="1:11" ht="13.5" x14ac:dyDescent="0.25">
      <c r="A2323" s="3">
        <f>TITRES_STAT!B2326</f>
        <v>45384</v>
      </c>
      <c r="B2323" s="6">
        <f>TITRES_STAT!D2326</f>
        <v>4.6681999999999997</v>
      </c>
      <c r="C2323" s="2">
        <f t="shared" si="285"/>
        <v>3.6299999999999777E-2</v>
      </c>
      <c r="D2323" s="2">
        <f t="shared" si="286"/>
        <v>4.6264200000000004</v>
      </c>
      <c r="E2323" s="2">
        <f t="shared" si="288"/>
        <v>4.6709300000000002</v>
      </c>
      <c r="F2323" s="2">
        <f t="shared" si="281"/>
        <v>4.7685549999999992</v>
      </c>
      <c r="G2323" s="2">
        <f t="shared" si="283"/>
        <v>4.9700740000000012</v>
      </c>
      <c r="H2323" s="2">
        <f t="shared" si="287"/>
        <v>5.6891380000000034</v>
      </c>
      <c r="I2323" s="2">
        <f t="array" ref="I2323">SUMPRODUCT(B2307:B2326, (ROW(B2307:B2326)-ROW(B2307)+1)) / (20*21/2)</f>
        <v>4.6624871428571426</v>
      </c>
      <c r="J2323" s="2">
        <f t="shared" si="282"/>
        <v>4.7482310520354805</v>
      </c>
      <c r="K2323" s="2">
        <f t="shared" si="284"/>
        <v>4.9897161264107961</v>
      </c>
    </row>
    <row r="2324" spans="1:11" ht="13.5" x14ac:dyDescent="0.25">
      <c r="A2324" s="3">
        <f>TITRES_STAT!B2327</f>
        <v>45385</v>
      </c>
      <c r="B2324" s="6">
        <f>TITRES_STAT!D2327</f>
        <v>4.6590999999999996</v>
      </c>
      <c r="C2324" s="2">
        <f t="shared" si="285"/>
        <v>-9.100000000000108E-3</v>
      </c>
      <c r="D2324" s="2">
        <f t="shared" si="286"/>
        <v>4.63368</v>
      </c>
      <c r="E2324" s="2">
        <f t="shared" si="288"/>
        <v>4.6545799999999993</v>
      </c>
      <c r="F2324" s="2">
        <f t="shared" ref="F2324:F2387" si="289">AVERAGE(B2305:B2324)</f>
        <v>4.752205</v>
      </c>
      <c r="G2324" s="2">
        <f t="shared" si="283"/>
        <v>4.9531820000000009</v>
      </c>
      <c r="H2324" s="2">
        <f t="shared" si="287"/>
        <v>5.681100500000003</v>
      </c>
      <c r="I2324" s="2">
        <f t="array" ref="I2324">SUMPRODUCT(B2308:B2327, (ROW(B2308:B2327)-ROW(B2308)+1)) / (20*21/2)</f>
        <v>4.6720442857142856</v>
      </c>
      <c r="J2324" s="2">
        <f t="shared" si="282"/>
        <v>4.7397423804130536</v>
      </c>
      <c r="K2324" s="2">
        <f t="shared" si="284"/>
        <v>4.9767507881201762</v>
      </c>
    </row>
    <row r="2325" spans="1:11" ht="13.5" x14ac:dyDescent="0.25">
      <c r="A2325" s="3">
        <f>TITRES_STAT!B2328</f>
        <v>45386</v>
      </c>
      <c r="B2325" s="6">
        <f>TITRES_STAT!D2328</f>
        <v>4.5410000000000004</v>
      </c>
      <c r="C2325" s="2">
        <f t="shared" si="285"/>
        <v>-0.11809999999999921</v>
      </c>
      <c r="D2325" s="2">
        <f t="shared" si="286"/>
        <v>4.6082400000000003</v>
      </c>
      <c r="E2325" s="2">
        <f t="shared" si="288"/>
        <v>4.6409499999999992</v>
      </c>
      <c r="F2325" s="2">
        <f t="shared" si="289"/>
        <v>4.7299499999999997</v>
      </c>
      <c r="G2325" s="2">
        <f t="shared" si="283"/>
        <v>4.9333820000000017</v>
      </c>
      <c r="H2325" s="2">
        <f t="shared" si="287"/>
        <v>5.6725630000000038</v>
      </c>
      <c r="I2325" s="2">
        <f t="array" ref="I2325">SUMPRODUCT(B2309:B2328, (ROW(B2309:B2328)-ROW(B2309)+1)) / (20*21/2)</f>
        <v>4.676800000000001</v>
      </c>
      <c r="J2325" s="2">
        <f t="shared" ref="J2325:J2388" si="290">$J$4*B2325+J2324*(1-$J$4)</f>
        <v>4.7208145346594295</v>
      </c>
      <c r="K2325" s="2">
        <f t="shared" si="284"/>
        <v>4.9596625219193857</v>
      </c>
    </row>
    <row r="2326" spans="1:11" ht="13.5" x14ac:dyDescent="0.25">
      <c r="A2326" s="3">
        <f>TITRES_STAT!B2329</f>
        <v>45387</v>
      </c>
      <c r="B2326" s="6">
        <f>TITRES_STAT!D2329</f>
        <v>4.6227999999999998</v>
      </c>
      <c r="C2326" s="2">
        <f t="shared" si="285"/>
        <v>8.1799999999999429E-2</v>
      </c>
      <c r="D2326" s="2">
        <f t="shared" si="286"/>
        <v>4.6245999999999992</v>
      </c>
      <c r="E2326" s="2">
        <f t="shared" si="288"/>
        <v>4.63096</v>
      </c>
      <c r="F2326" s="2">
        <f t="shared" si="289"/>
        <v>4.7131499999999997</v>
      </c>
      <c r="G2326" s="2">
        <f t="shared" si="283"/>
        <v>4.9152180000000012</v>
      </c>
      <c r="H2326" s="2">
        <f t="shared" si="287"/>
        <v>5.664571000000004</v>
      </c>
      <c r="I2326" s="2">
        <f t="array" ref="I2326">SUMPRODUCT(B2310:B2329, (ROW(B2310:B2329)-ROW(B2310)+1)) / (20*21/2)</f>
        <v>4.6865280952380948</v>
      </c>
      <c r="J2326" s="2">
        <f t="shared" si="290"/>
        <v>4.7114798170728172</v>
      </c>
      <c r="K2326" s="2">
        <f t="shared" si="284"/>
        <v>4.9464522269421556</v>
      </c>
    </row>
    <row r="2327" spans="1:11" ht="13.5" x14ac:dyDescent="0.25">
      <c r="A2327" s="3">
        <f>TITRES_STAT!B2330</f>
        <v>45390</v>
      </c>
      <c r="B2327" s="6">
        <f>TITRES_STAT!D2330</f>
        <v>4.8135000000000003</v>
      </c>
      <c r="C2327" s="2">
        <f t="shared" si="285"/>
        <v>0.19070000000000054</v>
      </c>
      <c r="D2327" s="2">
        <f t="shared" si="286"/>
        <v>4.66092</v>
      </c>
      <c r="E2327" s="2">
        <f t="shared" si="288"/>
        <v>4.6391299999999998</v>
      </c>
      <c r="F2327" s="2">
        <f t="shared" si="289"/>
        <v>4.7090649999999998</v>
      </c>
      <c r="G2327" s="2">
        <f t="shared" si="283"/>
        <v>4.9025040000000022</v>
      </c>
      <c r="H2327" s="2">
        <f t="shared" si="287"/>
        <v>5.6573055000000032</v>
      </c>
      <c r="I2327" s="2">
        <f t="array" ref="I2327">SUMPRODUCT(B2311:B2330, (ROW(B2311:B2330)-ROW(B2311)+1)) / (20*21/2)</f>
        <v>4.6868719047619045</v>
      </c>
      <c r="J2327" s="2">
        <f t="shared" si="290"/>
        <v>4.7211960249706442</v>
      </c>
      <c r="K2327" s="2">
        <f t="shared" si="284"/>
        <v>4.9412384141208943</v>
      </c>
    </row>
    <row r="2328" spans="1:11" ht="13.5" x14ac:dyDescent="0.25">
      <c r="A2328" s="3">
        <f>TITRES_STAT!B2331</f>
        <v>45394</v>
      </c>
      <c r="B2328" s="6">
        <f>TITRES_STAT!D2331</f>
        <v>4.7590000000000003</v>
      </c>
      <c r="C2328" s="2">
        <f t="shared" si="285"/>
        <v>-5.4499999999999993E-2</v>
      </c>
      <c r="D2328" s="2">
        <f t="shared" si="286"/>
        <v>4.6790799999999999</v>
      </c>
      <c r="E2328" s="2">
        <f t="shared" si="288"/>
        <v>4.6527499999999993</v>
      </c>
      <c r="F2328" s="2">
        <f t="shared" si="289"/>
        <v>4.7022549999999992</v>
      </c>
      <c r="G2328" s="2">
        <f t="shared" si="283"/>
        <v>4.887246000000002</v>
      </c>
      <c r="H2328" s="2">
        <f t="shared" si="287"/>
        <v>5.6494950000000026</v>
      </c>
      <c r="I2328" s="2">
        <f t="array" ref="I2328">SUMPRODUCT(B2312:B2331, (ROW(B2312:B2331)-ROW(B2312)+1)) / (20*21/2)</f>
        <v>4.6903347619047615</v>
      </c>
      <c r="J2328" s="2">
        <f t="shared" si="290"/>
        <v>4.7247964035448691</v>
      </c>
      <c r="K2328" s="2">
        <f t="shared" si="284"/>
        <v>4.9340918096455653</v>
      </c>
    </row>
    <row r="2329" spans="1:11" ht="13.5" x14ac:dyDescent="0.25">
      <c r="A2329" s="3">
        <f>TITRES_STAT!B2332</f>
        <v>45397</v>
      </c>
      <c r="B2329" s="6">
        <f>TITRES_STAT!D2332</f>
        <v>4.8044000000000002</v>
      </c>
      <c r="C2329" s="2">
        <f t="shared" si="285"/>
        <v>4.5399999999999885E-2</v>
      </c>
      <c r="D2329" s="2">
        <f t="shared" si="286"/>
        <v>4.7081400000000002</v>
      </c>
      <c r="E2329" s="2">
        <f t="shared" si="288"/>
        <v>4.6709100000000001</v>
      </c>
      <c r="F2329" s="2">
        <f t="shared" si="289"/>
        <v>4.7008899999999993</v>
      </c>
      <c r="G2329" s="2">
        <f t="shared" si="283"/>
        <v>4.8743500000000015</v>
      </c>
      <c r="H2329" s="2">
        <f t="shared" si="287"/>
        <v>5.6417300000000035</v>
      </c>
      <c r="I2329" s="2">
        <f t="array" ref="I2329">SUMPRODUCT(B2313:B2332, (ROW(B2313:B2332)-ROW(B2313)+1)) / (20*21/2)</f>
        <v>4.6907199999999998</v>
      </c>
      <c r="J2329" s="2">
        <f t="shared" si="290"/>
        <v>4.732377698445358</v>
      </c>
      <c r="K2329" s="2">
        <f t="shared" si="284"/>
        <v>4.9290058563261319</v>
      </c>
    </row>
    <row r="2330" spans="1:11" ht="13.5" x14ac:dyDescent="0.25">
      <c r="A2330" s="3">
        <f>TITRES_STAT!B2333</f>
        <v>45398</v>
      </c>
      <c r="B2330" s="6">
        <f>TITRES_STAT!D2333</f>
        <v>4.7045000000000003</v>
      </c>
      <c r="C2330" s="2">
        <f t="shared" si="285"/>
        <v>-9.9899999999999878E-2</v>
      </c>
      <c r="D2330" s="2">
        <f t="shared" si="286"/>
        <v>4.7408400000000004</v>
      </c>
      <c r="E2330" s="2">
        <f t="shared" si="288"/>
        <v>4.6745400000000004</v>
      </c>
      <c r="F2330" s="2">
        <f t="shared" si="289"/>
        <v>4.6954399999999996</v>
      </c>
      <c r="G2330" s="2">
        <f t="shared" si="283"/>
        <v>4.8598180000000015</v>
      </c>
      <c r="H2330" s="2">
        <f t="shared" si="287"/>
        <v>5.6330110000000033</v>
      </c>
      <c r="I2330" s="2">
        <f t="array" ref="I2330">SUMPRODUCT(B2314:B2333, (ROW(B2314:B2333)-ROW(B2314)+1)) / (20*21/2)</f>
        <v>4.6942676190476194</v>
      </c>
      <c r="J2330" s="2">
        <f t="shared" si="290"/>
        <v>4.7297226795458007</v>
      </c>
      <c r="K2330" s="2">
        <f t="shared" si="284"/>
        <v>4.9202017050976563</v>
      </c>
    </row>
    <row r="2331" spans="1:11" ht="13.5" x14ac:dyDescent="0.25">
      <c r="A2331" s="3">
        <f>TITRES_STAT!B2334</f>
        <v>45399</v>
      </c>
      <c r="B2331" s="6">
        <f>TITRES_STAT!D2334</f>
        <v>4.7317999999999998</v>
      </c>
      <c r="C2331" s="2">
        <f t="shared" si="285"/>
        <v>2.7299999999999436E-2</v>
      </c>
      <c r="D2331" s="2">
        <f t="shared" si="286"/>
        <v>4.7626400000000002</v>
      </c>
      <c r="E2331" s="2">
        <f t="shared" si="288"/>
        <v>4.6936200000000001</v>
      </c>
      <c r="F2331" s="2">
        <f t="shared" si="289"/>
        <v>4.6913549999999997</v>
      </c>
      <c r="G2331" s="2">
        <f t="shared" si="283"/>
        <v>4.849102000000002</v>
      </c>
      <c r="H2331" s="2">
        <f t="shared" si="287"/>
        <v>5.6241560000000037</v>
      </c>
      <c r="I2331" s="2">
        <f t="array" ref="I2331">SUMPRODUCT(B2315:B2334, (ROW(B2315:B2334)-ROW(B2315)+1)) / (20*21/2)</f>
        <v>4.6932319047619053</v>
      </c>
      <c r="J2331" s="2">
        <f t="shared" si="290"/>
        <v>4.7299205195890579</v>
      </c>
      <c r="K2331" s="2">
        <f t="shared" si="284"/>
        <v>4.9128134029369646</v>
      </c>
    </row>
    <row r="2332" spans="1:11" ht="13.5" x14ac:dyDescent="0.25">
      <c r="A2332" s="3">
        <f>TITRES_STAT!B2335</f>
        <v>45400</v>
      </c>
      <c r="B2332" s="6">
        <f>TITRES_STAT!D2335</f>
        <v>4.6954000000000002</v>
      </c>
      <c r="C2332" s="2">
        <f t="shared" si="285"/>
        <v>-3.6399999999999544E-2</v>
      </c>
      <c r="D2332" s="2">
        <f t="shared" si="286"/>
        <v>4.73902</v>
      </c>
      <c r="E2332" s="2">
        <f t="shared" si="288"/>
        <v>4.6999700000000004</v>
      </c>
      <c r="F2332" s="2">
        <f t="shared" si="289"/>
        <v>4.6854500000000003</v>
      </c>
      <c r="G2332" s="2">
        <f t="shared" si="283"/>
        <v>4.8367500000000021</v>
      </c>
      <c r="H2332" s="2">
        <f t="shared" si="287"/>
        <v>5.6151645000000041</v>
      </c>
      <c r="I2332" s="2">
        <f t="array" ref="I2332">SUMPRODUCT(B2316:B2335, (ROW(B2316:B2335)-ROW(B2316)+1)) / (20*21/2)</f>
        <v>4.6920214285714286</v>
      </c>
      <c r="J2332" s="2">
        <f t="shared" si="290"/>
        <v>4.7266328510567668</v>
      </c>
      <c r="K2332" s="2">
        <f t="shared" si="284"/>
        <v>4.9042873871355148</v>
      </c>
    </row>
    <row r="2333" spans="1:11" ht="13.5" x14ac:dyDescent="0.25">
      <c r="A2333" s="3">
        <f>TITRES_STAT!B2336</f>
        <v>45401</v>
      </c>
      <c r="B2333" s="6">
        <f>TITRES_STAT!D2336</f>
        <v>4.7226999999999997</v>
      </c>
      <c r="C2333" s="2">
        <f t="shared" si="285"/>
        <v>2.7299999999999436E-2</v>
      </c>
      <c r="D2333" s="2">
        <f t="shared" si="286"/>
        <v>4.7317599999999995</v>
      </c>
      <c r="E2333" s="2">
        <f t="shared" si="288"/>
        <v>4.7054199999999993</v>
      </c>
      <c r="F2333" s="2">
        <f t="shared" si="289"/>
        <v>4.6881750000000011</v>
      </c>
      <c r="G2333" s="2">
        <f t="shared" si="283"/>
        <v>4.8249440000000012</v>
      </c>
      <c r="H2333" s="2">
        <f t="shared" si="287"/>
        <v>5.6065365000000043</v>
      </c>
      <c r="I2333" s="2">
        <f t="array" ref="I2333">SUMPRODUCT(B2317:B2336, (ROW(B2317:B2336)-ROW(B2317)+1)) / (20*21/2)</f>
        <v>4.7020923809523811</v>
      </c>
      <c r="J2333" s="2">
        <f t="shared" si="290"/>
        <v>4.7262582938132649</v>
      </c>
      <c r="K2333" s="2">
        <f t="shared" si="284"/>
        <v>4.8971663131302003</v>
      </c>
    </row>
    <row r="2334" spans="1:11" ht="13.5" x14ac:dyDescent="0.25">
      <c r="A2334" s="3">
        <f>TITRES_STAT!B2337</f>
        <v>45404</v>
      </c>
      <c r="B2334" s="6">
        <f>TITRES_STAT!D2337</f>
        <v>4.6772999999999998</v>
      </c>
      <c r="C2334" s="2">
        <f t="shared" si="285"/>
        <v>-4.5399999999999885E-2</v>
      </c>
      <c r="D2334" s="2">
        <f t="shared" si="286"/>
        <v>4.7063399999999991</v>
      </c>
      <c r="E2334" s="2">
        <f t="shared" si="288"/>
        <v>4.7072400000000005</v>
      </c>
      <c r="F2334" s="2">
        <f t="shared" si="289"/>
        <v>4.6809099999999999</v>
      </c>
      <c r="G2334" s="2">
        <f t="shared" si="283"/>
        <v>4.8122300000000005</v>
      </c>
      <c r="H2334" s="2">
        <f t="shared" si="287"/>
        <v>5.5983630000000053</v>
      </c>
      <c r="I2334" s="2">
        <f t="array" ref="I2334">SUMPRODUCT(B2318:B2337, (ROW(B2318:B2337)-ROW(B2318)+1)) / (20*21/2)</f>
        <v>4.7118609523809525</v>
      </c>
      <c r="J2334" s="2">
        <f t="shared" si="290"/>
        <v>4.7215955991643828</v>
      </c>
      <c r="K2334" s="2">
        <f t="shared" si="284"/>
        <v>4.8885441047721532</v>
      </c>
    </row>
    <row r="2335" spans="1:11" ht="13.5" x14ac:dyDescent="0.25">
      <c r="A2335" s="3">
        <f>TITRES_STAT!B2338</f>
        <v>45405</v>
      </c>
      <c r="B2335" s="6">
        <f>TITRES_STAT!D2338</f>
        <v>4.6681999999999997</v>
      </c>
      <c r="C2335" s="2">
        <f t="shared" si="285"/>
        <v>-9.100000000000108E-3</v>
      </c>
      <c r="D2335" s="2">
        <f t="shared" si="286"/>
        <v>4.6990799999999995</v>
      </c>
      <c r="E2335" s="2">
        <f t="shared" si="288"/>
        <v>4.7199600000000004</v>
      </c>
      <c r="F2335" s="2">
        <f t="shared" si="289"/>
        <v>4.6804550000000003</v>
      </c>
      <c r="G2335" s="2">
        <f t="shared" si="283"/>
        <v>4.7980620000000007</v>
      </c>
      <c r="H2335" s="2">
        <f t="shared" si="287"/>
        <v>5.5895535000000054</v>
      </c>
      <c r="I2335" s="2">
        <f t="array" ref="I2335">SUMPRODUCT(B2319:B2338, (ROW(B2319:B2338)-ROW(B2319)+1)) / (20*21/2)</f>
        <v>4.7196466666666677</v>
      </c>
      <c r="J2335" s="2">
        <f t="shared" si="290"/>
        <v>4.7165103040058698</v>
      </c>
      <c r="K2335" s="2">
        <f t="shared" si="284"/>
        <v>4.8799031594869708</v>
      </c>
    </row>
    <row r="2336" spans="1:11" ht="13.5" x14ac:dyDescent="0.25">
      <c r="A2336" s="3">
        <f>TITRES_STAT!B2339</f>
        <v>45406</v>
      </c>
      <c r="B2336" s="6">
        <f>TITRES_STAT!D2339</f>
        <v>4.7862</v>
      </c>
      <c r="C2336" s="2">
        <f t="shared" si="285"/>
        <v>0.11800000000000033</v>
      </c>
      <c r="D2336" s="2">
        <f t="shared" si="286"/>
        <v>4.7099599999999997</v>
      </c>
      <c r="E2336" s="2">
        <f t="shared" si="288"/>
        <v>4.7363000000000008</v>
      </c>
      <c r="F2336" s="2">
        <f t="shared" si="289"/>
        <v>4.6836300000000008</v>
      </c>
      <c r="G2336" s="2">
        <f t="shared" si="283"/>
        <v>4.7926120000000019</v>
      </c>
      <c r="H2336" s="2">
        <f t="shared" si="287"/>
        <v>5.5821515000000046</v>
      </c>
      <c r="I2336" s="2">
        <f t="array" ref="I2336">SUMPRODUCT(B2320:B2339, (ROW(B2320:B2339)-ROW(B2320)+1)) / (20*21/2)</f>
        <v>4.7224166666666667</v>
      </c>
      <c r="J2336" s="2">
        <f t="shared" si="290"/>
        <v>4.7231474179100728</v>
      </c>
      <c r="K2336" s="2">
        <f t="shared" si="284"/>
        <v>4.8762285257815998</v>
      </c>
    </row>
    <row r="2337" spans="1:11" ht="13.5" x14ac:dyDescent="0.25">
      <c r="A2337" s="3">
        <f>TITRES_STAT!B2340</f>
        <v>45407</v>
      </c>
      <c r="B2337" s="6">
        <f>TITRES_STAT!D2340</f>
        <v>4.7862</v>
      </c>
      <c r="C2337" s="2">
        <f t="shared" si="285"/>
        <v>0</v>
      </c>
      <c r="D2337" s="2">
        <f t="shared" si="286"/>
        <v>4.7281199999999997</v>
      </c>
      <c r="E2337" s="2">
        <f t="shared" si="288"/>
        <v>4.7335700000000003</v>
      </c>
      <c r="F2337" s="2">
        <f t="shared" si="289"/>
        <v>4.6863499999999991</v>
      </c>
      <c r="G2337" s="2">
        <f t="shared" si="283"/>
        <v>4.7931560000000015</v>
      </c>
      <c r="H2337" s="2">
        <f t="shared" si="287"/>
        <v>5.574885500000005</v>
      </c>
      <c r="I2337" s="2">
        <f t="array" ref="I2337">SUMPRODUCT(B2321:B2340, (ROW(B2321:B2340)-ROW(B2321)+1)) / (20*21/2)</f>
        <v>4.7238442857142857</v>
      </c>
      <c r="J2337" s="2">
        <f t="shared" si="290"/>
        <v>4.7291524257281612</v>
      </c>
      <c r="K2337" s="2">
        <f t="shared" si="284"/>
        <v>4.8726979953587923</v>
      </c>
    </row>
    <row r="2338" spans="1:11" ht="13.5" x14ac:dyDescent="0.25">
      <c r="A2338" s="3">
        <f>TITRES_STAT!B2341</f>
        <v>45408</v>
      </c>
      <c r="B2338" s="6">
        <f>TITRES_STAT!D2341</f>
        <v>4.7680999999999996</v>
      </c>
      <c r="C2338" s="2">
        <f t="shared" si="285"/>
        <v>-1.8100000000000449E-2</v>
      </c>
      <c r="D2338" s="2">
        <f t="shared" si="286"/>
        <v>4.7371999999999996</v>
      </c>
      <c r="E2338" s="2">
        <f t="shared" si="288"/>
        <v>4.7344799999999996</v>
      </c>
      <c r="F2338" s="2">
        <f t="shared" si="289"/>
        <v>4.6936149999999994</v>
      </c>
      <c r="G2338" s="2">
        <f t="shared" si="283"/>
        <v>4.7933380000000012</v>
      </c>
      <c r="H2338" s="2">
        <f t="shared" si="287"/>
        <v>5.5675290000000039</v>
      </c>
      <c r="I2338" s="2">
        <f t="array" ref="I2338">SUMPRODUCT(B2322:B2341, (ROW(B2322:B2341)-ROW(B2322)+1)) / (20*21/2)</f>
        <v>4.7337033333333327</v>
      </c>
      <c r="J2338" s="2">
        <f t="shared" si="290"/>
        <v>4.7328617185159549</v>
      </c>
      <c r="K2338" s="2">
        <f t="shared" si="284"/>
        <v>4.8685961131878592</v>
      </c>
    </row>
    <row r="2339" spans="1:11" ht="13.5" x14ac:dyDescent="0.25">
      <c r="A2339" s="3">
        <f>TITRES_STAT!B2342</f>
        <v>45411</v>
      </c>
      <c r="B2339" s="6">
        <f>TITRES_STAT!D2342</f>
        <v>4.7226999999999997</v>
      </c>
      <c r="C2339" s="2">
        <f t="shared" si="285"/>
        <v>-4.5399999999999885E-2</v>
      </c>
      <c r="D2339" s="2">
        <f t="shared" si="286"/>
        <v>4.7462800000000005</v>
      </c>
      <c r="E2339" s="2">
        <f t="shared" si="288"/>
        <v>4.7263099999999998</v>
      </c>
      <c r="F2339" s="2">
        <f t="shared" si="289"/>
        <v>4.6986100000000004</v>
      </c>
      <c r="G2339" s="2">
        <f t="shared" si="283"/>
        <v>4.786982000000001</v>
      </c>
      <c r="H2339" s="2">
        <f t="shared" si="287"/>
        <v>5.5600365000000034</v>
      </c>
      <c r="I2339" s="2">
        <f t="array" ref="I2339">SUMPRODUCT(B2323:B2342, (ROW(B2323:B2342)-ROW(B2323)+1)) / (20*21/2)</f>
        <v>4.7457652380952373</v>
      </c>
      <c r="J2339" s="2">
        <f t="shared" si="290"/>
        <v>4.7318939358001497</v>
      </c>
      <c r="K2339" s="2">
        <f t="shared" si="284"/>
        <v>4.8628746969844139</v>
      </c>
    </row>
    <row r="2340" spans="1:11" ht="13.5" x14ac:dyDescent="0.25">
      <c r="A2340" s="3">
        <f>TITRES_STAT!B2343</f>
        <v>45412</v>
      </c>
      <c r="B2340" s="6">
        <f>TITRES_STAT!D2343</f>
        <v>4.7135999999999996</v>
      </c>
      <c r="C2340" s="2">
        <f t="shared" si="285"/>
        <v>-9.100000000000108E-3</v>
      </c>
      <c r="D2340" s="2">
        <f t="shared" si="286"/>
        <v>4.7553599999999996</v>
      </c>
      <c r="E2340" s="2">
        <f t="shared" si="288"/>
        <v>4.72722</v>
      </c>
      <c r="F2340" s="2">
        <f t="shared" si="289"/>
        <v>4.7008799999999997</v>
      </c>
      <c r="G2340" s="2">
        <f t="shared" si="283"/>
        <v>4.7813520000000018</v>
      </c>
      <c r="H2340" s="2">
        <f t="shared" si="287"/>
        <v>5.5524530000000034</v>
      </c>
      <c r="I2340" s="2">
        <f t="array" ref="I2340">SUMPRODUCT(B2324:B2343, (ROW(B2324:B2343)-ROW(B2324)+1)) / (20*21/2)</f>
        <v>4.7836519047619053</v>
      </c>
      <c r="J2340" s="2">
        <f t="shared" si="290"/>
        <v>4.7301516562001353</v>
      </c>
      <c r="K2340" s="2">
        <f t="shared" si="284"/>
        <v>4.857020787298751</v>
      </c>
    </row>
    <row r="2341" spans="1:11" ht="13.5" x14ac:dyDescent="0.25">
      <c r="A2341" s="3">
        <f>TITRES_STAT!B2344</f>
        <v>45414</v>
      </c>
      <c r="B2341" s="6">
        <f>TITRES_STAT!D2344</f>
        <v>4.8044000000000002</v>
      </c>
      <c r="C2341" s="2">
        <f t="shared" si="285"/>
        <v>9.0800000000000658E-2</v>
      </c>
      <c r="D2341" s="2">
        <f t="shared" si="286"/>
        <v>4.7590000000000003</v>
      </c>
      <c r="E2341" s="2">
        <f t="shared" si="288"/>
        <v>4.7344799999999996</v>
      </c>
      <c r="F2341" s="2">
        <f t="shared" si="289"/>
        <v>4.7140499999999994</v>
      </c>
      <c r="G2341" s="2">
        <f t="shared" si="283"/>
        <v>4.7788080000000024</v>
      </c>
      <c r="H2341" s="2">
        <f t="shared" si="287"/>
        <v>5.545323500000003</v>
      </c>
      <c r="I2341" s="2">
        <f t="array" ref="I2341">SUMPRODUCT(B2325:B2344, (ROW(B2325:B2344)-ROW(B2325)+1)) / (20*21/2)</f>
        <v>4.8288904761904758</v>
      </c>
      <c r="J2341" s="2">
        <f t="shared" si="290"/>
        <v>4.7372229270382178</v>
      </c>
      <c r="K2341" s="2">
        <f t="shared" si="284"/>
        <v>4.8549572270125259</v>
      </c>
    </row>
    <row r="2342" spans="1:11" ht="13.5" x14ac:dyDescent="0.25">
      <c r="A2342" s="3">
        <f>TITRES_STAT!B2345</f>
        <v>45415</v>
      </c>
      <c r="B2342" s="6">
        <f>TITRES_STAT!D2345</f>
        <v>4.8407</v>
      </c>
      <c r="C2342" s="2">
        <f t="shared" si="285"/>
        <v>3.6299999999999777E-2</v>
      </c>
      <c r="D2342" s="2">
        <f t="shared" si="286"/>
        <v>4.7698999999999998</v>
      </c>
      <c r="E2342" s="2">
        <f t="shared" si="288"/>
        <v>4.7490100000000002</v>
      </c>
      <c r="F2342" s="2">
        <f t="shared" si="289"/>
        <v>4.7244900000000003</v>
      </c>
      <c r="G2342" s="2">
        <f t="shared" si="283"/>
        <v>4.7817140000000009</v>
      </c>
      <c r="H2342" s="2">
        <f t="shared" si="287"/>
        <v>5.5386480000000029</v>
      </c>
      <c r="I2342" s="2">
        <f t="array" ref="I2342">SUMPRODUCT(B2326:B2345, (ROW(B2326:B2345)-ROW(B2326)+1)) / (20*21/2)</f>
        <v>4.8714476190476192</v>
      </c>
      <c r="J2342" s="2">
        <f t="shared" si="290"/>
        <v>4.7470778863679115</v>
      </c>
      <c r="K2342" s="2">
        <f t="shared" si="284"/>
        <v>4.8543981200708588</v>
      </c>
    </row>
    <row r="2343" spans="1:11" ht="13.5" x14ac:dyDescent="0.25">
      <c r="A2343" s="3">
        <f>TITRES_STAT!B2346</f>
        <v>45418</v>
      </c>
      <c r="B2343" s="6">
        <f>TITRES_STAT!D2346</f>
        <v>5.1223000000000001</v>
      </c>
      <c r="C2343" s="2">
        <f t="shared" si="285"/>
        <v>0.28160000000000007</v>
      </c>
      <c r="D2343" s="2">
        <f t="shared" si="286"/>
        <v>4.8407400000000003</v>
      </c>
      <c r="E2343" s="2">
        <f t="shared" si="288"/>
        <v>4.7889699999999999</v>
      </c>
      <c r="F2343" s="2">
        <f t="shared" si="289"/>
        <v>4.7471949999999996</v>
      </c>
      <c r="G2343" s="2">
        <f t="shared" si="283"/>
        <v>4.7915220000000014</v>
      </c>
      <c r="H2343" s="2">
        <f t="shared" si="287"/>
        <v>5.5333805000000034</v>
      </c>
      <c r="I2343" s="2">
        <f t="array" ref="I2343">SUMPRODUCT(B2327:B2346, (ROW(B2327:B2346)-ROW(B2327)+1)) / (20*21/2)</f>
        <v>4.9029704761904762</v>
      </c>
      <c r="J2343" s="2">
        <f t="shared" si="290"/>
        <v>4.7828133257614445</v>
      </c>
      <c r="K2343" s="2">
        <f t="shared" si="284"/>
        <v>4.8649040761465114</v>
      </c>
    </row>
    <row r="2344" spans="1:11" ht="13.5" x14ac:dyDescent="0.25">
      <c r="A2344" s="3">
        <f>TITRES_STAT!B2347</f>
        <v>45419</v>
      </c>
      <c r="B2344" s="6">
        <f>TITRES_STAT!D2347</f>
        <v>5.2222</v>
      </c>
      <c r="C2344" s="2">
        <f t="shared" si="285"/>
        <v>9.9899999999999878E-2</v>
      </c>
      <c r="D2344" s="2">
        <f t="shared" si="286"/>
        <v>4.9406400000000001</v>
      </c>
      <c r="E2344" s="2">
        <f t="shared" si="288"/>
        <v>4.8434600000000003</v>
      </c>
      <c r="F2344" s="2">
        <f t="shared" si="289"/>
        <v>4.7753500000000004</v>
      </c>
      <c r="G2344" s="2">
        <f t="shared" si="283"/>
        <v>4.797880000000001</v>
      </c>
      <c r="H2344" s="2">
        <f t="shared" si="287"/>
        <v>5.5277045000000022</v>
      </c>
      <c r="I2344" s="2">
        <f t="array" ref="I2344">SUMPRODUCT(B2328:B2347, (ROW(B2328:B2347)-ROW(B2328)+1)) / (20*21/2)</f>
        <v>4.9225142857142856</v>
      </c>
      <c r="J2344" s="2">
        <f t="shared" si="290"/>
        <v>4.8246596756889257</v>
      </c>
      <c r="K2344" s="2">
        <f t="shared" si="284"/>
        <v>4.8789156810035115</v>
      </c>
    </row>
    <row r="2345" spans="1:11" ht="13.5" x14ac:dyDescent="0.25">
      <c r="A2345" s="3">
        <f>TITRES_STAT!B2348</f>
        <v>45420</v>
      </c>
      <c r="B2345" s="6">
        <f>TITRES_STAT!D2348</f>
        <v>5.2222</v>
      </c>
      <c r="C2345" s="2">
        <f t="shared" si="285"/>
        <v>0</v>
      </c>
      <c r="D2345" s="2">
        <f t="shared" si="286"/>
        <v>5.0423600000000004</v>
      </c>
      <c r="E2345" s="2">
        <f t="shared" si="288"/>
        <v>4.8988600000000009</v>
      </c>
      <c r="F2345" s="2">
        <f t="shared" si="289"/>
        <v>4.8094099999999997</v>
      </c>
      <c r="G2345" s="2">
        <f t="shared" si="283"/>
        <v>4.8042379999999998</v>
      </c>
      <c r="H2345" s="2">
        <f t="shared" si="287"/>
        <v>5.5220285000000011</v>
      </c>
      <c r="I2345" s="2">
        <f t="array" ref="I2345">SUMPRODUCT(B2329:B2348, (ROW(B2329:B2348)-ROW(B2329)+1)) / (20*21/2)</f>
        <v>4.9280057142857148</v>
      </c>
      <c r="J2345" s="2">
        <f t="shared" si="290"/>
        <v>4.8625206589566474</v>
      </c>
      <c r="K2345" s="2">
        <f t="shared" si="284"/>
        <v>4.8923778111602365</v>
      </c>
    </row>
    <row r="2346" spans="1:11" ht="13.5" x14ac:dyDescent="0.25">
      <c r="A2346" s="3">
        <f>TITRES_STAT!B2349</f>
        <v>45421</v>
      </c>
      <c r="B2346" s="6">
        <f>TITRES_STAT!D2349</f>
        <v>5.1403999999999996</v>
      </c>
      <c r="C2346" s="2">
        <f t="shared" si="285"/>
        <v>-8.1800000000000317E-2</v>
      </c>
      <c r="D2346" s="2">
        <f t="shared" si="286"/>
        <v>5.1095600000000001</v>
      </c>
      <c r="E2346" s="2">
        <f t="shared" si="288"/>
        <v>4.9342800000000002</v>
      </c>
      <c r="F2346" s="2">
        <f t="shared" si="289"/>
        <v>4.8352899999999996</v>
      </c>
      <c r="G2346" s="2">
        <f t="shared" si="283"/>
        <v>4.8075060000000001</v>
      </c>
      <c r="H2346" s="2">
        <f t="shared" si="287"/>
        <v>5.5159435000000006</v>
      </c>
      <c r="I2346" s="2">
        <f t="array" ref="I2346">SUMPRODUCT(B2330:B2349, (ROW(B2330:B2349)-ROW(B2330)+1)) / (20*21/2)</f>
        <v>4.9449195238095234</v>
      </c>
      <c r="J2346" s="2">
        <f t="shared" si="290"/>
        <v>4.8889853581036329</v>
      </c>
      <c r="K2346" s="2">
        <f t="shared" si="284"/>
        <v>4.9021041715068945</v>
      </c>
    </row>
    <row r="2347" spans="1:11" ht="13.5" x14ac:dyDescent="0.25">
      <c r="A2347" s="3">
        <f>TITRES_STAT!B2350</f>
        <v>45422</v>
      </c>
      <c r="B2347" s="6">
        <f>TITRES_STAT!D2350</f>
        <v>5.0404999999999998</v>
      </c>
      <c r="C2347" s="2">
        <f t="shared" si="285"/>
        <v>-9.9899999999999878E-2</v>
      </c>
      <c r="D2347" s="2">
        <f t="shared" si="286"/>
        <v>5.1495199999999999</v>
      </c>
      <c r="E2347" s="2">
        <f t="shared" si="288"/>
        <v>4.9597099999999994</v>
      </c>
      <c r="F2347" s="2">
        <f t="shared" si="289"/>
        <v>4.8466399999999989</v>
      </c>
      <c r="G2347" s="2">
        <f t="shared" si="283"/>
        <v>4.8102299999999998</v>
      </c>
      <c r="H2347" s="2">
        <f t="shared" si="287"/>
        <v>5.5099945000000012</v>
      </c>
      <c r="I2347" s="2">
        <f t="array" ref="I2347">SUMPRODUCT(B2331:B2350, (ROW(B2331:B2350)-ROW(B2331)+1)) / (20*21/2)</f>
        <v>4.9564280952380946</v>
      </c>
      <c r="J2347" s="2">
        <f t="shared" si="290"/>
        <v>4.9034153239985256</v>
      </c>
      <c r="K2347" s="2">
        <f t="shared" si="284"/>
        <v>4.9075314588987808</v>
      </c>
    </row>
    <row r="2348" spans="1:11" ht="13.5" x14ac:dyDescent="0.25">
      <c r="A2348" s="3">
        <f>TITRES_STAT!B2351</f>
        <v>45425</v>
      </c>
      <c r="B2348" s="6">
        <f>TITRES_STAT!D2351</f>
        <v>4.9043000000000001</v>
      </c>
      <c r="C2348" s="2">
        <f t="shared" si="285"/>
        <v>-0.13619999999999965</v>
      </c>
      <c r="D2348" s="2">
        <f t="shared" si="286"/>
        <v>5.1059199999999993</v>
      </c>
      <c r="E2348" s="2">
        <f t="shared" si="288"/>
        <v>4.9733299999999998</v>
      </c>
      <c r="F2348" s="2">
        <f t="shared" si="289"/>
        <v>4.8539049999999992</v>
      </c>
      <c r="G2348" s="2">
        <f t="shared" si="283"/>
        <v>4.8102300000000007</v>
      </c>
      <c r="H2348" s="2">
        <f t="shared" si="287"/>
        <v>5.5027289999999995</v>
      </c>
      <c r="I2348" s="2">
        <f t="array" ref="I2348">SUMPRODUCT(B2332:B2351, (ROW(B2332:B2351)-ROW(B2332)+1)) / (20*21/2)</f>
        <v>4.9665957142857149</v>
      </c>
      <c r="J2348" s="2">
        <f t="shared" si="290"/>
        <v>4.9034995788558096</v>
      </c>
      <c r="K2348" s="2">
        <f t="shared" si="284"/>
        <v>4.907404735020398</v>
      </c>
    </row>
    <row r="2349" spans="1:11" ht="13.5" x14ac:dyDescent="0.25">
      <c r="A2349" s="3">
        <f>TITRES_STAT!B2352</f>
        <v>45426</v>
      </c>
      <c r="B2349" s="6">
        <f>TITRES_STAT!D2352</f>
        <v>5.0315000000000003</v>
      </c>
      <c r="C2349" s="2">
        <f t="shared" si="285"/>
        <v>0.1272000000000002</v>
      </c>
      <c r="D2349" s="2">
        <f t="shared" si="286"/>
        <v>5.0677800000000008</v>
      </c>
      <c r="E2349" s="2">
        <f t="shared" si="288"/>
        <v>5.0042100000000005</v>
      </c>
      <c r="F2349" s="2">
        <f t="shared" si="289"/>
        <v>4.8652599999999993</v>
      </c>
      <c r="G2349" s="2">
        <f t="shared" si="283"/>
        <v>4.812774000000001</v>
      </c>
      <c r="H2349" s="2">
        <f t="shared" si="287"/>
        <v>5.4963265000000003</v>
      </c>
      <c r="I2349" s="2">
        <f t="array" ref="I2349">SUMPRODUCT(B2333:B2352, (ROW(B2333:B2352)-ROW(B2333)+1)) / (20*21/2)</f>
        <v>4.9591142857142856</v>
      </c>
      <c r="J2349" s="2">
        <f t="shared" si="290"/>
        <v>4.9156900951552567</v>
      </c>
      <c r="K2349" s="2">
        <f t="shared" si="284"/>
        <v>4.9122712159999908</v>
      </c>
    </row>
    <row r="2350" spans="1:11" ht="13.5" x14ac:dyDescent="0.25">
      <c r="A2350" s="3">
        <f>TITRES_STAT!B2353</f>
        <v>45427</v>
      </c>
      <c r="B2350" s="6">
        <f>TITRES_STAT!D2353</f>
        <v>4.9861000000000004</v>
      </c>
      <c r="C2350" s="2">
        <f t="shared" si="285"/>
        <v>-4.5399999999999885E-2</v>
      </c>
      <c r="D2350" s="2">
        <f t="shared" si="286"/>
        <v>5.0205600000000006</v>
      </c>
      <c r="E2350" s="2">
        <f t="shared" si="288"/>
        <v>5.03146</v>
      </c>
      <c r="F2350" s="2">
        <f t="shared" si="289"/>
        <v>4.8793399999999991</v>
      </c>
      <c r="G2350" s="2">
        <f t="shared" si="283"/>
        <v>4.8129559999999998</v>
      </c>
      <c r="H2350" s="2">
        <f t="shared" si="287"/>
        <v>5.4899239999999994</v>
      </c>
      <c r="I2350" s="2">
        <f t="array" ref="I2350">SUMPRODUCT(B2334:B2353, (ROW(B2334:B2353)-ROW(B2334)+1)) / (20*21/2)</f>
        <v>4.9657752380952376</v>
      </c>
      <c r="J2350" s="2">
        <f t="shared" si="290"/>
        <v>4.9223958003785651</v>
      </c>
      <c r="K2350" s="2">
        <f t="shared" si="284"/>
        <v>4.9151664624313645</v>
      </c>
    </row>
    <row r="2351" spans="1:11" ht="13.5" x14ac:dyDescent="0.25">
      <c r="A2351" s="3">
        <f>TITRES_STAT!B2354</f>
        <v>45428</v>
      </c>
      <c r="B2351" s="6">
        <f>TITRES_STAT!D2354</f>
        <v>4.9861000000000004</v>
      </c>
      <c r="C2351" s="2">
        <f t="shared" si="285"/>
        <v>0</v>
      </c>
      <c r="D2351" s="2">
        <f t="shared" si="286"/>
        <v>4.9897000000000009</v>
      </c>
      <c r="E2351" s="2">
        <f t="shared" si="288"/>
        <v>5.0496300000000005</v>
      </c>
      <c r="F2351" s="2">
        <f t="shared" si="289"/>
        <v>4.8920549999999992</v>
      </c>
      <c r="G2351" s="2">
        <f t="shared" si="283"/>
        <v>4.8145919999999993</v>
      </c>
      <c r="H2351" s="2">
        <f t="shared" si="287"/>
        <v>5.4835214999999993</v>
      </c>
      <c r="I2351" s="2">
        <f t="array" ref="I2351">SUMPRODUCT(B2335:B2354, (ROW(B2335:B2354)-ROW(B2335)+1)) / (20*21/2)</f>
        <v>4.9686685714285712</v>
      </c>
      <c r="J2351" s="2">
        <f t="shared" si="290"/>
        <v>4.9284628670091779</v>
      </c>
      <c r="K2351" s="2">
        <f t="shared" si="284"/>
        <v>4.9179481697869978</v>
      </c>
    </row>
    <row r="2352" spans="1:11" ht="13.5" x14ac:dyDescent="0.25">
      <c r="A2352" s="3">
        <f>TITRES_STAT!B2355</f>
        <v>45429</v>
      </c>
      <c r="B2352" s="6">
        <f>TITRES_STAT!D2355</f>
        <v>4.8135000000000003</v>
      </c>
      <c r="C2352" s="2">
        <f t="shared" si="285"/>
        <v>-0.17260000000000009</v>
      </c>
      <c r="D2352" s="2">
        <f t="shared" si="286"/>
        <v>4.9443000000000001</v>
      </c>
      <c r="E2352" s="2">
        <f t="shared" si="288"/>
        <v>5.0469099999999996</v>
      </c>
      <c r="F2352" s="2">
        <f t="shared" si="289"/>
        <v>4.8979600000000003</v>
      </c>
      <c r="G2352" s="2">
        <f t="shared" si="283"/>
        <v>4.8129579999999992</v>
      </c>
      <c r="H2352" s="2">
        <f t="shared" si="287"/>
        <v>5.4760739999999997</v>
      </c>
      <c r="I2352" s="2">
        <f t="array" ref="I2352">SUMPRODUCT(B2336:B2355, (ROW(B2336:B2355)-ROW(B2336)+1)) / (20*21/2)</f>
        <v>4.9668509523809528</v>
      </c>
      <c r="J2352" s="2">
        <f t="shared" si="290"/>
        <v>4.9175140225321137</v>
      </c>
      <c r="K2352" s="2">
        <f t="shared" si="284"/>
        <v>4.9138521631286842</v>
      </c>
    </row>
    <row r="2353" spans="1:11" ht="13.5" x14ac:dyDescent="0.25">
      <c r="A2353" s="3">
        <f>TITRES_STAT!B2356</f>
        <v>45432</v>
      </c>
      <c r="B2353" s="6">
        <f>TITRES_STAT!D2356</f>
        <v>4.9679000000000002</v>
      </c>
      <c r="C2353" s="2">
        <f t="shared" si="285"/>
        <v>0.15439999999999987</v>
      </c>
      <c r="D2353" s="2">
        <f t="shared" si="286"/>
        <v>4.9570200000000009</v>
      </c>
      <c r="E2353" s="2">
        <f t="shared" si="288"/>
        <v>5.0314700000000006</v>
      </c>
      <c r="F2353" s="2">
        <f t="shared" si="289"/>
        <v>4.9102200000000007</v>
      </c>
      <c r="G2353" s="2">
        <f t="shared" si="283"/>
        <v>4.8125940000000007</v>
      </c>
      <c r="H2353" s="2">
        <f t="shared" si="287"/>
        <v>5.4693534999999995</v>
      </c>
      <c r="I2353" s="2">
        <f t="array" ref="I2353">SUMPRODUCT(B2337:B2356, (ROW(B2337:B2356)-ROW(B2337)+1)) / (20*21/2)</f>
        <v>4.9630423809523805</v>
      </c>
      <c r="J2353" s="2">
        <f t="shared" si="290"/>
        <v>4.9223126870528651</v>
      </c>
      <c r="K2353" s="2">
        <f t="shared" si="284"/>
        <v>4.9159716861432461</v>
      </c>
    </row>
    <row r="2354" spans="1:11" ht="13.5" x14ac:dyDescent="0.25">
      <c r="A2354" s="3">
        <f>TITRES_STAT!B2357</f>
        <v>45433</v>
      </c>
      <c r="B2354" s="6">
        <f>TITRES_STAT!D2357</f>
        <v>4.9405999999999999</v>
      </c>
      <c r="C2354" s="2">
        <f t="shared" si="285"/>
        <v>-2.7300000000000324E-2</v>
      </c>
      <c r="D2354" s="2">
        <f t="shared" si="286"/>
        <v>4.9388400000000008</v>
      </c>
      <c r="E2354" s="2">
        <f t="shared" si="288"/>
        <v>5.0033100000000008</v>
      </c>
      <c r="F2354" s="2">
        <f t="shared" si="289"/>
        <v>4.9233850000000006</v>
      </c>
      <c r="G2354" s="2">
        <f t="shared" ref="G2354:G2417" si="291">AVERAGE(B2305:B2354)</f>
        <v>4.8116839999999996</v>
      </c>
      <c r="H2354" s="2">
        <f t="shared" si="287"/>
        <v>5.4625414999999995</v>
      </c>
      <c r="I2354" s="2">
        <f t="array" ref="I2354">SUMPRODUCT(B2338:B2357, (ROW(B2338:B2357)-ROW(B2338)+1)) / (20*21/2)</f>
        <v>4.9587147619047602</v>
      </c>
      <c r="J2354" s="2">
        <f t="shared" si="290"/>
        <v>4.9240543359049731</v>
      </c>
      <c r="K2354" s="2">
        <f t="shared" si="284"/>
        <v>4.9169375023729227</v>
      </c>
    </row>
    <row r="2355" spans="1:11" ht="13.5" x14ac:dyDescent="0.25">
      <c r="A2355" s="3">
        <f>TITRES_STAT!B2358</f>
        <v>45434</v>
      </c>
      <c r="B2355" s="6">
        <f>TITRES_STAT!D2358</f>
        <v>4.9043000000000001</v>
      </c>
      <c r="C2355" s="2">
        <f t="shared" si="285"/>
        <v>-3.6299999999999777E-2</v>
      </c>
      <c r="D2355" s="2">
        <f t="shared" si="286"/>
        <v>4.9224800000000002</v>
      </c>
      <c r="E2355" s="2">
        <f t="shared" si="288"/>
        <v>4.9715199999999999</v>
      </c>
      <c r="F2355" s="2">
        <f t="shared" si="289"/>
        <v>4.9351900000000004</v>
      </c>
      <c r="G2355" s="2">
        <f t="shared" si="291"/>
        <v>4.8100480000000001</v>
      </c>
      <c r="H2355" s="2">
        <f t="shared" si="287"/>
        <v>5.4555935</v>
      </c>
      <c r="I2355" s="2">
        <f t="array" ref="I2355">SUMPRODUCT(B2339:B2358, (ROW(B2339:B2358)-ROW(B2339)+1)) / (20*21/2)</f>
        <v>4.9530014285714286</v>
      </c>
      <c r="J2355" s="2">
        <f t="shared" si="290"/>
        <v>4.9221729705806903</v>
      </c>
      <c r="K2355" s="2">
        <f t="shared" ref="K2355:K2418" si="292">$K$4*B2355+(1-$K$4)*K2354</f>
        <v>4.9164419140445732</v>
      </c>
    </row>
    <row r="2356" spans="1:11" ht="13.5" x14ac:dyDescent="0.25">
      <c r="A2356" s="3">
        <f>TITRES_STAT!B2359</f>
        <v>45435</v>
      </c>
      <c r="B2356" s="6">
        <f>TITRES_STAT!D2359</f>
        <v>4.8952</v>
      </c>
      <c r="C2356" s="2">
        <f t="shared" si="285"/>
        <v>-9.100000000000108E-3</v>
      </c>
      <c r="D2356" s="2">
        <f t="shared" si="286"/>
        <v>4.9043000000000001</v>
      </c>
      <c r="E2356" s="2">
        <f t="shared" si="288"/>
        <v>4.947000000000001</v>
      </c>
      <c r="F2356" s="2">
        <f t="shared" si="289"/>
        <v>4.940640000000001</v>
      </c>
      <c r="G2356" s="2">
        <f t="shared" si="291"/>
        <v>4.8087759999999999</v>
      </c>
      <c r="H2356" s="2">
        <f t="shared" si="287"/>
        <v>5.4487819999999996</v>
      </c>
      <c r="I2356" s="2">
        <f t="array" ref="I2356">SUMPRODUCT(B2340:B2359, (ROW(B2340:B2359)-ROW(B2340)+1)) / (20*21/2)</f>
        <v>4.9311642857142868</v>
      </c>
      <c r="J2356" s="2">
        <f t="shared" si="290"/>
        <v>4.9196041162396726</v>
      </c>
      <c r="K2356" s="2">
        <f t="shared" si="292"/>
        <v>4.9156088978075312</v>
      </c>
    </row>
    <row r="2357" spans="1:11" ht="13.5" x14ac:dyDescent="0.25">
      <c r="A2357" s="3">
        <f>TITRES_STAT!B2360</f>
        <v>45436</v>
      </c>
      <c r="B2357" s="6">
        <f>TITRES_STAT!D2360</f>
        <v>4.8952</v>
      </c>
      <c r="C2357" s="2">
        <f t="shared" si="285"/>
        <v>0</v>
      </c>
      <c r="D2357" s="2">
        <f t="shared" si="286"/>
        <v>4.9206399999999997</v>
      </c>
      <c r="E2357" s="2">
        <f t="shared" si="288"/>
        <v>4.9324700000000004</v>
      </c>
      <c r="F2357" s="2">
        <f t="shared" si="289"/>
        <v>4.9460900000000008</v>
      </c>
      <c r="G2357" s="2">
        <f t="shared" si="291"/>
        <v>4.8087759999999991</v>
      </c>
      <c r="H2357" s="2">
        <f t="shared" si="287"/>
        <v>5.4419705</v>
      </c>
      <c r="I2357" s="2">
        <f t="array" ref="I2357">SUMPRODUCT(B2341:B2360, (ROW(B2341:B2360)-ROW(B2341)+1)) / (20*21/2)</f>
        <v>4.9006795238095231</v>
      </c>
      <c r="J2357" s="2">
        <f t="shared" si="290"/>
        <v>4.9172799146930375</v>
      </c>
      <c r="K2357" s="2">
        <f t="shared" si="292"/>
        <v>4.9148085488739026</v>
      </c>
    </row>
    <row r="2358" spans="1:11" ht="13.5" x14ac:dyDescent="0.25">
      <c r="A2358" s="3">
        <f>TITRES_STAT!B2361</f>
        <v>45439</v>
      </c>
      <c r="B2358" s="6">
        <f>TITRES_STAT!D2361</f>
        <v>4.8860999999999999</v>
      </c>
      <c r="C2358" s="2">
        <f t="shared" si="285"/>
        <v>-9.100000000000108E-3</v>
      </c>
      <c r="D2358" s="2">
        <f t="shared" si="286"/>
        <v>4.9042799999999991</v>
      </c>
      <c r="E2358" s="2">
        <f t="shared" si="288"/>
        <v>4.9306500000000009</v>
      </c>
      <c r="F2358" s="2">
        <f t="shared" si="289"/>
        <v>4.9519900000000003</v>
      </c>
      <c r="G2358" s="2">
        <f t="shared" si="291"/>
        <v>4.8085939999999994</v>
      </c>
      <c r="H2358" s="2">
        <f t="shared" si="287"/>
        <v>5.4351585</v>
      </c>
      <c r="I2358" s="2">
        <f t="array" ref="I2358">SUMPRODUCT(B2342:B2361, (ROW(B2342:B2361)-ROW(B2342)+1)) / (20*21/2)</f>
        <v>4.8662504761904763</v>
      </c>
      <c r="J2358" s="2">
        <f t="shared" si="290"/>
        <v>4.9143103990079862</v>
      </c>
      <c r="K2358" s="2">
        <f t="shared" si="292"/>
        <v>4.9136827234278675</v>
      </c>
    </row>
    <row r="2359" spans="1:11" ht="13.5" x14ac:dyDescent="0.25">
      <c r="A2359" s="3">
        <f>TITRES_STAT!B2362</f>
        <v>45440</v>
      </c>
      <c r="B2359" s="6">
        <f>TITRES_STAT!D2362</f>
        <v>4.7226999999999997</v>
      </c>
      <c r="C2359" s="2">
        <f t="shared" si="285"/>
        <v>-0.16340000000000021</v>
      </c>
      <c r="D2359" s="2">
        <f t="shared" si="286"/>
        <v>4.8606999999999996</v>
      </c>
      <c r="E2359" s="2">
        <f t="shared" si="288"/>
        <v>4.8997700000000011</v>
      </c>
      <c r="F2359" s="2">
        <f t="shared" si="289"/>
        <v>4.9519900000000012</v>
      </c>
      <c r="G2359" s="2">
        <f t="shared" si="291"/>
        <v>4.8064139999999993</v>
      </c>
      <c r="H2359" s="2">
        <f t="shared" si="287"/>
        <v>5.427893000000001</v>
      </c>
      <c r="I2359" s="2">
        <f t="array" ref="I2359">SUMPRODUCT(B2343:B2362, (ROW(B2343:B2362)-ROW(B2343)+1)) / (20*21/2)</f>
        <v>4.8406500000000001</v>
      </c>
      <c r="J2359" s="2">
        <f t="shared" si="290"/>
        <v>4.8960617895786545</v>
      </c>
      <c r="K2359" s="2">
        <f t="shared" si="292"/>
        <v>4.9061932048620687</v>
      </c>
    </row>
    <row r="2360" spans="1:11" ht="13.5" x14ac:dyDescent="0.25">
      <c r="A2360" s="3">
        <f>TITRES_STAT!B2363</f>
        <v>45441</v>
      </c>
      <c r="B2360" s="6">
        <f>TITRES_STAT!D2363</f>
        <v>4.6318999999999999</v>
      </c>
      <c r="C2360" s="2">
        <f t="shared" si="285"/>
        <v>-9.079999999999977E-2</v>
      </c>
      <c r="D2360" s="2">
        <f t="shared" si="286"/>
        <v>4.8062200000000006</v>
      </c>
      <c r="E2360" s="2">
        <f t="shared" si="288"/>
        <v>4.86435</v>
      </c>
      <c r="F2360" s="2">
        <f t="shared" si="289"/>
        <v>4.9479050000000004</v>
      </c>
      <c r="G2360" s="2">
        <f t="shared" si="291"/>
        <v>4.8027819999999988</v>
      </c>
      <c r="H2360" s="2">
        <f t="shared" si="287"/>
        <v>5.4201735000000015</v>
      </c>
      <c r="I2360" s="2">
        <f t="array" ref="I2360">SUMPRODUCT(B2344:B2363, (ROW(B2344:B2363)-ROW(B2344)+1)) / (20*21/2)</f>
        <v>4.8080804761904758</v>
      </c>
      <c r="J2360" s="2">
        <f t="shared" si="290"/>
        <v>4.8709035239044969</v>
      </c>
      <c r="K2360" s="2">
        <f t="shared" si="292"/>
        <v>4.8954366085929681</v>
      </c>
    </row>
    <row r="2361" spans="1:11" ht="13.5" x14ac:dyDescent="0.25">
      <c r="A2361" s="3">
        <f>TITRES_STAT!B2364</f>
        <v>45442</v>
      </c>
      <c r="B2361" s="6">
        <f>TITRES_STAT!D2364</f>
        <v>4.5864000000000003</v>
      </c>
      <c r="C2361" s="2">
        <f t="shared" si="285"/>
        <v>-4.5499999999999652E-2</v>
      </c>
      <c r="D2361" s="2">
        <f t="shared" si="286"/>
        <v>4.7444600000000001</v>
      </c>
      <c r="E2361" s="2">
        <f t="shared" si="288"/>
        <v>4.8243799999999997</v>
      </c>
      <c r="F2361" s="2">
        <f t="shared" si="289"/>
        <v>4.937005000000001</v>
      </c>
      <c r="G2361" s="2">
        <f t="shared" si="291"/>
        <v>4.798239999999999</v>
      </c>
      <c r="H2361" s="2">
        <f t="shared" si="287"/>
        <v>5.4122720000000015</v>
      </c>
      <c r="I2361" s="2">
        <f t="array" ref="I2361">SUMPRODUCT(B2345:B2364, (ROW(B2345:B2364)-ROW(B2345)+1)) / (20*21/2)</f>
        <v>4.7823961904761916</v>
      </c>
      <c r="J2361" s="2">
        <f t="shared" si="290"/>
        <v>4.8438079501993068</v>
      </c>
      <c r="K2361" s="2">
        <f t="shared" si="292"/>
        <v>4.8833175259030481</v>
      </c>
    </row>
    <row r="2362" spans="1:11" ht="13.5" x14ac:dyDescent="0.25">
      <c r="A2362" s="3">
        <f>TITRES_STAT!B2365</f>
        <v>45443</v>
      </c>
      <c r="B2362" s="6">
        <f>TITRES_STAT!D2365</f>
        <v>4.6681999999999997</v>
      </c>
      <c r="C2362" s="2">
        <f t="shared" si="285"/>
        <v>8.1799999999999429E-2</v>
      </c>
      <c r="D2362" s="2">
        <f t="shared" si="286"/>
        <v>4.6990599999999993</v>
      </c>
      <c r="E2362" s="2">
        <f t="shared" si="288"/>
        <v>4.8098499999999991</v>
      </c>
      <c r="F2362" s="2">
        <f t="shared" si="289"/>
        <v>4.9283800000000006</v>
      </c>
      <c r="G2362" s="2">
        <f t="shared" si="291"/>
        <v>4.7953339999999987</v>
      </c>
      <c r="H2362" s="2">
        <f t="shared" si="287"/>
        <v>5.4054150000000005</v>
      </c>
      <c r="I2362" s="2">
        <f t="array" ref="I2362">SUMPRODUCT(B2346:B2365, (ROW(B2346:B2365)-ROW(B2346)+1)) / (20*21/2)</f>
        <v>4.7629799999999998</v>
      </c>
      <c r="J2362" s="2">
        <f t="shared" si="290"/>
        <v>4.8270833835136582</v>
      </c>
      <c r="K2362" s="2">
        <f t="shared" si="292"/>
        <v>4.8748815444950857</v>
      </c>
    </row>
    <row r="2363" spans="1:11" ht="13.5" x14ac:dyDescent="0.25">
      <c r="A2363" s="3">
        <f>TITRES_STAT!B2366</f>
        <v>45446</v>
      </c>
      <c r="B2363" s="6">
        <f>TITRES_STAT!D2366</f>
        <v>4.5864000000000003</v>
      </c>
      <c r="C2363" s="2">
        <f t="shared" si="285"/>
        <v>-8.1799999999999429E-2</v>
      </c>
      <c r="D2363" s="2">
        <f t="shared" si="286"/>
        <v>4.6391200000000001</v>
      </c>
      <c r="E2363" s="2">
        <f t="shared" si="288"/>
        <v>4.7716999999999992</v>
      </c>
      <c r="F2363" s="2">
        <f t="shared" si="289"/>
        <v>4.9015849999999999</v>
      </c>
      <c r="G2363" s="2">
        <f t="shared" si="291"/>
        <v>4.7936979999999991</v>
      </c>
      <c r="H2363" s="2">
        <f t="shared" si="287"/>
        <v>5.3981490000000001</v>
      </c>
      <c r="I2363" s="2">
        <f t="array" ref="I2363">SUMPRODUCT(B2347:B2366, (ROW(B2347:B2366)-ROW(B2347)+1)) / (20*21/2)</f>
        <v>4.7427447619047616</v>
      </c>
      <c r="J2363" s="2">
        <f t="shared" si="290"/>
        <v>4.8041611565123574</v>
      </c>
      <c r="K2363" s="2">
        <f t="shared" si="292"/>
        <v>4.8635685427501807</v>
      </c>
    </row>
    <row r="2364" spans="1:11" ht="13.5" x14ac:dyDescent="0.25">
      <c r="A2364" s="3">
        <f>TITRES_STAT!B2367</f>
        <v>45447</v>
      </c>
      <c r="B2364" s="6">
        <f>TITRES_STAT!D2367</f>
        <v>4.6318999999999999</v>
      </c>
      <c r="C2364" s="2">
        <f t="shared" si="285"/>
        <v>4.5499999999999652E-2</v>
      </c>
      <c r="D2364" s="2">
        <f t="shared" si="286"/>
        <v>4.6209599999999993</v>
      </c>
      <c r="E2364" s="2">
        <f t="shared" si="288"/>
        <v>4.7408299999999999</v>
      </c>
      <c r="F2364" s="2">
        <f t="shared" si="289"/>
        <v>4.8720699999999999</v>
      </c>
      <c r="G2364" s="2">
        <f t="shared" si="291"/>
        <v>4.7898839999999989</v>
      </c>
      <c r="H2364" s="2">
        <f t="shared" si="287"/>
        <v>5.3906109999999998</v>
      </c>
      <c r="I2364" s="2">
        <f t="array" ref="I2364">SUMPRODUCT(B2348:B2367, (ROW(B2348:B2367)-ROW(B2348)+1)) / (20*21/2)</f>
        <v>4.7249309523809515</v>
      </c>
      <c r="J2364" s="2">
        <f t="shared" si="290"/>
        <v>4.7877553320826092</v>
      </c>
      <c r="K2364" s="2">
        <f t="shared" si="292"/>
        <v>4.8544835018580166</v>
      </c>
    </row>
    <row r="2365" spans="1:11" ht="13.5" x14ac:dyDescent="0.25">
      <c r="A2365" s="3">
        <f>TITRES_STAT!B2368</f>
        <v>45448</v>
      </c>
      <c r="B2365" s="6">
        <f>TITRES_STAT!D2368</f>
        <v>4.6681999999999997</v>
      </c>
      <c r="C2365" s="2">
        <f t="shared" si="285"/>
        <v>3.6299999999999777E-2</v>
      </c>
      <c r="D2365" s="2">
        <f t="shared" si="286"/>
        <v>4.6282200000000007</v>
      </c>
      <c r="E2365" s="2">
        <f t="shared" si="288"/>
        <v>4.7172200000000002</v>
      </c>
      <c r="F2365" s="2">
        <f t="shared" si="289"/>
        <v>4.8443700000000005</v>
      </c>
      <c r="G2365" s="2">
        <f t="shared" si="291"/>
        <v>4.7897019999999992</v>
      </c>
      <c r="H2365" s="2">
        <f t="shared" si="287"/>
        <v>5.3830730000000004</v>
      </c>
      <c r="I2365" s="2">
        <f t="array" ref="I2365">SUMPRODUCT(B2349:B2368, (ROW(B2349:B2368)-ROW(B2349)+1)) / (20*21/2)</f>
        <v>4.7125200000000005</v>
      </c>
      <c r="J2365" s="2">
        <f t="shared" si="290"/>
        <v>4.7763691099795036</v>
      </c>
      <c r="K2365" s="2">
        <f t="shared" si="292"/>
        <v>4.8471782664910359</v>
      </c>
    </row>
    <row r="2366" spans="1:11" ht="13.5" x14ac:dyDescent="0.25">
      <c r="A2366" s="3">
        <f>TITRES_STAT!B2369</f>
        <v>45449</v>
      </c>
      <c r="B2366" s="6">
        <f>TITRES_STAT!D2369</f>
        <v>4.6318999999999999</v>
      </c>
      <c r="C2366" s="2">
        <f t="shared" si="285"/>
        <v>-3.6299999999999777E-2</v>
      </c>
      <c r="D2366" s="2">
        <f t="shared" si="286"/>
        <v>4.6373199999999999</v>
      </c>
      <c r="E2366" s="2">
        <f t="shared" si="288"/>
        <v>4.6908900000000004</v>
      </c>
      <c r="F2366" s="2">
        <f t="shared" si="289"/>
        <v>4.8189450000000003</v>
      </c>
      <c r="G2366" s="2">
        <f t="shared" si="291"/>
        <v>4.7878859999999994</v>
      </c>
      <c r="H2366" s="2">
        <f t="shared" si="287"/>
        <v>5.3748995000000015</v>
      </c>
      <c r="I2366" s="2">
        <f t="array" ref="I2366">SUMPRODUCT(B2350:B2369, (ROW(B2350:B2369)-ROW(B2350)+1)) / (20*21/2)</f>
        <v>4.7003666666666657</v>
      </c>
      <c r="J2366" s="2">
        <f t="shared" si="290"/>
        <v>4.7626101471243123</v>
      </c>
      <c r="K2366" s="2">
        <f t="shared" si="292"/>
        <v>4.8387359815306032</v>
      </c>
    </row>
    <row r="2367" spans="1:11" ht="13.5" x14ac:dyDescent="0.25">
      <c r="A2367" s="3">
        <f>TITRES_STAT!B2370</f>
        <v>45450</v>
      </c>
      <c r="B2367" s="6">
        <f>TITRES_STAT!D2370</f>
        <v>4.6318999999999999</v>
      </c>
      <c r="C2367" s="2">
        <f t="shared" si="285"/>
        <v>0</v>
      </c>
      <c r="D2367" s="2">
        <f t="shared" si="286"/>
        <v>4.6300600000000003</v>
      </c>
      <c r="E2367" s="2">
        <f t="shared" si="288"/>
        <v>4.6645599999999998</v>
      </c>
      <c r="F2367" s="2">
        <f t="shared" si="289"/>
        <v>4.7985150000000001</v>
      </c>
      <c r="G2367" s="2">
        <f t="shared" si="291"/>
        <v>4.785887999999999</v>
      </c>
      <c r="H2367" s="2">
        <f t="shared" si="287"/>
        <v>5.367361500000003</v>
      </c>
      <c r="I2367" s="2">
        <f t="array" ref="I2367">SUMPRODUCT(B2351:B2370, (ROW(B2351:B2370)-ROW(B2351)+1)) / (20*21/2)</f>
        <v>4.692577142857143</v>
      </c>
      <c r="J2367" s="2">
        <f t="shared" si="290"/>
        <v>4.7501615616839015</v>
      </c>
      <c r="K2367" s="2">
        <f t="shared" si="292"/>
        <v>4.8306247665686186</v>
      </c>
    </row>
    <row r="2368" spans="1:11" ht="13.5" x14ac:dyDescent="0.25">
      <c r="A2368" s="3">
        <f>TITRES_STAT!B2371</f>
        <v>45453</v>
      </c>
      <c r="B2368" s="6">
        <f>TITRES_STAT!D2371</f>
        <v>4.6681999999999997</v>
      </c>
      <c r="C2368" s="2">
        <f t="shared" si="285"/>
        <v>3.6299999999999777E-2</v>
      </c>
      <c r="D2368" s="2">
        <f t="shared" si="286"/>
        <v>4.64642</v>
      </c>
      <c r="E2368" s="2">
        <f t="shared" si="288"/>
        <v>4.6427700000000005</v>
      </c>
      <c r="F2368" s="2">
        <f t="shared" si="289"/>
        <v>4.7867100000000002</v>
      </c>
      <c r="G2368" s="2">
        <f t="shared" si="291"/>
        <v>4.7867959999999998</v>
      </c>
      <c r="H2368" s="2">
        <f t="shared" si="287"/>
        <v>5.3593695000000032</v>
      </c>
      <c r="I2368" s="2">
        <f t="array" ref="I2368">SUMPRODUCT(B2352:B2371, (ROW(B2352:B2371)-ROW(B2352)+1)) / (20*21/2)</f>
        <v>4.672377142857143</v>
      </c>
      <c r="J2368" s="2">
        <f t="shared" si="290"/>
        <v>4.7423556986663868</v>
      </c>
      <c r="K2368" s="2">
        <f t="shared" si="292"/>
        <v>4.8242551678796532</v>
      </c>
    </row>
    <row r="2369" spans="1:11" ht="13.5" x14ac:dyDescent="0.25">
      <c r="A2369" s="3">
        <f>TITRES_STAT!B2372</f>
        <v>45454</v>
      </c>
      <c r="B2369" s="6">
        <f>TITRES_STAT!D2372</f>
        <v>4.6590999999999996</v>
      </c>
      <c r="C2369" s="2">
        <f t="shared" si="285"/>
        <v>-9.100000000000108E-3</v>
      </c>
      <c r="D2369" s="2">
        <f t="shared" si="286"/>
        <v>4.6518600000000001</v>
      </c>
      <c r="E2369" s="2">
        <f t="shared" si="288"/>
        <v>4.6364099999999997</v>
      </c>
      <c r="F2369" s="2">
        <f t="shared" si="289"/>
        <v>4.7680899999999999</v>
      </c>
      <c r="G2369" s="2">
        <f t="shared" si="291"/>
        <v>4.7875220000000001</v>
      </c>
      <c r="H2369" s="2">
        <f t="shared" si="287"/>
        <v>5.3513320000000029</v>
      </c>
      <c r="I2369" s="2">
        <f t="array" ref="I2369">SUMPRODUCT(B2353:B2372, (ROW(B2353:B2372)-ROW(B2353)+1)) / (20*21/2)</f>
        <v>4.6534300000000002</v>
      </c>
      <c r="J2369" s="2">
        <f t="shared" si="290"/>
        <v>4.7344265845076832</v>
      </c>
      <c r="K2369" s="2">
        <f t="shared" si="292"/>
        <v>4.8177784946294704</v>
      </c>
    </row>
    <row r="2370" spans="1:11" ht="13.5" x14ac:dyDescent="0.25">
      <c r="A2370" s="3">
        <f>TITRES_STAT!B2373</f>
        <v>45455</v>
      </c>
      <c r="B2370" s="6">
        <f>TITRES_STAT!D2373</f>
        <v>4.6863000000000001</v>
      </c>
      <c r="C2370" s="2">
        <f t="shared" si="285"/>
        <v>2.7200000000000557E-2</v>
      </c>
      <c r="D2370" s="2">
        <f t="shared" si="286"/>
        <v>4.655479999999999</v>
      </c>
      <c r="E2370" s="2">
        <f t="shared" si="288"/>
        <v>4.6418500000000007</v>
      </c>
      <c r="F2370" s="2">
        <f t="shared" si="289"/>
        <v>4.7530999999999999</v>
      </c>
      <c r="G2370" s="2">
        <f t="shared" si="291"/>
        <v>4.787884</v>
      </c>
      <c r="H2370" s="2">
        <f t="shared" si="287"/>
        <v>5.343067000000004</v>
      </c>
      <c r="I2370" s="2">
        <f t="array" ref="I2370">SUMPRODUCT(B2354:B2373, (ROW(B2354:B2373)-ROW(B2354)+1)) / (20*21/2)</f>
        <v>4.6332333333333331</v>
      </c>
      <c r="J2370" s="2">
        <f t="shared" si="290"/>
        <v>4.729843100268857</v>
      </c>
      <c r="K2370" s="2">
        <f t="shared" si="292"/>
        <v>4.812622475232236</v>
      </c>
    </row>
    <row r="2371" spans="1:11" ht="13.5" x14ac:dyDescent="0.25">
      <c r="A2371" s="3">
        <f>TITRES_STAT!B2374</f>
        <v>45456</v>
      </c>
      <c r="B2371" s="6">
        <f>TITRES_STAT!D2374</f>
        <v>4.5410000000000004</v>
      </c>
      <c r="C2371" s="2">
        <f t="shared" si="285"/>
        <v>-0.14529999999999976</v>
      </c>
      <c r="D2371" s="2">
        <f t="shared" si="286"/>
        <v>4.6372999999999998</v>
      </c>
      <c r="E2371" s="2">
        <f t="shared" si="288"/>
        <v>4.6373100000000012</v>
      </c>
      <c r="F2371" s="2">
        <f t="shared" si="289"/>
        <v>4.7308449999999995</v>
      </c>
      <c r="G2371" s="2">
        <f t="shared" si="291"/>
        <v>4.787884</v>
      </c>
      <c r="H2371" s="2">
        <f t="shared" si="287"/>
        <v>5.3344390000000033</v>
      </c>
      <c r="I2371" s="2">
        <f t="array" ref="I2371">SUMPRODUCT(B2355:B2374, (ROW(B2355:B2374)-ROW(B2355)+1)) / (20*21/2)</f>
        <v>4.6178328571428571</v>
      </c>
      <c r="J2371" s="2">
        <f t="shared" si="290"/>
        <v>4.7118580431003947</v>
      </c>
      <c r="K2371" s="2">
        <f t="shared" si="292"/>
        <v>4.8019706134584235</v>
      </c>
    </row>
    <row r="2372" spans="1:11" ht="13.5" x14ac:dyDescent="0.25">
      <c r="A2372" s="3">
        <f>TITRES_STAT!B2375</f>
        <v>45457</v>
      </c>
      <c r="B2372" s="6">
        <f>TITRES_STAT!D2375</f>
        <v>4.5319000000000003</v>
      </c>
      <c r="C2372" s="2">
        <f t="shared" ref="C2372:C2435" si="293">B2372-B2371</f>
        <v>-9.100000000000108E-3</v>
      </c>
      <c r="D2372" s="2">
        <f t="shared" si="286"/>
        <v>4.6173000000000002</v>
      </c>
      <c r="E2372" s="2">
        <f t="shared" si="288"/>
        <v>4.6236800000000011</v>
      </c>
      <c r="F2372" s="2">
        <f t="shared" si="289"/>
        <v>4.7167649999999997</v>
      </c>
      <c r="G2372" s="2">
        <f t="shared" si="291"/>
        <v>4.7858840000000002</v>
      </c>
      <c r="H2372" s="2">
        <f t="shared" si="287"/>
        <v>5.3257655000000037</v>
      </c>
      <c r="I2372" s="2">
        <f t="array" ref="I2372">SUMPRODUCT(B2356:B2375, (ROW(B2356:B2375)-ROW(B2356)+1)) / (20*21/2)</f>
        <v>4.6052452380952396</v>
      </c>
      <c r="J2372" s="2">
        <f t="shared" si="290"/>
        <v>4.6947191818527383</v>
      </c>
      <c r="K2372" s="2">
        <f t="shared" si="292"/>
        <v>4.7913796090090734</v>
      </c>
    </row>
    <row r="2373" spans="1:11" ht="13.5" x14ac:dyDescent="0.25">
      <c r="A2373" s="3">
        <f>TITRES_STAT!B2376</f>
        <v>45461</v>
      </c>
      <c r="B2373" s="6">
        <f>TITRES_STAT!D2376</f>
        <v>4.5046999999999997</v>
      </c>
      <c r="C2373" s="2">
        <f t="shared" si="293"/>
        <v>-2.7200000000000557E-2</v>
      </c>
      <c r="D2373" s="2">
        <f t="shared" si="286"/>
        <v>4.5846</v>
      </c>
      <c r="E2373" s="2">
        <f t="shared" si="288"/>
        <v>4.6155099999999996</v>
      </c>
      <c r="F2373" s="2">
        <f t="shared" si="289"/>
        <v>4.6936049999999989</v>
      </c>
      <c r="G2373" s="2">
        <f t="shared" si="291"/>
        <v>4.7826139999999997</v>
      </c>
      <c r="H2373" s="2">
        <f t="shared" si="287"/>
        <v>5.316956000000002</v>
      </c>
      <c r="I2373" s="2">
        <f t="array" ref="I2373">SUMPRODUCT(B2357:B2376, (ROW(B2357:B2376)-ROW(B2357)+1)) / (20*21/2)</f>
        <v>4.5926638095238097</v>
      </c>
      <c r="J2373" s="2">
        <f t="shared" si="290"/>
        <v>4.6766221169143822</v>
      </c>
      <c r="K2373" s="2">
        <f t="shared" si="292"/>
        <v>4.780137271400875</v>
      </c>
    </row>
    <row r="2374" spans="1:11" ht="13.5" x14ac:dyDescent="0.25">
      <c r="A2374" s="3">
        <f>TITRES_STAT!B2377</f>
        <v>45462</v>
      </c>
      <c r="B2374" s="6">
        <f>TITRES_STAT!D2377</f>
        <v>4.5319000000000003</v>
      </c>
      <c r="C2374" s="2">
        <f t="shared" si="293"/>
        <v>2.7200000000000557E-2</v>
      </c>
      <c r="D2374" s="2">
        <f t="shared" ref="D2374:D2437" si="294">AVERAGE(B2370:B2374)</f>
        <v>4.5591600000000003</v>
      </c>
      <c r="E2374" s="2">
        <f t="shared" si="288"/>
        <v>4.6055099999999998</v>
      </c>
      <c r="F2374" s="2">
        <f t="shared" si="289"/>
        <v>4.6731699999999989</v>
      </c>
      <c r="G2374" s="2">
        <f t="shared" si="291"/>
        <v>4.7800699999999994</v>
      </c>
      <c r="H2374" s="2">
        <f t="shared" si="287"/>
        <v>5.3082825000000016</v>
      </c>
      <c r="I2374" s="2">
        <f t="array" ref="I2374">SUMPRODUCT(B2358:B2377, (ROW(B2358:B2377)-ROW(B2358)+1)) / (20*21/2)</f>
        <v>4.5783885714285724</v>
      </c>
      <c r="J2374" s="2">
        <f t="shared" si="290"/>
        <v>4.6628390581606318</v>
      </c>
      <c r="K2374" s="2">
        <f t="shared" si="292"/>
        <v>4.7704024764439783</v>
      </c>
    </row>
    <row r="2375" spans="1:11" ht="13.5" x14ac:dyDescent="0.25">
      <c r="A2375" s="3">
        <f>TITRES_STAT!B2378</f>
        <v>45463</v>
      </c>
      <c r="B2375" s="6">
        <f>TITRES_STAT!D2378</f>
        <v>4.5410000000000004</v>
      </c>
      <c r="C2375" s="2">
        <f t="shared" si="293"/>
        <v>9.100000000000108E-3</v>
      </c>
      <c r="D2375" s="2">
        <f t="shared" si="294"/>
        <v>4.5301</v>
      </c>
      <c r="E2375" s="2">
        <f t="shared" si="288"/>
        <v>4.592789999999999</v>
      </c>
      <c r="F2375" s="2">
        <f t="shared" si="289"/>
        <v>4.6550050000000001</v>
      </c>
      <c r="G2375" s="2">
        <f t="shared" si="291"/>
        <v>4.7800699999999994</v>
      </c>
      <c r="H2375" s="2">
        <f t="shared" si="287"/>
        <v>5.2997450000000006</v>
      </c>
      <c r="I2375" s="2">
        <f t="array" ref="I2375">SUMPRODUCT(B2359:B2378, (ROW(B2359:B2378)-ROW(B2359)+1)) / (20*21/2)</f>
        <v>4.5669261904761909</v>
      </c>
      <c r="J2375" s="2">
        <f t="shared" si="290"/>
        <v>4.6512353383358098</v>
      </c>
      <c r="K2375" s="2">
        <f t="shared" si="292"/>
        <v>4.7614063008971561</v>
      </c>
    </row>
    <row r="2376" spans="1:11" ht="13.5" x14ac:dyDescent="0.25">
      <c r="A2376" s="3">
        <f>TITRES_STAT!B2379</f>
        <v>45464</v>
      </c>
      <c r="B2376" s="6">
        <f>TITRES_STAT!D2379</f>
        <v>4.5228999999999999</v>
      </c>
      <c r="C2376" s="2">
        <f t="shared" si="293"/>
        <v>-1.8100000000000449E-2</v>
      </c>
      <c r="D2376" s="2">
        <f t="shared" si="294"/>
        <v>4.5264800000000003</v>
      </c>
      <c r="E2376" s="2">
        <f t="shared" si="288"/>
        <v>4.5818900000000005</v>
      </c>
      <c r="F2376" s="2">
        <f t="shared" si="289"/>
        <v>4.6363899999999987</v>
      </c>
      <c r="G2376" s="2">
        <f t="shared" si="291"/>
        <v>4.7780719999999999</v>
      </c>
      <c r="H2376" s="2">
        <f t="shared" si="287"/>
        <v>5.2914804999999987</v>
      </c>
      <c r="I2376" s="2">
        <f t="array" ref="I2376">SUMPRODUCT(B2360:B2379, (ROW(B2360:B2379)-ROW(B2360)+1)) / (20*21/2)</f>
        <v>4.5555995238095237</v>
      </c>
      <c r="J2376" s="2">
        <f t="shared" si="290"/>
        <v>4.6390129251609711</v>
      </c>
      <c r="K2376" s="2">
        <f t="shared" si="292"/>
        <v>4.7520531126266796</v>
      </c>
    </row>
    <row r="2377" spans="1:11" ht="13.5" x14ac:dyDescent="0.25">
      <c r="A2377" s="3">
        <f>TITRES_STAT!B2380</f>
        <v>45467</v>
      </c>
      <c r="B2377" s="6">
        <f>TITRES_STAT!D2380</f>
        <v>4.4865000000000004</v>
      </c>
      <c r="C2377" s="2">
        <f t="shared" si="293"/>
        <v>-3.6399999999999544E-2</v>
      </c>
      <c r="D2377" s="2">
        <f t="shared" si="294"/>
        <v>4.5174000000000003</v>
      </c>
      <c r="E2377" s="2">
        <f t="shared" si="288"/>
        <v>4.5673500000000002</v>
      </c>
      <c r="F2377" s="2">
        <f t="shared" si="289"/>
        <v>4.6159549999999996</v>
      </c>
      <c r="G2377" s="2">
        <f t="shared" si="291"/>
        <v>4.7715320000000006</v>
      </c>
      <c r="H2377" s="2">
        <f t="shared" si="287"/>
        <v>5.2830794999999977</v>
      </c>
      <c r="I2377" s="2">
        <f t="array" ref="I2377">SUMPRODUCT(B2361:B2380, (ROW(B2361:B2380)-ROW(B2361)+1)) / (20*21/2)</f>
        <v>4.5462976190476185</v>
      </c>
      <c r="J2377" s="2">
        <f t="shared" si="290"/>
        <v>4.6244878846694499</v>
      </c>
      <c r="K2377" s="2">
        <f t="shared" si="292"/>
        <v>4.741639265072692</v>
      </c>
    </row>
    <row r="2378" spans="1:11" ht="13.5" x14ac:dyDescent="0.25">
      <c r="A2378" s="3">
        <f>TITRES_STAT!B2381</f>
        <v>45468</v>
      </c>
      <c r="B2378" s="6">
        <f>TITRES_STAT!D2381</f>
        <v>4.4955999999999996</v>
      </c>
      <c r="C2378" s="2">
        <f t="shared" si="293"/>
        <v>9.0999999999992198E-3</v>
      </c>
      <c r="D2378" s="2">
        <f t="shared" si="294"/>
        <v>4.5155799999999999</v>
      </c>
      <c r="E2378" s="2">
        <f t="shared" si="288"/>
        <v>4.55009</v>
      </c>
      <c r="F2378" s="2">
        <f t="shared" si="289"/>
        <v>4.5964299999999998</v>
      </c>
      <c r="G2378" s="2">
        <f t="shared" si="291"/>
        <v>4.7662639999999996</v>
      </c>
      <c r="H2378" s="2">
        <f t="shared" ref="H2378:H2441" si="295">AVERAGE(B2179:B2378)</f>
        <v>5.2747239999999973</v>
      </c>
      <c r="I2378" s="2">
        <f t="array" ref="I2378">SUMPRODUCT(B2362:B2381, (ROW(B2362:B2381)-ROW(B2362)+1)) / (20*21/2)</f>
        <v>4.5350976190476198</v>
      </c>
      <c r="J2378" s="2">
        <f t="shared" si="290"/>
        <v>4.6122128480342637</v>
      </c>
      <c r="K2378" s="2">
        <f t="shared" si="292"/>
        <v>4.7319906664423899</v>
      </c>
    </row>
    <row r="2379" spans="1:11" ht="13.5" x14ac:dyDescent="0.25">
      <c r="A2379" s="3">
        <f>TITRES_STAT!B2382</f>
        <v>45469</v>
      </c>
      <c r="B2379" s="6">
        <f>TITRES_STAT!D2382</f>
        <v>4.4775</v>
      </c>
      <c r="C2379" s="2">
        <f t="shared" si="293"/>
        <v>-1.8099999999999561E-2</v>
      </c>
      <c r="D2379" s="2">
        <f t="shared" si="294"/>
        <v>4.5046999999999997</v>
      </c>
      <c r="E2379" s="2">
        <f t="shared" si="288"/>
        <v>4.5319300000000009</v>
      </c>
      <c r="F2379" s="2">
        <f t="shared" si="289"/>
        <v>4.5841700000000012</v>
      </c>
      <c r="G2379" s="2">
        <f t="shared" si="291"/>
        <v>4.7597259999999997</v>
      </c>
      <c r="H2379" s="2">
        <f t="shared" si="295"/>
        <v>5.2662779999999971</v>
      </c>
      <c r="I2379" s="2">
        <f t="array" ref="I2379">SUMPRODUCT(B2363:B2382, (ROW(B2363:B2382)-ROW(B2363)+1)) / (20*21/2)</f>
        <v>4.5322838095238103</v>
      </c>
      <c r="J2379" s="2">
        <f t="shared" si="290"/>
        <v>4.5993830529833817</v>
      </c>
      <c r="K2379" s="2">
        <f t="shared" si="292"/>
        <v>4.7220106403073947</v>
      </c>
    </row>
    <row r="2380" spans="1:11" ht="13.5" x14ac:dyDescent="0.25">
      <c r="A2380" s="3">
        <f>TITRES_STAT!B2383</f>
        <v>45470</v>
      </c>
      <c r="B2380" s="6">
        <f>TITRES_STAT!D2383</f>
        <v>4.4865000000000004</v>
      </c>
      <c r="C2380" s="2">
        <f t="shared" si="293"/>
        <v>9.0000000000003411E-3</v>
      </c>
      <c r="D2380" s="2">
        <f t="shared" si="294"/>
        <v>4.4937999999999994</v>
      </c>
      <c r="E2380" s="2">
        <f t="shared" ref="E2380:E2443" si="296">AVERAGE(B2371:B2380)</f>
        <v>4.5119500000000006</v>
      </c>
      <c r="F2380" s="2">
        <f t="shared" si="289"/>
        <v>4.5769000000000011</v>
      </c>
      <c r="G2380" s="2">
        <f t="shared" si="291"/>
        <v>4.7553660000000004</v>
      </c>
      <c r="H2380" s="2">
        <f t="shared" si="295"/>
        <v>5.2574679999999976</v>
      </c>
      <c r="I2380" s="2">
        <f t="array" ref="I2380">SUMPRODUCT(B2364:B2383, (ROW(B2364:B2383)-ROW(B2364)+1)) / (20*21/2)</f>
        <v>4.5300757142857142</v>
      </c>
      <c r="J2380" s="2">
        <f t="shared" si="290"/>
        <v>4.5886322860325839</v>
      </c>
      <c r="K2380" s="2">
        <f t="shared" si="292"/>
        <v>4.7127749289227916</v>
      </c>
    </row>
    <row r="2381" spans="1:11" ht="13.5" x14ac:dyDescent="0.25">
      <c r="A2381" s="3">
        <f>TITRES_STAT!B2384</f>
        <v>45471</v>
      </c>
      <c r="B2381" s="6">
        <f>TITRES_STAT!D2384</f>
        <v>4.4592999999999998</v>
      </c>
      <c r="C2381" s="2">
        <f t="shared" si="293"/>
        <v>-2.7200000000000557E-2</v>
      </c>
      <c r="D2381" s="2">
        <f t="shared" si="294"/>
        <v>4.4810799999999995</v>
      </c>
      <c r="E2381" s="2">
        <f t="shared" si="296"/>
        <v>4.5037799999999999</v>
      </c>
      <c r="F2381" s="2">
        <f t="shared" si="289"/>
        <v>4.570545000000001</v>
      </c>
      <c r="G2381" s="2">
        <f t="shared" si="291"/>
        <v>4.7499160000000016</v>
      </c>
      <c r="H2381" s="2">
        <f t="shared" si="295"/>
        <v>5.248930999999998</v>
      </c>
      <c r="I2381" s="2">
        <f t="array" ref="I2381">SUMPRODUCT(B2365:B2384, (ROW(B2365:B2384)-ROW(B2365)+1)) / (20*21/2)</f>
        <v>4.5272171428571424</v>
      </c>
      <c r="J2381" s="2">
        <f t="shared" si="290"/>
        <v>4.5763149254580524</v>
      </c>
      <c r="K2381" s="2">
        <f t="shared" si="292"/>
        <v>4.7028347356317024</v>
      </c>
    </row>
    <row r="2382" spans="1:11" ht="13.5" x14ac:dyDescent="0.25">
      <c r="A2382" s="3">
        <f>TITRES_STAT!B2385</f>
        <v>45474</v>
      </c>
      <c r="B2382" s="6">
        <f>TITRES_STAT!D2385</f>
        <v>4.5410000000000004</v>
      </c>
      <c r="C2382" s="2">
        <f t="shared" si="293"/>
        <v>8.170000000000055E-2</v>
      </c>
      <c r="D2382" s="2">
        <f t="shared" si="294"/>
        <v>4.4919799999999999</v>
      </c>
      <c r="E2382" s="2">
        <f t="shared" si="296"/>
        <v>4.5046899999999992</v>
      </c>
      <c r="F2382" s="2">
        <f t="shared" si="289"/>
        <v>4.5641850000000002</v>
      </c>
      <c r="G2382" s="2">
        <f t="shared" si="291"/>
        <v>4.7468280000000007</v>
      </c>
      <c r="H2382" s="2">
        <f t="shared" si="295"/>
        <v>5.2421194999999976</v>
      </c>
      <c r="I2382" s="2">
        <f t="array" ref="I2382">SUMPRODUCT(B2366:B2385, (ROW(B2366:B2385)-ROW(B2366)+1)) / (20*21/2)</f>
        <v>4.5213776190476187</v>
      </c>
      <c r="J2382" s="2">
        <f t="shared" si="290"/>
        <v>4.572951599223952</v>
      </c>
      <c r="K2382" s="2">
        <f t="shared" si="292"/>
        <v>4.6964882754108519</v>
      </c>
    </row>
    <row r="2383" spans="1:11" ht="13.5" x14ac:dyDescent="0.25">
      <c r="A2383" s="3">
        <f>TITRES_STAT!B2386</f>
        <v>45475</v>
      </c>
      <c r="B2383" s="6">
        <f>TITRES_STAT!D2386</f>
        <v>4.5410000000000004</v>
      </c>
      <c r="C2383" s="2">
        <f t="shared" si="293"/>
        <v>0</v>
      </c>
      <c r="D2383" s="2">
        <f t="shared" si="294"/>
        <v>4.5010600000000007</v>
      </c>
      <c r="E2383" s="2">
        <f t="shared" si="296"/>
        <v>4.5083199999999994</v>
      </c>
      <c r="F2383" s="2">
        <f t="shared" si="289"/>
        <v>4.5619149999999999</v>
      </c>
      <c r="G2383" s="2">
        <f t="shared" si="291"/>
        <v>4.7431940000000017</v>
      </c>
      <c r="H2383" s="2">
        <f t="shared" si="295"/>
        <v>5.2357619999999976</v>
      </c>
      <c r="I2383" s="2">
        <f t="array" ref="I2383">SUMPRODUCT(B2367:B2386, (ROW(B2367:B2386)-ROW(B2367)+1)) / (20*21/2)</f>
        <v>4.5146361904761898</v>
      </c>
      <c r="J2383" s="2">
        <f t="shared" si="290"/>
        <v>4.5699085897740517</v>
      </c>
      <c r="K2383" s="2">
        <f t="shared" si="292"/>
        <v>4.690390695982976</v>
      </c>
    </row>
    <row r="2384" spans="1:11" ht="13.5" x14ac:dyDescent="0.25">
      <c r="A2384" s="3">
        <f>TITRES_STAT!B2387</f>
        <v>45476</v>
      </c>
      <c r="B2384" s="6">
        <f>TITRES_STAT!D2387</f>
        <v>4.5319000000000003</v>
      </c>
      <c r="C2384" s="2">
        <f t="shared" si="293"/>
        <v>-9.100000000000108E-3</v>
      </c>
      <c r="D2384" s="2">
        <f t="shared" si="294"/>
        <v>4.5119400000000001</v>
      </c>
      <c r="E2384" s="2">
        <f t="shared" si="296"/>
        <v>4.5083199999999994</v>
      </c>
      <c r="F2384" s="2">
        <f t="shared" si="289"/>
        <v>4.5569149999999992</v>
      </c>
      <c r="G2384" s="2">
        <f t="shared" si="291"/>
        <v>4.7402860000000011</v>
      </c>
      <c r="H2384" s="2">
        <f t="shared" si="295"/>
        <v>5.2302669999999978</v>
      </c>
      <c r="I2384" s="2">
        <f t="array" ref="I2384">SUMPRODUCT(B2368:B2387, (ROW(B2368:B2387)-ROW(B2368)+1)) / (20*21/2)</f>
        <v>4.5164109523809524</v>
      </c>
      <c r="J2384" s="2">
        <f t="shared" si="290"/>
        <v>4.5662887240812848</v>
      </c>
      <c r="K2384" s="2">
        <f t="shared" si="292"/>
        <v>4.684175374571879</v>
      </c>
    </row>
    <row r="2385" spans="1:11" ht="13.5" x14ac:dyDescent="0.25">
      <c r="A2385" s="3">
        <f>TITRES_STAT!B2388</f>
        <v>45477</v>
      </c>
      <c r="B2385" s="6">
        <f>TITRES_STAT!D2388</f>
        <v>4.4955999999999996</v>
      </c>
      <c r="C2385" s="2">
        <f t="shared" si="293"/>
        <v>-3.6300000000000665E-2</v>
      </c>
      <c r="D2385" s="2">
        <f t="shared" si="294"/>
        <v>4.5137599999999996</v>
      </c>
      <c r="E2385" s="2">
        <f t="shared" si="296"/>
        <v>4.5037800000000008</v>
      </c>
      <c r="F2385" s="2">
        <f t="shared" si="289"/>
        <v>4.5482849999999981</v>
      </c>
      <c r="G2385" s="2">
        <f t="shared" si="291"/>
        <v>4.7368340000000009</v>
      </c>
      <c r="H2385" s="2">
        <f t="shared" si="295"/>
        <v>5.2249539999999977</v>
      </c>
      <c r="I2385" s="2">
        <f t="array" ref="I2385">SUMPRODUCT(B2369:B2388, (ROW(B2369:B2388)-ROW(B2369)+1)) / (20*21/2)</f>
        <v>4.5315033333333341</v>
      </c>
      <c r="J2385" s="2">
        <f t="shared" si="290"/>
        <v>4.559556464644972</v>
      </c>
      <c r="K2385" s="2">
        <f t="shared" si="292"/>
        <v>4.6767802618435699</v>
      </c>
    </row>
    <row r="2386" spans="1:11" ht="13.5" x14ac:dyDescent="0.25">
      <c r="A2386" s="3">
        <f>TITRES_STAT!B2389</f>
        <v>45478</v>
      </c>
      <c r="B2386" s="6">
        <f>TITRES_STAT!D2389</f>
        <v>4.4775</v>
      </c>
      <c r="C2386" s="2">
        <f t="shared" si="293"/>
        <v>-1.8099999999999561E-2</v>
      </c>
      <c r="D2386" s="2">
        <f t="shared" si="294"/>
        <v>4.5174000000000003</v>
      </c>
      <c r="E2386" s="2">
        <f t="shared" si="296"/>
        <v>4.4992399999999995</v>
      </c>
      <c r="F2386" s="2">
        <f t="shared" si="289"/>
        <v>4.540565</v>
      </c>
      <c r="G2386" s="2">
        <f t="shared" si="291"/>
        <v>4.7306600000000012</v>
      </c>
      <c r="H2386" s="2">
        <f t="shared" si="295"/>
        <v>5.2195504999999969</v>
      </c>
      <c r="I2386" s="2">
        <f t="array" ref="I2386">SUMPRODUCT(B2370:B2389, (ROW(B2370:B2389)-ROW(B2370)+1)) / (20*21/2)</f>
        <v>4.5378185714285708</v>
      </c>
      <c r="J2386" s="2">
        <f t="shared" si="290"/>
        <v>4.5517415632502134</v>
      </c>
      <c r="K2386" s="2">
        <f t="shared" si="292"/>
        <v>4.6689653496144103</v>
      </c>
    </row>
    <row r="2387" spans="1:11" ht="13.5" x14ac:dyDescent="0.25">
      <c r="A2387" s="3">
        <f>TITRES_STAT!B2390</f>
        <v>45481</v>
      </c>
      <c r="B2387" s="6">
        <f>TITRES_STAT!D2390</f>
        <v>4.5591999999999997</v>
      </c>
      <c r="C2387" s="2">
        <f t="shared" si="293"/>
        <v>8.1699999999999662E-2</v>
      </c>
      <c r="D2387" s="2">
        <f t="shared" si="294"/>
        <v>4.5210400000000002</v>
      </c>
      <c r="E2387" s="2">
        <f t="shared" si="296"/>
        <v>4.5065099999999996</v>
      </c>
      <c r="F2387" s="2">
        <f t="shared" si="289"/>
        <v>4.5369299999999999</v>
      </c>
      <c r="G2387" s="2">
        <f t="shared" si="291"/>
        <v>4.7261200000000008</v>
      </c>
      <c r="H2387" s="2">
        <f t="shared" si="295"/>
        <v>5.2141919999999979</v>
      </c>
      <c r="I2387" s="2">
        <f t="array" ref="I2387">SUMPRODUCT(B2371:B2390, (ROW(B2371:B2390)-ROW(B2371)+1)) / (20*21/2)</f>
        <v>4.552174285714286</v>
      </c>
      <c r="J2387" s="2">
        <f t="shared" si="290"/>
        <v>4.5524518905597171</v>
      </c>
      <c r="K2387" s="2">
        <f t="shared" si="292"/>
        <v>4.6646608261001195</v>
      </c>
    </row>
    <row r="2388" spans="1:11" ht="13.5" x14ac:dyDescent="0.25">
      <c r="A2388" s="3">
        <f>TITRES_STAT!B2391</f>
        <v>45482</v>
      </c>
      <c r="B2388" s="6">
        <f>TITRES_STAT!D2391</f>
        <v>4.6954000000000002</v>
      </c>
      <c r="C2388" s="2">
        <f t="shared" si="293"/>
        <v>0.13620000000000054</v>
      </c>
      <c r="D2388" s="2">
        <f t="shared" si="294"/>
        <v>4.55192</v>
      </c>
      <c r="E2388" s="2">
        <f t="shared" si="296"/>
        <v>4.5264899999999999</v>
      </c>
      <c r="F2388" s="2">
        <f t="shared" ref="F2388:F2451" si="297">AVERAGE(B2369:B2388)</f>
        <v>4.5382899999999999</v>
      </c>
      <c r="G2388" s="2">
        <f t="shared" si="291"/>
        <v>4.7246660000000009</v>
      </c>
      <c r="H2388" s="2">
        <f t="shared" si="295"/>
        <v>5.2096054999999986</v>
      </c>
      <c r="I2388" s="2">
        <f t="array" ref="I2388">SUMPRODUCT(B2372:B2391, (ROW(B2372:B2391)-ROW(B2372)+1)) / (20*21/2)</f>
        <v>4.5656728571428573</v>
      </c>
      <c r="J2388" s="2">
        <f t="shared" si="290"/>
        <v>4.5660659962206962</v>
      </c>
      <c r="K2388" s="2">
        <f t="shared" si="292"/>
        <v>4.6658662839001153</v>
      </c>
    </row>
    <row r="2389" spans="1:11" ht="13.5" x14ac:dyDescent="0.25">
      <c r="A2389" s="3">
        <f>TITRES_STAT!B2392</f>
        <v>45483</v>
      </c>
      <c r="B2389" s="6">
        <f>TITRES_STAT!D2392</f>
        <v>4.6045999999999996</v>
      </c>
      <c r="C2389" s="2">
        <f t="shared" si="293"/>
        <v>-9.0800000000000658E-2</v>
      </c>
      <c r="D2389" s="2">
        <f t="shared" si="294"/>
        <v>4.5664599999999993</v>
      </c>
      <c r="E2389" s="2">
        <f t="shared" si="296"/>
        <v>4.5391999999999992</v>
      </c>
      <c r="F2389" s="2">
        <f t="shared" si="297"/>
        <v>4.5355650000000001</v>
      </c>
      <c r="G2389" s="2">
        <f t="shared" si="291"/>
        <v>4.7223040000000003</v>
      </c>
      <c r="H2389" s="2">
        <f t="shared" si="295"/>
        <v>5.2051099999999986</v>
      </c>
      <c r="I2389" s="2">
        <f t="array" ref="I2389">SUMPRODUCT(B2373:B2392, (ROW(B2373:B2392)-ROW(B2373)+1)) / (20*21/2)</f>
        <v>4.5767890476190471</v>
      </c>
      <c r="J2389" s="2">
        <f t="shared" ref="J2389:J2452" si="298">$J$4*B2389+J2388*(1-$J$4)</f>
        <v>4.5697359013425345</v>
      </c>
      <c r="K2389" s="2">
        <f t="shared" si="292"/>
        <v>4.6634636845314841</v>
      </c>
    </row>
    <row r="2390" spans="1:11" ht="13.5" x14ac:dyDescent="0.25">
      <c r="A2390" s="3">
        <f>TITRES_STAT!B2393</f>
        <v>45484</v>
      </c>
      <c r="B2390" s="6">
        <f>TITRES_STAT!D2393</f>
        <v>4.6863000000000001</v>
      </c>
      <c r="C2390" s="2">
        <f t="shared" si="293"/>
        <v>8.170000000000055E-2</v>
      </c>
      <c r="D2390" s="2">
        <f t="shared" si="294"/>
        <v>4.6045999999999996</v>
      </c>
      <c r="E2390" s="2">
        <f t="shared" si="296"/>
        <v>4.5591799999999996</v>
      </c>
      <c r="F2390" s="2">
        <f t="shared" si="297"/>
        <v>4.535565000000001</v>
      </c>
      <c r="G2390" s="2">
        <f t="shared" si="291"/>
        <v>4.7217580000000003</v>
      </c>
      <c r="H2390" s="2">
        <f t="shared" si="295"/>
        <v>5.2012954999999987</v>
      </c>
      <c r="I2390" s="2">
        <f t="array" ref="I2390">SUMPRODUCT(B2374:B2393, (ROW(B2374:B2393)-ROW(B2374)+1)) / (20*21/2)</f>
        <v>4.5924899999999997</v>
      </c>
      <c r="J2390" s="2">
        <f t="shared" si="298"/>
        <v>4.5808372440718177</v>
      </c>
      <c r="K2390" s="2">
        <f t="shared" si="292"/>
        <v>4.6643592263145628</v>
      </c>
    </row>
    <row r="2391" spans="1:11" ht="13.5" x14ac:dyDescent="0.25">
      <c r="A2391" s="3">
        <f>TITRES_STAT!B2394</f>
        <v>45485</v>
      </c>
      <c r="B2391" s="6">
        <f>TITRES_STAT!D2394</f>
        <v>4.6772999999999998</v>
      </c>
      <c r="C2391" s="2">
        <f t="shared" si="293"/>
        <v>-9.0000000000003411E-3</v>
      </c>
      <c r="D2391" s="2">
        <f t="shared" si="294"/>
        <v>4.6445600000000002</v>
      </c>
      <c r="E2391" s="2">
        <f t="shared" si="296"/>
        <v>4.5809800000000003</v>
      </c>
      <c r="F2391" s="2">
        <f t="shared" si="297"/>
        <v>4.5423800000000014</v>
      </c>
      <c r="G2391" s="2">
        <f t="shared" si="291"/>
        <v>4.7192160000000003</v>
      </c>
      <c r="H2391" s="2">
        <f t="shared" si="295"/>
        <v>5.1969814999999997</v>
      </c>
      <c r="I2391" s="2">
        <f t="array" ref="I2391">SUMPRODUCT(B2375:B2394, (ROW(B2375:B2394)-ROW(B2375)+1)) / (20*21/2)</f>
        <v>4.6071961904761904</v>
      </c>
      <c r="J2391" s="2">
        <f t="shared" si="298"/>
        <v>4.5900241732078353</v>
      </c>
      <c r="K2391" s="2">
        <f t="shared" si="292"/>
        <v>4.6648667076355599</v>
      </c>
    </row>
    <row r="2392" spans="1:11" ht="13.5" x14ac:dyDescent="0.25">
      <c r="A2392" s="3">
        <f>TITRES_STAT!B2395</f>
        <v>45488</v>
      </c>
      <c r="B2392" s="6">
        <f>TITRES_STAT!D2395</f>
        <v>4.6590999999999996</v>
      </c>
      <c r="C2392" s="2">
        <f t="shared" si="293"/>
        <v>-1.8200000000000216E-2</v>
      </c>
      <c r="D2392" s="2">
        <f t="shared" si="294"/>
        <v>4.6645399999999997</v>
      </c>
      <c r="E2392" s="2">
        <f t="shared" si="296"/>
        <v>4.5927900000000008</v>
      </c>
      <c r="F2392" s="2">
        <f t="shared" si="297"/>
        <v>4.5487400000000004</v>
      </c>
      <c r="G2392" s="2">
        <f t="shared" si="291"/>
        <v>4.7155839999999998</v>
      </c>
      <c r="H2392" s="2">
        <f t="shared" si="295"/>
        <v>5.1916684999999996</v>
      </c>
      <c r="I2392" s="2">
        <f t="array" ref="I2392">SUMPRODUCT(B2376:B2395, (ROW(B2376:B2395)-ROW(B2376)+1)) / (20*21/2)</f>
        <v>4.6201704761904763</v>
      </c>
      <c r="J2392" s="2">
        <f t="shared" si="298"/>
        <v>4.5966028233785172</v>
      </c>
      <c r="K2392" s="2">
        <f t="shared" si="292"/>
        <v>4.6646405622380867</v>
      </c>
    </row>
    <row r="2393" spans="1:11" ht="13.5" x14ac:dyDescent="0.25">
      <c r="A2393" s="3">
        <f>TITRES_STAT!B2396</f>
        <v>45489</v>
      </c>
      <c r="B2393" s="6">
        <f>TITRES_STAT!D2396</f>
        <v>4.7135999999999996</v>
      </c>
      <c r="C2393" s="2">
        <f t="shared" si="293"/>
        <v>5.4499999999999993E-2</v>
      </c>
      <c r="D2393" s="2">
        <f t="shared" si="294"/>
        <v>4.6681799999999996</v>
      </c>
      <c r="E2393" s="2">
        <f t="shared" si="296"/>
        <v>4.6100500000000002</v>
      </c>
      <c r="F2393" s="2">
        <f t="shared" si="297"/>
        <v>4.5591850000000003</v>
      </c>
      <c r="G2393" s="2">
        <f t="shared" si="291"/>
        <v>4.7074099999999994</v>
      </c>
      <c r="H2393" s="2">
        <f t="shared" si="295"/>
        <v>5.1870364999999996</v>
      </c>
      <c r="I2393" s="2">
        <f t="array" ref="I2393">SUMPRODUCT(B2377:B2396, (ROW(B2377:B2396)-ROW(B2377)+1)) / (20*21/2)</f>
        <v>4.6574519047619054</v>
      </c>
      <c r="J2393" s="2">
        <f t="shared" si="298"/>
        <v>4.6077454116281817</v>
      </c>
      <c r="K2393" s="2">
        <f t="shared" si="292"/>
        <v>4.6665605401895345</v>
      </c>
    </row>
    <row r="2394" spans="1:11" ht="13.5" x14ac:dyDescent="0.25">
      <c r="A2394" s="3">
        <f>TITRES_STAT!B2397</f>
        <v>45490</v>
      </c>
      <c r="B2394" s="6">
        <f>TITRES_STAT!D2397</f>
        <v>4.7135999999999996</v>
      </c>
      <c r="C2394" s="2">
        <f t="shared" si="293"/>
        <v>0</v>
      </c>
      <c r="D2394" s="2">
        <f t="shared" si="294"/>
        <v>4.6899800000000003</v>
      </c>
      <c r="E2394" s="2">
        <f t="shared" si="296"/>
        <v>4.6282199999999998</v>
      </c>
      <c r="F2394" s="2">
        <f t="shared" si="297"/>
        <v>4.5682700000000001</v>
      </c>
      <c r="G2394" s="2">
        <f t="shared" si="291"/>
        <v>4.6972379999999996</v>
      </c>
      <c r="H2394" s="2">
        <f t="shared" si="295"/>
        <v>5.1814509999999991</v>
      </c>
      <c r="I2394" s="2">
        <f t="array" ref="I2394">SUMPRODUCT(B2378:B2397, (ROW(B2378:B2397)-ROW(B2378)+1)) / (20*21/2)</f>
        <v>4.6995285714285719</v>
      </c>
      <c r="J2394" s="2">
        <f t="shared" si="298"/>
        <v>4.6178268009969257</v>
      </c>
      <c r="K2394" s="2">
        <f t="shared" si="292"/>
        <v>4.6684052248879846</v>
      </c>
    </row>
    <row r="2395" spans="1:11" ht="13.5" x14ac:dyDescent="0.25">
      <c r="A2395" s="3">
        <f>TITRES_STAT!B2398</f>
        <v>45491</v>
      </c>
      <c r="B2395" s="6">
        <f>TITRES_STAT!D2398</f>
        <v>4.7045000000000003</v>
      </c>
      <c r="C2395" s="2">
        <f t="shared" si="293"/>
        <v>-9.0999999999992198E-3</v>
      </c>
      <c r="D2395" s="2">
        <f t="shared" si="294"/>
        <v>4.6936199999999992</v>
      </c>
      <c r="E2395" s="2">
        <f t="shared" si="296"/>
        <v>4.6491100000000003</v>
      </c>
      <c r="F2395" s="2">
        <f t="shared" si="297"/>
        <v>4.5764449999999997</v>
      </c>
      <c r="G2395" s="2">
        <f t="shared" si="291"/>
        <v>4.6868840000000001</v>
      </c>
      <c r="H2395" s="2">
        <f t="shared" si="295"/>
        <v>5.1760014999999973</v>
      </c>
      <c r="I2395" s="2">
        <f t="array" ref="I2395">SUMPRODUCT(B2379:B2398, (ROW(B2379:B2398)-ROW(B2379)+1)) / (20*21/2)</f>
        <v>4.7329195238095236</v>
      </c>
      <c r="J2395" s="2">
        <f t="shared" si="298"/>
        <v>4.6260813913781709</v>
      </c>
      <c r="K2395" s="2">
        <f t="shared" si="292"/>
        <v>4.6698207062649262</v>
      </c>
    </row>
    <row r="2396" spans="1:11" ht="13.5" x14ac:dyDescent="0.25">
      <c r="A2396" s="3">
        <f>TITRES_STAT!B2399</f>
        <v>45492</v>
      </c>
      <c r="B2396" s="6">
        <f>TITRES_STAT!D2399</f>
        <v>4.9679000000000002</v>
      </c>
      <c r="C2396" s="2">
        <f t="shared" si="293"/>
        <v>0.26339999999999986</v>
      </c>
      <c r="D2396" s="2">
        <f t="shared" si="294"/>
        <v>4.7517399999999999</v>
      </c>
      <c r="E2396" s="2">
        <f t="shared" si="296"/>
        <v>4.69815</v>
      </c>
      <c r="F2396" s="2">
        <f t="shared" si="297"/>
        <v>4.5986949999999993</v>
      </c>
      <c r="G2396" s="2">
        <f t="shared" si="291"/>
        <v>4.6834339999999983</v>
      </c>
      <c r="H2396" s="2">
        <f t="shared" si="295"/>
        <v>5.1720964999999977</v>
      </c>
      <c r="I2396" s="2">
        <f t="array" ref="I2396">SUMPRODUCT(B2380:B2399, (ROW(B2380:B2399)-ROW(B2380)+1)) / (20*21/2)</f>
        <v>4.7596942857142865</v>
      </c>
      <c r="J2396" s="2">
        <f t="shared" si="298"/>
        <v>4.6586355445802496</v>
      </c>
      <c r="K2396" s="2">
        <f t="shared" si="292"/>
        <v>4.6815100903329689</v>
      </c>
    </row>
    <row r="2397" spans="1:11" ht="13.5" x14ac:dyDescent="0.25">
      <c r="A2397" s="3">
        <f>TITRES_STAT!B2400</f>
        <v>45495</v>
      </c>
      <c r="B2397" s="6">
        <f>TITRES_STAT!D2400</f>
        <v>5.0404999999999998</v>
      </c>
      <c r="C2397" s="2">
        <f t="shared" si="293"/>
        <v>7.2599999999999554E-2</v>
      </c>
      <c r="D2397" s="2">
        <f t="shared" si="294"/>
        <v>4.8280199999999995</v>
      </c>
      <c r="E2397" s="2">
        <f t="shared" si="296"/>
        <v>4.7462800000000005</v>
      </c>
      <c r="F2397" s="2">
        <f t="shared" si="297"/>
        <v>4.6263949999999996</v>
      </c>
      <c r="G2397" s="2">
        <f t="shared" si="291"/>
        <v>4.6834340000000001</v>
      </c>
      <c r="H2397" s="2">
        <f t="shared" si="295"/>
        <v>5.1685089999999994</v>
      </c>
      <c r="I2397" s="2">
        <f t="array" ref="I2397">SUMPRODUCT(B2381:B2400, (ROW(B2381:B2400)-ROW(B2381)+1)) / (20*21/2)</f>
        <v>4.7808400000000004</v>
      </c>
      <c r="J2397" s="2">
        <f t="shared" si="298"/>
        <v>4.6950035879535594</v>
      </c>
      <c r="K2397" s="2">
        <f t="shared" si="292"/>
        <v>4.6955881260061858</v>
      </c>
    </row>
    <row r="2398" spans="1:11" ht="13.5" x14ac:dyDescent="0.25">
      <c r="A2398" s="3">
        <f>TITRES_STAT!B2401</f>
        <v>45496</v>
      </c>
      <c r="B2398" s="6">
        <f>TITRES_STAT!D2401</f>
        <v>4.9770000000000003</v>
      </c>
      <c r="C2398" s="2">
        <f t="shared" si="293"/>
        <v>-6.3499999999999446E-2</v>
      </c>
      <c r="D2398" s="2">
        <f t="shared" si="294"/>
        <v>4.8806999999999992</v>
      </c>
      <c r="E2398" s="2">
        <f t="shared" si="296"/>
        <v>4.7744400000000002</v>
      </c>
      <c r="F2398" s="2">
        <f t="shared" si="297"/>
        <v>4.6504649999999996</v>
      </c>
      <c r="G2398" s="2">
        <f t="shared" si="291"/>
        <v>4.6848879999999991</v>
      </c>
      <c r="H2398" s="2">
        <f t="shared" si="295"/>
        <v>5.1652394999999993</v>
      </c>
      <c r="I2398" s="2">
        <f t="array" ref="I2398">SUMPRODUCT(B2382:B2401, (ROW(B2382:B2401)-ROW(B2382)+1)) / (20*21/2)</f>
        <v>4.8121538095238092</v>
      </c>
      <c r="J2398" s="2">
        <f t="shared" si="298"/>
        <v>4.7218603891008399</v>
      </c>
      <c r="K2398" s="2">
        <f t="shared" si="292"/>
        <v>4.7066238857706493</v>
      </c>
    </row>
    <row r="2399" spans="1:11" ht="13.5" x14ac:dyDescent="0.25">
      <c r="A2399" s="3">
        <f>TITRES_STAT!B2402</f>
        <v>45497</v>
      </c>
      <c r="B2399" s="6">
        <f>TITRES_STAT!D2402</f>
        <v>4.9316000000000004</v>
      </c>
      <c r="C2399" s="2">
        <f t="shared" si="293"/>
        <v>-4.5399999999999885E-2</v>
      </c>
      <c r="D2399" s="2">
        <f t="shared" si="294"/>
        <v>4.9243000000000006</v>
      </c>
      <c r="E2399" s="2">
        <f t="shared" si="296"/>
        <v>4.8071399999999995</v>
      </c>
      <c r="F2399" s="2">
        <f t="shared" si="297"/>
        <v>4.6731699999999998</v>
      </c>
      <c r="G2399" s="2">
        <f t="shared" si="291"/>
        <v>4.6828899999999996</v>
      </c>
      <c r="H2399" s="2">
        <f t="shared" si="295"/>
        <v>5.1620154999999981</v>
      </c>
      <c r="I2399" s="2">
        <f t="array" ref="I2399">SUMPRODUCT(B2383:B2402, (ROW(B2383:B2402)-ROW(B2383)+1)) / (20*21/2)</f>
        <v>4.8407861904761909</v>
      </c>
      <c r="J2399" s="2">
        <f t="shared" si="298"/>
        <v>4.7418355901388551</v>
      </c>
      <c r="K2399" s="2">
        <f t="shared" si="292"/>
        <v>4.7154464784855259</v>
      </c>
    </row>
    <row r="2400" spans="1:11" ht="13.5" x14ac:dyDescent="0.25">
      <c r="A2400" s="3">
        <f>TITRES_STAT!B2403</f>
        <v>45499</v>
      </c>
      <c r="B2400" s="6">
        <f>TITRES_STAT!D2403</f>
        <v>4.8952</v>
      </c>
      <c r="C2400" s="2">
        <f t="shared" si="293"/>
        <v>-3.6400000000000432E-2</v>
      </c>
      <c r="D2400" s="2">
        <f t="shared" si="294"/>
        <v>4.96244</v>
      </c>
      <c r="E2400" s="2">
        <f t="shared" si="296"/>
        <v>4.82803</v>
      </c>
      <c r="F2400" s="2">
        <f t="shared" si="297"/>
        <v>4.6936049999999998</v>
      </c>
      <c r="G2400" s="2">
        <f t="shared" si="291"/>
        <v>4.6810719999999986</v>
      </c>
      <c r="H2400" s="2">
        <f t="shared" si="295"/>
        <v>5.1588819999999975</v>
      </c>
      <c r="I2400" s="2">
        <f t="array" ref="I2400">SUMPRODUCT(B2384:B2403, (ROW(B2384:B2403)-ROW(B2384)+1)) / (20*21/2)</f>
        <v>4.8671261904761902</v>
      </c>
      <c r="J2400" s="2">
        <f t="shared" si="298"/>
        <v>4.7564417244113448</v>
      </c>
      <c r="K2400" s="2">
        <f t="shared" si="292"/>
        <v>4.7224956361919759</v>
      </c>
    </row>
    <row r="2401" spans="1:11" ht="13.5" x14ac:dyDescent="0.25">
      <c r="A2401" s="3">
        <f>TITRES_STAT!B2404</f>
        <v>45502</v>
      </c>
      <c r="B2401" s="6">
        <f>TITRES_STAT!D2404</f>
        <v>5.0224000000000002</v>
      </c>
      <c r="C2401" s="2">
        <f t="shared" si="293"/>
        <v>0.1272000000000002</v>
      </c>
      <c r="D2401" s="2">
        <f t="shared" si="294"/>
        <v>4.9733400000000003</v>
      </c>
      <c r="E2401" s="2">
        <f t="shared" si="296"/>
        <v>4.862540000000001</v>
      </c>
      <c r="F2401" s="2">
        <f t="shared" si="297"/>
        <v>4.7217600000000006</v>
      </c>
      <c r="G2401" s="2">
        <f t="shared" si="291"/>
        <v>4.6817979999999997</v>
      </c>
      <c r="H2401" s="2">
        <f t="shared" si="295"/>
        <v>5.156565999999998</v>
      </c>
      <c r="I2401" s="2">
        <f t="array" ref="I2401">SUMPRODUCT(B2385:B2404, (ROW(B2385:B2404)-ROW(B2385)+1)) / (20*21/2)</f>
        <v>4.890307142857143</v>
      </c>
      <c r="J2401" s="2">
        <f t="shared" si="298"/>
        <v>4.7817710839912166</v>
      </c>
      <c r="K2401" s="2">
        <f t="shared" si="292"/>
        <v>4.734256591635428</v>
      </c>
    </row>
    <row r="2402" spans="1:11" ht="13.5" x14ac:dyDescent="0.25">
      <c r="A2402" s="3">
        <f>TITRES_STAT!B2405</f>
        <v>45503</v>
      </c>
      <c r="B2402" s="6">
        <f>TITRES_STAT!D2405</f>
        <v>5.0224000000000002</v>
      </c>
      <c r="C2402" s="2">
        <f t="shared" si="293"/>
        <v>0</v>
      </c>
      <c r="D2402" s="2">
        <f t="shared" si="294"/>
        <v>4.9697200000000006</v>
      </c>
      <c r="E2402" s="2">
        <f t="shared" si="296"/>
        <v>4.8988699999999996</v>
      </c>
      <c r="F2402" s="2">
        <f t="shared" si="297"/>
        <v>4.7458300000000007</v>
      </c>
      <c r="G2402" s="2">
        <f t="shared" si="291"/>
        <v>4.6859759999999993</v>
      </c>
      <c r="H2402" s="2">
        <f t="shared" si="295"/>
        <v>5.1542049999999984</v>
      </c>
      <c r="I2402" s="2">
        <f t="array" ref="I2402">SUMPRODUCT(B2386:B2405, (ROW(B2386:B2405)-ROW(B2386)+1)) / (20*21/2)</f>
        <v>4.9146528571428574</v>
      </c>
      <c r="J2402" s="2">
        <f t="shared" si="298"/>
        <v>4.8046881236111005</v>
      </c>
      <c r="K2402" s="2">
        <f t="shared" si="292"/>
        <v>4.7455563331399206</v>
      </c>
    </row>
    <row r="2403" spans="1:11" ht="13.5" x14ac:dyDescent="0.25">
      <c r="A2403" s="3">
        <f>TITRES_STAT!B2406</f>
        <v>45504</v>
      </c>
      <c r="B2403" s="6">
        <f>TITRES_STAT!D2406</f>
        <v>5.0224000000000002</v>
      </c>
      <c r="C2403" s="2">
        <f t="shared" si="293"/>
        <v>0</v>
      </c>
      <c r="D2403" s="2">
        <f t="shared" si="294"/>
        <v>4.9788000000000006</v>
      </c>
      <c r="E2403" s="2">
        <f t="shared" si="296"/>
        <v>4.9297499999999994</v>
      </c>
      <c r="F2403" s="2">
        <f t="shared" si="297"/>
        <v>4.7699000000000016</v>
      </c>
      <c r="G2403" s="2">
        <f t="shared" si="291"/>
        <v>4.6870659999999988</v>
      </c>
      <c r="H2403" s="2">
        <f t="shared" si="295"/>
        <v>5.1518889999999979</v>
      </c>
      <c r="I2403" s="2">
        <f t="array" ref="I2403">SUMPRODUCT(B2387:B2406, (ROW(B2387:B2406)-ROW(B2387)+1)) / (20*21/2)</f>
        <v>4.9455890476190483</v>
      </c>
      <c r="J2403" s="2">
        <f t="shared" si="298"/>
        <v>4.8254225880290909</v>
      </c>
      <c r="K2403" s="2">
        <f t="shared" si="292"/>
        <v>4.7564129475265906</v>
      </c>
    </row>
    <row r="2404" spans="1:11" ht="13.5" x14ac:dyDescent="0.25">
      <c r="A2404" s="3">
        <f>TITRES_STAT!B2407</f>
        <v>45505</v>
      </c>
      <c r="B2404" s="6">
        <f>TITRES_STAT!D2407</f>
        <v>5.0133000000000001</v>
      </c>
      <c r="C2404" s="2">
        <f t="shared" si="293"/>
        <v>-9.100000000000108E-3</v>
      </c>
      <c r="D2404" s="2">
        <f t="shared" si="294"/>
        <v>4.995140000000001</v>
      </c>
      <c r="E2404" s="2">
        <f t="shared" si="296"/>
        <v>4.959719999999999</v>
      </c>
      <c r="F2404" s="2">
        <f t="shared" si="297"/>
        <v>4.7939700000000007</v>
      </c>
      <c r="G2404" s="2">
        <f t="shared" si="291"/>
        <v>4.6885199999999987</v>
      </c>
      <c r="H2404" s="2">
        <f t="shared" si="295"/>
        <v>5.1496639999999978</v>
      </c>
      <c r="I2404" s="2">
        <f t="array" ref="I2404">SUMPRODUCT(B2388:B2407, (ROW(B2388:B2407)-ROW(B2388)+1)) / (20*21/2)</f>
        <v>4.9715299999999996</v>
      </c>
      <c r="J2404" s="2">
        <f t="shared" si="298"/>
        <v>4.8433156748834634</v>
      </c>
      <c r="K2404" s="2">
        <f t="shared" si="292"/>
        <v>4.7664869495843716</v>
      </c>
    </row>
    <row r="2405" spans="1:11" ht="13.5" x14ac:dyDescent="0.25">
      <c r="A2405" s="3">
        <f>TITRES_STAT!B2408</f>
        <v>45506</v>
      </c>
      <c r="B2405" s="6">
        <f>TITRES_STAT!D2408</f>
        <v>5.0495999999999999</v>
      </c>
      <c r="C2405" s="2">
        <f t="shared" si="293"/>
        <v>3.6299999999999777E-2</v>
      </c>
      <c r="D2405" s="2">
        <f t="shared" si="294"/>
        <v>5.0260199999999999</v>
      </c>
      <c r="E2405" s="2">
        <f t="shared" si="296"/>
        <v>4.9942299999999999</v>
      </c>
      <c r="F2405" s="2">
        <f t="shared" si="297"/>
        <v>4.821670000000001</v>
      </c>
      <c r="G2405" s="2">
        <f t="shared" si="291"/>
        <v>4.691425999999999</v>
      </c>
      <c r="H2405" s="2">
        <f t="shared" si="295"/>
        <v>5.1473024999999977</v>
      </c>
      <c r="I2405" s="2">
        <f t="array" ref="I2405">SUMPRODUCT(B2389:B2408, (ROW(B2389:B2408)-ROW(B2389)+1)) / (20*21/2)</f>
        <v>4.9938600000000006</v>
      </c>
      <c r="J2405" s="2">
        <f t="shared" si="298"/>
        <v>4.8629618010850377</v>
      </c>
      <c r="K2405" s="2">
        <f t="shared" si="292"/>
        <v>4.7775894221496902</v>
      </c>
    </row>
    <row r="2406" spans="1:11" ht="13.5" x14ac:dyDescent="0.25">
      <c r="A2406" s="3">
        <f>TITRES_STAT!B2409</f>
        <v>45509</v>
      </c>
      <c r="B2406" s="6">
        <f>TITRES_STAT!D2409</f>
        <v>5.1464999999999996</v>
      </c>
      <c r="C2406" s="2">
        <f t="shared" si="293"/>
        <v>9.6899999999999764E-2</v>
      </c>
      <c r="D2406" s="2">
        <f t="shared" si="294"/>
        <v>5.05084</v>
      </c>
      <c r="E2406" s="2">
        <f t="shared" si="296"/>
        <v>5.0120900000000006</v>
      </c>
      <c r="F2406" s="2">
        <f t="shared" si="297"/>
        <v>4.8551200000000012</v>
      </c>
      <c r="G2406" s="2">
        <f t="shared" si="291"/>
        <v>4.696451999999999</v>
      </c>
      <c r="H2406" s="2">
        <f t="shared" si="295"/>
        <v>5.1456069999999965</v>
      </c>
      <c r="I2406" s="2">
        <f t="array" ref="I2406">SUMPRODUCT(B2390:B2409, (ROW(B2390:B2409)-ROW(B2390)+1)) / (20*21/2)</f>
        <v>5.0114633333333325</v>
      </c>
      <c r="J2406" s="2">
        <f t="shared" si="298"/>
        <v>4.8899654390769385</v>
      </c>
      <c r="K2406" s="2">
        <f t="shared" si="292"/>
        <v>4.7920565036340159</v>
      </c>
    </row>
    <row r="2407" spans="1:11" ht="13.5" x14ac:dyDescent="0.25">
      <c r="A2407" s="3">
        <f>TITRES_STAT!B2410</f>
        <v>45510</v>
      </c>
      <c r="B2407" s="6">
        <f>TITRES_STAT!D2410</f>
        <v>5.1275000000000004</v>
      </c>
      <c r="C2407" s="2">
        <f t="shared" si="293"/>
        <v>-1.899999999999924E-2</v>
      </c>
      <c r="D2407" s="2">
        <f t="shared" si="294"/>
        <v>5.07186</v>
      </c>
      <c r="E2407" s="2">
        <f t="shared" si="296"/>
        <v>5.0207899999999999</v>
      </c>
      <c r="F2407" s="2">
        <f t="shared" si="297"/>
        <v>4.8835350000000011</v>
      </c>
      <c r="G2407" s="2">
        <f t="shared" si="291"/>
        <v>4.7010979999999991</v>
      </c>
      <c r="H2407" s="2">
        <f t="shared" si="295"/>
        <v>5.1439984999999959</v>
      </c>
      <c r="I2407" s="2">
        <f t="array" ref="I2407">SUMPRODUCT(B2391:B2410, (ROW(B2391:B2410)-ROW(B2391)+1)) / (20*21/2)</f>
        <v>5.0258433333333334</v>
      </c>
      <c r="J2407" s="2">
        <f t="shared" si="298"/>
        <v>4.9125877782124681</v>
      </c>
      <c r="K2407" s="2">
        <f t="shared" si="292"/>
        <v>4.8052111505503294</v>
      </c>
    </row>
    <row r="2408" spans="1:11" ht="13.5" x14ac:dyDescent="0.25">
      <c r="A2408" s="3">
        <f>TITRES_STAT!B2411</f>
        <v>45511</v>
      </c>
      <c r="B2408" s="6">
        <f>TITRES_STAT!D2411</f>
        <v>5.1180000000000003</v>
      </c>
      <c r="C2408" s="2">
        <f t="shared" si="293"/>
        <v>-9.5000000000000639E-3</v>
      </c>
      <c r="D2408" s="2">
        <f t="shared" si="294"/>
        <v>5.0909800000000001</v>
      </c>
      <c r="E2408" s="2">
        <f t="shared" si="296"/>
        <v>5.0348900000000008</v>
      </c>
      <c r="F2408" s="2">
        <f t="shared" si="297"/>
        <v>4.9046649999999996</v>
      </c>
      <c r="G2408" s="2">
        <f t="shared" si="291"/>
        <v>4.705735999999999</v>
      </c>
      <c r="H2408" s="2">
        <f t="shared" si="295"/>
        <v>5.1421154999999965</v>
      </c>
      <c r="I2408" s="2">
        <f t="array" ref="I2408">SUMPRODUCT(B2392:B2411, (ROW(B2392:B2411)-ROW(B2392)+1)) / (20*21/2)</f>
        <v>5.0383490476190467</v>
      </c>
      <c r="J2408" s="2">
        <f t="shared" si="298"/>
        <v>4.932150846954138</v>
      </c>
      <c r="K2408" s="2">
        <f t="shared" si="292"/>
        <v>4.8174773799405131</v>
      </c>
    </row>
    <row r="2409" spans="1:11" ht="13.5" x14ac:dyDescent="0.25">
      <c r="A2409" s="3">
        <f>TITRES_STAT!B2412</f>
        <v>45512</v>
      </c>
      <c r="B2409" s="6">
        <f>TITRES_STAT!D2412</f>
        <v>5.0895000000000001</v>
      </c>
      <c r="C2409" s="2">
        <f t="shared" si="293"/>
        <v>-2.8500000000000192E-2</v>
      </c>
      <c r="D2409" s="2">
        <f t="shared" si="294"/>
        <v>5.1062200000000004</v>
      </c>
      <c r="E2409" s="2">
        <f t="shared" si="296"/>
        <v>5.0506800000000007</v>
      </c>
      <c r="F2409" s="2">
        <f t="shared" si="297"/>
        <v>4.9289100000000001</v>
      </c>
      <c r="G2409" s="2">
        <f t="shared" si="291"/>
        <v>4.7130719999999995</v>
      </c>
      <c r="H2409" s="2">
        <f t="shared" si="295"/>
        <v>5.1400899999999954</v>
      </c>
      <c r="I2409" s="2">
        <f t="array" ref="I2409">SUMPRODUCT(B2393:B2412, (ROW(B2393:B2412)-ROW(B2393)+1)) / (20*21/2)</f>
        <v>5.048937619047619</v>
      </c>
      <c r="J2409" s="2">
        <f t="shared" si="298"/>
        <v>4.9471364805775533</v>
      </c>
      <c r="K2409" s="2">
        <f t="shared" si="292"/>
        <v>4.8281449336683364</v>
      </c>
    </row>
    <row r="2410" spans="1:11" ht="13.5" x14ac:dyDescent="0.25">
      <c r="A2410" s="3">
        <f>TITRES_STAT!B2413</f>
        <v>45513</v>
      </c>
      <c r="B2410" s="6">
        <f>TITRES_STAT!D2413</f>
        <v>5.0799000000000003</v>
      </c>
      <c r="C2410" s="2">
        <f t="shared" si="293"/>
        <v>-9.5999999999998309E-3</v>
      </c>
      <c r="D2410" s="2">
        <f t="shared" si="294"/>
        <v>5.1122800000000002</v>
      </c>
      <c r="E2410" s="2">
        <f t="shared" si="296"/>
        <v>5.0691500000000005</v>
      </c>
      <c r="F2410" s="2">
        <f t="shared" si="297"/>
        <v>4.9485899999999985</v>
      </c>
      <c r="G2410" s="2">
        <f t="shared" si="291"/>
        <v>4.7220319999999996</v>
      </c>
      <c r="H2410" s="2">
        <f t="shared" si="295"/>
        <v>5.1380164999999964</v>
      </c>
      <c r="I2410" s="2">
        <f t="array" ref="I2410">SUMPRODUCT(B2394:B2413, (ROW(B2394:B2413)-ROW(B2394)+1)) / (20*21/2)</f>
        <v>5.0566176190476186</v>
      </c>
      <c r="J2410" s="2">
        <f t="shared" si="298"/>
        <v>4.9597806252844538</v>
      </c>
      <c r="K2410" s="2">
        <f t="shared" si="292"/>
        <v>4.8380176813676181</v>
      </c>
    </row>
    <row r="2411" spans="1:11" ht="13.5" x14ac:dyDescent="0.25">
      <c r="A2411" s="3">
        <f>TITRES_STAT!B2414</f>
        <v>45516</v>
      </c>
      <c r="B2411" s="6">
        <f>TITRES_STAT!D2414</f>
        <v>5.0799000000000003</v>
      </c>
      <c r="C2411" s="2">
        <f t="shared" si="293"/>
        <v>0</v>
      </c>
      <c r="D2411" s="2">
        <f t="shared" si="294"/>
        <v>5.0989600000000008</v>
      </c>
      <c r="E2411" s="2">
        <f t="shared" si="296"/>
        <v>5.0749000000000013</v>
      </c>
      <c r="F2411" s="2">
        <f t="shared" si="297"/>
        <v>4.9687199999999994</v>
      </c>
      <c r="G2411" s="2">
        <f t="shared" si="291"/>
        <v>4.7319019999999998</v>
      </c>
      <c r="H2411" s="2">
        <f t="shared" si="295"/>
        <v>5.1361244999999967</v>
      </c>
      <c r="I2411" s="2">
        <f t="array" ref="I2411">SUMPRODUCT(B2395:B2414, (ROW(B2395:B2414)-ROW(B2395)+1)) / (20*21/2)</f>
        <v>5.0580747619047628</v>
      </c>
      <c r="J2411" s="2">
        <f t="shared" si="298"/>
        <v>4.9712205657335531</v>
      </c>
      <c r="K2411" s="2">
        <f t="shared" si="292"/>
        <v>4.8475032624904575</v>
      </c>
    </row>
    <row r="2412" spans="1:11" ht="13.5" x14ac:dyDescent="0.25">
      <c r="A2412" s="3">
        <f>TITRES_STAT!B2415</f>
        <v>45518</v>
      </c>
      <c r="B2412" s="6">
        <f>TITRES_STAT!D2415</f>
        <v>5.0799000000000003</v>
      </c>
      <c r="C2412" s="2">
        <f t="shared" si="293"/>
        <v>0</v>
      </c>
      <c r="D2412" s="2">
        <f t="shared" si="294"/>
        <v>5.0894400000000006</v>
      </c>
      <c r="E2412" s="2">
        <f t="shared" si="296"/>
        <v>5.0806500000000003</v>
      </c>
      <c r="F2412" s="2">
        <f t="shared" si="297"/>
        <v>4.9897599999999986</v>
      </c>
      <c r="G2412" s="2">
        <f t="shared" si="291"/>
        <v>4.7401359999999997</v>
      </c>
      <c r="H2412" s="2">
        <f t="shared" si="295"/>
        <v>5.134232499999996</v>
      </c>
      <c r="I2412" s="2">
        <f t="array" ref="I2412">SUMPRODUCT(B2396:B2415, (ROW(B2396:B2415)-ROW(B2396)+1)) / (20*21/2)</f>
        <v>5.0671161904761899</v>
      </c>
      <c r="J2412" s="2">
        <f t="shared" si="298"/>
        <v>4.981570988044643</v>
      </c>
      <c r="K2412" s="2">
        <f t="shared" si="292"/>
        <v>4.8566168600398516</v>
      </c>
    </row>
    <row r="2413" spans="1:11" ht="13.5" x14ac:dyDescent="0.25">
      <c r="A2413" s="3">
        <f>TITRES_STAT!B2416</f>
        <v>45519</v>
      </c>
      <c r="B2413" s="6">
        <f>TITRES_STAT!D2416</f>
        <v>5.0704000000000002</v>
      </c>
      <c r="C2413" s="2">
        <f t="shared" si="293"/>
        <v>-9.5000000000000639E-3</v>
      </c>
      <c r="D2413" s="2">
        <f t="shared" si="294"/>
        <v>5.0799199999999995</v>
      </c>
      <c r="E2413" s="2">
        <f t="shared" si="296"/>
        <v>5.0854500000000007</v>
      </c>
      <c r="F2413" s="2">
        <f t="shared" si="297"/>
        <v>5.0075999999999983</v>
      </c>
      <c r="G2413" s="2">
        <f t="shared" si="291"/>
        <v>4.7498159999999991</v>
      </c>
      <c r="H2413" s="2">
        <f t="shared" si="295"/>
        <v>5.1321564999999962</v>
      </c>
      <c r="I2413" s="2">
        <f t="array" ref="I2413">SUMPRODUCT(B2397:B2416, (ROW(B2397:B2416)-ROW(B2397)+1)) / (20*21/2)</f>
        <v>5.0651314285714282</v>
      </c>
      <c r="J2413" s="2">
        <f t="shared" si="298"/>
        <v>4.9900308939451534</v>
      </c>
      <c r="K2413" s="2">
        <f t="shared" si="292"/>
        <v>4.8650005125873088</v>
      </c>
    </row>
    <row r="2414" spans="1:11" ht="13.5" x14ac:dyDescent="0.25">
      <c r="A2414" s="3">
        <f>TITRES_STAT!B2417</f>
        <v>45520</v>
      </c>
      <c r="B2414" s="6">
        <f>TITRES_STAT!D2417</f>
        <v>5.0228999999999999</v>
      </c>
      <c r="C2414" s="2">
        <f t="shared" si="293"/>
        <v>-4.750000000000032E-2</v>
      </c>
      <c r="D2414" s="2">
        <f t="shared" si="294"/>
        <v>5.0666000000000002</v>
      </c>
      <c r="E2414" s="2">
        <f t="shared" si="296"/>
        <v>5.0864100000000008</v>
      </c>
      <c r="F2414" s="2">
        <f t="shared" si="297"/>
        <v>5.0230649999999981</v>
      </c>
      <c r="G2414" s="2">
        <f t="shared" si="291"/>
        <v>4.7576359999999998</v>
      </c>
      <c r="H2414" s="2">
        <f t="shared" si="295"/>
        <v>5.1298884999999963</v>
      </c>
      <c r="I2414" s="2">
        <f t="array" ref="I2414">SUMPRODUCT(B2398:B2417, (ROW(B2398:B2417)-ROW(B2398)+1)) / (20*21/2)</f>
        <v>5.0701323809523808</v>
      </c>
      <c r="J2414" s="2">
        <f t="shared" si="298"/>
        <v>4.9931612849979956</v>
      </c>
      <c r="K2414" s="2">
        <f t="shared" si="292"/>
        <v>4.8711926493485906</v>
      </c>
    </row>
    <row r="2415" spans="1:11" ht="13.5" x14ac:dyDescent="0.25">
      <c r="A2415" s="3">
        <f>TITRES_STAT!B2418</f>
        <v>45523</v>
      </c>
      <c r="B2415" s="6">
        <f>TITRES_STAT!D2418</f>
        <v>5.1180000000000003</v>
      </c>
      <c r="C2415" s="2">
        <f t="shared" si="293"/>
        <v>9.5100000000000406E-2</v>
      </c>
      <c r="D2415" s="2">
        <f t="shared" si="294"/>
        <v>5.0742199999999995</v>
      </c>
      <c r="E2415" s="2">
        <f t="shared" si="296"/>
        <v>5.0932500000000003</v>
      </c>
      <c r="F2415" s="2">
        <f t="shared" si="297"/>
        <v>5.0437399999999979</v>
      </c>
      <c r="G2415" s="2">
        <f t="shared" si="291"/>
        <v>4.7666319999999995</v>
      </c>
      <c r="H2415" s="2">
        <f t="shared" si="295"/>
        <v>5.1281414999999955</v>
      </c>
      <c r="I2415" s="2">
        <f t="array" ref="I2415">SUMPRODUCT(B2399:B2418, (ROW(B2399:B2418)-ROW(B2399)+1)) / (20*21/2)</f>
        <v>5.0757595238095234</v>
      </c>
      <c r="J2415" s="2">
        <f t="shared" si="298"/>
        <v>5.0050506864267579</v>
      </c>
      <c r="K2415" s="2">
        <f t="shared" si="292"/>
        <v>4.8808713689819792</v>
      </c>
    </row>
    <row r="2416" spans="1:11" ht="13.5" x14ac:dyDescent="0.25">
      <c r="A2416" s="3">
        <f>TITRES_STAT!B2419</f>
        <v>45524</v>
      </c>
      <c r="B2416" s="6">
        <f>TITRES_STAT!D2419</f>
        <v>5.0228999999999999</v>
      </c>
      <c r="C2416" s="2">
        <f t="shared" si="293"/>
        <v>-9.5100000000000406E-2</v>
      </c>
      <c r="D2416" s="2">
        <f t="shared" si="294"/>
        <v>5.0628200000000003</v>
      </c>
      <c r="E2416" s="2">
        <f t="shared" si="296"/>
        <v>5.080890000000001</v>
      </c>
      <c r="F2416" s="2">
        <f t="shared" si="297"/>
        <v>5.0464899999999986</v>
      </c>
      <c r="G2416" s="2">
        <f t="shared" si="291"/>
        <v>4.7744520000000001</v>
      </c>
      <c r="H2416" s="2">
        <f t="shared" si="295"/>
        <v>5.1261004999999962</v>
      </c>
      <c r="I2416" s="2">
        <f t="array" ref="I2416">SUMPRODUCT(B2400:B2419, (ROW(B2400:B2419)-ROW(B2400)+1)) / (20*21/2)</f>
        <v>5.080760476190477</v>
      </c>
      <c r="J2416" s="2">
        <f t="shared" si="298"/>
        <v>5.006750621052781</v>
      </c>
      <c r="K2416" s="2">
        <f t="shared" si="292"/>
        <v>4.88644111921798</v>
      </c>
    </row>
    <row r="2417" spans="1:11" ht="13.5" x14ac:dyDescent="0.25">
      <c r="A2417" s="3">
        <f>TITRES_STAT!B2420</f>
        <v>45525</v>
      </c>
      <c r="B2417" s="6">
        <f>TITRES_STAT!D2420</f>
        <v>5.0990000000000002</v>
      </c>
      <c r="C2417" s="2">
        <f t="shared" si="293"/>
        <v>7.6100000000000279E-2</v>
      </c>
      <c r="D2417" s="2">
        <f t="shared" si="294"/>
        <v>5.0666400000000005</v>
      </c>
      <c r="E2417" s="2">
        <f t="shared" si="296"/>
        <v>5.0780399999999997</v>
      </c>
      <c r="F2417" s="2">
        <f t="shared" si="297"/>
        <v>5.0494149999999998</v>
      </c>
      <c r="G2417" s="2">
        <f t="shared" si="291"/>
        <v>4.7837940000000003</v>
      </c>
      <c r="H2417" s="2">
        <f t="shared" si="295"/>
        <v>5.1247124999999976</v>
      </c>
      <c r="I2417" s="2">
        <f t="array" ref="I2417">SUMPRODUCT(B2401:B2420, (ROW(B2401:B2420)-ROW(B2401)+1)) / (20*21/2)</f>
        <v>5.0849190476190467</v>
      </c>
      <c r="J2417" s="2">
        <f t="shared" si="298"/>
        <v>5.0155362761906108</v>
      </c>
      <c r="K2417" s="2">
        <f t="shared" si="292"/>
        <v>4.8947767616015891</v>
      </c>
    </row>
    <row r="2418" spans="1:11" ht="13.5" x14ac:dyDescent="0.25">
      <c r="A2418" s="3">
        <f>TITRES_STAT!B2421</f>
        <v>45526</v>
      </c>
      <c r="B2418" s="6">
        <f>TITRES_STAT!D2421</f>
        <v>5.1085000000000003</v>
      </c>
      <c r="C2418" s="2">
        <f t="shared" si="293"/>
        <v>9.5000000000000639E-3</v>
      </c>
      <c r="D2418" s="2">
        <f t="shared" si="294"/>
        <v>5.0742599999999998</v>
      </c>
      <c r="E2418" s="2">
        <f t="shared" si="296"/>
        <v>5.0770900000000001</v>
      </c>
      <c r="F2418" s="2">
        <f t="shared" si="297"/>
        <v>5.0559899999999995</v>
      </c>
      <c r="G2418" s="2">
        <f t="shared" ref="G2418:G2481" si="299">AVERAGE(B2369:B2418)</f>
        <v>4.7926000000000002</v>
      </c>
      <c r="H2418" s="2">
        <f t="shared" si="295"/>
        <v>5.1233719999999972</v>
      </c>
      <c r="I2418" s="2">
        <f t="array" ref="I2418">SUMPRODUCT(B2402:B2421, (ROW(B2402:B2421)-ROW(B2402)+1)) / (20*21/2)</f>
        <v>5.0817190476190488</v>
      </c>
      <c r="J2418" s="2">
        <f t="shared" si="298"/>
        <v>5.0243899641724576</v>
      </c>
      <c r="K2418" s="2">
        <f t="shared" si="292"/>
        <v>4.903158065068193</v>
      </c>
    </row>
    <row r="2419" spans="1:11" ht="13.5" x14ac:dyDescent="0.25">
      <c r="A2419" s="3">
        <f>TITRES_STAT!B2422</f>
        <v>45527</v>
      </c>
      <c r="B2419" s="6">
        <f>TITRES_STAT!D2422</f>
        <v>5.1085000000000003</v>
      </c>
      <c r="C2419" s="2">
        <f t="shared" si="293"/>
        <v>0</v>
      </c>
      <c r="D2419" s="2">
        <f t="shared" si="294"/>
        <v>5.09138</v>
      </c>
      <c r="E2419" s="2">
        <f t="shared" si="296"/>
        <v>5.0789900000000001</v>
      </c>
      <c r="F2419" s="2">
        <f t="shared" si="297"/>
        <v>5.0648350000000013</v>
      </c>
      <c r="G2419" s="2">
        <f t="shared" si="299"/>
        <v>4.8015879999999989</v>
      </c>
      <c r="H2419" s="2">
        <f t="shared" si="295"/>
        <v>5.122122499999997</v>
      </c>
      <c r="I2419" s="2">
        <f t="array" ref="I2419">SUMPRODUCT(B2403:B2422, (ROW(B2403:B2422)-ROW(B2403)+1)) / (20*21/2)</f>
        <v>5.0757119047619046</v>
      </c>
      <c r="J2419" s="2">
        <f t="shared" si="298"/>
        <v>5.0324004437750807</v>
      </c>
      <c r="K2419" s="2">
        <f t="shared" ref="K2419:K2482" si="300">$K$4*B2419+(1-$K$4)*K2418</f>
        <v>4.9112106899674792</v>
      </c>
    </row>
    <row r="2420" spans="1:11" ht="13.5" x14ac:dyDescent="0.25">
      <c r="A2420" s="3">
        <f>TITRES_STAT!B2423</f>
        <v>45530</v>
      </c>
      <c r="B2420" s="6">
        <f>TITRES_STAT!D2423</f>
        <v>5.1085000000000003</v>
      </c>
      <c r="C2420" s="2">
        <f t="shared" si="293"/>
        <v>0</v>
      </c>
      <c r="D2420" s="2">
        <f t="shared" si="294"/>
        <v>5.08948</v>
      </c>
      <c r="E2420" s="2">
        <f t="shared" si="296"/>
        <v>5.0818499999999993</v>
      </c>
      <c r="F2420" s="2">
        <f t="shared" si="297"/>
        <v>5.0755000000000008</v>
      </c>
      <c r="G2420" s="2">
        <f t="shared" si="299"/>
        <v>4.8100319999999996</v>
      </c>
      <c r="H2420" s="2">
        <f t="shared" si="295"/>
        <v>5.1208729999999978</v>
      </c>
      <c r="I2420" s="2">
        <f t="array" ref="I2420">SUMPRODUCT(B2404:B2423, (ROW(B2404:B2423)-ROW(B2404)+1)) / (20*21/2)</f>
        <v>5.0778999999999987</v>
      </c>
      <c r="J2420" s="2">
        <f t="shared" si="298"/>
        <v>5.0396480205584062</v>
      </c>
      <c r="K2420" s="2">
        <f t="shared" si="300"/>
        <v>4.918947525655029</v>
      </c>
    </row>
    <row r="2421" spans="1:11" ht="13.5" x14ac:dyDescent="0.25">
      <c r="A2421" s="3">
        <f>TITRES_STAT!B2424</f>
        <v>45531</v>
      </c>
      <c r="B2421" s="6">
        <f>TITRES_STAT!D2424</f>
        <v>5.0419</v>
      </c>
      <c r="C2421" s="2">
        <f t="shared" si="293"/>
        <v>-6.6600000000000215E-2</v>
      </c>
      <c r="D2421" s="2">
        <f t="shared" si="294"/>
        <v>5.09328</v>
      </c>
      <c r="E2421" s="2">
        <f t="shared" si="296"/>
        <v>5.0780500000000002</v>
      </c>
      <c r="F2421" s="2">
        <f t="shared" si="297"/>
        <v>5.0764750000000003</v>
      </c>
      <c r="G2421" s="2">
        <f t="shared" si="299"/>
        <v>4.8200499999999993</v>
      </c>
      <c r="H2421" s="2">
        <f t="shared" si="295"/>
        <v>5.1192904999999982</v>
      </c>
      <c r="I2421" s="2">
        <f t="array" ref="I2421">SUMPRODUCT(B2405:B2424, (ROW(B2405:B2424)-ROW(B2405)+1)) / (20*21/2)</f>
        <v>5.079723333333332</v>
      </c>
      <c r="J2421" s="2">
        <f t="shared" si="298"/>
        <v>5.0398624947909392</v>
      </c>
      <c r="K2421" s="2">
        <f t="shared" si="300"/>
        <v>4.9237691913156167</v>
      </c>
    </row>
    <row r="2422" spans="1:11" ht="13.5" x14ac:dyDescent="0.25">
      <c r="A2422" s="3">
        <f>TITRES_STAT!B2425</f>
        <v>45532</v>
      </c>
      <c r="B2422" s="6">
        <f>TITRES_STAT!D2425</f>
        <v>5.0133999999999999</v>
      </c>
      <c r="C2422" s="2">
        <f t="shared" si="293"/>
        <v>-2.8500000000000192E-2</v>
      </c>
      <c r="D2422" s="2">
        <f t="shared" si="294"/>
        <v>5.0761600000000007</v>
      </c>
      <c r="E2422" s="2">
        <f t="shared" si="296"/>
        <v>5.0713999999999997</v>
      </c>
      <c r="F2422" s="2">
        <f t="shared" si="297"/>
        <v>5.0760250000000022</v>
      </c>
      <c r="G2422" s="2">
        <f t="shared" si="299"/>
        <v>4.8296799999999989</v>
      </c>
      <c r="H2422" s="2">
        <f t="shared" si="295"/>
        <v>5.1175654999999987</v>
      </c>
      <c r="I2422" s="2">
        <f t="array" ref="I2422">SUMPRODUCT(B2406:B2425, (ROW(B2406:B2425)-ROW(B2406)+1)) / (20*21/2)</f>
        <v>5.0811385714285713</v>
      </c>
      <c r="J2422" s="2">
        <f t="shared" si="298"/>
        <v>5.0373422571918018</v>
      </c>
      <c r="K2422" s="2">
        <f t="shared" si="300"/>
        <v>4.9272841249895141</v>
      </c>
    </row>
    <row r="2423" spans="1:11" ht="13.5" x14ac:dyDescent="0.25">
      <c r="A2423" s="3">
        <f>TITRES_STAT!B2426</f>
        <v>45533</v>
      </c>
      <c r="B2423" s="6">
        <f>TITRES_STAT!D2426</f>
        <v>5.0990000000000002</v>
      </c>
      <c r="C2423" s="2">
        <f t="shared" si="293"/>
        <v>8.5600000000000342E-2</v>
      </c>
      <c r="D2423" s="2">
        <f t="shared" si="294"/>
        <v>5.0742600000000007</v>
      </c>
      <c r="E2423" s="2">
        <f t="shared" si="296"/>
        <v>5.0742599999999998</v>
      </c>
      <c r="F2423" s="2">
        <f t="shared" si="297"/>
        <v>5.079855000000002</v>
      </c>
      <c r="G2423" s="2">
        <f t="shared" si="299"/>
        <v>4.8415659999999985</v>
      </c>
      <c r="H2423" s="2">
        <f t="shared" si="295"/>
        <v>5.1161774999999992</v>
      </c>
      <c r="I2423" s="2">
        <f t="array" ref="I2423">SUMPRODUCT(B2407:B2426, (ROW(B2407:B2426)-ROW(B2407)+1)) / (20*21/2)</f>
        <v>5.0913757142857143</v>
      </c>
      <c r="J2423" s="2">
        <f t="shared" si="298"/>
        <v>5.0432144231735343</v>
      </c>
      <c r="K2423" s="2">
        <f t="shared" si="300"/>
        <v>4.9340180808722787</v>
      </c>
    </row>
    <row r="2424" spans="1:11" ht="13.5" x14ac:dyDescent="0.25">
      <c r="A2424" s="3">
        <f>TITRES_STAT!B2427</f>
        <v>45534</v>
      </c>
      <c r="B2424" s="6">
        <f>TITRES_STAT!D2427</f>
        <v>5.0990000000000002</v>
      </c>
      <c r="C2424" s="2">
        <f t="shared" si="293"/>
        <v>0</v>
      </c>
      <c r="D2424" s="2">
        <f t="shared" si="294"/>
        <v>5.0723600000000006</v>
      </c>
      <c r="E2424" s="2">
        <f t="shared" si="296"/>
        <v>5.0818700000000003</v>
      </c>
      <c r="F2424" s="2">
        <f t="shared" si="297"/>
        <v>5.0841400000000023</v>
      </c>
      <c r="G2424" s="2">
        <f t="shared" si="299"/>
        <v>4.8529079999999984</v>
      </c>
      <c r="H2424" s="2">
        <f t="shared" si="295"/>
        <v>5.1151529999999994</v>
      </c>
      <c r="I2424" s="2">
        <f t="array" ref="I2424">SUMPRODUCT(B2408:B2427, (ROW(B2408:B2427)-ROW(B2408)+1)) / (20*21/2)</f>
        <v>5.0959480952380956</v>
      </c>
      <c r="J2424" s="2">
        <f t="shared" si="298"/>
        <v>5.0485273352522455</v>
      </c>
      <c r="K2424" s="2">
        <f t="shared" si="300"/>
        <v>4.9404879600537583</v>
      </c>
    </row>
    <row r="2425" spans="1:11" ht="13.5" x14ac:dyDescent="0.25">
      <c r="A2425" s="3">
        <f>TITRES_STAT!B2428</f>
        <v>45537</v>
      </c>
      <c r="B2425" s="6">
        <f>TITRES_STAT!D2428</f>
        <v>5.0990000000000002</v>
      </c>
      <c r="C2425" s="2">
        <f t="shared" si="293"/>
        <v>0</v>
      </c>
      <c r="D2425" s="2">
        <f t="shared" si="294"/>
        <v>5.0704599999999997</v>
      </c>
      <c r="E2425" s="2">
        <f t="shared" si="296"/>
        <v>5.0799700000000003</v>
      </c>
      <c r="F2425" s="2">
        <f t="shared" si="297"/>
        <v>5.0866100000000021</v>
      </c>
      <c r="G2425" s="2">
        <f t="shared" si="299"/>
        <v>4.8640679999999978</v>
      </c>
      <c r="H2425" s="2">
        <f t="shared" si="295"/>
        <v>5.1141739999999993</v>
      </c>
      <c r="I2425" s="2">
        <f t="array" ref="I2425">SUMPRODUCT(B2409:B2428, (ROW(B2409:B2428)-ROW(B2409)+1)) / (20*21/2)</f>
        <v>5.1059133333333326</v>
      </c>
      <c r="J2425" s="2">
        <f t="shared" si="298"/>
        <v>5.0533342557044119</v>
      </c>
      <c r="K2425" s="2">
        <f t="shared" si="300"/>
        <v>4.9467041184830229</v>
      </c>
    </row>
    <row r="2426" spans="1:11" ht="13.5" x14ac:dyDescent="0.25">
      <c r="A2426" s="3">
        <f>TITRES_STAT!B2429</f>
        <v>45538</v>
      </c>
      <c r="B2426" s="6">
        <f>TITRES_STAT!D2429</f>
        <v>5.1940999999999997</v>
      </c>
      <c r="C2426" s="2">
        <f t="shared" si="293"/>
        <v>9.5099999999999518E-2</v>
      </c>
      <c r="D2426" s="2">
        <f t="shared" si="294"/>
        <v>5.1009000000000002</v>
      </c>
      <c r="E2426" s="2">
        <f t="shared" si="296"/>
        <v>5.0970900000000006</v>
      </c>
      <c r="F2426" s="2">
        <f t="shared" si="297"/>
        <v>5.0889900000000017</v>
      </c>
      <c r="G2426" s="2">
        <f t="shared" si="299"/>
        <v>4.8774919999999984</v>
      </c>
      <c r="H2426" s="2">
        <f t="shared" si="295"/>
        <v>5.1136704999999996</v>
      </c>
      <c r="I2426" s="2">
        <f t="array" ref="I2426">SUMPRODUCT(B2410:B2429, (ROW(B2410:B2429)-ROW(B2410)+1)) / (20*21/2)</f>
        <v>5.1155161904761917</v>
      </c>
      <c r="J2426" s="2">
        <f t="shared" si="298"/>
        <v>5.0667405170658961</v>
      </c>
      <c r="K2426" s="2">
        <f t="shared" si="300"/>
        <v>4.9564059177581985</v>
      </c>
    </row>
    <row r="2427" spans="1:11" ht="13.5" x14ac:dyDescent="0.25">
      <c r="A2427" s="3">
        <f>TITRES_STAT!B2430</f>
        <v>45539</v>
      </c>
      <c r="B2427" s="6">
        <f>TITRES_STAT!D2430</f>
        <v>5.1369999999999996</v>
      </c>
      <c r="C2427" s="2">
        <f t="shared" si="293"/>
        <v>-5.7100000000000151E-2</v>
      </c>
      <c r="D2427" s="2">
        <f t="shared" si="294"/>
        <v>5.1256199999999996</v>
      </c>
      <c r="E2427" s="2">
        <f t="shared" si="296"/>
        <v>5.1008900000000006</v>
      </c>
      <c r="F2427" s="2">
        <f t="shared" si="297"/>
        <v>5.0894650000000015</v>
      </c>
      <c r="G2427" s="2">
        <f t="shared" si="299"/>
        <v>4.8905019999999988</v>
      </c>
      <c r="H2427" s="2">
        <f t="shared" si="295"/>
        <v>5.1128814999999994</v>
      </c>
      <c r="I2427" s="2">
        <f t="array" ref="I2427">SUMPRODUCT(B2411:B2430, (ROW(B2411:B2430)-ROW(B2411)+1)) / (20*21/2)</f>
        <v>5.1182780952380948</v>
      </c>
      <c r="J2427" s="2">
        <f t="shared" si="298"/>
        <v>5.0734318963929539</v>
      </c>
      <c r="K2427" s="2">
        <f t="shared" si="300"/>
        <v>4.9634880386304268</v>
      </c>
    </row>
    <row r="2428" spans="1:11" ht="13.5" x14ac:dyDescent="0.25">
      <c r="A2428" s="3">
        <f>TITRES_STAT!B2431</f>
        <v>45540</v>
      </c>
      <c r="B2428" s="6">
        <f>TITRES_STAT!D2431</f>
        <v>5.1940999999999997</v>
      </c>
      <c r="C2428" s="2">
        <f t="shared" si="293"/>
        <v>5.7100000000000151E-2</v>
      </c>
      <c r="D2428" s="2">
        <f t="shared" si="294"/>
        <v>5.1446399999999999</v>
      </c>
      <c r="E2428" s="2">
        <f t="shared" si="296"/>
        <v>5.1094499999999998</v>
      </c>
      <c r="F2428" s="2">
        <f t="shared" si="297"/>
        <v>5.0932700000000022</v>
      </c>
      <c r="G2428" s="2">
        <f t="shared" si="299"/>
        <v>4.9044719999999984</v>
      </c>
      <c r="H2428" s="2">
        <f t="shared" si="295"/>
        <v>5.1123779999999996</v>
      </c>
      <c r="I2428" s="2">
        <f t="array" ref="I2428">SUMPRODUCT(B2412:B2431, (ROW(B2412:B2431)-ROW(B2412)+1)) / (20*21/2)</f>
        <v>5.1253466666666663</v>
      </c>
      <c r="J2428" s="2">
        <f t="shared" si="298"/>
        <v>5.0849240967364819</v>
      </c>
      <c r="K2428" s="2">
        <f t="shared" si="300"/>
        <v>4.9725316449586456</v>
      </c>
    </row>
    <row r="2429" spans="1:11" ht="13.5" x14ac:dyDescent="0.25">
      <c r="A2429" s="3">
        <f>TITRES_STAT!B2432</f>
        <v>45541</v>
      </c>
      <c r="B2429" s="6">
        <f>TITRES_STAT!D2432</f>
        <v>5.1940999999999997</v>
      </c>
      <c r="C2429" s="2">
        <f t="shared" si="293"/>
        <v>0</v>
      </c>
      <c r="D2429" s="2">
        <f t="shared" si="294"/>
        <v>5.1636599999999993</v>
      </c>
      <c r="E2429" s="2">
        <f t="shared" si="296"/>
        <v>5.1180099999999999</v>
      </c>
      <c r="F2429" s="2">
        <f t="shared" si="297"/>
        <v>5.0985000000000014</v>
      </c>
      <c r="G2429" s="2">
        <f t="shared" si="299"/>
        <v>4.918803999999998</v>
      </c>
      <c r="H2429" s="2">
        <f t="shared" si="295"/>
        <v>5.1120559999999999</v>
      </c>
      <c r="I2429" s="2">
        <f t="array" ref="I2429">SUMPRODUCT(B2413:B2432, (ROW(B2413:B2432)-ROW(B2413)+1)) / (20*21/2)</f>
        <v>5.1283333333333321</v>
      </c>
      <c r="J2429" s="2">
        <f t="shared" si="298"/>
        <v>5.0953218018091979</v>
      </c>
      <c r="K2429" s="2">
        <f t="shared" si="300"/>
        <v>4.9812206000583066</v>
      </c>
    </row>
    <row r="2430" spans="1:11" ht="13.5" x14ac:dyDescent="0.25">
      <c r="A2430" s="3">
        <f>TITRES_STAT!B2433</f>
        <v>45544</v>
      </c>
      <c r="B2430" s="6">
        <f>TITRES_STAT!D2433</f>
        <v>5.1275000000000004</v>
      </c>
      <c r="C2430" s="2">
        <f t="shared" si="293"/>
        <v>-6.6599999999999326E-2</v>
      </c>
      <c r="D2430" s="2">
        <f t="shared" si="294"/>
        <v>5.1693599999999993</v>
      </c>
      <c r="E2430" s="2">
        <f t="shared" si="296"/>
        <v>5.1199099999999991</v>
      </c>
      <c r="F2430" s="2">
        <f t="shared" si="297"/>
        <v>5.100880000000001</v>
      </c>
      <c r="G2430" s="2">
        <f t="shared" si="299"/>
        <v>4.9316239999999985</v>
      </c>
      <c r="H2430" s="2">
        <f t="shared" si="295"/>
        <v>5.1112195000000007</v>
      </c>
      <c r="I2430" s="2">
        <f t="array" ref="I2430">SUMPRODUCT(B2414:B2433, (ROW(B2414:B2433)-ROW(B2414)+1)) / (20*21/2)</f>
        <v>5.1382957142857135</v>
      </c>
      <c r="J2430" s="2">
        <f t="shared" si="298"/>
        <v>5.0983863921130839</v>
      </c>
      <c r="K2430" s="2">
        <f t="shared" si="300"/>
        <v>4.9869570471148439</v>
      </c>
    </row>
    <row r="2431" spans="1:11" ht="13.5" x14ac:dyDescent="0.25">
      <c r="A2431" s="3">
        <f>TITRES_STAT!B2434</f>
        <v>45545</v>
      </c>
      <c r="B2431" s="6">
        <f>TITRES_STAT!D2434</f>
        <v>5.1750999999999996</v>
      </c>
      <c r="C2431" s="2">
        <f t="shared" si="293"/>
        <v>4.7599999999999199E-2</v>
      </c>
      <c r="D2431" s="2">
        <f t="shared" si="294"/>
        <v>5.1655600000000002</v>
      </c>
      <c r="E2431" s="2">
        <f t="shared" si="296"/>
        <v>5.1332299999999993</v>
      </c>
      <c r="F2431" s="2">
        <f t="shared" si="297"/>
        <v>5.1056400000000011</v>
      </c>
      <c r="G2431" s="2">
        <f t="shared" si="299"/>
        <v>4.9459399999999984</v>
      </c>
      <c r="H2431" s="2">
        <f t="shared" si="295"/>
        <v>5.1108025000000001</v>
      </c>
      <c r="I2431" s="2">
        <f t="array" ref="I2431">SUMPRODUCT(B2415:B2434, (ROW(B2415:B2434)-ROW(B2415)+1)) / (20*21/2)</f>
        <v>5.1457690476190461</v>
      </c>
      <c r="J2431" s="2">
        <f t="shared" si="298"/>
        <v>5.1056924500070764</v>
      </c>
      <c r="K2431" s="2">
        <f t="shared" si="300"/>
        <v>4.9943352021299479</v>
      </c>
    </row>
    <row r="2432" spans="1:11" ht="13.5" x14ac:dyDescent="0.25">
      <c r="A2432" s="3">
        <f>TITRES_STAT!B2435</f>
        <v>45546</v>
      </c>
      <c r="B2432" s="6">
        <f>TITRES_STAT!D2435</f>
        <v>5.1369999999999996</v>
      </c>
      <c r="C2432" s="2">
        <f t="shared" si="293"/>
        <v>-3.8100000000000023E-2</v>
      </c>
      <c r="D2432" s="2">
        <f t="shared" si="294"/>
        <v>5.1655600000000002</v>
      </c>
      <c r="E2432" s="2">
        <f t="shared" si="296"/>
        <v>5.1455900000000003</v>
      </c>
      <c r="F2432" s="2">
        <f t="shared" si="297"/>
        <v>5.1084950000000013</v>
      </c>
      <c r="G2432" s="2">
        <f t="shared" si="299"/>
        <v>4.9578599999999984</v>
      </c>
      <c r="H2432" s="2">
        <f t="shared" si="295"/>
        <v>5.1102404999999997</v>
      </c>
      <c r="I2432" s="2">
        <f t="array" ref="I2432">SUMPRODUCT(B2416:B2435, (ROW(B2416:B2435)-ROW(B2416)+1)) / (20*21/2)</f>
        <v>5.1515223809523798</v>
      </c>
      <c r="J2432" s="2">
        <f t="shared" si="298"/>
        <v>5.1086741214349738</v>
      </c>
      <c r="K2432" s="2">
        <f t="shared" si="300"/>
        <v>4.999929900085637</v>
      </c>
    </row>
    <row r="2433" spans="1:11" ht="13.5" x14ac:dyDescent="0.25">
      <c r="A2433" s="3">
        <f>TITRES_STAT!B2436</f>
        <v>45547</v>
      </c>
      <c r="B2433" s="6">
        <f>TITRES_STAT!D2436</f>
        <v>5.2130999999999998</v>
      </c>
      <c r="C2433" s="2">
        <f t="shared" si="293"/>
        <v>7.6100000000000279E-2</v>
      </c>
      <c r="D2433" s="2">
        <f t="shared" si="294"/>
        <v>5.1693600000000002</v>
      </c>
      <c r="E2433" s="2">
        <f t="shared" si="296"/>
        <v>5.1569999999999991</v>
      </c>
      <c r="F2433" s="2">
        <f t="shared" si="297"/>
        <v>5.1156300000000012</v>
      </c>
      <c r="G2433" s="2">
        <f t="shared" si="299"/>
        <v>4.9713019999999979</v>
      </c>
      <c r="H2433" s="2">
        <f t="shared" si="295"/>
        <v>5.1100589999999997</v>
      </c>
      <c r="I2433" s="2">
        <f t="array" ref="I2433">SUMPRODUCT(B2417:B2436, (ROW(B2417:B2436)-ROW(B2417)+1)) / (20*21/2)</f>
        <v>5.1569585714285715</v>
      </c>
      <c r="J2433" s="2">
        <f t="shared" si="298"/>
        <v>5.1186194432030714</v>
      </c>
      <c r="K2433" s="2">
        <f t="shared" si="300"/>
        <v>5.0082895118469848</v>
      </c>
    </row>
    <row r="2434" spans="1:11" ht="13.5" x14ac:dyDescent="0.25">
      <c r="A2434" s="3">
        <f>TITRES_STAT!B2437</f>
        <v>45548</v>
      </c>
      <c r="B2434" s="6">
        <f>TITRES_STAT!D2437</f>
        <v>5.1940999999999997</v>
      </c>
      <c r="C2434" s="2">
        <f t="shared" si="293"/>
        <v>-1.9000000000000128E-2</v>
      </c>
      <c r="D2434" s="2">
        <f t="shared" si="294"/>
        <v>5.1693599999999993</v>
      </c>
      <c r="E2434" s="2">
        <f t="shared" si="296"/>
        <v>5.1665099999999997</v>
      </c>
      <c r="F2434" s="2">
        <f t="shared" si="297"/>
        <v>5.1241900000000005</v>
      </c>
      <c r="G2434" s="2">
        <f t="shared" si="299"/>
        <v>4.9845459999999973</v>
      </c>
      <c r="H2434" s="2">
        <f t="shared" si="295"/>
        <v>5.1094645000000005</v>
      </c>
      <c r="I2434" s="2">
        <f t="array" ref="I2434">SUMPRODUCT(B2418:B2437, (ROW(B2418:B2437)-ROW(B2418)+1)) / (20*21/2)</f>
        <v>5.1688723809523802</v>
      </c>
      <c r="J2434" s="2">
        <f t="shared" si="298"/>
        <v>5.1258080676599214</v>
      </c>
      <c r="K2434" s="2">
        <f t="shared" si="300"/>
        <v>5.0155761976569071</v>
      </c>
    </row>
    <row r="2435" spans="1:11" ht="13.5" x14ac:dyDescent="0.25">
      <c r="A2435" s="3">
        <f>TITRES_STAT!B2438</f>
        <v>45551</v>
      </c>
      <c r="B2435" s="6">
        <f>TITRES_STAT!D2438</f>
        <v>5.1845999999999997</v>
      </c>
      <c r="C2435" s="2">
        <f t="shared" si="293"/>
        <v>-9.5000000000000639E-3</v>
      </c>
      <c r="D2435" s="2">
        <f t="shared" si="294"/>
        <v>5.1807799999999995</v>
      </c>
      <c r="E2435" s="2">
        <f t="shared" si="296"/>
        <v>5.1750699999999998</v>
      </c>
      <c r="F2435" s="2">
        <f t="shared" si="297"/>
        <v>5.1275200000000005</v>
      </c>
      <c r="G2435" s="2">
        <f t="shared" si="299"/>
        <v>4.9983259999999969</v>
      </c>
      <c r="H2435" s="2">
        <f t="shared" si="295"/>
        <v>5.1088225000000005</v>
      </c>
      <c r="I2435" s="2">
        <f t="array" ref="I2435">SUMPRODUCT(B2419:B2438, (ROW(B2419:B2438)-ROW(B2419)+1)) / (20*21/2)</f>
        <v>5.1954161904761902</v>
      </c>
      <c r="J2435" s="2">
        <f t="shared" si="298"/>
        <v>5.1314072993113573</v>
      </c>
      <c r="K2435" s="2">
        <f t="shared" si="300"/>
        <v>5.0222045820625185</v>
      </c>
    </row>
    <row r="2436" spans="1:11" ht="13.5" x14ac:dyDescent="0.25">
      <c r="A2436" s="3">
        <f>TITRES_STAT!B2439</f>
        <v>45552</v>
      </c>
      <c r="B2436" s="6">
        <f>TITRES_STAT!D2439</f>
        <v>5.1845999999999997</v>
      </c>
      <c r="C2436" s="2">
        <f t="shared" ref="C2436:C2499" si="301">B2436-B2435</f>
        <v>0</v>
      </c>
      <c r="D2436" s="2">
        <f t="shared" si="294"/>
        <v>5.1826799999999995</v>
      </c>
      <c r="E2436" s="2">
        <f t="shared" si="296"/>
        <v>5.1741200000000003</v>
      </c>
      <c r="F2436" s="2">
        <f t="shared" si="297"/>
        <v>5.1356050000000009</v>
      </c>
      <c r="G2436" s="2">
        <f t="shared" si="299"/>
        <v>5.0124679999999966</v>
      </c>
      <c r="H2436" s="2">
        <f t="shared" si="295"/>
        <v>5.1066820000000011</v>
      </c>
      <c r="I2436" s="2">
        <f t="array" ref="I2436">SUMPRODUCT(B2420:B2439, (ROW(B2420:B2439)-ROW(B2420)+1)) / (20*21/2)</f>
        <v>5.2259033333333331</v>
      </c>
      <c r="J2436" s="2">
        <f t="shared" si="298"/>
        <v>5.1364732708055136</v>
      </c>
      <c r="K2436" s="2">
        <f t="shared" si="300"/>
        <v>5.0285730298247726</v>
      </c>
    </row>
    <row r="2437" spans="1:11" ht="13.5" x14ac:dyDescent="0.25">
      <c r="A2437" s="3">
        <f>TITRES_STAT!B2440</f>
        <v>45553</v>
      </c>
      <c r="B2437" s="6">
        <f>TITRES_STAT!D2440</f>
        <v>5.2606999999999999</v>
      </c>
      <c r="C2437" s="2">
        <f t="shared" si="301"/>
        <v>7.6100000000000279E-2</v>
      </c>
      <c r="D2437" s="2">
        <f t="shared" si="294"/>
        <v>5.2074199999999999</v>
      </c>
      <c r="E2437" s="2">
        <f t="shared" si="296"/>
        <v>5.1864900000000009</v>
      </c>
      <c r="F2437" s="2">
        <f t="shared" si="297"/>
        <v>5.1436900000000012</v>
      </c>
      <c r="G2437" s="2">
        <f t="shared" si="299"/>
        <v>5.0264979999999966</v>
      </c>
      <c r="H2437" s="2">
        <f t="shared" si="295"/>
        <v>5.1039230000000009</v>
      </c>
      <c r="I2437" s="2">
        <f t="array" ref="I2437">SUMPRODUCT(B2421:B2440, (ROW(B2421:B2440)-ROW(B2421)+1)) / (20*21/2)</f>
        <v>5.2537190476190485</v>
      </c>
      <c r="J2437" s="2">
        <f t="shared" si="298"/>
        <v>5.1483043878716552</v>
      </c>
      <c r="K2437" s="2">
        <f t="shared" si="300"/>
        <v>5.0376760482630178</v>
      </c>
    </row>
    <row r="2438" spans="1:11" ht="13.5" x14ac:dyDescent="0.25">
      <c r="A2438" s="3">
        <f>TITRES_STAT!B2441</f>
        <v>45554</v>
      </c>
      <c r="B2438" s="6">
        <f>TITRES_STAT!D2441</f>
        <v>5.4223999999999997</v>
      </c>
      <c r="C2438" s="2">
        <f t="shared" si="301"/>
        <v>0.16169999999999973</v>
      </c>
      <c r="D2438" s="2">
        <f t="shared" ref="D2438:D2501" si="302">AVERAGE(B2434:B2438)</f>
        <v>5.2492799999999997</v>
      </c>
      <c r="E2438" s="2">
        <f t="shared" si="296"/>
        <v>5.20932</v>
      </c>
      <c r="F2438" s="2">
        <f t="shared" si="297"/>
        <v>5.1593849999999994</v>
      </c>
      <c r="G2438" s="2">
        <f t="shared" si="299"/>
        <v>5.0410379999999968</v>
      </c>
      <c r="H2438" s="2">
        <f t="shared" si="295"/>
        <v>5.1021085000000008</v>
      </c>
      <c r="I2438" s="2">
        <f t="array" ref="I2438">SUMPRODUCT(B2422:B2441, (ROW(B2422:B2441)-ROW(B2422)+1)) / (20*21/2)</f>
        <v>5.2834323809523811</v>
      </c>
      <c r="J2438" s="2">
        <f t="shared" si="298"/>
        <v>5.1744087318838785</v>
      </c>
      <c r="K2438" s="2">
        <f t="shared" si="300"/>
        <v>5.052763262056625</v>
      </c>
    </row>
    <row r="2439" spans="1:11" ht="13.5" x14ac:dyDescent="0.25">
      <c r="A2439" s="3">
        <f>TITRES_STAT!B2442</f>
        <v>45555</v>
      </c>
      <c r="B2439" s="6">
        <f>TITRES_STAT!D2442</f>
        <v>5.4794999999999998</v>
      </c>
      <c r="C2439" s="2">
        <f t="shared" si="301"/>
        <v>5.7100000000000151E-2</v>
      </c>
      <c r="D2439" s="2">
        <f t="shared" si="302"/>
        <v>5.3063599999999997</v>
      </c>
      <c r="E2439" s="2">
        <f t="shared" si="296"/>
        <v>5.2378599999999995</v>
      </c>
      <c r="F2439" s="2">
        <f t="shared" si="297"/>
        <v>5.1779349999999997</v>
      </c>
      <c r="G2439" s="2">
        <f t="shared" si="299"/>
        <v>5.0585359999999966</v>
      </c>
      <c r="H2439" s="2">
        <f t="shared" si="295"/>
        <v>5.1000800000000019</v>
      </c>
      <c r="I2439" s="2">
        <f t="array" ref="I2439">SUMPRODUCT(B2423:B2442, (ROW(B2423:B2442)-ROW(B2423)+1)) / (20*21/2)</f>
        <v>5.3154595238095235</v>
      </c>
      <c r="J2439" s="2">
        <f t="shared" si="298"/>
        <v>5.2034650431330327</v>
      </c>
      <c r="K2439" s="2">
        <f t="shared" si="300"/>
        <v>5.0694980360936199</v>
      </c>
    </row>
    <row r="2440" spans="1:11" ht="13.5" x14ac:dyDescent="0.25">
      <c r="A2440" s="3">
        <f>TITRES_STAT!B2443</f>
        <v>45558</v>
      </c>
      <c r="B2440" s="6">
        <f>TITRES_STAT!D2443</f>
        <v>5.47</v>
      </c>
      <c r="C2440" s="2">
        <f t="shared" si="301"/>
        <v>-9.5000000000000639E-3</v>
      </c>
      <c r="D2440" s="2">
        <f t="shared" si="302"/>
        <v>5.3634399999999998</v>
      </c>
      <c r="E2440" s="2">
        <f t="shared" si="296"/>
        <v>5.2721099999999996</v>
      </c>
      <c r="F2440" s="2">
        <f t="shared" si="297"/>
        <v>5.1960100000000002</v>
      </c>
      <c r="G2440" s="2">
        <f t="shared" si="299"/>
        <v>5.0742099999999963</v>
      </c>
      <c r="H2440" s="2">
        <f t="shared" si="295"/>
        <v>5.0981405000000022</v>
      </c>
      <c r="I2440" s="2">
        <f t="array" ref="I2440">SUMPRODUCT(B2424:B2443, (ROW(B2424:B2443)-ROW(B2424)+1)) / (20*21/2)</f>
        <v>5.3440000000000003</v>
      </c>
      <c r="J2440" s="2">
        <f t="shared" si="298"/>
        <v>5.2288493247394108</v>
      </c>
      <c r="K2440" s="2">
        <f t="shared" si="300"/>
        <v>5.0852039954624981</v>
      </c>
    </row>
    <row r="2441" spans="1:11" ht="13.5" x14ac:dyDescent="0.25">
      <c r="A2441" s="3">
        <f>TITRES_STAT!B2444</f>
        <v>45559</v>
      </c>
      <c r="B2441" s="6">
        <f>TITRES_STAT!D2444</f>
        <v>5.508</v>
      </c>
      <c r="C2441" s="2">
        <f t="shared" si="301"/>
        <v>3.8000000000000256E-2</v>
      </c>
      <c r="D2441" s="2">
        <f t="shared" si="302"/>
        <v>5.4281199999999989</v>
      </c>
      <c r="E2441" s="2">
        <f t="shared" si="296"/>
        <v>5.3054000000000006</v>
      </c>
      <c r="F2441" s="2">
        <f t="shared" si="297"/>
        <v>5.2193149999999999</v>
      </c>
      <c r="G2441" s="2">
        <f t="shared" si="299"/>
        <v>5.0908239999999969</v>
      </c>
      <c r="H2441" s="2">
        <f t="shared" si="295"/>
        <v>5.0966180000000021</v>
      </c>
      <c r="I2441" s="2">
        <f t="array" ref="I2441">SUMPRODUCT(B2425:B2444, (ROW(B2425:B2444)-ROW(B2425)+1)) / (20*21/2)</f>
        <v>5.3631638095238099</v>
      </c>
      <c r="J2441" s="2">
        <f t="shared" si="298"/>
        <v>5.2554351033356577</v>
      </c>
      <c r="K2441" s="2">
        <f t="shared" si="300"/>
        <v>5.1017842309345571</v>
      </c>
    </row>
    <row r="2442" spans="1:11" ht="13.5" x14ac:dyDescent="0.25">
      <c r="A2442" s="3">
        <f>TITRES_STAT!B2445</f>
        <v>45560</v>
      </c>
      <c r="B2442" s="6">
        <f>TITRES_STAT!D2445</f>
        <v>5.5556000000000001</v>
      </c>
      <c r="C2442" s="2">
        <f t="shared" si="301"/>
        <v>4.7600000000000087E-2</v>
      </c>
      <c r="D2442" s="2">
        <f t="shared" si="302"/>
        <v>5.4870999999999999</v>
      </c>
      <c r="E2442" s="2">
        <f t="shared" si="296"/>
        <v>5.3472600000000003</v>
      </c>
      <c r="F2442" s="2">
        <f t="shared" si="297"/>
        <v>5.2464249999999995</v>
      </c>
      <c r="G2442" s="2">
        <f t="shared" si="299"/>
        <v>5.1087539999999976</v>
      </c>
      <c r="H2442" s="2">
        <f t="shared" ref="H2442:H2505" si="303">AVERAGE(B2243:B2442)</f>
        <v>5.0960145000000017</v>
      </c>
      <c r="I2442" s="2">
        <f t="array" ref="I2442">SUMPRODUCT(B2426:B2445, (ROW(B2426:B2445)-ROW(B2426)+1)) / (20*21/2)</f>
        <v>5.38690380952381</v>
      </c>
      <c r="J2442" s="2">
        <f t="shared" si="298"/>
        <v>5.2840222363513094</v>
      </c>
      <c r="K2442" s="2">
        <f t="shared" si="300"/>
        <v>5.1195809277606532</v>
      </c>
    </row>
    <row r="2443" spans="1:11" ht="13.5" x14ac:dyDescent="0.25">
      <c r="A2443" s="3">
        <f>TITRES_STAT!B2446</f>
        <v>45561</v>
      </c>
      <c r="B2443" s="6">
        <f>TITRES_STAT!D2446</f>
        <v>5.5461</v>
      </c>
      <c r="C2443" s="2">
        <f t="shared" si="301"/>
        <v>-9.5000000000000639E-3</v>
      </c>
      <c r="D2443" s="2">
        <f t="shared" si="302"/>
        <v>5.5118400000000003</v>
      </c>
      <c r="E2443" s="2">
        <f t="shared" si="296"/>
        <v>5.38056</v>
      </c>
      <c r="F2443" s="2">
        <f t="shared" si="297"/>
        <v>5.2687799999999987</v>
      </c>
      <c r="G2443" s="2">
        <f t="shared" si="299"/>
        <v>5.1254039999999979</v>
      </c>
      <c r="H2443" s="2">
        <f t="shared" si="303"/>
        <v>5.0949095000000018</v>
      </c>
      <c r="I2443" s="2">
        <f t="array" ref="I2443">SUMPRODUCT(B2427:B2446, (ROW(B2427:B2446)-ROW(B2427)+1)) / (20*21/2)</f>
        <v>5.4139885714285709</v>
      </c>
      <c r="J2443" s="2">
        <f t="shared" si="298"/>
        <v>5.3089820233654708</v>
      </c>
      <c r="K2443" s="2">
        <f t="shared" si="300"/>
        <v>5.1363071658876862</v>
      </c>
    </row>
    <row r="2444" spans="1:11" ht="13.5" x14ac:dyDescent="0.25">
      <c r="A2444" s="3">
        <f>TITRES_STAT!B2447</f>
        <v>45562</v>
      </c>
      <c r="B2444" s="6">
        <f>TITRES_STAT!D2447</f>
        <v>5.47</v>
      </c>
      <c r="C2444" s="2">
        <f t="shared" si="301"/>
        <v>-7.6100000000000279E-2</v>
      </c>
      <c r="D2444" s="2">
        <f t="shared" si="302"/>
        <v>5.5099399999999994</v>
      </c>
      <c r="E2444" s="2">
        <f t="shared" ref="E2444:E2507" si="304">AVERAGE(B2435:B2444)</f>
        <v>5.40815</v>
      </c>
      <c r="F2444" s="2">
        <f t="shared" si="297"/>
        <v>5.287329999999999</v>
      </c>
      <c r="G2444" s="2">
        <f t="shared" si="299"/>
        <v>5.1405319999999985</v>
      </c>
      <c r="H2444" s="2">
        <f t="shared" si="303"/>
        <v>5.0927430000000022</v>
      </c>
      <c r="I2444" s="2">
        <f t="array" ref="I2444">SUMPRODUCT(B2428:B2447, (ROW(B2428:B2447)-ROW(B2428)+1)) / (20*21/2)</f>
        <v>5.4427995238095246</v>
      </c>
      <c r="J2444" s="2">
        <f t="shared" si="298"/>
        <v>5.3243170687592354</v>
      </c>
      <c r="K2444" s="2">
        <f t="shared" si="300"/>
        <v>5.1493931593822868</v>
      </c>
    </row>
    <row r="2445" spans="1:11" ht="13.5" x14ac:dyDescent="0.25">
      <c r="A2445" s="3">
        <f>TITRES_STAT!B2448</f>
        <v>45565</v>
      </c>
      <c r="B2445" s="6">
        <f>TITRES_STAT!D2448</f>
        <v>5.5366</v>
      </c>
      <c r="C2445" s="2">
        <f t="shared" si="301"/>
        <v>6.6600000000000215E-2</v>
      </c>
      <c r="D2445" s="2">
        <f t="shared" si="302"/>
        <v>5.5232599999999996</v>
      </c>
      <c r="E2445" s="2">
        <f t="shared" si="304"/>
        <v>5.4433500000000006</v>
      </c>
      <c r="F2445" s="2">
        <f t="shared" si="297"/>
        <v>5.3092099999999984</v>
      </c>
      <c r="G2445" s="2">
        <f t="shared" si="299"/>
        <v>5.1571739999999977</v>
      </c>
      <c r="H2445" s="2">
        <f t="shared" si="303"/>
        <v>5.0909095000000022</v>
      </c>
      <c r="I2445" s="2">
        <f t="array" ref="I2445">SUMPRODUCT(B2429:B2448, (ROW(B2429:B2448)-ROW(B2429)+1)) / (20*21/2)</f>
        <v>5.4592928571428567</v>
      </c>
      <c r="J2445" s="2">
        <f t="shared" si="298"/>
        <v>5.3445344907821655</v>
      </c>
      <c r="K2445" s="2">
        <f t="shared" si="300"/>
        <v>5.1645777413672951</v>
      </c>
    </row>
    <row r="2446" spans="1:11" ht="13.5" x14ac:dyDescent="0.25">
      <c r="A2446" s="3">
        <f>TITRES_STAT!B2449</f>
        <v>45566</v>
      </c>
      <c r="B2446" s="6">
        <f>TITRES_STAT!D2449</f>
        <v>5.5936000000000003</v>
      </c>
      <c r="C2446" s="2">
        <f t="shared" si="301"/>
        <v>5.7000000000000384E-2</v>
      </c>
      <c r="D2446" s="2">
        <f t="shared" si="302"/>
        <v>5.5403800000000007</v>
      </c>
      <c r="E2446" s="2">
        <f t="shared" si="304"/>
        <v>5.4842500000000003</v>
      </c>
      <c r="F2446" s="2">
        <f t="shared" si="297"/>
        <v>5.329184999999999</v>
      </c>
      <c r="G2446" s="2">
        <f t="shared" si="299"/>
        <v>5.1696879999999972</v>
      </c>
      <c r="H2446" s="2">
        <f t="shared" si="303"/>
        <v>5.0880895000000024</v>
      </c>
      <c r="I2446" s="2">
        <f t="array" ref="I2446">SUMPRODUCT(B2430:B2449, (ROW(B2430:B2449)-ROW(B2430)+1)) / (20*21/2)</f>
        <v>5.4823528571428568</v>
      </c>
      <c r="J2446" s="2">
        <f t="shared" si="298"/>
        <v>5.3682550154695781</v>
      </c>
      <c r="K2446" s="2">
        <f t="shared" si="300"/>
        <v>5.1814021436666167</v>
      </c>
    </row>
    <row r="2447" spans="1:11" ht="13.5" x14ac:dyDescent="0.25">
      <c r="A2447" s="3">
        <f>TITRES_STAT!B2450</f>
        <v>45567</v>
      </c>
      <c r="B2447" s="6">
        <f>TITRES_STAT!D2450</f>
        <v>5.6317000000000004</v>
      </c>
      <c r="C2447" s="2">
        <f t="shared" si="301"/>
        <v>3.8100000000000023E-2</v>
      </c>
      <c r="D2447" s="2">
        <f t="shared" si="302"/>
        <v>5.555600000000001</v>
      </c>
      <c r="E2447" s="2">
        <f t="shared" si="304"/>
        <v>5.52135</v>
      </c>
      <c r="F2447" s="2">
        <f t="shared" si="297"/>
        <v>5.3539199999999987</v>
      </c>
      <c r="G2447" s="2">
        <f t="shared" si="299"/>
        <v>5.1815119999999988</v>
      </c>
      <c r="H2447" s="2">
        <f t="shared" si="303"/>
        <v>5.0853235000000021</v>
      </c>
      <c r="I2447" s="2">
        <f t="array" ref="I2447">SUMPRODUCT(B2431:B2450, (ROW(B2431:B2450)-ROW(B2431)+1)) / (20*21/2)</f>
        <v>5.502514761904763</v>
      </c>
      <c r="J2447" s="2">
        <f t="shared" si="298"/>
        <v>5.3933450139962851</v>
      </c>
      <c r="K2447" s="2">
        <f t="shared" si="300"/>
        <v>5.1990608831306711</v>
      </c>
    </row>
    <row r="2448" spans="1:11" ht="13.5" x14ac:dyDescent="0.25">
      <c r="A2448" s="3">
        <f>TITRES_STAT!B2451</f>
        <v>45568</v>
      </c>
      <c r="B2448" s="6">
        <f>TITRES_STAT!D2451</f>
        <v>5.5270999999999999</v>
      </c>
      <c r="C2448" s="2">
        <f t="shared" si="301"/>
        <v>-0.10460000000000047</v>
      </c>
      <c r="D2448" s="2">
        <f t="shared" si="302"/>
        <v>5.551800000000001</v>
      </c>
      <c r="E2448" s="2">
        <f t="shared" si="304"/>
        <v>5.5318200000000006</v>
      </c>
      <c r="F2448" s="2">
        <f t="shared" si="297"/>
        <v>5.370569999999999</v>
      </c>
      <c r="G2448" s="2">
        <f t="shared" si="299"/>
        <v>5.1925139999999992</v>
      </c>
      <c r="H2448" s="2">
        <f t="shared" si="303"/>
        <v>5.0814895000000027</v>
      </c>
      <c r="I2448" s="2">
        <f t="array" ref="I2448">SUMPRODUCT(B2432:B2451, (ROW(B2432:B2451)-ROW(B2432)+1)) / (20*21/2)</f>
        <v>5.5158780952380964</v>
      </c>
      <c r="J2448" s="2">
        <f t="shared" si="298"/>
        <v>5.4060835840918777</v>
      </c>
      <c r="K2448" s="2">
        <f t="shared" si="300"/>
        <v>5.2119251622235865</v>
      </c>
    </row>
    <row r="2449" spans="1:11" ht="13.5" x14ac:dyDescent="0.25">
      <c r="A2449" s="3">
        <f>TITRES_STAT!B2452</f>
        <v>45569</v>
      </c>
      <c r="B2449" s="6">
        <f>TITRES_STAT!D2452</f>
        <v>5.6127000000000002</v>
      </c>
      <c r="C2449" s="2">
        <f t="shared" si="301"/>
        <v>8.5600000000000342E-2</v>
      </c>
      <c r="D2449" s="2">
        <f t="shared" si="302"/>
        <v>5.5803400000000005</v>
      </c>
      <c r="E2449" s="2">
        <f t="shared" si="304"/>
        <v>5.5451399999999991</v>
      </c>
      <c r="F2449" s="2">
        <f t="shared" si="297"/>
        <v>5.3914999999999997</v>
      </c>
      <c r="G2449" s="2">
        <f t="shared" si="299"/>
        <v>5.206135999999999</v>
      </c>
      <c r="H2449" s="2">
        <f t="shared" si="303"/>
        <v>5.0777660000000031</v>
      </c>
      <c r="I2449" s="2">
        <f t="array" ref="I2449">SUMPRODUCT(B2433:B2452, (ROW(B2433:B2452)-ROW(B2433)+1)) / (20*21/2)</f>
        <v>5.5192771428571428</v>
      </c>
      <c r="J2449" s="2">
        <f t="shared" si="298"/>
        <v>5.4257613379878897</v>
      </c>
      <c r="K2449" s="2">
        <f t="shared" si="300"/>
        <v>5.2276418225285441</v>
      </c>
    </row>
    <row r="2450" spans="1:11" ht="13.5" x14ac:dyDescent="0.25">
      <c r="A2450" s="3">
        <f>TITRES_STAT!B2453</f>
        <v>45572</v>
      </c>
      <c r="B2450" s="6">
        <f>TITRES_STAT!D2453</f>
        <v>5.6032000000000002</v>
      </c>
      <c r="C2450" s="2">
        <f t="shared" si="301"/>
        <v>-9.5000000000000639E-3</v>
      </c>
      <c r="D2450" s="2">
        <f t="shared" si="302"/>
        <v>5.5936600000000007</v>
      </c>
      <c r="E2450" s="2">
        <f t="shared" si="304"/>
        <v>5.5584599999999993</v>
      </c>
      <c r="F2450" s="2">
        <f t="shared" si="297"/>
        <v>5.4152849999999999</v>
      </c>
      <c r="G2450" s="2">
        <f t="shared" si="299"/>
        <v>5.2202959999999994</v>
      </c>
      <c r="H2450" s="2">
        <f t="shared" si="303"/>
        <v>5.0739950000000027</v>
      </c>
      <c r="I2450" s="2">
        <f t="array" ref="I2450">SUMPRODUCT(B2434:B2453, (ROW(B2434:B2453)-ROW(B2434)+1)) / (20*21/2)</f>
        <v>5.5283380952380963</v>
      </c>
      <c r="J2450" s="2">
        <f t="shared" si="298"/>
        <v>5.4426602581795196</v>
      </c>
      <c r="K2450" s="2">
        <f t="shared" si="300"/>
        <v>5.2423695941940913</v>
      </c>
    </row>
    <row r="2451" spans="1:11" ht="13.5" x14ac:dyDescent="0.25">
      <c r="A2451" s="3">
        <f>TITRES_STAT!B2454</f>
        <v>45573</v>
      </c>
      <c r="B2451" s="6">
        <f>TITRES_STAT!D2454</f>
        <v>5.5556000000000001</v>
      </c>
      <c r="C2451" s="2">
        <f t="shared" si="301"/>
        <v>-4.7600000000000087E-2</v>
      </c>
      <c r="D2451" s="2">
        <f t="shared" si="302"/>
        <v>5.5860600000000007</v>
      </c>
      <c r="E2451" s="2">
        <f t="shared" si="304"/>
        <v>5.5632199999999994</v>
      </c>
      <c r="F2451" s="2">
        <f t="shared" si="297"/>
        <v>5.4343099999999991</v>
      </c>
      <c r="G2451" s="2">
        <f t="shared" si="299"/>
        <v>5.2309599999999987</v>
      </c>
      <c r="H2451" s="2">
        <f t="shared" si="303"/>
        <v>5.0702580000000026</v>
      </c>
      <c r="I2451" s="2">
        <f t="array" ref="I2451">SUMPRODUCT(B2435:B2454, (ROW(B2435:B2454)-ROW(B2435)+1)) / (20*21/2)</f>
        <v>5.5303752380952389</v>
      </c>
      <c r="J2451" s="2">
        <f t="shared" si="298"/>
        <v>5.4534164240671839</v>
      </c>
      <c r="K2451" s="2">
        <f t="shared" si="300"/>
        <v>5.2546531395198137</v>
      </c>
    </row>
    <row r="2452" spans="1:11" ht="13.5" x14ac:dyDescent="0.25">
      <c r="A2452" s="3">
        <f>TITRES_STAT!B2455</f>
        <v>45574</v>
      </c>
      <c r="B2452" s="6">
        <f>TITRES_STAT!D2455</f>
        <v>5.47</v>
      </c>
      <c r="C2452" s="2">
        <f t="shared" si="301"/>
        <v>-8.5600000000000342E-2</v>
      </c>
      <c r="D2452" s="2">
        <f t="shared" si="302"/>
        <v>5.5537200000000002</v>
      </c>
      <c r="E2452" s="2">
        <f t="shared" si="304"/>
        <v>5.5546600000000002</v>
      </c>
      <c r="F2452" s="2">
        <f t="shared" ref="F2452:F2515" si="305">AVERAGE(B2433:B2452)</f>
        <v>5.4509600000000002</v>
      </c>
      <c r="G2452" s="2">
        <f t="shared" si="299"/>
        <v>5.2399120000000003</v>
      </c>
      <c r="H2452" s="2">
        <f t="shared" si="303"/>
        <v>5.0654120000000038</v>
      </c>
      <c r="I2452" s="2">
        <f t="array" ref="I2452">SUMPRODUCT(B2436:B2455, (ROW(B2436:B2455)-ROW(B2436)+1)) / (20*21/2)</f>
        <v>5.5391604761904762</v>
      </c>
      <c r="J2452" s="2">
        <f t="shared" si="298"/>
        <v>5.4549958122512621</v>
      </c>
      <c r="K2452" s="2">
        <f t="shared" si="300"/>
        <v>5.2630981144406057</v>
      </c>
    </row>
    <row r="2453" spans="1:11" ht="13.5" x14ac:dyDescent="0.25">
      <c r="A2453" s="3">
        <f>TITRES_STAT!B2456</f>
        <v>45575</v>
      </c>
      <c r="B2453" s="6">
        <f>TITRES_STAT!D2456</f>
        <v>5.5461</v>
      </c>
      <c r="C2453" s="2">
        <f t="shared" si="301"/>
        <v>7.6100000000000279E-2</v>
      </c>
      <c r="D2453" s="2">
        <f t="shared" si="302"/>
        <v>5.5575200000000002</v>
      </c>
      <c r="E2453" s="2">
        <f t="shared" si="304"/>
        <v>5.5546600000000002</v>
      </c>
      <c r="F2453" s="2">
        <f t="shared" si="305"/>
        <v>5.4676099999999987</v>
      </c>
      <c r="G2453" s="2">
        <f t="shared" si="299"/>
        <v>5.2503860000000007</v>
      </c>
      <c r="H2453" s="2">
        <f t="shared" si="303"/>
        <v>5.0609010000000039</v>
      </c>
      <c r="I2453" s="2">
        <f t="array" ref="I2453">SUMPRODUCT(B2437:B2456, (ROW(B2437:B2456)-ROW(B2437)+1)) / (20*21/2)</f>
        <v>5.5397457142857132</v>
      </c>
      <c r="J2453" s="2">
        <f t="shared" ref="J2453:J2516" si="306">$J$4*B2453+J2452*(1-$J$4)</f>
        <v>5.4636724015606655</v>
      </c>
      <c r="K2453" s="2">
        <f t="shared" si="300"/>
        <v>5.2741962275997976</v>
      </c>
    </row>
    <row r="2454" spans="1:11" ht="13.5" x14ac:dyDescent="0.25">
      <c r="A2454" s="3">
        <f>TITRES_STAT!B2457</f>
        <v>45576</v>
      </c>
      <c r="B2454" s="6">
        <f>TITRES_STAT!D2457</f>
        <v>5.4889999999999999</v>
      </c>
      <c r="C2454" s="2">
        <f t="shared" si="301"/>
        <v>-5.7100000000000151E-2</v>
      </c>
      <c r="D2454" s="2">
        <f t="shared" si="302"/>
        <v>5.5327799999999998</v>
      </c>
      <c r="E2454" s="2">
        <f t="shared" si="304"/>
        <v>5.5565599999999993</v>
      </c>
      <c r="F2454" s="2">
        <f t="shared" si="305"/>
        <v>5.4823550000000001</v>
      </c>
      <c r="G2454" s="2">
        <f t="shared" si="299"/>
        <v>5.2598999999999991</v>
      </c>
      <c r="H2454" s="2">
        <f t="shared" si="303"/>
        <v>5.0572400000000046</v>
      </c>
      <c r="I2454" s="2">
        <f t="array" ref="I2454">SUMPRODUCT(B2438:B2457, (ROW(B2438:B2457)-ROW(B2438)+1)) / (20*21/2)</f>
        <v>5.5442290476190461</v>
      </c>
      <c r="J2454" s="2">
        <f t="shared" si="306"/>
        <v>5.4660845537929825</v>
      </c>
      <c r="K2454" s="2">
        <f t="shared" si="300"/>
        <v>5.2826199049488247</v>
      </c>
    </row>
    <row r="2455" spans="1:11" ht="13.5" x14ac:dyDescent="0.25">
      <c r="A2455" s="3">
        <f>TITRES_STAT!B2458</f>
        <v>45579</v>
      </c>
      <c r="B2455" s="6">
        <f>TITRES_STAT!D2458</f>
        <v>5.5746000000000002</v>
      </c>
      <c r="C2455" s="2">
        <f t="shared" si="301"/>
        <v>8.5600000000000342E-2</v>
      </c>
      <c r="D2455" s="2">
        <f t="shared" si="302"/>
        <v>5.5270600000000005</v>
      </c>
      <c r="E2455" s="2">
        <f t="shared" si="304"/>
        <v>5.5603600000000002</v>
      </c>
      <c r="F2455" s="2">
        <f t="shared" si="305"/>
        <v>5.5018550000000008</v>
      </c>
      <c r="G2455" s="2">
        <f t="shared" si="299"/>
        <v>5.2703999999999986</v>
      </c>
      <c r="H2455" s="2">
        <f t="shared" si="303"/>
        <v>5.0530985000000044</v>
      </c>
      <c r="I2455" s="2">
        <f t="array" ref="I2455">SUMPRODUCT(B2439:B2458, (ROW(B2439:B2458)-ROW(B2439)+1)) / (20*21/2)</f>
        <v>5.5463580952380953</v>
      </c>
      <c r="J2455" s="2">
        <f t="shared" si="306"/>
        <v>5.4764193581936507</v>
      </c>
      <c r="K2455" s="2">
        <f t="shared" si="300"/>
        <v>5.2940701047547538</v>
      </c>
    </row>
    <row r="2456" spans="1:11" ht="13.5" x14ac:dyDescent="0.25">
      <c r="A2456" s="3">
        <f>TITRES_STAT!B2459</f>
        <v>45581</v>
      </c>
      <c r="B2456" s="6">
        <f>TITRES_STAT!D2459</f>
        <v>5.508</v>
      </c>
      <c r="C2456" s="2">
        <f t="shared" si="301"/>
        <v>-6.6600000000000215E-2</v>
      </c>
      <c r="D2456" s="2">
        <f t="shared" si="302"/>
        <v>5.5175399999999994</v>
      </c>
      <c r="E2456" s="2">
        <f t="shared" si="304"/>
        <v>5.551800000000001</v>
      </c>
      <c r="F2456" s="2">
        <f t="shared" si="305"/>
        <v>5.5180249999999997</v>
      </c>
      <c r="G2456" s="2">
        <f t="shared" si="299"/>
        <v>5.2776299999999994</v>
      </c>
      <c r="H2456" s="2">
        <f t="shared" si="303"/>
        <v>5.048397000000004</v>
      </c>
      <c r="I2456" s="2">
        <f t="array" ref="I2456">SUMPRODUCT(B2440:B2459, (ROW(B2440:B2459)-ROW(B2440)+1)) / (20*21/2)</f>
        <v>5.5759385714285719</v>
      </c>
      <c r="J2456" s="2">
        <f t="shared" si="306"/>
        <v>5.4794270383656842</v>
      </c>
      <c r="K2456" s="2">
        <f t="shared" si="300"/>
        <v>5.3024595124114304</v>
      </c>
    </row>
    <row r="2457" spans="1:11" ht="13.5" x14ac:dyDescent="0.25">
      <c r="A2457" s="3">
        <f>TITRES_STAT!B2460</f>
        <v>45582</v>
      </c>
      <c r="B2457" s="6">
        <f>TITRES_STAT!D2460</f>
        <v>5.5651000000000002</v>
      </c>
      <c r="C2457" s="2">
        <f t="shared" si="301"/>
        <v>5.7100000000000151E-2</v>
      </c>
      <c r="D2457" s="2">
        <f t="shared" si="302"/>
        <v>5.5365599999999997</v>
      </c>
      <c r="E2457" s="2">
        <f t="shared" si="304"/>
        <v>5.54514</v>
      </c>
      <c r="F2457" s="2">
        <f t="shared" si="305"/>
        <v>5.533245</v>
      </c>
      <c r="G2457" s="2">
        <f t="shared" si="299"/>
        <v>5.2863819999999988</v>
      </c>
      <c r="H2457" s="2">
        <f t="shared" si="303"/>
        <v>5.042392000000004</v>
      </c>
      <c r="I2457" s="2">
        <f t="array" ref="I2457">SUMPRODUCT(B2441:B2460, (ROW(B2441:B2460)-ROW(B2441)+1)) / (20*21/2)</f>
        <v>5.6010380952380965</v>
      </c>
      <c r="J2457" s="2">
        <f t="shared" si="306"/>
        <v>5.4875863680451422</v>
      </c>
      <c r="K2457" s="2">
        <f t="shared" si="300"/>
        <v>5.3127591393756886</v>
      </c>
    </row>
    <row r="2458" spans="1:11" ht="13.5" x14ac:dyDescent="0.25">
      <c r="A2458" s="3">
        <f>TITRES_STAT!B2461</f>
        <v>45583</v>
      </c>
      <c r="B2458" s="6">
        <f>TITRES_STAT!D2461</f>
        <v>5.5556000000000001</v>
      </c>
      <c r="C2458" s="2">
        <f t="shared" si="301"/>
        <v>-9.5000000000000639E-3</v>
      </c>
      <c r="D2458" s="2">
        <f t="shared" si="302"/>
        <v>5.5384600000000006</v>
      </c>
      <c r="E2458" s="2">
        <f t="shared" si="304"/>
        <v>5.5479900000000004</v>
      </c>
      <c r="F2458" s="2">
        <f t="shared" si="305"/>
        <v>5.5399050000000001</v>
      </c>
      <c r="G2458" s="2">
        <f t="shared" si="299"/>
        <v>5.2951340000000009</v>
      </c>
      <c r="H2458" s="2">
        <f t="shared" si="303"/>
        <v>5.0352040000000038</v>
      </c>
      <c r="I2458" s="2">
        <f t="array" ref="I2458">SUMPRODUCT(B2442:B2461, (ROW(B2442:B2461)-ROW(B2442)+1)) / (20*21/2)</f>
        <v>5.6307947619047614</v>
      </c>
      <c r="J2458" s="2">
        <f t="shared" si="306"/>
        <v>5.4940638568027476</v>
      </c>
      <c r="K2458" s="2">
        <f t="shared" si="300"/>
        <v>5.3222823103805634</v>
      </c>
    </row>
    <row r="2459" spans="1:11" ht="13.5" x14ac:dyDescent="0.25">
      <c r="A2459" s="3">
        <f>TITRES_STAT!B2462</f>
        <v>45586</v>
      </c>
      <c r="B2459" s="6">
        <f>TITRES_STAT!D2462</f>
        <v>5.8505000000000003</v>
      </c>
      <c r="C2459" s="2">
        <f t="shared" si="301"/>
        <v>0.29490000000000016</v>
      </c>
      <c r="D2459" s="2">
        <f t="shared" si="302"/>
        <v>5.61076</v>
      </c>
      <c r="E2459" s="2">
        <f t="shared" si="304"/>
        <v>5.5717700000000008</v>
      </c>
      <c r="F2459" s="2">
        <f t="shared" si="305"/>
        <v>5.5584549999999995</v>
      </c>
      <c r="G2459" s="2">
        <f t="shared" si="299"/>
        <v>5.3103540000000011</v>
      </c>
      <c r="H2459" s="2">
        <f t="shared" si="303"/>
        <v>5.0288095000000039</v>
      </c>
      <c r="I2459" s="2">
        <f t="array" ref="I2459">SUMPRODUCT(B2443:B2462, (ROW(B2443:B2462)-ROW(B2443)+1)) / (20*21/2)</f>
        <v>5.6732442857142855</v>
      </c>
      <c r="J2459" s="2">
        <f t="shared" si="306"/>
        <v>5.5280101561548669</v>
      </c>
      <c r="K2459" s="2">
        <f t="shared" si="300"/>
        <v>5.3429967295813263</v>
      </c>
    </row>
    <row r="2460" spans="1:11" ht="13.5" x14ac:dyDescent="0.25">
      <c r="A2460" s="3">
        <f>TITRES_STAT!B2463</f>
        <v>45587</v>
      </c>
      <c r="B2460" s="6">
        <f>TITRES_STAT!D2463</f>
        <v>5.8220000000000001</v>
      </c>
      <c r="C2460" s="2">
        <f t="shared" si="301"/>
        <v>-2.8500000000000192E-2</v>
      </c>
      <c r="D2460" s="2">
        <f t="shared" si="302"/>
        <v>5.6602399999999999</v>
      </c>
      <c r="E2460" s="2">
        <f t="shared" si="304"/>
        <v>5.5936500000000011</v>
      </c>
      <c r="F2460" s="2">
        <f t="shared" si="305"/>
        <v>5.5760549999999993</v>
      </c>
      <c r="G2460" s="2">
        <f t="shared" si="299"/>
        <v>5.325196</v>
      </c>
      <c r="H2460" s="2">
        <f t="shared" si="303"/>
        <v>5.0244065000000031</v>
      </c>
      <c r="I2460" s="2">
        <f t="array" ref="I2460">SUMPRODUCT(B2444:B2463, (ROW(B2444:B2463)-ROW(B2444)+1)) / (20*21/2)</f>
        <v>5.7206309523809526</v>
      </c>
      <c r="J2460" s="2">
        <f t="shared" si="306"/>
        <v>5.5560091889020224</v>
      </c>
      <c r="K2460" s="2">
        <f t="shared" si="300"/>
        <v>5.3617811715585288</v>
      </c>
    </row>
    <row r="2461" spans="1:11" ht="13.5" x14ac:dyDescent="0.25">
      <c r="A2461" s="3">
        <f>TITRES_STAT!B2464</f>
        <v>45588</v>
      </c>
      <c r="B2461" s="6">
        <f>TITRES_STAT!D2464</f>
        <v>5.8884999999999996</v>
      </c>
      <c r="C2461" s="2">
        <f t="shared" si="301"/>
        <v>6.6499999999999559E-2</v>
      </c>
      <c r="D2461" s="2">
        <f t="shared" si="302"/>
        <v>5.7363400000000002</v>
      </c>
      <c r="E2461" s="2">
        <f t="shared" si="304"/>
        <v>5.6269399999999994</v>
      </c>
      <c r="F2461" s="2">
        <f t="shared" si="305"/>
        <v>5.5950799999999994</v>
      </c>
      <c r="G2461" s="2">
        <f t="shared" si="299"/>
        <v>5.3413680000000001</v>
      </c>
      <c r="H2461" s="2">
        <f t="shared" si="303"/>
        <v>5.0217440000000044</v>
      </c>
      <c r="I2461" s="2">
        <f t="array" ref="I2461">SUMPRODUCT(B2445:B2464, (ROW(B2445:B2464)-ROW(B2445)+1)) / (20*21/2)</f>
        <v>5.7643852380952376</v>
      </c>
      <c r="J2461" s="2">
        <f t="shared" si="306"/>
        <v>5.5876749804351631</v>
      </c>
      <c r="K2461" s="2">
        <f t="shared" si="300"/>
        <v>5.3824368118895674</v>
      </c>
    </row>
    <row r="2462" spans="1:11" ht="13.5" x14ac:dyDescent="0.25">
      <c r="A2462" s="3">
        <f>TITRES_STAT!B2465</f>
        <v>45589</v>
      </c>
      <c r="B2462" s="6">
        <f>TITRES_STAT!D2465</f>
        <v>6.0407999999999999</v>
      </c>
      <c r="C2462" s="2">
        <f t="shared" si="301"/>
        <v>0.15230000000000032</v>
      </c>
      <c r="D2462" s="2">
        <f t="shared" si="302"/>
        <v>5.8314800000000009</v>
      </c>
      <c r="E2462" s="2">
        <f t="shared" si="304"/>
        <v>5.6840199999999994</v>
      </c>
      <c r="F2462" s="2">
        <f t="shared" si="305"/>
        <v>5.6193399999999993</v>
      </c>
      <c r="G2462" s="2">
        <f t="shared" si="299"/>
        <v>5.3605860000000005</v>
      </c>
      <c r="H2462" s="2">
        <f t="shared" si="303"/>
        <v>5.0211600000000054</v>
      </c>
      <c r="I2462" s="2">
        <f t="array" ref="I2462">SUMPRODUCT(B2446:B2465, (ROW(B2446:B2465)-ROW(B2446)+1)) / (20*21/2)</f>
        <v>5.8051047619047624</v>
      </c>
      <c r="J2462" s="2">
        <f t="shared" si="306"/>
        <v>5.6308297442032424</v>
      </c>
      <c r="K2462" s="2">
        <f t="shared" si="300"/>
        <v>5.408254976129192</v>
      </c>
    </row>
    <row r="2463" spans="1:11" ht="13.5" x14ac:dyDescent="0.25">
      <c r="A2463" s="3">
        <f>TITRES_STAT!B2466</f>
        <v>45590</v>
      </c>
      <c r="B2463" s="6">
        <f>TITRES_STAT!D2466</f>
        <v>6.1169000000000002</v>
      </c>
      <c r="C2463" s="2">
        <f t="shared" si="301"/>
        <v>7.6100000000000279E-2</v>
      </c>
      <c r="D2463" s="2">
        <f t="shared" si="302"/>
        <v>5.94374</v>
      </c>
      <c r="E2463" s="2">
        <f t="shared" si="304"/>
        <v>5.7411000000000003</v>
      </c>
      <c r="F2463" s="2">
        <f t="shared" si="305"/>
        <v>5.6478799999999998</v>
      </c>
      <c r="G2463" s="2">
        <f t="shared" si="299"/>
        <v>5.3815160000000004</v>
      </c>
      <c r="H2463" s="2">
        <f t="shared" si="303"/>
        <v>5.0208655000000046</v>
      </c>
      <c r="I2463" s="2">
        <f t="array" ref="I2463">SUMPRODUCT(B2447:B2466, (ROW(B2447:B2466)-ROW(B2447)+1)) / (20*21/2)</f>
        <v>5.8485447619047619</v>
      </c>
      <c r="J2463" s="2">
        <f t="shared" si="306"/>
        <v>5.6771221495172188</v>
      </c>
      <c r="K2463" s="2">
        <f t="shared" si="300"/>
        <v>5.4360449770653023</v>
      </c>
    </row>
    <row r="2464" spans="1:11" ht="13.5" x14ac:dyDescent="0.25">
      <c r="A2464" s="3">
        <f>TITRES_STAT!B2467</f>
        <v>45593</v>
      </c>
      <c r="B2464" s="6">
        <f>TITRES_STAT!D2467</f>
        <v>6.1073000000000004</v>
      </c>
      <c r="C2464" s="2">
        <f t="shared" si="301"/>
        <v>-9.5999999999998309E-3</v>
      </c>
      <c r="D2464" s="2">
        <f t="shared" si="302"/>
        <v>5.9951000000000008</v>
      </c>
      <c r="E2464" s="2">
        <f t="shared" si="304"/>
        <v>5.8029299999999999</v>
      </c>
      <c r="F2464" s="2">
        <f t="shared" si="305"/>
        <v>5.6797449999999987</v>
      </c>
      <c r="G2464" s="2">
        <f t="shared" si="299"/>
        <v>5.4032039999999997</v>
      </c>
      <c r="H2464" s="2">
        <f t="shared" si="303"/>
        <v>5.0214765000000048</v>
      </c>
      <c r="I2464" s="2">
        <f t="array" ref="I2464">SUMPRODUCT(B2448:B2467, (ROW(B2448:B2467)-ROW(B2448)+1)) / (20*21/2)</f>
        <v>5.8947047619047623</v>
      </c>
      <c r="J2464" s="2">
        <f t="shared" si="306"/>
        <v>5.7180914686108171</v>
      </c>
      <c r="K2464" s="2">
        <f t="shared" si="300"/>
        <v>5.4623687034548984</v>
      </c>
    </row>
    <row r="2465" spans="1:11" ht="13.5" x14ac:dyDescent="0.25">
      <c r="A2465" s="3">
        <f>TITRES_STAT!B2468</f>
        <v>45594</v>
      </c>
      <c r="B2465" s="6">
        <f>TITRES_STAT!D2468</f>
        <v>6.1073000000000004</v>
      </c>
      <c r="C2465" s="2">
        <f t="shared" si="301"/>
        <v>0</v>
      </c>
      <c r="D2465" s="2">
        <f t="shared" si="302"/>
        <v>6.0521600000000007</v>
      </c>
      <c r="E2465" s="2">
        <f t="shared" si="304"/>
        <v>5.8562000000000003</v>
      </c>
      <c r="F2465" s="2">
        <f t="shared" si="305"/>
        <v>5.7082799999999994</v>
      </c>
      <c r="G2465" s="2">
        <f t="shared" si="299"/>
        <v>5.4229899999999995</v>
      </c>
      <c r="H2465" s="2">
        <f t="shared" si="303"/>
        <v>5.0234045000000052</v>
      </c>
      <c r="I2465" s="2">
        <f t="array" ref="I2465">SUMPRODUCT(B2449:B2468, (ROW(B2449:B2468)-ROW(B2449)+1)) / (20*21/2)</f>
        <v>5.951646666666667</v>
      </c>
      <c r="J2465" s="2">
        <f t="shared" si="306"/>
        <v>5.755158947790739</v>
      </c>
      <c r="K2465" s="2">
        <f t="shared" si="300"/>
        <v>5.4876601268488248</v>
      </c>
    </row>
    <row r="2466" spans="1:11" ht="13.5" x14ac:dyDescent="0.25">
      <c r="A2466" s="3">
        <f>TITRES_STAT!B2469</f>
        <v>45595</v>
      </c>
      <c r="B2466" s="6">
        <f>TITRES_STAT!D2469</f>
        <v>6.1643999999999997</v>
      </c>
      <c r="C2466" s="2">
        <f t="shared" si="301"/>
        <v>5.7099999999999262E-2</v>
      </c>
      <c r="D2466" s="2">
        <f t="shared" si="302"/>
        <v>6.1073400000000007</v>
      </c>
      <c r="E2466" s="2">
        <f t="shared" si="304"/>
        <v>5.9218400000000004</v>
      </c>
      <c r="F2466" s="2">
        <f t="shared" si="305"/>
        <v>5.7368199999999998</v>
      </c>
      <c r="G2466" s="2">
        <f t="shared" si="299"/>
        <v>5.4458200000000003</v>
      </c>
      <c r="H2466" s="2">
        <f t="shared" si="303"/>
        <v>5.0247550000000052</v>
      </c>
      <c r="I2466" s="2">
        <f t="array" ref="I2466">SUMPRODUCT(B2450:B2469, (ROW(B2450:B2469)-ROW(B2450)+1)) / (20*21/2)</f>
        <v>5.9901071428571431</v>
      </c>
      <c r="J2466" s="2">
        <f t="shared" si="306"/>
        <v>5.7941342860963827</v>
      </c>
      <c r="K2466" s="2">
        <f t="shared" si="300"/>
        <v>5.5141989454037734</v>
      </c>
    </row>
    <row r="2467" spans="1:11" ht="13.5" x14ac:dyDescent="0.25">
      <c r="A2467" s="3">
        <f>TITRES_STAT!B2470</f>
        <v>45596</v>
      </c>
      <c r="B2467" s="6">
        <f>TITRES_STAT!D2470</f>
        <v>6.2214999999999998</v>
      </c>
      <c r="C2467" s="2">
        <f t="shared" si="301"/>
        <v>5.7100000000000151E-2</v>
      </c>
      <c r="D2467" s="2">
        <f t="shared" si="302"/>
        <v>6.1434799999999994</v>
      </c>
      <c r="E2467" s="2">
        <f t="shared" si="304"/>
        <v>5.9874800000000006</v>
      </c>
      <c r="F2467" s="2">
        <f t="shared" si="305"/>
        <v>5.7663099999999998</v>
      </c>
      <c r="G2467" s="2">
        <f t="shared" si="299"/>
        <v>5.4682699999999986</v>
      </c>
      <c r="H2467" s="2">
        <f t="shared" si="303"/>
        <v>5.0272085000000049</v>
      </c>
      <c r="I2467" s="2">
        <f t="array" ref="I2467">SUMPRODUCT(B2451:B2470, (ROW(B2451:B2470)-ROW(B2451)+1)) / (20*21/2)</f>
        <v>6.016656666666667</v>
      </c>
      <c r="J2467" s="2">
        <f t="shared" si="306"/>
        <v>5.8348357826586321</v>
      </c>
      <c r="K2467" s="2">
        <f t="shared" si="300"/>
        <v>5.5419362416624498</v>
      </c>
    </row>
    <row r="2468" spans="1:11" ht="13.5" x14ac:dyDescent="0.25">
      <c r="A2468" s="3">
        <f>TITRES_STAT!B2471</f>
        <v>45597</v>
      </c>
      <c r="B2468" s="6">
        <f>TITRES_STAT!D2471</f>
        <v>6.3642000000000003</v>
      </c>
      <c r="C2468" s="2">
        <f t="shared" si="301"/>
        <v>0.14270000000000049</v>
      </c>
      <c r="D2468" s="2">
        <f t="shared" si="302"/>
        <v>6.1929400000000001</v>
      </c>
      <c r="E2468" s="2">
        <f t="shared" si="304"/>
        <v>6.068340000000001</v>
      </c>
      <c r="F2468" s="2">
        <f t="shared" si="305"/>
        <v>5.8081650000000007</v>
      </c>
      <c r="G2468" s="2">
        <f t="shared" si="299"/>
        <v>5.4933839999999989</v>
      </c>
      <c r="H2468" s="2">
        <f t="shared" si="303"/>
        <v>5.0317835000000057</v>
      </c>
      <c r="I2468" s="2">
        <f t="array" ref="I2468">SUMPRODUCT(B2452:B2471, (ROW(B2452:B2471)-ROW(B2452)+1)) / (20*21/2)</f>
        <v>6.0335123809523816</v>
      </c>
      <c r="J2468" s="2">
        <f t="shared" si="306"/>
        <v>5.8852514224054291</v>
      </c>
      <c r="K2468" s="2">
        <f t="shared" si="300"/>
        <v>5.574181879244315</v>
      </c>
    </row>
    <row r="2469" spans="1:11" ht="13.5" x14ac:dyDescent="0.25">
      <c r="A2469" s="3">
        <f>TITRES_STAT!B2472</f>
        <v>45600</v>
      </c>
      <c r="B2469" s="6">
        <f>TITRES_STAT!D2472</f>
        <v>6.2119999999999997</v>
      </c>
      <c r="C2469" s="2">
        <f t="shared" si="301"/>
        <v>-0.15220000000000056</v>
      </c>
      <c r="D2469" s="2">
        <f t="shared" si="302"/>
        <v>6.2138799999999996</v>
      </c>
      <c r="E2469" s="2">
        <f t="shared" si="304"/>
        <v>6.1044900000000011</v>
      </c>
      <c r="F2469" s="2">
        <f t="shared" si="305"/>
        <v>5.8381300000000005</v>
      </c>
      <c r="G2469" s="2">
        <f t="shared" si="299"/>
        <v>5.5154539999999983</v>
      </c>
      <c r="H2469" s="2">
        <f t="shared" si="303"/>
        <v>5.0359605000000052</v>
      </c>
      <c r="I2469" s="2">
        <f t="array" ref="I2469">SUMPRODUCT(B2453:B2472, (ROW(B2453:B2472)-ROW(B2453)+1)) / (20*21/2)</f>
        <v>6.0480576190476194</v>
      </c>
      <c r="J2469" s="2">
        <f t="shared" si="306"/>
        <v>5.9163703345572936</v>
      </c>
      <c r="K2469" s="2">
        <f t="shared" si="300"/>
        <v>5.599194354568068</v>
      </c>
    </row>
    <row r="2470" spans="1:11" ht="13.5" x14ac:dyDescent="0.25">
      <c r="A2470" s="3">
        <f>TITRES_STAT!B2473</f>
        <v>45601</v>
      </c>
      <c r="B2470" s="6">
        <f>TITRES_STAT!D2473</f>
        <v>6.1169000000000002</v>
      </c>
      <c r="C2470" s="2">
        <f t="shared" si="301"/>
        <v>-9.5099999999999518E-2</v>
      </c>
      <c r="D2470" s="2">
        <f t="shared" si="302"/>
        <v>6.2157999999999998</v>
      </c>
      <c r="E2470" s="2">
        <f t="shared" si="304"/>
        <v>6.1339800000000011</v>
      </c>
      <c r="F2470" s="2">
        <f t="shared" si="305"/>
        <v>5.8638150000000007</v>
      </c>
      <c r="G2470" s="2">
        <f t="shared" si="299"/>
        <v>5.5356219999999983</v>
      </c>
      <c r="H2470" s="2">
        <f t="shared" si="303"/>
        <v>5.0396165000000055</v>
      </c>
      <c r="I2470" s="2">
        <f t="array" ref="I2470">SUMPRODUCT(B2454:B2473, (ROW(B2454:B2473)-ROW(B2454)+1)) / (20*21/2)</f>
        <v>6.0562561904761907</v>
      </c>
      <c r="J2470" s="2">
        <f t="shared" si="306"/>
        <v>5.9354683979327891</v>
      </c>
      <c r="K2470" s="2">
        <f t="shared" si="300"/>
        <v>5.6194965367418694</v>
      </c>
    </row>
    <row r="2471" spans="1:11" ht="13.5" x14ac:dyDescent="0.25">
      <c r="A2471" s="3">
        <f>TITRES_STAT!B2474</f>
        <v>45602</v>
      </c>
      <c r="B2471" s="6">
        <f>TITRES_STAT!D2474</f>
        <v>6.0407999999999999</v>
      </c>
      <c r="C2471" s="2">
        <f t="shared" si="301"/>
        <v>-7.6100000000000279E-2</v>
      </c>
      <c r="D2471" s="2">
        <f t="shared" si="302"/>
        <v>6.1910800000000004</v>
      </c>
      <c r="E2471" s="2">
        <f t="shared" si="304"/>
        <v>6.1492100000000001</v>
      </c>
      <c r="F2471" s="2">
        <f t="shared" si="305"/>
        <v>5.8880749999999997</v>
      </c>
      <c r="G2471" s="2">
        <f t="shared" si="299"/>
        <v>5.5555999999999983</v>
      </c>
      <c r="H2471" s="2">
        <f t="shared" si="303"/>
        <v>5.042256500000005</v>
      </c>
      <c r="I2471" s="2">
        <f t="array" ref="I2471">SUMPRODUCT(B2455:B2474, (ROW(B2455:B2474)-ROW(B2455)+1)) / (20*21/2)</f>
        <v>6.0550328571428578</v>
      </c>
      <c r="J2471" s="2">
        <f t="shared" si="306"/>
        <v>5.9454999790820473</v>
      </c>
      <c r="K2471" s="2">
        <f t="shared" si="300"/>
        <v>5.6360182411833648</v>
      </c>
    </row>
    <row r="2472" spans="1:11" ht="13.5" x14ac:dyDescent="0.25">
      <c r="A2472" s="3">
        <f>TITRES_STAT!B2475</f>
        <v>45603</v>
      </c>
      <c r="B2472" s="6">
        <f>TITRES_STAT!D2475</f>
        <v>6.0407999999999999</v>
      </c>
      <c r="C2472" s="2">
        <f t="shared" si="301"/>
        <v>0</v>
      </c>
      <c r="D2472" s="2">
        <f t="shared" si="302"/>
        <v>6.1549400000000007</v>
      </c>
      <c r="E2472" s="2">
        <f t="shared" si="304"/>
        <v>6.1492099999999992</v>
      </c>
      <c r="F2472" s="2">
        <f t="shared" si="305"/>
        <v>5.9166150000000002</v>
      </c>
      <c r="G2472" s="2">
        <f t="shared" si="299"/>
        <v>5.5761479999999981</v>
      </c>
      <c r="H2472" s="2">
        <f t="shared" si="303"/>
        <v>5.0445785000000054</v>
      </c>
      <c r="I2472" s="2">
        <f t="array" ref="I2472">SUMPRODUCT(B2456:B2475, (ROW(B2456:B2475)-ROW(B2456)+1)) / (20*21/2)</f>
        <v>6.0580685714285716</v>
      </c>
      <c r="J2472" s="2">
        <f t="shared" si="306"/>
        <v>5.954576171550424</v>
      </c>
      <c r="K2472" s="2">
        <f t="shared" si="300"/>
        <v>5.6518920356467621</v>
      </c>
    </row>
    <row r="2473" spans="1:11" ht="13.5" x14ac:dyDescent="0.25">
      <c r="A2473" s="3">
        <f>TITRES_STAT!B2476</f>
        <v>45604</v>
      </c>
      <c r="B2473" s="6">
        <f>TITRES_STAT!D2476</f>
        <v>6.0026999999999999</v>
      </c>
      <c r="C2473" s="2">
        <f t="shared" si="301"/>
        <v>-3.8100000000000023E-2</v>
      </c>
      <c r="D2473" s="2">
        <f t="shared" si="302"/>
        <v>6.0826400000000005</v>
      </c>
      <c r="E2473" s="2">
        <f t="shared" si="304"/>
        <v>6.137789999999999</v>
      </c>
      <c r="F2473" s="2">
        <f t="shared" si="305"/>
        <v>5.939445000000001</v>
      </c>
      <c r="G2473" s="2">
        <f t="shared" si="299"/>
        <v>5.5942219999999985</v>
      </c>
      <c r="H2473" s="2">
        <f t="shared" si="303"/>
        <v>5.0471190000000057</v>
      </c>
      <c r="I2473" s="2">
        <f t="array" ref="I2473">SUMPRODUCT(B2457:B2476, (ROW(B2457:B2476)-ROW(B2457)+1)) / (20*21/2)</f>
        <v>6.050053809523809</v>
      </c>
      <c r="J2473" s="2">
        <f t="shared" si="306"/>
        <v>5.9591593933075266</v>
      </c>
      <c r="K2473" s="2">
        <f t="shared" si="300"/>
        <v>5.6656492107194385</v>
      </c>
    </row>
    <row r="2474" spans="1:11" ht="13.5" x14ac:dyDescent="0.25">
      <c r="A2474" s="3">
        <f>TITRES_STAT!B2477</f>
        <v>45607</v>
      </c>
      <c r="B2474" s="6">
        <f>TITRES_STAT!D2477</f>
        <v>5.9265999999999996</v>
      </c>
      <c r="C2474" s="2">
        <f t="shared" si="301"/>
        <v>-7.6100000000000279E-2</v>
      </c>
      <c r="D2474" s="2">
        <f t="shared" si="302"/>
        <v>6.0255600000000005</v>
      </c>
      <c r="E2474" s="2">
        <f t="shared" si="304"/>
        <v>6.1197199999999992</v>
      </c>
      <c r="F2474" s="2">
        <f t="shared" si="305"/>
        <v>5.9613250000000004</v>
      </c>
      <c r="G2474" s="2">
        <f t="shared" si="299"/>
        <v>5.6107739999999993</v>
      </c>
      <c r="H2474" s="2">
        <f t="shared" si="303"/>
        <v>5.0492335000000059</v>
      </c>
      <c r="I2474" s="2">
        <f t="array" ref="I2474">SUMPRODUCT(B2458:B2477, (ROW(B2458:B2477)-ROW(B2458)+1)) / (20*21/2)</f>
        <v>6.0401814285714286</v>
      </c>
      <c r="J2474" s="2">
        <f t="shared" si="306"/>
        <v>5.9560584987068097</v>
      </c>
      <c r="K2474" s="2">
        <f t="shared" si="300"/>
        <v>5.6758825750049509</v>
      </c>
    </row>
    <row r="2475" spans="1:11" ht="13.5" x14ac:dyDescent="0.25">
      <c r="A2475" s="3">
        <f>TITRES_STAT!B2478</f>
        <v>45608</v>
      </c>
      <c r="B2475" s="6">
        <f>TITRES_STAT!D2478</f>
        <v>5.9931999999999999</v>
      </c>
      <c r="C2475" s="2">
        <f t="shared" si="301"/>
        <v>6.6600000000000215E-2</v>
      </c>
      <c r="D2475" s="2">
        <f t="shared" si="302"/>
        <v>6.00082</v>
      </c>
      <c r="E2475" s="2">
        <f t="shared" si="304"/>
        <v>6.1083099999999995</v>
      </c>
      <c r="F2475" s="2">
        <f t="shared" si="305"/>
        <v>5.9822550000000003</v>
      </c>
      <c r="G2475" s="2">
        <f t="shared" si="299"/>
        <v>5.6286579999999988</v>
      </c>
      <c r="H2475" s="2">
        <f t="shared" si="303"/>
        <v>5.0515445000000065</v>
      </c>
      <c r="I2475" s="2">
        <f t="array" ref="I2475">SUMPRODUCT(B2459:B2478, (ROW(B2459:B2478)-ROW(B2459)+1)) / (20*21/2)</f>
        <v>6.0259995238095252</v>
      </c>
      <c r="J2475" s="2">
        <f t="shared" si="306"/>
        <v>5.9595957845442573</v>
      </c>
      <c r="K2475" s="2">
        <f t="shared" si="300"/>
        <v>5.6883263955929921</v>
      </c>
    </row>
    <row r="2476" spans="1:11" ht="13.5" x14ac:dyDescent="0.25">
      <c r="A2476" s="3">
        <f>TITRES_STAT!B2479</f>
        <v>45609</v>
      </c>
      <c r="B2476" s="6">
        <f>TITRES_STAT!D2479</f>
        <v>5.8981000000000003</v>
      </c>
      <c r="C2476" s="2">
        <f t="shared" si="301"/>
        <v>-9.5099999999999518E-2</v>
      </c>
      <c r="D2476" s="2">
        <f t="shared" si="302"/>
        <v>5.9722799999999996</v>
      </c>
      <c r="E2476" s="2">
        <f t="shared" si="304"/>
        <v>6.0816800000000004</v>
      </c>
      <c r="F2476" s="2">
        <f t="shared" si="305"/>
        <v>6.0017600000000009</v>
      </c>
      <c r="G2476" s="2">
        <f t="shared" si="299"/>
        <v>5.6427379999999996</v>
      </c>
      <c r="H2476" s="2">
        <f t="shared" si="303"/>
        <v>5.053380000000006</v>
      </c>
      <c r="I2476" s="2">
        <f t="array" ref="I2476">SUMPRODUCT(B2460:B2479, (ROW(B2460:B2479)-ROW(B2460)+1)) / (20*21/2)</f>
        <v>6.0103228571428575</v>
      </c>
      <c r="J2476" s="2">
        <f t="shared" si="306"/>
        <v>5.9537390431590902</v>
      </c>
      <c r="K2476" s="2">
        <f t="shared" si="300"/>
        <v>5.6965528114520909</v>
      </c>
    </row>
    <row r="2477" spans="1:11" ht="13.5" x14ac:dyDescent="0.25">
      <c r="A2477" s="3">
        <f>TITRES_STAT!B2480</f>
        <v>45610</v>
      </c>
      <c r="B2477" s="6">
        <f>TITRES_STAT!D2480</f>
        <v>5.8981000000000003</v>
      </c>
      <c r="C2477" s="2">
        <f t="shared" si="301"/>
        <v>0</v>
      </c>
      <c r="D2477" s="2">
        <f t="shared" si="302"/>
        <v>5.94374</v>
      </c>
      <c r="E2477" s="2">
        <f t="shared" si="304"/>
        <v>6.0493399999999999</v>
      </c>
      <c r="F2477" s="2">
        <f t="shared" si="305"/>
        <v>6.0184100000000011</v>
      </c>
      <c r="G2477" s="2">
        <f t="shared" si="299"/>
        <v>5.6579599999999992</v>
      </c>
      <c r="H2477" s="2">
        <f t="shared" si="303"/>
        <v>5.0556245000000057</v>
      </c>
      <c r="I2477" s="2">
        <f t="array" ref="I2477">SUMPRODUCT(B2461:B2480, (ROW(B2461:B2480)-ROW(B2461)+1)) / (20*21/2)</f>
        <v>5.9900319047619046</v>
      </c>
      <c r="J2477" s="2">
        <f t="shared" si="306"/>
        <v>5.9484400866677483</v>
      </c>
      <c r="K2477" s="2">
        <f t="shared" si="300"/>
        <v>5.7044566227676956</v>
      </c>
    </row>
    <row r="2478" spans="1:11" ht="13.5" x14ac:dyDescent="0.25">
      <c r="A2478" s="3">
        <f>TITRES_STAT!B2481</f>
        <v>45611</v>
      </c>
      <c r="B2478" s="6">
        <f>TITRES_STAT!D2481</f>
        <v>5.8695000000000004</v>
      </c>
      <c r="C2478" s="2">
        <f t="shared" si="301"/>
        <v>-2.8599999999999959E-2</v>
      </c>
      <c r="D2478" s="2">
        <f t="shared" si="302"/>
        <v>5.9170999999999996</v>
      </c>
      <c r="E2478" s="2">
        <f t="shared" si="304"/>
        <v>5.9998700000000005</v>
      </c>
      <c r="F2478" s="2">
        <f t="shared" si="305"/>
        <v>6.0341050000000012</v>
      </c>
      <c r="G2478" s="2">
        <f t="shared" si="299"/>
        <v>5.671468</v>
      </c>
      <c r="H2478" s="2">
        <f t="shared" si="303"/>
        <v>5.0573625000000062</v>
      </c>
      <c r="I2478" s="2">
        <f t="array" ref="I2478">SUMPRODUCT(B2462:B2481, (ROW(B2462:B2481)-ROW(B2462)+1)) / (20*21/2)</f>
        <v>5.9769885714285715</v>
      </c>
      <c r="J2478" s="2">
        <f t="shared" si="306"/>
        <v>5.9409219831755822</v>
      </c>
      <c r="K2478" s="2">
        <f t="shared" si="300"/>
        <v>5.7109289120709237</v>
      </c>
    </row>
    <row r="2479" spans="1:11" ht="13.5" x14ac:dyDescent="0.25">
      <c r="A2479" s="3">
        <f>TITRES_STAT!B2482</f>
        <v>45614</v>
      </c>
      <c r="B2479" s="6">
        <f>TITRES_STAT!D2482</f>
        <v>5.8695000000000004</v>
      </c>
      <c r="C2479" s="2">
        <f t="shared" si="301"/>
        <v>0</v>
      </c>
      <c r="D2479" s="2">
        <f t="shared" si="302"/>
        <v>5.9056800000000012</v>
      </c>
      <c r="E2479" s="2">
        <f t="shared" si="304"/>
        <v>5.9656200000000004</v>
      </c>
      <c r="F2479" s="2">
        <f t="shared" si="305"/>
        <v>6.0350550000000016</v>
      </c>
      <c r="G2479" s="2">
        <f t="shared" si="299"/>
        <v>5.6849760000000007</v>
      </c>
      <c r="H2479" s="2">
        <f t="shared" si="303"/>
        <v>5.0594640000000064</v>
      </c>
      <c r="I2479" s="2">
        <f t="array" ref="I2479">SUMPRODUCT(B2463:B2482, (ROW(B2463:B2482)-ROW(B2463)+1)) / (20*21/2)</f>
        <v>5.9593661904761914</v>
      </c>
      <c r="J2479" s="2">
        <f t="shared" si="306"/>
        <v>5.9341198895398124</v>
      </c>
      <c r="K2479" s="2">
        <f t="shared" si="300"/>
        <v>5.7171473861073583</v>
      </c>
    </row>
    <row r="2480" spans="1:11" ht="13.5" x14ac:dyDescent="0.25">
      <c r="A2480" s="3">
        <f>TITRES_STAT!B2483</f>
        <v>45615</v>
      </c>
      <c r="B2480" s="6">
        <f>TITRES_STAT!D2483</f>
        <v>5.8220000000000001</v>
      </c>
      <c r="C2480" s="2">
        <f t="shared" si="301"/>
        <v>-4.750000000000032E-2</v>
      </c>
      <c r="D2480" s="2">
        <f t="shared" si="302"/>
        <v>5.8714400000000007</v>
      </c>
      <c r="E2480" s="2">
        <f t="shared" si="304"/>
        <v>5.9361300000000004</v>
      </c>
      <c r="F2480" s="2">
        <f t="shared" si="305"/>
        <v>6.0350550000000016</v>
      </c>
      <c r="G2480" s="2">
        <f t="shared" si="299"/>
        <v>5.6988660000000007</v>
      </c>
      <c r="H2480" s="2">
        <f t="shared" si="303"/>
        <v>5.0614185000000065</v>
      </c>
      <c r="I2480" s="2">
        <f t="array" ref="I2480">SUMPRODUCT(B2464:B2483, (ROW(B2464:B2483)-ROW(B2464)+1)) / (20*21/2)</f>
        <v>5.9444595238095239</v>
      </c>
      <c r="J2480" s="2">
        <f t="shared" si="306"/>
        <v>5.923441804821735</v>
      </c>
      <c r="K2480" s="2">
        <f t="shared" si="300"/>
        <v>5.7212592533188342</v>
      </c>
    </row>
    <row r="2481" spans="1:11" ht="13.5" x14ac:dyDescent="0.25">
      <c r="A2481" s="3">
        <f>TITRES_STAT!B2484</f>
        <v>45616</v>
      </c>
      <c r="B2481" s="6">
        <f>TITRES_STAT!D2484</f>
        <v>5.8981000000000003</v>
      </c>
      <c r="C2481" s="2">
        <f t="shared" si="301"/>
        <v>7.6100000000000279E-2</v>
      </c>
      <c r="D2481" s="2">
        <f t="shared" si="302"/>
        <v>5.8714400000000007</v>
      </c>
      <c r="E2481" s="2">
        <f t="shared" si="304"/>
        <v>5.9218600000000006</v>
      </c>
      <c r="F2481" s="2">
        <f t="shared" si="305"/>
        <v>6.0355350000000003</v>
      </c>
      <c r="G2481" s="2">
        <f t="shared" si="299"/>
        <v>5.7133260000000003</v>
      </c>
      <c r="H2481" s="2">
        <f t="shared" si="303"/>
        <v>5.0645710000000062</v>
      </c>
      <c r="I2481" s="2">
        <f t="array" ref="I2481">SUMPRODUCT(B2465:B2484, (ROW(B2465:B2484)-ROW(B2465)+1)) / (20*21/2)</f>
        <v>5.9280166666666672</v>
      </c>
      <c r="J2481" s="2">
        <f t="shared" si="306"/>
        <v>5.9210282996006178</v>
      </c>
      <c r="K2481" s="2">
        <f t="shared" si="300"/>
        <v>5.7281941845612332</v>
      </c>
    </row>
    <row r="2482" spans="1:11" ht="13.5" x14ac:dyDescent="0.25">
      <c r="A2482" s="3">
        <f>TITRES_STAT!B2485</f>
        <v>45617</v>
      </c>
      <c r="B2482" s="6">
        <f>TITRES_STAT!D2485</f>
        <v>5.8505000000000003</v>
      </c>
      <c r="C2482" s="2">
        <f t="shared" si="301"/>
        <v>-4.7600000000000087E-2</v>
      </c>
      <c r="D2482" s="2">
        <f t="shared" si="302"/>
        <v>5.8619199999999996</v>
      </c>
      <c r="E2482" s="2">
        <f t="shared" si="304"/>
        <v>5.9028299999999998</v>
      </c>
      <c r="F2482" s="2">
        <f t="shared" si="305"/>
        <v>6.0260199999999999</v>
      </c>
      <c r="G2482" s="2">
        <f t="shared" ref="G2482:G2545" si="307">AVERAGE(B2433:B2482)</f>
        <v>5.727596000000001</v>
      </c>
      <c r="H2482" s="2">
        <f t="shared" si="303"/>
        <v>5.0672585000000074</v>
      </c>
      <c r="I2482" s="2">
        <f t="array" ref="I2482">SUMPRODUCT(B2466:B2485, (ROW(B2466:B2485)-ROW(B2466)+1)) / (20*21/2)</f>
        <v>5.9137466666666665</v>
      </c>
      <c r="J2482" s="2">
        <f t="shared" si="306"/>
        <v>5.9143113186862735</v>
      </c>
      <c r="K2482" s="2">
        <f t="shared" si="300"/>
        <v>5.7329904910490281</v>
      </c>
    </row>
    <row r="2483" spans="1:11" ht="13.5" x14ac:dyDescent="0.25">
      <c r="A2483" s="3">
        <f>TITRES_STAT!B2486</f>
        <v>45618</v>
      </c>
      <c r="B2483" s="6">
        <f>TITRES_STAT!D2486</f>
        <v>5.8695000000000004</v>
      </c>
      <c r="C2483" s="2">
        <f t="shared" si="301"/>
        <v>1.9000000000000128E-2</v>
      </c>
      <c r="D2483" s="2">
        <f t="shared" si="302"/>
        <v>5.8619200000000005</v>
      </c>
      <c r="E2483" s="2">
        <f t="shared" si="304"/>
        <v>5.8895099999999996</v>
      </c>
      <c r="F2483" s="2">
        <f t="shared" si="305"/>
        <v>6.0136500000000002</v>
      </c>
      <c r="G2483" s="2">
        <f t="shared" si="307"/>
        <v>5.7407240000000002</v>
      </c>
      <c r="H2483" s="2">
        <f t="shared" si="303"/>
        <v>5.0700410000000069</v>
      </c>
      <c r="I2483" s="2">
        <f t="array" ref="I2483">SUMPRODUCT(B2467:B2486, (ROW(B2467:B2486)-ROW(B2467)+1)) / (20*21/2)</f>
        <v>5.8979852380952389</v>
      </c>
      <c r="J2483" s="2">
        <f t="shared" si="306"/>
        <v>5.9100435740494861</v>
      </c>
      <c r="K2483" s="2">
        <f t="shared" ref="K2483:K2546" si="308">$K$4*B2483+(1-$K$4)*K2482</f>
        <v>5.7383438051255373</v>
      </c>
    </row>
    <row r="2484" spans="1:11" ht="13.5" x14ac:dyDescent="0.25">
      <c r="A2484" s="3">
        <f>TITRES_STAT!B2487</f>
        <v>45621</v>
      </c>
      <c r="B2484" s="6">
        <f>TITRES_STAT!D2487</f>
        <v>5.8410000000000002</v>
      </c>
      <c r="C2484" s="2">
        <f t="shared" si="301"/>
        <v>-2.8500000000000192E-2</v>
      </c>
      <c r="D2484" s="2">
        <f t="shared" si="302"/>
        <v>5.8562200000000004</v>
      </c>
      <c r="E2484" s="2">
        <f t="shared" si="304"/>
        <v>5.8809500000000003</v>
      </c>
      <c r="F2484" s="2">
        <f t="shared" si="305"/>
        <v>6.0003349999999989</v>
      </c>
      <c r="G2484" s="2">
        <f t="shared" si="307"/>
        <v>5.7536620000000003</v>
      </c>
      <c r="H2484" s="2">
        <f t="shared" si="303"/>
        <v>5.0726810000000073</v>
      </c>
      <c r="I2484" s="2">
        <f t="array" ref="I2484">SUMPRODUCT(B2468:B2487, (ROW(B2468:B2487)-ROW(B2468)+1)) / (20*21/2)</f>
        <v>5.8820352380952379</v>
      </c>
      <c r="J2484" s="2">
        <f t="shared" si="306"/>
        <v>5.9034679955685823</v>
      </c>
      <c r="K2484" s="2">
        <f t="shared" si="308"/>
        <v>5.7423695382578694</v>
      </c>
    </row>
    <row r="2485" spans="1:11" ht="13.5" x14ac:dyDescent="0.25">
      <c r="A2485" s="3">
        <f>TITRES_STAT!B2488</f>
        <v>45622</v>
      </c>
      <c r="B2485" s="6">
        <f>TITRES_STAT!D2488</f>
        <v>5.8505000000000003</v>
      </c>
      <c r="C2485" s="2">
        <f t="shared" si="301"/>
        <v>9.5000000000000639E-3</v>
      </c>
      <c r="D2485" s="2">
        <f t="shared" si="302"/>
        <v>5.8619199999999996</v>
      </c>
      <c r="E2485" s="2">
        <f t="shared" si="304"/>
        <v>5.8666800000000006</v>
      </c>
      <c r="F2485" s="2">
        <f t="shared" si="305"/>
        <v>5.987495</v>
      </c>
      <c r="G2485" s="2">
        <f t="shared" si="307"/>
        <v>5.7669800000000002</v>
      </c>
      <c r="H2485" s="2">
        <f t="shared" si="303"/>
        <v>5.0750505000000068</v>
      </c>
      <c r="I2485" s="2">
        <f t="array" ref="I2485">SUMPRODUCT(B2469:B2488, (ROW(B2469:B2488)-ROW(B2469)+1)) / (20*21/2)</f>
        <v>5.8717071428571437</v>
      </c>
      <c r="J2485" s="2">
        <f t="shared" si="306"/>
        <v>5.8984234245620506</v>
      </c>
      <c r="K2485" s="2">
        <f t="shared" si="308"/>
        <v>5.7466099485222673</v>
      </c>
    </row>
    <row r="2486" spans="1:11" ht="13.5" x14ac:dyDescent="0.25">
      <c r="A2486" s="3">
        <f>TITRES_STAT!B2489</f>
        <v>45623</v>
      </c>
      <c r="B2486" s="6">
        <f>TITRES_STAT!D2489</f>
        <v>5.8220000000000001</v>
      </c>
      <c r="C2486" s="2">
        <f t="shared" si="301"/>
        <v>-2.8500000000000192E-2</v>
      </c>
      <c r="D2486" s="2">
        <f t="shared" si="302"/>
        <v>5.8467000000000002</v>
      </c>
      <c r="E2486" s="2">
        <f t="shared" si="304"/>
        <v>5.8590700000000009</v>
      </c>
      <c r="F2486" s="2">
        <f t="shared" si="305"/>
        <v>5.9703749999999998</v>
      </c>
      <c r="G2486" s="2">
        <f t="shared" si="307"/>
        <v>5.7797280000000004</v>
      </c>
      <c r="H2486" s="2">
        <f t="shared" si="303"/>
        <v>5.0788670000000078</v>
      </c>
      <c r="I2486" s="2">
        <f t="array" ref="I2486">SUMPRODUCT(B2470:B2489, (ROW(B2470:B2489)-ROW(B2470)+1)) / (20*21/2)</f>
        <v>5.8801752380952381</v>
      </c>
      <c r="J2486" s="2">
        <f t="shared" si="306"/>
        <v>5.8911450031751889</v>
      </c>
      <c r="K2486" s="2">
        <f t="shared" si="308"/>
        <v>5.749566421129237</v>
      </c>
    </row>
    <row r="2487" spans="1:11" ht="13.5" x14ac:dyDescent="0.25">
      <c r="A2487" s="3">
        <f>TITRES_STAT!B2490</f>
        <v>45624</v>
      </c>
      <c r="B2487" s="6">
        <f>TITRES_STAT!D2490</f>
        <v>5.8029000000000002</v>
      </c>
      <c r="C2487" s="2">
        <f t="shared" si="301"/>
        <v>-1.9099999999999895E-2</v>
      </c>
      <c r="D2487" s="2">
        <f t="shared" si="302"/>
        <v>5.83718</v>
      </c>
      <c r="E2487" s="2">
        <f t="shared" si="304"/>
        <v>5.8495499999999998</v>
      </c>
      <c r="F2487" s="2">
        <f t="shared" si="305"/>
        <v>5.949444999999999</v>
      </c>
      <c r="G2487" s="2">
        <f t="shared" si="307"/>
        <v>5.7905720000000001</v>
      </c>
      <c r="H2487" s="2">
        <f t="shared" si="303"/>
        <v>5.0840865000000068</v>
      </c>
      <c r="I2487" s="2">
        <f t="array" ref="I2487">SUMPRODUCT(B2471:B2490, (ROW(B2471:B2490)-ROW(B2471)+1)) / (20*21/2)</f>
        <v>5.8877852380952387</v>
      </c>
      <c r="J2487" s="2">
        <f t="shared" si="306"/>
        <v>5.8827407171585042</v>
      </c>
      <c r="K2487" s="2">
        <f t="shared" si="308"/>
        <v>5.7516579340261291</v>
      </c>
    </row>
    <row r="2488" spans="1:11" ht="13.5" x14ac:dyDescent="0.25">
      <c r="A2488" s="3">
        <f>TITRES_STAT!B2491</f>
        <v>45625</v>
      </c>
      <c r="B2488" s="6">
        <f>TITRES_STAT!D2491</f>
        <v>5.8410000000000002</v>
      </c>
      <c r="C2488" s="2">
        <f t="shared" si="301"/>
        <v>3.8100000000000023E-2</v>
      </c>
      <c r="D2488" s="2">
        <f t="shared" si="302"/>
        <v>5.8314800000000009</v>
      </c>
      <c r="E2488" s="2">
        <f t="shared" si="304"/>
        <v>5.8467000000000011</v>
      </c>
      <c r="F2488" s="2">
        <f t="shared" si="305"/>
        <v>5.923284999999999</v>
      </c>
      <c r="G2488" s="2">
        <f t="shared" si="307"/>
        <v>5.7989440000000005</v>
      </c>
      <c r="H2488" s="2">
        <f t="shared" si="303"/>
        <v>5.0894965000000072</v>
      </c>
      <c r="I2488" s="2">
        <f t="array" ref="I2488">SUMPRODUCT(B2472:B2491, (ROW(B2472:B2491)-ROW(B2472)+1)) / (20*21/2)</f>
        <v>5.8950795238095246</v>
      </c>
      <c r="J2488" s="2">
        <f t="shared" si="306"/>
        <v>5.8787654107624556</v>
      </c>
      <c r="K2488" s="2">
        <f t="shared" si="308"/>
        <v>5.7551615444564774</v>
      </c>
    </row>
    <row r="2489" spans="1:11" ht="13.5" x14ac:dyDescent="0.25">
      <c r="A2489" s="3">
        <f>TITRES_STAT!B2492</f>
        <v>45628</v>
      </c>
      <c r="B2489" s="6">
        <f>TITRES_STAT!D2492</f>
        <v>6.0122</v>
      </c>
      <c r="C2489" s="2">
        <f t="shared" si="301"/>
        <v>0.1711999999999998</v>
      </c>
      <c r="D2489" s="2">
        <f t="shared" si="302"/>
        <v>5.8657200000000005</v>
      </c>
      <c r="E2489" s="2">
        <f t="shared" si="304"/>
        <v>5.8609700000000009</v>
      </c>
      <c r="F2489" s="2">
        <f t="shared" si="305"/>
        <v>5.9132949999999997</v>
      </c>
      <c r="G2489" s="2">
        <f t="shared" si="307"/>
        <v>5.8095979999999994</v>
      </c>
      <c r="H2489" s="2">
        <f t="shared" si="303"/>
        <v>5.0943550000000073</v>
      </c>
      <c r="I2489" s="2">
        <f t="array" ref="I2489">SUMPRODUCT(B2473:B2492, (ROW(B2473:B2492)-ROW(B2473)+1)) / (20*21/2)</f>
        <v>5.9080838095238102</v>
      </c>
      <c r="J2489" s="2">
        <f t="shared" si="306"/>
        <v>5.891473466880317</v>
      </c>
      <c r="K2489" s="2">
        <f t="shared" si="308"/>
        <v>5.7652414838895565</v>
      </c>
    </row>
    <row r="2490" spans="1:11" ht="13.5" x14ac:dyDescent="0.25">
      <c r="A2490" s="3">
        <f>TITRES_STAT!B2493</f>
        <v>45629</v>
      </c>
      <c r="B2490" s="6">
        <f>TITRES_STAT!D2493</f>
        <v>5.9931999999999999</v>
      </c>
      <c r="C2490" s="2">
        <f t="shared" si="301"/>
        <v>-1.9000000000000128E-2</v>
      </c>
      <c r="D2490" s="2">
        <f t="shared" si="302"/>
        <v>5.8942600000000001</v>
      </c>
      <c r="E2490" s="2">
        <f t="shared" si="304"/>
        <v>5.8780900000000003</v>
      </c>
      <c r="F2490" s="2">
        <f t="shared" si="305"/>
        <v>5.9071100000000003</v>
      </c>
      <c r="G2490" s="2">
        <f t="shared" si="307"/>
        <v>5.8200620000000001</v>
      </c>
      <c r="H2490" s="2">
        <f t="shared" si="303"/>
        <v>5.0993455000000072</v>
      </c>
      <c r="I2490" s="2">
        <f t="array" ref="I2490">SUMPRODUCT(B2474:B2493, (ROW(B2474:B2493)-ROW(B2474)+1)) / (20*21/2)</f>
        <v>5.9228976190476184</v>
      </c>
      <c r="J2490" s="2">
        <f t="shared" si="306"/>
        <v>5.9011617081298109</v>
      </c>
      <c r="K2490" s="2">
        <f t="shared" si="308"/>
        <v>5.7741810335409465</v>
      </c>
    </row>
    <row r="2491" spans="1:11" ht="13.5" x14ac:dyDescent="0.25">
      <c r="A2491" s="3">
        <f>TITRES_STAT!B2494</f>
        <v>45630</v>
      </c>
      <c r="B2491" s="6">
        <f>TITRES_STAT!D2494</f>
        <v>5.9836999999999998</v>
      </c>
      <c r="C2491" s="2">
        <f t="shared" si="301"/>
        <v>-9.5000000000000639E-3</v>
      </c>
      <c r="D2491" s="2">
        <f t="shared" si="302"/>
        <v>5.9266000000000005</v>
      </c>
      <c r="E2491" s="2">
        <f t="shared" si="304"/>
        <v>5.8866500000000004</v>
      </c>
      <c r="F2491" s="2">
        <f t="shared" si="305"/>
        <v>5.9042549999999991</v>
      </c>
      <c r="G2491" s="2">
        <f t="shared" si="307"/>
        <v>5.8295759999999994</v>
      </c>
      <c r="H2491" s="2">
        <f t="shared" si="303"/>
        <v>5.1046060000000075</v>
      </c>
      <c r="I2491" s="2">
        <f t="array" ref="I2491">SUMPRODUCT(B2475:B2494, (ROW(B2475:B2494)-ROW(B2475)+1)) / (20*21/2)</f>
        <v>5.9401538095238093</v>
      </c>
      <c r="J2491" s="2">
        <f t="shared" si="306"/>
        <v>5.9090224978317334</v>
      </c>
      <c r="K2491" s="2">
        <f t="shared" si="308"/>
        <v>5.7823974635981639</v>
      </c>
    </row>
    <row r="2492" spans="1:11" ht="13.5" x14ac:dyDescent="0.25">
      <c r="A2492" s="3">
        <f>TITRES_STAT!B2495</f>
        <v>45631</v>
      </c>
      <c r="B2492" s="6">
        <f>TITRES_STAT!D2495</f>
        <v>6.0407999999999999</v>
      </c>
      <c r="C2492" s="2">
        <f t="shared" si="301"/>
        <v>5.7100000000000151E-2</v>
      </c>
      <c r="D2492" s="2">
        <f t="shared" si="302"/>
        <v>5.9741800000000005</v>
      </c>
      <c r="E2492" s="2">
        <f t="shared" si="304"/>
        <v>5.9056799999999994</v>
      </c>
      <c r="F2492" s="2">
        <f t="shared" si="305"/>
        <v>5.904255</v>
      </c>
      <c r="G2492" s="2">
        <f t="shared" si="307"/>
        <v>5.8392799999999996</v>
      </c>
      <c r="H2492" s="2">
        <f t="shared" si="303"/>
        <v>5.1113330000000072</v>
      </c>
      <c r="I2492" s="2">
        <f t="array" ref="I2492">SUMPRODUCT(B2476:B2495, (ROW(B2476:B2495)-ROW(B2476)+1)) / (20*21/2)</f>
        <v>5.960268571428573</v>
      </c>
      <c r="J2492" s="2">
        <f t="shared" si="306"/>
        <v>5.9215727361334727</v>
      </c>
      <c r="K2492" s="2">
        <f t="shared" si="308"/>
        <v>5.7925308963982358</v>
      </c>
    </row>
    <row r="2493" spans="1:11" ht="13.5" x14ac:dyDescent="0.25">
      <c r="A2493" s="3">
        <f>TITRES_STAT!B2496</f>
        <v>45632</v>
      </c>
      <c r="B2493" s="6">
        <f>TITRES_STAT!D2496</f>
        <v>6.0598000000000001</v>
      </c>
      <c r="C2493" s="2">
        <f t="shared" si="301"/>
        <v>1.9000000000000128E-2</v>
      </c>
      <c r="D2493" s="2">
        <f t="shared" si="302"/>
        <v>6.0179400000000003</v>
      </c>
      <c r="E2493" s="2">
        <f t="shared" si="304"/>
        <v>5.9247100000000001</v>
      </c>
      <c r="F2493" s="2">
        <f t="shared" si="305"/>
        <v>5.9071099999999994</v>
      </c>
      <c r="G2493" s="2">
        <f t="shared" si="307"/>
        <v>5.8495539999999995</v>
      </c>
      <c r="H2493" s="2">
        <f t="shared" si="303"/>
        <v>5.1184725000000073</v>
      </c>
      <c r="I2493" s="2">
        <f t="array" ref="I2493">SUMPRODUCT(B2477:B2496, (ROW(B2477:B2496)-ROW(B2477)+1)) / (20*21/2)</f>
        <v>5.9770252380952371</v>
      </c>
      <c r="J2493" s="2">
        <f t="shared" si="306"/>
        <v>5.9347372374540939</v>
      </c>
      <c r="K2493" s="2">
        <f t="shared" si="308"/>
        <v>5.8030120377159529</v>
      </c>
    </row>
    <row r="2494" spans="1:11" ht="13.5" x14ac:dyDescent="0.25">
      <c r="A2494" s="3">
        <f>TITRES_STAT!B2497</f>
        <v>45635</v>
      </c>
      <c r="B2494" s="6">
        <f>TITRES_STAT!D2497</f>
        <v>6.0883000000000003</v>
      </c>
      <c r="C2494" s="2">
        <f t="shared" si="301"/>
        <v>2.8500000000000192E-2</v>
      </c>
      <c r="D2494" s="2">
        <f t="shared" si="302"/>
        <v>6.0331600000000005</v>
      </c>
      <c r="E2494" s="2">
        <f t="shared" si="304"/>
        <v>5.9494400000000001</v>
      </c>
      <c r="F2494" s="2">
        <f t="shared" si="305"/>
        <v>5.9151950000000006</v>
      </c>
      <c r="G2494" s="2">
        <f t="shared" si="307"/>
        <v>5.8619199999999987</v>
      </c>
      <c r="H2494" s="2">
        <f t="shared" si="303"/>
        <v>5.124392500000007</v>
      </c>
      <c r="I2494" s="2">
        <f t="array" ref="I2494">SUMPRODUCT(B2478:B2497, (ROW(B2478:B2497)-ROW(B2478)+1)) / (20*21/2)</f>
        <v>5.9937357142857151</v>
      </c>
      <c r="J2494" s="2">
        <f t="shared" si="306"/>
        <v>5.9493622624584663</v>
      </c>
      <c r="K2494" s="2">
        <f t="shared" si="308"/>
        <v>5.8141998009427782</v>
      </c>
    </row>
    <row r="2495" spans="1:11" ht="13.5" x14ac:dyDescent="0.25">
      <c r="A2495" s="3">
        <f>TITRES_STAT!B2498</f>
        <v>45636</v>
      </c>
      <c r="B2495" s="6">
        <f>TITRES_STAT!D2498</f>
        <v>6.1264000000000003</v>
      </c>
      <c r="C2495" s="2">
        <f t="shared" si="301"/>
        <v>3.8100000000000023E-2</v>
      </c>
      <c r="D2495" s="2">
        <f t="shared" si="302"/>
        <v>6.0598000000000001</v>
      </c>
      <c r="E2495" s="2">
        <f t="shared" si="304"/>
        <v>5.977030000000001</v>
      </c>
      <c r="F2495" s="2">
        <f t="shared" si="305"/>
        <v>5.9218550000000008</v>
      </c>
      <c r="G2495" s="2">
        <f t="shared" si="307"/>
        <v>5.8737159999999982</v>
      </c>
      <c r="H2495" s="2">
        <f t="shared" si="303"/>
        <v>5.130503000000008</v>
      </c>
      <c r="I2495" s="2">
        <f t="array" ref="I2495">SUMPRODUCT(B2479:B2498, (ROW(B2479:B2498)-ROW(B2479)+1)) / (20*21/2)</f>
        <v>6.0094500000000002</v>
      </c>
      <c r="J2495" s="2">
        <f t="shared" si="306"/>
        <v>5.9662229993671838</v>
      </c>
      <c r="K2495" s="2">
        <f t="shared" si="308"/>
        <v>5.826442946003846</v>
      </c>
    </row>
    <row r="2496" spans="1:11" ht="13.5" x14ac:dyDescent="0.25">
      <c r="A2496" s="3">
        <f>TITRES_STAT!B2499</f>
        <v>45637</v>
      </c>
      <c r="B2496" s="6">
        <f>TITRES_STAT!D2499</f>
        <v>6.0978000000000003</v>
      </c>
      <c r="C2496" s="2">
        <f t="shared" si="301"/>
        <v>-2.8599999999999959E-2</v>
      </c>
      <c r="D2496" s="2">
        <f t="shared" si="302"/>
        <v>6.0826200000000004</v>
      </c>
      <c r="E2496" s="2">
        <f t="shared" si="304"/>
        <v>6.0046100000000004</v>
      </c>
      <c r="F2496" s="2">
        <f t="shared" si="305"/>
        <v>5.9318400000000011</v>
      </c>
      <c r="G2496" s="2">
        <f t="shared" si="307"/>
        <v>5.883799999999999</v>
      </c>
      <c r="H2496" s="2">
        <f t="shared" si="303"/>
        <v>5.1361070000000071</v>
      </c>
      <c r="I2496" s="2">
        <f t="array" ref="I2496">SUMPRODUCT(B2480:B2499, (ROW(B2480:B2499)-ROW(B2480)+1)) / (20*21/2)</f>
        <v>6.0267557142857155</v>
      </c>
      <c r="J2496" s="2">
        <f t="shared" si="306"/>
        <v>5.9787541422845951</v>
      </c>
      <c r="K2496" s="2">
        <f t="shared" si="308"/>
        <v>5.8370843991017347</v>
      </c>
    </row>
    <row r="2497" spans="1:11" ht="13.5" x14ac:dyDescent="0.25">
      <c r="A2497" s="3">
        <f>TITRES_STAT!B2500</f>
        <v>45638</v>
      </c>
      <c r="B2497" s="6">
        <f>TITRES_STAT!D2500</f>
        <v>6.1073000000000004</v>
      </c>
      <c r="C2497" s="2">
        <f t="shared" si="301"/>
        <v>9.5000000000000639E-3</v>
      </c>
      <c r="D2497" s="2">
        <f t="shared" si="302"/>
        <v>6.0959199999999996</v>
      </c>
      <c r="E2497" s="2">
        <f t="shared" si="304"/>
        <v>6.0350500000000009</v>
      </c>
      <c r="F2497" s="2">
        <f t="shared" si="305"/>
        <v>5.9423000000000012</v>
      </c>
      <c r="G2497" s="2">
        <f t="shared" si="307"/>
        <v>5.8933119999999999</v>
      </c>
      <c r="H2497" s="2">
        <f t="shared" si="303"/>
        <v>5.1421220000000076</v>
      </c>
      <c r="I2497" s="2">
        <f t="array" ref="I2497">SUMPRODUCT(B2481:B2500, (ROW(B2481:B2500)-ROW(B2481)+1)) / (20*21/2)</f>
        <v>6.0427928571428584</v>
      </c>
      <c r="J2497" s="2">
        <f t="shared" si="306"/>
        <v>5.990996604924157</v>
      </c>
      <c r="K2497" s="2">
        <f t="shared" si="308"/>
        <v>5.8476810893330393</v>
      </c>
    </row>
    <row r="2498" spans="1:11" ht="13.5" x14ac:dyDescent="0.25">
      <c r="A2498" s="3">
        <f>TITRES_STAT!B2501</f>
        <v>45639</v>
      </c>
      <c r="B2498" s="6">
        <f>TITRES_STAT!D2501</f>
        <v>6.1073000000000004</v>
      </c>
      <c r="C2498" s="2">
        <f t="shared" si="301"/>
        <v>0</v>
      </c>
      <c r="D2498" s="2">
        <f t="shared" si="302"/>
        <v>6.1054200000000005</v>
      </c>
      <c r="E2498" s="2">
        <f t="shared" si="304"/>
        <v>6.0616800000000008</v>
      </c>
      <c r="F2498" s="2">
        <f t="shared" si="305"/>
        <v>5.9541900000000014</v>
      </c>
      <c r="G2498" s="2">
        <f t="shared" si="307"/>
        <v>5.9049160000000009</v>
      </c>
      <c r="H2498" s="2">
        <f t="shared" si="303"/>
        <v>5.1481370000000073</v>
      </c>
      <c r="I2498" s="2">
        <f t="array" ref="I2498">SUMPRODUCT(B2482:B2501, (ROW(B2482:B2501)-ROW(B2482)+1)) / (20*21/2)</f>
        <v>6.0528019047619059</v>
      </c>
      <c r="J2498" s="2">
        <f t="shared" si="306"/>
        <v>6.0020731187409035</v>
      </c>
      <c r="K2498" s="2">
        <f t="shared" si="308"/>
        <v>5.8578622230846857</v>
      </c>
    </row>
    <row r="2499" spans="1:11" ht="13.5" x14ac:dyDescent="0.25">
      <c r="A2499" s="3">
        <f>TITRES_STAT!B2502</f>
        <v>45642</v>
      </c>
      <c r="B2499" s="6">
        <f>TITRES_STAT!D2502</f>
        <v>6.1359000000000004</v>
      </c>
      <c r="C2499" s="2">
        <f t="shared" si="301"/>
        <v>2.8599999999999959E-2</v>
      </c>
      <c r="D2499" s="2">
        <f t="shared" si="302"/>
        <v>6.1149399999999998</v>
      </c>
      <c r="E2499" s="2">
        <f t="shared" si="304"/>
        <v>6.0740500000000006</v>
      </c>
      <c r="F2499" s="2">
        <f t="shared" si="305"/>
        <v>5.9675100000000008</v>
      </c>
      <c r="G2499" s="2">
        <f t="shared" si="307"/>
        <v>5.9153799999999999</v>
      </c>
      <c r="H2499" s="2">
        <f t="shared" si="303"/>
        <v>5.1542950000000074</v>
      </c>
      <c r="I2499" s="2">
        <f t="array" ref="I2499">SUMPRODUCT(B2483:B2502, (ROW(B2483:B2502)-ROW(B2483)+1)) / (20*21/2)</f>
        <v>6.061905238095239</v>
      </c>
      <c r="J2499" s="2">
        <f t="shared" si="306"/>
        <v>6.0148185360036752</v>
      </c>
      <c r="K2499" s="2">
        <f t="shared" si="308"/>
        <v>5.8687656653166584</v>
      </c>
    </row>
    <row r="2500" spans="1:11" ht="13.5" x14ac:dyDescent="0.25">
      <c r="A2500" s="3">
        <f>TITRES_STAT!B2503</f>
        <v>45644</v>
      </c>
      <c r="B2500" s="6">
        <f>TITRES_STAT!D2503</f>
        <v>6.1359000000000004</v>
      </c>
      <c r="C2500" s="2">
        <f t="shared" ref="C2500:C2563" si="309">B2500-B2499</f>
        <v>0</v>
      </c>
      <c r="D2500" s="2">
        <f t="shared" si="302"/>
        <v>6.1168400000000007</v>
      </c>
      <c r="E2500" s="2">
        <f t="shared" si="304"/>
        <v>6.0883200000000004</v>
      </c>
      <c r="F2500" s="2">
        <f t="shared" si="305"/>
        <v>5.9832050000000008</v>
      </c>
      <c r="G2500" s="2">
        <f t="shared" si="307"/>
        <v>5.9260339999999996</v>
      </c>
      <c r="H2500" s="2">
        <f t="shared" si="303"/>
        <v>5.1600895000000087</v>
      </c>
      <c r="I2500" s="2">
        <f t="array" ref="I2500">SUMPRODUCT(B2484:B2503, (ROW(B2484:B2503)-ROW(B2484)+1)) / (20*21/2)</f>
        <v>6.0689714285714285</v>
      </c>
      <c r="J2500" s="2">
        <f t="shared" si="306"/>
        <v>6.0263501040033258</v>
      </c>
      <c r="K2500" s="2">
        <f t="shared" si="308"/>
        <v>5.8792415215787504</v>
      </c>
    </row>
    <row r="2501" spans="1:11" ht="13.5" x14ac:dyDescent="0.25">
      <c r="A2501" s="3">
        <f>TITRES_STAT!B2504</f>
        <v>45645</v>
      </c>
      <c r="B2501" s="6">
        <f>TITRES_STAT!D2504</f>
        <v>6.0883000000000003</v>
      </c>
      <c r="C2501" s="2">
        <f t="shared" si="309"/>
        <v>-4.7600000000000087E-2</v>
      </c>
      <c r="D2501" s="2">
        <f t="shared" si="302"/>
        <v>6.1149399999999998</v>
      </c>
      <c r="E2501" s="2">
        <f t="shared" si="304"/>
        <v>6.0987800000000005</v>
      </c>
      <c r="F2501" s="2">
        <f t="shared" si="305"/>
        <v>5.9927150000000013</v>
      </c>
      <c r="G2501" s="2">
        <f t="shared" si="307"/>
        <v>5.9366880000000002</v>
      </c>
      <c r="H2501" s="2">
        <f t="shared" si="303"/>
        <v>5.1660095000000066</v>
      </c>
      <c r="I2501" s="2">
        <f t="array" ref="I2501">SUMPRODUCT(B2485:B2504, (ROW(B2485:B2504)-ROW(B2485)+1)) / (20*21/2)</f>
        <v>6.0686980952380951</v>
      </c>
      <c r="J2501" s="2">
        <f t="shared" si="306"/>
        <v>6.0322500940982469</v>
      </c>
      <c r="K2501" s="2">
        <f t="shared" si="308"/>
        <v>5.8874398932815444</v>
      </c>
    </row>
    <row r="2502" spans="1:11" ht="13.5" x14ac:dyDescent="0.25">
      <c r="A2502" s="3">
        <f>TITRES_STAT!B2505</f>
        <v>45646</v>
      </c>
      <c r="B2502" s="6">
        <f>TITRES_STAT!D2505</f>
        <v>6.0883000000000003</v>
      </c>
      <c r="C2502" s="2">
        <f t="shared" si="309"/>
        <v>0</v>
      </c>
      <c r="D2502" s="2">
        <f t="shared" ref="D2502:D2565" si="310">AVERAGE(B2498:B2502)</f>
        <v>6.1111400000000007</v>
      </c>
      <c r="E2502" s="2">
        <f t="shared" si="304"/>
        <v>6.103530000000001</v>
      </c>
      <c r="F2502" s="2">
        <f t="shared" si="305"/>
        <v>6.0046050000000006</v>
      </c>
      <c r="G2502" s="2">
        <f t="shared" si="307"/>
        <v>5.9490540000000003</v>
      </c>
      <c r="H2502" s="2">
        <f t="shared" si="303"/>
        <v>5.1719750000000069</v>
      </c>
      <c r="I2502" s="2">
        <f t="array" ref="I2502">SUMPRODUCT(B2486:B2505, (ROW(B2486:B2505)-ROW(B2486)+1)) / (20*21/2)</f>
        <v>6.0476761904761904</v>
      </c>
      <c r="J2502" s="2">
        <f t="shared" si="306"/>
        <v>6.0375881803746045</v>
      </c>
      <c r="K2502" s="2">
        <f t="shared" si="308"/>
        <v>5.8953167602116796</v>
      </c>
    </row>
    <row r="2503" spans="1:11" ht="13.5" x14ac:dyDescent="0.25">
      <c r="A2503" s="3">
        <f>TITRES_STAT!B2506</f>
        <v>45649</v>
      </c>
      <c r="B2503" s="6">
        <f>TITRES_STAT!D2506</f>
        <v>6.0788000000000002</v>
      </c>
      <c r="C2503" s="2">
        <f t="shared" si="309"/>
        <v>-9.5000000000000639E-3</v>
      </c>
      <c r="D2503" s="2">
        <f t="shared" si="310"/>
        <v>6.1054400000000006</v>
      </c>
      <c r="E2503" s="2">
        <f t="shared" si="304"/>
        <v>6.105430000000001</v>
      </c>
      <c r="F2503" s="2">
        <f t="shared" si="305"/>
        <v>6.0150700000000015</v>
      </c>
      <c r="G2503" s="2">
        <f t="shared" si="307"/>
        <v>5.9597080000000009</v>
      </c>
      <c r="H2503" s="2">
        <f t="shared" si="303"/>
        <v>5.1774385000000072</v>
      </c>
      <c r="I2503" s="2">
        <f t="array" ref="I2503">SUMPRODUCT(B2487:B2506, (ROW(B2487:B2506)-ROW(B2487)+1)) / (20*21/2)</f>
        <v>6.0287000000000006</v>
      </c>
      <c r="J2503" s="2">
        <f t="shared" si="306"/>
        <v>6.0415131155770236</v>
      </c>
      <c r="K2503" s="2">
        <f t="shared" si="308"/>
        <v>5.9025121813798487</v>
      </c>
    </row>
    <row r="2504" spans="1:11" ht="13.5" x14ac:dyDescent="0.25">
      <c r="A2504" s="3">
        <f>TITRES_STAT!B2507</f>
        <v>45650</v>
      </c>
      <c r="B2504" s="6">
        <f>TITRES_STAT!D2507</f>
        <v>6.0122</v>
      </c>
      <c r="C2504" s="2">
        <f t="shared" si="309"/>
        <v>-6.6600000000000215E-2</v>
      </c>
      <c r="D2504" s="2">
        <f t="shared" si="310"/>
        <v>6.0807000000000002</v>
      </c>
      <c r="E2504" s="2">
        <f t="shared" si="304"/>
        <v>6.0978200000000005</v>
      </c>
      <c r="F2504" s="2">
        <f t="shared" si="305"/>
        <v>6.0236300000000016</v>
      </c>
      <c r="G2504" s="2">
        <f t="shared" si="307"/>
        <v>5.9701719999999998</v>
      </c>
      <c r="H2504" s="2">
        <f t="shared" si="303"/>
        <v>5.1825690000000062</v>
      </c>
      <c r="I2504" s="2">
        <f t="array" ref="I2504">SUMPRODUCT(B2488:B2507, (ROW(B2488:B2507)-ROW(B2488)+1)) / (20*21/2)</f>
        <v>6.0079047619047614</v>
      </c>
      <c r="J2504" s="2">
        <f t="shared" si="306"/>
        <v>6.0387213902839738</v>
      </c>
      <c r="K2504" s="2">
        <f t="shared" si="308"/>
        <v>5.9068136644629918</v>
      </c>
    </row>
    <row r="2505" spans="1:11" ht="13.5" x14ac:dyDescent="0.25">
      <c r="A2505" s="3">
        <f>TITRES_STAT!B2508</f>
        <v>45651</v>
      </c>
      <c r="B2505" s="6">
        <f>TITRES_STAT!D2508</f>
        <v>5.8029000000000002</v>
      </c>
      <c r="C2505" s="2">
        <f t="shared" si="309"/>
        <v>-0.20929999999999982</v>
      </c>
      <c r="D2505" s="2">
        <f t="shared" si="310"/>
        <v>6.0141000000000009</v>
      </c>
      <c r="E2505" s="2">
        <f t="shared" si="304"/>
        <v>6.0654700000000004</v>
      </c>
      <c r="F2505" s="2">
        <f t="shared" si="305"/>
        <v>6.0212500000000002</v>
      </c>
      <c r="G2505" s="2">
        <f t="shared" si="307"/>
        <v>5.9747380000000012</v>
      </c>
      <c r="H2505" s="2">
        <f t="shared" si="303"/>
        <v>5.1866530000000068</v>
      </c>
      <c r="I2505" s="2">
        <f t="array" ref="I2505">SUMPRODUCT(B2489:B2508, (ROW(B2489:B2508)-ROW(B2489)+1)) / (20*21/2)</f>
        <v>5.9780523809523816</v>
      </c>
      <c r="J2505" s="2">
        <f t="shared" si="306"/>
        <v>6.0162622102569285</v>
      </c>
      <c r="K2505" s="2">
        <f t="shared" si="308"/>
        <v>5.9027386187977759</v>
      </c>
    </row>
    <row r="2506" spans="1:11" ht="13.5" x14ac:dyDescent="0.25">
      <c r="A2506" s="3">
        <f>TITRES_STAT!B2509</f>
        <v>45652</v>
      </c>
      <c r="B2506" s="6">
        <f>TITRES_STAT!D2509</f>
        <v>5.8220000000000001</v>
      </c>
      <c r="C2506" s="2">
        <f t="shared" si="309"/>
        <v>1.9099999999999895E-2</v>
      </c>
      <c r="D2506" s="2">
        <f t="shared" si="310"/>
        <v>5.9608400000000001</v>
      </c>
      <c r="E2506" s="2">
        <f t="shared" si="304"/>
        <v>6.03789</v>
      </c>
      <c r="F2506" s="2">
        <f t="shared" si="305"/>
        <v>6.0212500000000002</v>
      </c>
      <c r="G2506" s="2">
        <f t="shared" si="307"/>
        <v>5.9810180000000015</v>
      </c>
      <c r="H2506" s="2">
        <f t="shared" ref="H2506:H2569" si="311">AVERAGE(B2307:B2506)</f>
        <v>5.190969000000007</v>
      </c>
      <c r="I2506" s="2">
        <f t="array" ref="I2506">SUMPRODUCT(B2490:B2509, (ROW(B2490:B2509)-ROW(B2490)+1)) / (20*21/2)</f>
        <v>5.9488342857142857</v>
      </c>
      <c r="J2506" s="2">
        <f t="shared" si="306"/>
        <v>5.9977610473753167</v>
      </c>
      <c r="K2506" s="2">
        <f t="shared" si="308"/>
        <v>5.899572398452765</v>
      </c>
    </row>
    <row r="2507" spans="1:11" ht="13.5" x14ac:dyDescent="0.25">
      <c r="A2507" s="3">
        <f>TITRES_STAT!B2510</f>
        <v>45653</v>
      </c>
      <c r="B2507" s="6">
        <f>TITRES_STAT!D2510</f>
        <v>5.8029000000000002</v>
      </c>
      <c r="C2507" s="2">
        <f t="shared" si="309"/>
        <v>-1.9099999999999895E-2</v>
      </c>
      <c r="D2507" s="2">
        <f t="shared" si="310"/>
        <v>5.9037600000000001</v>
      </c>
      <c r="E2507" s="2">
        <f t="shared" si="304"/>
        <v>6.0074500000000004</v>
      </c>
      <c r="F2507" s="2">
        <f t="shared" si="305"/>
        <v>6.0212500000000002</v>
      </c>
      <c r="G2507" s="2">
        <f t="shared" si="307"/>
        <v>5.9857740000000028</v>
      </c>
      <c r="H2507" s="2">
        <f t="shared" si="311"/>
        <v>5.1955075000000068</v>
      </c>
      <c r="I2507" s="2">
        <f t="array" ref="I2507">SUMPRODUCT(B2491:B2510, (ROW(B2491:B2510)-ROW(B2491)+1)) / (20*21/2)</f>
        <v>5.9292180952380953</v>
      </c>
      <c r="J2507" s="2">
        <f t="shared" si="306"/>
        <v>5.9792028523871918</v>
      </c>
      <c r="K2507" s="2">
        <f t="shared" si="308"/>
        <v>5.8957813240036367</v>
      </c>
    </row>
    <row r="2508" spans="1:11" ht="13.5" x14ac:dyDescent="0.25">
      <c r="A2508" s="3">
        <f>TITRES_STAT!B2511</f>
        <v>45656</v>
      </c>
      <c r="B2508" s="6">
        <f>TITRES_STAT!D2511</f>
        <v>5.7077999999999998</v>
      </c>
      <c r="C2508" s="2">
        <f t="shared" si="309"/>
        <v>-9.5100000000000406E-2</v>
      </c>
      <c r="D2508" s="2">
        <f t="shared" si="310"/>
        <v>5.8295599999999999</v>
      </c>
      <c r="E2508" s="2">
        <f t="shared" ref="E2508:E2571" si="312">AVERAGE(B2499:B2508)</f>
        <v>5.9675000000000002</v>
      </c>
      <c r="F2508" s="2">
        <f t="shared" si="305"/>
        <v>6.0145900000000001</v>
      </c>
      <c r="G2508" s="2">
        <f t="shared" si="307"/>
        <v>5.988818000000002</v>
      </c>
      <c r="H2508" s="2">
        <f t="shared" si="311"/>
        <v>5.1995705000000063</v>
      </c>
      <c r="I2508" s="2">
        <f t="array" ref="I2508">SUMPRODUCT(B2492:B2511, (ROW(B2492:B2511)-ROW(B2492)+1)) / (20*21/2)</f>
        <v>5.9178009523809525</v>
      </c>
      <c r="J2508" s="2">
        <f t="shared" si="306"/>
        <v>5.9533549616836492</v>
      </c>
      <c r="K2508" s="2">
        <f t="shared" si="308"/>
        <v>5.8884095073760427</v>
      </c>
    </row>
    <row r="2509" spans="1:11" ht="13.5" x14ac:dyDescent="0.25">
      <c r="A2509" s="3">
        <f>TITRES_STAT!B2512</f>
        <v>45657</v>
      </c>
      <c r="B2509" s="6">
        <f>TITRES_STAT!D2512</f>
        <v>5.7077999999999998</v>
      </c>
      <c r="C2509" s="2">
        <f t="shared" si="309"/>
        <v>0</v>
      </c>
      <c r="D2509" s="2">
        <f t="shared" si="310"/>
        <v>5.7686799999999998</v>
      </c>
      <c r="E2509" s="2">
        <f t="shared" si="312"/>
        <v>5.92469</v>
      </c>
      <c r="F2509" s="2">
        <f t="shared" si="305"/>
        <v>5.9993700000000008</v>
      </c>
      <c r="G2509" s="2">
        <f t="shared" si="307"/>
        <v>5.9859640000000027</v>
      </c>
      <c r="H2509" s="2">
        <f t="shared" si="311"/>
        <v>5.2039510000000062</v>
      </c>
      <c r="I2509" s="2">
        <f t="array" ref="I2509">SUMPRODUCT(B2493:B2512, (ROW(B2493:B2512)-ROW(B2493)+1)) / (20*21/2)</f>
        <v>5.9060228571428581</v>
      </c>
      <c r="J2509" s="2">
        <f t="shared" si="306"/>
        <v>5.9299687748566345</v>
      </c>
      <c r="K2509" s="2">
        <f t="shared" si="308"/>
        <v>5.8813267815965897</v>
      </c>
    </row>
    <row r="2510" spans="1:11" ht="13.5" x14ac:dyDescent="0.25">
      <c r="A2510" s="3">
        <f>TITRES_STAT!B2513</f>
        <v>45659</v>
      </c>
      <c r="B2510" s="6">
        <f>TITRES_STAT!D2513</f>
        <v>5.7934000000000001</v>
      </c>
      <c r="C2510" s="2">
        <f t="shared" si="309"/>
        <v>8.5600000000000342E-2</v>
      </c>
      <c r="D2510" s="2">
        <f t="shared" si="310"/>
        <v>5.7667799999999998</v>
      </c>
      <c r="E2510" s="2">
        <f t="shared" si="312"/>
        <v>5.8904399999999999</v>
      </c>
      <c r="F2510" s="2">
        <f t="shared" si="305"/>
        <v>5.9893800000000006</v>
      </c>
      <c r="G2510" s="2">
        <f t="shared" si="307"/>
        <v>5.9853920000000027</v>
      </c>
      <c r="H2510" s="2">
        <f t="shared" si="311"/>
        <v>5.2088505000000058</v>
      </c>
      <c r="I2510" s="2">
        <f t="array" ref="I2510">SUMPRODUCT(B2494:B2513, (ROW(B2494:B2513)-ROW(B2494)+1)) / (20*21/2)</f>
        <v>5.8878580952380943</v>
      </c>
      <c r="J2510" s="2">
        <f t="shared" si="306"/>
        <v>5.9169622248702884</v>
      </c>
      <c r="K2510" s="2">
        <f t="shared" si="308"/>
        <v>5.8778786725143712</v>
      </c>
    </row>
    <row r="2511" spans="1:11" ht="13.5" x14ac:dyDescent="0.25">
      <c r="A2511" s="3">
        <f>TITRES_STAT!B2514</f>
        <v>45660</v>
      </c>
      <c r="B2511" s="6">
        <f>TITRES_STAT!D2514</f>
        <v>5.8695000000000004</v>
      </c>
      <c r="C2511" s="2">
        <f t="shared" si="309"/>
        <v>7.6100000000000279E-2</v>
      </c>
      <c r="D2511" s="2">
        <f t="shared" si="310"/>
        <v>5.7762799999999999</v>
      </c>
      <c r="E2511" s="2">
        <f t="shared" si="312"/>
        <v>5.8685600000000004</v>
      </c>
      <c r="F2511" s="2">
        <f t="shared" si="305"/>
        <v>5.9836700000000009</v>
      </c>
      <c r="G2511" s="2">
        <f t="shared" si="307"/>
        <v>5.9850120000000029</v>
      </c>
      <c r="H2511" s="2">
        <f t="shared" si="311"/>
        <v>5.2141305000000067</v>
      </c>
      <c r="I2511" s="2">
        <f t="array" ref="I2511">SUMPRODUCT(B2495:B2514, (ROW(B2495:B2514)-ROW(B2495)+1)) / (20*21/2)</f>
        <v>5.8637595238095246</v>
      </c>
      <c r="J2511" s="2">
        <f t="shared" si="306"/>
        <v>5.9124420129778805</v>
      </c>
      <c r="K2511" s="2">
        <f t="shared" si="308"/>
        <v>5.8775500971216506</v>
      </c>
    </row>
    <row r="2512" spans="1:11" ht="13.5" x14ac:dyDescent="0.25">
      <c r="A2512" s="3">
        <f>TITRES_STAT!B2515</f>
        <v>45663</v>
      </c>
      <c r="B2512" s="6">
        <f>TITRES_STAT!D2515</f>
        <v>5.86</v>
      </c>
      <c r="C2512" s="2">
        <f t="shared" si="309"/>
        <v>-9.5000000000000639E-3</v>
      </c>
      <c r="D2512" s="2">
        <f t="shared" si="310"/>
        <v>5.7876999999999992</v>
      </c>
      <c r="E2512" s="2">
        <f t="shared" si="312"/>
        <v>5.8457300000000005</v>
      </c>
      <c r="F2512" s="2">
        <f t="shared" si="305"/>
        <v>5.9746300000000012</v>
      </c>
      <c r="G2512" s="2">
        <f t="shared" si="307"/>
        <v>5.9813960000000028</v>
      </c>
      <c r="H2512" s="2">
        <f t="shared" si="311"/>
        <v>5.2193630000000066</v>
      </c>
      <c r="I2512" s="2">
        <f t="array" ref="I2512">SUMPRODUCT(B2496:B2515, (ROW(B2496:B2515)-ROW(B2496)+1)) / (20*21/2)</f>
        <v>5.8414728571428558</v>
      </c>
      <c r="J2512" s="2">
        <f t="shared" si="306"/>
        <v>5.907447535551416</v>
      </c>
      <c r="K2512" s="2">
        <f t="shared" si="308"/>
        <v>5.8768618580188408</v>
      </c>
    </row>
    <row r="2513" spans="1:11" ht="13.5" x14ac:dyDescent="0.25">
      <c r="A2513" s="3">
        <f>TITRES_STAT!B2516</f>
        <v>45664</v>
      </c>
      <c r="B2513" s="6">
        <f>TITRES_STAT!D2516</f>
        <v>5.7839</v>
      </c>
      <c r="C2513" s="2">
        <f t="shared" si="309"/>
        <v>-7.6100000000000279E-2</v>
      </c>
      <c r="D2513" s="2">
        <f t="shared" si="310"/>
        <v>5.8029199999999994</v>
      </c>
      <c r="E2513" s="2">
        <f t="shared" si="312"/>
        <v>5.8162400000000005</v>
      </c>
      <c r="F2513" s="2">
        <f t="shared" si="305"/>
        <v>5.9608350000000012</v>
      </c>
      <c r="G2513" s="2">
        <f t="shared" si="307"/>
        <v>5.9747360000000027</v>
      </c>
      <c r="H2513" s="2">
        <f t="shared" si="311"/>
        <v>5.2249415000000052</v>
      </c>
      <c r="I2513" s="2">
        <f t="array" ref="I2513">SUMPRODUCT(B2497:B2516, (ROW(B2497:B2516)-ROW(B2497)+1)) / (20*21/2)</f>
        <v>5.8383890476190485</v>
      </c>
      <c r="J2513" s="2">
        <f t="shared" si="306"/>
        <v>5.8956811035941374</v>
      </c>
      <c r="K2513" s="2">
        <f t="shared" si="308"/>
        <v>5.8732162949592785</v>
      </c>
    </row>
    <row r="2514" spans="1:11" ht="13.5" x14ac:dyDescent="0.25">
      <c r="A2514" s="3">
        <f>TITRES_STAT!B2517</f>
        <v>45665</v>
      </c>
      <c r="B2514" s="6">
        <f>TITRES_STAT!D2517</f>
        <v>5.7077999999999998</v>
      </c>
      <c r="C2514" s="2">
        <f t="shared" si="309"/>
        <v>-7.6100000000000279E-2</v>
      </c>
      <c r="D2514" s="2">
        <f t="shared" si="310"/>
        <v>5.8029199999999994</v>
      </c>
      <c r="E2514" s="2">
        <f t="shared" si="312"/>
        <v>5.7858000000000001</v>
      </c>
      <c r="F2514" s="2">
        <f t="shared" si="305"/>
        <v>5.941810000000002</v>
      </c>
      <c r="G2514" s="2">
        <f t="shared" si="307"/>
        <v>5.9667460000000032</v>
      </c>
      <c r="H2514" s="2">
        <f t="shared" si="311"/>
        <v>5.2293675000000057</v>
      </c>
      <c r="I2514" s="2">
        <f t="array" ref="I2514">SUMPRODUCT(B2498:B2517, (ROW(B2498:B2517)-ROW(B2498)+1)) / (20*21/2)</f>
        <v>5.865301904761905</v>
      </c>
      <c r="J2514" s="2">
        <f t="shared" si="306"/>
        <v>5.8777876651566006</v>
      </c>
      <c r="K2514" s="2">
        <f t="shared" si="308"/>
        <v>5.8667293814314636</v>
      </c>
    </row>
    <row r="2515" spans="1:11" ht="13.5" x14ac:dyDescent="0.25">
      <c r="A2515" s="3">
        <f>TITRES_STAT!B2518</f>
        <v>45666</v>
      </c>
      <c r="B2515" s="6">
        <f>TITRES_STAT!D2518</f>
        <v>5.7077999999999998</v>
      </c>
      <c r="C2515" s="2">
        <f t="shared" si="309"/>
        <v>0</v>
      </c>
      <c r="D2515" s="2">
        <f t="shared" si="310"/>
        <v>5.7858000000000001</v>
      </c>
      <c r="E2515" s="2">
        <f t="shared" si="312"/>
        <v>5.7762900000000004</v>
      </c>
      <c r="F2515" s="2">
        <f t="shared" si="305"/>
        <v>5.9208800000000021</v>
      </c>
      <c r="G2515" s="2">
        <f t="shared" si="307"/>
        <v>5.9587560000000028</v>
      </c>
      <c r="H2515" s="2">
        <f t="shared" si="311"/>
        <v>5.2345200000000043</v>
      </c>
      <c r="I2515" s="2">
        <f t="array" ref="I2515">SUMPRODUCT(B2499:B2518, (ROW(B2499:B2518)-ROW(B2499)+1)) / (20*21/2)</f>
        <v>5.8836447619047609</v>
      </c>
      <c r="J2515" s="2">
        <f t="shared" si="306"/>
        <v>5.8615983637131146</v>
      </c>
      <c r="K2515" s="2">
        <f t="shared" si="308"/>
        <v>5.8604968566694451</v>
      </c>
    </row>
    <row r="2516" spans="1:11" ht="13.5" x14ac:dyDescent="0.25">
      <c r="A2516" s="3">
        <f>TITRES_STAT!B2519</f>
        <v>45667</v>
      </c>
      <c r="B2516" s="6">
        <f>TITRES_STAT!D2519</f>
        <v>5.8884999999999996</v>
      </c>
      <c r="C2516" s="2">
        <f t="shared" si="309"/>
        <v>0.18069999999999986</v>
      </c>
      <c r="D2516" s="2">
        <f t="shared" si="310"/>
        <v>5.7896000000000001</v>
      </c>
      <c r="E2516" s="2">
        <f t="shared" si="312"/>
        <v>5.78294</v>
      </c>
      <c r="F2516" s="2">
        <f t="shared" ref="F2516:F2579" si="313">AVERAGE(B2497:B2516)</f>
        <v>5.9104150000000013</v>
      </c>
      <c r="G2516" s="2">
        <f t="shared" si="307"/>
        <v>5.9532380000000025</v>
      </c>
      <c r="H2516" s="2">
        <f t="shared" si="311"/>
        <v>5.2403490000000046</v>
      </c>
      <c r="I2516" s="2">
        <f t="array" ref="I2516">SUMPRODUCT(B2500:B2519, (ROW(B2500:B2519)-ROW(B2500)+1)) / (20*21/2)</f>
        <v>5.9092447619047617</v>
      </c>
      <c r="J2516" s="2">
        <f t="shared" si="306"/>
        <v>5.8641604243118657</v>
      </c>
      <c r="K2516" s="2">
        <f t="shared" si="308"/>
        <v>5.8615950191529969</v>
      </c>
    </row>
    <row r="2517" spans="1:11" ht="13.5" x14ac:dyDescent="0.25">
      <c r="A2517" s="3">
        <f>TITRES_STAT!B2520</f>
        <v>45670</v>
      </c>
      <c r="B2517" s="6">
        <f>TITRES_STAT!D2520</f>
        <v>6.1929999999999996</v>
      </c>
      <c r="C2517" s="2">
        <f t="shared" si="309"/>
        <v>0.30449999999999999</v>
      </c>
      <c r="D2517" s="2">
        <f t="shared" si="310"/>
        <v>5.8561999999999994</v>
      </c>
      <c r="E2517" s="2">
        <f t="shared" si="312"/>
        <v>5.8219499999999993</v>
      </c>
      <c r="F2517" s="2">
        <f t="shared" si="313"/>
        <v>5.9147000000000016</v>
      </c>
      <c r="G2517" s="2">
        <f t="shared" si="307"/>
        <v>5.952668000000001</v>
      </c>
      <c r="H2517" s="2">
        <f t="shared" si="311"/>
        <v>5.2476550000000053</v>
      </c>
      <c r="I2517" s="2">
        <f t="array" ref="I2517">SUMPRODUCT(B2501:B2520, (ROW(B2501:B2520)-ROW(B2501)+1)) / (20*21/2)</f>
        <v>5.9300847619047623</v>
      </c>
      <c r="J2517" s="2">
        <f t="shared" ref="J2517:J2580" si="314">$J$4*B2517+J2516*(1-$J$4)</f>
        <v>5.8954784791393067</v>
      </c>
      <c r="K2517" s="2">
        <f t="shared" si="308"/>
        <v>5.8745912929117026</v>
      </c>
    </row>
    <row r="2518" spans="1:11" ht="13.5" x14ac:dyDescent="0.25">
      <c r="A2518" s="3">
        <f>TITRES_STAT!B2521</f>
        <v>45671</v>
      </c>
      <c r="B2518" s="6">
        <f>TITRES_STAT!D2521</f>
        <v>6.1073000000000004</v>
      </c>
      <c r="C2518" s="2">
        <f t="shared" si="309"/>
        <v>-8.5699999999999221E-2</v>
      </c>
      <c r="D2518" s="2">
        <f t="shared" si="310"/>
        <v>5.9208799999999995</v>
      </c>
      <c r="E2518" s="2">
        <f t="shared" si="312"/>
        <v>5.8619000000000003</v>
      </c>
      <c r="F2518" s="2">
        <f t="shared" si="313"/>
        <v>5.9147000000000007</v>
      </c>
      <c r="G2518" s="2">
        <f t="shared" si="307"/>
        <v>5.9475300000000004</v>
      </c>
      <c r="H2518" s="2">
        <f t="shared" si="311"/>
        <v>5.2550775000000041</v>
      </c>
      <c r="I2518" s="2">
        <f t="array" ref="I2518">SUMPRODUCT(B2502:B2521, (ROW(B2502:B2521)-ROW(B2502)+1)) / (20*21/2)</f>
        <v>5.9536390476190482</v>
      </c>
      <c r="J2518" s="2">
        <f t="shared" si="314"/>
        <v>5.9156519573165154</v>
      </c>
      <c r="K2518" s="2">
        <f t="shared" si="308"/>
        <v>5.8837171245622244</v>
      </c>
    </row>
    <row r="2519" spans="1:11" ht="13.5" x14ac:dyDescent="0.25">
      <c r="A2519" s="3">
        <f>TITRES_STAT!B2522</f>
        <v>45672</v>
      </c>
      <c r="B2519" s="6">
        <f>TITRES_STAT!D2522</f>
        <v>6.1835000000000004</v>
      </c>
      <c r="C2519" s="2">
        <f t="shared" si="309"/>
        <v>7.6200000000000045E-2</v>
      </c>
      <c r="D2519" s="2">
        <f t="shared" si="310"/>
        <v>6.0160200000000001</v>
      </c>
      <c r="E2519" s="2">
        <f t="shared" si="312"/>
        <v>5.9094700000000007</v>
      </c>
      <c r="F2519" s="2">
        <f t="shared" si="313"/>
        <v>5.9170800000000003</v>
      </c>
      <c r="G2519" s="2">
        <f t="shared" si="307"/>
        <v>5.9469600000000007</v>
      </c>
      <c r="H2519" s="2">
        <f t="shared" si="311"/>
        <v>5.2628810000000055</v>
      </c>
      <c r="I2519" s="2">
        <f t="array" ref="I2519">SUMPRODUCT(B2503:B2522, (ROW(B2503:B2522)-ROW(B2503)+1)) / (20*21/2)</f>
        <v>5.9732119047619046</v>
      </c>
      <c r="J2519" s="2">
        <f t="shared" si="314"/>
        <v>5.9411612947149424</v>
      </c>
      <c r="K2519" s="2">
        <f t="shared" si="308"/>
        <v>5.8954733157558632</v>
      </c>
    </row>
    <row r="2520" spans="1:11" ht="13.5" x14ac:dyDescent="0.25">
      <c r="A2520" s="3">
        <f>TITRES_STAT!B2523</f>
        <v>45673</v>
      </c>
      <c r="B2520" s="6">
        <f>TITRES_STAT!D2523</f>
        <v>6.1359000000000004</v>
      </c>
      <c r="C2520" s="2">
        <f t="shared" si="309"/>
        <v>-4.7600000000000087E-2</v>
      </c>
      <c r="D2520" s="2">
        <f t="shared" si="310"/>
        <v>6.1016400000000006</v>
      </c>
      <c r="E2520" s="2">
        <f t="shared" si="312"/>
        <v>5.9437199999999999</v>
      </c>
      <c r="F2520" s="2">
        <f t="shared" si="313"/>
        <v>5.9170800000000003</v>
      </c>
      <c r="G2520" s="2">
        <f t="shared" si="307"/>
        <v>5.9473399999999996</v>
      </c>
      <c r="H2520" s="2">
        <f t="shared" si="311"/>
        <v>5.2702195000000049</v>
      </c>
      <c r="I2520" s="2">
        <f t="array" ref="I2520">SUMPRODUCT(B2504:B2523, (ROW(B2504:B2523)-ROW(B2504)+1)) / (20*21/2)</f>
        <v>5.9971271428571429</v>
      </c>
      <c r="J2520" s="2">
        <f t="shared" si="314"/>
        <v>5.959707838075424</v>
      </c>
      <c r="K2520" s="2">
        <f t="shared" si="308"/>
        <v>5.9049018131772018</v>
      </c>
    </row>
    <row r="2521" spans="1:11" ht="13.5" x14ac:dyDescent="0.25">
      <c r="A2521" s="3">
        <f>TITRES_STAT!B2524</f>
        <v>45674</v>
      </c>
      <c r="B2521" s="6">
        <f>TITRES_STAT!D2524</f>
        <v>6.1643999999999997</v>
      </c>
      <c r="C2521" s="2">
        <f t="shared" si="309"/>
        <v>2.8499999999999304E-2</v>
      </c>
      <c r="D2521" s="2">
        <f t="shared" si="310"/>
        <v>6.1568200000000006</v>
      </c>
      <c r="E2521" s="2">
        <f t="shared" si="312"/>
        <v>5.9732099999999999</v>
      </c>
      <c r="F2521" s="2">
        <f t="shared" si="313"/>
        <v>5.9208850000000002</v>
      </c>
      <c r="G2521" s="2">
        <f t="shared" si="307"/>
        <v>5.9498119999999997</v>
      </c>
      <c r="H2521" s="2">
        <f t="shared" si="311"/>
        <v>5.2783365000000053</v>
      </c>
      <c r="I2521" s="2">
        <f t="array" ref="I2521">SUMPRODUCT(B2505:B2524, (ROW(B2505:B2524)-ROW(B2505)+1)) / (20*21/2)</f>
        <v>6.0323704761904766</v>
      </c>
      <c r="J2521" s="2">
        <f t="shared" si="314"/>
        <v>5.979202329687288</v>
      </c>
      <c r="K2521" s="2">
        <f t="shared" si="308"/>
        <v>5.9150782126604495</v>
      </c>
    </row>
    <row r="2522" spans="1:11" ht="13.5" x14ac:dyDescent="0.25">
      <c r="A2522" s="3">
        <f>TITRES_STAT!B2525</f>
        <v>45677</v>
      </c>
      <c r="B2522" s="6">
        <f>TITRES_STAT!D2525</f>
        <v>6.1264000000000003</v>
      </c>
      <c r="C2522" s="2">
        <f t="shared" si="309"/>
        <v>-3.7999999999999368E-2</v>
      </c>
      <c r="D2522" s="2">
        <f t="shared" si="310"/>
        <v>6.1435000000000004</v>
      </c>
      <c r="E2522" s="2">
        <f t="shared" si="312"/>
        <v>5.9998500000000003</v>
      </c>
      <c r="F2522" s="2">
        <f t="shared" si="313"/>
        <v>5.9227900000000009</v>
      </c>
      <c r="G2522" s="2">
        <f t="shared" si="307"/>
        <v>5.9515239999999983</v>
      </c>
      <c r="H2522" s="2">
        <f t="shared" si="311"/>
        <v>5.2858090000000058</v>
      </c>
      <c r="I2522" s="2">
        <f t="array" ref="I2522">SUMPRODUCT(B2506:B2525, (ROW(B2506:B2525)-ROW(B2506)+1)) / (20*21/2)</f>
        <v>6.0725976190476194</v>
      </c>
      <c r="J2522" s="2">
        <f t="shared" si="314"/>
        <v>5.9932211554313559</v>
      </c>
      <c r="K2522" s="2">
        <f t="shared" si="308"/>
        <v>5.9233653415757264</v>
      </c>
    </row>
    <row r="2523" spans="1:11" ht="13.5" x14ac:dyDescent="0.25">
      <c r="A2523" s="3">
        <f>TITRES_STAT!B2526</f>
        <v>45678</v>
      </c>
      <c r="B2523" s="6">
        <f>TITRES_STAT!D2526</f>
        <v>6.1738999999999997</v>
      </c>
      <c r="C2523" s="2">
        <f t="shared" si="309"/>
        <v>4.7499999999999432E-2</v>
      </c>
      <c r="D2523" s="2">
        <f t="shared" si="310"/>
        <v>6.1568200000000006</v>
      </c>
      <c r="E2523" s="2">
        <f t="shared" si="312"/>
        <v>6.0388500000000009</v>
      </c>
      <c r="F2523" s="2">
        <f t="shared" si="313"/>
        <v>5.9275450000000003</v>
      </c>
      <c r="G2523" s="2">
        <f t="shared" si="307"/>
        <v>5.9549479999999981</v>
      </c>
      <c r="H2523" s="2">
        <f t="shared" si="311"/>
        <v>5.293337500000006</v>
      </c>
      <c r="I2523" s="2">
        <f t="array" ref="I2523">SUMPRODUCT(B2507:B2526, (ROW(B2507:B2526)-ROW(B2507)+1)) / (20*21/2)</f>
        <v>6.1101519047619064</v>
      </c>
      <c r="J2523" s="2">
        <f t="shared" si="314"/>
        <v>6.0104286644378933</v>
      </c>
      <c r="K2523" s="2">
        <f t="shared" si="308"/>
        <v>5.9331902301413839</v>
      </c>
    </row>
    <row r="2524" spans="1:11" ht="13.5" x14ac:dyDescent="0.25">
      <c r="A2524" s="3">
        <f>TITRES_STAT!B2527</f>
        <v>45679</v>
      </c>
      <c r="B2524" s="6">
        <f>TITRES_STAT!D2527</f>
        <v>6.2976000000000001</v>
      </c>
      <c r="C2524" s="2">
        <f t="shared" si="309"/>
        <v>0.12370000000000037</v>
      </c>
      <c r="D2524" s="2">
        <f t="shared" si="310"/>
        <v>6.17964</v>
      </c>
      <c r="E2524" s="2">
        <f t="shared" si="312"/>
        <v>6.0978300000000001</v>
      </c>
      <c r="F2524" s="2">
        <f t="shared" si="313"/>
        <v>5.9418150000000001</v>
      </c>
      <c r="G2524" s="2">
        <f t="shared" si="307"/>
        <v>5.9623679999999988</v>
      </c>
      <c r="H2524" s="2">
        <f t="shared" si="311"/>
        <v>5.3015300000000058</v>
      </c>
      <c r="I2524" s="2">
        <f t="array" ref="I2524">SUMPRODUCT(B2508:B2527, (ROW(B2508:B2527)-ROW(B2508)+1)) / (20*21/2)</f>
        <v>6.1369719047619062</v>
      </c>
      <c r="J2524" s="2">
        <f t="shared" si="314"/>
        <v>6.0377783154438083</v>
      </c>
      <c r="K2524" s="2">
        <f t="shared" si="308"/>
        <v>5.9474808093515259</v>
      </c>
    </row>
    <row r="2525" spans="1:11" ht="13.5" x14ac:dyDescent="0.25">
      <c r="A2525" s="3">
        <f>TITRES_STAT!B2528</f>
        <v>45680</v>
      </c>
      <c r="B2525" s="6">
        <f>TITRES_STAT!D2528</f>
        <v>6.3642000000000003</v>
      </c>
      <c r="C2525" s="2">
        <f t="shared" si="309"/>
        <v>6.6600000000000215E-2</v>
      </c>
      <c r="D2525" s="2">
        <f t="shared" si="310"/>
        <v>6.2252999999999998</v>
      </c>
      <c r="E2525" s="2">
        <f t="shared" si="312"/>
        <v>6.1634700000000011</v>
      </c>
      <c r="F2525" s="2">
        <f t="shared" si="313"/>
        <v>5.9698800000000007</v>
      </c>
      <c r="G2525" s="2">
        <f t="shared" si="307"/>
        <v>5.9697879999999985</v>
      </c>
      <c r="H2525" s="2">
        <f t="shared" si="311"/>
        <v>5.3106460000000046</v>
      </c>
      <c r="I2525" s="2">
        <f t="array" ref="I2525">SUMPRODUCT(B2509:B2528, (ROW(B2509:B2528)-ROW(B2509)+1)) / (20*21/2)</f>
        <v>6.1569933333333342</v>
      </c>
      <c r="J2525" s="2">
        <f t="shared" si="314"/>
        <v>6.0688660949253501</v>
      </c>
      <c r="K2525" s="2">
        <f t="shared" si="308"/>
        <v>5.9638227383965638</v>
      </c>
    </row>
    <row r="2526" spans="1:11" ht="13.5" x14ac:dyDescent="0.25">
      <c r="A2526" s="3">
        <f>TITRES_STAT!B2529</f>
        <v>45681</v>
      </c>
      <c r="B2526" s="6">
        <f>TITRES_STAT!D2529</f>
        <v>6.3642000000000003</v>
      </c>
      <c r="C2526" s="2">
        <f t="shared" si="309"/>
        <v>0</v>
      </c>
      <c r="D2526" s="2">
        <f t="shared" si="310"/>
        <v>6.2652599999999996</v>
      </c>
      <c r="E2526" s="2">
        <f t="shared" si="312"/>
        <v>6.2110399999999997</v>
      </c>
      <c r="F2526" s="2">
        <f t="shared" si="313"/>
        <v>5.9969900000000003</v>
      </c>
      <c r="G2526" s="2">
        <f t="shared" si="307"/>
        <v>5.9791099999999986</v>
      </c>
      <c r="H2526" s="2">
        <f t="shared" si="311"/>
        <v>5.3193530000000058</v>
      </c>
      <c r="I2526" s="2">
        <f t="array" ref="I2526">SUMPRODUCT(B2510:B2529, (ROW(B2510:B2529)-ROW(B2510)+1)) / (20*21/2)</f>
        <v>6.1790566666666669</v>
      </c>
      <c r="J2526" s="2">
        <f t="shared" si="314"/>
        <v>6.0969931335038883</v>
      </c>
      <c r="K2526" s="2">
        <f t="shared" si="308"/>
        <v>5.979523807479052</v>
      </c>
    </row>
    <row r="2527" spans="1:11" ht="13.5" x14ac:dyDescent="0.25">
      <c r="A2527" s="3">
        <f>TITRES_STAT!B2530</f>
        <v>45684</v>
      </c>
      <c r="B2527" s="6">
        <f>TITRES_STAT!D2530</f>
        <v>6.2786</v>
      </c>
      <c r="C2527" s="2">
        <f t="shared" si="309"/>
        <v>-8.5600000000000342E-2</v>
      </c>
      <c r="D2527" s="2">
        <f t="shared" si="310"/>
        <v>6.2957000000000001</v>
      </c>
      <c r="E2527" s="2">
        <f t="shared" si="312"/>
        <v>6.2195999999999998</v>
      </c>
      <c r="F2527" s="2">
        <f t="shared" si="313"/>
        <v>6.0207749999999995</v>
      </c>
      <c r="G2527" s="2">
        <f t="shared" si="307"/>
        <v>5.9867199999999983</v>
      </c>
      <c r="H2527" s="2">
        <f t="shared" si="311"/>
        <v>5.3266785000000061</v>
      </c>
      <c r="I2527" s="2">
        <f t="array" ref="I2527">SUMPRODUCT(B2511:B2530, (ROW(B2511:B2530)-ROW(B2511)+1)) / (20*21/2)</f>
        <v>6.1965923809523806</v>
      </c>
      <c r="J2527" s="2">
        <f t="shared" si="314"/>
        <v>6.1142890255511375</v>
      </c>
      <c r="K2527" s="2">
        <f t="shared" si="308"/>
        <v>5.9912522856171293</v>
      </c>
    </row>
    <row r="2528" spans="1:11" ht="13.5" x14ac:dyDescent="0.25">
      <c r="A2528" s="3">
        <f>TITRES_STAT!B2531</f>
        <v>45685</v>
      </c>
      <c r="B2528" s="6">
        <f>TITRES_STAT!D2531</f>
        <v>6.2309999999999999</v>
      </c>
      <c r="C2528" s="2">
        <f t="shared" si="309"/>
        <v>-4.7600000000000087E-2</v>
      </c>
      <c r="D2528" s="2">
        <f t="shared" si="310"/>
        <v>6.3071200000000003</v>
      </c>
      <c r="E2528" s="2">
        <f t="shared" si="312"/>
        <v>6.2319700000000005</v>
      </c>
      <c r="F2528" s="2">
        <f t="shared" si="313"/>
        <v>6.0469349999999995</v>
      </c>
      <c r="G2528" s="2">
        <f t="shared" si="307"/>
        <v>5.993949999999999</v>
      </c>
      <c r="H2528" s="2">
        <f t="shared" si="311"/>
        <v>5.3340385000000063</v>
      </c>
      <c r="I2528" s="2">
        <f t="array" ref="I2528">SUMPRODUCT(B2512:B2531, (ROW(B2512:B2531)-ROW(B2512)+1)) / (20*21/2)</f>
        <v>6.2155271428571419</v>
      </c>
      <c r="J2528" s="2">
        <f t="shared" si="314"/>
        <v>6.1254043564510292</v>
      </c>
      <c r="K2528" s="2">
        <f t="shared" si="308"/>
        <v>6.0006541567693983</v>
      </c>
    </row>
    <row r="2529" spans="1:11" ht="13.5" x14ac:dyDescent="0.25">
      <c r="A2529" s="3">
        <f>TITRES_STAT!B2532</f>
        <v>45686</v>
      </c>
      <c r="B2529" s="6">
        <f>TITRES_STAT!D2532</f>
        <v>6.2786</v>
      </c>
      <c r="C2529" s="2">
        <f t="shared" si="309"/>
        <v>4.7600000000000087E-2</v>
      </c>
      <c r="D2529" s="2">
        <f t="shared" si="310"/>
        <v>6.3033200000000003</v>
      </c>
      <c r="E2529" s="2">
        <f t="shared" si="312"/>
        <v>6.2414799999999993</v>
      </c>
      <c r="F2529" s="2">
        <f t="shared" si="313"/>
        <v>6.075475</v>
      </c>
      <c r="G2529" s="2">
        <f t="shared" si="307"/>
        <v>6.0021319999999978</v>
      </c>
      <c r="H2529" s="2">
        <f t="shared" si="311"/>
        <v>5.3414095000000064</v>
      </c>
      <c r="I2529" s="2">
        <f t="array" ref="I2529">SUMPRODUCT(B2513:B2532, (ROW(B2513:B2532)-ROW(B2513)+1)) / (20*21/2)</f>
        <v>6.2306138095238088</v>
      </c>
      <c r="J2529" s="2">
        <f t="shared" si="314"/>
        <v>6.1399944177414074</v>
      </c>
      <c r="K2529" s="2">
        <f t="shared" si="308"/>
        <v>6.0115539937588345</v>
      </c>
    </row>
    <row r="2530" spans="1:11" ht="13.5" x14ac:dyDescent="0.25">
      <c r="A2530" s="3">
        <f>TITRES_STAT!B2533</f>
        <v>45687</v>
      </c>
      <c r="B2530" s="6">
        <f>TITRES_STAT!D2533</f>
        <v>6.2595999999999998</v>
      </c>
      <c r="C2530" s="2">
        <f t="shared" si="309"/>
        <v>-1.9000000000000128E-2</v>
      </c>
      <c r="D2530" s="2">
        <f t="shared" si="310"/>
        <v>6.2824000000000009</v>
      </c>
      <c r="E2530" s="2">
        <f t="shared" si="312"/>
        <v>6.2538499999999999</v>
      </c>
      <c r="F2530" s="2">
        <f t="shared" si="313"/>
        <v>6.0987849999999995</v>
      </c>
      <c r="G2530" s="2">
        <f t="shared" si="307"/>
        <v>6.0108839999999972</v>
      </c>
      <c r="H2530" s="2">
        <f t="shared" si="311"/>
        <v>5.3491850000000056</v>
      </c>
      <c r="I2530" s="2">
        <f t="array" ref="I2530">SUMPRODUCT(B2514:B2533, (ROW(B2514:B2533)-ROW(B2514)+1)) / (20*21/2)</f>
        <v>6.2437071428571427</v>
      </c>
      <c r="J2530" s="2">
        <f t="shared" si="314"/>
        <v>6.1513854255755591</v>
      </c>
      <c r="K2530" s="2">
        <f t="shared" si="308"/>
        <v>6.0212812881212336</v>
      </c>
    </row>
    <row r="2531" spans="1:11" ht="13.5" x14ac:dyDescent="0.25">
      <c r="A2531" s="3">
        <f>TITRES_STAT!B2534</f>
        <v>45688</v>
      </c>
      <c r="B2531" s="6">
        <f>TITRES_STAT!D2534</f>
        <v>6.2976000000000001</v>
      </c>
      <c r="C2531" s="2">
        <f t="shared" si="309"/>
        <v>3.8000000000000256E-2</v>
      </c>
      <c r="D2531" s="2">
        <f t="shared" si="310"/>
        <v>6.2690799999999998</v>
      </c>
      <c r="E2531" s="2">
        <f t="shared" si="312"/>
        <v>6.2671700000000001</v>
      </c>
      <c r="F2531" s="2">
        <f t="shared" si="313"/>
        <v>6.12019</v>
      </c>
      <c r="G2531" s="2">
        <f t="shared" si="307"/>
        <v>6.0188739999999976</v>
      </c>
      <c r="H2531" s="2">
        <f t="shared" si="311"/>
        <v>5.3570140000000057</v>
      </c>
      <c r="I2531" s="2">
        <f t="array" ref="I2531">SUMPRODUCT(B2515:B2534, (ROW(B2515:B2534)-ROW(B2515)+1)) / (20*21/2)</f>
        <v>6.2444733333333335</v>
      </c>
      <c r="J2531" s="2">
        <f t="shared" si="314"/>
        <v>6.1653106231397921</v>
      </c>
      <c r="K2531" s="2">
        <f t="shared" si="308"/>
        <v>6.0321173160380477</v>
      </c>
    </row>
    <row r="2532" spans="1:11" ht="13.5" x14ac:dyDescent="0.25">
      <c r="A2532" s="3">
        <f>TITRES_STAT!B2535</f>
        <v>45691</v>
      </c>
      <c r="B2532" s="6">
        <f>TITRES_STAT!D2535</f>
        <v>6.2786</v>
      </c>
      <c r="C2532" s="2">
        <f t="shared" si="309"/>
        <v>-1.9000000000000128E-2</v>
      </c>
      <c r="D2532" s="2">
        <f t="shared" si="310"/>
        <v>6.2690799999999998</v>
      </c>
      <c r="E2532" s="2">
        <f t="shared" si="312"/>
        <v>6.2823899999999995</v>
      </c>
      <c r="F2532" s="2">
        <f t="shared" si="313"/>
        <v>6.1411199999999999</v>
      </c>
      <c r="G2532" s="2">
        <f t="shared" si="307"/>
        <v>6.0274359999999971</v>
      </c>
      <c r="H2532" s="2">
        <f t="shared" si="311"/>
        <v>5.3649300000000064</v>
      </c>
      <c r="I2532" s="2">
        <f t="array" ref="I2532">SUMPRODUCT(B2516:B2535, (ROW(B2516:B2535)-ROW(B2516)+1)) / (20*21/2)</f>
        <v>6.2511819047619044</v>
      </c>
      <c r="J2532" s="2">
        <f t="shared" si="314"/>
        <v>6.1761000876026682</v>
      </c>
      <c r="K2532" s="2">
        <f t="shared" si="308"/>
        <v>6.0417833036443991</v>
      </c>
    </row>
    <row r="2533" spans="1:11" ht="13.5" x14ac:dyDescent="0.25">
      <c r="A2533" s="3">
        <f>TITRES_STAT!B2536</f>
        <v>45692</v>
      </c>
      <c r="B2533" s="6">
        <f>TITRES_STAT!D2536</f>
        <v>6.2786</v>
      </c>
      <c r="C2533" s="2">
        <f t="shared" si="309"/>
        <v>0</v>
      </c>
      <c r="D2533" s="2">
        <f t="shared" si="310"/>
        <v>6.2786</v>
      </c>
      <c r="E2533" s="2">
        <f t="shared" si="312"/>
        <v>6.2928599999999992</v>
      </c>
      <c r="F2533" s="2">
        <f t="shared" si="313"/>
        <v>6.1658549999999996</v>
      </c>
      <c r="G2533" s="2">
        <f t="shared" si="307"/>
        <v>6.0356179999999968</v>
      </c>
      <c r="H2533" s="2">
        <f t="shared" si="311"/>
        <v>5.3727095000000062</v>
      </c>
      <c r="I2533" s="2">
        <f t="array" ref="I2533">SUMPRODUCT(B2517:B2536, (ROW(B2517:B2536)-ROW(B2517)+1)) / (20*21/2)</f>
        <v>6.252539047619047</v>
      </c>
      <c r="J2533" s="2">
        <f t="shared" si="314"/>
        <v>6.1858619840214608</v>
      </c>
      <c r="K2533" s="2">
        <f t="shared" si="308"/>
        <v>6.0510702329132471</v>
      </c>
    </row>
    <row r="2534" spans="1:11" ht="13.5" x14ac:dyDescent="0.25">
      <c r="A2534" s="3">
        <f>TITRES_STAT!B2537</f>
        <v>45693</v>
      </c>
      <c r="B2534" s="6">
        <f>TITRES_STAT!D2537</f>
        <v>6.1738999999999997</v>
      </c>
      <c r="C2534" s="2">
        <f t="shared" si="309"/>
        <v>-0.10470000000000024</v>
      </c>
      <c r="D2534" s="2">
        <f t="shared" si="310"/>
        <v>6.2576599999999996</v>
      </c>
      <c r="E2534" s="2">
        <f t="shared" si="312"/>
        <v>6.2804900000000004</v>
      </c>
      <c r="F2534" s="2">
        <f t="shared" si="313"/>
        <v>6.1891599999999993</v>
      </c>
      <c r="G2534" s="2">
        <f t="shared" si="307"/>
        <v>6.0422759999999984</v>
      </c>
      <c r="H2534" s="2">
        <f t="shared" si="311"/>
        <v>5.3801925000000059</v>
      </c>
      <c r="I2534" s="2">
        <f t="array" ref="I2534">SUMPRODUCT(B2518:B2537, (ROW(B2518:B2537)-ROW(B2518)+1)) / (20*21/2)</f>
        <v>6.2549890476190466</v>
      </c>
      <c r="J2534" s="2">
        <f t="shared" si="314"/>
        <v>6.1847227474479878</v>
      </c>
      <c r="K2534" s="2">
        <f t="shared" si="308"/>
        <v>6.0558870865244918</v>
      </c>
    </row>
    <row r="2535" spans="1:11" ht="13.5" x14ac:dyDescent="0.25">
      <c r="A2535" s="3">
        <f>TITRES_STAT!B2538</f>
        <v>45694</v>
      </c>
      <c r="B2535" s="6">
        <f>TITRES_STAT!D2538</f>
        <v>6.2595999999999998</v>
      </c>
      <c r="C2535" s="2">
        <f t="shared" si="309"/>
        <v>8.5700000000000109E-2</v>
      </c>
      <c r="D2535" s="2">
        <f t="shared" si="310"/>
        <v>6.2576599999999996</v>
      </c>
      <c r="E2535" s="2">
        <f t="shared" si="312"/>
        <v>6.2700299999999993</v>
      </c>
      <c r="F2535" s="2">
        <f t="shared" si="313"/>
        <v>6.2167500000000002</v>
      </c>
      <c r="G2535" s="2">
        <f t="shared" si="307"/>
        <v>6.0504579999999972</v>
      </c>
      <c r="H2535" s="2">
        <f t="shared" si="311"/>
        <v>5.3881495000000061</v>
      </c>
      <c r="I2535" s="2">
        <f t="array" ref="I2535">SUMPRODUCT(B2519:B2538, (ROW(B2519:B2538)-ROW(B2519)+1)) / (20*21/2)</f>
        <v>6.2498742857142844</v>
      </c>
      <c r="J2535" s="2">
        <f t="shared" si="314"/>
        <v>6.1918539143577034</v>
      </c>
      <c r="K2535" s="2">
        <f t="shared" si="308"/>
        <v>6.0638758282294134</v>
      </c>
    </row>
    <row r="2536" spans="1:11" ht="13.5" x14ac:dyDescent="0.25">
      <c r="A2536" s="3">
        <f>TITRES_STAT!B2539</f>
        <v>45695</v>
      </c>
      <c r="B2536" s="6">
        <f>TITRES_STAT!D2539</f>
        <v>6.2309999999999999</v>
      </c>
      <c r="C2536" s="2">
        <f t="shared" si="309"/>
        <v>-2.8599999999999959E-2</v>
      </c>
      <c r="D2536" s="2">
        <f t="shared" si="310"/>
        <v>6.2443399999999993</v>
      </c>
      <c r="E2536" s="2">
        <f t="shared" si="312"/>
        <v>6.25671</v>
      </c>
      <c r="F2536" s="2">
        <f t="shared" si="313"/>
        <v>6.2338749999999994</v>
      </c>
      <c r="G2536" s="2">
        <f t="shared" si="307"/>
        <v>6.0586379999999975</v>
      </c>
      <c r="H2536" s="2">
        <f t="shared" si="311"/>
        <v>5.3953735000000052</v>
      </c>
      <c r="I2536" s="2">
        <f t="array" ref="I2536">SUMPRODUCT(B2520:B2539, (ROW(B2520:B2539)-ROW(B2520)+1)) / (20*21/2)</f>
        <v>6.2443966666666668</v>
      </c>
      <c r="J2536" s="2">
        <f t="shared" si="314"/>
        <v>6.1955821129903033</v>
      </c>
      <c r="K2536" s="2">
        <f t="shared" si="308"/>
        <v>6.070429717318456</v>
      </c>
    </row>
    <row r="2537" spans="1:11" ht="13.5" x14ac:dyDescent="0.25">
      <c r="A2537" s="3">
        <f>TITRES_STAT!B2540</f>
        <v>45698</v>
      </c>
      <c r="B2537" s="6">
        <f>TITRES_STAT!D2540</f>
        <v>6.2595999999999998</v>
      </c>
      <c r="C2537" s="2">
        <f t="shared" si="309"/>
        <v>2.8599999999999959E-2</v>
      </c>
      <c r="D2537" s="2">
        <f t="shared" si="310"/>
        <v>6.2405400000000002</v>
      </c>
      <c r="E2537" s="2">
        <f t="shared" si="312"/>
        <v>6.25481</v>
      </c>
      <c r="F2537" s="2">
        <f t="shared" si="313"/>
        <v>6.2372050000000003</v>
      </c>
      <c r="G2537" s="2">
        <f t="shared" si="307"/>
        <v>6.0677719999999988</v>
      </c>
      <c r="H2537" s="2">
        <f t="shared" si="311"/>
        <v>5.4027405000000055</v>
      </c>
      <c r="I2537" s="2">
        <f t="array" ref="I2537">SUMPRODUCT(B2521:B2540, (ROW(B2521:B2540)-ROW(B2521)+1)) / (20*21/2)</f>
        <v>6.2361952380952372</v>
      </c>
      <c r="J2537" s="2">
        <f t="shared" si="314"/>
        <v>6.201679054610274</v>
      </c>
      <c r="K2537" s="2">
        <f t="shared" si="308"/>
        <v>6.0778481597765559</v>
      </c>
    </row>
    <row r="2538" spans="1:11" ht="13.5" x14ac:dyDescent="0.25">
      <c r="A2538" s="3">
        <f>TITRES_STAT!B2541</f>
        <v>45699</v>
      </c>
      <c r="B2538" s="6">
        <f>TITRES_STAT!D2541</f>
        <v>6.1835000000000004</v>
      </c>
      <c r="C2538" s="2">
        <f t="shared" si="309"/>
        <v>-7.609999999999939E-2</v>
      </c>
      <c r="D2538" s="2">
        <f t="shared" si="310"/>
        <v>6.2215199999999999</v>
      </c>
      <c r="E2538" s="2">
        <f t="shared" si="312"/>
        <v>6.2500600000000004</v>
      </c>
      <c r="F2538" s="2">
        <f t="shared" si="313"/>
        <v>6.2410150000000009</v>
      </c>
      <c r="G2538" s="2">
        <f t="shared" si="307"/>
        <v>6.074621999999998</v>
      </c>
      <c r="H2538" s="2">
        <f t="shared" si="311"/>
        <v>5.4098175000000062</v>
      </c>
      <c r="I2538" s="2">
        <f t="array" ref="I2538">SUMPRODUCT(B2522:B2541, (ROW(B2522:B2541)-ROW(B2522)+1)) / (20*21/2)</f>
        <v>6.2288080952380955</v>
      </c>
      <c r="J2538" s="2">
        <f t="shared" si="314"/>
        <v>6.199947716075962</v>
      </c>
      <c r="K2538" s="2">
        <f t="shared" si="308"/>
        <v>6.0819913691970839</v>
      </c>
    </row>
    <row r="2539" spans="1:11" ht="13.5" x14ac:dyDescent="0.25">
      <c r="A2539" s="3">
        <f>TITRES_STAT!B2542</f>
        <v>45700</v>
      </c>
      <c r="B2539" s="6">
        <f>TITRES_STAT!D2542</f>
        <v>6.1835000000000004</v>
      </c>
      <c r="C2539" s="2">
        <f t="shared" si="309"/>
        <v>0</v>
      </c>
      <c r="D2539" s="2">
        <f t="shared" si="310"/>
        <v>6.223440000000001</v>
      </c>
      <c r="E2539" s="2">
        <f t="shared" si="312"/>
        <v>6.2405500000000007</v>
      </c>
      <c r="F2539" s="2">
        <f t="shared" si="313"/>
        <v>6.2410149999999991</v>
      </c>
      <c r="G2539" s="2">
        <f t="shared" si="307"/>
        <v>6.078047999999999</v>
      </c>
      <c r="H2539" s="2">
        <f t="shared" si="311"/>
        <v>5.4171215000000048</v>
      </c>
      <c r="I2539" s="2">
        <f t="array" ref="I2539">SUMPRODUCT(B2523:B2542, (ROW(B2523:B2542)-ROW(B2523)+1)) / (20*21/2)</f>
        <v>6.2168971428571425</v>
      </c>
      <c r="J2539" s="2">
        <f t="shared" si="314"/>
        <v>6.1983812669258702</v>
      </c>
      <c r="K2539" s="2">
        <f t="shared" si="308"/>
        <v>6.0859720998168063</v>
      </c>
    </row>
    <row r="2540" spans="1:11" ht="13.5" x14ac:dyDescent="0.25">
      <c r="A2540" s="3">
        <f>TITRES_STAT!B2543</f>
        <v>45701</v>
      </c>
      <c r="B2540" s="6">
        <f>TITRES_STAT!D2543</f>
        <v>6.1548999999999996</v>
      </c>
      <c r="C2540" s="2">
        <f t="shared" si="309"/>
        <v>-2.8600000000000847E-2</v>
      </c>
      <c r="D2540" s="2">
        <f t="shared" si="310"/>
        <v>6.2025000000000006</v>
      </c>
      <c r="E2540" s="2">
        <f t="shared" si="312"/>
        <v>6.2300800000000001</v>
      </c>
      <c r="F2540" s="2">
        <f t="shared" si="313"/>
        <v>6.2419649999999995</v>
      </c>
      <c r="G2540" s="2">
        <f t="shared" si="307"/>
        <v>6.081281999999999</v>
      </c>
      <c r="H2540" s="2">
        <f t="shared" si="311"/>
        <v>5.4243280000000054</v>
      </c>
      <c r="I2540" s="2">
        <f t="array" ref="I2540">SUMPRODUCT(B2524:B2543, (ROW(B2524:B2543)-ROW(B2524)+1)) / (20*21/2)</f>
        <v>6.2177076190476184</v>
      </c>
      <c r="J2540" s="2">
        <f t="shared" si="314"/>
        <v>6.1942401938853111</v>
      </c>
      <c r="K2540" s="2">
        <f t="shared" si="308"/>
        <v>6.0886751547259514</v>
      </c>
    </row>
    <row r="2541" spans="1:11" ht="13.5" x14ac:dyDescent="0.25">
      <c r="A2541" s="3">
        <f>TITRES_STAT!B2544</f>
        <v>45702</v>
      </c>
      <c r="B2541" s="6">
        <f>TITRES_STAT!D2544</f>
        <v>6.1643999999999997</v>
      </c>
      <c r="C2541" s="2">
        <f t="shared" si="309"/>
        <v>9.5000000000000639E-3</v>
      </c>
      <c r="D2541" s="2">
        <f t="shared" si="310"/>
        <v>6.1891800000000003</v>
      </c>
      <c r="E2541" s="2">
        <f t="shared" si="312"/>
        <v>6.2167599999999998</v>
      </c>
      <c r="F2541" s="2">
        <f t="shared" si="313"/>
        <v>6.2419649999999995</v>
      </c>
      <c r="G2541" s="2">
        <f t="shared" si="307"/>
        <v>6.0848959999999988</v>
      </c>
      <c r="H2541" s="2">
        <f t="shared" si="311"/>
        <v>5.4311280000000046</v>
      </c>
      <c r="I2541" s="2">
        <f t="array" ref="I2541">SUMPRODUCT(B2525:B2544, (ROW(B2525:B2544)-ROW(B2525)+1)) / (20*21/2)</f>
        <v>6.2190699999999994</v>
      </c>
      <c r="J2541" s="2">
        <f t="shared" si="314"/>
        <v>6.191398270658139</v>
      </c>
      <c r="K2541" s="2">
        <f t="shared" si="308"/>
        <v>6.0916447565014051</v>
      </c>
    </row>
    <row r="2542" spans="1:11" ht="13.5" x14ac:dyDescent="0.25">
      <c r="A2542" s="3">
        <f>TITRES_STAT!B2545</f>
        <v>45705</v>
      </c>
      <c r="B2542" s="6">
        <f>TITRES_STAT!D2545</f>
        <v>6.1169000000000002</v>
      </c>
      <c r="C2542" s="2">
        <f t="shared" si="309"/>
        <v>-4.7499999999999432E-2</v>
      </c>
      <c r="D2542" s="2">
        <f t="shared" si="310"/>
        <v>6.1606400000000008</v>
      </c>
      <c r="E2542" s="2">
        <f t="shared" si="312"/>
        <v>6.20059</v>
      </c>
      <c r="F2542" s="2">
        <f t="shared" si="313"/>
        <v>6.2414899999999998</v>
      </c>
      <c r="G2542" s="2">
        <f t="shared" si="307"/>
        <v>6.0864180000000001</v>
      </c>
      <c r="H2542" s="2">
        <f t="shared" si="311"/>
        <v>5.437509000000003</v>
      </c>
      <c r="I2542" s="2">
        <f t="array" ref="I2542">SUMPRODUCT(B2526:B2545, (ROW(B2526:B2545)-ROW(B2526)+1)) / (20*21/2)</f>
        <v>6.2088323809523809</v>
      </c>
      <c r="J2542" s="2">
        <f t="shared" si="314"/>
        <v>6.1843031972621256</v>
      </c>
      <c r="K2542" s="2">
        <f t="shared" si="308"/>
        <v>6.0926351582072327</v>
      </c>
    </row>
    <row r="2543" spans="1:11" ht="13.5" x14ac:dyDescent="0.25">
      <c r="A2543" s="3">
        <f>TITRES_STAT!B2546</f>
        <v>45706</v>
      </c>
      <c r="B2543" s="6">
        <f>TITRES_STAT!D2546</f>
        <v>6.25</v>
      </c>
      <c r="C2543" s="2">
        <f t="shared" si="309"/>
        <v>0.13309999999999977</v>
      </c>
      <c r="D2543" s="2">
        <f t="shared" si="310"/>
        <v>6.17394</v>
      </c>
      <c r="E2543" s="2">
        <f t="shared" si="312"/>
        <v>6.19773</v>
      </c>
      <c r="F2543" s="2">
        <f t="shared" si="313"/>
        <v>6.2452949999999996</v>
      </c>
      <c r="G2543" s="2">
        <f t="shared" si="307"/>
        <v>6.0902220000000007</v>
      </c>
      <c r="H2543" s="2">
        <f t="shared" si="311"/>
        <v>5.443147500000002</v>
      </c>
      <c r="I2543" s="2">
        <f t="array" ref="I2543">SUMPRODUCT(B2527:B2546, (ROW(B2527:B2546)-ROW(B2527)+1)) / (20*21/2)</f>
        <v>6.2087390476190478</v>
      </c>
      <c r="J2543" s="2">
        <f t="shared" si="314"/>
        <v>6.1905600356181134</v>
      </c>
      <c r="K2543" s="2">
        <f t="shared" si="308"/>
        <v>6.098806328473616</v>
      </c>
    </row>
    <row r="2544" spans="1:11" ht="13.5" x14ac:dyDescent="0.25">
      <c r="A2544" s="3">
        <f>TITRES_STAT!B2547</f>
        <v>45707</v>
      </c>
      <c r="B2544" s="6">
        <f>TITRES_STAT!D2547</f>
        <v>6.2595999999999998</v>
      </c>
      <c r="C2544" s="2">
        <f t="shared" si="309"/>
        <v>9.5999999999998309E-3</v>
      </c>
      <c r="D2544" s="2">
        <f t="shared" si="310"/>
        <v>6.1891599999999993</v>
      </c>
      <c r="E2544" s="2">
        <f t="shared" si="312"/>
        <v>6.2063000000000006</v>
      </c>
      <c r="F2544" s="2">
        <f t="shared" si="313"/>
        <v>6.2433950000000005</v>
      </c>
      <c r="G2544" s="2">
        <f t="shared" si="307"/>
        <v>6.0936480000000008</v>
      </c>
      <c r="H2544" s="2">
        <f t="shared" si="311"/>
        <v>5.4483345000000032</v>
      </c>
      <c r="I2544" s="2">
        <f t="array" ref="I2544">SUMPRODUCT(B2528:B2547, (ROW(B2528:B2547)-ROW(B2528)+1)) / (20*21/2)</f>
        <v>6.2110895238095241</v>
      </c>
      <c r="J2544" s="2">
        <f t="shared" si="314"/>
        <v>6.1971352703211497</v>
      </c>
      <c r="K2544" s="2">
        <f t="shared" si="308"/>
        <v>6.1051119626511214</v>
      </c>
    </row>
    <row r="2545" spans="1:11" ht="13.5" x14ac:dyDescent="0.25">
      <c r="A2545" s="3">
        <f>TITRES_STAT!B2548</f>
        <v>45708</v>
      </c>
      <c r="B2545" s="6">
        <f>TITRES_STAT!D2548</f>
        <v>6.1359000000000004</v>
      </c>
      <c r="C2545" s="2">
        <f t="shared" si="309"/>
        <v>-0.12369999999999948</v>
      </c>
      <c r="D2545" s="2">
        <f t="shared" si="310"/>
        <v>6.1853600000000002</v>
      </c>
      <c r="E2545" s="2">
        <f t="shared" si="312"/>
        <v>6.1939299999999999</v>
      </c>
      <c r="F2545" s="2">
        <f t="shared" si="313"/>
        <v>6.2319800000000001</v>
      </c>
      <c r="G2545" s="2">
        <f t="shared" si="307"/>
        <v>6.0938380000000008</v>
      </c>
      <c r="H2545" s="2">
        <f t="shared" si="311"/>
        <v>5.4529030000000036</v>
      </c>
      <c r="I2545" s="2">
        <f t="array" ref="I2545">SUMPRODUCT(B2529:B2548, (ROW(B2529:B2548)-ROW(B2529)+1)) / (20*21/2)</f>
        <v>6.2335095238095244</v>
      </c>
      <c r="J2545" s="2">
        <f t="shared" si="314"/>
        <v>6.1913033398143735</v>
      </c>
      <c r="K2545" s="2">
        <f t="shared" si="308"/>
        <v>6.1063193366648028</v>
      </c>
    </row>
    <row r="2546" spans="1:11" ht="13.5" x14ac:dyDescent="0.25">
      <c r="A2546" s="3">
        <f>TITRES_STAT!B2549</f>
        <v>45709</v>
      </c>
      <c r="B2546" s="6">
        <f>TITRES_STAT!D2549</f>
        <v>6.2309999999999999</v>
      </c>
      <c r="C2546" s="2">
        <f t="shared" si="309"/>
        <v>9.5099999999999518E-2</v>
      </c>
      <c r="D2546" s="2">
        <f t="shared" si="310"/>
        <v>6.1986800000000004</v>
      </c>
      <c r="E2546" s="2">
        <f t="shared" si="312"/>
        <v>6.1939299999999999</v>
      </c>
      <c r="F2546" s="2">
        <f t="shared" si="313"/>
        <v>6.22532</v>
      </c>
      <c r="G2546" s="2">
        <f t="shared" ref="G2546:G2609" si="315">AVERAGE(B2497:B2546)</f>
        <v>6.0965020000000001</v>
      </c>
      <c r="H2546" s="2">
        <f t="shared" si="311"/>
        <v>5.458356000000002</v>
      </c>
      <c r="I2546" s="2">
        <f t="array" ref="I2546">SUMPRODUCT(B2530:B2549, (ROW(B2530:B2549)-ROW(B2530)+1)) / (20*21/2)</f>
        <v>6.2738709523809524</v>
      </c>
      <c r="J2546" s="2">
        <f t="shared" si="314"/>
        <v>6.1950839741177663</v>
      </c>
      <c r="K2546" s="2">
        <f t="shared" si="308"/>
        <v>6.1112087744426535</v>
      </c>
    </row>
    <row r="2547" spans="1:11" ht="13.5" x14ac:dyDescent="0.25">
      <c r="A2547" s="3">
        <f>TITRES_STAT!B2550</f>
        <v>45712</v>
      </c>
      <c r="B2547" s="6">
        <f>TITRES_STAT!D2550</f>
        <v>6.25</v>
      </c>
      <c r="C2547" s="2">
        <f t="shared" si="309"/>
        <v>1.9000000000000128E-2</v>
      </c>
      <c r="D2547" s="2">
        <f t="shared" si="310"/>
        <v>6.2252999999999998</v>
      </c>
      <c r="E2547" s="2">
        <f t="shared" si="312"/>
        <v>6.1929700000000008</v>
      </c>
      <c r="F2547" s="2">
        <f t="shared" si="313"/>
        <v>6.2238899999999999</v>
      </c>
      <c r="G2547" s="2">
        <f t="shared" si="315"/>
        <v>6.0993560000000011</v>
      </c>
      <c r="H2547" s="2">
        <f t="shared" si="311"/>
        <v>5.4644035000000031</v>
      </c>
      <c r="I2547" s="2">
        <f t="array" ref="I2547">SUMPRODUCT(B2531:B2550, (ROW(B2531:B2550)-ROW(B2531)+1)) / (20*21/2)</f>
        <v>6.3160490476190478</v>
      </c>
      <c r="J2547" s="2">
        <f t="shared" si="314"/>
        <v>6.200314071820836</v>
      </c>
      <c r="K2547" s="2">
        <f t="shared" ref="K2547:K2610" si="316">$K$4*B2547+(1-$K$4)*K2546</f>
        <v>6.1166515676017656</v>
      </c>
    </row>
    <row r="2548" spans="1:11" ht="13.5" x14ac:dyDescent="0.25">
      <c r="A2548" s="3">
        <f>TITRES_STAT!B2551</f>
        <v>45713</v>
      </c>
      <c r="B2548" s="6">
        <f>TITRES_STAT!D2551</f>
        <v>6.4592999999999998</v>
      </c>
      <c r="C2548" s="2">
        <f t="shared" si="309"/>
        <v>0.20929999999999982</v>
      </c>
      <c r="D2548" s="2">
        <f t="shared" si="310"/>
        <v>6.2671599999999996</v>
      </c>
      <c r="E2548" s="2">
        <f t="shared" si="312"/>
        <v>6.2205500000000002</v>
      </c>
      <c r="F2548" s="2">
        <f t="shared" si="313"/>
        <v>6.2353050000000003</v>
      </c>
      <c r="G2548" s="2">
        <f t="shared" si="315"/>
        <v>6.1063960000000002</v>
      </c>
      <c r="H2548" s="2">
        <f t="shared" si="311"/>
        <v>5.4721785000000018</v>
      </c>
      <c r="I2548" s="2">
        <f t="array" ref="I2548">SUMPRODUCT(B2532:B2551, (ROW(B2532:B2551)-ROW(B2532)+1)) / (20*21/2)</f>
        <v>6.3624766666666668</v>
      </c>
      <c r="J2548" s="2">
        <f t="shared" si="314"/>
        <v>6.2249793983140895</v>
      </c>
      <c r="K2548" s="2">
        <f t="shared" si="316"/>
        <v>6.130088761029147</v>
      </c>
    </row>
    <row r="2549" spans="1:11" ht="13.5" x14ac:dyDescent="0.25">
      <c r="A2549" s="3">
        <f>TITRES_STAT!B2552</f>
        <v>45714</v>
      </c>
      <c r="B2549" s="6">
        <f>TITRES_STAT!D2552</f>
        <v>6.6590999999999996</v>
      </c>
      <c r="C2549" s="2">
        <f t="shared" si="309"/>
        <v>0.19979999999999976</v>
      </c>
      <c r="D2549" s="2">
        <f t="shared" si="310"/>
        <v>6.3470599999999999</v>
      </c>
      <c r="E2549" s="2">
        <f t="shared" si="312"/>
        <v>6.2681100000000001</v>
      </c>
      <c r="F2549" s="2">
        <f t="shared" si="313"/>
        <v>6.2543300000000004</v>
      </c>
      <c r="G2549" s="2">
        <f t="shared" si="315"/>
        <v>6.11686</v>
      </c>
      <c r="H2549" s="2">
        <f t="shared" si="311"/>
        <v>5.4803165000000016</v>
      </c>
      <c r="I2549" s="2">
        <f t="array" ref="I2549">SUMPRODUCT(B2533:B2552, (ROW(B2533:B2552)-ROW(B2533)+1)) / (20*21/2)</f>
        <v>6.4211895238095229</v>
      </c>
      <c r="J2549" s="2">
        <f t="shared" si="314"/>
        <v>6.2663242175222713</v>
      </c>
      <c r="K2549" s="2">
        <f t="shared" si="316"/>
        <v>6.1508342998123187</v>
      </c>
    </row>
    <row r="2550" spans="1:11" ht="13.5" x14ac:dyDescent="0.25">
      <c r="A2550" s="3">
        <f>TITRES_STAT!B2553</f>
        <v>45715</v>
      </c>
      <c r="B2550" s="6">
        <f>TITRES_STAT!D2553</f>
        <v>6.6971999999999996</v>
      </c>
      <c r="C2550" s="2">
        <f t="shared" si="309"/>
        <v>3.8100000000000023E-2</v>
      </c>
      <c r="D2550" s="2">
        <f t="shared" si="310"/>
        <v>6.45932</v>
      </c>
      <c r="E2550" s="2">
        <f t="shared" si="312"/>
        <v>6.3223400000000005</v>
      </c>
      <c r="F2550" s="2">
        <f t="shared" si="313"/>
        <v>6.2762099999999998</v>
      </c>
      <c r="G2550" s="2">
        <f t="shared" si="315"/>
        <v>6.1280860000000006</v>
      </c>
      <c r="H2550" s="2">
        <f t="shared" si="311"/>
        <v>5.4888720000000015</v>
      </c>
      <c r="I2550" s="2">
        <f t="array" ref="I2550">SUMPRODUCT(B2534:B2553, (ROW(B2534:B2553)-ROW(B2534)+1)) / (20*21/2)</f>
        <v>6.4705242857142862</v>
      </c>
      <c r="J2550" s="2">
        <f t="shared" si="314"/>
        <v>6.3073600063296738</v>
      </c>
      <c r="K2550" s="2">
        <f t="shared" si="316"/>
        <v>6.1722604057020316</v>
      </c>
    </row>
    <row r="2551" spans="1:11" ht="13.5" x14ac:dyDescent="0.25">
      <c r="A2551" s="3">
        <f>TITRES_STAT!B2554</f>
        <v>45716</v>
      </c>
      <c r="B2551" s="6">
        <f>TITRES_STAT!D2554</f>
        <v>6.7637</v>
      </c>
      <c r="C2551" s="2">
        <f t="shared" si="309"/>
        <v>6.6500000000000448E-2</v>
      </c>
      <c r="D2551" s="2">
        <f t="shared" si="310"/>
        <v>6.5658599999999989</v>
      </c>
      <c r="E2551" s="2">
        <f t="shared" si="312"/>
        <v>6.3822700000000001</v>
      </c>
      <c r="F2551" s="2">
        <f t="shared" si="313"/>
        <v>6.2995149999999995</v>
      </c>
      <c r="G2551" s="2">
        <f t="shared" si="315"/>
        <v>6.1415940000000022</v>
      </c>
      <c r="H2551" s="2">
        <f t="shared" si="311"/>
        <v>5.4977600000000022</v>
      </c>
      <c r="I2551" s="2">
        <f t="array" ref="I2551">SUMPRODUCT(B2535:B2554, (ROW(B2535:B2554)-ROW(B2535)+1)) / (20*21/2)</f>
        <v>6.5189504761904757</v>
      </c>
      <c r="J2551" s="2">
        <f t="shared" si="314"/>
        <v>6.3508209581077999</v>
      </c>
      <c r="K2551" s="2">
        <f t="shared" si="316"/>
        <v>6.1954541152823435</v>
      </c>
    </row>
    <row r="2552" spans="1:11" ht="13.5" x14ac:dyDescent="0.25">
      <c r="A2552" s="3">
        <f>TITRES_STAT!B2555</f>
        <v>45719</v>
      </c>
      <c r="B2552" s="6">
        <f>TITRES_STAT!D2555</f>
        <v>6.9160000000000004</v>
      </c>
      <c r="C2552" s="2">
        <f t="shared" si="309"/>
        <v>0.15230000000000032</v>
      </c>
      <c r="D2552" s="2">
        <f t="shared" si="310"/>
        <v>6.6990600000000002</v>
      </c>
      <c r="E2552" s="2">
        <f t="shared" si="312"/>
        <v>6.4621800000000009</v>
      </c>
      <c r="F2552" s="2">
        <f t="shared" si="313"/>
        <v>6.3313849999999992</v>
      </c>
      <c r="G2552" s="2">
        <f t="shared" si="315"/>
        <v>6.1581480000000024</v>
      </c>
      <c r="H2552" s="2">
        <f t="shared" si="311"/>
        <v>5.5082725000000003</v>
      </c>
      <c r="I2552" s="2">
        <f t="array" ref="I2552">SUMPRODUCT(B2536:B2555, (ROW(B2536:B2555)-ROW(B2536)+1)) / (20*21/2)</f>
        <v>6.5676885714285715</v>
      </c>
      <c r="J2552" s="2">
        <f t="shared" si="314"/>
        <v>6.4046475335261048</v>
      </c>
      <c r="K2552" s="2">
        <f t="shared" si="316"/>
        <v>6.2237108166438206</v>
      </c>
    </row>
    <row r="2553" spans="1:11" ht="13.5" x14ac:dyDescent="0.25">
      <c r="A2553" s="3">
        <f>TITRES_STAT!B2556</f>
        <v>45720</v>
      </c>
      <c r="B2553" s="6">
        <f>TITRES_STAT!D2556</f>
        <v>6.8494000000000002</v>
      </c>
      <c r="C2553" s="2">
        <f t="shared" si="309"/>
        <v>-6.6600000000000215E-2</v>
      </c>
      <c r="D2553" s="2">
        <f t="shared" si="310"/>
        <v>6.7770799999999998</v>
      </c>
      <c r="E2553" s="2">
        <f t="shared" si="312"/>
        <v>6.522120000000001</v>
      </c>
      <c r="F2553" s="2">
        <f t="shared" si="313"/>
        <v>6.3599249999999996</v>
      </c>
      <c r="G2553" s="2">
        <f t="shared" si="315"/>
        <v>6.1735600000000019</v>
      </c>
      <c r="H2553" s="2">
        <f t="shared" si="311"/>
        <v>5.5176800000000004</v>
      </c>
      <c r="I2553" s="2">
        <f t="array" ref="I2553">SUMPRODUCT(B2537:B2556, (ROW(B2537:B2556)-ROW(B2537)+1)) / (20*21/2)</f>
        <v>6.6160704761904761</v>
      </c>
      <c r="J2553" s="2">
        <f t="shared" si="314"/>
        <v>6.4470049112855241</v>
      </c>
      <c r="K2553" s="2">
        <f t="shared" si="316"/>
        <v>6.2482476473636712</v>
      </c>
    </row>
    <row r="2554" spans="1:11" ht="13.5" x14ac:dyDescent="0.25">
      <c r="A2554" s="3">
        <f>TITRES_STAT!B2557</f>
        <v>45721</v>
      </c>
      <c r="B2554" s="6">
        <f>TITRES_STAT!D2557</f>
        <v>6.8684000000000003</v>
      </c>
      <c r="C2554" s="2">
        <f t="shared" si="309"/>
        <v>1.9000000000000128E-2</v>
      </c>
      <c r="D2554" s="2">
        <f t="shared" si="310"/>
        <v>6.8189399999999996</v>
      </c>
      <c r="E2554" s="2">
        <f t="shared" si="312"/>
        <v>6.5830000000000002</v>
      </c>
      <c r="F2554" s="2">
        <f t="shared" si="313"/>
        <v>6.3946499999999995</v>
      </c>
      <c r="G2554" s="2">
        <f t="shared" si="315"/>
        <v>6.1906840000000019</v>
      </c>
      <c r="H2554" s="2">
        <f t="shared" si="311"/>
        <v>5.5273190000000012</v>
      </c>
      <c r="I2554" s="2">
        <f t="array" ref="I2554">SUMPRODUCT(B2538:B2557, (ROW(B2538:B2557)-ROW(B2538)+1)) / (20*21/2)</f>
        <v>6.6710619047619035</v>
      </c>
      <c r="J2554" s="2">
        <f t="shared" si="314"/>
        <v>6.487137776877379</v>
      </c>
      <c r="K2554" s="2">
        <f t="shared" si="316"/>
        <v>6.2725673474670574</v>
      </c>
    </row>
    <row r="2555" spans="1:11" ht="13.5" x14ac:dyDescent="0.25">
      <c r="A2555" s="3">
        <f>TITRES_STAT!B2558</f>
        <v>45722</v>
      </c>
      <c r="B2555" s="6">
        <f>TITRES_STAT!D2558</f>
        <v>6.9063999999999997</v>
      </c>
      <c r="C2555" s="2">
        <f t="shared" si="309"/>
        <v>3.7999999999999368E-2</v>
      </c>
      <c r="D2555" s="2">
        <f t="shared" si="310"/>
        <v>6.8607800000000001</v>
      </c>
      <c r="E2555" s="2">
        <f t="shared" si="312"/>
        <v>6.66005</v>
      </c>
      <c r="F2555" s="2">
        <f t="shared" si="313"/>
        <v>6.4269899999999991</v>
      </c>
      <c r="G2555" s="2">
        <f t="shared" si="315"/>
        <v>6.2127540000000021</v>
      </c>
      <c r="H2555" s="2">
        <f t="shared" si="311"/>
        <v>5.537329500000002</v>
      </c>
      <c r="I2555" s="2">
        <f t="array" ref="I2555">SUMPRODUCT(B2539:B2558, (ROW(B2539:B2558)-ROW(B2539)+1)) / (20*21/2)</f>
        <v>6.7223390476190472</v>
      </c>
      <c r="J2555" s="2">
        <f t="shared" si="314"/>
        <v>6.5270675124128665</v>
      </c>
      <c r="K2555" s="2">
        <f t="shared" si="316"/>
        <v>6.29742352991933</v>
      </c>
    </row>
    <row r="2556" spans="1:11" ht="13.5" x14ac:dyDescent="0.25">
      <c r="A2556" s="3">
        <f>TITRES_STAT!B2559</f>
        <v>45723</v>
      </c>
      <c r="B2556" s="6">
        <f>TITRES_STAT!D2559</f>
        <v>6.9349999999999996</v>
      </c>
      <c r="C2556" s="2">
        <f t="shared" si="309"/>
        <v>2.8599999999999959E-2</v>
      </c>
      <c r="D2556" s="2">
        <f t="shared" si="310"/>
        <v>6.8950399999999998</v>
      </c>
      <c r="E2556" s="2">
        <f t="shared" si="312"/>
        <v>6.7304500000000003</v>
      </c>
      <c r="F2556" s="2">
        <f t="shared" si="313"/>
        <v>6.4621899999999997</v>
      </c>
      <c r="G2556" s="2">
        <f t="shared" si="315"/>
        <v>6.2350140000000023</v>
      </c>
      <c r="H2556" s="2">
        <f t="shared" si="311"/>
        <v>5.5475285000000012</v>
      </c>
      <c r="I2556" s="2">
        <f t="array" ref="I2556">SUMPRODUCT(B2540:B2559, (ROW(B2540:B2559)-ROW(B2540)+1)) / (20*21/2)</f>
        <v>6.7677299999999994</v>
      </c>
      <c r="J2556" s="2">
        <f t="shared" si="314"/>
        <v>6.5659182255164028</v>
      </c>
      <c r="K2556" s="2">
        <f t="shared" si="316"/>
        <v>6.3224265287460231</v>
      </c>
    </row>
    <row r="2557" spans="1:11" ht="13.5" x14ac:dyDescent="0.25">
      <c r="A2557" s="3">
        <f>TITRES_STAT!B2560</f>
        <v>45726</v>
      </c>
      <c r="B2557" s="6">
        <f>TITRES_STAT!D2560</f>
        <v>7.0396000000000001</v>
      </c>
      <c r="C2557" s="2">
        <f t="shared" si="309"/>
        <v>0.10460000000000047</v>
      </c>
      <c r="D2557" s="2">
        <f t="shared" si="310"/>
        <v>6.9197599999999992</v>
      </c>
      <c r="E2557" s="2">
        <f t="shared" si="312"/>
        <v>6.8094099999999997</v>
      </c>
      <c r="F2557" s="2">
        <f t="shared" si="313"/>
        <v>6.5011899999999994</v>
      </c>
      <c r="G2557" s="2">
        <f t="shared" si="315"/>
        <v>6.2597480000000019</v>
      </c>
      <c r="H2557" s="2">
        <f t="shared" si="311"/>
        <v>5.5582505000000015</v>
      </c>
      <c r="I2557" s="2">
        <f t="array" ref="I2557">SUMPRODUCT(B2541:B2560, (ROW(B2541:B2560)-ROW(B2541)+1)) / (20*21/2)</f>
        <v>6.8136680952380955</v>
      </c>
      <c r="J2557" s="2">
        <f t="shared" si="314"/>
        <v>6.6110307754672215</v>
      </c>
      <c r="K2557" s="2">
        <f t="shared" si="316"/>
        <v>6.3505509785991201</v>
      </c>
    </row>
    <row r="2558" spans="1:11" ht="13.5" x14ac:dyDescent="0.25">
      <c r="A2558" s="3">
        <f>TITRES_STAT!B2561</f>
        <v>45727</v>
      </c>
      <c r="B2558" s="6">
        <f>TITRES_STAT!D2561</f>
        <v>7.0396000000000001</v>
      </c>
      <c r="C2558" s="2">
        <f t="shared" si="309"/>
        <v>0</v>
      </c>
      <c r="D2558" s="2">
        <f t="shared" si="310"/>
        <v>6.9578000000000007</v>
      </c>
      <c r="E2558" s="2">
        <f t="shared" si="312"/>
        <v>6.8674399999999993</v>
      </c>
      <c r="F2558" s="2">
        <f t="shared" si="313"/>
        <v>6.5439949999999998</v>
      </c>
      <c r="G2558" s="2">
        <f t="shared" si="315"/>
        <v>6.2863840000000017</v>
      </c>
      <c r="H2558" s="2">
        <f t="shared" si="311"/>
        <v>5.5690180000000007</v>
      </c>
      <c r="I2558" s="2">
        <f t="array" ref="I2558">SUMPRODUCT(B2542:B2561, (ROW(B2542:B2561)-ROW(B2542)+1)) / (20*21/2)</f>
        <v>6.8507238095238101</v>
      </c>
      <c r="J2558" s="2">
        <f t="shared" si="314"/>
        <v>6.6518468920893916</v>
      </c>
      <c r="K2558" s="2">
        <f t="shared" si="316"/>
        <v>6.3775725088501352</v>
      </c>
    </row>
    <row r="2559" spans="1:11" ht="13.5" x14ac:dyDescent="0.25">
      <c r="A2559" s="3">
        <f>TITRES_STAT!B2562</f>
        <v>45728</v>
      </c>
      <c r="B2559" s="6">
        <f>TITRES_STAT!D2562</f>
        <v>7.0206</v>
      </c>
      <c r="C2559" s="2">
        <f t="shared" si="309"/>
        <v>-1.9000000000000128E-2</v>
      </c>
      <c r="D2559" s="2">
        <f t="shared" si="310"/>
        <v>6.9882400000000002</v>
      </c>
      <c r="E2559" s="2">
        <f t="shared" si="312"/>
        <v>6.9035899999999994</v>
      </c>
      <c r="F2559" s="2">
        <f t="shared" si="313"/>
        <v>6.5858500000000006</v>
      </c>
      <c r="G2559" s="2">
        <f t="shared" si="315"/>
        <v>6.3126400000000009</v>
      </c>
      <c r="H2559" s="2">
        <f t="shared" si="311"/>
        <v>5.5805075000000022</v>
      </c>
      <c r="I2559" s="2">
        <f t="array" ref="I2559">SUMPRODUCT(B2543:B2562, (ROW(B2543:B2562)-ROW(B2543)+1)) / (20*21/2)</f>
        <v>6.8864166666666655</v>
      </c>
      <c r="J2559" s="2">
        <f t="shared" si="314"/>
        <v>6.6869662356999253</v>
      </c>
      <c r="K2559" s="2">
        <f t="shared" si="316"/>
        <v>6.4027892732089535</v>
      </c>
    </row>
    <row r="2560" spans="1:11" ht="13.5" x14ac:dyDescent="0.25">
      <c r="A2560" s="3">
        <f>TITRES_STAT!B2563</f>
        <v>45729</v>
      </c>
      <c r="B2560" s="6">
        <f>TITRES_STAT!D2563</f>
        <v>7.0682</v>
      </c>
      <c r="C2560" s="2">
        <f t="shared" si="309"/>
        <v>4.7600000000000087E-2</v>
      </c>
      <c r="D2560" s="2">
        <f t="shared" si="310"/>
        <v>7.0205999999999991</v>
      </c>
      <c r="E2560" s="2">
        <f t="shared" si="312"/>
        <v>6.9406900000000009</v>
      </c>
      <c r="F2560" s="2">
        <f t="shared" si="313"/>
        <v>6.6315150000000003</v>
      </c>
      <c r="G2560" s="2">
        <f t="shared" si="315"/>
        <v>6.3381360000000022</v>
      </c>
      <c r="H2560" s="2">
        <f t="shared" si="311"/>
        <v>5.5926890000000018</v>
      </c>
      <c r="I2560" s="2">
        <f t="array" ref="I2560">SUMPRODUCT(B2544:B2563, (ROW(B2544:B2563)-ROW(B2544)+1)) / (20*21/2)</f>
        <v>6.9176704761904766</v>
      </c>
      <c r="J2560" s="2">
        <f t="shared" si="314"/>
        <v>6.7232742132523136</v>
      </c>
      <c r="K2560" s="2">
        <f t="shared" si="316"/>
        <v>6.4288838115144848</v>
      </c>
    </row>
    <row r="2561" spans="1:11" ht="13.5" x14ac:dyDescent="0.25">
      <c r="A2561" s="3">
        <f>TITRES_STAT!B2564</f>
        <v>45730</v>
      </c>
      <c r="B2561" s="6">
        <f>TITRES_STAT!D2564</f>
        <v>7.0206</v>
      </c>
      <c r="C2561" s="2">
        <f t="shared" si="309"/>
        <v>-4.7600000000000087E-2</v>
      </c>
      <c r="D2561" s="2">
        <f t="shared" si="310"/>
        <v>7.0377200000000002</v>
      </c>
      <c r="E2561" s="2">
        <f t="shared" si="312"/>
        <v>6.9663799999999991</v>
      </c>
      <c r="F2561" s="2">
        <f t="shared" si="313"/>
        <v>6.6743250000000005</v>
      </c>
      <c r="G2561" s="2">
        <f t="shared" si="315"/>
        <v>6.3611580000000014</v>
      </c>
      <c r="H2561" s="2">
        <f t="shared" si="311"/>
        <v>5.6048600000000022</v>
      </c>
      <c r="I2561" s="2">
        <f t="array" ref="I2561">SUMPRODUCT(B2545:B2564, (ROW(B2545:B2564)-ROW(B2545)+1)) / (20*21/2)</f>
        <v>6.9433095238095239</v>
      </c>
      <c r="J2561" s="2">
        <f t="shared" si="314"/>
        <v>6.7515909548473312</v>
      </c>
      <c r="K2561" s="2">
        <f t="shared" si="316"/>
        <v>6.4520883679256817</v>
      </c>
    </row>
    <row r="2562" spans="1:11" ht="13.5" x14ac:dyDescent="0.25">
      <c r="A2562" s="3">
        <f>TITRES_STAT!B2565</f>
        <v>45733</v>
      </c>
      <c r="B2562" s="6">
        <f>TITRES_STAT!D2565</f>
        <v>7.0491000000000001</v>
      </c>
      <c r="C2562" s="2">
        <f t="shared" si="309"/>
        <v>2.8500000000000192E-2</v>
      </c>
      <c r="D2562" s="2">
        <f t="shared" si="310"/>
        <v>7.0396200000000011</v>
      </c>
      <c r="E2562" s="2">
        <f t="shared" si="312"/>
        <v>6.9796899999999997</v>
      </c>
      <c r="F2562" s="2">
        <f t="shared" si="313"/>
        <v>6.7209350000000017</v>
      </c>
      <c r="G2562" s="2">
        <f t="shared" si="315"/>
        <v>6.3849400000000012</v>
      </c>
      <c r="H2562" s="2">
        <f t="shared" si="311"/>
        <v>5.6167645000000013</v>
      </c>
      <c r="I2562" s="2">
        <f t="array" ref="I2562">SUMPRODUCT(B2546:B2565, (ROW(B2546:B2565)-ROW(B2546)+1)) / (20*21/2)</f>
        <v>6.9643747619047627</v>
      </c>
      <c r="J2562" s="2">
        <f t="shared" si="314"/>
        <v>6.779925149623776</v>
      </c>
      <c r="K2562" s="2">
        <f t="shared" si="316"/>
        <v>6.4755005887913413</v>
      </c>
    </row>
    <row r="2563" spans="1:11" ht="13.5" x14ac:dyDescent="0.25">
      <c r="A2563" s="3">
        <f>TITRES_STAT!B2566</f>
        <v>45734</v>
      </c>
      <c r="B2563" s="6">
        <f>TITRES_STAT!D2566</f>
        <v>7.0491000000000001</v>
      </c>
      <c r="C2563" s="2">
        <f t="shared" si="309"/>
        <v>0</v>
      </c>
      <c r="D2563" s="2">
        <f t="shared" si="310"/>
        <v>7.0415200000000002</v>
      </c>
      <c r="E2563" s="2">
        <f t="shared" si="312"/>
        <v>6.9996600000000004</v>
      </c>
      <c r="F2563" s="2">
        <f t="shared" si="313"/>
        <v>6.7608900000000016</v>
      </c>
      <c r="G2563" s="2">
        <f t="shared" si="315"/>
        <v>6.4102440000000014</v>
      </c>
      <c r="H2563" s="2">
        <f t="shared" si="311"/>
        <v>5.6290780000000007</v>
      </c>
      <c r="I2563" s="2">
        <f t="array" ref="I2563">SUMPRODUCT(B2547:B2566, (ROW(B2547:B2566)-ROW(B2547)+1)) / (20*21/2)</f>
        <v>6.9830366666666661</v>
      </c>
      <c r="J2563" s="2">
        <f t="shared" si="314"/>
        <v>6.8055608496596074</v>
      </c>
      <c r="K2563" s="2">
        <f t="shared" si="316"/>
        <v>6.4979946833485434</v>
      </c>
    </row>
    <row r="2564" spans="1:11" ht="13.5" x14ac:dyDescent="0.25">
      <c r="A2564" s="3">
        <f>TITRES_STAT!B2567</f>
        <v>45735</v>
      </c>
      <c r="B2564" s="6">
        <f>TITRES_STAT!D2567</f>
        <v>7.0301</v>
      </c>
      <c r="C2564" s="2">
        <f t="shared" ref="C2564:C2627" si="317">B2564-B2563</f>
        <v>-1.9000000000000128E-2</v>
      </c>
      <c r="D2564" s="2">
        <f t="shared" si="310"/>
        <v>7.0434199999999993</v>
      </c>
      <c r="E2564" s="2">
        <f t="shared" si="312"/>
        <v>7.0158300000000011</v>
      </c>
      <c r="F2564" s="2">
        <f t="shared" si="313"/>
        <v>6.7994150000000015</v>
      </c>
      <c r="G2564" s="2">
        <f t="shared" si="315"/>
        <v>6.4366900000000014</v>
      </c>
      <c r="H2564" s="2">
        <f t="shared" si="311"/>
        <v>5.6410689999999999</v>
      </c>
      <c r="I2564" s="2">
        <f t="array" ref="I2564">SUMPRODUCT(B2548:B2567, (ROW(B2548:B2567)-ROW(B2548)+1)) / (20*21/2)</f>
        <v>6.9987528571428577</v>
      </c>
      <c r="J2564" s="2">
        <f t="shared" si="314"/>
        <v>6.8269455306444069</v>
      </c>
      <c r="K2564" s="2">
        <f t="shared" si="316"/>
        <v>6.5188615585113459</v>
      </c>
    </row>
    <row r="2565" spans="1:11" ht="13.5" x14ac:dyDescent="0.25">
      <c r="A2565" s="3">
        <f>TITRES_STAT!B2568</f>
        <v>45737</v>
      </c>
      <c r="B2565" s="6">
        <f>TITRES_STAT!D2568</f>
        <v>7.0206</v>
      </c>
      <c r="C2565" s="2">
        <f t="shared" si="317"/>
        <v>-9.5000000000000639E-3</v>
      </c>
      <c r="D2565" s="2">
        <f t="shared" si="310"/>
        <v>7.0339</v>
      </c>
      <c r="E2565" s="2">
        <f t="shared" si="312"/>
        <v>7.0272499999999996</v>
      </c>
      <c r="F2565" s="2">
        <f t="shared" si="313"/>
        <v>6.8436499999999993</v>
      </c>
      <c r="G2565" s="2">
        <f t="shared" si="315"/>
        <v>6.4629460000000005</v>
      </c>
      <c r="H2565" s="2">
        <f t="shared" si="311"/>
        <v>5.6528309999999999</v>
      </c>
      <c r="I2565" s="2">
        <f t="array" ref="I2565">SUMPRODUCT(B2549:B2568, (ROW(B2549:B2568)-ROW(B2549)+1)) / (20*21/2)</f>
        <v>7.010663809523809</v>
      </c>
      <c r="J2565" s="2">
        <f t="shared" si="314"/>
        <v>6.8453888134401772</v>
      </c>
      <c r="K2565" s="2">
        <f t="shared" si="316"/>
        <v>6.5385375758246269</v>
      </c>
    </row>
    <row r="2566" spans="1:11" ht="13.5" x14ac:dyDescent="0.25">
      <c r="A2566" s="3">
        <f>TITRES_STAT!B2569</f>
        <v>45740</v>
      </c>
      <c r="B2566" s="6">
        <f>TITRES_STAT!D2569</f>
        <v>7.0396000000000001</v>
      </c>
      <c r="C2566" s="2">
        <f t="shared" si="317"/>
        <v>1.9000000000000128E-2</v>
      </c>
      <c r="D2566" s="2">
        <f t="shared" ref="D2566:D2629" si="318">AVERAGE(B2562:B2566)</f>
        <v>7.0376999999999992</v>
      </c>
      <c r="E2566" s="2">
        <f t="shared" si="312"/>
        <v>7.0377100000000015</v>
      </c>
      <c r="F2566" s="2">
        <f t="shared" si="313"/>
        <v>6.88408</v>
      </c>
      <c r="G2566" s="2">
        <f t="shared" si="315"/>
        <v>6.4859680000000006</v>
      </c>
      <c r="H2566" s="2">
        <f t="shared" si="311"/>
        <v>5.6648695000000009</v>
      </c>
      <c r="I2566" s="2">
        <f t="array" ref="I2566">SUMPRODUCT(B2550:B2569, (ROW(B2550:B2569)-ROW(B2550)+1)) / (20*21/2)</f>
        <v>7.019766190476191</v>
      </c>
      <c r="J2566" s="2">
        <f t="shared" si="314"/>
        <v>6.8638851169220656</v>
      </c>
      <c r="K2566" s="2">
        <f t="shared" si="316"/>
        <v>6.5581870826550333</v>
      </c>
    </row>
    <row r="2567" spans="1:11" ht="13.5" x14ac:dyDescent="0.25">
      <c r="A2567" s="3">
        <f>TITRES_STAT!B2570</f>
        <v>45741</v>
      </c>
      <c r="B2567" s="6">
        <f>TITRES_STAT!D2570</f>
        <v>7.0491000000000001</v>
      </c>
      <c r="C2567" s="2">
        <f t="shared" si="317"/>
        <v>9.5000000000000639E-3</v>
      </c>
      <c r="D2567" s="2">
        <f t="shared" si="318"/>
        <v>7.037700000000001</v>
      </c>
      <c r="E2567" s="2">
        <f t="shared" si="312"/>
        <v>7.0386600000000001</v>
      </c>
      <c r="F2567" s="2">
        <f t="shared" si="313"/>
        <v>6.9240350000000008</v>
      </c>
      <c r="G2567" s="2">
        <f t="shared" si="315"/>
        <v>6.5030900000000011</v>
      </c>
      <c r="H2567" s="2">
        <f t="shared" si="311"/>
        <v>5.6769555</v>
      </c>
      <c r="I2567" s="2">
        <f t="array" ref="I2567">SUMPRODUCT(B2551:B2570, (ROW(B2551:B2570)-ROW(B2551)+1)) / (20*21/2)</f>
        <v>7.0351733333333337</v>
      </c>
      <c r="J2567" s="2">
        <f t="shared" si="314"/>
        <v>6.8815246295961545</v>
      </c>
      <c r="K2567" s="2">
        <f t="shared" si="316"/>
        <v>6.5774385696097379</v>
      </c>
    </row>
    <row r="2568" spans="1:11" ht="13.5" x14ac:dyDescent="0.25">
      <c r="A2568" s="3">
        <f>TITRES_STAT!B2571</f>
        <v>45742</v>
      </c>
      <c r="B2568" s="6">
        <f>TITRES_STAT!D2571</f>
        <v>7.0491000000000001</v>
      </c>
      <c r="C2568" s="2">
        <f t="shared" si="317"/>
        <v>0</v>
      </c>
      <c r="D2568" s="2">
        <f t="shared" si="318"/>
        <v>7.0376999999999992</v>
      </c>
      <c r="E2568" s="2">
        <f t="shared" si="312"/>
        <v>7.0396100000000006</v>
      </c>
      <c r="F2568" s="2">
        <f t="shared" si="313"/>
        <v>6.9535250000000008</v>
      </c>
      <c r="G2568" s="2">
        <f t="shared" si="315"/>
        <v>6.5219260000000006</v>
      </c>
      <c r="H2568" s="2">
        <f t="shared" si="311"/>
        <v>5.6888600000000009</v>
      </c>
      <c r="I2568" s="2">
        <f t="array" ref="I2568">SUMPRODUCT(B2552:B2571, (ROW(B2552:B2571)-ROW(B2552)+1)) / (20*21/2)</f>
        <v>7.0466776190476201</v>
      </c>
      <c r="J2568" s="2">
        <f t="shared" si="314"/>
        <v>6.8974841886822356</v>
      </c>
      <c r="K2568" s="2">
        <f t="shared" si="316"/>
        <v>6.5959350962917087</v>
      </c>
    </row>
    <row r="2569" spans="1:11" ht="13.5" x14ac:dyDescent="0.25">
      <c r="A2569" s="3">
        <f>TITRES_STAT!B2572</f>
        <v>45743</v>
      </c>
      <c r="B2569" s="6">
        <f>TITRES_STAT!D2572</f>
        <v>7.0491000000000001</v>
      </c>
      <c r="C2569" s="2">
        <f t="shared" si="317"/>
        <v>0</v>
      </c>
      <c r="D2569" s="2">
        <f t="shared" si="318"/>
        <v>7.041500000000001</v>
      </c>
      <c r="E2569" s="2">
        <f t="shared" si="312"/>
        <v>7.0424600000000002</v>
      </c>
      <c r="F2569" s="2">
        <f t="shared" si="313"/>
        <v>6.9730249999999998</v>
      </c>
      <c r="G2569" s="2">
        <f t="shared" si="315"/>
        <v>6.539238000000001</v>
      </c>
      <c r="H2569" s="2">
        <f t="shared" si="311"/>
        <v>5.7008100000000006</v>
      </c>
      <c r="I2569" s="2">
        <f t="array" ref="I2569">SUMPRODUCT(B2553:B2572, (ROW(B2553:B2572)-ROW(B2553)+1)) / (20*21/2)</f>
        <v>7.0492580952380939</v>
      </c>
      <c r="J2569" s="2">
        <f t="shared" si="314"/>
        <v>6.9119237897601185</v>
      </c>
      <c r="K2569" s="2">
        <f t="shared" si="316"/>
        <v>6.6137062689861512</v>
      </c>
    </row>
    <row r="2570" spans="1:11" ht="13.5" x14ac:dyDescent="0.25">
      <c r="A2570" s="3">
        <f>TITRES_STAT!B2573</f>
        <v>45744</v>
      </c>
      <c r="B2570" s="6">
        <f>TITRES_STAT!D2573</f>
        <v>7.1348000000000003</v>
      </c>
      <c r="C2570" s="2">
        <f t="shared" si="317"/>
        <v>8.5700000000000109E-2</v>
      </c>
      <c r="D2570" s="2">
        <f t="shared" si="318"/>
        <v>7.0643399999999996</v>
      </c>
      <c r="E2570" s="2">
        <f t="shared" si="312"/>
        <v>7.0491200000000003</v>
      </c>
      <c r="F2570" s="2">
        <f t="shared" si="313"/>
        <v>6.994905000000001</v>
      </c>
      <c r="G2570" s="2">
        <f t="shared" si="315"/>
        <v>6.559216000000001</v>
      </c>
      <c r="H2570" s="2">
        <f t="shared" ref="H2570:H2633" si="319">AVERAGE(B2371:B2570)</f>
        <v>5.7130524999999999</v>
      </c>
      <c r="I2570" s="2">
        <f t="array" ref="I2570">SUMPRODUCT(B2554:B2573, (ROW(B2554:B2573)-ROW(B2554)+1)) / (20*21/2)</f>
        <v>7.0394785714285719</v>
      </c>
      <c r="J2570" s="2">
        <f t="shared" si="314"/>
        <v>6.9331500954972505</v>
      </c>
      <c r="K2570" s="2">
        <f t="shared" si="316"/>
        <v>6.6341413172612045</v>
      </c>
    </row>
    <row r="2571" spans="1:11" ht="13.5" x14ac:dyDescent="0.25">
      <c r="A2571" s="3">
        <f>TITRES_STAT!B2574</f>
        <v>45749</v>
      </c>
      <c r="B2571" s="6">
        <f>TITRES_STAT!D2574</f>
        <v>7.1157000000000004</v>
      </c>
      <c r="C2571" s="2">
        <f t="shared" si="317"/>
        <v>-1.9099999999999895E-2</v>
      </c>
      <c r="D2571" s="2">
        <f t="shared" si="318"/>
        <v>7.0795600000000007</v>
      </c>
      <c r="E2571" s="2">
        <f t="shared" si="312"/>
        <v>7.0586300000000008</v>
      </c>
      <c r="F2571" s="2">
        <f t="shared" si="313"/>
        <v>7.0125049999999991</v>
      </c>
      <c r="G2571" s="2">
        <f t="shared" si="315"/>
        <v>6.5782420000000013</v>
      </c>
      <c r="H2571" s="2">
        <f t="shared" si="319"/>
        <v>5.7259260000000003</v>
      </c>
      <c r="I2571" s="2">
        <f t="array" ref="I2571">SUMPRODUCT(B2555:B2574, (ROW(B2555:B2574)-ROW(B2555)+1)) / (20*21/2)</f>
        <v>7.0266580952380959</v>
      </c>
      <c r="J2571" s="2">
        <f t="shared" si="314"/>
        <v>6.9505358006879892</v>
      </c>
      <c r="K2571" s="2">
        <f t="shared" si="316"/>
        <v>6.6530259714862554</v>
      </c>
    </row>
    <row r="2572" spans="1:11" ht="13.5" x14ac:dyDescent="0.25">
      <c r="A2572" s="3">
        <f>TITRES_STAT!B2575</f>
        <v>45750</v>
      </c>
      <c r="B2572" s="6">
        <f>TITRES_STAT!D2575</f>
        <v>7.0396000000000001</v>
      </c>
      <c r="C2572" s="2">
        <f t="shared" si="317"/>
        <v>-7.6100000000000279E-2</v>
      </c>
      <c r="D2572" s="2">
        <f t="shared" si="318"/>
        <v>7.0776599999999998</v>
      </c>
      <c r="E2572" s="2">
        <f t="shared" ref="E2572:E2635" si="320">AVERAGE(B2563:B2572)</f>
        <v>7.0576800000000022</v>
      </c>
      <c r="F2572" s="2">
        <f t="shared" si="313"/>
        <v>7.0186849999999996</v>
      </c>
      <c r="G2572" s="2">
        <f t="shared" si="315"/>
        <v>6.5965060000000006</v>
      </c>
      <c r="H2572" s="2">
        <f t="shared" si="319"/>
        <v>5.7384645000000001</v>
      </c>
      <c r="I2572" s="2">
        <f t="array" ref="I2572">SUMPRODUCT(B2556:B2575, (ROW(B2556:B2575)-ROW(B2556)+1)) / (20*21/2)</f>
        <v>7.0191852380952389</v>
      </c>
      <c r="J2572" s="2">
        <f t="shared" si="314"/>
        <v>6.9590181053843718</v>
      </c>
      <c r="K2572" s="2">
        <f t="shared" si="316"/>
        <v>6.6681857373103233</v>
      </c>
    </row>
    <row r="2573" spans="1:11" ht="13.5" x14ac:dyDescent="0.25">
      <c r="A2573" s="3">
        <f>TITRES_STAT!B2576</f>
        <v>45751</v>
      </c>
      <c r="B2573" s="6">
        <f>TITRES_STAT!D2576</f>
        <v>6.9160000000000004</v>
      </c>
      <c r="C2573" s="2">
        <f t="shared" si="317"/>
        <v>-0.12359999999999971</v>
      </c>
      <c r="D2573" s="2">
        <f t="shared" si="318"/>
        <v>7.0510400000000004</v>
      </c>
      <c r="E2573" s="2">
        <f t="shared" si="320"/>
        <v>7.0443700000000007</v>
      </c>
      <c r="F2573" s="2">
        <f t="shared" si="313"/>
        <v>7.0220150000000006</v>
      </c>
      <c r="G2573" s="2">
        <f t="shared" si="315"/>
        <v>6.6113480000000004</v>
      </c>
      <c r="H2573" s="2">
        <f t="shared" si="319"/>
        <v>5.750521</v>
      </c>
      <c r="I2573" s="2">
        <f t="array" ref="I2573">SUMPRODUCT(B2557:B2576, (ROW(B2557:B2576)-ROW(B2557)+1)) / (20*21/2)</f>
        <v>7.0106261904761897</v>
      </c>
      <c r="J2573" s="2">
        <f t="shared" si="314"/>
        <v>6.9549211429668132</v>
      </c>
      <c r="K2573" s="2">
        <f t="shared" si="316"/>
        <v>6.6779039436903105</v>
      </c>
    </row>
    <row r="2574" spans="1:11" ht="13.5" x14ac:dyDescent="0.25">
      <c r="A2574" s="3">
        <f>TITRES_STAT!B2577</f>
        <v>45754</v>
      </c>
      <c r="B2574" s="6">
        <f>TITRES_STAT!D2577</f>
        <v>6.8874000000000004</v>
      </c>
      <c r="C2574" s="2">
        <f t="shared" si="317"/>
        <v>-2.8599999999999959E-2</v>
      </c>
      <c r="D2574" s="2">
        <f t="shared" si="318"/>
        <v>7.0187000000000008</v>
      </c>
      <c r="E2574" s="2">
        <f t="shared" si="320"/>
        <v>7.0301</v>
      </c>
      <c r="F2574" s="2">
        <f t="shared" si="313"/>
        <v>7.022965000000001</v>
      </c>
      <c r="G2574" s="2">
        <f t="shared" si="315"/>
        <v>6.6231440000000017</v>
      </c>
      <c r="H2574" s="2">
        <f t="shared" si="319"/>
        <v>5.7622984999999991</v>
      </c>
      <c r="I2574" s="2">
        <f t="array" ref="I2574">SUMPRODUCT(B2558:B2577, (ROW(B2558:B2577)-ROW(B2558)+1)) / (20*21/2)</f>
        <v>7.0084100000000005</v>
      </c>
      <c r="J2574" s="2">
        <f t="shared" si="314"/>
        <v>6.948490557922355</v>
      </c>
      <c r="K2574" s="2">
        <f t="shared" si="316"/>
        <v>6.6861194753102984</v>
      </c>
    </row>
    <row r="2575" spans="1:11" ht="13.5" x14ac:dyDescent="0.25">
      <c r="A2575" s="3">
        <f>TITRES_STAT!B2578</f>
        <v>45755</v>
      </c>
      <c r="B2575" s="6">
        <f>TITRES_STAT!D2578</f>
        <v>6.9444999999999997</v>
      </c>
      <c r="C2575" s="2">
        <f t="shared" si="317"/>
        <v>5.7099999999999262E-2</v>
      </c>
      <c r="D2575" s="2">
        <f t="shared" si="318"/>
        <v>6.9806399999999993</v>
      </c>
      <c r="E2575" s="2">
        <f t="shared" si="320"/>
        <v>7.0224900000000003</v>
      </c>
      <c r="F2575" s="2">
        <f t="shared" si="313"/>
        <v>7.0248699999999999</v>
      </c>
      <c r="G2575" s="2">
        <f t="shared" si="315"/>
        <v>6.6347500000000013</v>
      </c>
      <c r="H2575" s="2">
        <f t="shared" si="319"/>
        <v>5.7743159999999989</v>
      </c>
      <c r="I2575" s="2">
        <f t="array" ref="I2575">SUMPRODUCT(B2559:B2578, (ROW(B2559:B2578)-ROW(B2559)+1)) / (20*21/2)</f>
        <v>6.9918795238095219</v>
      </c>
      <c r="J2575" s="2">
        <f t="shared" si="314"/>
        <v>6.9481105047868921</v>
      </c>
      <c r="K2575" s="2">
        <f t="shared" si="316"/>
        <v>6.6962520449059726</v>
      </c>
    </row>
    <row r="2576" spans="1:11" ht="13.5" x14ac:dyDescent="0.25">
      <c r="A2576" s="3">
        <f>TITRES_STAT!B2579</f>
        <v>45757</v>
      </c>
      <c r="B2576" s="6">
        <f>TITRES_STAT!D2579</f>
        <v>6.9349999999999996</v>
      </c>
      <c r="C2576" s="2">
        <f t="shared" si="317"/>
        <v>-9.5000000000000639E-3</v>
      </c>
      <c r="D2576" s="2">
        <f t="shared" si="318"/>
        <v>6.9445000000000006</v>
      </c>
      <c r="E2576" s="2">
        <f t="shared" si="320"/>
        <v>7.0120300000000002</v>
      </c>
      <c r="F2576" s="2">
        <f t="shared" si="313"/>
        <v>7.0248699999999999</v>
      </c>
      <c r="G2576" s="2">
        <f t="shared" si="315"/>
        <v>6.6461660000000018</v>
      </c>
      <c r="H2576" s="2">
        <f t="shared" si="319"/>
        <v>5.7863764999999994</v>
      </c>
      <c r="I2576" s="2">
        <f t="array" ref="I2576">SUMPRODUCT(B2560:B2579, (ROW(B2560:B2579)-ROW(B2560)+1)) / (20*21/2)</f>
        <v>7.0007119047619044</v>
      </c>
      <c r="J2576" s="2">
        <f t="shared" si="314"/>
        <v>6.9468618852833783</v>
      </c>
      <c r="K2576" s="2">
        <f t="shared" si="316"/>
        <v>6.7056147098116208</v>
      </c>
    </row>
    <row r="2577" spans="1:11" ht="13.5" x14ac:dyDescent="0.25">
      <c r="A2577" s="3">
        <f>TITRES_STAT!B2580</f>
        <v>45758</v>
      </c>
      <c r="B2577" s="6">
        <f>TITRES_STAT!D2580</f>
        <v>7.0015999999999998</v>
      </c>
      <c r="C2577" s="2">
        <f t="shared" si="317"/>
        <v>6.6600000000000215E-2</v>
      </c>
      <c r="D2577" s="2">
        <f t="shared" si="318"/>
        <v>6.9368999999999996</v>
      </c>
      <c r="E2577" s="2">
        <f t="shared" si="320"/>
        <v>7.0072799999999997</v>
      </c>
      <c r="F2577" s="2">
        <f t="shared" si="313"/>
        <v>7.022969999999999</v>
      </c>
      <c r="G2577" s="2">
        <f t="shared" si="315"/>
        <v>6.6606260000000024</v>
      </c>
      <c r="H2577" s="2">
        <f t="shared" si="319"/>
        <v>5.798951999999999</v>
      </c>
      <c r="I2577" s="2">
        <f t="array" ref="I2577">SUMPRODUCT(B2561:B2580, (ROW(B2561:B2580)-ROW(B2561)+1)) / (20*21/2)</f>
        <v>7.0046033333333337</v>
      </c>
      <c r="J2577" s="2">
        <f t="shared" si="314"/>
        <v>6.9520750390659138</v>
      </c>
      <c r="K2577" s="2">
        <f t="shared" si="316"/>
        <v>6.7172219760935183</v>
      </c>
    </row>
    <row r="2578" spans="1:11" ht="13.5" x14ac:dyDescent="0.25">
      <c r="A2578" s="3">
        <f>TITRES_STAT!B2581</f>
        <v>45761</v>
      </c>
      <c r="B2578" s="6">
        <f>TITRES_STAT!D2581</f>
        <v>6.8494000000000002</v>
      </c>
      <c r="C2578" s="2">
        <f t="shared" si="317"/>
        <v>-0.15219999999999967</v>
      </c>
      <c r="D2578" s="2">
        <f t="shared" si="318"/>
        <v>6.9235799999999994</v>
      </c>
      <c r="E2578" s="2">
        <f t="shared" si="320"/>
        <v>6.9873100000000008</v>
      </c>
      <c r="F2578" s="2">
        <f t="shared" si="313"/>
        <v>7.0134600000000002</v>
      </c>
      <c r="G2578" s="2">
        <f t="shared" si="315"/>
        <v>6.6729940000000019</v>
      </c>
      <c r="H2578" s="2">
        <f t="shared" si="319"/>
        <v>5.8107209999999982</v>
      </c>
      <c r="I2578" s="2">
        <f t="array" ref="I2578">SUMPRODUCT(B2562:B2581, (ROW(B2562:B2581)-ROW(B2562)+1)) / (20*21/2)</f>
        <v>6.9931404761904759</v>
      </c>
      <c r="J2578" s="2">
        <f t="shared" si="314"/>
        <v>6.9422964639167795</v>
      </c>
      <c r="K2578" s="2">
        <f t="shared" si="316"/>
        <v>6.7224054280114194</v>
      </c>
    </row>
    <row r="2579" spans="1:11" ht="13.5" x14ac:dyDescent="0.25">
      <c r="A2579" s="3">
        <f>TITRES_STAT!B2582</f>
        <v>45762</v>
      </c>
      <c r="B2579" s="6">
        <f>TITRES_STAT!D2582</f>
        <v>7.1062000000000003</v>
      </c>
      <c r="C2579" s="2">
        <f t="shared" si="317"/>
        <v>0.25680000000000014</v>
      </c>
      <c r="D2579" s="2">
        <f t="shared" si="318"/>
        <v>6.9673400000000001</v>
      </c>
      <c r="E2579" s="2">
        <f t="shared" si="320"/>
        <v>6.9930200000000013</v>
      </c>
      <c r="F2579" s="2">
        <f t="shared" si="313"/>
        <v>7.017739999999999</v>
      </c>
      <c r="G2579" s="2">
        <f t="shared" si="315"/>
        <v>6.6895460000000018</v>
      </c>
      <c r="H2579" s="2">
        <f t="shared" si="319"/>
        <v>5.8238644999999982</v>
      </c>
      <c r="I2579" s="2">
        <f t="array" ref="I2579">SUMPRODUCT(B2563:B2582, (ROW(B2563:B2582)-ROW(B2563)+1)) / (20*21/2)</f>
        <v>6.9940476190476204</v>
      </c>
      <c r="J2579" s="2">
        <f t="shared" si="314"/>
        <v>6.9579063244961343</v>
      </c>
      <c r="K2579" s="2">
        <f t="shared" si="316"/>
        <v>6.7374561955403838</v>
      </c>
    </row>
    <row r="2580" spans="1:11" ht="13.5" x14ac:dyDescent="0.25">
      <c r="A2580" s="3">
        <f>TITRES_STAT!B2583</f>
        <v>45763</v>
      </c>
      <c r="B2580" s="6">
        <f>TITRES_STAT!D2583</f>
        <v>7.0586000000000002</v>
      </c>
      <c r="C2580" s="2">
        <f t="shared" si="317"/>
        <v>-4.7600000000000087E-2</v>
      </c>
      <c r="D2580" s="2">
        <f t="shared" si="318"/>
        <v>6.9901600000000004</v>
      </c>
      <c r="E2580" s="2">
        <f t="shared" si="320"/>
        <v>6.9854000000000003</v>
      </c>
      <c r="F2580" s="2">
        <f t="shared" ref="F2580:F2643" si="321">AVERAGE(B2561:B2580)</f>
        <v>7.0172600000000003</v>
      </c>
      <c r="G2580" s="2">
        <f t="shared" si="315"/>
        <v>6.7055260000000008</v>
      </c>
      <c r="H2580" s="2">
        <f t="shared" si="319"/>
        <v>5.8367249999999986</v>
      </c>
      <c r="I2580" s="2">
        <f t="array" ref="I2580">SUMPRODUCT(B2564:B2583, (ROW(B2564:B2583)-ROW(B2564)+1)) / (20*21/2)</f>
        <v>6.9878428571428577</v>
      </c>
      <c r="J2580" s="2">
        <f t="shared" si="314"/>
        <v>6.9674961983536452</v>
      </c>
      <c r="K2580" s="2">
        <f t="shared" si="316"/>
        <v>6.7500500702250745</v>
      </c>
    </row>
    <row r="2581" spans="1:11" ht="13.5" x14ac:dyDescent="0.25">
      <c r="A2581" s="3">
        <f>TITRES_STAT!B2584</f>
        <v>45764</v>
      </c>
      <c r="B2581" s="6">
        <f>TITRES_STAT!D2584</f>
        <v>6.8968999999999996</v>
      </c>
      <c r="C2581" s="2">
        <f t="shared" si="317"/>
        <v>-0.16170000000000062</v>
      </c>
      <c r="D2581" s="2">
        <f t="shared" si="318"/>
        <v>6.9825400000000002</v>
      </c>
      <c r="E2581" s="2">
        <f t="shared" si="320"/>
        <v>6.9635200000000008</v>
      </c>
      <c r="F2581" s="2">
        <f t="shared" si="321"/>
        <v>7.0110749999999999</v>
      </c>
      <c r="G2581" s="2">
        <f t="shared" si="315"/>
        <v>6.7175120000000028</v>
      </c>
      <c r="H2581" s="2">
        <f t="shared" si="319"/>
        <v>5.8489129999999987</v>
      </c>
      <c r="I2581" s="2">
        <f t="array" ref="I2581">SUMPRODUCT(B2565:B2584, (ROW(B2565:B2584)-ROW(B2565)+1)) / (20*21/2)</f>
        <v>6.97126</v>
      </c>
      <c r="J2581" s="2">
        <f t="shared" ref="J2581:J2644" si="322">$J$4*B2581+J2580*(1-$J$4)</f>
        <v>6.9607727508913939</v>
      </c>
      <c r="K2581" s="2">
        <f t="shared" si="316"/>
        <v>6.7558088910005623</v>
      </c>
    </row>
    <row r="2582" spans="1:11" ht="13.5" x14ac:dyDescent="0.25">
      <c r="A2582" s="3">
        <f>TITRES_STAT!B2585</f>
        <v>45765</v>
      </c>
      <c r="B2582" s="6">
        <f>TITRES_STAT!D2585</f>
        <v>7.0206</v>
      </c>
      <c r="C2582" s="2">
        <f t="shared" si="317"/>
        <v>0.12370000000000037</v>
      </c>
      <c r="D2582" s="2">
        <f t="shared" si="318"/>
        <v>6.9863400000000002</v>
      </c>
      <c r="E2582" s="2">
        <f t="shared" si="320"/>
        <v>6.9616200000000008</v>
      </c>
      <c r="F2582" s="2">
        <f t="shared" si="321"/>
        <v>7.0096500000000006</v>
      </c>
      <c r="G2582" s="2">
        <f t="shared" si="315"/>
        <v>6.7323520000000023</v>
      </c>
      <c r="H2582" s="2">
        <f t="shared" si="319"/>
        <v>5.8613109999999979</v>
      </c>
      <c r="I2582" s="2">
        <f t="array" ref="I2582">SUMPRODUCT(B2566:B2585, (ROW(B2566:B2585)-ROW(B2566)+1)) / (20*21/2)</f>
        <v>6.9556285714285702</v>
      </c>
      <c r="J2582" s="2">
        <f t="shared" si="322"/>
        <v>6.9664705841398327</v>
      </c>
      <c r="K2582" s="2">
        <f t="shared" si="316"/>
        <v>6.766192856059364</v>
      </c>
    </row>
    <row r="2583" spans="1:11" ht="13.5" x14ac:dyDescent="0.25">
      <c r="A2583" s="3">
        <f>TITRES_STAT!B2586</f>
        <v>45768</v>
      </c>
      <c r="B2583" s="6">
        <f>TITRES_STAT!D2586</f>
        <v>6.9444999999999997</v>
      </c>
      <c r="C2583" s="2">
        <f t="shared" si="317"/>
        <v>-7.6100000000000279E-2</v>
      </c>
      <c r="D2583" s="2">
        <f t="shared" si="318"/>
        <v>7.0053599999999987</v>
      </c>
      <c r="E2583" s="2">
        <f t="shared" si="320"/>
        <v>6.9644700000000004</v>
      </c>
      <c r="F2583" s="2">
        <f t="shared" si="321"/>
        <v>7.0044200000000005</v>
      </c>
      <c r="G2583" s="2">
        <f t="shared" si="315"/>
        <v>6.7456700000000023</v>
      </c>
      <c r="H2583" s="2">
        <f t="shared" si="319"/>
        <v>5.8733284999999986</v>
      </c>
      <c r="I2583" s="2">
        <f t="array" ref="I2583">SUMPRODUCT(B2567:B2586, (ROW(B2567:B2586)-ROW(B2567)+1)) / (20*21/2)</f>
        <v>6.9336557142857149</v>
      </c>
      <c r="J2583" s="2">
        <f t="shared" si="322"/>
        <v>6.9643781475550863</v>
      </c>
      <c r="K2583" s="2">
        <f t="shared" si="316"/>
        <v>6.7731852930766436</v>
      </c>
    </row>
    <row r="2584" spans="1:11" ht="13.5" x14ac:dyDescent="0.25">
      <c r="A2584" s="3">
        <f>TITRES_STAT!B2587</f>
        <v>45769</v>
      </c>
      <c r="B2584" s="6">
        <f>TITRES_STAT!D2587</f>
        <v>6.8303000000000003</v>
      </c>
      <c r="C2584" s="2">
        <f t="shared" si="317"/>
        <v>-0.11419999999999941</v>
      </c>
      <c r="D2584" s="2">
        <f t="shared" si="318"/>
        <v>6.9501800000000005</v>
      </c>
      <c r="E2584" s="2">
        <f t="shared" si="320"/>
        <v>6.9587599999999998</v>
      </c>
      <c r="F2584" s="2">
        <f t="shared" si="321"/>
        <v>6.9944299999999995</v>
      </c>
      <c r="G2584" s="2">
        <f t="shared" si="315"/>
        <v>6.7587980000000041</v>
      </c>
      <c r="H2584" s="2">
        <f t="shared" si="319"/>
        <v>5.8848205</v>
      </c>
      <c r="I2584" s="2">
        <f t="array" ref="I2584">SUMPRODUCT(B2568:B2587, (ROW(B2568:B2587)-ROW(B2568)+1)) / (20*21/2)</f>
        <v>6.9175752380952389</v>
      </c>
      <c r="J2584" s="2">
        <f t="shared" si="322"/>
        <v>6.9516088001688878</v>
      </c>
      <c r="K2584" s="2">
        <f t="shared" si="316"/>
        <v>6.7754250855050104</v>
      </c>
    </row>
    <row r="2585" spans="1:11" ht="13.5" x14ac:dyDescent="0.25">
      <c r="A2585" s="3">
        <f>TITRES_STAT!B2588</f>
        <v>45770</v>
      </c>
      <c r="B2585" s="6">
        <f>TITRES_STAT!D2588</f>
        <v>6.8303000000000003</v>
      </c>
      <c r="C2585" s="2">
        <f t="shared" si="317"/>
        <v>0</v>
      </c>
      <c r="D2585" s="2">
        <f t="shared" si="318"/>
        <v>6.9045200000000007</v>
      </c>
      <c r="E2585" s="2">
        <f t="shared" si="320"/>
        <v>6.9473399999999996</v>
      </c>
      <c r="F2585" s="2">
        <f t="shared" si="321"/>
        <v>6.9849150000000009</v>
      </c>
      <c r="G2585" s="2">
        <f t="shared" si="315"/>
        <v>6.7702120000000034</v>
      </c>
      <c r="H2585" s="2">
        <f t="shared" si="319"/>
        <v>5.8964940000000006</v>
      </c>
      <c r="I2585" s="2">
        <f t="array" ref="I2585">SUMPRODUCT(B2569:B2588, (ROW(B2569:B2588)-ROW(B2569)+1)) / (20*21/2)</f>
        <v>6.8981390476190478</v>
      </c>
      <c r="J2585" s="2">
        <f t="shared" si="322"/>
        <v>6.9400555811051845</v>
      </c>
      <c r="K2585" s="2">
        <f t="shared" si="316"/>
        <v>6.7775770429361861</v>
      </c>
    </row>
    <row r="2586" spans="1:11" ht="13.5" x14ac:dyDescent="0.25">
      <c r="A2586" s="3">
        <f>TITRES_STAT!B2589</f>
        <v>45771</v>
      </c>
      <c r="B2586" s="6">
        <f>TITRES_STAT!D2589</f>
        <v>6.7542</v>
      </c>
      <c r="C2586" s="2">
        <f t="shared" si="317"/>
        <v>-7.6100000000000279E-2</v>
      </c>
      <c r="D2586" s="2">
        <f t="shared" si="318"/>
        <v>6.8759800000000002</v>
      </c>
      <c r="E2586" s="2">
        <f t="shared" si="320"/>
        <v>6.9292600000000011</v>
      </c>
      <c r="F2586" s="2">
        <f t="shared" si="321"/>
        <v>6.9706450000000002</v>
      </c>
      <c r="G2586" s="2">
        <f t="shared" si="315"/>
        <v>6.7806760000000041</v>
      </c>
      <c r="H2586" s="2">
        <f t="shared" si="319"/>
        <v>5.9078774999999997</v>
      </c>
      <c r="I2586" s="2">
        <f t="array" ref="I2586">SUMPRODUCT(B2570:B2589, (ROW(B2570:B2589)-ROW(B2570)+1)) / (20*21/2)</f>
        <v>6.8710499999999994</v>
      </c>
      <c r="J2586" s="2">
        <f t="shared" si="322"/>
        <v>6.9223550495713582</v>
      </c>
      <c r="K2586" s="2">
        <f t="shared" si="316"/>
        <v>6.7766602961543754</v>
      </c>
    </row>
    <row r="2587" spans="1:11" ht="13.5" x14ac:dyDescent="0.25">
      <c r="A2587" s="3">
        <f>TITRES_STAT!B2590</f>
        <v>45772</v>
      </c>
      <c r="B2587" s="6">
        <f>TITRES_STAT!D2590</f>
        <v>6.8018000000000001</v>
      </c>
      <c r="C2587" s="2">
        <f t="shared" si="317"/>
        <v>4.7600000000000087E-2</v>
      </c>
      <c r="D2587" s="2">
        <f t="shared" si="318"/>
        <v>6.8322200000000013</v>
      </c>
      <c r="E2587" s="2">
        <f t="shared" si="320"/>
        <v>6.9092799999999999</v>
      </c>
      <c r="F2587" s="2">
        <f t="shared" si="321"/>
        <v>6.9582799999999994</v>
      </c>
      <c r="G2587" s="2">
        <f t="shared" si="315"/>
        <v>6.7915200000000038</v>
      </c>
      <c r="H2587" s="2">
        <f t="shared" si="319"/>
        <v>5.9190904999999994</v>
      </c>
      <c r="I2587" s="2">
        <f t="array" ref="I2587">SUMPRODUCT(B2571:B2590, (ROW(B2571:B2590)-ROW(B2571)+1)) / (20*21/2)</f>
        <v>6.8548752380952376</v>
      </c>
      <c r="J2587" s="2">
        <f t="shared" si="322"/>
        <v>6.910873616278848</v>
      </c>
      <c r="K2587" s="2">
        <f t="shared" si="316"/>
        <v>6.7776461668934198</v>
      </c>
    </row>
    <row r="2588" spans="1:11" ht="13.5" x14ac:dyDescent="0.25">
      <c r="A2588" s="3">
        <f>TITRES_STAT!B2591</f>
        <v>45775</v>
      </c>
      <c r="B2588" s="6">
        <f>TITRES_STAT!D2591</f>
        <v>6.7542</v>
      </c>
      <c r="C2588" s="2">
        <f t="shared" si="317"/>
        <v>-4.7600000000000087E-2</v>
      </c>
      <c r="D2588" s="2">
        <f t="shared" si="318"/>
        <v>6.7941599999999998</v>
      </c>
      <c r="E2588" s="2">
        <f t="shared" si="320"/>
        <v>6.8997599999999988</v>
      </c>
      <c r="F2588" s="2">
        <f t="shared" si="321"/>
        <v>6.9435349999999998</v>
      </c>
      <c r="G2588" s="2">
        <f t="shared" si="315"/>
        <v>6.8029340000000049</v>
      </c>
      <c r="H2588" s="2">
        <f t="shared" si="319"/>
        <v>5.9293845000000003</v>
      </c>
      <c r="I2588" s="2">
        <f t="array" ref="I2588">SUMPRODUCT(B2572:B2591, (ROW(B2572:B2591)-ROW(B2572)+1)) / (20*21/2)</f>
        <v>6.8314557142857142</v>
      </c>
      <c r="J2588" s="2">
        <f t="shared" si="322"/>
        <v>6.8959523194903865</v>
      </c>
      <c r="K2588" s="2">
        <f t="shared" si="316"/>
        <v>6.7767267093681882</v>
      </c>
    </row>
    <row r="2589" spans="1:11" ht="13.5" x14ac:dyDescent="0.25">
      <c r="A2589" s="3">
        <f>TITRES_STAT!B2592</f>
        <v>45776</v>
      </c>
      <c r="B2589" s="6">
        <f>TITRES_STAT!D2592</f>
        <v>6.6590999999999996</v>
      </c>
      <c r="C2589" s="2">
        <f t="shared" si="317"/>
        <v>-9.5100000000000406E-2</v>
      </c>
      <c r="D2589" s="2">
        <f t="shared" si="318"/>
        <v>6.7599199999999993</v>
      </c>
      <c r="E2589" s="2">
        <f t="shared" si="320"/>
        <v>6.8550500000000003</v>
      </c>
      <c r="F2589" s="2">
        <f t="shared" si="321"/>
        <v>6.9240350000000008</v>
      </c>
      <c r="G2589" s="2">
        <f t="shared" si="315"/>
        <v>6.8124460000000058</v>
      </c>
      <c r="H2589" s="2">
        <f t="shared" si="319"/>
        <v>5.9396569999999995</v>
      </c>
      <c r="I2589" s="2">
        <f t="array" ref="I2589">SUMPRODUCT(B2573:B2592, (ROW(B2573:B2592)-ROW(B2573)+1)) / (20*21/2)</f>
        <v>6.8102104761904751</v>
      </c>
      <c r="J2589" s="2">
        <f t="shared" si="322"/>
        <v>6.8733949557293972</v>
      </c>
      <c r="K2589" s="2">
        <f t="shared" si="316"/>
        <v>6.7721138972361032</v>
      </c>
    </row>
    <row r="2590" spans="1:11" ht="13.5" x14ac:dyDescent="0.25">
      <c r="A2590" s="3">
        <f>TITRES_STAT!B2593</f>
        <v>45777</v>
      </c>
      <c r="B2590" s="6">
        <f>TITRES_STAT!D2593</f>
        <v>6.7542</v>
      </c>
      <c r="C2590" s="2">
        <f t="shared" si="317"/>
        <v>9.5100000000000406E-2</v>
      </c>
      <c r="D2590" s="2">
        <f t="shared" si="318"/>
        <v>6.7446999999999999</v>
      </c>
      <c r="E2590" s="2">
        <f t="shared" si="320"/>
        <v>6.8246099999999998</v>
      </c>
      <c r="F2590" s="2">
        <f t="shared" si="321"/>
        <v>6.9050050000000001</v>
      </c>
      <c r="G2590" s="2">
        <f t="shared" si="315"/>
        <v>6.824432000000006</v>
      </c>
      <c r="H2590" s="2">
        <f t="shared" si="319"/>
        <v>5.9499965000000001</v>
      </c>
      <c r="I2590" s="2">
        <f t="array" ref="I2590">SUMPRODUCT(B2574:B2593, (ROW(B2574:B2593)-ROW(B2574)+1)) / (20*21/2)</f>
        <v>6.7907771428571433</v>
      </c>
      <c r="J2590" s="2">
        <f t="shared" si="322"/>
        <v>6.862043055183741</v>
      </c>
      <c r="K2590" s="2">
        <f t="shared" si="316"/>
        <v>6.7714113914621388</v>
      </c>
    </row>
    <row r="2591" spans="1:11" ht="13.5" x14ac:dyDescent="0.25">
      <c r="A2591" s="3">
        <f>TITRES_STAT!B2594</f>
        <v>45779</v>
      </c>
      <c r="B2591" s="6">
        <f>TITRES_STAT!D2594</f>
        <v>6.6590999999999996</v>
      </c>
      <c r="C2591" s="2">
        <f t="shared" si="317"/>
        <v>-9.5100000000000406E-2</v>
      </c>
      <c r="D2591" s="2">
        <f t="shared" si="318"/>
        <v>6.7256799999999997</v>
      </c>
      <c r="E2591" s="2">
        <f t="shared" si="320"/>
        <v>6.8008299999999995</v>
      </c>
      <c r="F2591" s="2">
        <f t="shared" si="321"/>
        <v>6.8821749999999993</v>
      </c>
      <c r="G2591" s="2">
        <f t="shared" si="315"/>
        <v>6.834326000000007</v>
      </c>
      <c r="H2591" s="2">
        <f t="shared" si="319"/>
        <v>5.9599055000000014</v>
      </c>
      <c r="I2591" s="2">
        <f t="array" ref="I2591">SUMPRODUCT(B2575:B2594, (ROW(B2575:B2594)-ROW(B2575)+1)) / (20*21/2)</f>
        <v>6.7725671428571426</v>
      </c>
      <c r="J2591" s="2">
        <f t="shared" si="322"/>
        <v>6.8427151451662418</v>
      </c>
      <c r="K2591" s="2">
        <f t="shared" si="316"/>
        <v>6.7670070231695068</v>
      </c>
    </row>
    <row r="2592" spans="1:11" ht="13.5" x14ac:dyDescent="0.25">
      <c r="A2592" s="3">
        <f>TITRES_STAT!B2595</f>
        <v>45782</v>
      </c>
      <c r="B2592" s="6">
        <f>TITRES_STAT!D2595</f>
        <v>6.6590999999999996</v>
      </c>
      <c r="C2592" s="2">
        <f t="shared" si="317"/>
        <v>0</v>
      </c>
      <c r="D2592" s="2">
        <f t="shared" si="318"/>
        <v>6.6971400000000001</v>
      </c>
      <c r="E2592" s="2">
        <f t="shared" si="320"/>
        <v>6.7646800000000002</v>
      </c>
      <c r="F2592" s="2">
        <f t="shared" si="321"/>
        <v>6.8631499999999992</v>
      </c>
      <c r="G2592" s="2">
        <f t="shared" si="315"/>
        <v>6.8451700000000075</v>
      </c>
      <c r="H2592" s="2">
        <f t="shared" si="319"/>
        <v>5.9699055000000012</v>
      </c>
      <c r="I2592" s="2">
        <f t="array" ref="I2592">SUMPRODUCT(B2576:B2595, (ROW(B2576:B2595)-ROW(B2576)+1)) / (20*21/2)</f>
        <v>6.7645014285714282</v>
      </c>
      <c r="J2592" s="2">
        <f t="shared" si="322"/>
        <v>6.8252279884837428</v>
      </c>
      <c r="K2592" s="2">
        <f t="shared" si="316"/>
        <v>6.7627753752020752</v>
      </c>
    </row>
    <row r="2593" spans="1:11" ht="13.5" x14ac:dyDescent="0.25">
      <c r="A2593" s="3">
        <f>TITRES_STAT!B2596</f>
        <v>45783</v>
      </c>
      <c r="B2593" s="6">
        <f>TITRES_STAT!D2596</f>
        <v>6.6590999999999996</v>
      </c>
      <c r="C2593" s="2">
        <f t="shared" si="317"/>
        <v>0</v>
      </c>
      <c r="D2593" s="2">
        <f t="shared" si="318"/>
        <v>6.6781199999999998</v>
      </c>
      <c r="E2593" s="2">
        <f t="shared" si="320"/>
        <v>6.7361400000000007</v>
      </c>
      <c r="F2593" s="2">
        <f t="shared" si="321"/>
        <v>6.8503049999999988</v>
      </c>
      <c r="G2593" s="2">
        <f t="shared" si="315"/>
        <v>6.8533520000000081</v>
      </c>
      <c r="H2593" s="2">
        <f t="shared" si="319"/>
        <v>5.9796330000000015</v>
      </c>
      <c r="I2593" s="2">
        <f t="array" ref="I2593">SUMPRODUCT(B2577:B2596, (ROW(B2577:B2596)-ROW(B2577)+1)) / (20*21/2)</f>
        <v>6.7383228571428564</v>
      </c>
      <c r="J2593" s="2">
        <f t="shared" si="322"/>
        <v>6.8094062752948146</v>
      </c>
      <c r="K2593" s="2">
        <f t="shared" si="316"/>
        <v>6.7587096742137582</v>
      </c>
    </row>
    <row r="2594" spans="1:11" ht="13.5" x14ac:dyDescent="0.25">
      <c r="A2594" s="3">
        <f>TITRES_STAT!B2597</f>
        <v>45784</v>
      </c>
      <c r="B2594" s="6">
        <f>TITRES_STAT!D2597</f>
        <v>6.6590999999999996</v>
      </c>
      <c r="C2594" s="2">
        <f t="shared" si="317"/>
        <v>0</v>
      </c>
      <c r="D2594" s="2">
        <f t="shared" si="318"/>
        <v>6.6781199999999998</v>
      </c>
      <c r="E2594" s="2">
        <f t="shared" si="320"/>
        <v>6.7190200000000004</v>
      </c>
      <c r="F2594" s="2">
        <f t="shared" si="321"/>
        <v>6.8388899999999975</v>
      </c>
      <c r="G2594" s="2">
        <f t="shared" si="315"/>
        <v>6.8613420000000076</v>
      </c>
      <c r="H2594" s="2">
        <f t="shared" si="319"/>
        <v>5.989360500000001</v>
      </c>
      <c r="I2594" s="2">
        <f t="array" ref="I2594">SUMPRODUCT(B2578:B2597, (ROW(B2578:B2597)-ROW(B2578)+1)) / (20*21/2)</f>
        <v>6.7121371428571415</v>
      </c>
      <c r="J2594" s="2">
        <f t="shared" si="322"/>
        <v>6.7950913919334033</v>
      </c>
      <c r="K2594" s="2">
        <f t="shared" si="316"/>
        <v>6.7548034124798857</v>
      </c>
    </row>
    <row r="2595" spans="1:11" ht="13.5" x14ac:dyDescent="0.25">
      <c r="A2595" s="3">
        <f>TITRES_STAT!B2598</f>
        <v>45785</v>
      </c>
      <c r="B2595" s="6">
        <f>TITRES_STAT!D2598</f>
        <v>6.7542</v>
      </c>
      <c r="C2595" s="2">
        <f t="shared" si="317"/>
        <v>9.5100000000000406E-2</v>
      </c>
      <c r="D2595" s="2">
        <f t="shared" si="318"/>
        <v>6.6781199999999998</v>
      </c>
      <c r="E2595" s="2">
        <f t="shared" si="320"/>
        <v>6.7114100000000008</v>
      </c>
      <c r="F2595" s="2">
        <f t="shared" si="321"/>
        <v>6.8293749999999989</v>
      </c>
      <c r="G2595" s="2">
        <f t="shared" si="315"/>
        <v>6.8737080000000068</v>
      </c>
      <c r="H2595" s="2">
        <f t="shared" si="319"/>
        <v>5.9996090000000013</v>
      </c>
      <c r="I2595" s="2">
        <f t="array" ref="I2595">SUMPRODUCT(B2579:B2598, (ROW(B2579:B2598)-ROW(B2579)+1)) / (20*21/2)</f>
        <v>6.6818285714285715</v>
      </c>
      <c r="J2595" s="2">
        <f t="shared" si="322"/>
        <v>6.7911969736540323</v>
      </c>
      <c r="K2595" s="2">
        <f t="shared" si="316"/>
        <v>6.7547797492453805</v>
      </c>
    </row>
    <row r="2596" spans="1:11" ht="13.5" x14ac:dyDescent="0.25">
      <c r="A2596" s="3">
        <f>TITRES_STAT!B2599</f>
        <v>45786</v>
      </c>
      <c r="B2596" s="6">
        <f>TITRES_STAT!D2599</f>
        <v>6.5545</v>
      </c>
      <c r="C2596" s="2">
        <f t="shared" si="317"/>
        <v>-0.19969999999999999</v>
      </c>
      <c r="D2596" s="2">
        <f t="shared" si="318"/>
        <v>6.6572000000000005</v>
      </c>
      <c r="E2596" s="2">
        <f t="shared" si="320"/>
        <v>6.6914400000000001</v>
      </c>
      <c r="F2596" s="2">
        <f t="shared" si="321"/>
        <v>6.8103499999999979</v>
      </c>
      <c r="G2596" s="2">
        <f t="shared" si="315"/>
        <v>6.8801780000000079</v>
      </c>
      <c r="H2596" s="2">
        <f t="shared" si="319"/>
        <v>6.0075420000000008</v>
      </c>
      <c r="I2596" s="2">
        <f t="array" ref="I2596">SUMPRODUCT(B2580:B2599, (ROW(B2580:B2599)-ROW(B2580)+1)) / (20*21/2)</f>
        <v>6.662399047619048</v>
      </c>
      <c r="J2596" s="2">
        <f t="shared" si="322"/>
        <v>6.7686544047346002</v>
      </c>
      <c r="K2596" s="2">
        <f t="shared" si="316"/>
        <v>6.7469256414318366</v>
      </c>
    </row>
    <row r="2597" spans="1:11" ht="13.5" x14ac:dyDescent="0.25">
      <c r="A2597" s="3">
        <f>TITRES_STAT!B2600</f>
        <v>45789</v>
      </c>
      <c r="B2597" s="6">
        <f>TITRES_STAT!D2600</f>
        <v>6.5354000000000001</v>
      </c>
      <c r="C2597" s="2">
        <f t="shared" si="317"/>
        <v>-1.9099999999999895E-2</v>
      </c>
      <c r="D2597" s="2">
        <f t="shared" si="318"/>
        <v>6.63246</v>
      </c>
      <c r="E2597" s="2">
        <f t="shared" si="320"/>
        <v>6.6647999999999996</v>
      </c>
      <c r="F2597" s="2">
        <f t="shared" si="321"/>
        <v>6.7870399999999993</v>
      </c>
      <c r="G2597" s="2">
        <f t="shared" si="315"/>
        <v>6.8858860000000073</v>
      </c>
      <c r="H2597" s="2">
        <f t="shared" si="319"/>
        <v>6.0150165000000015</v>
      </c>
      <c r="I2597" s="2">
        <f t="array" ref="I2597">SUMPRODUCT(B2581:B2600, (ROW(B2581:B2600)-ROW(B2581)+1)) / (20*21/2)</f>
        <v>6.6364847619047627</v>
      </c>
      <c r="J2597" s="2">
        <f t="shared" si="322"/>
        <v>6.7464396995217806</v>
      </c>
      <c r="K2597" s="2">
        <f t="shared" si="316"/>
        <v>6.7386305182384314</v>
      </c>
    </row>
    <row r="2598" spans="1:11" ht="13.5" x14ac:dyDescent="0.25">
      <c r="A2598" s="3">
        <f>TITRES_STAT!B2601</f>
        <v>45790</v>
      </c>
      <c r="B2598" s="6">
        <f>TITRES_STAT!D2601</f>
        <v>6.4687999999999999</v>
      </c>
      <c r="C2598" s="2">
        <f t="shared" si="317"/>
        <v>-6.6600000000000215E-2</v>
      </c>
      <c r="D2598" s="2">
        <f t="shared" si="318"/>
        <v>6.5944000000000003</v>
      </c>
      <c r="E2598" s="2">
        <f t="shared" si="320"/>
        <v>6.63626</v>
      </c>
      <c r="F2598" s="2">
        <f t="shared" si="321"/>
        <v>6.7680099999999985</v>
      </c>
      <c r="G2598" s="2">
        <f t="shared" si="315"/>
        <v>6.8860760000000063</v>
      </c>
      <c r="H2598" s="2">
        <f t="shared" si="319"/>
        <v>6.0224755000000014</v>
      </c>
      <c r="I2598" s="2">
        <f t="array" ref="I2598">SUMPRODUCT(B2582:B2601, (ROW(B2582:B2601)-ROW(B2582)+1)) / (20*21/2)</f>
        <v>6.6170076190476186</v>
      </c>
      <c r="J2598" s="2">
        <f t="shared" si="322"/>
        <v>6.7199978233768487</v>
      </c>
      <c r="K2598" s="2">
        <f t="shared" si="316"/>
        <v>6.7280489292879047</v>
      </c>
    </row>
    <row r="2599" spans="1:11" ht="13.5" x14ac:dyDescent="0.25">
      <c r="A2599" s="3">
        <f>TITRES_STAT!B2602</f>
        <v>45791</v>
      </c>
      <c r="B2599" s="6">
        <f>TITRES_STAT!D2602</f>
        <v>6.5640000000000001</v>
      </c>
      <c r="C2599" s="2">
        <f t="shared" si="317"/>
        <v>9.5200000000000173E-2</v>
      </c>
      <c r="D2599" s="2">
        <f t="shared" si="318"/>
        <v>6.57538</v>
      </c>
      <c r="E2599" s="2">
        <f t="shared" si="320"/>
        <v>6.6267499999999995</v>
      </c>
      <c r="F2599" s="2">
        <f t="shared" si="321"/>
        <v>6.7408999999999981</v>
      </c>
      <c r="G2599" s="2">
        <f t="shared" si="315"/>
        <v>6.8841740000000051</v>
      </c>
      <c r="H2599" s="2">
        <f t="shared" si="319"/>
        <v>6.030637500000001</v>
      </c>
      <c r="I2599" s="2">
        <f t="array" ref="I2599">SUMPRODUCT(B2583:B2602, (ROW(B2583:B2602)-ROW(B2583)+1)) / (20*21/2)</f>
        <v>6.6138828571428574</v>
      </c>
      <c r="J2599" s="2">
        <f t="shared" si="322"/>
        <v>6.7051408878171488</v>
      </c>
      <c r="K2599" s="2">
        <f t="shared" si="316"/>
        <v>6.7216156379432812</v>
      </c>
    </row>
    <row r="2600" spans="1:11" ht="13.5" x14ac:dyDescent="0.25">
      <c r="A2600" s="3">
        <f>TITRES_STAT!B2603</f>
        <v>45792</v>
      </c>
      <c r="B2600" s="6">
        <f>TITRES_STAT!D2603</f>
        <v>6.4687999999999999</v>
      </c>
      <c r="C2600" s="2">
        <f t="shared" si="317"/>
        <v>-9.5200000000000173E-2</v>
      </c>
      <c r="D2600" s="2">
        <f t="shared" si="318"/>
        <v>6.5183000000000009</v>
      </c>
      <c r="E2600" s="2">
        <f t="shared" si="320"/>
        <v>6.5982099999999999</v>
      </c>
      <c r="F2600" s="2">
        <f t="shared" si="321"/>
        <v>6.7114099999999981</v>
      </c>
      <c r="G2600" s="2">
        <f t="shared" si="315"/>
        <v>6.8796060000000043</v>
      </c>
      <c r="H2600" s="2">
        <f t="shared" si="319"/>
        <v>6.0385055000000021</v>
      </c>
      <c r="I2600" s="2">
        <f t="array" ref="I2600">SUMPRODUCT(B2584:B2603, (ROW(B2584:B2603)-ROW(B2584)+1)) / (20*21/2)</f>
        <v>6.620631904761904</v>
      </c>
      <c r="J2600" s="2">
        <f t="shared" si="322"/>
        <v>6.6826322318345639</v>
      </c>
      <c r="K2600" s="2">
        <f t="shared" si="316"/>
        <v>6.7117012992004073</v>
      </c>
    </row>
    <row r="2601" spans="1:11" ht="13.5" x14ac:dyDescent="0.25">
      <c r="A2601" s="3">
        <f>TITRES_STAT!B2604</f>
        <v>45793</v>
      </c>
      <c r="B2601" s="6">
        <f>TITRES_STAT!D2604</f>
        <v>6.5068999999999999</v>
      </c>
      <c r="C2601" s="2">
        <f t="shared" si="317"/>
        <v>3.8100000000000023E-2</v>
      </c>
      <c r="D2601" s="2">
        <f t="shared" si="318"/>
        <v>6.5087799999999998</v>
      </c>
      <c r="E2601" s="2">
        <f t="shared" si="320"/>
        <v>6.5829900000000006</v>
      </c>
      <c r="F2601" s="2">
        <f t="shared" si="321"/>
        <v>6.6919099999999982</v>
      </c>
      <c r="G2601" s="2">
        <f t="shared" si="315"/>
        <v>6.8744700000000032</v>
      </c>
      <c r="H2601" s="2">
        <f t="shared" si="319"/>
        <v>6.0459280000000026</v>
      </c>
      <c r="I2601" s="2">
        <f t="array" ref="I2601">SUMPRODUCT(B2585:B2604, (ROW(B2585:B2604)-ROW(B2585)+1)) / (20*21/2)</f>
        <v>6.6274276190476193</v>
      </c>
      <c r="J2601" s="2">
        <f t="shared" si="322"/>
        <v>6.665895828802701</v>
      </c>
      <c r="K2601" s="2">
        <f t="shared" si="316"/>
        <v>6.7036698757023521</v>
      </c>
    </row>
    <row r="2602" spans="1:11" ht="13.5" x14ac:dyDescent="0.25">
      <c r="A2602" s="3">
        <f>TITRES_STAT!B2605</f>
        <v>45796</v>
      </c>
      <c r="B2602" s="6">
        <f>TITRES_STAT!D2605</f>
        <v>6.6590999999999996</v>
      </c>
      <c r="C2602" s="2">
        <f t="shared" si="317"/>
        <v>0.15219999999999967</v>
      </c>
      <c r="D2602" s="2">
        <f t="shared" si="318"/>
        <v>6.5335200000000002</v>
      </c>
      <c r="E2602" s="2">
        <f t="shared" si="320"/>
        <v>6.5829900000000006</v>
      </c>
      <c r="F2602" s="2">
        <f t="shared" si="321"/>
        <v>6.6738349999999995</v>
      </c>
      <c r="G2602" s="2">
        <f t="shared" si="315"/>
        <v>6.8693320000000027</v>
      </c>
      <c r="H2602" s="2">
        <f t="shared" si="319"/>
        <v>6.0541115000000021</v>
      </c>
      <c r="I2602" s="2">
        <f t="array" ref="I2602">SUMPRODUCT(B2586:B2605, (ROW(B2586:B2605)-ROW(B2586)+1)) / (20*21/2)</f>
        <v>6.6274285714285721</v>
      </c>
      <c r="J2602" s="2">
        <f t="shared" si="322"/>
        <v>6.6652486070119679</v>
      </c>
      <c r="K2602" s="2">
        <f t="shared" si="316"/>
        <v>6.7019220374395143</v>
      </c>
    </row>
    <row r="2603" spans="1:11" ht="13.5" x14ac:dyDescent="0.25">
      <c r="A2603" s="3">
        <f>TITRES_STAT!B2606</f>
        <v>45797</v>
      </c>
      <c r="B2603" s="6">
        <f>TITRES_STAT!D2606</f>
        <v>6.7446999999999999</v>
      </c>
      <c r="C2603" s="2">
        <f t="shared" si="317"/>
        <v>8.5600000000000342E-2</v>
      </c>
      <c r="D2603" s="2">
        <f t="shared" si="318"/>
        <v>6.5887000000000002</v>
      </c>
      <c r="E2603" s="2">
        <f t="shared" si="320"/>
        <v>6.5915500000000007</v>
      </c>
      <c r="F2603" s="2">
        <f t="shared" si="321"/>
        <v>6.6638450000000002</v>
      </c>
      <c r="G2603" s="2">
        <f t="shared" si="315"/>
        <v>6.8672380000000031</v>
      </c>
      <c r="H2603" s="2">
        <f t="shared" si="319"/>
        <v>6.0627230000000019</v>
      </c>
      <c r="I2603" s="2">
        <f t="array" ref="I2603">SUMPRODUCT(B2587:B2606, (ROW(B2587:B2606)-ROW(B2587)+1)) / (20*21/2)</f>
        <v>6.6291495238095237</v>
      </c>
      <c r="J2603" s="2">
        <f t="shared" si="322"/>
        <v>6.6728154063441609</v>
      </c>
      <c r="K2603" s="2">
        <f t="shared" si="316"/>
        <v>6.7035996045987494</v>
      </c>
    </row>
    <row r="2604" spans="1:11" ht="13.5" x14ac:dyDescent="0.25">
      <c r="A2604" s="3">
        <f>TITRES_STAT!B2607</f>
        <v>45798</v>
      </c>
      <c r="B2604" s="6">
        <f>TITRES_STAT!D2607</f>
        <v>6.7351999999999999</v>
      </c>
      <c r="C2604" s="2">
        <f t="shared" si="317"/>
        <v>-9.5000000000000639E-3</v>
      </c>
      <c r="D2604" s="2">
        <f t="shared" si="318"/>
        <v>6.6229399999999998</v>
      </c>
      <c r="E2604" s="2">
        <f t="shared" si="320"/>
        <v>6.5991600000000004</v>
      </c>
      <c r="F2604" s="2">
        <f t="shared" si="321"/>
        <v>6.6590900000000008</v>
      </c>
      <c r="G2604" s="2">
        <f t="shared" si="315"/>
        <v>6.864574000000002</v>
      </c>
      <c r="H2604" s="2">
        <f t="shared" si="319"/>
        <v>6.0713325000000022</v>
      </c>
      <c r="I2604" s="2">
        <f t="array" ref="I2604">SUMPRODUCT(B2588:B2607, (ROW(B2588:B2607)-ROW(B2588)+1)) / (20*21/2)</f>
        <v>6.6258399999999993</v>
      </c>
      <c r="J2604" s="2">
        <f t="shared" si="322"/>
        <v>6.6787567962161454</v>
      </c>
      <c r="K2604" s="2">
        <f t="shared" si="316"/>
        <v>6.7048388357909552</v>
      </c>
    </row>
    <row r="2605" spans="1:11" ht="13.5" x14ac:dyDescent="0.25">
      <c r="A2605" s="3">
        <f>TITRES_STAT!B2608</f>
        <v>45799</v>
      </c>
      <c r="B2605" s="6">
        <f>TITRES_STAT!D2608</f>
        <v>6.6590999999999996</v>
      </c>
      <c r="C2605" s="2">
        <f t="shared" si="317"/>
        <v>-7.6100000000000279E-2</v>
      </c>
      <c r="D2605" s="2">
        <f t="shared" si="318"/>
        <v>6.6609999999999996</v>
      </c>
      <c r="E2605" s="2">
        <f t="shared" si="320"/>
        <v>6.5896500000000007</v>
      </c>
      <c r="F2605" s="2">
        <f t="shared" si="321"/>
        <v>6.6505300000000007</v>
      </c>
      <c r="G2605" s="2">
        <f t="shared" si="315"/>
        <v>6.8596280000000025</v>
      </c>
      <c r="H2605" s="2">
        <f t="shared" si="319"/>
        <v>6.0793800000000022</v>
      </c>
      <c r="I2605" s="2">
        <f t="array" ref="I2605">SUMPRODUCT(B2589:B2608, (ROW(B2589:B2608)-ROW(B2589)+1)) / (20*21/2)</f>
        <v>6.6234366666666675</v>
      </c>
      <c r="J2605" s="2">
        <f t="shared" si="322"/>
        <v>6.6768847203860364</v>
      </c>
      <c r="K2605" s="2">
        <f t="shared" si="316"/>
        <v>6.7030451559560156</v>
      </c>
    </row>
    <row r="2606" spans="1:11" ht="13.5" x14ac:dyDescent="0.25">
      <c r="A2606" s="3">
        <f>TITRES_STAT!B2609</f>
        <v>45800</v>
      </c>
      <c r="B2606" s="6">
        <f>TITRES_STAT!D2609</f>
        <v>6.6685999999999996</v>
      </c>
      <c r="C2606" s="2">
        <f t="shared" si="317"/>
        <v>9.5000000000000639E-3</v>
      </c>
      <c r="D2606" s="2">
        <f t="shared" si="318"/>
        <v>6.6933399999999992</v>
      </c>
      <c r="E2606" s="2">
        <f t="shared" si="320"/>
        <v>6.6010600000000013</v>
      </c>
      <c r="F2606" s="2">
        <f t="shared" si="321"/>
        <v>6.6462499999999993</v>
      </c>
      <c r="G2606" s="2">
        <f t="shared" si="315"/>
        <v>6.8543000000000021</v>
      </c>
      <c r="H2606" s="2">
        <f t="shared" si="319"/>
        <v>6.0869905000000015</v>
      </c>
      <c r="I2606" s="2">
        <f t="array" ref="I2606">SUMPRODUCT(B2590:B2609, (ROW(B2590:B2609)-ROW(B2590)+1)) / (20*21/2)</f>
        <v>6.6253414285714296</v>
      </c>
      <c r="J2606" s="2">
        <f t="shared" si="322"/>
        <v>6.6760956993968898</v>
      </c>
      <c r="K2606" s="2">
        <f t="shared" si="316"/>
        <v>6.7016943655263681</v>
      </c>
    </row>
    <row r="2607" spans="1:11" ht="13.5" x14ac:dyDescent="0.25">
      <c r="A2607" s="3">
        <f>TITRES_STAT!B2610</f>
        <v>45803</v>
      </c>
      <c r="B2607" s="6">
        <f>TITRES_STAT!D2610</f>
        <v>6.6115000000000004</v>
      </c>
      <c r="C2607" s="2">
        <f t="shared" si="317"/>
        <v>-5.7099999999999262E-2</v>
      </c>
      <c r="D2607" s="2">
        <f t="shared" si="318"/>
        <v>6.6838199999999999</v>
      </c>
      <c r="E2607" s="2">
        <f t="shared" si="320"/>
        <v>6.6086700000000009</v>
      </c>
      <c r="F2607" s="2">
        <f t="shared" si="321"/>
        <v>6.6367349999999998</v>
      </c>
      <c r="G2607" s="2">
        <f t="shared" si="315"/>
        <v>6.8457380000000008</v>
      </c>
      <c r="H2607" s="2">
        <f t="shared" si="319"/>
        <v>6.0944105000000022</v>
      </c>
      <c r="I2607" s="2">
        <f t="array" ref="I2607">SUMPRODUCT(B2591:B2610, (ROW(B2591:B2610)-ROW(B2591)+1)) / (20*21/2)</f>
        <v>6.6209485714285714</v>
      </c>
      <c r="J2607" s="2">
        <f t="shared" si="322"/>
        <v>6.6699437280257579</v>
      </c>
      <c r="K2607" s="2">
        <f t="shared" si="316"/>
        <v>6.6981573315841576</v>
      </c>
    </row>
    <row r="2608" spans="1:11" ht="13.5" x14ac:dyDescent="0.25">
      <c r="A2608" s="3">
        <f>TITRES_STAT!B2611</f>
        <v>45804</v>
      </c>
      <c r="B2608" s="6">
        <f>TITRES_STAT!D2611</f>
        <v>6.6115000000000004</v>
      </c>
      <c r="C2608" s="2">
        <f t="shared" si="317"/>
        <v>0</v>
      </c>
      <c r="D2608" s="2">
        <f t="shared" si="318"/>
        <v>6.6571799999999994</v>
      </c>
      <c r="E2608" s="2">
        <f t="shared" si="320"/>
        <v>6.6229399999999998</v>
      </c>
      <c r="F2608" s="2">
        <f t="shared" si="321"/>
        <v>6.6296000000000008</v>
      </c>
      <c r="G2608" s="2">
        <f t="shared" si="315"/>
        <v>6.8371760000000004</v>
      </c>
      <c r="H2608" s="2">
        <f t="shared" si="319"/>
        <v>6.1018780000000028</v>
      </c>
      <c r="I2608" s="2">
        <f t="array" ref="I2608">SUMPRODUCT(B2592:B2611, (ROW(B2592:B2611)-ROW(B2592)+1)) / (20*21/2)</f>
        <v>6.6155614285714277</v>
      </c>
      <c r="J2608" s="2">
        <f t="shared" si="322"/>
        <v>6.6643776586899719</v>
      </c>
      <c r="K2608" s="2">
        <f t="shared" si="316"/>
        <v>6.6947590048553671</v>
      </c>
    </row>
    <row r="2609" spans="1:11" ht="13.5" x14ac:dyDescent="0.25">
      <c r="A2609" s="3">
        <f>TITRES_STAT!B2612</f>
        <v>45805</v>
      </c>
      <c r="B2609" s="6">
        <f>TITRES_STAT!D2612</f>
        <v>6.6496000000000004</v>
      </c>
      <c r="C2609" s="2">
        <f t="shared" si="317"/>
        <v>3.8100000000000023E-2</v>
      </c>
      <c r="D2609" s="2">
        <f t="shared" si="318"/>
        <v>6.6400600000000001</v>
      </c>
      <c r="E2609" s="2">
        <f t="shared" si="320"/>
        <v>6.6315</v>
      </c>
      <c r="F2609" s="2">
        <f t="shared" si="321"/>
        <v>6.6291250000000002</v>
      </c>
      <c r="G2609" s="2">
        <f t="shared" si="315"/>
        <v>6.8297559999999997</v>
      </c>
      <c r="H2609" s="2">
        <f t="shared" si="319"/>
        <v>6.1096785000000011</v>
      </c>
      <c r="I2609" s="2">
        <f t="array" ref="I2609">SUMPRODUCT(B2593:B2612, (ROW(B2593:B2612)-ROW(B2593)+1)) / (20*21/2)</f>
        <v>6.610627142857143</v>
      </c>
      <c r="J2609" s="2">
        <f t="shared" si="322"/>
        <v>6.6629702626242606</v>
      </c>
      <c r="K2609" s="2">
        <f t="shared" si="316"/>
        <v>6.6929880634884906</v>
      </c>
    </row>
    <row r="2610" spans="1:11" ht="13.5" x14ac:dyDescent="0.25">
      <c r="A2610" s="3">
        <f>TITRES_STAT!B2613</f>
        <v>45806</v>
      </c>
      <c r="B2610" s="6">
        <f>TITRES_STAT!D2613</f>
        <v>6.5830000000000002</v>
      </c>
      <c r="C2610" s="2">
        <f t="shared" si="317"/>
        <v>-6.6600000000000215E-2</v>
      </c>
      <c r="D2610" s="2">
        <f t="shared" si="318"/>
        <v>6.6248400000000007</v>
      </c>
      <c r="E2610" s="2">
        <f t="shared" si="320"/>
        <v>6.6429199999999993</v>
      </c>
      <c r="F2610" s="2">
        <f t="shared" si="321"/>
        <v>6.6205650000000009</v>
      </c>
      <c r="G2610" s="2">
        <f t="shared" ref="G2610:G2673" si="323">AVERAGE(B2561:B2610)</f>
        <v>6.8200520000000004</v>
      </c>
      <c r="H2610" s="2">
        <f t="shared" si="319"/>
        <v>6.1171940000000014</v>
      </c>
      <c r="I2610" s="2">
        <f t="array" ref="I2610">SUMPRODUCT(B2594:B2613, (ROW(B2594:B2613)-ROW(B2594)+1)) / (20*21/2)</f>
        <v>6.6061457142857147</v>
      </c>
      <c r="J2610" s="2">
        <f t="shared" si="322"/>
        <v>6.6553540471362362</v>
      </c>
      <c r="K2610" s="2">
        <f t="shared" si="316"/>
        <v>6.6886748060967856</v>
      </c>
    </row>
    <row r="2611" spans="1:11" ht="13.5" x14ac:dyDescent="0.25">
      <c r="A2611" s="3">
        <f>TITRES_STAT!B2614</f>
        <v>45807</v>
      </c>
      <c r="B2611" s="6">
        <f>TITRES_STAT!D2614</f>
        <v>6.5640000000000001</v>
      </c>
      <c r="C2611" s="2">
        <f t="shared" si="317"/>
        <v>-1.9000000000000128E-2</v>
      </c>
      <c r="D2611" s="2">
        <f t="shared" si="318"/>
        <v>6.6039200000000005</v>
      </c>
      <c r="E2611" s="2">
        <f t="shared" si="320"/>
        <v>6.6486299999999998</v>
      </c>
      <c r="F2611" s="2">
        <f t="shared" si="321"/>
        <v>6.6158100000000006</v>
      </c>
      <c r="G2611" s="2">
        <f t="shared" si="323"/>
        <v>6.8109200000000012</v>
      </c>
      <c r="H2611" s="2">
        <f t="shared" si="319"/>
        <v>6.1246145000000025</v>
      </c>
      <c r="I2611" s="2">
        <f t="array" ref="I2611">SUMPRODUCT(B2595:B2614, (ROW(B2595:B2614)-ROW(B2595)+1)) / (20*21/2)</f>
        <v>6.5948695238095247</v>
      </c>
      <c r="J2611" s="2">
        <f t="shared" si="322"/>
        <v>6.6466536616946899</v>
      </c>
      <c r="K2611" s="2">
        <f t="shared" ref="K2611:K2674" si="324">$K$4*B2611+(1-$K$4)*K2610</f>
        <v>6.6837855980145582</v>
      </c>
    </row>
    <row r="2612" spans="1:11" ht="13.5" x14ac:dyDescent="0.25">
      <c r="A2612" s="3">
        <f>TITRES_STAT!B2615</f>
        <v>45810</v>
      </c>
      <c r="B2612" s="6">
        <f>TITRES_STAT!D2615</f>
        <v>6.5640000000000001</v>
      </c>
      <c r="C2612" s="2">
        <f t="shared" si="317"/>
        <v>0</v>
      </c>
      <c r="D2612" s="2">
        <f t="shared" si="318"/>
        <v>6.5944199999999995</v>
      </c>
      <c r="E2612" s="2">
        <f t="shared" si="320"/>
        <v>6.6391200000000001</v>
      </c>
      <c r="F2612" s="2">
        <f t="shared" si="321"/>
        <v>6.6110550000000003</v>
      </c>
      <c r="G2612" s="2">
        <f t="shared" si="323"/>
        <v>6.8012180000000022</v>
      </c>
      <c r="H2612" s="2">
        <f t="shared" si="319"/>
        <v>6.1320350000000019</v>
      </c>
      <c r="I2612" s="2">
        <f t="array" ref="I2612">SUMPRODUCT(B2596:B2615, (ROW(B2596:B2615)-ROW(B2596)+1)) / (20*21/2)</f>
        <v>6.5871228571428562</v>
      </c>
      <c r="J2612" s="2">
        <f t="shared" si="322"/>
        <v>6.6387818843904336</v>
      </c>
      <c r="K2612" s="2">
        <f t="shared" si="324"/>
        <v>6.6790881235826145</v>
      </c>
    </row>
    <row r="2613" spans="1:11" ht="13.5" x14ac:dyDescent="0.25">
      <c r="A2613" s="3">
        <f>TITRES_STAT!B2616</f>
        <v>45811</v>
      </c>
      <c r="B2613" s="6">
        <f>TITRES_STAT!D2616</f>
        <v>6.5640000000000001</v>
      </c>
      <c r="C2613" s="2">
        <f t="shared" si="317"/>
        <v>0</v>
      </c>
      <c r="D2613" s="2">
        <f t="shared" si="318"/>
        <v>6.5849199999999994</v>
      </c>
      <c r="E2613" s="2">
        <f t="shared" si="320"/>
        <v>6.6210499999999994</v>
      </c>
      <c r="F2613" s="2">
        <f t="shared" si="321"/>
        <v>6.6063000000000001</v>
      </c>
      <c r="G2613" s="2">
        <f t="shared" si="323"/>
        <v>6.7915160000000023</v>
      </c>
      <c r="H2613" s="2">
        <f t="shared" si="319"/>
        <v>6.1395030000000022</v>
      </c>
      <c r="I2613" s="2">
        <f t="array" ref="I2613">SUMPRODUCT(B2597:B2616, (ROW(B2597:B2616)-ROW(B2597)+1)) / (20*21/2)</f>
        <v>6.5759752380952383</v>
      </c>
      <c r="J2613" s="2">
        <f t="shared" si="322"/>
        <v>6.6316598001627733</v>
      </c>
      <c r="K2613" s="2">
        <f t="shared" si="324"/>
        <v>6.6745748638342768</v>
      </c>
    </row>
    <row r="2614" spans="1:11" ht="13.5" x14ac:dyDescent="0.25">
      <c r="A2614" s="3">
        <f>TITRES_STAT!B2617</f>
        <v>45812</v>
      </c>
      <c r="B2614" s="6">
        <f>TITRES_STAT!D2617</f>
        <v>6.4878999999999998</v>
      </c>
      <c r="C2614" s="2">
        <f t="shared" si="317"/>
        <v>-7.6100000000000279E-2</v>
      </c>
      <c r="D2614" s="2">
        <f t="shared" si="318"/>
        <v>6.5525800000000007</v>
      </c>
      <c r="E2614" s="2">
        <f t="shared" si="320"/>
        <v>6.5963200000000004</v>
      </c>
      <c r="F2614" s="2">
        <f t="shared" si="321"/>
        <v>6.5977399999999999</v>
      </c>
      <c r="G2614" s="2">
        <f t="shared" si="323"/>
        <v>6.7806720000000027</v>
      </c>
      <c r="H2614" s="2">
        <f t="shared" si="319"/>
        <v>6.146828000000002</v>
      </c>
      <c r="I2614" s="2">
        <f t="array" ref="I2614">SUMPRODUCT(B2598:B2617, (ROW(B2598:B2617)-ROW(B2598)+1)) / (20*21/2)</f>
        <v>6.5652357142857136</v>
      </c>
      <c r="J2614" s="2">
        <f t="shared" si="322"/>
        <v>6.6179683906234619</v>
      </c>
      <c r="K2614" s="2">
        <f t="shared" si="324"/>
        <v>6.6672542809388151</v>
      </c>
    </row>
    <row r="2615" spans="1:11" ht="13.5" x14ac:dyDescent="0.25">
      <c r="A2615" s="3">
        <f>TITRES_STAT!B2618</f>
        <v>45813</v>
      </c>
      <c r="B2615" s="6">
        <f>TITRES_STAT!D2618</f>
        <v>6.5164</v>
      </c>
      <c r="C2615" s="2">
        <f t="shared" si="317"/>
        <v>2.8500000000000192E-2</v>
      </c>
      <c r="D2615" s="2">
        <f t="shared" si="318"/>
        <v>6.5392600000000005</v>
      </c>
      <c r="E2615" s="2">
        <f t="shared" si="320"/>
        <v>6.5820500000000006</v>
      </c>
      <c r="F2615" s="2">
        <f t="shared" si="321"/>
        <v>6.5858500000000006</v>
      </c>
      <c r="G2615" s="2">
        <f t="shared" si="323"/>
        <v>6.7705880000000009</v>
      </c>
      <c r="H2615" s="2">
        <f t="shared" si="319"/>
        <v>6.1538200000000014</v>
      </c>
      <c r="I2615" s="2">
        <f t="array" ref="I2615">SUMPRODUCT(B2599:B2618, (ROW(B2599:B2618)-ROW(B2599)+1)) / (20*21/2)</f>
        <v>6.563880000000001</v>
      </c>
      <c r="J2615" s="2">
        <f t="shared" si="322"/>
        <v>6.6082952105640844</v>
      </c>
      <c r="K2615" s="2">
        <f t="shared" si="324"/>
        <v>6.6613384267843516</v>
      </c>
    </row>
    <row r="2616" spans="1:11" ht="13.5" x14ac:dyDescent="0.25">
      <c r="A2616" s="3">
        <f>TITRES_STAT!B2619</f>
        <v>45817</v>
      </c>
      <c r="B2616" s="6">
        <f>TITRES_STAT!D2619</f>
        <v>6.4687999999999999</v>
      </c>
      <c r="C2616" s="2">
        <f t="shared" si="317"/>
        <v>-4.7600000000000087E-2</v>
      </c>
      <c r="D2616" s="2">
        <f t="shared" si="318"/>
        <v>6.5202200000000001</v>
      </c>
      <c r="E2616" s="2">
        <f t="shared" si="320"/>
        <v>6.5620700000000003</v>
      </c>
      <c r="F2616" s="2">
        <f t="shared" si="321"/>
        <v>6.5815650000000003</v>
      </c>
      <c r="G2616" s="2">
        <f t="shared" si="323"/>
        <v>6.7591720000000013</v>
      </c>
      <c r="H2616" s="2">
        <f t="shared" si="319"/>
        <v>6.1610495000000016</v>
      </c>
      <c r="I2616" s="2">
        <f t="array" ref="I2616">SUMPRODUCT(B2600:B2619, (ROW(B2600:B2619)-ROW(B2600)+1)) / (20*21/2)</f>
        <v>6.5602519047619037</v>
      </c>
      <c r="J2616" s="2">
        <f t="shared" si="322"/>
        <v>6.5950099524151238</v>
      </c>
      <c r="K2616" s="2">
        <f t="shared" si="324"/>
        <v>6.6537879002437892</v>
      </c>
    </row>
    <row r="2617" spans="1:11" ht="13.5" x14ac:dyDescent="0.25">
      <c r="A2617" s="3">
        <f>TITRES_STAT!B2620</f>
        <v>45818</v>
      </c>
      <c r="B2617" s="6">
        <f>TITRES_STAT!D2620</f>
        <v>6.4687999999999999</v>
      </c>
      <c r="C2617" s="2">
        <f t="shared" si="317"/>
        <v>0</v>
      </c>
      <c r="D2617" s="2">
        <f t="shared" si="318"/>
        <v>6.5011800000000006</v>
      </c>
      <c r="E2617" s="2">
        <f t="shared" si="320"/>
        <v>6.5477999999999996</v>
      </c>
      <c r="F2617" s="2">
        <f t="shared" si="321"/>
        <v>6.5782350000000012</v>
      </c>
      <c r="G2617" s="2">
        <f t="shared" si="323"/>
        <v>6.7475659999999991</v>
      </c>
      <c r="H2617" s="2">
        <f t="shared" si="319"/>
        <v>6.1678985000000015</v>
      </c>
      <c r="I2617" s="2">
        <f t="array" ref="I2617">SUMPRODUCT(B2601:B2620, (ROW(B2601:B2620)-ROW(B2601)+1)) / (20*21/2)</f>
        <v>6.5494671428571438</v>
      </c>
      <c r="J2617" s="2">
        <f t="shared" si="322"/>
        <v>6.5829899569470172</v>
      </c>
      <c r="K2617" s="2">
        <f t="shared" si="324"/>
        <v>6.6465334727832488</v>
      </c>
    </row>
    <row r="2618" spans="1:11" ht="13.5" x14ac:dyDescent="0.25">
      <c r="A2618" s="3">
        <f>TITRES_STAT!B2621</f>
        <v>45819</v>
      </c>
      <c r="B2618" s="6">
        <f>TITRES_STAT!D2621</f>
        <v>6.5640000000000001</v>
      </c>
      <c r="C2618" s="2">
        <f t="shared" si="317"/>
        <v>9.5200000000000173E-2</v>
      </c>
      <c r="D2618" s="2">
        <f t="shared" si="318"/>
        <v>6.5011800000000006</v>
      </c>
      <c r="E2618" s="2">
        <f t="shared" si="320"/>
        <v>6.5430499999999991</v>
      </c>
      <c r="F2618" s="2">
        <f t="shared" si="321"/>
        <v>6.5829949999999995</v>
      </c>
      <c r="G2618" s="2">
        <f t="shared" si="323"/>
        <v>6.7378639999999992</v>
      </c>
      <c r="H2618" s="2">
        <f t="shared" si="319"/>
        <v>6.1751760000000013</v>
      </c>
      <c r="I2618" s="2">
        <f t="array" ref="I2618">SUMPRODUCT(B2602:B2621, (ROW(B2602:B2621)-ROW(B2602)+1)) / (20*21/2)</f>
        <v>6.5450252380952394</v>
      </c>
      <c r="J2618" s="2">
        <f t="shared" si="322"/>
        <v>6.5811813896187301</v>
      </c>
      <c r="K2618" s="2">
        <f t="shared" si="324"/>
        <v>6.643296866007435</v>
      </c>
    </row>
    <row r="2619" spans="1:11" ht="13.5" x14ac:dyDescent="0.25">
      <c r="A2619" s="3">
        <f>TITRES_STAT!B2622</f>
        <v>45820</v>
      </c>
      <c r="B2619" s="6">
        <f>TITRES_STAT!D2622</f>
        <v>6.5449000000000002</v>
      </c>
      <c r="C2619" s="2">
        <f t="shared" si="317"/>
        <v>-1.9099999999999895E-2</v>
      </c>
      <c r="D2619" s="2">
        <f t="shared" si="318"/>
        <v>6.5125799999999998</v>
      </c>
      <c r="E2619" s="2">
        <f t="shared" si="320"/>
        <v>6.5325800000000003</v>
      </c>
      <c r="F2619" s="2">
        <f t="shared" si="321"/>
        <v>6.5820399999999992</v>
      </c>
      <c r="G2619" s="2">
        <f t="shared" si="323"/>
        <v>6.7277800000000001</v>
      </c>
      <c r="H2619" s="2">
        <f t="shared" si="319"/>
        <v>6.1823580000000016</v>
      </c>
      <c r="I2619" s="2">
        <f t="array" ref="I2619">SUMPRODUCT(B2603:B2622, (ROW(B2603:B2622)-ROW(B2603)+1)) / (20*21/2)</f>
        <v>6.5332000000000008</v>
      </c>
      <c r="J2619" s="2">
        <f t="shared" si="322"/>
        <v>6.5777260191788516</v>
      </c>
      <c r="K2619" s="2">
        <f t="shared" si="324"/>
        <v>6.6394381653796923</v>
      </c>
    </row>
    <row r="2620" spans="1:11" ht="13.5" x14ac:dyDescent="0.25">
      <c r="A2620" s="3">
        <f>TITRES_STAT!B2623</f>
        <v>45821</v>
      </c>
      <c r="B2620" s="6">
        <f>TITRES_STAT!D2623</f>
        <v>6.4687999999999999</v>
      </c>
      <c r="C2620" s="2">
        <f t="shared" si="317"/>
        <v>-7.6100000000000279E-2</v>
      </c>
      <c r="D2620" s="2">
        <f t="shared" si="318"/>
        <v>6.5030600000000005</v>
      </c>
      <c r="E2620" s="2">
        <f t="shared" si="320"/>
        <v>6.5211600000000001</v>
      </c>
      <c r="F2620" s="2">
        <f t="shared" si="321"/>
        <v>6.5820399999999992</v>
      </c>
      <c r="G2620" s="2">
        <f t="shared" si="323"/>
        <v>6.7144599999999999</v>
      </c>
      <c r="H2620" s="2">
        <f t="shared" si="319"/>
        <v>6.1891595000000015</v>
      </c>
      <c r="I2620" s="2">
        <f t="array" ref="I2620">SUMPRODUCT(B2604:B2623, (ROW(B2604:B2623)-ROW(B2604)+1)) / (20*21/2)</f>
        <v>6.5304785714285716</v>
      </c>
      <c r="J2620" s="2">
        <f t="shared" si="322"/>
        <v>6.56735211259039</v>
      </c>
      <c r="K2620" s="2">
        <f t="shared" si="324"/>
        <v>6.6327464726197043</v>
      </c>
    </row>
    <row r="2621" spans="1:11" ht="13.5" x14ac:dyDescent="0.25">
      <c r="A2621" s="3">
        <f>TITRES_STAT!B2624</f>
        <v>45824</v>
      </c>
      <c r="B2621" s="6">
        <f>TITRES_STAT!D2624</f>
        <v>6.5354000000000001</v>
      </c>
      <c r="C2621" s="2">
        <f t="shared" si="317"/>
        <v>6.6600000000000215E-2</v>
      </c>
      <c r="D2621" s="2">
        <f t="shared" si="318"/>
        <v>6.5163800000000007</v>
      </c>
      <c r="E2621" s="2">
        <f t="shared" si="320"/>
        <v>6.5183000000000009</v>
      </c>
      <c r="F2621" s="2">
        <f t="shared" si="321"/>
        <v>6.5834649999999995</v>
      </c>
      <c r="G2621" s="2">
        <f t="shared" si="323"/>
        <v>6.7028539999999994</v>
      </c>
      <c r="H2621" s="2">
        <f t="shared" si="319"/>
        <v>6.1966270000000012</v>
      </c>
      <c r="I2621" s="2">
        <f t="array" ref="I2621">SUMPRODUCT(B2605:B2624, (ROW(B2605:B2624)-ROW(B2605)+1)) / (20*21/2)</f>
        <v>6.528708571428572</v>
      </c>
      <c r="J2621" s="2">
        <f t="shared" si="322"/>
        <v>6.5643090542484481</v>
      </c>
      <c r="K2621" s="2">
        <f t="shared" si="324"/>
        <v>6.6289289638895204</v>
      </c>
    </row>
    <row r="2622" spans="1:11" ht="13.5" x14ac:dyDescent="0.25">
      <c r="A2622" s="3">
        <f>TITRES_STAT!B2625</f>
        <v>45825</v>
      </c>
      <c r="B2622" s="6">
        <f>TITRES_STAT!D2625</f>
        <v>6.4592999999999998</v>
      </c>
      <c r="C2622" s="2">
        <f t="shared" si="317"/>
        <v>-7.6100000000000279E-2</v>
      </c>
      <c r="D2622" s="2">
        <f t="shared" si="318"/>
        <v>6.5144800000000007</v>
      </c>
      <c r="E2622" s="2">
        <f t="shared" si="320"/>
        <v>6.5078300000000011</v>
      </c>
      <c r="F2622" s="2">
        <f t="shared" si="321"/>
        <v>6.5734749999999993</v>
      </c>
      <c r="G2622" s="2">
        <f t="shared" si="323"/>
        <v>6.6912479999999981</v>
      </c>
      <c r="H2622" s="2">
        <f t="shared" si="319"/>
        <v>6.2038565000000006</v>
      </c>
      <c r="I2622" s="2">
        <f t="array" ref="I2622">SUMPRODUCT(B2606:B2625, (ROW(B2606:B2625)-ROW(B2606)+1)) / (20*21/2)</f>
        <v>6.5278447619047615</v>
      </c>
      <c r="J2622" s="2">
        <f t="shared" si="322"/>
        <v>6.5543081919390715</v>
      </c>
      <c r="K2622" s="2">
        <f t="shared" si="324"/>
        <v>6.6222768476585587</v>
      </c>
    </row>
    <row r="2623" spans="1:11" ht="13.5" x14ac:dyDescent="0.25">
      <c r="A2623" s="3">
        <f>TITRES_STAT!B2626</f>
        <v>45826</v>
      </c>
      <c r="B2623" s="6">
        <f>TITRES_STAT!D2626</f>
        <v>6.5449000000000002</v>
      </c>
      <c r="C2623" s="2">
        <f t="shared" si="317"/>
        <v>8.5600000000000342E-2</v>
      </c>
      <c r="D2623" s="2">
        <f t="shared" si="318"/>
        <v>6.5106599999999997</v>
      </c>
      <c r="E2623" s="2">
        <f t="shared" si="320"/>
        <v>6.5059200000000006</v>
      </c>
      <c r="F2623" s="2">
        <f t="shared" si="321"/>
        <v>6.563485</v>
      </c>
      <c r="G2623" s="2">
        <f t="shared" si="323"/>
        <v>6.683825999999998</v>
      </c>
      <c r="H2623" s="2">
        <f t="shared" si="319"/>
        <v>6.2110860000000017</v>
      </c>
      <c r="I2623" s="2">
        <f t="array" ref="I2623">SUMPRODUCT(B2607:B2626, (ROW(B2607:B2626)-ROW(B2607)+1)) / (20*21/2)</f>
        <v>6.5556104761904761</v>
      </c>
      <c r="J2623" s="2">
        <f t="shared" si="322"/>
        <v>6.5534121736591606</v>
      </c>
      <c r="K2623" s="2">
        <f t="shared" si="324"/>
        <v>6.6192424614758707</v>
      </c>
    </row>
    <row r="2624" spans="1:11" ht="13.5" x14ac:dyDescent="0.25">
      <c r="A2624" s="3">
        <f>TITRES_STAT!B2627</f>
        <v>45827</v>
      </c>
      <c r="B2624" s="6">
        <f>TITRES_STAT!D2627</f>
        <v>6.5449000000000002</v>
      </c>
      <c r="C2624" s="2">
        <f t="shared" si="317"/>
        <v>0</v>
      </c>
      <c r="D2624" s="2">
        <f t="shared" si="318"/>
        <v>6.5106599999999997</v>
      </c>
      <c r="E2624" s="2">
        <f t="shared" si="320"/>
        <v>6.5116200000000006</v>
      </c>
      <c r="F2624" s="2">
        <f t="shared" si="321"/>
        <v>6.5539699999999996</v>
      </c>
      <c r="G2624" s="2">
        <f t="shared" si="323"/>
        <v>6.6769759999999962</v>
      </c>
      <c r="H2624" s="2">
        <f t="shared" si="319"/>
        <v>6.218315500000001</v>
      </c>
      <c r="I2624" s="2">
        <f t="array" ref="I2624">SUMPRODUCT(B2608:B2627, (ROW(B2608:B2627)-ROW(B2608)+1)) / (20*21/2)</f>
        <v>6.5771323809523805</v>
      </c>
      <c r="J2624" s="2">
        <f t="shared" si="322"/>
        <v>6.5526014904535268</v>
      </c>
      <c r="K2624" s="2">
        <f t="shared" si="324"/>
        <v>6.6163270708297581</v>
      </c>
    </row>
    <row r="2625" spans="1:11" ht="13.5" x14ac:dyDescent="0.25">
      <c r="A2625" s="3">
        <f>TITRES_STAT!B2628</f>
        <v>45828</v>
      </c>
      <c r="B2625" s="6">
        <f>TITRES_STAT!D2628</f>
        <v>6.5449000000000002</v>
      </c>
      <c r="C2625" s="2">
        <f t="shared" si="317"/>
        <v>0</v>
      </c>
      <c r="D2625" s="2">
        <f t="shared" si="318"/>
        <v>6.525879999999999</v>
      </c>
      <c r="E2625" s="2">
        <f t="shared" si="320"/>
        <v>6.5144700000000002</v>
      </c>
      <c r="F2625" s="2">
        <f t="shared" si="321"/>
        <v>6.5482600000000009</v>
      </c>
      <c r="G2625" s="2">
        <f t="shared" si="323"/>
        <v>6.6689839999999956</v>
      </c>
      <c r="H2625" s="2">
        <f t="shared" si="319"/>
        <v>6.2255450000000003</v>
      </c>
      <c r="I2625" s="2">
        <f t="array" ref="I2625">SUMPRODUCT(B2609:B2628, (ROW(B2609:B2628)-ROW(B2609)+1)) / (20*21/2)</f>
        <v>6.6050861904761904</v>
      </c>
      <c r="J2625" s="2">
        <f t="shared" si="322"/>
        <v>6.5518680151722393</v>
      </c>
      <c r="K2625" s="2">
        <f t="shared" si="324"/>
        <v>6.6135260092285915</v>
      </c>
    </row>
    <row r="2626" spans="1:11" ht="13.5" x14ac:dyDescent="0.25">
      <c r="A2626" s="3">
        <f>TITRES_STAT!B2629</f>
        <v>45831</v>
      </c>
      <c r="B2626" s="6">
        <f>TITRES_STAT!D2629</f>
        <v>6.8398000000000003</v>
      </c>
      <c r="C2626" s="2">
        <f t="shared" si="317"/>
        <v>0.29490000000000016</v>
      </c>
      <c r="D2626" s="2">
        <f t="shared" si="318"/>
        <v>6.5867600000000008</v>
      </c>
      <c r="E2626" s="2">
        <f t="shared" si="320"/>
        <v>6.5515699999999999</v>
      </c>
      <c r="F2626" s="2">
        <f t="shared" si="321"/>
        <v>6.5568200000000001</v>
      </c>
      <c r="G2626" s="2">
        <f t="shared" si="323"/>
        <v>6.6670799999999959</v>
      </c>
      <c r="H2626" s="2">
        <f t="shared" si="319"/>
        <v>6.2337735000000007</v>
      </c>
      <c r="I2626" s="2">
        <f t="array" ref="I2626">SUMPRODUCT(B2610:B2629, (ROW(B2610:B2629)-ROW(B2610)+1)) / (20*21/2)</f>
        <v>6.6264238095238097</v>
      </c>
      <c r="J2626" s="2">
        <f t="shared" si="322"/>
        <v>6.5792901089653597</v>
      </c>
      <c r="K2626" s="2">
        <f t="shared" si="324"/>
        <v>6.6223994990627641</v>
      </c>
    </row>
    <row r="2627" spans="1:11" ht="13.5" x14ac:dyDescent="0.25">
      <c r="A2627" s="3">
        <f>TITRES_STAT!B2630</f>
        <v>45832</v>
      </c>
      <c r="B2627" s="6">
        <f>TITRES_STAT!D2630</f>
        <v>6.7827999999999999</v>
      </c>
      <c r="C2627" s="2">
        <f t="shared" si="317"/>
        <v>-5.7000000000000384E-2</v>
      </c>
      <c r="D2627" s="2">
        <f t="shared" si="318"/>
        <v>6.6514600000000002</v>
      </c>
      <c r="E2627" s="2">
        <f t="shared" si="320"/>
        <v>6.5829699999999987</v>
      </c>
      <c r="F2627" s="2">
        <f t="shared" si="321"/>
        <v>6.5653849999999991</v>
      </c>
      <c r="G2627" s="2">
        <f t="shared" si="323"/>
        <v>6.6627039999999962</v>
      </c>
      <c r="H2627" s="2">
        <f t="shared" si="319"/>
        <v>6.2420024999999999</v>
      </c>
      <c r="I2627" s="2">
        <f t="array" ref="I2627">SUMPRODUCT(B2611:B2630, (ROW(B2611:B2630)-ROW(B2611)+1)) / (20*21/2)</f>
        <v>6.6243890476190472</v>
      </c>
      <c r="J2627" s="2">
        <f t="shared" si="322"/>
        <v>6.5986720033496118</v>
      </c>
      <c r="K2627" s="2">
        <f t="shared" si="324"/>
        <v>6.6286897147857928</v>
      </c>
    </row>
    <row r="2628" spans="1:11" ht="13.5" x14ac:dyDescent="0.25">
      <c r="A2628" s="3">
        <f>TITRES_STAT!B2631</f>
        <v>45833</v>
      </c>
      <c r="B2628" s="6">
        <f>TITRES_STAT!D2631</f>
        <v>6.8589000000000002</v>
      </c>
      <c r="C2628" s="2">
        <f t="shared" ref="C2628:C2691" si="325">B2628-B2627</f>
        <v>7.6100000000000279E-2</v>
      </c>
      <c r="D2628" s="2">
        <f t="shared" si="318"/>
        <v>6.7142600000000003</v>
      </c>
      <c r="E2628" s="2">
        <f t="shared" si="320"/>
        <v>6.6124600000000004</v>
      </c>
      <c r="F2628" s="2">
        <f t="shared" si="321"/>
        <v>6.5777549999999989</v>
      </c>
      <c r="G2628" s="2">
        <f t="shared" si="323"/>
        <v>6.662893999999997</v>
      </c>
      <c r="H2628" s="2">
        <f t="shared" si="319"/>
        <v>6.2503264999999999</v>
      </c>
      <c r="I2628" s="2">
        <f t="array" ref="I2628">SUMPRODUCT(B2612:B2631, (ROW(B2612:B2631)-ROW(B2612)+1)) / (20*21/2)</f>
        <v>6.6414638095238088</v>
      </c>
      <c r="J2628" s="2">
        <f t="shared" si="322"/>
        <v>6.6234556220782199</v>
      </c>
      <c r="K2628" s="2">
        <f t="shared" si="324"/>
        <v>6.6377175691079184</v>
      </c>
    </row>
    <row r="2629" spans="1:11" ht="13.5" x14ac:dyDescent="0.25">
      <c r="A2629" s="3">
        <f>TITRES_STAT!B2632</f>
        <v>45835</v>
      </c>
      <c r="B2629" s="6">
        <f>TITRES_STAT!D2632</f>
        <v>6.8018000000000001</v>
      </c>
      <c r="C2629" s="2">
        <f t="shared" si="325"/>
        <v>-5.7100000000000151E-2</v>
      </c>
      <c r="D2629" s="2">
        <f t="shared" si="318"/>
        <v>6.7656400000000003</v>
      </c>
      <c r="E2629" s="2">
        <f t="shared" si="320"/>
        <v>6.6381500000000004</v>
      </c>
      <c r="F2629" s="2">
        <f t="shared" si="321"/>
        <v>6.5853649999999986</v>
      </c>
      <c r="G2629" s="2">
        <f t="shared" si="323"/>
        <v>6.6568059999999969</v>
      </c>
      <c r="H2629" s="2">
        <f t="shared" si="319"/>
        <v>6.2583649999999986</v>
      </c>
      <c r="I2629" s="2">
        <f t="array" ref="I2629">SUMPRODUCT(B2613:B2632, (ROW(B2613:B2632)-ROW(B2613)+1)) / (20*21/2)</f>
        <v>6.6639304761904752</v>
      </c>
      <c r="J2629" s="2">
        <f t="shared" si="322"/>
        <v>6.6404408009279132</v>
      </c>
      <c r="K2629" s="2">
        <f t="shared" si="324"/>
        <v>6.6441521742409417</v>
      </c>
    </row>
    <row r="2630" spans="1:11" ht="13.5" x14ac:dyDescent="0.25">
      <c r="A2630" s="3">
        <f>TITRES_STAT!B2633</f>
        <v>45838</v>
      </c>
      <c r="B2630" s="6">
        <f>TITRES_STAT!D2633</f>
        <v>6.5640000000000001</v>
      </c>
      <c r="C2630" s="2">
        <f t="shared" si="325"/>
        <v>-0.23780000000000001</v>
      </c>
      <c r="D2630" s="2">
        <f t="shared" ref="D2630:D2693" si="326">AVERAGE(B2626:B2630)</f>
        <v>6.7694600000000005</v>
      </c>
      <c r="E2630" s="2">
        <f t="shared" si="320"/>
        <v>6.6476699999999997</v>
      </c>
      <c r="F2630" s="2">
        <f t="shared" si="321"/>
        <v>6.5844149999999999</v>
      </c>
      <c r="G2630" s="2">
        <f t="shared" si="323"/>
        <v>6.6469139999999971</v>
      </c>
      <c r="H2630" s="2">
        <f t="shared" si="319"/>
        <v>6.2655474999999994</v>
      </c>
      <c r="I2630" s="2">
        <f t="array" ref="I2630">SUMPRODUCT(B2614:B2633, (ROW(B2614:B2633)-ROW(B2614)+1)) / (20*21/2)</f>
        <v>6.6923766666666662</v>
      </c>
      <c r="J2630" s="2">
        <f t="shared" si="322"/>
        <v>6.6331607246490645</v>
      </c>
      <c r="K2630" s="2">
        <f t="shared" si="324"/>
        <v>6.6410089517216893</v>
      </c>
    </row>
    <row r="2631" spans="1:11" ht="13.5" x14ac:dyDescent="0.25">
      <c r="A2631" s="3">
        <f>TITRES_STAT!B2634</f>
        <v>45839</v>
      </c>
      <c r="B2631" s="6">
        <f>TITRES_STAT!D2634</f>
        <v>6.7637</v>
      </c>
      <c r="C2631" s="2">
        <f t="shared" si="325"/>
        <v>0.19969999999999999</v>
      </c>
      <c r="D2631" s="2">
        <f t="shared" si="326"/>
        <v>6.7542400000000002</v>
      </c>
      <c r="E2631" s="2">
        <f t="shared" si="320"/>
        <v>6.6705000000000014</v>
      </c>
      <c r="F2631" s="2">
        <f t="shared" si="321"/>
        <v>6.5944000000000003</v>
      </c>
      <c r="G2631" s="2">
        <f t="shared" si="323"/>
        <v>6.6442499999999969</v>
      </c>
      <c r="H2631" s="2">
        <f t="shared" si="319"/>
        <v>6.2734904999999994</v>
      </c>
      <c r="I2631" s="2">
        <f t="array" ref="I2631">SUMPRODUCT(B2615:B2634, (ROW(B2615:B2634)-ROW(B2615)+1)) / (20*21/2)</f>
        <v>6.7201066666666662</v>
      </c>
      <c r="J2631" s="2">
        <f t="shared" si="322"/>
        <v>6.6455930365872486</v>
      </c>
      <c r="K2631" s="2">
        <f t="shared" si="324"/>
        <v>6.6458203653796621</v>
      </c>
    </row>
    <row r="2632" spans="1:11" ht="13.5" x14ac:dyDescent="0.25">
      <c r="A2632" s="3">
        <f>TITRES_STAT!B2635</f>
        <v>45840</v>
      </c>
      <c r="B2632" s="6">
        <f>TITRES_STAT!D2635</f>
        <v>6.8303000000000003</v>
      </c>
      <c r="C2632" s="2">
        <f t="shared" si="325"/>
        <v>6.6600000000000215E-2</v>
      </c>
      <c r="D2632" s="2">
        <f t="shared" si="326"/>
        <v>6.7637400000000003</v>
      </c>
      <c r="E2632" s="2">
        <f t="shared" si="320"/>
        <v>6.7075999999999993</v>
      </c>
      <c r="F2632" s="2">
        <f t="shared" si="321"/>
        <v>6.6077150000000007</v>
      </c>
      <c r="G2632" s="2">
        <f t="shared" si="323"/>
        <v>6.6404439999999987</v>
      </c>
      <c r="H2632" s="2">
        <f t="shared" si="319"/>
        <v>6.2819570000000002</v>
      </c>
      <c r="I2632" s="2">
        <f t="array" ref="I2632">SUMPRODUCT(B2616:B2635, (ROW(B2616:B2635)-ROW(B2616)+1)) / (20*21/2)</f>
        <v>6.7467028571428562</v>
      </c>
      <c r="J2632" s="2">
        <f t="shared" si="322"/>
        <v>6.6631841759598922</v>
      </c>
      <c r="K2632" s="2">
        <f t="shared" si="324"/>
        <v>6.6530548608549696</v>
      </c>
    </row>
    <row r="2633" spans="1:11" ht="13.5" x14ac:dyDescent="0.25">
      <c r="A2633" s="3">
        <f>TITRES_STAT!B2636</f>
        <v>45841</v>
      </c>
      <c r="B2633" s="6">
        <f>TITRES_STAT!D2636</f>
        <v>6.9063999999999997</v>
      </c>
      <c r="C2633" s="2">
        <f t="shared" si="325"/>
        <v>7.609999999999939E-2</v>
      </c>
      <c r="D2633" s="2">
        <f t="shared" si="326"/>
        <v>6.7732399999999995</v>
      </c>
      <c r="E2633" s="2">
        <f t="shared" si="320"/>
        <v>6.7437500000000004</v>
      </c>
      <c r="F2633" s="2">
        <f t="shared" si="321"/>
        <v>6.6248349999999991</v>
      </c>
      <c r="G2633" s="2">
        <f t="shared" si="323"/>
        <v>6.6396820000000005</v>
      </c>
      <c r="H2633" s="2">
        <f t="shared" si="319"/>
        <v>6.2904234999999993</v>
      </c>
      <c r="I2633" s="2">
        <f t="array" ref="I2633">SUMPRODUCT(B2617:B2636, (ROW(B2617:B2636)-ROW(B2617)+1)) / (20*21/2)</f>
        <v>6.7541319047619046</v>
      </c>
      <c r="J2633" s="2">
        <f t="shared" si="322"/>
        <v>6.6863475877732359</v>
      </c>
      <c r="K2633" s="2">
        <f t="shared" si="324"/>
        <v>6.6629899643508539</v>
      </c>
    </row>
    <row r="2634" spans="1:11" ht="13.5" x14ac:dyDescent="0.25">
      <c r="A2634" s="3">
        <f>TITRES_STAT!B2637</f>
        <v>45842</v>
      </c>
      <c r="B2634" s="6">
        <f>TITRES_STAT!D2637</f>
        <v>6.9160000000000004</v>
      </c>
      <c r="C2634" s="2">
        <f t="shared" si="325"/>
        <v>9.6000000000007191E-3</v>
      </c>
      <c r="D2634" s="2">
        <f t="shared" si="326"/>
        <v>6.7960800000000008</v>
      </c>
      <c r="E2634" s="2">
        <f t="shared" si="320"/>
        <v>6.7808599999999997</v>
      </c>
      <c r="F2634" s="2">
        <f t="shared" si="321"/>
        <v>6.6462400000000006</v>
      </c>
      <c r="G2634" s="2">
        <f t="shared" si="323"/>
        <v>6.6413960000000012</v>
      </c>
      <c r="H2634" s="2">
        <f t="shared" ref="H2634:H2693" si="327">AVERAGE(B2435:B2634)</f>
        <v>6.2990329999999979</v>
      </c>
      <c r="I2634" s="2">
        <f t="array" ref="I2634">SUMPRODUCT(B2618:B2637, (ROW(B2618:B2637)-ROW(B2618)+1)) / (20*21/2)</f>
        <v>6.7810852380952387</v>
      </c>
      <c r="J2634" s="2">
        <f t="shared" si="322"/>
        <v>6.7082192460805468</v>
      </c>
      <c r="K2634" s="2">
        <f t="shared" si="324"/>
        <v>6.6729119265331738</v>
      </c>
    </row>
    <row r="2635" spans="1:11" ht="13.5" x14ac:dyDescent="0.25">
      <c r="A2635" s="3">
        <f>TITRES_STAT!B2638</f>
        <v>45845</v>
      </c>
      <c r="B2635" s="6">
        <f>TITRES_STAT!D2638</f>
        <v>6.9255000000000004</v>
      </c>
      <c r="C2635" s="2">
        <f t="shared" si="325"/>
        <v>9.5000000000000639E-3</v>
      </c>
      <c r="D2635" s="2">
        <f t="shared" si="326"/>
        <v>6.8683800000000002</v>
      </c>
      <c r="E2635" s="2">
        <f t="shared" si="320"/>
        <v>6.8189200000000003</v>
      </c>
      <c r="F2635" s="2">
        <f t="shared" si="321"/>
        <v>6.6666949999999998</v>
      </c>
      <c r="G2635" s="2">
        <f t="shared" si="323"/>
        <v>6.6433000000000018</v>
      </c>
      <c r="H2635" s="2">
        <f t="shared" si="327"/>
        <v>6.3077374999999973</v>
      </c>
      <c r="I2635" s="2">
        <f t="array" ref="I2635">SUMPRODUCT(B2619:B2638, (ROW(B2619:B2638)-ROW(B2619)+1)) / (20*21/2)</f>
        <v>6.8120257142857144</v>
      </c>
      <c r="J2635" s="2">
        <f t="shared" si="322"/>
        <v>6.7289126512157331</v>
      </c>
      <c r="K2635" s="2">
        <f t="shared" si="324"/>
        <v>6.6828173411789322</v>
      </c>
    </row>
    <row r="2636" spans="1:11" ht="13.5" x14ac:dyDescent="0.25">
      <c r="A2636" s="3">
        <f>TITRES_STAT!B2639</f>
        <v>45846</v>
      </c>
      <c r="B2636" s="6">
        <f>TITRES_STAT!D2639</f>
        <v>6.7446999999999999</v>
      </c>
      <c r="C2636" s="2">
        <f t="shared" si="325"/>
        <v>-0.18080000000000052</v>
      </c>
      <c r="D2636" s="2">
        <f t="shared" si="326"/>
        <v>6.8645799999999992</v>
      </c>
      <c r="E2636" s="2">
        <f t="shared" ref="E2636:E2693" si="328">AVERAGE(B2627:B2636)</f>
        <v>6.8094099999999997</v>
      </c>
      <c r="F2636" s="2">
        <f t="shared" si="321"/>
        <v>6.6804900000000007</v>
      </c>
      <c r="G2636" s="2">
        <f t="shared" si="323"/>
        <v>6.6431100000000027</v>
      </c>
      <c r="H2636" s="2">
        <f t="shared" si="327"/>
        <v>6.3155379999999965</v>
      </c>
      <c r="I2636" s="2">
        <f t="array" ref="I2636">SUMPRODUCT(B2620:B2639, (ROW(B2620:B2639)-ROW(B2620)+1)) / (20*21/2)</f>
        <v>6.8389371428571435</v>
      </c>
      <c r="J2636" s="2">
        <f t="shared" si="322"/>
        <v>6.7304162082428061</v>
      </c>
      <c r="K2636" s="2">
        <f t="shared" si="324"/>
        <v>6.6852441121130921</v>
      </c>
    </row>
    <row r="2637" spans="1:11" ht="13.5" x14ac:dyDescent="0.25">
      <c r="A2637" s="3">
        <f>TITRES_STAT!B2640</f>
        <v>45847</v>
      </c>
      <c r="B2637" s="6">
        <f>TITRES_STAT!D2640</f>
        <v>6.9634999999999998</v>
      </c>
      <c r="C2637" s="2">
        <f t="shared" si="325"/>
        <v>0.21879999999999988</v>
      </c>
      <c r="D2637" s="2">
        <f t="shared" si="326"/>
        <v>6.8912200000000015</v>
      </c>
      <c r="E2637" s="2">
        <f t="shared" si="328"/>
        <v>6.8274799999999995</v>
      </c>
      <c r="F2637" s="2">
        <f t="shared" si="321"/>
        <v>6.7052249999999987</v>
      </c>
      <c r="G2637" s="2">
        <f t="shared" si="323"/>
        <v>6.6463440000000036</v>
      </c>
      <c r="H2637" s="2">
        <f t="shared" si="327"/>
        <v>6.3240519999999973</v>
      </c>
      <c r="I2637" s="2">
        <f t="array" ref="I2637">SUMPRODUCT(B2621:B2640, (ROW(B2621:B2640)-ROW(B2621)+1)) / (20*21/2)</f>
        <v>6.8572857142857151</v>
      </c>
      <c r="J2637" s="2">
        <f t="shared" si="322"/>
        <v>6.7526146646006335</v>
      </c>
      <c r="K2637" s="2">
        <f t="shared" si="324"/>
        <v>6.6961561077165008</v>
      </c>
    </row>
    <row r="2638" spans="1:11" ht="13.5" x14ac:dyDescent="0.25">
      <c r="A2638" s="3">
        <f>TITRES_STAT!B2641</f>
        <v>45848</v>
      </c>
      <c r="B2638" s="6">
        <f>TITRES_STAT!D2641</f>
        <v>7.0301</v>
      </c>
      <c r="C2638" s="2">
        <f t="shared" si="325"/>
        <v>6.6600000000000215E-2</v>
      </c>
      <c r="D2638" s="2">
        <f t="shared" si="326"/>
        <v>6.9159600000000001</v>
      </c>
      <c r="E2638" s="2">
        <f t="shared" si="328"/>
        <v>6.8446000000000016</v>
      </c>
      <c r="F2638" s="2">
        <f t="shared" si="321"/>
        <v>6.7285299999999992</v>
      </c>
      <c r="G2638" s="2">
        <f t="shared" si="323"/>
        <v>6.6518620000000022</v>
      </c>
      <c r="H2638" s="2">
        <f t="shared" si="327"/>
        <v>6.332090499999997</v>
      </c>
      <c r="I2638" s="2">
        <f t="array" ref="I2638">SUMPRODUCT(B2622:B2641, (ROW(B2622:B2641)-ROW(B2622)+1)) / (20*21/2)</f>
        <v>6.8733690476190485</v>
      </c>
      <c r="J2638" s="2">
        <f t="shared" si="322"/>
        <v>6.7790418394005734</v>
      </c>
      <c r="K2638" s="2">
        <f t="shared" si="324"/>
        <v>6.7092519466295801</v>
      </c>
    </row>
    <row r="2639" spans="1:11" ht="13.5" x14ac:dyDescent="0.25">
      <c r="A2639" s="3">
        <f>TITRES_STAT!B2642</f>
        <v>45849</v>
      </c>
      <c r="B2639" s="6">
        <f>TITRES_STAT!D2642</f>
        <v>7.0110999999999999</v>
      </c>
      <c r="C2639" s="2">
        <f t="shared" si="325"/>
        <v>-1.9000000000000128E-2</v>
      </c>
      <c r="D2639" s="2">
        <f t="shared" si="326"/>
        <v>6.9349800000000004</v>
      </c>
      <c r="E2639" s="2">
        <f t="shared" si="328"/>
        <v>6.8655300000000015</v>
      </c>
      <c r="F2639" s="2">
        <f t="shared" si="321"/>
        <v>6.7518399999999996</v>
      </c>
      <c r="G2639" s="2">
        <f t="shared" si="323"/>
        <v>6.658902000000003</v>
      </c>
      <c r="H2639" s="2">
        <f t="shared" si="327"/>
        <v>6.3397484999999962</v>
      </c>
      <c r="I2639" s="2">
        <f t="array" ref="I2639">SUMPRODUCT(B2623:B2642, (ROW(B2623:B2642)-ROW(B2623)+1)) / (20*21/2)</f>
        <v>6.8865995238095232</v>
      </c>
      <c r="J2639" s="2">
        <f t="shared" si="322"/>
        <v>6.8011426166005187</v>
      </c>
      <c r="K2639" s="2">
        <f t="shared" si="324"/>
        <v>6.7210891251931262</v>
      </c>
    </row>
    <row r="2640" spans="1:11" ht="13.5" x14ac:dyDescent="0.25">
      <c r="A2640" s="3">
        <f>TITRES_STAT!B2643</f>
        <v>45852</v>
      </c>
      <c r="B2640" s="6">
        <f>TITRES_STAT!D2643</f>
        <v>6.9444999999999997</v>
      </c>
      <c r="C2640" s="2">
        <f t="shared" si="325"/>
        <v>-6.6600000000000215E-2</v>
      </c>
      <c r="D2640" s="2">
        <f t="shared" si="326"/>
        <v>6.9387799999999995</v>
      </c>
      <c r="E2640" s="2">
        <f t="shared" si="328"/>
        <v>6.9035799999999998</v>
      </c>
      <c r="F2640" s="2">
        <f t="shared" si="321"/>
        <v>6.7756249999999998</v>
      </c>
      <c r="G2640" s="2">
        <f t="shared" si="323"/>
        <v>6.6627080000000038</v>
      </c>
      <c r="H2640" s="2">
        <f t="shared" si="327"/>
        <v>6.347120999999996</v>
      </c>
      <c r="I2640" s="2">
        <f t="array" ref="I2640">SUMPRODUCT(B2624:B2643, (ROW(B2624:B2643)-ROW(B2624)+1)) / (20*21/2)</f>
        <v>6.8975647619047615</v>
      </c>
      <c r="J2640" s="2">
        <f t="shared" si="322"/>
        <v>6.8147957007338027</v>
      </c>
      <c r="K2640" s="2">
        <f t="shared" si="324"/>
        <v>6.729850335969866</v>
      </c>
    </row>
    <row r="2641" spans="1:11" ht="13.5" x14ac:dyDescent="0.25">
      <c r="A2641" s="3">
        <f>TITRES_STAT!B2644</f>
        <v>45853</v>
      </c>
      <c r="B2641" s="6">
        <f>TITRES_STAT!D2644</f>
        <v>6.9444999999999997</v>
      </c>
      <c r="C2641" s="2">
        <f t="shared" si="325"/>
        <v>0</v>
      </c>
      <c r="D2641" s="2">
        <f t="shared" si="326"/>
        <v>6.9787399999999993</v>
      </c>
      <c r="E2641" s="2">
        <f t="shared" si="328"/>
        <v>6.9216600000000001</v>
      </c>
      <c r="F2641" s="2">
        <f t="shared" si="321"/>
        <v>6.7960800000000008</v>
      </c>
      <c r="G2641" s="2">
        <f t="shared" si="323"/>
        <v>6.6684160000000023</v>
      </c>
      <c r="H2641" s="2">
        <f t="shared" si="327"/>
        <v>6.354303499999995</v>
      </c>
      <c r="I2641" s="2">
        <f t="array" ref="I2641">SUMPRODUCT(B2625:B2644, (ROW(B2625:B2644)-ROW(B2625)+1)) / (20*21/2)</f>
        <v>6.90304380952381</v>
      </c>
      <c r="J2641" s="2">
        <f t="shared" si="322"/>
        <v>6.8271484911401075</v>
      </c>
      <c r="K2641" s="2">
        <f t="shared" si="324"/>
        <v>6.7382679698534007</v>
      </c>
    </row>
    <row r="2642" spans="1:11" ht="13.5" x14ac:dyDescent="0.25">
      <c r="A2642" s="3">
        <f>TITRES_STAT!B2645</f>
        <v>45854</v>
      </c>
      <c r="B2642" s="6">
        <f>TITRES_STAT!D2645</f>
        <v>6.9349999999999996</v>
      </c>
      <c r="C2642" s="2">
        <f t="shared" si="325"/>
        <v>-9.5000000000000639E-3</v>
      </c>
      <c r="D2642" s="2">
        <f t="shared" si="326"/>
        <v>6.9730400000000001</v>
      </c>
      <c r="E2642" s="2">
        <f t="shared" si="328"/>
        <v>6.932129999999999</v>
      </c>
      <c r="F2642" s="2">
        <f t="shared" si="321"/>
        <v>6.8198650000000001</v>
      </c>
      <c r="G2642" s="2">
        <f t="shared" si="323"/>
        <v>6.6739340000000027</v>
      </c>
      <c r="H2642" s="2">
        <f t="shared" si="327"/>
        <v>6.3612004999999954</v>
      </c>
      <c r="I2642" s="2">
        <f t="array" ref="I2642">SUMPRODUCT(B2626:B2645, (ROW(B2626:B2645)-ROW(B2626)+1)) / (20*21/2)</f>
        <v>6.8932561904761895</v>
      </c>
      <c r="J2642" s="2">
        <f t="shared" si="322"/>
        <v>6.8374200634124778</v>
      </c>
      <c r="K2642" s="2">
        <f t="shared" si="324"/>
        <v>6.7459829514277772</v>
      </c>
    </row>
    <row r="2643" spans="1:11" ht="13.5" x14ac:dyDescent="0.25">
      <c r="A2643" s="3">
        <f>TITRES_STAT!B2646</f>
        <v>45855</v>
      </c>
      <c r="B2643" s="6">
        <f>TITRES_STAT!D2646</f>
        <v>6.9349999999999996</v>
      </c>
      <c r="C2643" s="2">
        <f t="shared" si="325"/>
        <v>0</v>
      </c>
      <c r="D2643" s="2">
        <f t="shared" si="326"/>
        <v>6.9540199999999999</v>
      </c>
      <c r="E2643" s="2">
        <f t="shared" si="328"/>
        <v>6.9349899999999991</v>
      </c>
      <c r="F2643" s="2">
        <f t="shared" si="321"/>
        <v>6.8393699999999997</v>
      </c>
      <c r="G2643" s="2">
        <f t="shared" si="323"/>
        <v>6.6794520000000022</v>
      </c>
      <c r="H2643" s="2">
        <f t="shared" si="327"/>
        <v>6.3681449999999948</v>
      </c>
      <c r="I2643" s="2">
        <f t="array" ref="I2643">SUMPRODUCT(B2627:B2646, (ROW(B2627:B2646)-ROW(B2627)+1)) / (20*21/2)</f>
        <v>6.8824719047619052</v>
      </c>
      <c r="J2643" s="2">
        <f t="shared" si="322"/>
        <v>6.8467133907065278</v>
      </c>
      <c r="K2643" s="2">
        <f t="shared" si="324"/>
        <v>6.7533953847051187</v>
      </c>
    </row>
    <row r="2644" spans="1:11" ht="13.5" x14ac:dyDescent="0.25">
      <c r="A2644" s="3">
        <f>TITRES_STAT!B2647</f>
        <v>45856</v>
      </c>
      <c r="B2644" s="6">
        <f>TITRES_STAT!D2647</f>
        <v>6.8968999999999996</v>
      </c>
      <c r="C2644" s="2">
        <f t="shared" si="325"/>
        <v>-3.8100000000000023E-2</v>
      </c>
      <c r="D2644" s="2">
        <f t="shared" si="326"/>
        <v>6.9311799999999995</v>
      </c>
      <c r="E2644" s="2">
        <f t="shared" si="328"/>
        <v>6.9330799999999995</v>
      </c>
      <c r="F2644" s="2">
        <f t="shared" ref="F2644:F2692" si="329">AVERAGE(B2625:B2644)</f>
        <v>6.8569699999999996</v>
      </c>
      <c r="G2644" s="2">
        <f t="shared" si="323"/>
        <v>6.6842080000000017</v>
      </c>
      <c r="H2644" s="2">
        <f t="shared" si="327"/>
        <v>6.3752794999999942</v>
      </c>
      <c r="I2644" s="2">
        <f t="array" ref="I2644">SUMPRODUCT(B2628:B2647, (ROW(B2628:B2647)-ROW(B2628)+1)) / (20*21/2)</f>
        <v>6.8766285714285704</v>
      </c>
      <c r="J2644" s="2">
        <f t="shared" si="322"/>
        <v>6.8514930677820969</v>
      </c>
      <c r="K2644" s="2">
        <f t="shared" si="324"/>
        <v>6.7590230166774674</v>
      </c>
    </row>
    <row r="2645" spans="1:11" ht="13.5" x14ac:dyDescent="0.25">
      <c r="A2645" s="3">
        <f>TITRES_STAT!B2648</f>
        <v>45859</v>
      </c>
      <c r="B2645" s="6">
        <f>TITRES_STAT!D2648</f>
        <v>6.7542</v>
      </c>
      <c r="C2645" s="2">
        <f t="shared" si="325"/>
        <v>-0.1426999999999996</v>
      </c>
      <c r="D2645" s="2">
        <f t="shared" si="326"/>
        <v>6.8931199999999988</v>
      </c>
      <c r="E2645" s="2">
        <f t="shared" si="328"/>
        <v>6.9159500000000005</v>
      </c>
      <c r="F2645" s="2">
        <f t="shared" si="329"/>
        <v>6.8674350000000004</v>
      </c>
      <c r="G2645" s="2">
        <f t="shared" si="323"/>
        <v>6.6842080000000017</v>
      </c>
      <c r="H2645" s="2">
        <f t="shared" si="327"/>
        <v>6.3813674999999952</v>
      </c>
      <c r="I2645" s="2">
        <f t="array" ref="I2645">SUMPRODUCT(B2629:B2648, (ROW(B2629:B2648)-ROW(B2629)+1)) / (20*21/2)</f>
        <v>6.8725042857142844</v>
      </c>
      <c r="J2645" s="2">
        <f t="shared" ref="J2645:J2693" si="330">$J$4*B2645+J2644*(1-$J$4)</f>
        <v>6.8422270613266596</v>
      </c>
      <c r="K2645" s="2">
        <f t="shared" si="324"/>
        <v>6.7588338787685478</v>
      </c>
    </row>
    <row r="2646" spans="1:11" ht="13.5" x14ac:dyDescent="0.25">
      <c r="A2646" s="3">
        <f>TITRES_STAT!B2649</f>
        <v>45860</v>
      </c>
      <c r="B2646" s="6">
        <f>TITRES_STAT!D2649</f>
        <v>6.7542</v>
      </c>
      <c r="C2646" s="2">
        <f t="shared" si="325"/>
        <v>0</v>
      </c>
      <c r="D2646" s="2">
        <f t="shared" si="326"/>
        <v>6.8550599999999999</v>
      </c>
      <c r="E2646" s="2">
        <f t="shared" si="328"/>
        <v>6.9169</v>
      </c>
      <c r="F2646" s="2">
        <f t="shared" si="329"/>
        <v>6.8631550000000008</v>
      </c>
      <c r="G2646" s="2">
        <f t="shared" si="323"/>
        <v>6.6882020000000031</v>
      </c>
      <c r="H2646" s="2">
        <f t="shared" si="327"/>
        <v>6.3871704999999954</v>
      </c>
      <c r="I2646" s="2">
        <f t="array" ref="I2646">SUMPRODUCT(B2630:B2649, (ROW(B2630:B2649)-ROW(B2630)+1)) / (20*21/2)</f>
        <v>6.8703709523809513</v>
      </c>
      <c r="J2646" s="2">
        <f t="shared" si="330"/>
        <v>6.8338435316765018</v>
      </c>
      <c r="K2646" s="2">
        <f t="shared" si="324"/>
        <v>6.7586521580325272</v>
      </c>
    </row>
    <row r="2647" spans="1:11" ht="13.5" x14ac:dyDescent="0.25">
      <c r="A2647" s="3">
        <f>TITRES_STAT!B2650</f>
        <v>45861</v>
      </c>
      <c r="B2647" s="6">
        <f>TITRES_STAT!D2650</f>
        <v>6.8018000000000001</v>
      </c>
      <c r="C2647" s="2">
        <f t="shared" si="325"/>
        <v>4.7600000000000087E-2</v>
      </c>
      <c r="D2647" s="2">
        <f t="shared" si="326"/>
        <v>6.8284199999999995</v>
      </c>
      <c r="E2647" s="2">
        <f t="shared" si="328"/>
        <v>6.9007300000000003</v>
      </c>
      <c r="F2647" s="2">
        <f t="shared" si="329"/>
        <v>6.8641050000000003</v>
      </c>
      <c r="G2647" s="2">
        <f t="shared" si="323"/>
        <v>6.6935300000000044</v>
      </c>
      <c r="H2647" s="2">
        <f t="shared" si="327"/>
        <v>6.3930209999999956</v>
      </c>
      <c r="I2647" s="2">
        <f t="array" ref="I2647">SUMPRODUCT(B2631:B2650, (ROW(B2631:B2650)-ROW(B2631)+1)) / (20*21/2)</f>
        <v>6.8734947619047615</v>
      </c>
      <c r="J2647" s="2">
        <f t="shared" si="330"/>
        <v>6.8307917667549303</v>
      </c>
      <c r="K2647" s="2">
        <f t="shared" si="324"/>
        <v>6.7603442302665462</v>
      </c>
    </row>
    <row r="2648" spans="1:11" ht="13.5" x14ac:dyDescent="0.25">
      <c r="A2648" s="3">
        <f>TITRES_STAT!B2651</f>
        <v>45862</v>
      </c>
      <c r="B2648" s="6">
        <f>TITRES_STAT!D2651</f>
        <v>6.8208000000000002</v>
      </c>
      <c r="C2648" s="2">
        <f t="shared" si="325"/>
        <v>1.9000000000000128E-2</v>
      </c>
      <c r="D2648" s="2">
        <f t="shared" si="326"/>
        <v>6.8055800000000009</v>
      </c>
      <c r="E2648" s="2">
        <f t="shared" si="328"/>
        <v>6.8798000000000004</v>
      </c>
      <c r="F2648" s="2">
        <f t="shared" si="329"/>
        <v>6.8621999999999996</v>
      </c>
      <c r="G2648" s="2">
        <f t="shared" si="323"/>
        <v>6.7005700000000026</v>
      </c>
      <c r="H2648" s="2">
        <f t="shared" si="327"/>
        <v>6.3994894999999952</v>
      </c>
      <c r="I2648" s="2">
        <f t="array" ref="I2648">SUMPRODUCT(B2632:B2651, (ROW(B2632:B2651)-ROW(B2632)+1)) / (20*21/2)</f>
        <v>6.8741285714285718</v>
      </c>
      <c r="J2648" s="2">
        <f t="shared" si="330"/>
        <v>6.8298401699211269</v>
      </c>
      <c r="K2648" s="2">
        <f t="shared" si="324"/>
        <v>6.7627150447658968</v>
      </c>
    </row>
    <row r="2649" spans="1:11" ht="13.5" x14ac:dyDescent="0.25">
      <c r="A2649" s="3">
        <f>TITRES_STAT!B2652</f>
        <v>45866</v>
      </c>
      <c r="B2649" s="6">
        <f>TITRES_STAT!D2652</f>
        <v>6.8398000000000003</v>
      </c>
      <c r="C2649" s="2">
        <f t="shared" si="325"/>
        <v>1.9000000000000128E-2</v>
      </c>
      <c r="D2649" s="2">
        <f t="shared" si="326"/>
        <v>6.7941599999999998</v>
      </c>
      <c r="E2649" s="2">
        <f t="shared" si="328"/>
        <v>6.8626699999999987</v>
      </c>
      <c r="F2649" s="2">
        <f t="shared" si="329"/>
        <v>6.8641000000000005</v>
      </c>
      <c r="G2649" s="2">
        <f t="shared" si="323"/>
        <v>6.7060860000000027</v>
      </c>
      <c r="H2649" s="2">
        <f t="shared" si="327"/>
        <v>6.4056249999999944</v>
      </c>
      <c r="I2649" s="2">
        <f t="array" ref="I2649">SUMPRODUCT(B2633:B2652, (ROW(B2633:B2652)-ROW(B2633)+1)) / (20*21/2)</f>
        <v>6.8778019047619043</v>
      </c>
      <c r="J2649" s="2">
        <f t="shared" si="330"/>
        <v>6.8307887251667339</v>
      </c>
      <c r="K2649" s="2">
        <f t="shared" si="324"/>
        <v>6.7657379841868419</v>
      </c>
    </row>
    <row r="2650" spans="1:11" ht="13.5" x14ac:dyDescent="0.25">
      <c r="A2650" s="3">
        <f>TITRES_STAT!B2653</f>
        <v>45867</v>
      </c>
      <c r="B2650" s="6">
        <f>TITRES_STAT!D2653</f>
        <v>6.8968999999999996</v>
      </c>
      <c r="C2650" s="2">
        <f t="shared" si="325"/>
        <v>5.7099999999999262E-2</v>
      </c>
      <c r="D2650" s="2">
        <f t="shared" si="326"/>
        <v>6.8227000000000002</v>
      </c>
      <c r="E2650" s="2">
        <f t="shared" si="328"/>
        <v>6.8579099999999995</v>
      </c>
      <c r="F2650" s="2">
        <f t="shared" si="329"/>
        <v>6.8807450000000001</v>
      </c>
      <c r="G2650" s="2">
        <f t="shared" si="323"/>
        <v>6.7146480000000039</v>
      </c>
      <c r="H2650" s="2">
        <f t="shared" si="327"/>
        <v>6.412093499999993</v>
      </c>
      <c r="I2650" s="2">
        <f t="array" ref="I2650">SUMPRODUCT(B2634:B2653, (ROW(B2634:B2653)-ROW(B2634)+1)) / (20*21/2)</f>
        <v>6.8810219047619032</v>
      </c>
      <c r="J2650" s="2">
        <f t="shared" si="330"/>
        <v>6.8370850370556164</v>
      </c>
      <c r="K2650" s="2">
        <f t="shared" si="324"/>
        <v>6.7708815926501034</v>
      </c>
    </row>
    <row r="2651" spans="1:11" ht="13.5" x14ac:dyDescent="0.25">
      <c r="A2651" s="3">
        <f>TITRES_STAT!B2654</f>
        <v>45868</v>
      </c>
      <c r="B2651" s="6">
        <f>TITRES_STAT!D2654</f>
        <v>6.8874000000000004</v>
      </c>
      <c r="C2651" s="2">
        <f t="shared" si="325"/>
        <v>-9.4999999999991758E-3</v>
      </c>
      <c r="D2651" s="2">
        <f t="shared" si="326"/>
        <v>6.8493400000000007</v>
      </c>
      <c r="E2651" s="2">
        <f t="shared" si="328"/>
        <v>6.8522000000000007</v>
      </c>
      <c r="F2651" s="2">
        <f t="shared" si="329"/>
        <v>6.8869300000000013</v>
      </c>
      <c r="G2651" s="2">
        <f t="shared" si="323"/>
        <v>6.7222580000000036</v>
      </c>
      <c r="H2651" s="2">
        <f t="shared" si="327"/>
        <v>6.4187524999999939</v>
      </c>
      <c r="I2651" s="2">
        <f t="array" ref="I2651">SUMPRODUCT(B2635:B2654, (ROW(B2635:B2654)-ROW(B2635)+1)) / (20*21/2)</f>
        <v>6.8841509523809528</v>
      </c>
      <c r="J2651" s="2">
        <f t="shared" si="330"/>
        <v>6.841876938288415</v>
      </c>
      <c r="K2651" s="2">
        <f t="shared" si="324"/>
        <v>6.7754509419579421</v>
      </c>
    </row>
    <row r="2652" spans="1:11" ht="13.5" x14ac:dyDescent="0.25">
      <c r="A2652" s="3">
        <f>TITRES_STAT!B2655</f>
        <v>45869</v>
      </c>
      <c r="B2652" s="6">
        <f>TITRES_STAT!D2655</f>
        <v>6.9255000000000004</v>
      </c>
      <c r="C2652" s="2">
        <f t="shared" si="325"/>
        <v>3.8100000000000023E-2</v>
      </c>
      <c r="D2652" s="2">
        <f t="shared" si="326"/>
        <v>6.8740800000000011</v>
      </c>
      <c r="E2652" s="2">
        <f t="shared" si="328"/>
        <v>6.8512500000000003</v>
      </c>
      <c r="F2652" s="2">
        <f t="shared" si="329"/>
        <v>6.8916899999999996</v>
      </c>
      <c r="G2652" s="2">
        <f t="shared" si="323"/>
        <v>6.7275860000000032</v>
      </c>
      <c r="H2652" s="2">
        <f t="shared" si="327"/>
        <v>6.4260299999999928</v>
      </c>
      <c r="I2652" s="2">
        <f t="array" ref="I2652">SUMPRODUCT(B2636:B2655, (ROW(B2636:B2655)-ROW(B2636)+1)) / (20*21/2)</f>
        <v>6.8845109523809525</v>
      </c>
      <c r="J2652" s="2">
        <f t="shared" si="330"/>
        <v>6.8498410394038043</v>
      </c>
      <c r="K2652" s="2">
        <f t="shared" si="324"/>
        <v>6.781335218743906</v>
      </c>
    </row>
    <row r="2653" spans="1:11" ht="13.5" x14ac:dyDescent="0.25">
      <c r="A2653" s="3">
        <f>TITRES_STAT!B2656</f>
        <v>45870</v>
      </c>
      <c r="B2653" s="6">
        <f>TITRES_STAT!D2656</f>
        <v>6.9255000000000004</v>
      </c>
      <c r="C2653" s="2">
        <f t="shared" si="325"/>
        <v>0</v>
      </c>
      <c r="D2653" s="2">
        <f t="shared" si="326"/>
        <v>6.8950199999999997</v>
      </c>
      <c r="E2653" s="2">
        <f t="shared" si="328"/>
        <v>6.8502999999999998</v>
      </c>
      <c r="F2653" s="2">
        <f t="shared" si="329"/>
        <v>6.8926449999999999</v>
      </c>
      <c r="G2653" s="2">
        <f t="shared" si="323"/>
        <v>6.7312020000000032</v>
      </c>
      <c r="H2653" s="2">
        <f t="shared" si="327"/>
        <v>6.4329269999999932</v>
      </c>
      <c r="I2653" s="2">
        <f t="array" ref="I2653">SUMPRODUCT(B2637:B2656, (ROW(B2637:B2656)-ROW(B2637)+1)) / (20*21/2)</f>
        <v>6.8732357142857143</v>
      </c>
      <c r="J2653" s="2">
        <f t="shared" si="330"/>
        <v>6.8570466546986806</v>
      </c>
      <c r="K2653" s="2">
        <f t="shared" si="324"/>
        <v>6.7869887395774784</v>
      </c>
    </row>
    <row r="2654" spans="1:11" ht="13.5" x14ac:dyDescent="0.25">
      <c r="A2654" s="3">
        <f>TITRES_STAT!B2657</f>
        <v>45873</v>
      </c>
      <c r="B2654" s="6">
        <f>TITRES_STAT!D2657</f>
        <v>6.9255000000000004</v>
      </c>
      <c r="C2654" s="2">
        <f t="shared" si="325"/>
        <v>0</v>
      </c>
      <c r="D2654" s="2">
        <f t="shared" si="326"/>
        <v>6.9121600000000001</v>
      </c>
      <c r="E2654" s="2">
        <f t="shared" si="328"/>
        <v>6.8531599999999999</v>
      </c>
      <c r="F2654" s="2">
        <f t="shared" si="329"/>
        <v>6.8931200000000006</v>
      </c>
      <c r="G2654" s="2">
        <f t="shared" si="323"/>
        <v>6.7350080000000023</v>
      </c>
      <c r="H2654" s="2">
        <f t="shared" si="327"/>
        <v>6.440109499999993</v>
      </c>
      <c r="I2654" s="2">
        <f t="array" ref="I2654">SUMPRODUCT(B2638:B2657, (ROW(B2638:B2657)-ROW(B2638)+1)) / (20*21/2)</f>
        <v>6.8672528571428568</v>
      </c>
      <c r="J2654" s="2">
        <f t="shared" si="330"/>
        <v>6.8635660209178537</v>
      </c>
      <c r="K2654" s="2">
        <f t="shared" si="324"/>
        <v>6.7924205537116951</v>
      </c>
    </row>
    <row r="2655" spans="1:11" ht="13.5" x14ac:dyDescent="0.25">
      <c r="A2655" s="3">
        <f>TITRES_STAT!B2658</f>
        <v>45874</v>
      </c>
      <c r="B2655" s="6">
        <f>TITRES_STAT!D2658</f>
        <v>6.8968999999999996</v>
      </c>
      <c r="C2655" s="2">
        <f t="shared" si="325"/>
        <v>-2.8600000000000847E-2</v>
      </c>
      <c r="D2655" s="2">
        <f t="shared" si="326"/>
        <v>6.9121600000000001</v>
      </c>
      <c r="E2655" s="2">
        <f t="shared" si="328"/>
        <v>6.8674300000000006</v>
      </c>
      <c r="F2655" s="2">
        <f t="shared" si="329"/>
        <v>6.8916899999999996</v>
      </c>
      <c r="G2655" s="2">
        <f t="shared" si="323"/>
        <v>6.7397640000000036</v>
      </c>
      <c r="H2655" s="2">
        <f t="shared" si="327"/>
        <v>6.4467209999999922</v>
      </c>
      <c r="I2655" s="2">
        <f t="array" ref="I2655">SUMPRODUCT(B2639:B2658, (ROW(B2639:B2658)-ROW(B2639)+1)) / (20*21/2)</f>
        <v>6.8628090476190478</v>
      </c>
      <c r="J2655" s="2">
        <f t="shared" si="330"/>
        <v>6.8667406855923439</v>
      </c>
      <c r="K2655" s="2">
        <f t="shared" si="324"/>
        <v>6.7965177868994715</v>
      </c>
    </row>
    <row r="2656" spans="1:11" ht="13.5" x14ac:dyDescent="0.25">
      <c r="A2656" s="3">
        <f>TITRES_STAT!B2659</f>
        <v>45875</v>
      </c>
      <c r="B2656" s="6">
        <f>TITRES_STAT!D2659</f>
        <v>6.7732999999999999</v>
      </c>
      <c r="C2656" s="2">
        <f t="shared" si="325"/>
        <v>-0.12359999999999971</v>
      </c>
      <c r="D2656" s="2">
        <f t="shared" si="326"/>
        <v>6.8893399999999998</v>
      </c>
      <c r="E2656" s="2">
        <f t="shared" si="328"/>
        <v>6.8693400000000011</v>
      </c>
      <c r="F2656" s="2">
        <f t="shared" si="329"/>
        <v>6.8931200000000006</v>
      </c>
      <c r="G2656" s="2">
        <f t="shared" si="323"/>
        <v>6.7418580000000032</v>
      </c>
      <c r="H2656" s="2">
        <f t="shared" si="327"/>
        <v>6.4530474999999923</v>
      </c>
      <c r="I2656" s="2">
        <f t="array" ref="I2656">SUMPRODUCT(B2640:B2659, (ROW(B2640:B2659)-ROW(B2640)+1)) / (20*21/2)</f>
        <v>6.8583666666666678</v>
      </c>
      <c r="J2656" s="2">
        <f t="shared" si="330"/>
        <v>6.8578415726787876</v>
      </c>
      <c r="K2656" s="2">
        <f t="shared" si="324"/>
        <v>6.7956072854524336</v>
      </c>
    </row>
    <row r="2657" spans="1:11" ht="13.5" x14ac:dyDescent="0.25">
      <c r="A2657" s="3">
        <f>TITRES_STAT!B2660</f>
        <v>45876</v>
      </c>
      <c r="B2657" s="6">
        <f>TITRES_STAT!D2660</f>
        <v>6.8303000000000003</v>
      </c>
      <c r="C2657" s="2">
        <f t="shared" si="325"/>
        <v>5.7000000000000384E-2</v>
      </c>
      <c r="D2657" s="2">
        <f t="shared" si="326"/>
        <v>6.8703000000000003</v>
      </c>
      <c r="E2657" s="2">
        <f t="shared" si="328"/>
        <v>6.8721900000000007</v>
      </c>
      <c r="F2657" s="2">
        <f t="shared" si="329"/>
        <v>6.8864599999999996</v>
      </c>
      <c r="G2657" s="2">
        <f t="shared" si="323"/>
        <v>6.7462340000000021</v>
      </c>
      <c r="H2657" s="2">
        <f t="shared" si="327"/>
        <v>6.4593734999999928</v>
      </c>
      <c r="I2657" s="2">
        <f t="array" ref="I2657">SUMPRODUCT(B2641:B2660, (ROW(B2641:B2660)-ROW(B2641)+1)) / (20*21/2)</f>
        <v>6.8566042857142859</v>
      </c>
      <c r="J2657" s="2">
        <f t="shared" si="330"/>
        <v>6.8552185657569984</v>
      </c>
      <c r="K2657" s="2">
        <f t="shared" si="324"/>
        <v>6.7969677840621419</v>
      </c>
    </row>
    <row r="2658" spans="1:11" ht="13.5" x14ac:dyDescent="0.25">
      <c r="A2658" s="3">
        <f>TITRES_STAT!B2661</f>
        <v>45877</v>
      </c>
      <c r="B2658" s="6">
        <f>TITRES_STAT!D2661</f>
        <v>6.8398000000000003</v>
      </c>
      <c r="C2658" s="2">
        <f t="shared" si="325"/>
        <v>9.5000000000000639E-3</v>
      </c>
      <c r="D2658" s="2">
        <f t="shared" si="326"/>
        <v>6.8531599999999999</v>
      </c>
      <c r="E2658" s="2">
        <f t="shared" si="328"/>
        <v>6.8740899999999998</v>
      </c>
      <c r="F2658" s="2">
        <f t="shared" si="329"/>
        <v>6.876945000000001</v>
      </c>
      <c r="G2658" s="2">
        <f t="shared" si="323"/>
        <v>6.7508000000000026</v>
      </c>
      <c r="H2658" s="2">
        <f t="shared" si="327"/>
        <v>6.4657944999999915</v>
      </c>
      <c r="I2658" s="2">
        <f t="array" ref="I2658">SUMPRODUCT(B2642:B2661, (ROW(B2642:B2661)-ROW(B2642)+1)) / (20*21/2)</f>
        <v>6.8552947619047631</v>
      </c>
      <c r="J2658" s="2">
        <f t="shared" si="330"/>
        <v>6.8537501309229985</v>
      </c>
      <c r="K2658" s="2">
        <f t="shared" si="324"/>
        <v>6.7986474788048028</v>
      </c>
    </row>
    <row r="2659" spans="1:11" ht="13.5" x14ac:dyDescent="0.25">
      <c r="A2659" s="3">
        <f>TITRES_STAT!B2662</f>
        <v>45880</v>
      </c>
      <c r="B2659" s="6">
        <f>TITRES_STAT!D2662</f>
        <v>6.8303000000000003</v>
      </c>
      <c r="C2659" s="2">
        <f t="shared" si="325"/>
        <v>-9.5000000000000639E-3</v>
      </c>
      <c r="D2659" s="2">
        <f t="shared" si="326"/>
        <v>6.8341200000000004</v>
      </c>
      <c r="E2659" s="2">
        <f t="shared" si="328"/>
        <v>6.8731399999999994</v>
      </c>
      <c r="F2659" s="2">
        <f t="shared" si="329"/>
        <v>6.8679049999999986</v>
      </c>
      <c r="G2659" s="2">
        <f t="shared" si="323"/>
        <v>6.7544140000000024</v>
      </c>
      <c r="H2659" s="2">
        <f t="shared" si="327"/>
        <v>6.4706934999999923</v>
      </c>
      <c r="I2659" s="2">
        <f t="array" ref="I2659">SUMPRODUCT(B2643:B2662, (ROW(B2643:B2662)-ROW(B2643)+1)) / (20*21/2)</f>
        <v>6.8916380952380951</v>
      </c>
      <c r="J2659" s="2">
        <f t="shared" si="330"/>
        <v>6.8515167851208085</v>
      </c>
      <c r="K2659" s="2">
        <f t="shared" si="324"/>
        <v>6.7998887541457913</v>
      </c>
    </row>
    <row r="2660" spans="1:11" ht="13.5" x14ac:dyDescent="0.25">
      <c r="A2660" s="3">
        <f>TITRES_STAT!B2663</f>
        <v>45881</v>
      </c>
      <c r="B2660" s="6">
        <f>TITRES_STAT!D2663</f>
        <v>6.8494000000000002</v>
      </c>
      <c r="C2660" s="2">
        <f t="shared" si="325"/>
        <v>1.9099999999999895E-2</v>
      </c>
      <c r="D2660" s="2">
        <f t="shared" si="326"/>
        <v>6.8246200000000004</v>
      </c>
      <c r="E2660" s="2">
        <f t="shared" si="328"/>
        <v>6.8683899999999998</v>
      </c>
      <c r="F2660" s="2">
        <f t="shared" si="329"/>
        <v>6.8631500000000001</v>
      </c>
      <c r="G2660" s="2">
        <f t="shared" si="323"/>
        <v>6.7597420000000019</v>
      </c>
      <c r="H2660" s="2">
        <f t="shared" si="327"/>
        <v>6.4758304999999918</v>
      </c>
      <c r="I2660" s="2">
        <f t="array" ref="I2660">SUMPRODUCT(B2644:B2663, (ROW(B2644:B2663)-ROW(B2644)+1)) / (20*21/2)</f>
        <v>6.9046242857142852</v>
      </c>
      <c r="J2660" s="2">
        <f t="shared" si="330"/>
        <v>6.8513151865378745</v>
      </c>
      <c r="K2660" s="2">
        <f t="shared" si="324"/>
        <v>6.8018303716302704</v>
      </c>
    </row>
    <row r="2661" spans="1:11" ht="13.5" x14ac:dyDescent="0.25">
      <c r="A2661" s="3">
        <f>TITRES_STAT!B2664</f>
        <v>45883</v>
      </c>
      <c r="B2661" s="6">
        <f>TITRES_STAT!D2664</f>
        <v>6.8494000000000002</v>
      </c>
      <c r="C2661" s="2">
        <f t="shared" si="325"/>
        <v>0</v>
      </c>
      <c r="D2661" s="2">
        <f t="shared" si="326"/>
        <v>6.8398400000000006</v>
      </c>
      <c r="E2661" s="2">
        <f t="shared" si="328"/>
        <v>6.8645899999999997</v>
      </c>
      <c r="F2661" s="2">
        <f t="shared" si="329"/>
        <v>6.8583949999999998</v>
      </c>
      <c r="G2661" s="2">
        <f t="shared" si="323"/>
        <v>6.7654500000000022</v>
      </c>
      <c r="H2661" s="2">
        <f t="shared" si="327"/>
        <v>6.4806349999999915</v>
      </c>
      <c r="I2661" s="2">
        <f t="array" ref="I2661">SUMPRODUCT(B2645:B2664, (ROW(B2645:B2664)-ROW(B2645)+1)) / (20*21/2)</f>
        <v>6.9334438095238102</v>
      </c>
      <c r="J2661" s="2">
        <f t="shared" si="330"/>
        <v>6.8511327878199824</v>
      </c>
      <c r="K2661" s="2">
        <f t="shared" si="324"/>
        <v>6.8036958472526132</v>
      </c>
    </row>
    <row r="2662" spans="1:11" ht="13.5" x14ac:dyDescent="0.25">
      <c r="A2662" s="3">
        <f>TITRES_STAT!B2665</f>
        <v>45884</v>
      </c>
      <c r="B2662" s="6">
        <f>TITRES_STAT!D2665</f>
        <v>7.24</v>
      </c>
      <c r="C2662" s="2">
        <f t="shared" si="325"/>
        <v>0.39060000000000006</v>
      </c>
      <c r="D2662" s="2">
        <f t="shared" si="326"/>
        <v>6.92178</v>
      </c>
      <c r="E2662" s="2">
        <f t="shared" si="328"/>
        <v>6.8960400000000011</v>
      </c>
      <c r="F2662" s="2">
        <f t="shared" si="329"/>
        <v>6.8736450000000007</v>
      </c>
      <c r="G2662" s="2">
        <f t="shared" si="323"/>
        <v>6.7789700000000028</v>
      </c>
      <c r="H2662" s="2">
        <f t="shared" si="327"/>
        <v>6.486630999999992</v>
      </c>
      <c r="I2662" s="2">
        <f t="array" ref="I2662">SUMPRODUCT(B2646:B2665, (ROW(B2646:B2665)-ROW(B2646)+1)) / (20*21/2)</f>
        <v>6.9485342857142864</v>
      </c>
      <c r="J2662" s="2">
        <f t="shared" si="330"/>
        <v>6.8881677604085549</v>
      </c>
      <c r="K2662" s="2">
        <f t="shared" si="324"/>
        <v>6.8208058140270209</v>
      </c>
    </row>
    <row r="2663" spans="1:11" ht="13.5" x14ac:dyDescent="0.25">
      <c r="A2663" s="3">
        <f>TITRES_STAT!B2666</f>
        <v>45887</v>
      </c>
      <c r="B2663" s="6">
        <f>TITRES_STAT!D2666</f>
        <v>7.01</v>
      </c>
      <c r="C2663" s="2">
        <f t="shared" si="325"/>
        <v>-0.23000000000000043</v>
      </c>
      <c r="D2663" s="2">
        <f t="shared" si="326"/>
        <v>6.9558200000000001</v>
      </c>
      <c r="E2663" s="2">
        <f t="shared" si="328"/>
        <v>6.9044900000000009</v>
      </c>
      <c r="F2663" s="2">
        <f t="shared" si="329"/>
        <v>6.8773949999999999</v>
      </c>
      <c r="G2663" s="2">
        <f t="shared" si="323"/>
        <v>6.7878900000000009</v>
      </c>
      <c r="H2663" s="2">
        <f t="shared" si="327"/>
        <v>6.4910964999999905</v>
      </c>
      <c r="I2663" s="2">
        <f t="array" ref="I2663">SUMPRODUCT(B2647:B2666, (ROW(B2647:B2666)-ROW(B2647)+1)) / (20*21/2)</f>
        <v>6.9565019047619057</v>
      </c>
      <c r="J2663" s="2">
        <f t="shared" si="330"/>
        <v>6.899770830845835</v>
      </c>
      <c r="K2663" s="2">
        <f t="shared" si="324"/>
        <v>6.8282251938690983</v>
      </c>
    </row>
    <row r="2664" spans="1:11" ht="13.5" x14ac:dyDescent="0.25">
      <c r="A2664" s="3">
        <f>TITRES_STAT!B2667</f>
        <v>45888</v>
      </c>
      <c r="B2664" s="6">
        <f>TITRES_STAT!D2667</f>
        <v>7.18</v>
      </c>
      <c r="C2664" s="2">
        <f t="shared" si="325"/>
        <v>0.16999999999999993</v>
      </c>
      <c r="D2664" s="2">
        <f t="shared" si="326"/>
        <v>7.02576</v>
      </c>
      <c r="E2664" s="2">
        <f t="shared" si="328"/>
        <v>6.9299400000000002</v>
      </c>
      <c r="F2664" s="2">
        <f t="shared" si="329"/>
        <v>6.8915499999999996</v>
      </c>
      <c r="G2664" s="2">
        <f t="shared" si="323"/>
        <v>6.801732000000003</v>
      </c>
      <c r="H2664" s="2">
        <f t="shared" si="327"/>
        <v>6.4964599999999901</v>
      </c>
      <c r="I2664" s="2">
        <f t="array" ref="I2664">SUMPRODUCT(B2648:B2667, (ROW(B2648:B2667)-ROW(B2648)+1)) / (20*21/2)</f>
        <v>6.9595371428571431</v>
      </c>
      <c r="J2664" s="2">
        <f t="shared" si="330"/>
        <v>6.9264593231462319</v>
      </c>
      <c r="K2664" s="2">
        <f t="shared" si="324"/>
        <v>6.8420202843056046</v>
      </c>
    </row>
    <row r="2665" spans="1:11" ht="13.5" x14ac:dyDescent="0.25">
      <c r="A2665" s="3">
        <f>TITRES_STAT!B2668</f>
        <v>45889</v>
      </c>
      <c r="B2665" s="6">
        <f>TITRES_STAT!D2668</f>
        <v>7.05</v>
      </c>
      <c r="C2665" s="2">
        <f t="shared" si="325"/>
        <v>-0.12999999999999989</v>
      </c>
      <c r="D2665" s="2">
        <f t="shared" si="326"/>
        <v>7.0658799999999999</v>
      </c>
      <c r="E2665" s="2">
        <f t="shared" si="328"/>
        <v>6.9452499999999997</v>
      </c>
      <c r="F2665" s="2">
        <f t="shared" si="329"/>
        <v>6.9063400000000001</v>
      </c>
      <c r="G2665" s="2">
        <f t="shared" si="323"/>
        <v>6.8124040000000026</v>
      </c>
      <c r="H2665" s="2">
        <f t="shared" si="327"/>
        <v>6.5011734999999904</v>
      </c>
      <c r="I2665" s="2">
        <f t="array" ref="I2665">SUMPRODUCT(B2649:B2668, (ROW(B2649:B2668)-ROW(B2649)+1)) / (20*21/2)</f>
        <v>6.9580571428571414</v>
      </c>
      <c r="J2665" s="2">
        <f t="shared" si="330"/>
        <v>6.9382251018942105</v>
      </c>
      <c r="K2665" s="2">
        <f t="shared" si="324"/>
        <v>6.8501763515877379</v>
      </c>
    </row>
    <row r="2666" spans="1:11" ht="13.5" x14ac:dyDescent="0.25">
      <c r="A2666" s="3">
        <f>TITRES_STAT!B2669</f>
        <v>45890</v>
      </c>
      <c r="B2666" s="6">
        <f>TITRES_STAT!D2669</f>
        <v>6.99</v>
      </c>
      <c r="C2666" s="2">
        <f t="shared" si="325"/>
        <v>-5.9999999999999609E-2</v>
      </c>
      <c r="D2666" s="2">
        <f t="shared" si="326"/>
        <v>7.0939999999999994</v>
      </c>
      <c r="E2666" s="2">
        <f t="shared" si="328"/>
        <v>6.96692</v>
      </c>
      <c r="F2666" s="2">
        <f t="shared" si="329"/>
        <v>6.9181300000000006</v>
      </c>
      <c r="G2666" s="2">
        <f t="shared" si="323"/>
        <v>6.822828000000003</v>
      </c>
      <c r="H2666" s="2">
        <f t="shared" si="327"/>
        <v>6.5053014999999901</v>
      </c>
      <c r="I2666" s="2">
        <f t="array" ref="I2666">SUMPRODUCT(B2650:B2669, (ROW(B2650:B2669)-ROW(B2650)+1)) / (20*21/2)</f>
        <v>6.9504380952380949</v>
      </c>
      <c r="J2666" s="2">
        <f t="shared" si="330"/>
        <v>6.9431560445709524</v>
      </c>
      <c r="K2666" s="2">
        <f t="shared" si="324"/>
        <v>6.8556596319176313</v>
      </c>
    </row>
    <row r="2667" spans="1:11" ht="13.5" x14ac:dyDescent="0.25">
      <c r="A2667" s="3">
        <f>TITRES_STAT!B2670</f>
        <v>45891</v>
      </c>
      <c r="B2667" s="6">
        <f>TITRES_STAT!D2670</f>
        <v>6.95</v>
      </c>
      <c r="C2667" s="2">
        <f t="shared" si="325"/>
        <v>-4.0000000000000036E-2</v>
      </c>
      <c r="D2667" s="2">
        <f t="shared" si="326"/>
        <v>7.0359999999999996</v>
      </c>
      <c r="E2667" s="2">
        <f t="shared" si="328"/>
        <v>6.9788899999999998</v>
      </c>
      <c r="F2667" s="2">
        <f t="shared" si="329"/>
        <v>6.9255399999999998</v>
      </c>
      <c r="G2667" s="2">
        <f t="shared" si="323"/>
        <v>6.8324520000000009</v>
      </c>
      <c r="H2667" s="2">
        <f t="shared" si="327"/>
        <v>6.5089439999999898</v>
      </c>
      <c r="I2667" s="2">
        <f t="array" ref="I2667">SUMPRODUCT(B2651:B2670, (ROW(B2651:B2670)-ROW(B2651)+1)) / (20*21/2)</f>
        <v>6.9446752380952388</v>
      </c>
      <c r="J2667" s="2">
        <f t="shared" si="330"/>
        <v>6.9438078498499101</v>
      </c>
      <c r="K2667" s="2">
        <f t="shared" si="324"/>
        <v>6.859359254195371</v>
      </c>
    </row>
    <row r="2668" spans="1:11" ht="13.5" x14ac:dyDescent="0.25">
      <c r="A2668" s="3">
        <f>TITRES_STAT!B2671</f>
        <v>45894</v>
      </c>
      <c r="B2668" s="6">
        <f>TITRES_STAT!D2671</f>
        <v>6.91</v>
      </c>
      <c r="C2668" s="2">
        <f t="shared" si="325"/>
        <v>-4.0000000000000036E-2</v>
      </c>
      <c r="D2668" s="2">
        <f t="shared" si="326"/>
        <v>7.016</v>
      </c>
      <c r="E2668" s="2">
        <f t="shared" si="328"/>
        <v>6.9859099999999996</v>
      </c>
      <c r="F2668" s="2">
        <f t="shared" si="329"/>
        <v>6.9299999999999979</v>
      </c>
      <c r="G2668" s="2">
        <f t="shared" si="323"/>
        <v>6.8393720000000018</v>
      </c>
      <c r="H2668" s="2">
        <f t="shared" si="327"/>
        <v>6.5116729999999903</v>
      </c>
      <c r="I2668" s="2">
        <f t="array" ref="I2668">SUMPRODUCT(B2652:B2671, (ROW(B2652:B2671)-ROW(B2652)+1)) / (20*21/2)</f>
        <v>6.9323738095238099</v>
      </c>
      <c r="J2668" s="2">
        <f t="shared" si="330"/>
        <v>6.9405880546261089</v>
      </c>
      <c r="K2668" s="2">
        <f t="shared" si="324"/>
        <v>6.8613451657955533</v>
      </c>
    </row>
    <row r="2669" spans="1:11" ht="13.5" x14ac:dyDescent="0.25">
      <c r="A2669" s="3">
        <f>TITRES_STAT!B2672</f>
        <v>45895</v>
      </c>
      <c r="B2669" s="6">
        <f>TITRES_STAT!D2672</f>
        <v>6.85</v>
      </c>
      <c r="C2669" s="2">
        <f t="shared" si="325"/>
        <v>-6.0000000000000497E-2</v>
      </c>
      <c r="D2669" s="2">
        <f t="shared" si="326"/>
        <v>6.95</v>
      </c>
      <c r="E2669" s="2">
        <f t="shared" si="328"/>
        <v>6.9878799999999996</v>
      </c>
      <c r="F2669" s="2">
        <f t="shared" si="329"/>
        <v>6.9305099999999999</v>
      </c>
      <c r="G2669" s="2">
        <f t="shared" si="323"/>
        <v>6.8454740000000029</v>
      </c>
      <c r="H2669" s="2">
        <f t="shared" si="327"/>
        <v>6.5148629999999903</v>
      </c>
      <c r="I2669" s="2">
        <f t="array" ref="I2669">SUMPRODUCT(B2653:B2672, (ROW(B2653:B2672)-ROW(B2653)+1)) / (20*21/2)</f>
        <v>6.9395361904761916</v>
      </c>
      <c r="J2669" s="2">
        <f t="shared" si="330"/>
        <v>6.9319606208521929</v>
      </c>
      <c r="K2669" s="2">
        <f t="shared" si="324"/>
        <v>6.8609002573329825</v>
      </c>
    </row>
    <row r="2670" spans="1:11" ht="13.5" x14ac:dyDescent="0.25">
      <c r="A2670" s="3">
        <f>TITRES_STAT!B2673</f>
        <v>45896</v>
      </c>
      <c r="B2670" s="6">
        <f>TITRES_STAT!D2673</f>
        <v>6.87</v>
      </c>
      <c r="C2670" s="2">
        <f t="shared" si="325"/>
        <v>2.0000000000000462E-2</v>
      </c>
      <c r="D2670" s="2">
        <f t="shared" si="326"/>
        <v>6.9139999999999997</v>
      </c>
      <c r="E2670" s="2">
        <f t="shared" si="328"/>
        <v>6.9899399999999998</v>
      </c>
      <c r="F2670" s="2">
        <f t="shared" si="329"/>
        <v>6.9291650000000002</v>
      </c>
      <c r="G2670" s="2">
        <f t="shared" si="323"/>
        <v>6.853498000000001</v>
      </c>
      <c r="H2670" s="2">
        <f t="shared" si="327"/>
        <v>6.5186284999999886</v>
      </c>
      <c r="I2670" s="2">
        <f t="array" ref="I2670">SUMPRODUCT(B2654:B2673, (ROW(B2654:B2673)-ROW(B2654)+1)) / (20*21/2)</f>
        <v>6.9358676190476194</v>
      </c>
      <c r="J2670" s="2">
        <f t="shared" si="330"/>
        <v>6.9260596093424596</v>
      </c>
      <c r="K2670" s="2">
        <f t="shared" si="324"/>
        <v>6.8612571099865916</v>
      </c>
    </row>
    <row r="2671" spans="1:11" ht="13.5" x14ac:dyDescent="0.25">
      <c r="A2671" s="3">
        <f>TITRES_STAT!B2674</f>
        <v>45897</v>
      </c>
      <c r="B2671" s="6">
        <f>TITRES_STAT!D2674</f>
        <v>6.8</v>
      </c>
      <c r="C2671" s="2">
        <f t="shared" si="325"/>
        <v>-7.0000000000000284E-2</v>
      </c>
      <c r="D2671" s="2">
        <f t="shared" si="326"/>
        <v>6.8760000000000003</v>
      </c>
      <c r="E2671" s="2">
        <f t="shared" si="328"/>
        <v>6.9849999999999994</v>
      </c>
      <c r="F2671" s="2">
        <f t="shared" si="329"/>
        <v>6.9247949999999987</v>
      </c>
      <c r="G2671" s="2">
        <f t="shared" si="323"/>
        <v>6.8587900000000017</v>
      </c>
      <c r="H2671" s="2">
        <f t="shared" si="327"/>
        <v>6.522424499999989</v>
      </c>
      <c r="I2671" s="2">
        <f t="array" ref="I2671">SUMPRODUCT(B2655:B2674, (ROW(B2655:B2674)-ROW(B2655)+1)) / (20*21/2)</f>
        <v>6.9314157142857136</v>
      </c>
      <c r="J2671" s="2">
        <f t="shared" si="330"/>
        <v>6.9140539322622256</v>
      </c>
      <c r="K2671" s="2">
        <f t="shared" si="324"/>
        <v>6.8588548703792744</v>
      </c>
    </row>
    <row r="2672" spans="1:11" ht="13.5" x14ac:dyDescent="0.25">
      <c r="A2672" s="3">
        <f>TITRES_STAT!B2675</f>
        <v>45898</v>
      </c>
      <c r="B2672" s="6">
        <f>TITRES_STAT!D2675</f>
        <v>7</v>
      </c>
      <c r="C2672" s="2">
        <f t="shared" si="325"/>
        <v>0.20000000000000018</v>
      </c>
      <c r="D2672" s="2">
        <f t="shared" si="326"/>
        <v>6.8860000000000001</v>
      </c>
      <c r="E2672" s="2">
        <f t="shared" si="328"/>
        <v>6.9610000000000003</v>
      </c>
      <c r="F2672" s="2">
        <f t="shared" si="329"/>
        <v>6.9285200000000007</v>
      </c>
      <c r="G2672" s="2">
        <f t="shared" si="323"/>
        <v>6.8696040000000007</v>
      </c>
      <c r="H2672" s="2">
        <f t="shared" si="327"/>
        <v>6.5272204999999879</v>
      </c>
      <c r="I2672" s="2">
        <f t="array" ref="I2672">SUMPRODUCT(B2656:B2675, (ROW(B2656:B2675)-ROW(B2656)+1)) / (20*21/2)</f>
        <v>6.9376566666666664</v>
      </c>
      <c r="J2672" s="2">
        <f t="shared" si="330"/>
        <v>6.9222392720467756</v>
      </c>
      <c r="K2672" s="2">
        <f t="shared" si="324"/>
        <v>6.8643899735016563</v>
      </c>
    </row>
    <row r="2673" spans="1:11" ht="13.5" x14ac:dyDescent="0.25">
      <c r="A2673" s="3">
        <f>TITRES_STAT!B2676</f>
        <v>45901</v>
      </c>
      <c r="B2673" s="6">
        <f>TITRES_STAT!D2676</f>
        <v>6.89</v>
      </c>
      <c r="C2673" s="2">
        <f t="shared" si="325"/>
        <v>-0.11000000000000032</v>
      </c>
      <c r="D2673" s="2">
        <f t="shared" si="326"/>
        <v>6.8819999999999997</v>
      </c>
      <c r="E2673" s="2">
        <f t="shared" si="328"/>
        <v>6.9489999999999998</v>
      </c>
      <c r="F2673" s="2">
        <f t="shared" si="329"/>
        <v>6.9267449999999995</v>
      </c>
      <c r="G2673" s="2">
        <f t="shared" si="323"/>
        <v>6.8765059999999991</v>
      </c>
      <c r="H2673" s="2">
        <f t="shared" si="327"/>
        <v>6.5316569999999885</v>
      </c>
      <c r="I2673" s="2">
        <f t="array" ref="I2673">SUMPRODUCT(B2657:B2676, (ROW(B2657:B2676)-ROW(B2657)+1)) / (20*21/2)</f>
        <v>6.9348828571428571</v>
      </c>
      <c r="J2673" s="2">
        <f t="shared" si="330"/>
        <v>6.9191688651851777</v>
      </c>
      <c r="K2673" s="2">
        <f t="shared" si="324"/>
        <v>6.8653942882662973</v>
      </c>
    </row>
    <row r="2674" spans="1:11" ht="13.5" x14ac:dyDescent="0.25">
      <c r="A2674" s="3">
        <f>TITRES_STAT!B2677</f>
        <v>45902</v>
      </c>
      <c r="B2674" s="6">
        <f>TITRES_STAT!D2677</f>
        <v>6.88</v>
      </c>
      <c r="C2674" s="2">
        <f t="shared" si="325"/>
        <v>-9.9999999999997868E-3</v>
      </c>
      <c r="D2674" s="2">
        <f t="shared" si="326"/>
        <v>6.8880000000000008</v>
      </c>
      <c r="E2674" s="2">
        <f t="shared" si="328"/>
        <v>6.9189999999999996</v>
      </c>
      <c r="F2674" s="2">
        <f t="shared" si="329"/>
        <v>6.9244699999999995</v>
      </c>
      <c r="G2674" s="2">
        <f t="shared" ref="G2674:G2692" si="331">AVERAGE(B2625:B2674)</f>
        <v>6.8832079999999998</v>
      </c>
      <c r="H2674" s="2">
        <f t="shared" si="327"/>
        <v>6.5364239999999896</v>
      </c>
      <c r="I2674" s="2">
        <f t="array" ref="I2674">SUMPRODUCT(B2658:B2677, (ROW(B2658:B2677)-ROW(B2658)+1)) / (20*21/2)</f>
        <v>6.9315057142857137</v>
      </c>
      <c r="J2674" s="2">
        <f t="shared" si="330"/>
        <v>6.9154384970723042</v>
      </c>
      <c r="K2674" s="2">
        <f t="shared" si="324"/>
        <v>6.8659670612754624</v>
      </c>
    </row>
    <row r="2675" spans="1:11" ht="13.5" x14ac:dyDescent="0.25">
      <c r="A2675" s="3">
        <f>TITRES_STAT!B2678</f>
        <v>45903</v>
      </c>
      <c r="B2675" s="6">
        <f>TITRES_STAT!D2678</f>
        <v>6.99</v>
      </c>
      <c r="C2675" s="2">
        <f t="shared" si="325"/>
        <v>0.11000000000000032</v>
      </c>
      <c r="D2675" s="2">
        <f t="shared" si="326"/>
        <v>6.9120000000000008</v>
      </c>
      <c r="E2675" s="2">
        <f t="shared" si="328"/>
        <v>6.9129999999999994</v>
      </c>
      <c r="F2675" s="2">
        <f t="shared" si="329"/>
        <v>6.9291250000000009</v>
      </c>
      <c r="G2675" s="2">
        <f t="shared" si="331"/>
        <v>6.8921100000000015</v>
      </c>
      <c r="H2675" s="2">
        <f t="shared" si="327"/>
        <v>6.5414079999999899</v>
      </c>
      <c r="I2675" s="2">
        <f t="array" ref="I2675">SUMPRODUCT(B2659:B2678, (ROW(B2659:B2678)-ROW(B2659)+1)) / (20*21/2)</f>
        <v>6.9335109523809528</v>
      </c>
      <c r="J2675" s="2">
        <f t="shared" si="330"/>
        <v>6.922539592589227</v>
      </c>
      <c r="K2675" s="2">
        <f t="shared" ref="K2675:K2693" si="332">$K$4*B2675+(1-$K$4)*K2674</f>
        <v>6.8708310980881899</v>
      </c>
    </row>
    <row r="2676" spans="1:11" ht="13.5" x14ac:dyDescent="0.25">
      <c r="A2676" s="3">
        <f>TITRES_STAT!B2679</f>
        <v>45905</v>
      </c>
      <c r="B2676" s="6">
        <f>TITRES_STAT!D2679</f>
        <v>6.9</v>
      </c>
      <c r="C2676" s="2">
        <f t="shared" si="325"/>
        <v>-8.9999999999999858E-2</v>
      </c>
      <c r="D2676" s="2">
        <f t="shared" si="326"/>
        <v>6.9319999999999995</v>
      </c>
      <c r="E2676" s="2">
        <f t="shared" si="328"/>
        <v>6.9040000000000008</v>
      </c>
      <c r="F2676" s="2">
        <f t="shared" si="329"/>
        <v>6.9354600000000008</v>
      </c>
      <c r="G2676" s="2">
        <f t="shared" si="331"/>
        <v>6.8933140000000002</v>
      </c>
      <c r="H2676" s="2">
        <f t="shared" si="327"/>
        <v>6.5464174999999907</v>
      </c>
      <c r="I2676" s="2">
        <f t="array" ref="I2676">SUMPRODUCT(B2660:B2679, (ROW(B2660:B2679)-ROW(B2660)+1)) / (20*21/2)</f>
        <v>6.9292295238095241</v>
      </c>
      <c r="J2676" s="2">
        <f t="shared" si="330"/>
        <v>6.9203929647235869</v>
      </c>
      <c r="K2676" s="2">
        <f t="shared" si="332"/>
        <v>6.8719749765945357</v>
      </c>
    </row>
    <row r="2677" spans="1:11" ht="13.5" x14ac:dyDescent="0.25">
      <c r="A2677" s="3">
        <f>TITRES_STAT!B2680</f>
        <v>45908</v>
      </c>
      <c r="B2677" s="6">
        <f>TITRES_STAT!D2680</f>
        <v>6.9</v>
      </c>
      <c r="C2677" s="2">
        <f t="shared" si="325"/>
        <v>0</v>
      </c>
      <c r="D2677" s="2">
        <f t="shared" si="326"/>
        <v>6.911999999999999</v>
      </c>
      <c r="E2677" s="2">
        <f t="shared" si="328"/>
        <v>6.8990000000000009</v>
      </c>
      <c r="F2677" s="2">
        <f t="shared" si="329"/>
        <v>6.9389449999999995</v>
      </c>
      <c r="G2677" s="2">
        <f t="shared" si="331"/>
        <v>6.8956580000000001</v>
      </c>
      <c r="H2677" s="2">
        <f t="shared" si="327"/>
        <v>6.5514269999999923</v>
      </c>
      <c r="I2677" s="2">
        <f t="array" ref="I2677">SUMPRODUCT(B2661:B2680, (ROW(B2661:B2680)-ROW(B2661)+1)) / (20*21/2)</f>
        <v>6.9208066666666657</v>
      </c>
      <c r="J2677" s="2">
        <f t="shared" si="330"/>
        <v>6.9184507776070552</v>
      </c>
      <c r="K2677" s="2">
        <f t="shared" si="332"/>
        <v>6.8730739971202404</v>
      </c>
    </row>
    <row r="2678" spans="1:11" ht="13.5" x14ac:dyDescent="0.25">
      <c r="A2678" s="3">
        <f>TITRES_STAT!B2681</f>
        <v>45909</v>
      </c>
      <c r="B2678" s="6">
        <f>TITRES_STAT!D2681</f>
        <v>6.96</v>
      </c>
      <c r="C2678" s="2">
        <f t="shared" si="325"/>
        <v>5.9999999999999609E-2</v>
      </c>
      <c r="D2678" s="2">
        <f t="shared" si="326"/>
        <v>6.9260000000000002</v>
      </c>
      <c r="E2678" s="2">
        <f t="shared" si="328"/>
        <v>6.903999999999999</v>
      </c>
      <c r="F2678" s="2">
        <f t="shared" si="329"/>
        <v>6.9449550000000002</v>
      </c>
      <c r="G2678" s="2">
        <f t="shared" si="331"/>
        <v>6.8976799999999994</v>
      </c>
      <c r="H2678" s="2">
        <f t="shared" si="327"/>
        <v>6.556879499999992</v>
      </c>
      <c r="I2678" s="2">
        <f t="array" ref="I2678">SUMPRODUCT(B2662:B2681, (ROW(B2662:B2681)-ROW(B2662)+1)) / (20*21/2)</f>
        <v>6.9161428571428569</v>
      </c>
      <c r="J2678" s="2">
        <f t="shared" si="330"/>
        <v>6.922407846406383</v>
      </c>
      <c r="K2678" s="2">
        <f t="shared" si="332"/>
        <v>6.876482859978271</v>
      </c>
    </row>
    <row r="2679" spans="1:11" ht="13.5" x14ac:dyDescent="0.25">
      <c r="A2679" s="3">
        <f>TITRES_STAT!B2682</f>
        <v>45910</v>
      </c>
      <c r="B2679" s="6">
        <f>TITRES_STAT!D2682</f>
        <v>6.9</v>
      </c>
      <c r="C2679" s="2">
        <f t="shared" si="325"/>
        <v>-5.9999999999999609E-2</v>
      </c>
      <c r="D2679" s="2">
        <f t="shared" si="326"/>
        <v>6.93</v>
      </c>
      <c r="E2679" s="2">
        <f t="shared" si="328"/>
        <v>6.9090000000000007</v>
      </c>
      <c r="F2679" s="2">
        <f t="shared" si="329"/>
        <v>6.9484400000000006</v>
      </c>
      <c r="G2679" s="2">
        <f t="shared" si="331"/>
        <v>6.8996439999999994</v>
      </c>
      <c r="H2679" s="2">
        <f t="shared" si="327"/>
        <v>6.5620319999999923</v>
      </c>
      <c r="I2679" s="2">
        <f t="array" ref="I2679">SUMPRODUCT(B2663:B2682, (ROW(B2663:B2682)-ROW(B2663)+1)) / (20*21/2)</f>
        <v>6.9036190476190491</v>
      </c>
      <c r="J2679" s="2">
        <f t="shared" si="330"/>
        <v>6.9202737657962512</v>
      </c>
      <c r="K2679" s="2">
        <f t="shared" si="332"/>
        <v>6.8774051007634371</v>
      </c>
    </row>
    <row r="2680" spans="1:11" ht="13.5" x14ac:dyDescent="0.25">
      <c r="A2680" s="3">
        <f>TITRES_STAT!B2683</f>
        <v>45911</v>
      </c>
      <c r="B2680" s="6">
        <f>TITRES_STAT!D2683</f>
        <v>6.86</v>
      </c>
      <c r="C2680" s="2">
        <f t="shared" si="325"/>
        <v>-4.0000000000000036E-2</v>
      </c>
      <c r="D2680" s="2">
        <f t="shared" si="326"/>
        <v>6.9040000000000008</v>
      </c>
      <c r="E2680" s="2">
        <f t="shared" si="328"/>
        <v>6.9079999999999995</v>
      </c>
      <c r="F2680" s="2">
        <f t="shared" si="329"/>
        <v>6.9489700000000001</v>
      </c>
      <c r="G2680" s="2">
        <f t="shared" si="331"/>
        <v>6.9055639999999991</v>
      </c>
      <c r="H2680" s="2">
        <f t="shared" si="327"/>
        <v>6.5672219999999921</v>
      </c>
      <c r="I2680" s="2">
        <f t="array" ref="I2680">SUMPRODUCT(B2664:B2683, (ROW(B2664:B2683)-ROW(B2664)+1)) / (20*21/2)</f>
        <v>6.8930952380952375</v>
      </c>
      <c r="J2680" s="2">
        <f t="shared" si="330"/>
        <v>6.9145334071489888</v>
      </c>
      <c r="K2680" s="2">
        <f t="shared" si="332"/>
        <v>6.8767225477923226</v>
      </c>
    </row>
    <row r="2681" spans="1:11" ht="13.5" x14ac:dyDescent="0.25">
      <c r="A2681" s="3">
        <f>TITRES_STAT!B2684</f>
        <v>45912</v>
      </c>
      <c r="B2681" s="6">
        <f>TITRES_STAT!D2684</f>
        <v>6.9</v>
      </c>
      <c r="C2681" s="2">
        <f t="shared" si="325"/>
        <v>4.0000000000000036E-2</v>
      </c>
      <c r="D2681" s="2">
        <f t="shared" si="326"/>
        <v>6.903999999999999</v>
      </c>
      <c r="E2681" s="2">
        <f t="shared" si="328"/>
        <v>6.9179999999999993</v>
      </c>
      <c r="F2681" s="2">
        <f t="shared" si="329"/>
        <v>6.9515000000000002</v>
      </c>
      <c r="G2681" s="2">
        <f t="shared" si="331"/>
        <v>6.9082899999999983</v>
      </c>
      <c r="H2681" s="2">
        <f t="shared" si="327"/>
        <v>6.572231499999992</v>
      </c>
      <c r="I2681" s="2">
        <f t="array" ref="I2681">SUMPRODUCT(B2665:B2684, (ROW(B2665:B2684)-ROW(B2665)+1)) / (20*21/2)</f>
        <v>6.8815714285714282</v>
      </c>
      <c r="J2681" s="2">
        <f t="shared" si="330"/>
        <v>6.9131492731347999</v>
      </c>
      <c r="K2681" s="2">
        <f t="shared" si="332"/>
        <v>6.877635389055369</v>
      </c>
    </row>
    <row r="2682" spans="1:11" ht="13.5" x14ac:dyDescent="0.25">
      <c r="A2682" s="3">
        <f>TITRES_STAT!B2685</f>
        <v>45915</v>
      </c>
      <c r="B2682" s="6">
        <f>TITRES_STAT!D2685</f>
        <v>6.82</v>
      </c>
      <c r="C2682" s="2">
        <f t="shared" si="325"/>
        <v>-8.0000000000000071E-2</v>
      </c>
      <c r="D2682" s="2">
        <f t="shared" si="326"/>
        <v>6.8879999999999999</v>
      </c>
      <c r="E2682" s="2">
        <f t="shared" si="328"/>
        <v>6.9</v>
      </c>
      <c r="F2682" s="2">
        <f t="shared" si="329"/>
        <v>6.9304999999999994</v>
      </c>
      <c r="G2682" s="2">
        <f t="shared" si="331"/>
        <v>6.9080839999999979</v>
      </c>
      <c r="H2682" s="2">
        <f t="shared" si="327"/>
        <v>6.5770789999999932</v>
      </c>
      <c r="I2682" s="2">
        <f t="array" ref="I2682">SUMPRODUCT(B2666:B2685, (ROW(B2666:B2685)-ROW(B2666)+1)) / (20*21/2)</f>
        <v>6.8670952380952377</v>
      </c>
      <c r="J2682" s="2">
        <f t="shared" si="330"/>
        <v>6.9042779137886283</v>
      </c>
      <c r="K2682" s="2">
        <f t="shared" si="332"/>
        <v>6.8753751777198646</v>
      </c>
    </row>
    <row r="2683" spans="1:11" ht="13.5" x14ac:dyDescent="0.25">
      <c r="A2683" s="3">
        <f>TITRES_STAT!B2686</f>
        <v>45916</v>
      </c>
      <c r="B2683" s="6">
        <f>TITRES_STAT!D2686</f>
        <v>6.82</v>
      </c>
      <c r="C2683" s="2">
        <f t="shared" si="325"/>
        <v>0</v>
      </c>
      <c r="D2683" s="2">
        <f t="shared" si="326"/>
        <v>6.8600000000000012</v>
      </c>
      <c r="E2683" s="2">
        <f t="shared" si="328"/>
        <v>6.8930000000000007</v>
      </c>
      <c r="F2683" s="2">
        <f t="shared" si="329"/>
        <v>6.9209999999999994</v>
      </c>
      <c r="G2683" s="2">
        <f t="shared" si="331"/>
        <v>6.9063559999999971</v>
      </c>
      <c r="H2683" s="2">
        <f t="shared" si="327"/>
        <v>6.5818314999999918</v>
      </c>
      <c r="I2683" s="2">
        <f t="array" ref="I2683">SUMPRODUCT(B2667:B2686, (ROW(B2667:B2686)-ROW(B2667)+1)) / (20*21/2)</f>
        <v>6.8492857142857151</v>
      </c>
      <c r="J2683" s="2">
        <f t="shared" si="330"/>
        <v>6.8962514458087583</v>
      </c>
      <c r="K2683" s="2">
        <f t="shared" si="332"/>
        <v>6.8732036021230076</v>
      </c>
    </row>
    <row r="2684" spans="1:11" ht="13.5" x14ac:dyDescent="0.25">
      <c r="A2684" s="3">
        <f>TITRES_STAT!B2687</f>
        <v>45917</v>
      </c>
      <c r="B2684" s="6">
        <f>TITRES_STAT!D2687</f>
        <v>6.8</v>
      </c>
      <c r="C2684" s="2">
        <f t="shared" si="325"/>
        <v>-2.0000000000000462E-2</v>
      </c>
      <c r="D2684" s="2">
        <f t="shared" si="326"/>
        <v>6.8400000000000007</v>
      </c>
      <c r="E2684" s="2">
        <f t="shared" si="328"/>
        <v>6.8849999999999998</v>
      </c>
      <c r="F2684" s="2">
        <f t="shared" si="329"/>
        <v>6.902000000000001</v>
      </c>
      <c r="G2684" s="2">
        <f t="shared" si="331"/>
        <v>6.9040359999999987</v>
      </c>
      <c r="H2684" s="2">
        <f t="shared" si="327"/>
        <v>6.5866264999999915</v>
      </c>
      <c r="I2684" s="2">
        <f t="array" ref="I2684">SUMPRODUCT(B2668:B2687, (ROW(B2668:B2687)-ROW(B2668)+1)) / (20*21/2)</f>
        <v>6.8395238095238104</v>
      </c>
      <c r="J2684" s="2">
        <f t="shared" si="330"/>
        <v>6.8870846414460196</v>
      </c>
      <c r="K2684" s="2">
        <f t="shared" si="332"/>
        <v>6.870332872627988</v>
      </c>
    </row>
    <row r="2685" spans="1:11" ht="13.5" x14ac:dyDescent="0.25">
      <c r="A2685" s="3">
        <f>TITRES_STAT!B2688</f>
        <v>45918</v>
      </c>
      <c r="B2685" s="6">
        <f>TITRES_STAT!D2688</f>
        <v>6.75</v>
      </c>
      <c r="C2685" s="2">
        <f t="shared" si="325"/>
        <v>-4.9999999999999822E-2</v>
      </c>
      <c r="D2685" s="2">
        <f t="shared" si="326"/>
        <v>6.8180000000000005</v>
      </c>
      <c r="E2685" s="2">
        <f t="shared" si="328"/>
        <v>6.8609999999999998</v>
      </c>
      <c r="F2685" s="2">
        <f t="shared" si="329"/>
        <v>6.8870000000000005</v>
      </c>
      <c r="G2685" s="2">
        <f t="shared" si="331"/>
        <v>6.9005259999999984</v>
      </c>
      <c r="H2685" s="2">
        <f t="shared" si="327"/>
        <v>6.5911239999999927</v>
      </c>
      <c r="I2685" s="2">
        <f t="array" ref="I2685">SUMPRODUCT(B2669:B2688, (ROW(B2669:B2688)-ROW(B2669)+1)) / (20*21/2)</f>
        <v>6.8239523809523819</v>
      </c>
      <c r="J2685" s="2">
        <f t="shared" si="330"/>
        <v>6.8740289613083032</v>
      </c>
      <c r="K2685" s="2">
        <f t="shared" si="332"/>
        <v>6.8656139364464988</v>
      </c>
    </row>
    <row r="2686" spans="1:11" ht="13.5" x14ac:dyDescent="0.25">
      <c r="A2686" s="3">
        <f>TITRES_STAT!B2689</f>
        <v>45919</v>
      </c>
      <c r="B2686" s="6">
        <f>TITRES_STAT!D2689</f>
        <v>6.7</v>
      </c>
      <c r="C2686" s="2">
        <f t="shared" si="325"/>
        <v>-4.9999999999999822E-2</v>
      </c>
      <c r="D2686" s="2">
        <f t="shared" si="326"/>
        <v>6.7780000000000005</v>
      </c>
      <c r="E2686" s="2">
        <f t="shared" si="328"/>
        <v>6.8409999999999993</v>
      </c>
      <c r="F2686" s="2">
        <f t="shared" si="329"/>
        <v>6.8724999999999996</v>
      </c>
      <c r="G2686" s="2">
        <f t="shared" si="331"/>
        <v>6.8996319999999978</v>
      </c>
      <c r="H2686" s="2">
        <f t="shared" si="327"/>
        <v>6.5955139999999925</v>
      </c>
      <c r="I2686" s="2">
        <f t="array" ref="I2686">SUMPRODUCT(B2670:B2689, (ROW(B2670:B2689)-ROW(B2670)+1)) / (20*21/2)</f>
        <v>6.8046190476190462</v>
      </c>
      <c r="J2686" s="2">
        <f t="shared" si="330"/>
        <v>6.857454774517036</v>
      </c>
      <c r="K2686" s="2">
        <f t="shared" si="332"/>
        <v>6.8591192722721264</v>
      </c>
    </row>
    <row r="2687" spans="1:11" ht="13.5" x14ac:dyDescent="0.25">
      <c r="A2687" s="3">
        <f>TITRES_STAT!B2690</f>
        <v>45922</v>
      </c>
      <c r="B2687" s="6">
        <f>TITRES_STAT!D2690</f>
        <v>6.77</v>
      </c>
      <c r="C2687" s="2">
        <f t="shared" si="325"/>
        <v>6.9999999999999396E-2</v>
      </c>
      <c r="D2687" s="2">
        <f t="shared" si="326"/>
        <v>6.7680000000000007</v>
      </c>
      <c r="E2687" s="2">
        <f t="shared" si="328"/>
        <v>6.8280000000000003</v>
      </c>
      <c r="F2687" s="2">
        <f t="shared" si="329"/>
        <v>6.8635000000000002</v>
      </c>
      <c r="G2687" s="2">
        <f t="shared" si="331"/>
        <v>6.8957619999999977</v>
      </c>
      <c r="H2687" s="2">
        <f t="shared" si="327"/>
        <v>6.600349499999993</v>
      </c>
      <c r="I2687" s="2">
        <f t="array" ref="I2687">SUMPRODUCT(B2671:B2690, (ROW(B2671:B2690)-ROW(B2671)+1)) / (20*21/2)</f>
        <v>6.7995714285714275</v>
      </c>
      <c r="J2687" s="2">
        <f t="shared" si="330"/>
        <v>6.8491257483725558</v>
      </c>
      <c r="K2687" s="2">
        <f t="shared" si="332"/>
        <v>6.8556243988496908</v>
      </c>
    </row>
    <row r="2688" spans="1:11" ht="13.5" x14ac:dyDescent="0.25">
      <c r="A2688" s="3">
        <f>TITRES_STAT!B2691</f>
        <v>45923</v>
      </c>
      <c r="B2688" s="6">
        <f>TITRES_STAT!D2691</f>
        <v>6.7</v>
      </c>
      <c r="C2688" s="2">
        <f t="shared" si="325"/>
        <v>-6.9999999999999396E-2</v>
      </c>
      <c r="D2688" s="2">
        <f t="shared" si="326"/>
        <v>6.7439999999999998</v>
      </c>
      <c r="E2688" s="2">
        <f t="shared" si="328"/>
        <v>6.8020000000000014</v>
      </c>
      <c r="F2688" s="2">
        <f t="shared" si="329"/>
        <v>6.8529999999999998</v>
      </c>
      <c r="G2688" s="2">
        <f t="shared" si="331"/>
        <v>6.8891599999999986</v>
      </c>
      <c r="H2688" s="2">
        <f t="shared" si="327"/>
        <v>6.6046444999999938</v>
      </c>
      <c r="I2688" s="2">
        <f t="array" ref="I2688">SUMPRODUCT(B2672:B2691, (ROW(B2672:B2691)-ROW(B2672)+1)) / (20*21/2)</f>
        <v>6.7872857142857148</v>
      </c>
      <c r="J2688" s="2">
        <f t="shared" si="330"/>
        <v>6.8349232961465987</v>
      </c>
      <c r="K2688" s="2">
        <f t="shared" si="332"/>
        <v>6.8495214812477423</v>
      </c>
    </row>
    <row r="2689" spans="1:11" ht="13.5" x14ac:dyDescent="0.25">
      <c r="A2689" s="3">
        <f>TITRES_STAT!B2692</f>
        <v>45924</v>
      </c>
      <c r="B2689" s="6">
        <f>TITRES_STAT!D2692</f>
        <v>6.65</v>
      </c>
      <c r="C2689" s="2">
        <f t="shared" si="325"/>
        <v>-4.9999999999999822E-2</v>
      </c>
      <c r="D2689" s="2">
        <f t="shared" si="326"/>
        <v>6.7140000000000004</v>
      </c>
      <c r="E2689" s="2">
        <f t="shared" si="328"/>
        <v>6.777000000000001</v>
      </c>
      <c r="F2689" s="2">
        <f t="shared" si="329"/>
        <v>6.8430000000000009</v>
      </c>
      <c r="G2689" s="2">
        <f t="shared" si="331"/>
        <v>6.8819379999999981</v>
      </c>
      <c r="H2689" s="2">
        <f t="shared" si="327"/>
        <v>6.6078334999999937</v>
      </c>
      <c r="I2689" s="2">
        <f t="array" ref="I2689">SUMPRODUCT(B2673:B2692, (ROW(B2673:B2692)-ROW(B2673)+1)) / (20*21/2)</f>
        <v>6.7744761904761912</v>
      </c>
      <c r="J2689" s="2">
        <f t="shared" si="330"/>
        <v>6.817311553656447</v>
      </c>
      <c r="K2689" s="2">
        <f t="shared" si="332"/>
        <v>6.8416971094341053</v>
      </c>
    </row>
    <row r="2690" spans="1:11" ht="13.5" x14ac:dyDescent="0.25">
      <c r="A2690" s="3">
        <f>TITRES_STAT!B2693</f>
        <v>45925</v>
      </c>
      <c r="B2690" s="6">
        <f>TITRES_STAT!D2693</f>
        <v>6.79</v>
      </c>
      <c r="C2690" s="2">
        <f t="shared" si="325"/>
        <v>0.13999999999999968</v>
      </c>
      <c r="D2690" s="2">
        <f t="shared" si="326"/>
        <v>6.7219999999999995</v>
      </c>
      <c r="E2690" s="2">
        <f t="shared" si="328"/>
        <v>6.7700000000000005</v>
      </c>
      <c r="F2690" s="2">
        <f t="shared" si="329"/>
        <v>6.8390000000000004</v>
      </c>
      <c r="G2690" s="2">
        <f t="shared" si="331"/>
        <v>6.8788479999999996</v>
      </c>
      <c r="H2690" s="2">
        <f t="shared" si="327"/>
        <v>6.6118174999999928</v>
      </c>
      <c r="I2690" s="2">
        <f t="array" ref="I2690">SUMPRODUCT(B2674:B2693, (ROW(B2674:B2693)-ROW(B2674)+1)) / (20*21/2)</f>
        <v>6.762142857142857</v>
      </c>
      <c r="J2690" s="2">
        <f t="shared" si="330"/>
        <v>6.8147104533082139</v>
      </c>
      <c r="K2690" s="2">
        <f t="shared" si="332"/>
        <v>6.8396697718092385</v>
      </c>
    </row>
    <row r="2691" spans="1:11" ht="13.5" x14ac:dyDescent="0.25">
      <c r="A2691" s="3">
        <f>TITRES_STAT!B2694</f>
        <v>45926</v>
      </c>
      <c r="B2691" s="6">
        <f>TITRES_STAT!D2694</f>
        <v>6.71</v>
      </c>
      <c r="C2691" s="2">
        <f t="shared" si="325"/>
        <v>-8.0000000000000071E-2</v>
      </c>
      <c r="D2691" s="2">
        <f t="shared" si="326"/>
        <v>6.7239999999999993</v>
      </c>
      <c r="E2691" s="2">
        <f t="shared" si="328"/>
        <v>6.7509999999999994</v>
      </c>
      <c r="F2691" s="2">
        <f t="shared" si="329"/>
        <v>6.8345000000000002</v>
      </c>
      <c r="G2691" s="2">
        <f t="shared" si="331"/>
        <v>6.8741579999999987</v>
      </c>
      <c r="H2691" s="2">
        <f t="shared" si="327"/>
        <v>6.6154489999999928</v>
      </c>
      <c r="I2691" s="2">
        <f t="array" ref="I2691">SUMPRODUCT(B2675:B2694, (ROW(B2675:B2694)-ROW(B2675)+1)) / (20*21/2)</f>
        <v>6.7498095238095219</v>
      </c>
      <c r="J2691" s="2">
        <f t="shared" si="330"/>
        <v>6.8047380291836221</v>
      </c>
      <c r="K2691" s="2">
        <f t="shared" si="332"/>
        <v>6.8345846827186802</v>
      </c>
    </row>
    <row r="2692" spans="1:11" ht="13.5" x14ac:dyDescent="0.25">
      <c r="A2692" s="3">
        <f>TITRES_STAT!B2695</f>
        <v>45929</v>
      </c>
      <c r="B2692" s="6">
        <f>TITRES_STAT!D2695</f>
        <v>6.7</v>
      </c>
      <c r="C2692" s="2">
        <f>B2692-B2691</f>
        <v>-9.9999999999997868E-3</v>
      </c>
      <c r="D2692" s="2">
        <f t="shared" si="326"/>
        <v>6.7100000000000009</v>
      </c>
      <c r="E2692" s="2">
        <f t="shared" si="328"/>
        <v>6.7389999999999999</v>
      </c>
      <c r="F2692" s="2">
        <f t="shared" si="329"/>
        <v>6.8194999999999997</v>
      </c>
      <c r="G2692" s="2">
        <f t="shared" si="331"/>
        <v>6.8694579999999981</v>
      </c>
      <c r="H2692" s="2">
        <f t="shared" si="327"/>
        <v>6.6187449999999943</v>
      </c>
      <c r="I2692" s="2">
        <f t="array" ref="I2692">SUMPRODUCT(B2676:B2695, (ROW(B2676:B2695)-ROW(B2676)+1)) / (20*21/2)</f>
        <v>6.7336666666666671</v>
      </c>
      <c r="J2692" s="2">
        <f t="shared" si="330"/>
        <v>6.7947629787851813</v>
      </c>
      <c r="K2692" s="2">
        <f t="shared" si="332"/>
        <v>6.82930685202383</v>
      </c>
    </row>
    <row r="2693" spans="1:11" ht="13.5" x14ac:dyDescent="0.25">
      <c r="A2693" s="3">
        <f>TITRES_STAT!B2696</f>
        <v>45930</v>
      </c>
      <c r="B2693" s="6">
        <f>TITRES_STAT!D2696</f>
        <v>6.69</v>
      </c>
      <c r="C2693" s="2">
        <f>B2693-B2692</f>
        <v>-9.9999999999997868E-3</v>
      </c>
      <c r="D2693" s="2">
        <f t="shared" si="326"/>
        <v>6.7080000000000002</v>
      </c>
      <c r="E2693" s="2">
        <f t="shared" si="328"/>
        <v>6.7260000000000009</v>
      </c>
      <c r="F2693" s="2">
        <f>AVERAGE(B2674:B2693)</f>
        <v>6.8094999999999999</v>
      </c>
      <c r="G2693" s="2">
        <f>AVERAGE(B2644:B2693)</f>
        <v>6.8645579999999997</v>
      </c>
      <c r="H2693" s="2">
        <f t="shared" si="327"/>
        <v>6.6218959999999951</v>
      </c>
      <c r="I2693" s="2">
        <f t="array" ref="I2693">SUMPRODUCT(B2677:B2696, (ROW(B2677:B2696)-ROW(B2677)+1)) / (20*21/2)</f>
        <v>6.7078095238095239</v>
      </c>
      <c r="J2693" s="2">
        <f t="shared" si="330"/>
        <v>6.7847855522342115</v>
      </c>
      <c r="K2693" s="2">
        <f t="shared" si="332"/>
        <v>6.8238438382189743</v>
      </c>
    </row>
    <row r="2694" spans="1:11" ht="13.5" x14ac:dyDescent="0.25">
      <c r="A2694" s="3">
        <f>TITRES_STAT!B2697</f>
        <v>45931</v>
      </c>
      <c r="B2694" s="6">
        <f>TITRES_STAT!D2697</f>
        <v>6.68</v>
      </c>
      <c r="C2694" s="2">
        <f t="shared" ref="C2694:C2706" si="333">B2694-B2693</f>
        <v>-1.0000000000000675E-2</v>
      </c>
      <c r="D2694" s="2">
        <f t="shared" ref="D2694:D2706" si="334">AVERAGE(B2690:B2694)</f>
        <v>6.7140000000000004</v>
      </c>
      <c r="E2694" s="2">
        <f t="shared" ref="E2694:E2706" si="335">AVERAGE(B2685:B2694)</f>
        <v>6.7140000000000004</v>
      </c>
      <c r="F2694" s="2">
        <f t="shared" ref="F2694:F2706" si="336">AVERAGE(B2675:B2694)</f>
        <v>6.7995000000000001</v>
      </c>
      <c r="G2694" s="2">
        <f t="shared" ref="G2694:G2706" si="337">AVERAGE(B2645:B2694)</f>
        <v>6.8602199999999991</v>
      </c>
      <c r="H2694" s="2">
        <f t="shared" ref="H2694:H2706" si="338">AVERAGE(B2495:B2694)</f>
        <v>6.6248544999999943</v>
      </c>
      <c r="I2694" s="2">
        <f t="array" ref="I2694">SUMPRODUCT(B2678:B2697, (ROW(B2678:B2697)-ROW(B2678)+1)) / (20*21/2)</f>
        <v>6.6952380952380945</v>
      </c>
      <c r="J2694" s="2">
        <f t="shared" ref="J2694:J2706" si="339">$J$4*B2694+J2693*(1-$J$4)</f>
        <v>6.7748059758309536</v>
      </c>
      <c r="K2694" s="2">
        <f t="shared" ref="K2694:K2706" si="340">$K$4*B2694+(1-$K$4)*K2693</f>
        <v>6.8182029033868581</v>
      </c>
    </row>
    <row r="2695" spans="1:11" ht="13.5" x14ac:dyDescent="0.25">
      <c r="A2695" s="3">
        <f>TITRES_STAT!B2698</f>
        <v>45932</v>
      </c>
      <c r="B2695" s="6">
        <f>TITRES_STAT!D2698</f>
        <v>6.63</v>
      </c>
      <c r="C2695" s="2">
        <f t="shared" si="333"/>
        <v>-4.9999999999999822E-2</v>
      </c>
      <c r="D2695" s="2">
        <f t="shared" si="334"/>
        <v>6.6820000000000004</v>
      </c>
      <c r="E2695" s="2">
        <f t="shared" si="335"/>
        <v>6.702</v>
      </c>
      <c r="F2695" s="2">
        <f t="shared" si="336"/>
        <v>6.7814999999999994</v>
      </c>
      <c r="G2695" s="2">
        <f t="shared" si="337"/>
        <v>6.8577360000000001</v>
      </c>
      <c r="H2695" s="2">
        <f t="shared" si="338"/>
        <v>6.6273724999999946</v>
      </c>
      <c r="I2695" s="2">
        <f t="array" ref="I2695">SUMPRODUCT(B2679:B2698, (ROW(B2679:B2698)-ROW(B2679)+1)) / (20*21/2)</f>
        <v>6.6744285714285709</v>
      </c>
      <c r="J2695" s="2">
        <f t="shared" si="339"/>
        <v>6.7610149305137206</v>
      </c>
      <c r="K2695" s="2">
        <f t="shared" si="340"/>
        <v>6.8108223973716875</v>
      </c>
    </row>
    <row r="2696" spans="1:11" ht="13.5" x14ac:dyDescent="0.25">
      <c r="A2696" s="3">
        <f>TITRES_STAT!B2699</f>
        <v>45933</v>
      </c>
      <c r="B2696" s="6">
        <f>TITRES_STAT!D2699</f>
        <v>6.51</v>
      </c>
      <c r="C2696" s="2">
        <f t="shared" si="333"/>
        <v>-0.12000000000000011</v>
      </c>
      <c r="D2696" s="2">
        <f t="shared" si="334"/>
        <v>6.6420000000000003</v>
      </c>
      <c r="E2696" s="2">
        <f t="shared" si="335"/>
        <v>6.6829999999999998</v>
      </c>
      <c r="F2696" s="2">
        <f t="shared" si="336"/>
        <v>6.7619999999999987</v>
      </c>
      <c r="G2696" s="2">
        <f t="shared" si="337"/>
        <v>6.8528519999999995</v>
      </c>
      <c r="H2696" s="2">
        <f t="shared" si="338"/>
        <v>6.629433499999994</v>
      </c>
      <c r="I2696" s="2">
        <f t="array" ref="I2696">SUMPRODUCT(B2680:B2699, (ROW(B2680:B2699)-ROW(B2680)+1)) / (20*21/2)</f>
        <v>6.6623333333333328</v>
      </c>
      <c r="J2696" s="2">
        <f t="shared" si="339"/>
        <v>6.737108746655271</v>
      </c>
      <c r="K2696" s="2">
        <f t="shared" si="340"/>
        <v>6.799025440612013</v>
      </c>
    </row>
    <row r="2697" spans="1:11" ht="13.5" x14ac:dyDescent="0.25">
      <c r="A2697" s="3">
        <f>TITRES_STAT!B2700</f>
        <v>45936</v>
      </c>
      <c r="B2697" s="6">
        <f>TITRES_STAT!D2700</f>
        <v>6.63</v>
      </c>
      <c r="C2697" s="2">
        <f t="shared" si="333"/>
        <v>0.12000000000000011</v>
      </c>
      <c r="D2697" s="2">
        <f t="shared" si="334"/>
        <v>6.6280000000000001</v>
      </c>
      <c r="E2697" s="2">
        <f t="shared" si="335"/>
        <v>6.6689999999999996</v>
      </c>
      <c r="F2697" s="2">
        <f t="shared" si="336"/>
        <v>6.7484999999999999</v>
      </c>
      <c r="G2697" s="2">
        <f t="shared" si="337"/>
        <v>6.8494159999999988</v>
      </c>
      <c r="H2697" s="2">
        <f t="shared" si="338"/>
        <v>6.6320469999999956</v>
      </c>
      <c r="I2697" s="2">
        <f t="array" ref="I2697">SUMPRODUCT(B2681:B2700, (ROW(B2681:B2700)-ROW(B2681)+1)) / (20*21/2)</f>
        <v>6.6516666666666673</v>
      </c>
      <c r="J2697" s="2">
        <f t="shared" si="339"/>
        <v>6.7269079136404839</v>
      </c>
      <c r="K2697" s="2">
        <f t="shared" si="340"/>
        <v>6.7923969919605618</v>
      </c>
    </row>
    <row r="2698" spans="1:11" ht="13.5" x14ac:dyDescent="0.25">
      <c r="A2698" s="3">
        <f>TITRES_STAT!B2701</f>
        <v>45937</v>
      </c>
      <c r="B2698" s="6">
        <f>TITRES_STAT!D2701</f>
        <v>6.53</v>
      </c>
      <c r="C2698" s="2">
        <f t="shared" si="333"/>
        <v>-9.9999999999999645E-2</v>
      </c>
      <c r="D2698" s="2">
        <f t="shared" si="334"/>
        <v>6.5959999999999992</v>
      </c>
      <c r="E2698" s="2">
        <f t="shared" si="335"/>
        <v>6.6519999999999992</v>
      </c>
      <c r="F2698" s="2">
        <f t="shared" si="336"/>
        <v>6.7270000000000012</v>
      </c>
      <c r="G2698" s="2">
        <f t="shared" si="337"/>
        <v>6.8435999999999977</v>
      </c>
      <c r="H2698" s="2">
        <f t="shared" si="338"/>
        <v>6.6341604999999948</v>
      </c>
      <c r="I2698" s="2">
        <f t="array" ref="I2698">SUMPRODUCT(B2682:B2701, (ROW(B2682:B2701)-ROW(B2682)+1)) / (20*21/2)</f>
        <v>6.6289047619047627</v>
      </c>
      <c r="J2698" s="2">
        <f t="shared" si="339"/>
        <v>6.7081547790080576</v>
      </c>
      <c r="K2698" s="2">
        <f t="shared" si="340"/>
        <v>6.7821069138444612</v>
      </c>
    </row>
    <row r="2699" spans="1:11" ht="13.5" x14ac:dyDescent="0.25">
      <c r="A2699" s="3">
        <f>TITRES_STAT!B2702</f>
        <v>45938</v>
      </c>
      <c r="B2699" s="6">
        <f>TITRES_STAT!D2702</f>
        <v>6.6</v>
      </c>
      <c r="C2699" s="2">
        <f t="shared" si="333"/>
        <v>6.9999999999999396E-2</v>
      </c>
      <c r="D2699" s="2">
        <f t="shared" si="334"/>
        <v>6.58</v>
      </c>
      <c r="E2699" s="2">
        <f t="shared" si="335"/>
        <v>6.6470000000000002</v>
      </c>
      <c r="F2699" s="2">
        <f t="shared" si="336"/>
        <v>6.7120000000000006</v>
      </c>
      <c r="G2699" s="2">
        <f t="shared" si="337"/>
        <v>6.8388039999999988</v>
      </c>
      <c r="H2699" s="2">
        <f t="shared" si="338"/>
        <v>6.6364809999999954</v>
      </c>
      <c r="I2699" s="2">
        <f t="array" ref="I2699">SUMPRODUCT(B2683:B2702, (ROW(B2683:B2702)-ROW(B2683)+1)) / (20*21/2)</f>
        <v>6.6149047619047616</v>
      </c>
      <c r="J2699" s="2">
        <f t="shared" si="339"/>
        <v>6.6978543238644326</v>
      </c>
      <c r="K2699" s="2">
        <f t="shared" si="340"/>
        <v>6.7749654662427181</v>
      </c>
    </row>
    <row r="2700" spans="1:11" ht="13.5" x14ac:dyDescent="0.25">
      <c r="A2700" s="3">
        <f>TITRES_STAT!B2703</f>
        <v>45939</v>
      </c>
      <c r="B2700" s="6">
        <f>TITRES_STAT!D2703</f>
        <v>6.6</v>
      </c>
      <c r="C2700" s="2">
        <f t="shared" si="333"/>
        <v>0</v>
      </c>
      <c r="D2700" s="2">
        <f t="shared" si="334"/>
        <v>6.5740000000000007</v>
      </c>
      <c r="E2700" s="2">
        <f t="shared" si="335"/>
        <v>6.6280000000000001</v>
      </c>
      <c r="F2700" s="2">
        <f t="shared" si="336"/>
        <v>6.6989999999999998</v>
      </c>
      <c r="G2700" s="2">
        <f t="shared" si="337"/>
        <v>6.8328660000000001</v>
      </c>
      <c r="H2700" s="2">
        <f t="shared" si="338"/>
        <v>6.6388014999999951</v>
      </c>
      <c r="I2700" s="2">
        <f t="array" ref="I2700">SUMPRODUCT(B2684:B2703, (ROW(B2684:B2703)-ROW(B2684)+1)) / (20*21/2)</f>
        <v>6.5994285714285708</v>
      </c>
      <c r="J2700" s="2">
        <f t="shared" si="339"/>
        <v>6.6885348644487719</v>
      </c>
      <c r="K2700" s="2">
        <f t="shared" si="340"/>
        <v>6.7681040754096706</v>
      </c>
    </row>
    <row r="2701" spans="1:11" ht="13.5" x14ac:dyDescent="0.25">
      <c r="A2701" s="3">
        <f>TITRES_STAT!B2704</f>
        <v>45940</v>
      </c>
      <c r="B2701" s="6">
        <f>TITRES_STAT!D2704</f>
        <v>6.46</v>
      </c>
      <c r="C2701" s="2">
        <f t="shared" si="333"/>
        <v>-0.13999999999999968</v>
      </c>
      <c r="D2701" s="2">
        <f t="shared" si="334"/>
        <v>6.5640000000000001</v>
      </c>
      <c r="E2701" s="2">
        <f t="shared" si="335"/>
        <v>6.6029999999999998</v>
      </c>
      <c r="F2701" s="2">
        <f t="shared" si="336"/>
        <v>6.6769999999999978</v>
      </c>
      <c r="G2701" s="2">
        <f t="shared" si="337"/>
        <v>6.8243179999999999</v>
      </c>
      <c r="H2701" s="2">
        <f t="shared" si="338"/>
        <v>6.640659999999996</v>
      </c>
      <c r="I2701" s="2">
        <f t="array" ref="I2701">SUMPRODUCT(B2685:B2704, (ROW(B2685:B2704)-ROW(B2685)+1)) / (20*21/2)</f>
        <v>6.5930952380952368</v>
      </c>
      <c r="J2701" s="2">
        <f t="shared" si="339"/>
        <v>6.6667696392631743</v>
      </c>
      <c r="K2701" s="2">
        <f t="shared" si="340"/>
        <v>6.756021562648507</v>
      </c>
    </row>
    <row r="2702" spans="1:11" ht="13.5" x14ac:dyDescent="0.25">
      <c r="A2702" s="3">
        <f>TITRES_STAT!B2705</f>
        <v>45943</v>
      </c>
      <c r="B2702" s="6">
        <f>TITRES_STAT!D2705</f>
        <v>6.53</v>
      </c>
      <c r="C2702" s="2">
        <f t="shared" si="333"/>
        <v>7.0000000000000284E-2</v>
      </c>
      <c r="D2702" s="2">
        <f t="shared" si="334"/>
        <v>6.5439999999999996</v>
      </c>
      <c r="E2702" s="2">
        <f t="shared" si="335"/>
        <v>6.5860000000000003</v>
      </c>
      <c r="F2702" s="2">
        <f t="shared" si="336"/>
        <v>6.6624999999999988</v>
      </c>
      <c r="G2702" s="2">
        <f t="shared" si="337"/>
        <v>6.8164079999999991</v>
      </c>
      <c r="H2702" s="2">
        <f t="shared" si="338"/>
        <v>6.6428684999999952</v>
      </c>
      <c r="I2702" s="2">
        <f t="array" ref="I2702">SUMPRODUCT(B2686:B2705, (ROW(B2686:B2705)-ROW(B2686)+1)) / (20*21/2)</f>
        <v>6.5811428571428578</v>
      </c>
      <c r="J2702" s="2">
        <f t="shared" si="339"/>
        <v>6.6537439593333483</v>
      </c>
      <c r="K2702" s="2">
        <f t="shared" si="340"/>
        <v>6.7471579719564083</v>
      </c>
    </row>
    <row r="2703" spans="1:11" ht="13.5" x14ac:dyDescent="0.25">
      <c r="A2703" s="3">
        <f>TITRES_STAT!B2706</f>
        <v>45944</v>
      </c>
      <c r="B2703" s="6">
        <f>TITRES_STAT!D2706</f>
        <v>6.5</v>
      </c>
      <c r="C2703" s="2">
        <f t="shared" si="333"/>
        <v>-3.0000000000000249E-2</v>
      </c>
      <c r="D2703" s="2">
        <f t="shared" si="334"/>
        <v>6.5379999999999994</v>
      </c>
      <c r="E2703" s="2">
        <f t="shared" si="335"/>
        <v>6.5670000000000002</v>
      </c>
      <c r="F2703" s="2">
        <f t="shared" si="336"/>
        <v>6.6464999999999987</v>
      </c>
      <c r="G2703" s="2">
        <f t="shared" si="337"/>
        <v>6.8078979999999989</v>
      </c>
      <c r="H2703" s="2">
        <f t="shared" si="338"/>
        <v>6.6449744999999947</v>
      </c>
      <c r="I2703" s="2">
        <f t="array" ref="I2703">SUMPRODUCT(B2687:B2706, (ROW(B2687:B2706)-ROW(B2687)+1)) / (20*21/2)</f>
        <v>6.5693809523809517</v>
      </c>
      <c r="J2703" s="2">
        <f t="shared" si="339"/>
        <v>6.6391016774920768</v>
      </c>
      <c r="K2703" s="2">
        <f t="shared" si="340"/>
        <v>6.7374655024679218</v>
      </c>
    </row>
    <row r="2704" spans="1:11" ht="13.5" x14ac:dyDescent="0.25">
      <c r="A2704" s="3">
        <f>TITRES_STAT!B2707</f>
        <v>45946</v>
      </c>
      <c r="B2704" s="6">
        <f>TITRES_STAT!D2707</f>
        <v>6.58</v>
      </c>
      <c r="C2704" s="2">
        <f t="shared" si="333"/>
        <v>8.0000000000000071E-2</v>
      </c>
      <c r="D2704" s="2">
        <f t="shared" si="334"/>
        <v>6.5340000000000007</v>
      </c>
      <c r="E2704" s="2">
        <f t="shared" si="335"/>
        <v>6.5570000000000004</v>
      </c>
      <c r="F2704" s="2">
        <f t="shared" si="336"/>
        <v>6.6354999999999986</v>
      </c>
      <c r="G2704" s="2">
        <f t="shared" si="337"/>
        <v>6.8009880000000003</v>
      </c>
      <c r="H2704" s="2">
        <f t="shared" si="338"/>
        <v>6.6478134999999945</v>
      </c>
      <c r="I2704" s="2">
        <f t="array" ref="I2704">SUMPRODUCT(B2688:B2707, (ROW(B2688:B2707)-ROW(B2688)+1)) / (20*21/2)</f>
        <v>5.9395238095238092</v>
      </c>
      <c r="J2704" s="2">
        <f t="shared" si="339"/>
        <v>6.6334729463023558</v>
      </c>
      <c r="K2704" s="2">
        <f t="shared" si="340"/>
        <v>6.7312903847240815</v>
      </c>
    </row>
    <row r="2705" spans="1:11" ht="13.5" x14ac:dyDescent="0.25">
      <c r="A2705" s="3">
        <f>TITRES_STAT!B2708</f>
        <v>45947</v>
      </c>
      <c r="B2705" s="6">
        <f>TITRES_STAT!D2708</f>
        <v>6.51</v>
      </c>
      <c r="C2705" s="2">
        <f t="shared" si="333"/>
        <v>-7.0000000000000284E-2</v>
      </c>
      <c r="D2705" s="2">
        <f t="shared" si="334"/>
        <v>6.516</v>
      </c>
      <c r="E2705" s="2">
        <f t="shared" si="335"/>
        <v>6.5449999999999999</v>
      </c>
      <c r="F2705" s="2">
        <f t="shared" si="336"/>
        <v>6.6234999999999982</v>
      </c>
      <c r="G2705" s="2">
        <f t="shared" si="337"/>
        <v>6.7932499999999996</v>
      </c>
      <c r="H2705" s="2">
        <f t="shared" si="338"/>
        <v>6.6513489999999944</v>
      </c>
      <c r="I2705" s="2">
        <f t="array" ref="I2705">SUMPRODUCT(B2689:B2708, (ROW(B2689:B2708)-ROW(B2689)+1)) / (20*21/2)</f>
        <v>5.3419047619047619</v>
      </c>
      <c r="J2705" s="2">
        <f t="shared" si="339"/>
        <v>6.621713618083084</v>
      </c>
      <c r="K2705" s="2">
        <f t="shared" si="340"/>
        <v>6.7226123304211765</v>
      </c>
    </row>
    <row r="2706" spans="1:11" ht="13.5" x14ac:dyDescent="0.25">
      <c r="A2706" s="3">
        <f>TITRES_STAT!B2709</f>
        <v>45950</v>
      </c>
      <c r="B2706" s="6">
        <f>TITRES_STAT!D2709</f>
        <v>6.5</v>
      </c>
      <c r="C2706" s="2">
        <f t="shared" si="333"/>
        <v>-9.9999999999997868E-3</v>
      </c>
      <c r="D2706" s="2">
        <f t="shared" si="334"/>
        <v>6.5239999999999991</v>
      </c>
      <c r="E2706" s="2">
        <f t="shared" si="335"/>
        <v>6.5439999999999996</v>
      </c>
      <c r="F2706" s="2">
        <f t="shared" si="336"/>
        <v>6.6134999999999993</v>
      </c>
      <c r="G2706" s="2">
        <f t="shared" si="337"/>
        <v>6.7877839999999994</v>
      </c>
      <c r="H2706" s="2">
        <f t="shared" si="338"/>
        <v>6.654738999999994</v>
      </c>
      <c r="I2706" s="2">
        <f t="array" ref="I2706">SUMPRODUCT(B2690:B2709, (ROW(B2690:B2709)-ROW(B2690)+1)) / (20*21/2)</f>
        <v>4.7761904761904761</v>
      </c>
      <c r="J2706" s="2">
        <f t="shared" si="339"/>
        <v>6.6101218449323138</v>
      </c>
      <c r="K2706" s="2">
        <f t="shared" si="340"/>
        <v>6.7138824351105422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2.9796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3.05</v>
      </c>
      <c r="C3" s="2">
        <f t="shared" ref="C3:C66" si="0">B3-B2</f>
        <v>7.0399999999999796E-2</v>
      </c>
      <c r="D3" s="2">
        <f t="shared" ref="D3:D66" si="1">IF(C3&gt;0,C3,0)</f>
        <v>7.0399999999999796E-2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2.9914000000000001</v>
      </c>
      <c r="C4" s="2">
        <f t="shared" si="0"/>
        <v>-5.8599999999999763E-2</v>
      </c>
      <c r="D4" s="2">
        <f t="shared" si="1"/>
        <v>0</v>
      </c>
      <c r="E4" s="2">
        <f t="shared" si="2"/>
        <v>5.8599999999999763E-2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2.9914000000000001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2.9620000000000002</v>
      </c>
      <c r="C6" s="2">
        <f t="shared" si="0"/>
        <v>-2.9399999999999871E-2</v>
      </c>
      <c r="D6" s="2">
        <f t="shared" si="1"/>
        <v>0</v>
      </c>
      <c r="E6" s="2">
        <f t="shared" si="2"/>
        <v>2.9399999999999871E-2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2.8740999999999999</v>
      </c>
      <c r="C7" s="2">
        <f t="shared" si="0"/>
        <v>-8.7900000000000311E-2</v>
      </c>
      <c r="D7" s="2">
        <f t="shared" si="1"/>
        <v>0</v>
      </c>
      <c r="E7" s="2">
        <f t="shared" si="2"/>
        <v>8.7900000000000311E-2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2.8740999999999999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2.9327000000000001</v>
      </c>
      <c r="C9" s="2">
        <f t="shared" si="0"/>
        <v>5.8600000000000207E-2</v>
      </c>
      <c r="D9" s="2">
        <f t="shared" si="1"/>
        <v>5.8600000000000207E-2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2.8740999999999999</v>
      </c>
      <c r="C10" s="2">
        <f t="shared" si="0"/>
        <v>-5.8600000000000207E-2</v>
      </c>
      <c r="D10" s="2">
        <f t="shared" si="1"/>
        <v>0</v>
      </c>
      <c r="E10" s="2">
        <f t="shared" si="2"/>
        <v>5.8600000000000207E-2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2.8447</v>
      </c>
      <c r="C11" s="2">
        <f t="shared" si="0"/>
        <v>-2.9399999999999871E-2</v>
      </c>
      <c r="D11" s="2">
        <f t="shared" si="1"/>
        <v>0</v>
      </c>
      <c r="E11" s="2">
        <f t="shared" si="2"/>
        <v>2.9399999999999871E-2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2.8447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2.7568000000000001</v>
      </c>
      <c r="C13" s="2">
        <f t="shared" si="0"/>
        <v>-8.7899999999999867E-2</v>
      </c>
      <c r="D13" s="2">
        <f t="shared" si="1"/>
        <v>0</v>
      </c>
      <c r="E13" s="2">
        <f t="shared" si="2"/>
        <v>8.7899999999999867E-2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2.7568000000000001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2.7450000000000001</v>
      </c>
      <c r="C15" s="2">
        <f t="shared" si="0"/>
        <v>-1.1800000000000033E-2</v>
      </c>
      <c r="D15" s="2">
        <f t="shared" si="1"/>
        <v>0</v>
      </c>
      <c r="E15" s="2">
        <f t="shared" si="2"/>
        <v>1.1800000000000033E-2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2.7450000000000001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9.2142857142857148E-3</v>
      </c>
      <c r="G16" s="2">
        <f>SUM(E3:E16)/14</f>
        <v>2.5971428571428565E-2</v>
      </c>
      <c r="H16" s="2">
        <f>F16/G16</f>
        <v>0.35478547854785486</v>
      </c>
      <c r="I16" s="2">
        <f>IF(G16=0,100,100-(100/(1+H16)))</f>
        <v>26.187576126674784</v>
      </c>
    </row>
    <row r="17" spans="1:9" ht="13.5" x14ac:dyDescent="0.25">
      <c r="A17" s="3">
        <f>TITRES_STAT!B20</f>
        <v>42030</v>
      </c>
      <c r="B17" s="6">
        <f>TITRES_STAT!D20</f>
        <v>2.7860999999999998</v>
      </c>
      <c r="C17" s="2">
        <f t="shared" si="0"/>
        <v>4.1099999999999692E-2</v>
      </c>
      <c r="D17" s="2">
        <f t="shared" si="1"/>
        <v>4.1099999999999692E-2</v>
      </c>
      <c r="E17" s="2">
        <f t="shared" si="2"/>
        <v>0</v>
      </c>
      <c r="F17" s="2">
        <f>((F16*13)+D17)/14</f>
        <v>1.1491836734693854E-2</v>
      </c>
      <c r="G17" s="2">
        <f>((G16*13)+E17)/14</f>
        <v>2.4116326530612239E-2</v>
      </c>
      <c r="H17" s="2">
        <f t="shared" ref="H17:H80" si="3">F17/G17</f>
        <v>0.4765168824574757</v>
      </c>
      <c r="I17" s="2">
        <f t="shared" ref="I17:I80" si="4">IF(G17=0,100,100-(100/(1+H17)))</f>
        <v>32.273039889958696</v>
      </c>
    </row>
    <row r="18" spans="1:9" ht="13.5" x14ac:dyDescent="0.25">
      <c r="A18" s="3">
        <f>TITRES_STAT!B21</f>
        <v>42031</v>
      </c>
      <c r="B18" s="6">
        <f>TITRES_STAT!D21</f>
        <v>2.9034</v>
      </c>
      <c r="C18" s="2">
        <f t="shared" si="0"/>
        <v>0.11730000000000018</v>
      </c>
      <c r="D18" s="2">
        <f t="shared" si="1"/>
        <v>0.11730000000000018</v>
      </c>
      <c r="E18" s="2">
        <f t="shared" si="2"/>
        <v>0</v>
      </c>
      <c r="F18" s="2">
        <f t="shared" ref="F18:G27" si="5">((F17*13)+D18)/14</f>
        <v>1.9049562682215731E-2</v>
      </c>
      <c r="G18" s="2">
        <f t="shared" si="5"/>
        <v>2.239373177842565E-2</v>
      </c>
      <c r="H18" s="2">
        <f t="shared" si="3"/>
        <v>0.85066494815161953</v>
      </c>
      <c r="I18" s="2">
        <f t="shared" si="4"/>
        <v>45.965367691284932</v>
      </c>
    </row>
    <row r="19" spans="1:9" ht="13.5" x14ac:dyDescent="0.25">
      <c r="A19" s="3">
        <f>TITRES_STAT!B22</f>
        <v>42032</v>
      </c>
      <c r="B19" s="6">
        <f>TITRES_STAT!D22</f>
        <v>2.9034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1.7688879633486036E-2</v>
      </c>
      <c r="G19" s="2">
        <f t="shared" si="5"/>
        <v>2.0794179508538103E-2</v>
      </c>
      <c r="H19" s="2">
        <f t="shared" si="3"/>
        <v>0.85066494815161953</v>
      </c>
      <c r="I19" s="2">
        <f t="shared" si="4"/>
        <v>45.965367691284932</v>
      </c>
    </row>
    <row r="20" spans="1:9" ht="13.5" x14ac:dyDescent="0.25">
      <c r="A20" s="3">
        <f>TITRES_STAT!B23</f>
        <v>42033</v>
      </c>
      <c r="B20" s="6">
        <f>TITRES_STAT!D23</f>
        <v>2.8740999999999999</v>
      </c>
      <c r="C20" s="2">
        <f t="shared" si="0"/>
        <v>-2.9300000000000104E-2</v>
      </c>
      <c r="D20" s="2">
        <f t="shared" si="1"/>
        <v>0</v>
      </c>
      <c r="E20" s="2">
        <f t="shared" si="2"/>
        <v>2.9300000000000104E-2</v>
      </c>
      <c r="F20" s="2">
        <f t="shared" si="5"/>
        <v>1.6425388231094178E-2</v>
      </c>
      <c r="G20" s="2">
        <f t="shared" si="5"/>
        <v>2.1401738115071102E-2</v>
      </c>
      <c r="H20" s="2">
        <f t="shared" si="3"/>
        <v>0.76747917121401554</v>
      </c>
      <c r="I20" s="2">
        <f t="shared" si="4"/>
        <v>43.422246989584764</v>
      </c>
    </row>
    <row r="21" spans="1:9" ht="13.5" x14ac:dyDescent="0.25">
      <c r="A21" s="3">
        <f>TITRES_STAT!B24</f>
        <v>42034</v>
      </c>
      <c r="B21" s="6">
        <f>TITRES_STAT!D24</f>
        <v>2.8740999999999999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1.5252146214587451E-2</v>
      </c>
      <c r="G21" s="2">
        <f t="shared" si="5"/>
        <v>1.9873042535423165E-2</v>
      </c>
      <c r="H21" s="2">
        <f t="shared" si="3"/>
        <v>0.76747917121401565</v>
      </c>
      <c r="I21" s="2">
        <f t="shared" si="4"/>
        <v>43.422246989584764</v>
      </c>
    </row>
    <row r="22" spans="1:9" ht="13.5" x14ac:dyDescent="0.25">
      <c r="A22" s="3">
        <f>TITRES_STAT!B25</f>
        <v>42037</v>
      </c>
      <c r="B22" s="6">
        <f>TITRES_STAT!D25</f>
        <v>2.8447</v>
      </c>
      <c r="C22" s="2">
        <f t="shared" si="0"/>
        <v>-2.9399999999999871E-2</v>
      </c>
      <c r="D22" s="2">
        <f t="shared" si="1"/>
        <v>0</v>
      </c>
      <c r="E22" s="2">
        <f t="shared" si="2"/>
        <v>2.9399999999999871E-2</v>
      </c>
      <c r="F22" s="2">
        <f t="shared" si="5"/>
        <v>1.4162707199259775E-2</v>
      </c>
      <c r="G22" s="2">
        <f t="shared" si="5"/>
        <v>2.0553539497178645E-2</v>
      </c>
      <c r="H22" s="2">
        <f t="shared" si="3"/>
        <v>0.68906414883936995</v>
      </c>
      <c r="I22" s="2">
        <f t="shared" si="4"/>
        <v>40.795617461471551</v>
      </c>
    </row>
    <row r="23" spans="1:9" ht="13.5" x14ac:dyDescent="0.25">
      <c r="A23" s="3">
        <f>TITRES_STAT!B26</f>
        <v>42038</v>
      </c>
      <c r="B23" s="6">
        <f>TITRES_STAT!D26</f>
        <v>2.7801999999999998</v>
      </c>
      <c r="C23" s="2">
        <f t="shared" si="0"/>
        <v>-6.4500000000000224E-2</v>
      </c>
      <c r="D23" s="2">
        <f t="shared" si="1"/>
        <v>0</v>
      </c>
      <c r="E23" s="2">
        <f t="shared" si="2"/>
        <v>6.4500000000000224E-2</v>
      </c>
      <c r="F23" s="2">
        <f t="shared" si="5"/>
        <v>1.3151085256455506E-2</v>
      </c>
      <c r="G23" s="2">
        <f t="shared" si="5"/>
        <v>2.3692572390237331E-2</v>
      </c>
      <c r="H23" s="2">
        <f t="shared" si="3"/>
        <v>0.55507207237127576</v>
      </c>
      <c r="I23" s="2">
        <f t="shared" si="4"/>
        <v>35.694298819530943</v>
      </c>
    </row>
    <row r="24" spans="1:9" ht="13.5" x14ac:dyDescent="0.25">
      <c r="A24" s="3">
        <f>TITRES_STAT!B27</f>
        <v>42039</v>
      </c>
      <c r="B24" s="6">
        <f>TITRES_STAT!D27</f>
        <v>2.8153999999999999</v>
      </c>
      <c r="C24" s="2">
        <f t="shared" si="0"/>
        <v>3.520000000000012E-2</v>
      </c>
      <c r="D24" s="2">
        <f t="shared" si="1"/>
        <v>3.520000000000012E-2</v>
      </c>
      <c r="E24" s="2">
        <f t="shared" si="2"/>
        <v>0</v>
      </c>
      <c r="F24" s="2">
        <f t="shared" si="5"/>
        <v>1.4726007738137264E-2</v>
      </c>
      <c r="G24" s="2">
        <f t="shared" si="5"/>
        <v>2.2000245790934663E-2</v>
      </c>
      <c r="H24" s="2">
        <f t="shared" si="3"/>
        <v>0.66935650983523132</v>
      </c>
      <c r="I24" s="2">
        <f t="shared" si="4"/>
        <v>40.096678324350151</v>
      </c>
    </row>
    <row r="25" spans="1:9" ht="13.5" x14ac:dyDescent="0.25">
      <c r="A25" s="3">
        <f>TITRES_STAT!B28</f>
        <v>42040</v>
      </c>
      <c r="B25" s="6">
        <f>TITRES_STAT!D28</f>
        <v>2.8153999999999999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1.3674150042556029E-2</v>
      </c>
      <c r="G25" s="2">
        <f t="shared" si="5"/>
        <v>2.0428799663010758E-2</v>
      </c>
      <c r="H25" s="2">
        <f t="shared" si="3"/>
        <v>0.66935650983523121</v>
      </c>
      <c r="I25" s="2">
        <f t="shared" si="4"/>
        <v>40.096678324350144</v>
      </c>
    </row>
    <row r="26" spans="1:9" ht="13.5" x14ac:dyDescent="0.25">
      <c r="A26" s="3">
        <f>TITRES_STAT!B29</f>
        <v>42041</v>
      </c>
      <c r="B26" s="6">
        <f>TITRES_STAT!D29</f>
        <v>2.7391999999999999</v>
      </c>
      <c r="C26" s="2">
        <f t="shared" si="0"/>
        <v>-7.6200000000000045E-2</v>
      </c>
      <c r="D26" s="2">
        <f t="shared" si="1"/>
        <v>0</v>
      </c>
      <c r="E26" s="2">
        <f t="shared" si="2"/>
        <v>7.6200000000000045E-2</v>
      </c>
      <c r="F26" s="2">
        <f t="shared" si="5"/>
        <v>1.2697425039516314E-2</v>
      </c>
      <c r="G26" s="2">
        <f t="shared" si="5"/>
        <v>2.4412456829938565E-2</v>
      </c>
      <c r="H26" s="2">
        <f t="shared" si="3"/>
        <v>0.52012073704702455</v>
      </c>
      <c r="I26" s="2">
        <f t="shared" si="4"/>
        <v>34.215751707815485</v>
      </c>
    </row>
    <row r="27" spans="1:9" ht="13.5" x14ac:dyDescent="0.25">
      <c r="A27" s="3">
        <f>TITRES_STAT!B30</f>
        <v>42044</v>
      </c>
      <c r="B27" s="6">
        <f>TITRES_STAT!D30</f>
        <v>2.7273999999999998</v>
      </c>
      <c r="C27" s="2">
        <f t="shared" si="0"/>
        <v>-1.1800000000000033E-2</v>
      </c>
      <c r="D27" s="2">
        <f t="shared" si="1"/>
        <v>0</v>
      </c>
      <c r="E27" s="2">
        <f t="shared" si="2"/>
        <v>1.1800000000000033E-2</v>
      </c>
      <c r="F27" s="2">
        <f t="shared" si="5"/>
        <v>1.1790466108122292E-2</v>
      </c>
      <c r="G27" s="2">
        <f t="shared" si="5"/>
        <v>2.3511567056371526E-2</v>
      </c>
      <c r="H27" s="2">
        <f t="shared" si="3"/>
        <v>0.50147512838482322</v>
      </c>
      <c r="I27" s="2">
        <f t="shared" si="4"/>
        <v>33.398830184038644</v>
      </c>
    </row>
    <row r="28" spans="1:9" ht="13.5" x14ac:dyDescent="0.25">
      <c r="A28" s="3">
        <f>TITRES_STAT!B31</f>
        <v>42045</v>
      </c>
      <c r="B28" s="6">
        <f>TITRES_STAT!D31</f>
        <v>2.6981000000000002</v>
      </c>
      <c r="C28" s="2">
        <f t="shared" si="0"/>
        <v>-2.929999999999966E-2</v>
      </c>
      <c r="D28" s="2">
        <f t="shared" si="1"/>
        <v>0</v>
      </c>
      <c r="E28" s="2">
        <f t="shared" si="2"/>
        <v>2.929999999999966E-2</v>
      </c>
      <c r="F28" s="2">
        <f>((F27*13)+D28)/14</f>
        <v>1.0948289957542129E-2</v>
      </c>
      <c r="G28" s="2">
        <f>((G27*13)+E28)/14</f>
        <v>2.3925026552344963E-2</v>
      </c>
      <c r="H28" s="2">
        <f t="shared" si="3"/>
        <v>0.45760826779392033</v>
      </c>
      <c r="I28" s="2">
        <f t="shared" si="4"/>
        <v>31.39446159196855</v>
      </c>
    </row>
    <row r="29" spans="1:9" ht="13.5" x14ac:dyDescent="0.25">
      <c r="A29" s="3">
        <f>TITRES_STAT!B32</f>
        <v>42046</v>
      </c>
      <c r="B29" s="6">
        <f>TITRES_STAT!D32</f>
        <v>2.7744</v>
      </c>
      <c r="C29" s="2">
        <f t="shared" si="0"/>
        <v>7.6299999999999812E-2</v>
      </c>
      <c r="D29" s="2">
        <f t="shared" si="1"/>
        <v>7.6299999999999812E-2</v>
      </c>
      <c r="E29" s="2">
        <f t="shared" si="2"/>
        <v>0</v>
      </c>
      <c r="F29" s="2">
        <f t="shared" ref="F29:G44" si="6">((F28*13)+D29)/14</f>
        <v>1.5616269246289106E-2</v>
      </c>
      <c r="G29" s="2">
        <f t="shared" si="6"/>
        <v>2.2216096084320323E-2</v>
      </c>
      <c r="H29" s="2">
        <f t="shared" si="3"/>
        <v>0.7029258960268342</v>
      </c>
      <c r="I29" s="2">
        <f t="shared" si="4"/>
        <v>41.277538715387394</v>
      </c>
    </row>
    <row r="30" spans="1:9" ht="13.5" x14ac:dyDescent="0.25">
      <c r="A30" s="3">
        <f>TITRES_STAT!B33</f>
        <v>42047</v>
      </c>
      <c r="B30" s="6">
        <f>TITRES_STAT!D33</f>
        <v>2.8447</v>
      </c>
      <c r="C30" s="2">
        <f t="shared" si="0"/>
        <v>7.0300000000000029E-2</v>
      </c>
      <c r="D30" s="2">
        <f t="shared" si="1"/>
        <v>7.0300000000000029E-2</v>
      </c>
      <c r="E30" s="2">
        <f t="shared" si="2"/>
        <v>0</v>
      </c>
      <c r="F30" s="2">
        <f t="shared" si="6"/>
        <v>1.9522250014411317E-2</v>
      </c>
      <c r="G30" s="2">
        <f t="shared" si="6"/>
        <v>2.0629232078297442E-2</v>
      </c>
      <c r="H30" s="2">
        <f t="shared" si="3"/>
        <v>0.94633915311609185</v>
      </c>
      <c r="I30" s="2">
        <f t="shared" si="4"/>
        <v>48.621492898655482</v>
      </c>
    </row>
    <row r="31" spans="1:9" ht="13.5" x14ac:dyDescent="0.25">
      <c r="A31" s="3">
        <f>TITRES_STAT!B34</f>
        <v>42048</v>
      </c>
      <c r="B31" s="6">
        <f>TITRES_STAT!D34</f>
        <v>2.9679000000000002</v>
      </c>
      <c r="C31" s="2">
        <f t="shared" si="0"/>
        <v>0.1232000000000002</v>
      </c>
      <c r="D31" s="2">
        <f t="shared" si="1"/>
        <v>0.1232000000000002</v>
      </c>
      <c r="E31" s="2">
        <f t="shared" si="2"/>
        <v>0</v>
      </c>
      <c r="F31" s="2">
        <f t="shared" si="6"/>
        <v>2.6927803584810523E-2</v>
      </c>
      <c r="G31" s="2">
        <f t="shared" si="6"/>
        <v>1.9155715501276198E-2</v>
      </c>
      <c r="H31" s="2">
        <f t="shared" si="3"/>
        <v>1.4057320690013657</v>
      </c>
      <c r="I31" s="2">
        <f t="shared" si="4"/>
        <v>58.432611308411161</v>
      </c>
    </row>
    <row r="32" spans="1:9" ht="13.5" x14ac:dyDescent="0.25">
      <c r="A32" s="3">
        <f>TITRES_STAT!B35</f>
        <v>42051</v>
      </c>
      <c r="B32" s="6">
        <f>TITRES_STAT!D35</f>
        <v>2.9502999999999999</v>
      </c>
      <c r="C32" s="2">
        <f t="shared" si="0"/>
        <v>-1.7600000000000282E-2</v>
      </c>
      <c r="D32" s="2">
        <f t="shared" si="1"/>
        <v>0</v>
      </c>
      <c r="E32" s="2">
        <f t="shared" si="2"/>
        <v>1.7600000000000282E-2</v>
      </c>
      <c r="F32" s="2">
        <f t="shared" si="6"/>
        <v>2.5004389043038342E-2</v>
      </c>
      <c r="G32" s="2">
        <f t="shared" si="6"/>
        <v>1.9044592965470779E-2</v>
      </c>
      <c r="H32" s="2">
        <f t="shared" si="3"/>
        <v>1.3129390104778351</v>
      </c>
      <c r="I32" s="2">
        <f t="shared" si="4"/>
        <v>56.764964598292288</v>
      </c>
    </row>
    <row r="33" spans="1:9" ht="13.5" x14ac:dyDescent="0.25">
      <c r="A33" s="3">
        <f>TITRES_STAT!B36</f>
        <v>42052</v>
      </c>
      <c r="B33" s="6">
        <f>TITRES_STAT!D36</f>
        <v>3.0911</v>
      </c>
      <c r="C33" s="2">
        <f t="shared" si="0"/>
        <v>0.14080000000000004</v>
      </c>
      <c r="D33" s="2">
        <f t="shared" si="1"/>
        <v>0.14080000000000004</v>
      </c>
      <c r="E33" s="2">
        <f t="shared" si="2"/>
        <v>0</v>
      </c>
      <c r="F33" s="2">
        <f t="shared" si="6"/>
        <v>3.3275504111392747E-2</v>
      </c>
      <c r="G33" s="2">
        <f t="shared" si="6"/>
        <v>1.7684264896508581E-2</v>
      </c>
      <c r="H33" s="2">
        <f t="shared" si="3"/>
        <v>1.8816447449824367</v>
      </c>
      <c r="I33" s="2">
        <f t="shared" si="4"/>
        <v>65.297596043328554</v>
      </c>
    </row>
    <row r="34" spans="1:9" ht="13.5" x14ac:dyDescent="0.25">
      <c r="A34" s="3">
        <f>TITRES_STAT!B37</f>
        <v>42053</v>
      </c>
      <c r="B34" s="6">
        <f>TITRES_STAT!D37</f>
        <v>3.0911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3.089868238915041E-2</v>
      </c>
      <c r="G34" s="2">
        <f t="shared" si="6"/>
        <v>1.642110311818654E-2</v>
      </c>
      <c r="H34" s="2">
        <f t="shared" si="3"/>
        <v>1.8816447449824369</v>
      </c>
      <c r="I34" s="2">
        <f t="shared" si="4"/>
        <v>65.297596043328554</v>
      </c>
    </row>
    <row r="35" spans="1:9" ht="13.5" x14ac:dyDescent="0.25">
      <c r="A35" s="3">
        <f>TITRES_STAT!B38</f>
        <v>42054</v>
      </c>
      <c r="B35" s="6">
        <f>TITRES_STAT!D38</f>
        <v>3.1320999999999999</v>
      </c>
      <c r="C35" s="2">
        <f t="shared" si="0"/>
        <v>4.0999999999999925E-2</v>
      </c>
      <c r="D35" s="2">
        <f t="shared" si="1"/>
        <v>4.0999999999999925E-2</v>
      </c>
      <c r="E35" s="2">
        <f t="shared" si="2"/>
        <v>0</v>
      </c>
      <c r="F35" s="2">
        <f t="shared" si="6"/>
        <v>3.162020507563966E-2</v>
      </c>
      <c r="G35" s="2">
        <f t="shared" si="6"/>
        <v>1.5248167181173217E-2</v>
      </c>
      <c r="H35" s="2">
        <f t="shared" si="3"/>
        <v>2.0737052984755349</v>
      </c>
      <c r="I35" s="2">
        <f t="shared" si="4"/>
        <v>67.465976634260613</v>
      </c>
    </row>
    <row r="36" spans="1:9" ht="13.5" x14ac:dyDescent="0.25">
      <c r="A36" s="3">
        <f>TITRES_STAT!B39</f>
        <v>42055</v>
      </c>
      <c r="B36" s="6">
        <f>TITRES_STAT!D39</f>
        <v>3.1263000000000001</v>
      </c>
      <c r="C36" s="2">
        <f t="shared" si="0"/>
        <v>-5.7999999999998053E-3</v>
      </c>
      <c r="D36" s="2">
        <f t="shared" si="1"/>
        <v>0</v>
      </c>
      <c r="E36" s="2">
        <f t="shared" si="2"/>
        <v>5.7999999999998053E-3</v>
      </c>
      <c r="F36" s="2">
        <f t="shared" si="6"/>
        <v>2.9361618998808257E-2</v>
      </c>
      <c r="G36" s="2">
        <f t="shared" si="6"/>
        <v>1.4573298096803688E-2</v>
      </c>
      <c r="H36" s="2">
        <f t="shared" si="3"/>
        <v>2.0147545740005168</v>
      </c>
      <c r="I36" s="2">
        <f t="shared" si="4"/>
        <v>66.829804036982665</v>
      </c>
    </row>
    <row r="37" spans="1:9" ht="13.5" x14ac:dyDescent="0.25">
      <c r="A37" s="3">
        <f>TITRES_STAT!B40</f>
        <v>42058</v>
      </c>
      <c r="B37" s="6">
        <f>TITRES_STAT!D40</f>
        <v>3.0735000000000001</v>
      </c>
      <c r="C37" s="2">
        <f t="shared" si="0"/>
        <v>-5.2799999999999958E-2</v>
      </c>
      <c r="D37" s="2">
        <f t="shared" si="1"/>
        <v>0</v>
      </c>
      <c r="E37" s="2">
        <f t="shared" si="2"/>
        <v>5.2799999999999958E-2</v>
      </c>
      <c r="F37" s="2">
        <f t="shared" si="6"/>
        <v>2.7264360498893383E-2</v>
      </c>
      <c r="G37" s="2">
        <f t="shared" si="6"/>
        <v>1.7303776804174852E-2</v>
      </c>
      <c r="H37" s="2">
        <f t="shared" si="3"/>
        <v>1.575630615641977</v>
      </c>
      <c r="I37" s="2">
        <f t="shared" si="4"/>
        <v>61.174556866697685</v>
      </c>
    </row>
    <row r="38" spans="1:9" ht="13.5" x14ac:dyDescent="0.25">
      <c r="A38" s="3">
        <f>TITRES_STAT!B41</f>
        <v>42059</v>
      </c>
      <c r="B38" s="6">
        <f>TITRES_STAT!D41</f>
        <v>3.0383</v>
      </c>
      <c r="C38" s="2">
        <f t="shared" si="0"/>
        <v>-3.520000000000012E-2</v>
      </c>
      <c r="D38" s="2">
        <f t="shared" si="1"/>
        <v>0</v>
      </c>
      <c r="E38" s="2">
        <f t="shared" si="2"/>
        <v>3.520000000000012E-2</v>
      </c>
      <c r="F38" s="2">
        <f t="shared" si="6"/>
        <v>2.5316906177543858E-2</v>
      </c>
      <c r="G38" s="2">
        <f t="shared" si="6"/>
        <v>1.8582078461019513E-2</v>
      </c>
      <c r="H38" s="2">
        <f t="shared" si="3"/>
        <v>1.362436727982411</v>
      </c>
      <c r="I38" s="2">
        <f t="shared" si="4"/>
        <v>57.670824020162065</v>
      </c>
    </row>
    <row r="39" spans="1:9" ht="13.5" x14ac:dyDescent="0.25">
      <c r="A39" s="3">
        <f>TITRES_STAT!B42</f>
        <v>42060</v>
      </c>
      <c r="B39" s="6">
        <f>TITRES_STAT!D42</f>
        <v>3.0148000000000001</v>
      </c>
      <c r="C39" s="2">
        <f t="shared" si="0"/>
        <v>-2.3499999999999854E-2</v>
      </c>
      <c r="D39" s="2">
        <f t="shared" si="1"/>
        <v>0</v>
      </c>
      <c r="E39" s="2">
        <f t="shared" si="2"/>
        <v>2.3499999999999854E-2</v>
      </c>
      <c r="F39" s="2">
        <f t="shared" si="6"/>
        <v>2.3508555736290727E-2</v>
      </c>
      <c r="G39" s="2">
        <f t="shared" si="6"/>
        <v>1.8933358570946683E-2</v>
      </c>
      <c r="H39" s="2">
        <f t="shared" si="3"/>
        <v>1.2416474154968311</v>
      </c>
      <c r="I39" s="2">
        <f t="shared" si="4"/>
        <v>55.389951466637612</v>
      </c>
    </row>
    <row r="40" spans="1:9" ht="13.5" x14ac:dyDescent="0.25">
      <c r="A40" s="3">
        <f>TITRES_STAT!B43</f>
        <v>42061</v>
      </c>
      <c r="B40" s="6">
        <f>TITRES_STAT!D43</f>
        <v>3.0794000000000001</v>
      </c>
      <c r="C40" s="2">
        <f t="shared" si="0"/>
        <v>6.4599999999999991E-2</v>
      </c>
      <c r="D40" s="2">
        <f t="shared" si="1"/>
        <v>6.4599999999999991E-2</v>
      </c>
      <c r="E40" s="2">
        <f t="shared" si="2"/>
        <v>0</v>
      </c>
      <c r="F40" s="2">
        <f t="shared" si="6"/>
        <v>2.6443658897984248E-2</v>
      </c>
      <c r="G40" s="2">
        <f t="shared" si="6"/>
        <v>1.7580975815879064E-2</v>
      </c>
      <c r="H40" s="2">
        <f t="shared" si="3"/>
        <v>1.5041064372604644</v>
      </c>
      <c r="I40" s="2">
        <f t="shared" si="4"/>
        <v>60.065595251054219</v>
      </c>
    </row>
    <row r="41" spans="1:9" ht="13.5" x14ac:dyDescent="0.25">
      <c r="A41" s="3">
        <f>TITRES_STAT!B44</f>
        <v>42062</v>
      </c>
      <c r="B41" s="6">
        <f>TITRES_STAT!D44</f>
        <v>3.0735000000000001</v>
      </c>
      <c r="C41" s="2">
        <f t="shared" si="0"/>
        <v>-5.9000000000000163E-3</v>
      </c>
      <c r="D41" s="2">
        <f t="shared" si="1"/>
        <v>0</v>
      </c>
      <c r="E41" s="2">
        <f t="shared" si="2"/>
        <v>5.9000000000000163E-3</v>
      </c>
      <c r="F41" s="2">
        <f t="shared" si="6"/>
        <v>2.4554826119556804E-2</v>
      </c>
      <c r="G41" s="2">
        <f t="shared" si="6"/>
        <v>1.6746620400459131E-2</v>
      </c>
      <c r="H41" s="2">
        <f t="shared" si="3"/>
        <v>1.4662556105280562</v>
      </c>
      <c r="I41" s="2">
        <f t="shared" si="4"/>
        <v>59.452702480182595</v>
      </c>
    </row>
    <row r="42" spans="1:9" ht="13.5" x14ac:dyDescent="0.25">
      <c r="A42" s="3">
        <f>TITRES_STAT!B45</f>
        <v>42065</v>
      </c>
      <c r="B42" s="6">
        <f>TITRES_STAT!D45</f>
        <v>3.0324</v>
      </c>
      <c r="C42" s="2">
        <f t="shared" si="0"/>
        <v>-4.1100000000000136E-2</v>
      </c>
      <c r="D42" s="2">
        <f t="shared" si="1"/>
        <v>0</v>
      </c>
      <c r="E42" s="2">
        <f t="shared" si="2"/>
        <v>4.1100000000000136E-2</v>
      </c>
      <c r="F42" s="2">
        <f t="shared" si="6"/>
        <v>2.280090996815989E-2</v>
      </c>
      <c r="G42" s="2">
        <f t="shared" si="6"/>
        <v>1.8486147514712059E-2</v>
      </c>
      <c r="H42" s="2">
        <f t="shared" si="3"/>
        <v>1.2334051727118351</v>
      </c>
      <c r="I42" s="2">
        <f t="shared" si="4"/>
        <v>55.225320859009905</v>
      </c>
    </row>
    <row r="43" spans="1:9" ht="13.5" x14ac:dyDescent="0.25">
      <c r="A43" s="3">
        <f>TITRES_STAT!B46</f>
        <v>42066</v>
      </c>
      <c r="B43" s="6">
        <f>TITRES_STAT!D46</f>
        <v>2.9914000000000001</v>
      </c>
      <c r="C43" s="2">
        <f t="shared" si="0"/>
        <v>-4.0999999999999925E-2</v>
      </c>
      <c r="D43" s="2">
        <f t="shared" si="1"/>
        <v>0</v>
      </c>
      <c r="E43" s="2">
        <f t="shared" si="2"/>
        <v>4.0999999999999925E-2</v>
      </c>
      <c r="F43" s="2">
        <f t="shared" si="6"/>
        <v>2.1172273541862758E-2</v>
      </c>
      <c r="G43" s="2">
        <f t="shared" si="6"/>
        <v>2.0094279835089764E-2</v>
      </c>
      <c r="H43" s="2">
        <f t="shared" si="3"/>
        <v>1.0536467947903532</v>
      </c>
      <c r="I43" s="2">
        <f t="shared" si="4"/>
        <v>51.306134894433725</v>
      </c>
    </row>
    <row r="44" spans="1:9" ht="13.5" x14ac:dyDescent="0.25">
      <c r="A44" s="3">
        <f>TITRES_STAT!B47</f>
        <v>42067</v>
      </c>
      <c r="B44" s="6">
        <f>TITRES_STAT!D47</f>
        <v>3.0207000000000002</v>
      </c>
      <c r="C44" s="2">
        <f t="shared" si="0"/>
        <v>2.9300000000000104E-2</v>
      </c>
      <c r="D44" s="2">
        <f t="shared" si="1"/>
        <v>2.9300000000000104E-2</v>
      </c>
      <c r="E44" s="2">
        <f t="shared" si="2"/>
        <v>0</v>
      </c>
      <c r="F44" s="2">
        <f t="shared" si="6"/>
        <v>2.1752825431729711E-2</v>
      </c>
      <c r="G44" s="2">
        <f t="shared" si="6"/>
        <v>1.8658974132583352E-2</v>
      </c>
      <c r="H44" s="2">
        <f t="shared" si="3"/>
        <v>1.1658103643406472</v>
      </c>
      <c r="I44" s="2">
        <f t="shared" si="4"/>
        <v>53.827905874647662</v>
      </c>
    </row>
    <row r="45" spans="1:9" ht="13.5" x14ac:dyDescent="0.25">
      <c r="A45" s="3">
        <f>TITRES_STAT!B48</f>
        <v>42068</v>
      </c>
      <c r="B45" s="6">
        <f>TITRES_STAT!D48</f>
        <v>2.9327000000000001</v>
      </c>
      <c r="C45" s="2">
        <f t="shared" si="0"/>
        <v>-8.8000000000000078E-2</v>
      </c>
      <c r="D45" s="2">
        <f t="shared" si="1"/>
        <v>0</v>
      </c>
      <c r="E45" s="2">
        <f t="shared" si="2"/>
        <v>8.8000000000000078E-2</v>
      </c>
      <c r="F45" s="2">
        <f t="shared" ref="F45:G60" si="7">((F44*13)+D45)/14</f>
        <v>2.0199052186606163E-2</v>
      </c>
      <c r="G45" s="2">
        <f t="shared" si="7"/>
        <v>2.3611904551684548E-2</v>
      </c>
      <c r="H45" s="2">
        <f t="shared" si="3"/>
        <v>0.85546052172081555</v>
      </c>
      <c r="I45" s="2">
        <f t="shared" si="4"/>
        <v>46.105024154727538</v>
      </c>
    </row>
    <row r="46" spans="1:9" ht="13.5" x14ac:dyDescent="0.25">
      <c r="A46" s="3">
        <f>TITRES_STAT!B49</f>
        <v>42069</v>
      </c>
      <c r="B46" s="6">
        <f>TITRES_STAT!D49</f>
        <v>3.0207000000000002</v>
      </c>
      <c r="C46" s="2">
        <f t="shared" si="0"/>
        <v>8.8000000000000078E-2</v>
      </c>
      <c r="D46" s="2">
        <f t="shared" si="1"/>
        <v>8.8000000000000078E-2</v>
      </c>
      <c r="E46" s="2">
        <f t="shared" si="2"/>
        <v>0</v>
      </c>
      <c r="F46" s="2">
        <f t="shared" si="7"/>
        <v>2.5041977030420014E-2</v>
      </c>
      <c r="G46" s="2">
        <f t="shared" si="7"/>
        <v>2.1925339940849938E-2</v>
      </c>
      <c r="H46" s="2">
        <f t="shared" si="3"/>
        <v>1.1421477203080144</v>
      </c>
      <c r="I46" s="2">
        <f t="shared" si="4"/>
        <v>53.317878570194388</v>
      </c>
    </row>
    <row r="47" spans="1:9" ht="13.5" x14ac:dyDescent="0.25">
      <c r="A47" s="3">
        <f>TITRES_STAT!B50</f>
        <v>42072</v>
      </c>
      <c r="B47" s="6">
        <f>TITRES_STAT!D50</f>
        <v>3.0324</v>
      </c>
      <c r="C47" s="2">
        <f t="shared" si="0"/>
        <v>1.1699999999999822E-2</v>
      </c>
      <c r="D47" s="2">
        <f t="shared" si="1"/>
        <v>1.1699999999999822E-2</v>
      </c>
      <c r="E47" s="2">
        <f t="shared" si="2"/>
        <v>0</v>
      </c>
      <c r="F47" s="2">
        <f t="shared" si="7"/>
        <v>2.4088978671104287E-2</v>
      </c>
      <c r="G47" s="2">
        <f t="shared" si="7"/>
        <v>2.0359244230789227E-2</v>
      </c>
      <c r="H47" s="2">
        <f t="shared" si="3"/>
        <v>1.1831961146511811</v>
      </c>
      <c r="I47" s="2">
        <f t="shared" si="4"/>
        <v>54.195594555655646</v>
      </c>
    </row>
    <row r="48" spans="1:9" ht="13.5" x14ac:dyDescent="0.25">
      <c r="A48" s="3">
        <f>TITRES_STAT!B51</f>
        <v>42073</v>
      </c>
      <c r="B48" s="6">
        <f>TITRES_STAT!D51</f>
        <v>2.9443999999999999</v>
      </c>
      <c r="C48" s="2">
        <f t="shared" si="0"/>
        <v>-8.8000000000000078E-2</v>
      </c>
      <c r="D48" s="2">
        <f t="shared" si="1"/>
        <v>0</v>
      </c>
      <c r="E48" s="2">
        <f t="shared" si="2"/>
        <v>8.8000000000000078E-2</v>
      </c>
      <c r="F48" s="2">
        <f t="shared" si="7"/>
        <v>2.236833733745398E-2</v>
      </c>
      <c r="G48" s="2">
        <f t="shared" si="7"/>
        <v>2.5190726785732861E-2</v>
      </c>
      <c r="H48" s="2">
        <f t="shared" si="3"/>
        <v>0.88795918941579</v>
      </c>
      <c r="I48" s="2">
        <f t="shared" si="4"/>
        <v>47.032753376971037</v>
      </c>
    </row>
    <row r="49" spans="1:9" ht="13.5" x14ac:dyDescent="0.25">
      <c r="A49" s="3">
        <f>TITRES_STAT!B52</f>
        <v>42074</v>
      </c>
      <c r="B49" s="6">
        <f>TITRES_STAT!D52</f>
        <v>2.9561999999999999</v>
      </c>
      <c r="C49" s="2">
        <f t="shared" si="0"/>
        <v>1.1800000000000033E-2</v>
      </c>
      <c r="D49" s="2">
        <f t="shared" si="1"/>
        <v>1.1800000000000033E-2</v>
      </c>
      <c r="E49" s="2">
        <f t="shared" si="2"/>
        <v>0</v>
      </c>
      <c r="F49" s="2">
        <f t="shared" si="7"/>
        <v>2.1613456099064409E-2</v>
      </c>
      <c r="G49" s="2">
        <f t="shared" si="7"/>
        <v>2.3391389158180512E-2</v>
      </c>
      <c r="H49" s="2">
        <f t="shared" si="3"/>
        <v>0.92399198495253465</v>
      </c>
      <c r="I49" s="2">
        <f t="shared" si="4"/>
        <v>48.024731505070683</v>
      </c>
    </row>
    <row r="50" spans="1:9" ht="13.5" x14ac:dyDescent="0.25">
      <c r="A50" s="3">
        <f>TITRES_STAT!B53</f>
        <v>42075</v>
      </c>
      <c r="B50" s="6">
        <f>TITRES_STAT!D53</f>
        <v>2.9327000000000001</v>
      </c>
      <c r="C50" s="2">
        <f t="shared" si="0"/>
        <v>-2.3499999999999854E-2</v>
      </c>
      <c r="D50" s="2">
        <f t="shared" si="1"/>
        <v>0</v>
      </c>
      <c r="E50" s="2">
        <f t="shared" si="2"/>
        <v>2.3499999999999854E-2</v>
      </c>
      <c r="F50" s="2">
        <f t="shared" si="7"/>
        <v>2.0069637806274094E-2</v>
      </c>
      <c r="G50" s="2">
        <f t="shared" si="7"/>
        <v>2.3399147075453323E-2</v>
      </c>
      <c r="H50" s="2">
        <f t="shared" si="3"/>
        <v>0.85770809258804037</v>
      </c>
      <c r="I50" s="2">
        <f t="shared" si="4"/>
        <v>46.170229650727109</v>
      </c>
    </row>
    <row r="51" spans="1:9" ht="13.5" x14ac:dyDescent="0.25">
      <c r="A51" s="3">
        <f>TITRES_STAT!B54</f>
        <v>42076</v>
      </c>
      <c r="B51" s="6">
        <f>TITRES_STAT!D54</f>
        <v>2.9327000000000001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1.8636092248683088E-2</v>
      </c>
      <c r="G51" s="2">
        <f t="shared" si="7"/>
        <v>2.1727779427206658E-2</v>
      </c>
      <c r="H51" s="2">
        <f t="shared" si="3"/>
        <v>0.85770809258804037</v>
      </c>
      <c r="I51" s="2">
        <f t="shared" si="4"/>
        <v>46.170229650727109</v>
      </c>
    </row>
    <row r="52" spans="1:9" ht="13.5" x14ac:dyDescent="0.25">
      <c r="A52" s="3">
        <f>TITRES_STAT!B55</f>
        <v>42079</v>
      </c>
      <c r="B52" s="6">
        <f>TITRES_STAT!D55</f>
        <v>2.9327000000000001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1.7304942802348584E-2</v>
      </c>
      <c r="G52" s="2">
        <f t="shared" si="7"/>
        <v>2.017579518240618E-2</v>
      </c>
      <c r="H52" s="2">
        <f t="shared" si="3"/>
        <v>0.85770809258804059</v>
      </c>
      <c r="I52" s="2">
        <f t="shared" si="4"/>
        <v>46.170229650727109</v>
      </c>
    </row>
    <row r="53" spans="1:9" ht="13.5" x14ac:dyDescent="0.25">
      <c r="A53" s="3">
        <f>TITRES_STAT!B56</f>
        <v>42080</v>
      </c>
      <c r="B53" s="6">
        <f>TITRES_STAT!D56</f>
        <v>2.9268999999999998</v>
      </c>
      <c r="C53" s="2">
        <f t="shared" si="0"/>
        <v>-5.8000000000002494E-3</v>
      </c>
      <c r="D53" s="2">
        <f t="shared" si="1"/>
        <v>0</v>
      </c>
      <c r="E53" s="2">
        <f t="shared" si="2"/>
        <v>5.8000000000002494E-3</v>
      </c>
      <c r="F53" s="2">
        <f t="shared" si="7"/>
        <v>1.6068875459323683E-2</v>
      </c>
      <c r="G53" s="2">
        <f t="shared" si="7"/>
        <v>1.9148952669377186E-2</v>
      </c>
      <c r="H53" s="2">
        <f t="shared" si="3"/>
        <v>0.8391516620656162</v>
      </c>
      <c r="I53" s="2">
        <f t="shared" si="4"/>
        <v>45.627105114492593</v>
      </c>
    </row>
    <row r="54" spans="1:9" ht="13.5" x14ac:dyDescent="0.25">
      <c r="A54" s="3">
        <f>TITRES_STAT!B57</f>
        <v>42081</v>
      </c>
      <c r="B54" s="6">
        <f>TITRES_STAT!D57</f>
        <v>2.8447</v>
      </c>
      <c r="C54" s="2">
        <f t="shared" si="0"/>
        <v>-8.2199999999999829E-2</v>
      </c>
      <c r="D54" s="2">
        <f t="shared" si="1"/>
        <v>0</v>
      </c>
      <c r="E54" s="2">
        <f t="shared" si="2"/>
        <v>8.2199999999999829E-2</v>
      </c>
      <c r="F54" s="2">
        <f t="shared" si="7"/>
        <v>1.4921098640800563E-2</v>
      </c>
      <c r="G54" s="2">
        <f t="shared" si="7"/>
        <v>2.3652598907278801E-2</v>
      </c>
      <c r="H54" s="2">
        <f t="shared" si="3"/>
        <v>0.63084393809294148</v>
      </c>
      <c r="I54" s="2">
        <f t="shared" si="4"/>
        <v>38.68205432523672</v>
      </c>
    </row>
    <row r="55" spans="1:9" ht="13.5" x14ac:dyDescent="0.25">
      <c r="A55" s="3">
        <f>TITRES_STAT!B58</f>
        <v>42082</v>
      </c>
      <c r="B55" s="6">
        <f>TITRES_STAT!D58</f>
        <v>2.9093</v>
      </c>
      <c r="C55" s="2">
        <f t="shared" si="0"/>
        <v>6.4599999999999991E-2</v>
      </c>
      <c r="D55" s="2">
        <f t="shared" si="1"/>
        <v>6.4599999999999991E-2</v>
      </c>
      <c r="E55" s="2">
        <f t="shared" si="2"/>
        <v>0</v>
      </c>
      <c r="F55" s="2">
        <f t="shared" si="7"/>
        <v>1.8469591595029092E-2</v>
      </c>
      <c r="G55" s="2">
        <f t="shared" si="7"/>
        <v>2.1963127556758888E-2</v>
      </c>
      <c r="H55" s="2">
        <f t="shared" si="3"/>
        <v>0.84093631689286885</v>
      </c>
      <c r="I55" s="2">
        <f t="shared" si="4"/>
        <v>45.679815709877495</v>
      </c>
    </row>
    <row r="56" spans="1:9" ht="13.5" x14ac:dyDescent="0.25">
      <c r="A56" s="3">
        <f>TITRES_STAT!B59</f>
        <v>42086</v>
      </c>
      <c r="B56" s="6">
        <f>TITRES_STAT!D59</f>
        <v>2.8271000000000002</v>
      </c>
      <c r="C56" s="2">
        <f t="shared" si="0"/>
        <v>-8.2199999999999829E-2</v>
      </c>
      <c r="D56" s="2">
        <f t="shared" si="1"/>
        <v>0</v>
      </c>
      <c r="E56" s="2">
        <f t="shared" si="2"/>
        <v>8.2199999999999829E-2</v>
      </c>
      <c r="F56" s="2">
        <f t="shared" si="7"/>
        <v>1.7150335052527017E-2</v>
      </c>
      <c r="G56" s="2">
        <f t="shared" si="7"/>
        <v>2.6265761302704669E-2</v>
      </c>
      <c r="H56" s="2">
        <f t="shared" si="3"/>
        <v>0.6529540436644794</v>
      </c>
      <c r="I56" s="2">
        <f t="shared" si="4"/>
        <v>39.502250299526025</v>
      </c>
    </row>
    <row r="57" spans="1:9" ht="13.5" x14ac:dyDescent="0.25">
      <c r="A57" s="3">
        <f>TITRES_STAT!B60</f>
        <v>42087</v>
      </c>
      <c r="B57" s="6">
        <f>TITRES_STAT!D60</f>
        <v>2.8330000000000002</v>
      </c>
      <c r="C57" s="2">
        <f t="shared" si="0"/>
        <v>5.9000000000000163E-3</v>
      </c>
      <c r="D57" s="2">
        <f t="shared" si="1"/>
        <v>5.9000000000000163E-3</v>
      </c>
      <c r="E57" s="2">
        <f t="shared" si="2"/>
        <v>0</v>
      </c>
      <c r="F57" s="2">
        <f t="shared" si="7"/>
        <v>1.634673969163223E-2</v>
      </c>
      <c r="G57" s="2">
        <f t="shared" si="7"/>
        <v>2.4389635495368621E-2</v>
      </c>
      <c r="H57" s="2">
        <f t="shared" si="3"/>
        <v>0.67023304611240841</v>
      </c>
      <c r="I57" s="2">
        <f t="shared" si="4"/>
        <v>40.128115514923245</v>
      </c>
    </row>
    <row r="58" spans="1:9" ht="13.5" x14ac:dyDescent="0.25">
      <c r="A58" s="3">
        <f>TITRES_STAT!B61</f>
        <v>42088</v>
      </c>
      <c r="B58" s="6">
        <f>TITRES_STAT!D61</f>
        <v>2.9034</v>
      </c>
      <c r="C58" s="2">
        <f t="shared" si="0"/>
        <v>7.0399999999999796E-2</v>
      </c>
      <c r="D58" s="2">
        <f t="shared" si="1"/>
        <v>7.0399999999999796E-2</v>
      </c>
      <c r="E58" s="2">
        <f t="shared" si="2"/>
        <v>0</v>
      </c>
      <c r="F58" s="2">
        <f t="shared" si="7"/>
        <v>2.0207686856515628E-2</v>
      </c>
      <c r="G58" s="2">
        <f t="shared" si="7"/>
        <v>2.2647518674270863E-2</v>
      </c>
      <c r="H58" s="2">
        <f t="shared" si="3"/>
        <v>0.89226935397002005</v>
      </c>
      <c r="I58" s="2">
        <f t="shared" si="4"/>
        <v>47.153400867483299</v>
      </c>
    </row>
    <row r="59" spans="1:9" ht="13.5" x14ac:dyDescent="0.25">
      <c r="A59" s="3">
        <f>TITRES_STAT!B62</f>
        <v>42089</v>
      </c>
      <c r="B59" s="6">
        <f>TITRES_STAT!D62</f>
        <v>2.8740999999999999</v>
      </c>
      <c r="C59" s="2">
        <f t="shared" si="0"/>
        <v>-2.9300000000000104E-2</v>
      </c>
      <c r="D59" s="2">
        <f t="shared" si="1"/>
        <v>0</v>
      </c>
      <c r="E59" s="2">
        <f t="shared" si="2"/>
        <v>2.9300000000000104E-2</v>
      </c>
      <c r="F59" s="2">
        <f t="shared" si="7"/>
        <v>1.8764280652478798E-2</v>
      </c>
      <c r="G59" s="2">
        <f t="shared" si="7"/>
        <v>2.3122695911822953E-2</v>
      </c>
      <c r="H59" s="2">
        <f t="shared" si="3"/>
        <v>0.81150920827031947</v>
      </c>
      <c r="I59" s="2">
        <f t="shared" si="4"/>
        <v>44.79741005816755</v>
      </c>
    </row>
    <row r="60" spans="1:9" ht="13.5" x14ac:dyDescent="0.25">
      <c r="A60" s="3">
        <f>TITRES_STAT!B63</f>
        <v>42090</v>
      </c>
      <c r="B60" s="6">
        <f>TITRES_STAT!D63</f>
        <v>2.8975</v>
      </c>
      <c r="C60" s="2">
        <f t="shared" si="0"/>
        <v>2.3400000000000087E-2</v>
      </c>
      <c r="D60" s="2">
        <f t="shared" si="1"/>
        <v>2.3400000000000087E-2</v>
      </c>
      <c r="E60" s="2">
        <f t="shared" si="2"/>
        <v>0</v>
      </c>
      <c r="F60" s="2">
        <f t="shared" si="7"/>
        <v>1.9095403463016032E-2</v>
      </c>
      <c r="G60" s="2">
        <f t="shared" si="7"/>
        <v>2.1471074775264169E-2</v>
      </c>
      <c r="H60" s="2">
        <f t="shared" si="3"/>
        <v>0.88935480235088016</v>
      </c>
      <c r="I60" s="2">
        <f t="shared" si="4"/>
        <v>47.071878783396144</v>
      </c>
    </row>
    <row r="61" spans="1:9" ht="13.5" x14ac:dyDescent="0.25">
      <c r="A61" s="3">
        <f>TITRES_STAT!B64</f>
        <v>42093</v>
      </c>
      <c r="B61" s="6">
        <f>TITRES_STAT!D64</f>
        <v>2.8153999999999999</v>
      </c>
      <c r="C61" s="2">
        <f t="shared" si="0"/>
        <v>-8.2100000000000062E-2</v>
      </c>
      <c r="D61" s="2">
        <f t="shared" si="1"/>
        <v>0</v>
      </c>
      <c r="E61" s="2">
        <f t="shared" si="2"/>
        <v>8.2100000000000062E-2</v>
      </c>
      <c r="F61" s="2">
        <f t="shared" ref="F61:G76" si="8">((F60*13)+D61)/14</f>
        <v>1.77314460728006E-2</v>
      </c>
      <c r="G61" s="2">
        <f t="shared" si="8"/>
        <v>2.5801712291316732E-2</v>
      </c>
      <c r="H61" s="2">
        <f t="shared" si="3"/>
        <v>0.68721974234120553</v>
      </c>
      <c r="I61" s="2">
        <f t="shared" si="4"/>
        <v>40.730897410411494</v>
      </c>
    </row>
    <row r="62" spans="1:9" ht="13.5" x14ac:dyDescent="0.25">
      <c r="A62" s="3">
        <f>TITRES_STAT!B65</f>
        <v>42094</v>
      </c>
      <c r="B62" s="6">
        <f>TITRES_STAT!D65</f>
        <v>2.8740999999999999</v>
      </c>
      <c r="C62" s="2">
        <f t="shared" si="0"/>
        <v>5.8699999999999974E-2</v>
      </c>
      <c r="D62" s="2">
        <f t="shared" si="1"/>
        <v>5.8699999999999974E-2</v>
      </c>
      <c r="E62" s="2">
        <f t="shared" si="2"/>
        <v>0</v>
      </c>
      <c r="F62" s="2">
        <f t="shared" si="8"/>
        <v>2.0657771353314841E-2</v>
      </c>
      <c r="G62" s="2">
        <f t="shared" si="8"/>
        <v>2.3958732841936968E-2</v>
      </c>
      <c r="H62" s="2">
        <f t="shared" si="3"/>
        <v>0.86222303531661826</v>
      </c>
      <c r="I62" s="2">
        <f t="shared" si="4"/>
        <v>46.300739436939772</v>
      </c>
    </row>
    <row r="63" spans="1:9" ht="13.5" x14ac:dyDescent="0.25">
      <c r="A63" s="3">
        <f>TITRES_STAT!B66</f>
        <v>42095</v>
      </c>
      <c r="B63" s="6">
        <f>TITRES_STAT!D66</f>
        <v>2.8740999999999999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1.9182216256649492E-2</v>
      </c>
      <c r="G63" s="2">
        <f t="shared" si="8"/>
        <v>2.2247394781798612E-2</v>
      </c>
      <c r="H63" s="2">
        <f t="shared" si="3"/>
        <v>0.86222303531661815</v>
      </c>
      <c r="I63" s="2">
        <f t="shared" si="4"/>
        <v>46.300739436939772</v>
      </c>
    </row>
    <row r="64" spans="1:9" ht="13.5" x14ac:dyDescent="0.25">
      <c r="A64" s="3">
        <f>TITRES_STAT!B67</f>
        <v>42096</v>
      </c>
      <c r="B64" s="6">
        <f>TITRES_STAT!D67</f>
        <v>2.8740999999999999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1.78120579526031E-2</v>
      </c>
      <c r="G64" s="2">
        <f t="shared" si="8"/>
        <v>2.065829515452728E-2</v>
      </c>
      <c r="H64" s="2">
        <f t="shared" si="3"/>
        <v>0.86222303531661826</v>
      </c>
      <c r="I64" s="2">
        <f t="shared" si="4"/>
        <v>46.300739436939772</v>
      </c>
    </row>
    <row r="65" spans="1:9" ht="13.5" x14ac:dyDescent="0.25">
      <c r="A65" s="3">
        <f>TITRES_STAT!B68</f>
        <v>42097</v>
      </c>
      <c r="B65" s="6">
        <f>TITRES_STAT!D68</f>
        <v>2.8681999999999999</v>
      </c>
      <c r="C65" s="2">
        <f t="shared" si="0"/>
        <v>-5.9000000000000163E-3</v>
      </c>
      <c r="D65" s="2">
        <f t="shared" si="1"/>
        <v>0</v>
      </c>
      <c r="E65" s="2">
        <f t="shared" si="2"/>
        <v>5.9000000000000163E-3</v>
      </c>
      <c r="F65" s="2">
        <f t="shared" si="8"/>
        <v>1.6539768098845737E-2</v>
      </c>
      <c r="G65" s="2">
        <f t="shared" si="8"/>
        <v>1.9604131214918191E-2</v>
      </c>
      <c r="H65" s="2">
        <f t="shared" si="3"/>
        <v>0.84368788994125077</v>
      </c>
      <c r="I65" s="2">
        <f t="shared" si="4"/>
        <v>45.760884721553111</v>
      </c>
    </row>
    <row r="66" spans="1:9" ht="13.5" x14ac:dyDescent="0.25">
      <c r="A66" s="3">
        <f>TITRES_STAT!B69</f>
        <v>42100</v>
      </c>
      <c r="B66" s="6">
        <f>TITRES_STAT!D69</f>
        <v>2.8153999999999999</v>
      </c>
      <c r="C66" s="2">
        <f t="shared" si="0"/>
        <v>-5.2799999999999958E-2</v>
      </c>
      <c r="D66" s="2">
        <f t="shared" si="1"/>
        <v>0</v>
      </c>
      <c r="E66" s="2">
        <f t="shared" si="2"/>
        <v>5.2799999999999958E-2</v>
      </c>
      <c r="F66" s="2">
        <f t="shared" si="8"/>
        <v>1.5358356091785328E-2</v>
      </c>
      <c r="G66" s="2">
        <f t="shared" si="8"/>
        <v>2.1975264699566892E-2</v>
      </c>
      <c r="H66" s="2">
        <f t="shared" si="3"/>
        <v>0.69889288260031857</v>
      </c>
      <c r="I66" s="2">
        <f t="shared" si="4"/>
        <v>41.138137063155853</v>
      </c>
    </row>
    <row r="67" spans="1:9" ht="13.5" x14ac:dyDescent="0.25">
      <c r="A67" s="3">
        <f>TITRES_STAT!B70</f>
        <v>42101</v>
      </c>
      <c r="B67" s="6">
        <f>TITRES_STAT!D70</f>
        <v>2.9502999999999999</v>
      </c>
      <c r="C67" s="2">
        <f t="shared" ref="C67:C130" si="9">B67-B66</f>
        <v>0.13490000000000002</v>
      </c>
      <c r="D67" s="2">
        <f t="shared" ref="D67:D130" si="10">IF(C67&gt;0,C67,0)</f>
        <v>0.13490000000000002</v>
      </c>
      <c r="E67" s="2">
        <f t="shared" ref="E67:E130" si="11">IF(C67&lt;0,-C67,0)</f>
        <v>0</v>
      </c>
      <c r="F67" s="2">
        <f t="shared" si="8"/>
        <v>2.3897044942372093E-2</v>
      </c>
      <c r="G67" s="2">
        <f t="shared" si="8"/>
        <v>2.0405602935312111E-2</v>
      </c>
      <c r="H67" s="2">
        <f t="shared" si="3"/>
        <v>1.1711021241630653</v>
      </c>
      <c r="I67" s="2">
        <f t="shared" si="4"/>
        <v>53.940443939941858</v>
      </c>
    </row>
    <row r="68" spans="1:9" ht="13.5" x14ac:dyDescent="0.25">
      <c r="A68" s="3">
        <f>TITRES_STAT!B71</f>
        <v>42102</v>
      </c>
      <c r="B68" s="6">
        <f>TITRES_STAT!D71</f>
        <v>2.8917000000000002</v>
      </c>
      <c r="C68" s="2">
        <f t="shared" si="9"/>
        <v>-5.8599999999999763E-2</v>
      </c>
      <c r="D68" s="2">
        <f t="shared" si="10"/>
        <v>0</v>
      </c>
      <c r="E68" s="2">
        <f t="shared" si="11"/>
        <v>5.8599999999999763E-2</v>
      </c>
      <c r="F68" s="2">
        <f t="shared" si="8"/>
        <v>2.2190113160774089E-2</v>
      </c>
      <c r="G68" s="2">
        <f t="shared" si="8"/>
        <v>2.3133774154218373E-2</v>
      </c>
      <c r="H68" s="2">
        <f t="shared" si="3"/>
        <v>0.95920851534412466</v>
      </c>
      <c r="I68" s="2">
        <f t="shared" si="4"/>
        <v>48.958980518500077</v>
      </c>
    </row>
    <row r="69" spans="1:9" ht="13.5" x14ac:dyDescent="0.25">
      <c r="A69" s="3">
        <f>TITRES_STAT!B72</f>
        <v>42104</v>
      </c>
      <c r="B69" s="6">
        <f>TITRES_STAT!D72</f>
        <v>2.8740999999999999</v>
      </c>
      <c r="C69" s="2">
        <f t="shared" si="9"/>
        <v>-1.7600000000000282E-2</v>
      </c>
      <c r="D69" s="2">
        <f t="shared" si="10"/>
        <v>0</v>
      </c>
      <c r="E69" s="2">
        <f t="shared" si="11"/>
        <v>1.7600000000000282E-2</v>
      </c>
      <c r="F69" s="2">
        <f t="shared" si="8"/>
        <v>2.0605105077861653E-2</v>
      </c>
      <c r="G69" s="2">
        <f t="shared" si="8"/>
        <v>2.2738504571774225E-2</v>
      </c>
      <c r="H69" s="2">
        <f t="shared" si="3"/>
        <v>0.90617678980697769</v>
      </c>
      <c r="I69" s="2">
        <f t="shared" si="4"/>
        <v>47.538968822442669</v>
      </c>
    </row>
    <row r="70" spans="1:9" ht="13.5" x14ac:dyDescent="0.25">
      <c r="A70" s="3">
        <f>TITRES_STAT!B73</f>
        <v>42107</v>
      </c>
      <c r="B70" s="6">
        <f>TITRES_STAT!D73</f>
        <v>2.7332999999999998</v>
      </c>
      <c r="C70" s="2">
        <f t="shared" si="9"/>
        <v>-0.14080000000000004</v>
      </c>
      <c r="D70" s="2">
        <f t="shared" si="10"/>
        <v>0</v>
      </c>
      <c r="E70" s="2">
        <f t="shared" si="11"/>
        <v>0.14080000000000004</v>
      </c>
      <c r="F70" s="2">
        <f t="shared" si="8"/>
        <v>1.9133311858014392E-2</v>
      </c>
      <c r="G70" s="2">
        <f t="shared" si="8"/>
        <v>3.1171468530933211E-2</v>
      </c>
      <c r="H70" s="2">
        <f t="shared" si="3"/>
        <v>0.61380848448084258</v>
      </c>
      <c r="I70" s="2">
        <f t="shared" si="4"/>
        <v>38.034778623580173</v>
      </c>
    </row>
    <row r="71" spans="1:9" ht="13.5" x14ac:dyDescent="0.25">
      <c r="A71" s="3">
        <f>TITRES_STAT!B74</f>
        <v>42108</v>
      </c>
      <c r="B71" s="6">
        <f>TITRES_STAT!D74</f>
        <v>2.7098</v>
      </c>
      <c r="C71" s="2">
        <f t="shared" si="9"/>
        <v>-2.3499999999999854E-2</v>
      </c>
      <c r="D71" s="2">
        <f t="shared" si="10"/>
        <v>0</v>
      </c>
      <c r="E71" s="2">
        <f t="shared" si="11"/>
        <v>2.3499999999999854E-2</v>
      </c>
      <c r="F71" s="2">
        <f t="shared" si="8"/>
        <v>1.7766646725299078E-2</v>
      </c>
      <c r="G71" s="2">
        <f t="shared" si="8"/>
        <v>3.0623506493009402E-2</v>
      </c>
      <c r="H71" s="2">
        <f t="shared" si="3"/>
        <v>0.5801636964517688</v>
      </c>
      <c r="I71" s="2">
        <f t="shared" si="4"/>
        <v>36.715417380776231</v>
      </c>
    </row>
    <row r="72" spans="1:9" ht="13.5" x14ac:dyDescent="0.25">
      <c r="A72" s="3">
        <f>TITRES_STAT!B75</f>
        <v>42109</v>
      </c>
      <c r="B72" s="6">
        <f>TITRES_STAT!D75</f>
        <v>2.7450000000000001</v>
      </c>
      <c r="C72" s="2">
        <f t="shared" si="9"/>
        <v>3.520000000000012E-2</v>
      </c>
      <c r="D72" s="2">
        <f t="shared" si="10"/>
        <v>3.520000000000012E-2</v>
      </c>
      <c r="E72" s="2">
        <f t="shared" si="11"/>
        <v>0</v>
      </c>
      <c r="F72" s="2">
        <f t="shared" si="8"/>
        <v>1.9011886244920582E-2</v>
      </c>
      <c r="G72" s="2">
        <f t="shared" si="8"/>
        <v>2.8436113172080162E-2</v>
      </c>
      <c r="H72" s="2">
        <f t="shared" si="3"/>
        <v>0.66858245112019377</v>
      </c>
      <c r="I72" s="2">
        <f t="shared" si="4"/>
        <v>40.068889054379341</v>
      </c>
    </row>
    <row r="73" spans="1:9" ht="13.5" x14ac:dyDescent="0.25">
      <c r="A73" s="3">
        <f>TITRES_STAT!B76</f>
        <v>42110</v>
      </c>
      <c r="B73" s="6">
        <f>TITRES_STAT!D76</f>
        <v>2.7860999999999998</v>
      </c>
      <c r="C73" s="2">
        <f t="shared" si="9"/>
        <v>4.1099999999999692E-2</v>
      </c>
      <c r="D73" s="2">
        <f t="shared" si="10"/>
        <v>4.1099999999999692E-2</v>
      </c>
      <c r="E73" s="2">
        <f t="shared" si="11"/>
        <v>0</v>
      </c>
      <c r="F73" s="2">
        <f t="shared" si="8"/>
        <v>2.0589608655997661E-2</v>
      </c>
      <c r="G73" s="2">
        <f t="shared" si="8"/>
        <v>2.6404962231217292E-2</v>
      </c>
      <c r="H73" s="2">
        <f t="shared" si="3"/>
        <v>0.77976285198603978</v>
      </c>
      <c r="I73" s="2">
        <f t="shared" si="4"/>
        <v>43.812738934060867</v>
      </c>
    </row>
    <row r="74" spans="1:9" ht="13.5" x14ac:dyDescent="0.25">
      <c r="A74" s="3">
        <f>TITRES_STAT!B77</f>
        <v>42111</v>
      </c>
      <c r="B74" s="6">
        <f>TITRES_STAT!D77</f>
        <v>2.8271000000000002</v>
      </c>
      <c r="C74" s="2">
        <f t="shared" si="9"/>
        <v>4.1000000000000369E-2</v>
      </c>
      <c r="D74" s="2">
        <f t="shared" si="10"/>
        <v>4.1000000000000369E-2</v>
      </c>
      <c r="E74" s="2">
        <f t="shared" si="11"/>
        <v>0</v>
      </c>
      <c r="F74" s="2">
        <f t="shared" si="8"/>
        <v>2.2047493751997854E-2</v>
      </c>
      <c r="G74" s="2">
        <f t="shared" si="8"/>
        <v>2.4518893500416056E-2</v>
      </c>
      <c r="H74" s="2">
        <f t="shared" si="3"/>
        <v>0.89920427084622456</v>
      </c>
      <c r="I74" s="2">
        <f t="shared" si="4"/>
        <v>47.346369458487374</v>
      </c>
    </row>
    <row r="75" spans="1:9" ht="13.5" x14ac:dyDescent="0.25">
      <c r="A75" s="3">
        <f>TITRES_STAT!B78</f>
        <v>42114</v>
      </c>
      <c r="B75" s="6">
        <f>TITRES_STAT!D78</f>
        <v>2.8271000000000002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2.0472672769712295E-2</v>
      </c>
      <c r="G75" s="2">
        <f t="shared" si="8"/>
        <v>2.2767543964672048E-2</v>
      </c>
      <c r="H75" s="2">
        <f t="shared" si="3"/>
        <v>0.89920427084622478</v>
      </c>
      <c r="I75" s="2">
        <f t="shared" si="4"/>
        <v>47.346369458487374</v>
      </c>
    </row>
    <row r="76" spans="1:9" ht="13.5" x14ac:dyDescent="0.25">
      <c r="A76" s="3">
        <f>TITRES_STAT!B79</f>
        <v>42115</v>
      </c>
      <c r="B76" s="6">
        <f>TITRES_STAT!D79</f>
        <v>2.8271000000000002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1.901033900044713E-2</v>
      </c>
      <c r="G76" s="2">
        <f t="shared" si="8"/>
        <v>2.114129082433833E-2</v>
      </c>
      <c r="H76" s="2">
        <f t="shared" si="3"/>
        <v>0.89920427084622467</v>
      </c>
      <c r="I76" s="2">
        <f t="shared" si="4"/>
        <v>47.346369458487374</v>
      </c>
    </row>
    <row r="77" spans="1:9" ht="13.5" x14ac:dyDescent="0.25">
      <c r="A77" s="3">
        <f>TITRES_STAT!B80</f>
        <v>42116</v>
      </c>
      <c r="B77" s="6">
        <f>TITRES_STAT!D80</f>
        <v>2.7919</v>
      </c>
      <c r="C77" s="2">
        <f t="shared" si="9"/>
        <v>-3.520000000000012E-2</v>
      </c>
      <c r="D77" s="2">
        <f t="shared" si="10"/>
        <v>0</v>
      </c>
      <c r="E77" s="2">
        <f t="shared" si="11"/>
        <v>3.520000000000012E-2</v>
      </c>
      <c r="F77" s="2">
        <f t="shared" ref="F77:G92" si="12">((F76*13)+D77)/14</f>
        <v>1.7652457643272335E-2</v>
      </c>
      <c r="G77" s="2">
        <f t="shared" si="12"/>
        <v>2.2145484336885599E-2</v>
      </c>
      <c r="H77" s="2">
        <f t="shared" si="3"/>
        <v>0.79711318906989703</v>
      </c>
      <c r="I77" s="2">
        <f t="shared" si="4"/>
        <v>44.355202216419436</v>
      </c>
    </row>
    <row r="78" spans="1:9" ht="13.5" x14ac:dyDescent="0.25">
      <c r="A78" s="3">
        <f>TITRES_STAT!B81</f>
        <v>42117</v>
      </c>
      <c r="B78" s="6">
        <f>TITRES_STAT!D81</f>
        <v>2.7860999999999998</v>
      </c>
      <c r="C78" s="2">
        <f t="shared" si="9"/>
        <v>-5.8000000000002494E-3</v>
      </c>
      <c r="D78" s="2">
        <f t="shared" si="10"/>
        <v>0</v>
      </c>
      <c r="E78" s="2">
        <f t="shared" si="11"/>
        <v>5.8000000000002494E-3</v>
      </c>
      <c r="F78" s="2">
        <f t="shared" si="12"/>
        <v>1.6391567811610025E-2</v>
      </c>
      <c r="G78" s="2">
        <f t="shared" si="12"/>
        <v>2.0977949741393786E-2</v>
      </c>
      <c r="H78" s="2">
        <f t="shared" si="3"/>
        <v>0.7813712976567061</v>
      </c>
      <c r="I78" s="2">
        <f t="shared" si="4"/>
        <v>43.863471848039545</v>
      </c>
    </row>
    <row r="79" spans="1:9" ht="13.5" x14ac:dyDescent="0.25">
      <c r="A79" s="3">
        <f>TITRES_STAT!B82</f>
        <v>42118</v>
      </c>
      <c r="B79" s="6">
        <f>TITRES_STAT!D82</f>
        <v>2.8330000000000002</v>
      </c>
      <c r="C79" s="2">
        <f t="shared" si="9"/>
        <v>4.6900000000000386E-2</v>
      </c>
      <c r="D79" s="2">
        <f t="shared" si="10"/>
        <v>4.6900000000000386E-2</v>
      </c>
      <c r="E79" s="2">
        <f t="shared" si="11"/>
        <v>0</v>
      </c>
      <c r="F79" s="2">
        <f t="shared" si="12"/>
        <v>1.8570741539352193E-2</v>
      </c>
      <c r="G79" s="2">
        <f t="shared" si="12"/>
        <v>1.9479524759865658E-2</v>
      </c>
      <c r="H79" s="2">
        <f t="shared" si="3"/>
        <v>0.95334674578992484</v>
      </c>
      <c r="I79" s="2">
        <f t="shared" si="4"/>
        <v>48.805812272945708</v>
      </c>
    </row>
    <row r="80" spans="1:9" ht="13.5" x14ac:dyDescent="0.25">
      <c r="A80" s="3">
        <f>TITRES_STAT!B83</f>
        <v>42121</v>
      </c>
      <c r="B80" s="6">
        <f>TITRES_STAT!D83</f>
        <v>2.8271000000000002</v>
      </c>
      <c r="C80" s="2">
        <f t="shared" si="9"/>
        <v>-5.9000000000000163E-3</v>
      </c>
      <c r="D80" s="2">
        <f t="shared" si="10"/>
        <v>0</v>
      </c>
      <c r="E80" s="2">
        <f t="shared" si="11"/>
        <v>5.9000000000000163E-3</v>
      </c>
      <c r="F80" s="2">
        <f t="shared" si="12"/>
        <v>1.7244260000827037E-2</v>
      </c>
      <c r="G80" s="2">
        <f t="shared" si="12"/>
        <v>1.8509558705589541E-2</v>
      </c>
      <c r="H80" s="2">
        <f t="shared" si="3"/>
        <v>0.93164079571597747</v>
      </c>
      <c r="I80" s="2">
        <f t="shared" si="4"/>
        <v>48.23054047016322</v>
      </c>
    </row>
    <row r="81" spans="1:9" ht="13.5" x14ac:dyDescent="0.25">
      <c r="A81" s="3">
        <f>TITRES_STAT!B84</f>
        <v>42122</v>
      </c>
      <c r="B81" s="6">
        <f>TITRES_STAT!D84</f>
        <v>2.8565</v>
      </c>
      <c r="C81" s="2">
        <f t="shared" si="9"/>
        <v>2.9399999999999871E-2</v>
      </c>
      <c r="D81" s="2">
        <f t="shared" si="10"/>
        <v>2.9399999999999871E-2</v>
      </c>
      <c r="E81" s="2">
        <f t="shared" si="11"/>
        <v>0</v>
      </c>
      <c r="F81" s="2">
        <f t="shared" si="12"/>
        <v>1.8112527143625098E-2</v>
      </c>
      <c r="G81" s="2">
        <f t="shared" si="12"/>
        <v>1.7187447369476003E-2</v>
      </c>
      <c r="H81" s="2">
        <f t="shared" ref="H81:H144" si="13">F81/G81</f>
        <v>1.0538229880367218</v>
      </c>
      <c r="I81" s="2">
        <f t="shared" ref="I81:I144" si="14">IF(G81=0,100,100-(100/(1+H81)))</f>
        <v>51.310312240885281</v>
      </c>
    </row>
    <row r="82" spans="1:9" ht="13.5" x14ac:dyDescent="0.25">
      <c r="A82" s="3">
        <f>TITRES_STAT!B85</f>
        <v>42123</v>
      </c>
      <c r="B82" s="6">
        <f>TITRES_STAT!D85</f>
        <v>2.8622999999999998</v>
      </c>
      <c r="C82" s="2">
        <f t="shared" si="9"/>
        <v>5.7999999999998053E-3</v>
      </c>
      <c r="D82" s="2">
        <f t="shared" si="10"/>
        <v>5.7999999999998053E-3</v>
      </c>
      <c r="E82" s="2">
        <f t="shared" si="11"/>
        <v>0</v>
      </c>
      <c r="F82" s="2">
        <f t="shared" si="12"/>
        <v>1.7233060919080435E-2</v>
      </c>
      <c r="G82" s="2">
        <f t="shared" si="12"/>
        <v>1.5959772557370574E-2</v>
      </c>
      <c r="H82" s="2">
        <f t="shared" si="13"/>
        <v>1.0797811094821541</v>
      </c>
      <c r="I82" s="2">
        <f t="shared" si="14"/>
        <v>51.918016975883077</v>
      </c>
    </row>
    <row r="83" spans="1:9" ht="13.5" x14ac:dyDescent="0.25">
      <c r="A83" s="3">
        <f>TITRES_STAT!B86</f>
        <v>42124</v>
      </c>
      <c r="B83" s="6">
        <f>TITRES_STAT!D86</f>
        <v>2.8389000000000002</v>
      </c>
      <c r="C83" s="2">
        <f t="shared" si="9"/>
        <v>-2.3399999999999643E-2</v>
      </c>
      <c r="D83" s="2">
        <f t="shared" si="10"/>
        <v>0</v>
      </c>
      <c r="E83" s="2">
        <f t="shared" si="11"/>
        <v>2.3399999999999643E-2</v>
      </c>
      <c r="F83" s="2">
        <f t="shared" si="12"/>
        <v>1.6002127996288976E-2</v>
      </c>
      <c r="G83" s="2">
        <f t="shared" si="12"/>
        <v>1.649121737470122E-2</v>
      </c>
      <c r="H83" s="2">
        <f t="shared" si="13"/>
        <v>0.97034243335106696</v>
      </c>
      <c r="I83" s="2">
        <f t="shared" si="14"/>
        <v>49.247400701854332</v>
      </c>
    </row>
    <row r="84" spans="1:9" ht="13.5" x14ac:dyDescent="0.25">
      <c r="A84" s="3">
        <f>TITRES_STAT!B87</f>
        <v>42128</v>
      </c>
      <c r="B84" s="6">
        <f>TITRES_STAT!D87</f>
        <v>2.7744</v>
      </c>
      <c r="C84" s="2">
        <f t="shared" si="9"/>
        <v>-6.4500000000000224E-2</v>
      </c>
      <c r="D84" s="2">
        <f t="shared" si="10"/>
        <v>0</v>
      </c>
      <c r="E84" s="2">
        <f t="shared" si="11"/>
        <v>6.4500000000000224E-2</v>
      </c>
      <c r="F84" s="2">
        <f t="shared" si="12"/>
        <v>1.4859118853696908E-2</v>
      </c>
      <c r="G84" s="2">
        <f t="shared" si="12"/>
        <v>1.9920416133651149E-2</v>
      </c>
      <c r="H84" s="2">
        <f t="shared" si="13"/>
        <v>0.74592411895430755</v>
      </c>
      <c r="I84" s="2">
        <f t="shared" si="14"/>
        <v>42.723742163609408</v>
      </c>
    </row>
    <row r="85" spans="1:9" ht="13.5" x14ac:dyDescent="0.25">
      <c r="A85" s="3">
        <f>TITRES_STAT!B88</f>
        <v>42129</v>
      </c>
      <c r="B85" s="6">
        <f>TITRES_STAT!D88</f>
        <v>2.7450000000000001</v>
      </c>
      <c r="C85" s="2">
        <f t="shared" si="9"/>
        <v>-2.9399999999999871E-2</v>
      </c>
      <c r="D85" s="2">
        <f t="shared" si="10"/>
        <v>0</v>
      </c>
      <c r="E85" s="2">
        <f t="shared" si="11"/>
        <v>2.9399999999999871E-2</v>
      </c>
      <c r="F85" s="2">
        <f t="shared" si="12"/>
        <v>1.3797753221289986E-2</v>
      </c>
      <c r="G85" s="2">
        <f t="shared" si="12"/>
        <v>2.0597529266961772E-2</v>
      </c>
      <c r="H85" s="2">
        <f t="shared" si="13"/>
        <v>0.66987418939714494</v>
      </c>
      <c r="I85" s="2">
        <f t="shared" si="14"/>
        <v>40.115249019986457</v>
      </c>
    </row>
    <row r="86" spans="1:9" ht="13.5" x14ac:dyDescent="0.25">
      <c r="A86" s="3">
        <f>TITRES_STAT!B89</f>
        <v>42130</v>
      </c>
      <c r="B86" s="6">
        <f>TITRES_STAT!D89</f>
        <v>2.7860999999999998</v>
      </c>
      <c r="C86" s="2">
        <f t="shared" si="9"/>
        <v>4.1099999999999692E-2</v>
      </c>
      <c r="D86" s="2">
        <f t="shared" si="10"/>
        <v>4.1099999999999692E-2</v>
      </c>
      <c r="E86" s="2">
        <f t="shared" si="11"/>
        <v>0</v>
      </c>
      <c r="F86" s="2">
        <f t="shared" si="12"/>
        <v>1.5747913705483538E-2</v>
      </c>
      <c r="G86" s="2">
        <f t="shared" si="12"/>
        <v>1.9126277176464503E-2</v>
      </c>
      <c r="H86" s="2">
        <f t="shared" si="13"/>
        <v>0.82336533974640136</v>
      </c>
      <c r="I86" s="2">
        <f t="shared" si="14"/>
        <v>45.156355766909407</v>
      </c>
    </row>
    <row r="87" spans="1:9" ht="13.5" x14ac:dyDescent="0.25">
      <c r="A87" s="3">
        <f>TITRES_STAT!B90</f>
        <v>42131</v>
      </c>
      <c r="B87" s="6">
        <f>TITRES_STAT!D90</f>
        <v>2.7157</v>
      </c>
      <c r="C87" s="2">
        <f t="shared" si="9"/>
        <v>-7.0399999999999796E-2</v>
      </c>
      <c r="D87" s="2">
        <f t="shared" si="10"/>
        <v>0</v>
      </c>
      <c r="E87" s="2">
        <f t="shared" si="11"/>
        <v>7.0399999999999796E-2</v>
      </c>
      <c r="F87" s="2">
        <f t="shared" si="12"/>
        <v>1.462306272652043E-2</v>
      </c>
      <c r="G87" s="2">
        <f t="shared" si="12"/>
        <v>2.2788685949574165E-2</v>
      </c>
      <c r="H87" s="2">
        <f t="shared" si="13"/>
        <v>0.64168082174100427</v>
      </c>
      <c r="I87" s="2">
        <f t="shared" si="14"/>
        <v>39.086819632850492</v>
      </c>
    </row>
    <row r="88" spans="1:9" ht="13.5" x14ac:dyDescent="0.25">
      <c r="A88" s="3">
        <f>TITRES_STAT!B91</f>
        <v>42132</v>
      </c>
      <c r="B88" s="6">
        <f>TITRES_STAT!D91</f>
        <v>2.8153999999999999</v>
      </c>
      <c r="C88" s="2">
        <f t="shared" si="9"/>
        <v>9.96999999999999E-2</v>
      </c>
      <c r="D88" s="2">
        <f t="shared" si="10"/>
        <v>9.96999999999999E-2</v>
      </c>
      <c r="E88" s="2">
        <f t="shared" si="11"/>
        <v>0</v>
      </c>
      <c r="F88" s="2">
        <f t="shared" si="12"/>
        <v>2.0699986817483251E-2</v>
      </c>
      <c r="G88" s="2">
        <f t="shared" si="12"/>
        <v>2.1160922667461723E-2</v>
      </c>
      <c r="H88" s="2">
        <f t="shared" si="13"/>
        <v>0.97821759205768311</v>
      </c>
      <c r="I88" s="2">
        <f t="shared" si="14"/>
        <v>49.449443579165134</v>
      </c>
    </row>
    <row r="89" spans="1:9" ht="13.5" x14ac:dyDescent="0.25">
      <c r="A89" s="3">
        <f>TITRES_STAT!B92</f>
        <v>42135</v>
      </c>
      <c r="B89" s="6">
        <f>TITRES_STAT!D92</f>
        <v>2.8212999999999999</v>
      </c>
      <c r="C89" s="2">
        <f t="shared" si="9"/>
        <v>5.9000000000000163E-3</v>
      </c>
      <c r="D89" s="2">
        <f t="shared" si="10"/>
        <v>5.9000000000000163E-3</v>
      </c>
      <c r="E89" s="2">
        <f t="shared" si="11"/>
        <v>0</v>
      </c>
      <c r="F89" s="2">
        <f t="shared" si="12"/>
        <v>1.9642844901948734E-2</v>
      </c>
      <c r="G89" s="2">
        <f t="shared" si="12"/>
        <v>1.9649428191214457E-2</v>
      </c>
      <c r="H89" s="2">
        <f t="shared" si="13"/>
        <v>0.99966496280697537</v>
      </c>
      <c r="I89" s="2">
        <f t="shared" si="14"/>
        <v>49.991622666815289</v>
      </c>
    </row>
    <row r="90" spans="1:9" ht="13.5" x14ac:dyDescent="0.25">
      <c r="A90" s="3">
        <f>TITRES_STAT!B93</f>
        <v>42136</v>
      </c>
      <c r="B90" s="6">
        <f>TITRES_STAT!D93</f>
        <v>2.7801999999999998</v>
      </c>
      <c r="C90" s="2">
        <f t="shared" si="9"/>
        <v>-4.1100000000000136E-2</v>
      </c>
      <c r="D90" s="2">
        <f t="shared" si="10"/>
        <v>0</v>
      </c>
      <c r="E90" s="2">
        <f t="shared" si="11"/>
        <v>4.1100000000000136E-2</v>
      </c>
      <c r="F90" s="2">
        <f t="shared" si="12"/>
        <v>1.8239784551809541E-2</v>
      </c>
      <c r="G90" s="2">
        <f t="shared" si="12"/>
        <v>2.1181611891842006E-2</v>
      </c>
      <c r="H90" s="2">
        <f t="shared" si="13"/>
        <v>0.86111409485481627</v>
      </c>
      <c r="I90" s="2">
        <f t="shared" si="14"/>
        <v>46.268742858668794</v>
      </c>
    </row>
    <row r="91" spans="1:9" ht="13.5" x14ac:dyDescent="0.25">
      <c r="A91" s="3">
        <f>TITRES_STAT!B94</f>
        <v>42137</v>
      </c>
      <c r="B91" s="6">
        <f>TITRES_STAT!D94</f>
        <v>2.7040000000000002</v>
      </c>
      <c r="C91" s="2">
        <f t="shared" si="9"/>
        <v>-7.6199999999999601E-2</v>
      </c>
      <c r="D91" s="2">
        <f t="shared" si="10"/>
        <v>0</v>
      </c>
      <c r="E91" s="2">
        <f t="shared" si="11"/>
        <v>7.6199999999999601E-2</v>
      </c>
      <c r="F91" s="2">
        <f t="shared" si="12"/>
        <v>1.693694279810886E-2</v>
      </c>
      <c r="G91" s="2">
        <f t="shared" si="12"/>
        <v>2.5111496756710403E-2</v>
      </c>
      <c r="H91" s="2">
        <f t="shared" si="13"/>
        <v>0.67446966471972236</v>
      </c>
      <c r="I91" s="2">
        <f t="shared" si="14"/>
        <v>40.279598904087464</v>
      </c>
    </row>
    <row r="92" spans="1:9" ht="13.5" x14ac:dyDescent="0.25">
      <c r="A92" s="3">
        <f>TITRES_STAT!B95</f>
        <v>42138</v>
      </c>
      <c r="B92" s="6">
        <f>TITRES_STAT!D95</f>
        <v>2.6276999999999999</v>
      </c>
      <c r="C92" s="2">
        <f t="shared" si="9"/>
        <v>-7.6300000000000257E-2</v>
      </c>
      <c r="D92" s="2">
        <f t="shared" si="10"/>
        <v>0</v>
      </c>
      <c r="E92" s="2">
        <f t="shared" si="11"/>
        <v>7.6300000000000257E-2</v>
      </c>
      <c r="F92" s="2">
        <f t="shared" si="12"/>
        <v>1.5727161169672512E-2</v>
      </c>
      <c r="G92" s="2">
        <f t="shared" si="12"/>
        <v>2.8767818416945392E-2</v>
      </c>
      <c r="H92" s="2">
        <f t="shared" si="13"/>
        <v>0.54669286845917331</v>
      </c>
      <c r="I92" s="2">
        <f t="shared" si="14"/>
        <v>35.345922878909548</v>
      </c>
    </row>
    <row r="93" spans="1:9" ht="13.5" x14ac:dyDescent="0.25">
      <c r="A93" s="3">
        <f>TITRES_STAT!B96</f>
        <v>42139</v>
      </c>
      <c r="B93" s="6">
        <f>TITRES_STAT!D96</f>
        <v>2.6981000000000002</v>
      </c>
      <c r="C93" s="2">
        <f t="shared" si="9"/>
        <v>7.040000000000024E-2</v>
      </c>
      <c r="D93" s="2">
        <f t="shared" si="10"/>
        <v>7.040000000000024E-2</v>
      </c>
      <c r="E93" s="2">
        <f t="shared" si="11"/>
        <v>0</v>
      </c>
      <c r="F93" s="2">
        <f t="shared" ref="F93:G108" si="15">((F92*13)+D93)/14</f>
        <v>1.9632363943267346E-2</v>
      </c>
      <c r="G93" s="2">
        <f t="shared" si="15"/>
        <v>2.6712974244306437E-2</v>
      </c>
      <c r="H93" s="2">
        <f t="shared" si="13"/>
        <v>0.73493740396398421</v>
      </c>
      <c r="I93" s="2">
        <f t="shared" si="14"/>
        <v>42.361032869819944</v>
      </c>
    </row>
    <row r="94" spans="1:9" ht="13.5" x14ac:dyDescent="0.25">
      <c r="A94" s="3">
        <f>TITRES_STAT!B97</f>
        <v>42142</v>
      </c>
      <c r="B94" s="6">
        <f>TITRES_STAT!D97</f>
        <v>2.6922000000000001</v>
      </c>
      <c r="C94" s="2">
        <f t="shared" si="9"/>
        <v>-5.9000000000000163E-3</v>
      </c>
      <c r="D94" s="2">
        <f t="shared" si="10"/>
        <v>0</v>
      </c>
      <c r="E94" s="2">
        <f t="shared" si="11"/>
        <v>5.9000000000000163E-3</v>
      </c>
      <c r="F94" s="2">
        <f t="shared" si="15"/>
        <v>1.8230052233033967E-2</v>
      </c>
      <c r="G94" s="2">
        <f t="shared" si="15"/>
        <v>2.5226333226855975E-2</v>
      </c>
      <c r="H94" s="2">
        <f t="shared" si="13"/>
        <v>0.72265961402691048</v>
      </c>
      <c r="I94" s="2">
        <f t="shared" si="14"/>
        <v>41.950226739083547</v>
      </c>
    </row>
    <row r="95" spans="1:9" ht="13.5" x14ac:dyDescent="0.25">
      <c r="A95" s="3">
        <f>TITRES_STAT!B98</f>
        <v>42143</v>
      </c>
      <c r="B95" s="6">
        <f>TITRES_STAT!D98</f>
        <v>2.7040000000000002</v>
      </c>
      <c r="C95" s="2">
        <f t="shared" si="9"/>
        <v>1.1800000000000033E-2</v>
      </c>
      <c r="D95" s="2">
        <f t="shared" si="10"/>
        <v>1.1800000000000033E-2</v>
      </c>
      <c r="E95" s="2">
        <f t="shared" si="11"/>
        <v>0</v>
      </c>
      <c r="F95" s="2">
        <f t="shared" si="15"/>
        <v>1.7770762787817258E-2</v>
      </c>
      <c r="G95" s="2">
        <f t="shared" si="15"/>
        <v>2.3424452282080548E-2</v>
      </c>
      <c r="H95" s="2">
        <f t="shared" si="13"/>
        <v>0.75864155002726352</v>
      </c>
      <c r="I95" s="2">
        <f t="shared" si="14"/>
        <v>43.137929387344606</v>
      </c>
    </row>
    <row r="96" spans="1:9" ht="13.5" x14ac:dyDescent="0.25">
      <c r="A96" s="3">
        <f>TITRES_STAT!B99</f>
        <v>42144</v>
      </c>
      <c r="B96" s="6">
        <f>TITRES_STAT!D99</f>
        <v>2.6922000000000001</v>
      </c>
      <c r="C96" s="2">
        <f t="shared" si="9"/>
        <v>-1.1800000000000033E-2</v>
      </c>
      <c r="D96" s="2">
        <f t="shared" si="10"/>
        <v>0</v>
      </c>
      <c r="E96" s="2">
        <f t="shared" si="11"/>
        <v>1.1800000000000033E-2</v>
      </c>
      <c r="F96" s="2">
        <f t="shared" si="15"/>
        <v>1.6501422588687455E-2</v>
      </c>
      <c r="G96" s="2">
        <f t="shared" si="15"/>
        <v>2.259413426193194E-2</v>
      </c>
      <c r="H96" s="2">
        <f t="shared" si="13"/>
        <v>0.73034099901274463</v>
      </c>
      <c r="I96" s="2">
        <f t="shared" si="14"/>
        <v>42.20792314517454</v>
      </c>
    </row>
    <row r="97" spans="1:9" ht="13.5" x14ac:dyDescent="0.25">
      <c r="A97" s="3">
        <f>TITRES_STAT!B100</f>
        <v>42145</v>
      </c>
      <c r="B97" s="6">
        <f>TITRES_STAT!D100</f>
        <v>2.6745999999999999</v>
      </c>
      <c r="C97" s="2">
        <f t="shared" si="9"/>
        <v>-1.7600000000000282E-2</v>
      </c>
      <c r="D97" s="2">
        <f t="shared" si="10"/>
        <v>0</v>
      </c>
      <c r="E97" s="2">
        <f t="shared" si="11"/>
        <v>1.7600000000000282E-2</v>
      </c>
      <c r="F97" s="2">
        <f t="shared" si="15"/>
        <v>1.5322749546638351E-2</v>
      </c>
      <c r="G97" s="2">
        <f t="shared" si="15"/>
        <v>2.2237410386079678E-2</v>
      </c>
      <c r="H97" s="2">
        <f t="shared" si="13"/>
        <v>0.6890527845018406</v>
      </c>
      <c r="I97" s="2">
        <f t="shared" si="14"/>
        <v>40.795219120701773</v>
      </c>
    </row>
    <row r="98" spans="1:9" ht="13.5" x14ac:dyDescent="0.25">
      <c r="A98" s="3">
        <f>TITRES_STAT!B101</f>
        <v>42146</v>
      </c>
      <c r="B98" s="6">
        <f>TITRES_STAT!D101</f>
        <v>2.6276999999999999</v>
      </c>
      <c r="C98" s="2">
        <f t="shared" si="9"/>
        <v>-4.6899999999999942E-2</v>
      </c>
      <c r="D98" s="2">
        <f t="shared" si="10"/>
        <v>0</v>
      </c>
      <c r="E98" s="2">
        <f t="shared" si="11"/>
        <v>4.6899999999999942E-2</v>
      </c>
      <c r="F98" s="2">
        <f t="shared" si="15"/>
        <v>1.4228267436164182E-2</v>
      </c>
      <c r="G98" s="2">
        <f t="shared" si="15"/>
        <v>2.3999023929931123E-2</v>
      </c>
      <c r="H98" s="2">
        <f t="shared" si="13"/>
        <v>0.59286858822699695</v>
      </c>
      <c r="I98" s="2">
        <f t="shared" si="14"/>
        <v>37.220182041941825</v>
      </c>
    </row>
    <row r="99" spans="1:9" ht="13.5" x14ac:dyDescent="0.25">
      <c r="A99" s="3">
        <f>TITRES_STAT!B102</f>
        <v>42149</v>
      </c>
      <c r="B99" s="6">
        <f>TITRES_STAT!D102</f>
        <v>2.6629</v>
      </c>
      <c r="C99" s="2">
        <f t="shared" si="9"/>
        <v>3.520000000000012E-2</v>
      </c>
      <c r="D99" s="2">
        <f t="shared" si="10"/>
        <v>3.520000000000012E-2</v>
      </c>
      <c r="E99" s="2">
        <f t="shared" si="11"/>
        <v>0</v>
      </c>
      <c r="F99" s="2">
        <f t="shared" si="15"/>
        <v>1.5726248333581033E-2</v>
      </c>
      <c r="G99" s="2">
        <f t="shared" si="15"/>
        <v>2.2284807934936042E-2</v>
      </c>
      <c r="H99" s="2">
        <f t="shared" si="13"/>
        <v>0.70569368959769618</v>
      </c>
      <c r="I99" s="2">
        <f t="shared" si="14"/>
        <v>41.372826428415799</v>
      </c>
    </row>
    <row r="100" spans="1:9" ht="13.5" x14ac:dyDescent="0.25">
      <c r="A100" s="3">
        <f>TITRES_STAT!B103</f>
        <v>42150</v>
      </c>
      <c r="B100" s="6">
        <f>TITRES_STAT!D103</f>
        <v>2.7391999999999999</v>
      </c>
      <c r="C100" s="2">
        <f t="shared" si="9"/>
        <v>7.6299999999999812E-2</v>
      </c>
      <c r="D100" s="2">
        <f t="shared" si="10"/>
        <v>7.6299999999999812E-2</v>
      </c>
      <c r="E100" s="2">
        <f t="shared" si="11"/>
        <v>0</v>
      </c>
      <c r="F100" s="2">
        <f t="shared" si="15"/>
        <v>2.0052944881182373E-2</v>
      </c>
      <c r="G100" s="2">
        <f t="shared" si="15"/>
        <v>2.0693035939583469E-2</v>
      </c>
      <c r="H100" s="2">
        <f t="shared" si="13"/>
        <v>0.96906732002641172</v>
      </c>
      <c r="I100" s="2">
        <f t="shared" si="14"/>
        <v>49.214534727711253</v>
      </c>
    </row>
    <row r="101" spans="1:9" ht="13.5" x14ac:dyDescent="0.25">
      <c r="A101" s="3">
        <f>TITRES_STAT!B104</f>
        <v>42151</v>
      </c>
      <c r="B101" s="6">
        <f>TITRES_STAT!D104</f>
        <v>2.7332999999999998</v>
      </c>
      <c r="C101" s="2">
        <f t="shared" si="9"/>
        <v>-5.9000000000000163E-3</v>
      </c>
      <c r="D101" s="2">
        <f t="shared" si="10"/>
        <v>0</v>
      </c>
      <c r="E101" s="2">
        <f t="shared" si="11"/>
        <v>5.9000000000000163E-3</v>
      </c>
      <c r="F101" s="2">
        <f t="shared" si="15"/>
        <v>1.8620591675383633E-2</v>
      </c>
      <c r="G101" s="2">
        <f t="shared" si="15"/>
        <v>1.9636390515327506E-2</v>
      </c>
      <c r="H101" s="2">
        <f t="shared" si="13"/>
        <v>0.94826957433185211</v>
      </c>
      <c r="I101" s="2">
        <f t="shared" si="14"/>
        <v>48.67240072037032</v>
      </c>
    </row>
    <row r="102" spans="1:9" ht="13.5" x14ac:dyDescent="0.25">
      <c r="A102" s="3">
        <f>TITRES_STAT!B105</f>
        <v>42152</v>
      </c>
      <c r="B102" s="6">
        <f>TITRES_STAT!D105</f>
        <v>2.8094999999999999</v>
      </c>
      <c r="C102" s="2">
        <f t="shared" si="9"/>
        <v>7.6200000000000045E-2</v>
      </c>
      <c r="D102" s="2">
        <f t="shared" si="10"/>
        <v>7.6200000000000045E-2</v>
      </c>
      <c r="E102" s="2">
        <f t="shared" si="11"/>
        <v>0</v>
      </c>
      <c r="F102" s="2">
        <f t="shared" si="15"/>
        <v>2.2733406555713376E-2</v>
      </c>
      <c r="G102" s="2">
        <f t="shared" si="15"/>
        <v>1.8233791192804112E-2</v>
      </c>
      <c r="H102" s="2">
        <f t="shared" si="13"/>
        <v>1.2467734392332528</v>
      </c>
      <c r="I102" s="2">
        <f t="shared" si="14"/>
        <v>55.491729493594775</v>
      </c>
    </row>
    <row r="103" spans="1:9" ht="13.5" x14ac:dyDescent="0.25">
      <c r="A103" s="3">
        <f>TITRES_STAT!B106</f>
        <v>42153</v>
      </c>
      <c r="B103" s="6">
        <f>TITRES_STAT!D106</f>
        <v>2.7860999999999998</v>
      </c>
      <c r="C103" s="2">
        <f t="shared" si="9"/>
        <v>-2.3400000000000087E-2</v>
      </c>
      <c r="D103" s="2">
        <f t="shared" si="10"/>
        <v>0</v>
      </c>
      <c r="E103" s="2">
        <f t="shared" si="11"/>
        <v>2.3400000000000087E-2</v>
      </c>
      <c r="F103" s="2">
        <f t="shared" si="15"/>
        <v>2.110959180173385E-2</v>
      </c>
      <c r="G103" s="2">
        <f t="shared" si="15"/>
        <v>1.8602806107603825E-2</v>
      </c>
      <c r="H103" s="2">
        <f t="shared" si="13"/>
        <v>1.1347530947551716</v>
      </c>
      <c r="I103" s="2">
        <f t="shared" si="14"/>
        <v>53.156175182184853</v>
      </c>
    </row>
    <row r="104" spans="1:9" ht="13.5" x14ac:dyDescent="0.25">
      <c r="A104" s="3">
        <f>TITRES_STAT!B107</f>
        <v>42156</v>
      </c>
      <c r="B104" s="6">
        <f>TITRES_STAT!D107</f>
        <v>2.7040000000000002</v>
      </c>
      <c r="C104" s="2">
        <f t="shared" si="9"/>
        <v>-8.2099999999999618E-2</v>
      </c>
      <c r="D104" s="2">
        <f t="shared" si="10"/>
        <v>0</v>
      </c>
      <c r="E104" s="2">
        <f t="shared" si="11"/>
        <v>8.2099999999999618E-2</v>
      </c>
      <c r="F104" s="2">
        <f t="shared" si="15"/>
        <v>1.9601763815895717E-2</v>
      </c>
      <c r="G104" s="2">
        <f t="shared" si="15"/>
        <v>2.3138319957060668E-2</v>
      </c>
      <c r="H104" s="2">
        <f t="shared" si="13"/>
        <v>0.84715588047325929</v>
      </c>
      <c r="I104" s="2">
        <f t="shared" si="14"/>
        <v>45.862717349886559</v>
      </c>
    </row>
    <row r="105" spans="1:9" ht="13.5" x14ac:dyDescent="0.25">
      <c r="A105" s="3">
        <f>TITRES_STAT!B108</f>
        <v>42157</v>
      </c>
      <c r="B105" s="6">
        <f>TITRES_STAT!D108</f>
        <v>2.6511999999999998</v>
      </c>
      <c r="C105" s="2">
        <f t="shared" si="9"/>
        <v>-5.2800000000000402E-2</v>
      </c>
      <c r="D105" s="2">
        <f t="shared" si="10"/>
        <v>0</v>
      </c>
      <c r="E105" s="2">
        <f t="shared" si="11"/>
        <v>5.2800000000000402E-2</v>
      </c>
      <c r="F105" s="2">
        <f t="shared" si="15"/>
        <v>1.8201637829046022E-2</v>
      </c>
      <c r="G105" s="2">
        <f t="shared" si="15"/>
        <v>2.5257011388699218E-2</v>
      </c>
      <c r="H105" s="2">
        <f t="shared" si="13"/>
        <v>0.72065683262866198</v>
      </c>
      <c r="I105" s="2">
        <f t="shared" si="14"/>
        <v>41.882658933664793</v>
      </c>
    </row>
    <row r="106" spans="1:9" ht="13.5" x14ac:dyDescent="0.25">
      <c r="A106" s="3">
        <f>TITRES_STAT!B109</f>
        <v>42158</v>
      </c>
      <c r="B106" s="6">
        <f>TITRES_STAT!D109</f>
        <v>2.6394000000000002</v>
      </c>
      <c r="C106" s="2">
        <f t="shared" si="9"/>
        <v>-1.1799999999999589E-2</v>
      </c>
      <c r="D106" s="2">
        <f t="shared" si="10"/>
        <v>0</v>
      </c>
      <c r="E106" s="2">
        <f t="shared" si="11"/>
        <v>1.1799999999999589E-2</v>
      </c>
      <c r="F106" s="2">
        <f t="shared" si="15"/>
        <v>1.6901520841257022E-2</v>
      </c>
      <c r="G106" s="2">
        <f t="shared" si="15"/>
        <v>2.4295796289506389E-2</v>
      </c>
      <c r="H106" s="2">
        <f t="shared" si="13"/>
        <v>0.69565618018278197</v>
      </c>
      <c r="I106" s="2">
        <f t="shared" si="14"/>
        <v>41.025780362372416</v>
      </c>
    </row>
    <row r="107" spans="1:9" ht="13.5" x14ac:dyDescent="0.25">
      <c r="A107" s="3">
        <f>TITRES_STAT!B110</f>
        <v>42159</v>
      </c>
      <c r="B107" s="6">
        <f>TITRES_STAT!D110</f>
        <v>2.7978000000000001</v>
      </c>
      <c r="C107" s="2">
        <f t="shared" si="9"/>
        <v>0.15839999999999987</v>
      </c>
      <c r="D107" s="2">
        <f t="shared" si="10"/>
        <v>0.15839999999999987</v>
      </c>
      <c r="E107" s="2">
        <f t="shared" si="11"/>
        <v>0</v>
      </c>
      <c r="F107" s="2">
        <f t="shared" si="15"/>
        <v>2.7008555066881514E-2</v>
      </c>
      <c r="G107" s="2">
        <f t="shared" si="15"/>
        <v>2.2560382268827363E-2</v>
      </c>
      <c r="H107" s="2">
        <f t="shared" si="13"/>
        <v>1.197167439143989</v>
      </c>
      <c r="I107" s="2">
        <f t="shared" si="14"/>
        <v>54.486855112435244</v>
      </c>
    </row>
    <row r="108" spans="1:9" ht="13.5" x14ac:dyDescent="0.25">
      <c r="A108" s="3">
        <f>TITRES_STAT!B111</f>
        <v>42160</v>
      </c>
      <c r="B108" s="6">
        <f>TITRES_STAT!D111</f>
        <v>2.7625999999999999</v>
      </c>
      <c r="C108" s="2">
        <f t="shared" si="9"/>
        <v>-3.520000000000012E-2</v>
      </c>
      <c r="D108" s="2">
        <f t="shared" si="10"/>
        <v>0</v>
      </c>
      <c r="E108" s="2">
        <f t="shared" si="11"/>
        <v>3.520000000000012E-2</v>
      </c>
      <c r="F108" s="2">
        <f t="shared" si="15"/>
        <v>2.5079372562104265E-2</v>
      </c>
      <c r="G108" s="2">
        <f t="shared" si="15"/>
        <v>2.3463212106768275E-2</v>
      </c>
      <c r="H108" s="2">
        <f t="shared" si="13"/>
        <v>1.0688806139577873</v>
      </c>
      <c r="I108" s="2">
        <f t="shared" si="14"/>
        <v>51.664683150228228</v>
      </c>
    </row>
    <row r="109" spans="1:9" ht="13.5" x14ac:dyDescent="0.25">
      <c r="A109" s="3">
        <f>TITRES_STAT!B112</f>
        <v>42163</v>
      </c>
      <c r="B109" s="6">
        <f>TITRES_STAT!D112</f>
        <v>2.7509000000000001</v>
      </c>
      <c r="C109" s="2">
        <f t="shared" si="9"/>
        <v>-1.1699999999999822E-2</v>
      </c>
      <c r="D109" s="2">
        <f t="shared" si="10"/>
        <v>0</v>
      </c>
      <c r="E109" s="2">
        <f t="shared" si="11"/>
        <v>1.1699999999999822E-2</v>
      </c>
      <c r="F109" s="2">
        <f t="shared" ref="F109:G124" si="16">((F108*13)+D109)/14</f>
        <v>2.3287988807668247E-2</v>
      </c>
      <c r="G109" s="2">
        <f t="shared" si="16"/>
        <v>2.2622982670570529E-2</v>
      </c>
      <c r="H109" s="2">
        <f t="shared" si="13"/>
        <v>1.0293951574282378</v>
      </c>
      <c r="I109" s="2">
        <f t="shared" si="14"/>
        <v>50.724234442972872</v>
      </c>
    </row>
    <row r="110" spans="1:9" ht="13.5" x14ac:dyDescent="0.25">
      <c r="A110" s="3">
        <f>TITRES_STAT!B113</f>
        <v>42164</v>
      </c>
      <c r="B110" s="6">
        <f>TITRES_STAT!D113</f>
        <v>2.6745999999999999</v>
      </c>
      <c r="C110" s="2">
        <f t="shared" si="9"/>
        <v>-7.6300000000000257E-2</v>
      </c>
      <c r="D110" s="2">
        <f t="shared" si="10"/>
        <v>0</v>
      </c>
      <c r="E110" s="2">
        <f t="shared" si="11"/>
        <v>7.6300000000000257E-2</v>
      </c>
      <c r="F110" s="2">
        <f t="shared" si="16"/>
        <v>2.1624561035691943E-2</v>
      </c>
      <c r="G110" s="2">
        <f t="shared" si="16"/>
        <v>2.6457055336958364E-2</v>
      </c>
      <c r="H110" s="2">
        <f t="shared" si="13"/>
        <v>0.81734572348587042</v>
      </c>
      <c r="I110" s="2">
        <f t="shared" si="14"/>
        <v>44.974696499580205</v>
      </c>
    </row>
    <row r="111" spans="1:9" ht="13.5" x14ac:dyDescent="0.25">
      <c r="A111" s="3">
        <f>TITRES_STAT!B114</f>
        <v>42165</v>
      </c>
      <c r="B111" s="6">
        <f>TITRES_STAT!D114</f>
        <v>2.6629</v>
      </c>
      <c r="C111" s="2">
        <f t="shared" si="9"/>
        <v>-1.1699999999999822E-2</v>
      </c>
      <c r="D111" s="2">
        <f t="shared" si="10"/>
        <v>0</v>
      </c>
      <c r="E111" s="2">
        <f t="shared" si="11"/>
        <v>1.1699999999999822E-2</v>
      </c>
      <c r="F111" s="2">
        <f t="shared" si="16"/>
        <v>2.0079949533142519E-2</v>
      </c>
      <c r="G111" s="2">
        <f t="shared" si="16"/>
        <v>2.540297995574704E-2</v>
      </c>
      <c r="H111" s="2">
        <f t="shared" si="13"/>
        <v>0.79045645700317668</v>
      </c>
      <c r="I111" s="2">
        <f t="shared" si="14"/>
        <v>44.148320609048703</v>
      </c>
    </row>
    <row r="112" spans="1:9" ht="13.5" x14ac:dyDescent="0.25">
      <c r="A112" s="3">
        <f>TITRES_STAT!B115</f>
        <v>42166</v>
      </c>
      <c r="B112" s="6">
        <f>TITRES_STAT!D115</f>
        <v>2.6453000000000002</v>
      </c>
      <c r="C112" s="2">
        <f t="shared" si="9"/>
        <v>-1.7599999999999838E-2</v>
      </c>
      <c r="D112" s="2">
        <f t="shared" si="10"/>
        <v>0</v>
      </c>
      <c r="E112" s="2">
        <f t="shared" si="11"/>
        <v>1.7599999999999838E-2</v>
      </c>
      <c r="F112" s="2">
        <f t="shared" si="16"/>
        <v>1.8645667423632339E-2</v>
      </c>
      <c r="G112" s="2">
        <f t="shared" si="16"/>
        <v>2.4845624244622239E-2</v>
      </c>
      <c r="H112" s="2">
        <f t="shared" si="13"/>
        <v>0.75046081515412666</v>
      </c>
      <c r="I112" s="2">
        <f t="shared" si="14"/>
        <v>42.872185921399748</v>
      </c>
    </row>
    <row r="113" spans="1:9" ht="13.5" x14ac:dyDescent="0.25">
      <c r="A113" s="3">
        <f>TITRES_STAT!B116</f>
        <v>42167</v>
      </c>
      <c r="B113" s="6">
        <f>TITRES_STAT!D116</f>
        <v>2.6101000000000001</v>
      </c>
      <c r="C113" s="2">
        <f t="shared" si="9"/>
        <v>-3.520000000000012E-2</v>
      </c>
      <c r="D113" s="2">
        <f t="shared" si="10"/>
        <v>0</v>
      </c>
      <c r="E113" s="2">
        <f t="shared" si="11"/>
        <v>3.520000000000012E-2</v>
      </c>
      <c r="F113" s="2">
        <f t="shared" si="16"/>
        <v>1.731383403623003E-2</v>
      </c>
      <c r="G113" s="2">
        <f t="shared" si="16"/>
        <v>2.5585222512863517E-2</v>
      </c>
      <c r="H113" s="2">
        <f t="shared" si="13"/>
        <v>0.67671227121535216</v>
      </c>
      <c r="I113" s="2">
        <f t="shared" si="14"/>
        <v>40.35947507707106</v>
      </c>
    </row>
    <row r="114" spans="1:9" ht="13.5" x14ac:dyDescent="0.25">
      <c r="A114" s="3">
        <f>TITRES_STAT!B117</f>
        <v>42170</v>
      </c>
      <c r="B114" s="6">
        <f>TITRES_STAT!D117</f>
        <v>2.6688000000000001</v>
      </c>
      <c r="C114" s="2">
        <f t="shared" si="9"/>
        <v>5.8699999999999974E-2</v>
      </c>
      <c r="D114" s="2">
        <f t="shared" si="10"/>
        <v>5.8699999999999974E-2</v>
      </c>
      <c r="E114" s="2">
        <f t="shared" si="11"/>
        <v>0</v>
      </c>
      <c r="F114" s="2">
        <f t="shared" si="16"/>
        <v>2.0269988747927882E-2</v>
      </c>
      <c r="G114" s="2">
        <f t="shared" si="16"/>
        <v>2.3757706619087552E-2</v>
      </c>
      <c r="H114" s="2">
        <f t="shared" si="13"/>
        <v>0.85319635741450117</v>
      </c>
      <c r="I114" s="2">
        <f t="shared" si="14"/>
        <v>46.03917733816634</v>
      </c>
    </row>
    <row r="115" spans="1:9" ht="13.5" x14ac:dyDescent="0.25">
      <c r="A115" s="3">
        <f>TITRES_STAT!B118</f>
        <v>42171</v>
      </c>
      <c r="B115" s="6">
        <f>TITRES_STAT!D118</f>
        <v>2.6219000000000001</v>
      </c>
      <c r="C115" s="2">
        <f t="shared" si="9"/>
        <v>-4.6899999999999942E-2</v>
      </c>
      <c r="D115" s="2">
        <f t="shared" si="10"/>
        <v>0</v>
      </c>
      <c r="E115" s="2">
        <f t="shared" si="11"/>
        <v>4.6899999999999942E-2</v>
      </c>
      <c r="F115" s="2">
        <f t="shared" si="16"/>
        <v>1.8822132408790177E-2</v>
      </c>
      <c r="G115" s="2">
        <f t="shared" si="16"/>
        <v>2.5410727574867009E-2</v>
      </c>
      <c r="H115" s="2">
        <f t="shared" si="13"/>
        <v>0.74071599694794199</v>
      </c>
      <c r="I115" s="2">
        <f t="shared" si="14"/>
        <v>42.552374898987843</v>
      </c>
    </row>
    <row r="116" spans="1:9" ht="13.5" x14ac:dyDescent="0.25">
      <c r="A116" s="3">
        <f>TITRES_STAT!B119</f>
        <v>42172</v>
      </c>
      <c r="B116" s="6">
        <f>TITRES_STAT!D119</f>
        <v>2.7332999999999998</v>
      </c>
      <c r="C116" s="2">
        <f t="shared" si="9"/>
        <v>0.11139999999999972</v>
      </c>
      <c r="D116" s="2">
        <f t="shared" si="10"/>
        <v>0.11139999999999972</v>
      </c>
      <c r="E116" s="2">
        <f t="shared" si="11"/>
        <v>0</v>
      </c>
      <c r="F116" s="2">
        <f t="shared" si="16"/>
        <v>2.5434837236733714E-2</v>
      </c>
      <c r="G116" s="2">
        <f t="shared" si="16"/>
        <v>2.3595675605233651E-2</v>
      </c>
      <c r="H116" s="2">
        <f t="shared" si="13"/>
        <v>1.0779448599934187</v>
      </c>
      <c r="I116" s="2">
        <f t="shared" si="14"/>
        <v>51.875527630547076</v>
      </c>
    </row>
    <row r="117" spans="1:9" ht="13.5" x14ac:dyDescent="0.25">
      <c r="A117" s="3">
        <f>TITRES_STAT!B120</f>
        <v>42173</v>
      </c>
      <c r="B117" s="6">
        <f>TITRES_STAT!D120</f>
        <v>2.6981000000000002</v>
      </c>
      <c r="C117" s="2">
        <f t="shared" si="9"/>
        <v>-3.5199999999999676E-2</v>
      </c>
      <c r="D117" s="2">
        <f t="shared" si="10"/>
        <v>0</v>
      </c>
      <c r="E117" s="2">
        <f t="shared" si="11"/>
        <v>3.5199999999999676E-2</v>
      </c>
      <c r="F117" s="2">
        <f t="shared" si="16"/>
        <v>2.3618063148395593E-2</v>
      </c>
      <c r="G117" s="2">
        <f t="shared" si="16"/>
        <v>2.4424555919145514E-2</v>
      </c>
      <c r="H117" s="2">
        <f t="shared" si="13"/>
        <v>0.96698024834434182</v>
      </c>
      <c r="I117" s="2">
        <f t="shared" si="14"/>
        <v>49.160648621574829</v>
      </c>
    </row>
    <row r="118" spans="1:9" ht="13.5" x14ac:dyDescent="0.25">
      <c r="A118" s="3">
        <f>TITRES_STAT!B121</f>
        <v>42174</v>
      </c>
      <c r="B118" s="6">
        <f>TITRES_STAT!D121</f>
        <v>2.6981000000000002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2.1931058637795906E-2</v>
      </c>
      <c r="G118" s="2">
        <f t="shared" si="16"/>
        <v>2.2679944782063692E-2</v>
      </c>
      <c r="H118" s="2">
        <f t="shared" si="13"/>
        <v>0.96698024834434171</v>
      </c>
      <c r="I118" s="2">
        <f t="shared" si="14"/>
        <v>49.160648621574829</v>
      </c>
    </row>
    <row r="119" spans="1:9" ht="13.5" x14ac:dyDescent="0.25">
      <c r="A119" s="3">
        <f>TITRES_STAT!B122</f>
        <v>42177</v>
      </c>
      <c r="B119" s="6">
        <f>TITRES_STAT!D122</f>
        <v>2.6688000000000001</v>
      </c>
      <c r="C119" s="2">
        <f t="shared" si="9"/>
        <v>-2.9300000000000104E-2</v>
      </c>
      <c r="D119" s="2">
        <f t="shared" si="10"/>
        <v>0</v>
      </c>
      <c r="E119" s="2">
        <f t="shared" si="11"/>
        <v>2.9300000000000104E-2</v>
      </c>
      <c r="F119" s="2">
        <f t="shared" si="16"/>
        <v>2.036455444938191E-2</v>
      </c>
      <c r="G119" s="2">
        <f t="shared" si="16"/>
        <v>2.315280586905915E-2</v>
      </c>
      <c r="H119" s="2">
        <f t="shared" si="13"/>
        <v>0.87957177046072887</v>
      </c>
      <c r="I119" s="2">
        <f t="shared" si="14"/>
        <v>46.796391831588551</v>
      </c>
    </row>
    <row r="120" spans="1:9" ht="13.5" x14ac:dyDescent="0.25">
      <c r="A120" s="3">
        <f>TITRES_STAT!B123</f>
        <v>42178</v>
      </c>
      <c r="B120" s="6">
        <f>TITRES_STAT!D123</f>
        <v>2.6394000000000002</v>
      </c>
      <c r="C120" s="2">
        <f t="shared" si="9"/>
        <v>-2.9399999999999871E-2</v>
      </c>
      <c r="D120" s="2">
        <f t="shared" si="10"/>
        <v>0</v>
      </c>
      <c r="E120" s="2">
        <f t="shared" si="11"/>
        <v>2.9399999999999871E-2</v>
      </c>
      <c r="F120" s="2">
        <f t="shared" si="16"/>
        <v>1.89099434172832E-2</v>
      </c>
      <c r="G120" s="2">
        <f t="shared" si="16"/>
        <v>2.35990340212692E-2</v>
      </c>
      <c r="H120" s="2">
        <f t="shared" si="13"/>
        <v>0.80130158718531264</v>
      </c>
      <c r="I120" s="2">
        <f t="shared" si="14"/>
        <v>44.484587860571125</v>
      </c>
    </row>
    <row r="121" spans="1:9" ht="13.5" x14ac:dyDescent="0.25">
      <c r="A121" s="3">
        <f>TITRES_STAT!B124</f>
        <v>42179</v>
      </c>
      <c r="B121" s="6">
        <f>TITRES_STAT!D124</f>
        <v>2.6394000000000002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1.7559233173191541E-2</v>
      </c>
      <c r="G121" s="2">
        <f t="shared" si="16"/>
        <v>2.1913388734035682E-2</v>
      </c>
      <c r="H121" s="2">
        <f t="shared" si="13"/>
        <v>0.80130158718531264</v>
      </c>
      <c r="I121" s="2">
        <f t="shared" si="14"/>
        <v>44.484587860571125</v>
      </c>
    </row>
    <row r="122" spans="1:9" ht="13.5" x14ac:dyDescent="0.25">
      <c r="A122" s="3">
        <f>TITRES_STAT!B125</f>
        <v>42180</v>
      </c>
      <c r="B122" s="6">
        <f>TITRES_STAT!D125</f>
        <v>2.5808</v>
      </c>
      <c r="C122" s="2">
        <f t="shared" si="9"/>
        <v>-5.8600000000000207E-2</v>
      </c>
      <c r="D122" s="2">
        <f t="shared" si="10"/>
        <v>0</v>
      </c>
      <c r="E122" s="2">
        <f t="shared" si="11"/>
        <v>5.8600000000000207E-2</v>
      </c>
      <c r="F122" s="2">
        <f t="shared" si="16"/>
        <v>1.6305002232249288E-2</v>
      </c>
      <c r="G122" s="2">
        <f t="shared" si="16"/>
        <v>2.4533860967318862E-2</v>
      </c>
      <c r="H122" s="2">
        <f t="shared" si="13"/>
        <v>0.66459177599355046</v>
      </c>
      <c r="I122" s="2">
        <f t="shared" si="14"/>
        <v>39.925210828154746</v>
      </c>
    </row>
    <row r="123" spans="1:9" ht="13.5" x14ac:dyDescent="0.25">
      <c r="A123" s="3">
        <f>TITRES_STAT!B126</f>
        <v>42181</v>
      </c>
      <c r="B123" s="6">
        <f>TITRES_STAT!D126</f>
        <v>2.5808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1.5140359215660053E-2</v>
      </c>
      <c r="G123" s="2">
        <f t="shared" si="16"/>
        <v>2.2781442326796086E-2</v>
      </c>
      <c r="H123" s="2">
        <f t="shared" si="13"/>
        <v>0.66459177599355046</v>
      </c>
      <c r="I123" s="2">
        <f t="shared" si="14"/>
        <v>39.925210828154746</v>
      </c>
    </row>
    <row r="124" spans="1:9" ht="13.5" x14ac:dyDescent="0.25">
      <c r="A124" s="3">
        <f>TITRES_STAT!B127</f>
        <v>42184</v>
      </c>
      <c r="B124" s="6">
        <f>TITRES_STAT!D127</f>
        <v>2.5221</v>
      </c>
      <c r="C124" s="2">
        <f t="shared" si="9"/>
        <v>-5.8699999999999974E-2</v>
      </c>
      <c r="D124" s="2">
        <f t="shared" si="10"/>
        <v>0</v>
      </c>
      <c r="E124" s="2">
        <f t="shared" si="11"/>
        <v>5.8699999999999974E-2</v>
      </c>
      <c r="F124" s="2">
        <f t="shared" si="16"/>
        <v>1.4058904985970049E-2</v>
      </c>
      <c r="G124" s="2">
        <f t="shared" si="16"/>
        <v>2.5347053589167789E-2</v>
      </c>
      <c r="H124" s="2">
        <f t="shared" si="13"/>
        <v>0.55465637994225114</v>
      </c>
      <c r="I124" s="2">
        <f t="shared" si="14"/>
        <v>35.677104413443061</v>
      </c>
    </row>
    <row r="125" spans="1:9" ht="13.5" x14ac:dyDescent="0.25">
      <c r="A125" s="3">
        <f>TITRES_STAT!B128</f>
        <v>42185</v>
      </c>
      <c r="B125" s="6">
        <f>TITRES_STAT!D128</f>
        <v>2.5691000000000002</v>
      </c>
      <c r="C125" s="2">
        <f t="shared" si="9"/>
        <v>4.7000000000000153E-2</v>
      </c>
      <c r="D125" s="2">
        <f t="shared" si="10"/>
        <v>4.7000000000000153E-2</v>
      </c>
      <c r="E125" s="2">
        <f t="shared" si="11"/>
        <v>0</v>
      </c>
      <c r="F125" s="2">
        <f t="shared" ref="F125:G140" si="17">((F124*13)+D125)/14</f>
        <v>1.6411840344115056E-2</v>
      </c>
      <c r="G125" s="2">
        <f t="shared" si="17"/>
        <v>2.3536549761370089E-2</v>
      </c>
      <c r="H125" s="2">
        <f t="shared" si="13"/>
        <v>0.69729168083298987</v>
      </c>
      <c r="I125" s="2">
        <f t="shared" si="14"/>
        <v>41.082607586385855</v>
      </c>
    </row>
    <row r="126" spans="1:9" ht="13.5" x14ac:dyDescent="0.25">
      <c r="A126" s="3">
        <f>TITRES_STAT!B129</f>
        <v>42186</v>
      </c>
      <c r="B126" s="6">
        <f>TITRES_STAT!D129</f>
        <v>2.657</v>
      </c>
      <c r="C126" s="2">
        <f t="shared" si="9"/>
        <v>8.7899999999999867E-2</v>
      </c>
      <c r="D126" s="2">
        <f t="shared" si="10"/>
        <v>8.7899999999999867E-2</v>
      </c>
      <c r="E126" s="2">
        <f t="shared" si="11"/>
        <v>0</v>
      </c>
      <c r="F126" s="2">
        <f t="shared" si="17"/>
        <v>2.1518137462392544E-2</v>
      </c>
      <c r="G126" s="2">
        <f t="shared" si="17"/>
        <v>2.1855367635557937E-2</v>
      </c>
      <c r="H126" s="2">
        <f t="shared" si="13"/>
        <v>0.9845699153274946</v>
      </c>
      <c r="I126" s="2">
        <f t="shared" si="14"/>
        <v>49.61124865006434</v>
      </c>
    </row>
    <row r="127" spans="1:9" ht="13.5" x14ac:dyDescent="0.25">
      <c r="A127" s="3">
        <f>TITRES_STAT!B130</f>
        <v>42187</v>
      </c>
      <c r="B127" s="6">
        <f>TITRES_STAT!D130</f>
        <v>2.6160000000000001</v>
      </c>
      <c r="C127" s="2">
        <f t="shared" si="9"/>
        <v>-4.0999999999999925E-2</v>
      </c>
      <c r="D127" s="2">
        <f t="shared" si="10"/>
        <v>0</v>
      </c>
      <c r="E127" s="2">
        <f t="shared" si="11"/>
        <v>4.0999999999999925E-2</v>
      </c>
      <c r="F127" s="2">
        <f t="shared" si="17"/>
        <v>1.9981127643650221E-2</v>
      </c>
      <c r="G127" s="2">
        <f t="shared" si="17"/>
        <v>2.3222841375875221E-2</v>
      </c>
      <c r="H127" s="2">
        <f t="shared" si="13"/>
        <v>0.86040839362608679</v>
      </c>
      <c r="I127" s="2">
        <f t="shared" si="14"/>
        <v>46.248361197139147</v>
      </c>
    </row>
    <row r="128" spans="1:9" ht="13.5" x14ac:dyDescent="0.25">
      <c r="A128" s="3">
        <f>TITRES_STAT!B131</f>
        <v>42188</v>
      </c>
      <c r="B128" s="6">
        <f>TITRES_STAT!D131</f>
        <v>2.6160000000000001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1.8553904240532351E-2</v>
      </c>
      <c r="G128" s="2">
        <f t="shared" si="17"/>
        <v>2.1564066991884134E-2</v>
      </c>
      <c r="H128" s="2">
        <f t="shared" si="13"/>
        <v>0.8604083936260869</v>
      </c>
      <c r="I128" s="2">
        <f t="shared" si="14"/>
        <v>46.248361197139147</v>
      </c>
    </row>
    <row r="129" spans="1:9" ht="13.5" x14ac:dyDescent="0.25">
      <c r="A129" s="3">
        <f>TITRES_STAT!B132</f>
        <v>42191</v>
      </c>
      <c r="B129" s="6">
        <f>TITRES_STAT!D132</f>
        <v>2.5632000000000001</v>
      </c>
      <c r="C129" s="2">
        <f t="shared" si="9"/>
        <v>-5.2799999999999958E-2</v>
      </c>
      <c r="D129" s="2">
        <f t="shared" si="10"/>
        <v>0</v>
      </c>
      <c r="E129" s="2">
        <f t="shared" si="11"/>
        <v>5.2799999999999958E-2</v>
      </c>
      <c r="F129" s="2">
        <f t="shared" si="17"/>
        <v>1.7228625366208609E-2</v>
      </c>
      <c r="G129" s="2">
        <f t="shared" si="17"/>
        <v>2.3795205063892405E-2</v>
      </c>
      <c r="H129" s="2">
        <f t="shared" si="13"/>
        <v>0.72403769246569216</v>
      </c>
      <c r="I129" s="2">
        <f t="shared" si="14"/>
        <v>41.996627778490421</v>
      </c>
    </row>
    <row r="130" spans="1:9" ht="13.5" x14ac:dyDescent="0.25">
      <c r="A130" s="3">
        <f>TITRES_STAT!B133</f>
        <v>42192</v>
      </c>
      <c r="B130" s="6">
        <f>TITRES_STAT!D133</f>
        <v>2.5455999999999999</v>
      </c>
      <c r="C130" s="2">
        <f t="shared" si="9"/>
        <v>-1.7600000000000282E-2</v>
      </c>
      <c r="D130" s="2">
        <f t="shared" si="10"/>
        <v>0</v>
      </c>
      <c r="E130" s="2">
        <f t="shared" si="11"/>
        <v>1.7600000000000282E-2</v>
      </c>
      <c r="F130" s="2">
        <f t="shared" si="17"/>
        <v>1.5998009268622281E-2</v>
      </c>
      <c r="G130" s="2">
        <f t="shared" si="17"/>
        <v>2.335269041647154E-2</v>
      </c>
      <c r="H130" s="2">
        <f t="shared" si="13"/>
        <v>0.68506064968592562</v>
      </c>
      <c r="I130" s="2">
        <f t="shared" si="14"/>
        <v>40.654955049458451</v>
      </c>
    </row>
    <row r="131" spans="1:9" ht="13.5" x14ac:dyDescent="0.25">
      <c r="A131" s="3">
        <f>TITRES_STAT!B134</f>
        <v>42193</v>
      </c>
      <c r="B131" s="6">
        <f>TITRES_STAT!D134</f>
        <v>2.5045000000000002</v>
      </c>
      <c r="C131" s="2">
        <f t="shared" ref="C131:C194" si="18">B131-B130</f>
        <v>-4.1099999999999692E-2</v>
      </c>
      <c r="D131" s="2">
        <f t="shared" ref="D131:D194" si="19">IF(C131&gt;0,C131,0)</f>
        <v>0</v>
      </c>
      <c r="E131" s="2">
        <f t="shared" ref="E131:E194" si="20">IF(C131&lt;0,-C131,0)</f>
        <v>4.1099999999999692E-2</v>
      </c>
      <c r="F131" s="2">
        <f t="shared" si="17"/>
        <v>1.4855294320863547E-2</v>
      </c>
      <c r="G131" s="2">
        <f t="shared" si="17"/>
        <v>2.4620355386723553E-2</v>
      </c>
      <c r="H131" s="2">
        <f t="shared" si="13"/>
        <v>0.60337448779777636</v>
      </c>
      <c r="I131" s="2">
        <f t="shared" si="14"/>
        <v>37.631538507669973</v>
      </c>
    </row>
    <row r="132" spans="1:9" ht="13.5" x14ac:dyDescent="0.25">
      <c r="A132" s="3">
        <f>TITRES_STAT!B135</f>
        <v>42194</v>
      </c>
      <c r="B132" s="6">
        <f>TITRES_STAT!D135</f>
        <v>2.4927999999999999</v>
      </c>
      <c r="C132" s="2">
        <f t="shared" si="18"/>
        <v>-1.1700000000000266E-2</v>
      </c>
      <c r="D132" s="2">
        <f t="shared" si="19"/>
        <v>0</v>
      </c>
      <c r="E132" s="2">
        <f t="shared" si="20"/>
        <v>1.1700000000000266E-2</v>
      </c>
      <c r="F132" s="2">
        <f t="shared" si="17"/>
        <v>1.3794201869373293E-2</v>
      </c>
      <c r="G132" s="2">
        <f t="shared" si="17"/>
        <v>2.3697472859100462E-2</v>
      </c>
      <c r="H132" s="2">
        <f t="shared" si="13"/>
        <v>0.58209590328008121</v>
      </c>
      <c r="I132" s="2">
        <f t="shared" si="14"/>
        <v>36.792706565591288</v>
      </c>
    </row>
    <row r="133" spans="1:9" ht="13.5" x14ac:dyDescent="0.25">
      <c r="A133" s="3">
        <f>TITRES_STAT!B136</f>
        <v>42195</v>
      </c>
      <c r="B133" s="6">
        <f>TITRES_STAT!D136</f>
        <v>2.4811000000000001</v>
      </c>
      <c r="C133" s="2">
        <f t="shared" si="18"/>
        <v>-1.1699999999999822E-2</v>
      </c>
      <c r="D133" s="2">
        <f t="shared" si="19"/>
        <v>0</v>
      </c>
      <c r="E133" s="2">
        <f t="shared" si="20"/>
        <v>1.1699999999999822E-2</v>
      </c>
      <c r="F133" s="2">
        <f t="shared" si="17"/>
        <v>1.2808901735846629E-2</v>
      </c>
      <c r="G133" s="2">
        <f t="shared" si="17"/>
        <v>2.2840510512021846E-2</v>
      </c>
      <c r="H133" s="2">
        <f t="shared" si="13"/>
        <v>0.56079752372893799</v>
      </c>
      <c r="I133" s="2">
        <f t="shared" si="14"/>
        <v>35.930190508575606</v>
      </c>
    </row>
    <row r="134" spans="1:9" ht="13.5" x14ac:dyDescent="0.25">
      <c r="A134" s="3">
        <f>TITRES_STAT!B137</f>
        <v>42198</v>
      </c>
      <c r="B134" s="6">
        <f>TITRES_STAT!D137</f>
        <v>2.4342000000000001</v>
      </c>
      <c r="C134" s="2">
        <f t="shared" si="18"/>
        <v>-4.6899999999999942E-2</v>
      </c>
      <c r="D134" s="2">
        <f t="shared" si="19"/>
        <v>0</v>
      </c>
      <c r="E134" s="2">
        <f t="shared" si="20"/>
        <v>4.6899999999999942E-2</v>
      </c>
      <c r="F134" s="2">
        <f t="shared" si="17"/>
        <v>1.1893980183286157E-2</v>
      </c>
      <c r="G134" s="2">
        <f t="shared" si="17"/>
        <v>2.4559045475448852E-2</v>
      </c>
      <c r="H134" s="2">
        <f t="shared" si="13"/>
        <v>0.48430140312970682</v>
      </c>
      <c r="I134" s="2">
        <f t="shared" si="14"/>
        <v>32.628238584733438</v>
      </c>
    </row>
    <row r="135" spans="1:9" ht="13.5" x14ac:dyDescent="0.25">
      <c r="A135" s="3">
        <f>TITRES_STAT!B138</f>
        <v>42199</v>
      </c>
      <c r="B135" s="6">
        <f>TITRES_STAT!D138</f>
        <v>2.5339</v>
      </c>
      <c r="C135" s="2">
        <f t="shared" si="18"/>
        <v>9.96999999999999E-2</v>
      </c>
      <c r="D135" s="2">
        <f t="shared" si="19"/>
        <v>9.96999999999999E-2</v>
      </c>
      <c r="E135" s="2">
        <f t="shared" si="20"/>
        <v>0</v>
      </c>
      <c r="F135" s="2">
        <f t="shared" si="17"/>
        <v>1.8165838741622857E-2</v>
      </c>
      <c r="G135" s="2">
        <f t="shared" si="17"/>
        <v>2.280482794148822E-2</v>
      </c>
      <c r="H135" s="2">
        <f t="shared" si="13"/>
        <v>0.79657863625334469</v>
      </c>
      <c r="I135" s="2">
        <f t="shared" si="14"/>
        <v>44.338645700171575</v>
      </c>
    </row>
    <row r="136" spans="1:9" ht="13.5" x14ac:dyDescent="0.25">
      <c r="A136" s="3">
        <f>TITRES_STAT!B139</f>
        <v>42200</v>
      </c>
      <c r="B136" s="6">
        <f>TITRES_STAT!D139</f>
        <v>2.5221</v>
      </c>
      <c r="C136" s="2">
        <f t="shared" si="18"/>
        <v>-1.1800000000000033E-2</v>
      </c>
      <c r="D136" s="2">
        <f t="shared" si="19"/>
        <v>0</v>
      </c>
      <c r="E136" s="2">
        <f t="shared" si="20"/>
        <v>1.1800000000000033E-2</v>
      </c>
      <c r="F136" s="2">
        <f t="shared" si="17"/>
        <v>1.686827883150694E-2</v>
      </c>
      <c r="G136" s="2">
        <f t="shared" si="17"/>
        <v>2.2018768802810489E-2</v>
      </c>
      <c r="H136" s="2">
        <f t="shared" si="13"/>
        <v>0.76608637760681075</v>
      </c>
      <c r="I136" s="2">
        <f t="shared" si="14"/>
        <v>43.377627919021691</v>
      </c>
    </row>
    <row r="137" spans="1:9" ht="13.5" x14ac:dyDescent="0.25">
      <c r="A137" s="3">
        <f>TITRES_STAT!B140</f>
        <v>42201</v>
      </c>
      <c r="B137" s="6">
        <f>TITRES_STAT!D140</f>
        <v>2.4634999999999998</v>
      </c>
      <c r="C137" s="2">
        <f t="shared" si="18"/>
        <v>-5.8600000000000207E-2</v>
      </c>
      <c r="D137" s="2">
        <f t="shared" si="19"/>
        <v>0</v>
      </c>
      <c r="E137" s="2">
        <f t="shared" si="20"/>
        <v>5.8600000000000207E-2</v>
      </c>
      <c r="F137" s="2">
        <f t="shared" si="17"/>
        <v>1.5663401772113585E-2</v>
      </c>
      <c r="G137" s="2">
        <f t="shared" si="17"/>
        <v>2.4631713888324042E-2</v>
      </c>
      <c r="H137" s="2">
        <f t="shared" si="13"/>
        <v>0.6359038531841007</v>
      </c>
      <c r="I137" s="2">
        <f t="shared" si="14"/>
        <v>38.871713147834825</v>
      </c>
    </row>
    <row r="138" spans="1:9" ht="13.5" x14ac:dyDescent="0.25">
      <c r="A138" s="3">
        <f>TITRES_STAT!B141</f>
        <v>42205</v>
      </c>
      <c r="B138" s="6">
        <f>TITRES_STAT!D141</f>
        <v>2.4693000000000001</v>
      </c>
      <c r="C138" s="2">
        <f t="shared" si="18"/>
        <v>5.8000000000002494E-3</v>
      </c>
      <c r="D138" s="2">
        <f t="shared" si="19"/>
        <v>5.8000000000002494E-3</v>
      </c>
      <c r="E138" s="2">
        <f t="shared" si="20"/>
        <v>0</v>
      </c>
      <c r="F138" s="2">
        <f t="shared" si="17"/>
        <v>1.4958873074105488E-2</v>
      </c>
      <c r="G138" s="2">
        <f t="shared" si="17"/>
        <v>2.2872305753443754E-2</v>
      </c>
      <c r="H138" s="2">
        <f t="shared" si="13"/>
        <v>0.65401683745213202</v>
      </c>
      <c r="I138" s="2">
        <f t="shared" si="14"/>
        <v>39.541123321307154</v>
      </c>
    </row>
    <row r="139" spans="1:9" ht="13.5" x14ac:dyDescent="0.25">
      <c r="A139" s="3">
        <f>TITRES_STAT!B142</f>
        <v>42206</v>
      </c>
      <c r="B139" s="6">
        <f>TITRES_STAT!D142</f>
        <v>2.5867</v>
      </c>
      <c r="C139" s="2">
        <f t="shared" si="18"/>
        <v>0.11739999999999995</v>
      </c>
      <c r="D139" s="2">
        <f t="shared" si="19"/>
        <v>0.11739999999999995</v>
      </c>
      <c r="E139" s="2">
        <f t="shared" si="20"/>
        <v>0</v>
      </c>
      <c r="F139" s="2">
        <f t="shared" si="17"/>
        <v>2.2276096425955093E-2</v>
      </c>
      <c r="G139" s="2">
        <f t="shared" si="17"/>
        <v>2.1238569628197774E-2</v>
      </c>
      <c r="H139" s="2">
        <f t="shared" si="13"/>
        <v>1.0488510674645353</v>
      </c>
      <c r="I139" s="2">
        <f t="shared" si="14"/>
        <v>51.19215760091798</v>
      </c>
    </row>
    <row r="140" spans="1:9" ht="13.5" x14ac:dyDescent="0.25">
      <c r="A140" s="3">
        <f>TITRES_STAT!B143</f>
        <v>42207</v>
      </c>
      <c r="B140" s="6">
        <f>TITRES_STAT!D143</f>
        <v>2.6394000000000002</v>
      </c>
      <c r="C140" s="2">
        <f t="shared" si="18"/>
        <v>5.2700000000000191E-2</v>
      </c>
      <c r="D140" s="2">
        <f t="shared" si="19"/>
        <v>5.2700000000000191E-2</v>
      </c>
      <c r="E140" s="2">
        <f t="shared" si="20"/>
        <v>0</v>
      </c>
      <c r="F140" s="2">
        <f t="shared" si="17"/>
        <v>2.4449232395529742E-2</v>
      </c>
      <c r="G140" s="2">
        <f t="shared" si="17"/>
        <v>1.9721528940469361E-2</v>
      </c>
      <c r="H140" s="2">
        <f t="shared" si="13"/>
        <v>1.2397229682004496</v>
      </c>
      <c r="I140" s="2">
        <f t="shared" si="14"/>
        <v>55.351620972862101</v>
      </c>
    </row>
    <row r="141" spans="1:9" ht="13.5" x14ac:dyDescent="0.25">
      <c r="A141" s="3">
        <f>TITRES_STAT!B144</f>
        <v>42208</v>
      </c>
      <c r="B141" s="6">
        <f>TITRES_STAT!D144</f>
        <v>2.5632000000000001</v>
      </c>
      <c r="C141" s="2">
        <f t="shared" si="18"/>
        <v>-7.6200000000000045E-2</v>
      </c>
      <c r="D141" s="2">
        <f t="shared" si="19"/>
        <v>0</v>
      </c>
      <c r="E141" s="2">
        <f t="shared" si="20"/>
        <v>7.6200000000000045E-2</v>
      </c>
      <c r="F141" s="2">
        <f t="shared" ref="F141:G156" si="21">((F140*13)+D141)/14</f>
        <v>2.2702858652991903E-2</v>
      </c>
      <c r="G141" s="2">
        <f t="shared" si="21"/>
        <v>2.3755705444721553E-2</v>
      </c>
      <c r="H141" s="2">
        <f t="shared" si="13"/>
        <v>0.95568025566828241</v>
      </c>
      <c r="I141" s="2">
        <f t="shared" si="14"/>
        <v>48.866896973488828</v>
      </c>
    </row>
    <row r="142" spans="1:9" ht="13.5" x14ac:dyDescent="0.25">
      <c r="A142" s="3">
        <f>TITRES_STAT!B145</f>
        <v>42209</v>
      </c>
      <c r="B142" s="6">
        <f>TITRES_STAT!D145</f>
        <v>2.5808</v>
      </c>
      <c r="C142" s="2">
        <f t="shared" si="18"/>
        <v>1.7599999999999838E-2</v>
      </c>
      <c r="D142" s="2">
        <f t="shared" si="19"/>
        <v>1.7599999999999838E-2</v>
      </c>
      <c r="E142" s="2">
        <f t="shared" si="20"/>
        <v>0</v>
      </c>
      <c r="F142" s="2">
        <f t="shared" si="21"/>
        <v>2.2338368749206756E-2</v>
      </c>
      <c r="G142" s="2">
        <f t="shared" si="21"/>
        <v>2.2058869341527156E-2</v>
      </c>
      <c r="H142" s="2">
        <f t="shared" si="13"/>
        <v>1.012670613500277</v>
      </c>
      <c r="I142" s="2">
        <f t="shared" si="14"/>
        <v>50.314771165616648</v>
      </c>
    </row>
    <row r="143" spans="1:9" ht="13.5" x14ac:dyDescent="0.25">
      <c r="A143" s="3">
        <f>TITRES_STAT!B146</f>
        <v>42212</v>
      </c>
      <c r="B143" s="6">
        <f>TITRES_STAT!D146</f>
        <v>2.5514999999999999</v>
      </c>
      <c r="C143" s="2">
        <f t="shared" si="18"/>
        <v>-2.9300000000000104E-2</v>
      </c>
      <c r="D143" s="2">
        <f t="shared" si="19"/>
        <v>0</v>
      </c>
      <c r="E143" s="2">
        <f t="shared" si="20"/>
        <v>2.9300000000000104E-2</v>
      </c>
      <c r="F143" s="2">
        <f t="shared" si="21"/>
        <v>2.0742770981406276E-2</v>
      </c>
      <c r="G143" s="2">
        <f t="shared" si="21"/>
        <v>2.2576092959989507E-2</v>
      </c>
      <c r="H143" s="2">
        <f t="shared" si="13"/>
        <v>0.91879365566786353</v>
      </c>
      <c r="I143" s="2">
        <f t="shared" si="14"/>
        <v>47.883921908636097</v>
      </c>
    </row>
    <row r="144" spans="1:9" ht="13.5" x14ac:dyDescent="0.25">
      <c r="A144" s="3">
        <f>TITRES_STAT!B147</f>
        <v>42213</v>
      </c>
      <c r="B144" s="6">
        <f>TITRES_STAT!D147</f>
        <v>2.6394000000000002</v>
      </c>
      <c r="C144" s="2">
        <f t="shared" si="18"/>
        <v>8.7900000000000311E-2</v>
      </c>
      <c r="D144" s="2">
        <f t="shared" si="19"/>
        <v>8.7900000000000311E-2</v>
      </c>
      <c r="E144" s="2">
        <f t="shared" si="20"/>
        <v>0</v>
      </c>
      <c r="F144" s="2">
        <f t="shared" si="21"/>
        <v>2.5539715911305851E-2</v>
      </c>
      <c r="G144" s="2">
        <f t="shared" si="21"/>
        <v>2.0963514891418827E-2</v>
      </c>
      <c r="H144" s="2">
        <f t="shared" si="13"/>
        <v>1.2182935945422129</v>
      </c>
      <c r="I144" s="2">
        <f t="shared" si="14"/>
        <v>54.920304397021482</v>
      </c>
    </row>
    <row r="145" spans="1:9" ht="13.5" x14ac:dyDescent="0.25">
      <c r="A145" s="3">
        <f>TITRES_STAT!B148</f>
        <v>42214</v>
      </c>
      <c r="B145" s="6">
        <f>TITRES_STAT!D148</f>
        <v>2.5808</v>
      </c>
      <c r="C145" s="2">
        <f t="shared" si="18"/>
        <v>-5.8600000000000207E-2</v>
      </c>
      <c r="D145" s="2">
        <f t="shared" si="19"/>
        <v>0</v>
      </c>
      <c r="E145" s="2">
        <f t="shared" si="20"/>
        <v>5.8600000000000207E-2</v>
      </c>
      <c r="F145" s="2">
        <f t="shared" si="21"/>
        <v>2.3715450489069721E-2</v>
      </c>
      <c r="G145" s="2">
        <f t="shared" si="21"/>
        <v>2.3651835256317498E-2</v>
      </c>
      <c r="H145" s="2">
        <f t="shared" ref="H145:H208" si="22">F145/G145</f>
        <v>1.0026896531310496</v>
      </c>
      <c r="I145" s="2">
        <f t="shared" ref="I145:I208" si="23">IF(G145=0,100,100-(100/(1+H145)))</f>
        <v>50.067151021798232</v>
      </c>
    </row>
    <row r="146" spans="1:9" ht="13.5" x14ac:dyDescent="0.25">
      <c r="A146" s="3">
        <f>TITRES_STAT!B149</f>
        <v>42215</v>
      </c>
      <c r="B146" s="6">
        <f>TITRES_STAT!D149</f>
        <v>2.6688000000000001</v>
      </c>
      <c r="C146" s="2">
        <f t="shared" si="18"/>
        <v>8.8000000000000078E-2</v>
      </c>
      <c r="D146" s="2">
        <f t="shared" si="19"/>
        <v>8.8000000000000078E-2</v>
      </c>
      <c r="E146" s="2">
        <f t="shared" si="20"/>
        <v>0</v>
      </c>
      <c r="F146" s="2">
        <f t="shared" si="21"/>
        <v>2.8307204025564747E-2</v>
      </c>
      <c r="G146" s="2">
        <f t="shared" si="21"/>
        <v>2.1962418452294821E-2</v>
      </c>
      <c r="H146" s="2">
        <f t="shared" si="22"/>
        <v>1.288892846070282</v>
      </c>
      <c r="I146" s="2">
        <f t="shared" si="23"/>
        <v>56.310755144485505</v>
      </c>
    </row>
    <row r="147" spans="1:9" ht="13.5" x14ac:dyDescent="0.25">
      <c r="A147" s="3">
        <f>TITRES_STAT!B150</f>
        <v>42216</v>
      </c>
      <c r="B147" s="6">
        <f>TITRES_STAT!D150</f>
        <v>2.5924999999999998</v>
      </c>
      <c r="C147" s="2">
        <f t="shared" si="18"/>
        <v>-7.6300000000000257E-2</v>
      </c>
      <c r="D147" s="2">
        <f t="shared" si="19"/>
        <v>0</v>
      </c>
      <c r="E147" s="2">
        <f t="shared" si="20"/>
        <v>7.6300000000000257E-2</v>
      </c>
      <c r="F147" s="2">
        <f t="shared" si="21"/>
        <v>2.628526088088155E-2</v>
      </c>
      <c r="G147" s="2">
        <f t="shared" si="21"/>
        <v>2.5843674277130923E-2</v>
      </c>
      <c r="H147" s="2">
        <f t="shared" si="22"/>
        <v>1.0170868352160507</v>
      </c>
      <c r="I147" s="2">
        <f t="shared" si="23"/>
        <v>50.423552296255522</v>
      </c>
    </row>
    <row r="148" spans="1:9" ht="13.5" x14ac:dyDescent="0.25">
      <c r="A148" s="3">
        <f>TITRES_STAT!B151</f>
        <v>42219</v>
      </c>
      <c r="B148" s="6">
        <f>TITRES_STAT!D151</f>
        <v>2.5573000000000001</v>
      </c>
      <c r="C148" s="2">
        <f t="shared" si="18"/>
        <v>-3.5199999999999676E-2</v>
      </c>
      <c r="D148" s="2">
        <f t="shared" si="19"/>
        <v>0</v>
      </c>
      <c r="E148" s="2">
        <f t="shared" si="20"/>
        <v>3.5199999999999676E-2</v>
      </c>
      <c r="F148" s="2">
        <f t="shared" si="21"/>
        <v>2.4407742246532867E-2</v>
      </c>
      <c r="G148" s="2">
        <f t="shared" si="21"/>
        <v>2.6511983257335833E-2</v>
      </c>
      <c r="H148" s="2">
        <f t="shared" si="22"/>
        <v>0.92063056956628375</v>
      </c>
      <c r="I148" s="2">
        <f t="shared" si="23"/>
        <v>47.933766344986388</v>
      </c>
    </row>
    <row r="149" spans="1:9" ht="13.5" x14ac:dyDescent="0.25">
      <c r="A149" s="3">
        <f>TITRES_STAT!B152</f>
        <v>42220</v>
      </c>
      <c r="B149" s="6">
        <f>TITRES_STAT!D152</f>
        <v>2.5691000000000002</v>
      </c>
      <c r="C149" s="2">
        <f t="shared" si="18"/>
        <v>1.1800000000000033E-2</v>
      </c>
      <c r="D149" s="2">
        <f t="shared" si="19"/>
        <v>1.1800000000000033E-2</v>
      </c>
      <c r="E149" s="2">
        <f t="shared" si="20"/>
        <v>0</v>
      </c>
      <c r="F149" s="2">
        <f t="shared" si="21"/>
        <v>2.3507189228923382E-2</v>
      </c>
      <c r="G149" s="2">
        <f t="shared" si="21"/>
        <v>2.461827016752613E-2</v>
      </c>
      <c r="H149" s="2">
        <f t="shared" si="22"/>
        <v>0.95486762753670762</v>
      </c>
      <c r="I149" s="2">
        <f t="shared" si="23"/>
        <v>48.845641213053312</v>
      </c>
    </row>
    <row r="150" spans="1:9" ht="13.5" x14ac:dyDescent="0.25">
      <c r="A150" s="3">
        <f>TITRES_STAT!B153</f>
        <v>42221</v>
      </c>
      <c r="B150" s="6">
        <f>TITRES_STAT!D153</f>
        <v>2.5104000000000002</v>
      </c>
      <c r="C150" s="2">
        <f t="shared" si="18"/>
        <v>-5.8699999999999974E-2</v>
      </c>
      <c r="D150" s="2">
        <f t="shared" si="19"/>
        <v>0</v>
      </c>
      <c r="E150" s="2">
        <f t="shared" si="20"/>
        <v>5.8699999999999974E-2</v>
      </c>
      <c r="F150" s="2">
        <f t="shared" si="21"/>
        <v>2.1828104284000283E-2</v>
      </c>
      <c r="G150" s="2">
        <f t="shared" si="21"/>
        <v>2.7052679441274263E-2</v>
      </c>
      <c r="H150" s="2">
        <f t="shared" si="22"/>
        <v>0.80687402264106789</v>
      </c>
      <c r="I150" s="2">
        <f t="shared" si="23"/>
        <v>44.655798496769457</v>
      </c>
    </row>
    <row r="151" spans="1:9" ht="13.5" x14ac:dyDescent="0.25">
      <c r="A151" s="3">
        <f>TITRES_STAT!B154</f>
        <v>42222</v>
      </c>
      <c r="B151" s="6">
        <f>TITRES_STAT!D154</f>
        <v>2.5104000000000002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2.0268953978000263E-2</v>
      </c>
      <c r="G151" s="2">
        <f t="shared" si="21"/>
        <v>2.5120345195468959E-2</v>
      </c>
      <c r="H151" s="2">
        <f t="shared" si="22"/>
        <v>0.80687402264106789</v>
      </c>
      <c r="I151" s="2">
        <f t="shared" si="23"/>
        <v>44.655798496769457</v>
      </c>
    </row>
    <row r="152" spans="1:9" ht="13.5" x14ac:dyDescent="0.25">
      <c r="A152" s="3">
        <f>TITRES_STAT!B155</f>
        <v>42223</v>
      </c>
      <c r="B152" s="6">
        <f>TITRES_STAT!D155</f>
        <v>2.4634999999999998</v>
      </c>
      <c r="C152" s="2">
        <f t="shared" si="18"/>
        <v>-4.6900000000000386E-2</v>
      </c>
      <c r="D152" s="2">
        <f t="shared" si="19"/>
        <v>0</v>
      </c>
      <c r="E152" s="2">
        <f t="shared" si="20"/>
        <v>4.6900000000000386E-2</v>
      </c>
      <c r="F152" s="2">
        <f t="shared" si="21"/>
        <v>1.8821171551000243E-2</v>
      </c>
      <c r="G152" s="2">
        <f t="shared" si="21"/>
        <v>2.6676034824364061E-2</v>
      </c>
      <c r="H152" s="2">
        <f t="shared" si="22"/>
        <v>0.70554607065553365</v>
      </c>
      <c r="I152" s="2">
        <f t="shared" si="23"/>
        <v>41.367752111460355</v>
      </c>
    </row>
    <row r="153" spans="1:9" ht="13.5" x14ac:dyDescent="0.25">
      <c r="A153" s="3">
        <f>TITRES_STAT!B156</f>
        <v>42226</v>
      </c>
      <c r="B153" s="6">
        <f>TITRES_STAT!D156</f>
        <v>2.5339</v>
      </c>
      <c r="C153" s="2">
        <f t="shared" si="18"/>
        <v>7.040000000000024E-2</v>
      </c>
      <c r="D153" s="2">
        <f t="shared" si="19"/>
        <v>7.040000000000024E-2</v>
      </c>
      <c r="E153" s="2">
        <f t="shared" si="20"/>
        <v>0</v>
      </c>
      <c r="F153" s="2">
        <f t="shared" si="21"/>
        <v>2.2505373583071673E-2</v>
      </c>
      <c r="G153" s="2">
        <f t="shared" si="21"/>
        <v>2.4770603765480913E-2</v>
      </c>
      <c r="H153" s="2">
        <f t="shared" si="22"/>
        <v>0.90855167666256265</v>
      </c>
      <c r="I153" s="2">
        <f t="shared" si="23"/>
        <v>47.604248172694206</v>
      </c>
    </row>
    <row r="154" spans="1:9" ht="13.5" x14ac:dyDescent="0.25">
      <c r="A154" s="3">
        <f>TITRES_STAT!B157</f>
        <v>42227</v>
      </c>
      <c r="B154" s="6">
        <f>TITRES_STAT!D157</f>
        <v>2.5045000000000002</v>
      </c>
      <c r="C154" s="2">
        <f t="shared" si="18"/>
        <v>-2.9399999999999871E-2</v>
      </c>
      <c r="D154" s="2">
        <f t="shared" si="19"/>
        <v>0</v>
      </c>
      <c r="E154" s="2">
        <f t="shared" si="20"/>
        <v>2.9399999999999871E-2</v>
      </c>
      <c r="F154" s="2">
        <f t="shared" si="21"/>
        <v>2.0897846898566552E-2</v>
      </c>
      <c r="G154" s="2">
        <f t="shared" si="21"/>
        <v>2.5101274925089408E-2</v>
      </c>
      <c r="H154" s="2">
        <f t="shared" si="22"/>
        <v>0.8325412538180913</v>
      </c>
      <c r="I154" s="2">
        <f t="shared" si="23"/>
        <v>45.430969266503304</v>
      </c>
    </row>
    <row r="155" spans="1:9" ht="13.5" x14ac:dyDescent="0.25">
      <c r="A155" s="3">
        <f>TITRES_STAT!B158</f>
        <v>42228</v>
      </c>
      <c r="B155" s="6">
        <f>TITRES_STAT!D158</f>
        <v>2.5691000000000002</v>
      </c>
      <c r="C155" s="2">
        <f t="shared" si="18"/>
        <v>6.4599999999999991E-2</v>
      </c>
      <c r="D155" s="2">
        <f t="shared" si="19"/>
        <v>6.4599999999999991E-2</v>
      </c>
      <c r="E155" s="2">
        <f t="shared" si="20"/>
        <v>0</v>
      </c>
      <c r="F155" s="2">
        <f t="shared" si="21"/>
        <v>2.4019429262954656E-2</v>
      </c>
      <c r="G155" s="2">
        <f t="shared" si="21"/>
        <v>2.3308326716154452E-2</v>
      </c>
      <c r="H155" s="2">
        <f t="shared" si="22"/>
        <v>1.0305085197860795</v>
      </c>
      <c r="I155" s="2">
        <f t="shared" si="23"/>
        <v>50.751253183347721</v>
      </c>
    </row>
    <row r="156" spans="1:9" ht="13.5" x14ac:dyDescent="0.25">
      <c r="A156" s="3">
        <f>TITRES_STAT!B159</f>
        <v>42230</v>
      </c>
      <c r="B156" s="6">
        <f>TITRES_STAT!D159</f>
        <v>2.6335999999999999</v>
      </c>
      <c r="C156" s="2">
        <f t="shared" si="18"/>
        <v>6.449999999999978E-2</v>
      </c>
      <c r="D156" s="2">
        <f t="shared" si="19"/>
        <v>6.449999999999978E-2</v>
      </c>
      <c r="E156" s="2">
        <f t="shared" si="20"/>
        <v>0</v>
      </c>
      <c r="F156" s="2">
        <f t="shared" si="21"/>
        <v>2.6910898601315021E-2</v>
      </c>
      <c r="G156" s="2">
        <f t="shared" si="21"/>
        <v>2.1643446236429133E-2</v>
      </c>
      <c r="H156" s="2">
        <f t="shared" si="22"/>
        <v>1.2433740129619462</v>
      </c>
      <c r="I156" s="2">
        <f t="shared" si="23"/>
        <v>55.424285285372846</v>
      </c>
    </row>
    <row r="157" spans="1:9" ht="13.5" x14ac:dyDescent="0.25">
      <c r="A157" s="3">
        <f>TITRES_STAT!B160</f>
        <v>42233</v>
      </c>
      <c r="B157" s="6">
        <f>TITRES_STAT!D160</f>
        <v>2.6863999999999999</v>
      </c>
      <c r="C157" s="2">
        <f t="shared" si="18"/>
        <v>5.2799999999999958E-2</v>
      </c>
      <c r="D157" s="2">
        <f t="shared" si="19"/>
        <v>5.2799999999999958E-2</v>
      </c>
      <c r="E157" s="2">
        <f t="shared" si="20"/>
        <v>0</v>
      </c>
      <c r="F157" s="2">
        <f t="shared" ref="F157:G172" si="24">((F156*13)+D157)/14</f>
        <v>2.8760120129792517E-2</v>
      </c>
      <c r="G157" s="2">
        <f t="shared" si="24"/>
        <v>2.0097485790969909E-2</v>
      </c>
      <c r="H157" s="2">
        <f t="shared" si="22"/>
        <v>1.4310307482697588</v>
      </c>
      <c r="I157" s="2">
        <f t="shared" si="23"/>
        <v>58.865185036769631</v>
      </c>
    </row>
    <row r="158" spans="1:9" ht="13.5" x14ac:dyDescent="0.25">
      <c r="A158" s="3">
        <f>TITRES_STAT!B161</f>
        <v>42234</v>
      </c>
      <c r="B158" s="6">
        <f>TITRES_STAT!D161</f>
        <v>2.6101000000000001</v>
      </c>
      <c r="C158" s="2">
        <f t="shared" si="18"/>
        <v>-7.6299999999999812E-2</v>
      </c>
      <c r="D158" s="2">
        <f t="shared" si="19"/>
        <v>0</v>
      </c>
      <c r="E158" s="2">
        <f t="shared" si="20"/>
        <v>7.6299999999999812E-2</v>
      </c>
      <c r="F158" s="2">
        <f t="shared" si="24"/>
        <v>2.670582583480734E-2</v>
      </c>
      <c r="G158" s="2">
        <f t="shared" si="24"/>
        <v>2.4111951091614903E-2</v>
      </c>
      <c r="H158" s="2">
        <f t="shared" si="22"/>
        <v>1.107576310740547</v>
      </c>
      <c r="I158" s="2">
        <f t="shared" si="23"/>
        <v>52.552133229822353</v>
      </c>
    </row>
    <row r="159" spans="1:9" ht="13.5" x14ac:dyDescent="0.25">
      <c r="A159" s="3">
        <f>TITRES_STAT!B162</f>
        <v>42235</v>
      </c>
      <c r="B159" s="6">
        <f>TITRES_STAT!D162</f>
        <v>2.6863999999999999</v>
      </c>
      <c r="C159" s="2">
        <f t="shared" si="18"/>
        <v>7.6299999999999812E-2</v>
      </c>
      <c r="D159" s="2">
        <f t="shared" si="19"/>
        <v>7.6299999999999812E-2</v>
      </c>
      <c r="E159" s="2">
        <f t="shared" si="20"/>
        <v>0</v>
      </c>
      <c r="F159" s="2">
        <f t="shared" si="24"/>
        <v>3.0248266846606805E-2</v>
      </c>
      <c r="G159" s="2">
        <f t="shared" si="24"/>
        <v>2.2389668870785268E-2</v>
      </c>
      <c r="H159" s="2">
        <f t="shared" si="22"/>
        <v>1.3509921482615439</v>
      </c>
      <c r="I159" s="2">
        <f t="shared" si="23"/>
        <v>57.464766492756844</v>
      </c>
    </row>
    <row r="160" spans="1:9" ht="13.5" x14ac:dyDescent="0.25">
      <c r="A160" s="3">
        <f>TITRES_STAT!B163</f>
        <v>42236</v>
      </c>
      <c r="B160" s="6">
        <f>TITRES_STAT!D163</f>
        <v>2.6922000000000001</v>
      </c>
      <c r="C160" s="2">
        <f t="shared" si="18"/>
        <v>5.8000000000002494E-3</v>
      </c>
      <c r="D160" s="2">
        <f t="shared" si="19"/>
        <v>5.8000000000002494E-3</v>
      </c>
      <c r="E160" s="2">
        <f t="shared" si="20"/>
        <v>0</v>
      </c>
      <c r="F160" s="2">
        <f t="shared" si="24"/>
        <v>2.8501962071849192E-2</v>
      </c>
      <c r="G160" s="2">
        <f t="shared" si="24"/>
        <v>2.079040680858632E-2</v>
      </c>
      <c r="H160" s="2">
        <f t="shared" si="22"/>
        <v>1.3709189211284718</v>
      </c>
      <c r="I160" s="2">
        <f t="shared" si="23"/>
        <v>57.822260766132139</v>
      </c>
    </row>
    <row r="161" spans="1:9" ht="13.5" x14ac:dyDescent="0.25">
      <c r="A161" s="3">
        <f>TITRES_STAT!B164</f>
        <v>42237</v>
      </c>
      <c r="B161" s="6">
        <f>TITRES_STAT!D164</f>
        <v>2.6629</v>
      </c>
      <c r="C161" s="2">
        <f t="shared" si="18"/>
        <v>-2.9300000000000104E-2</v>
      </c>
      <c r="D161" s="2">
        <f t="shared" si="19"/>
        <v>0</v>
      </c>
      <c r="E161" s="2">
        <f t="shared" si="20"/>
        <v>2.9300000000000104E-2</v>
      </c>
      <c r="F161" s="2">
        <f t="shared" si="24"/>
        <v>2.6466107638145681E-2</v>
      </c>
      <c r="G161" s="2">
        <f t="shared" si="24"/>
        <v>2.1398234893687307E-2</v>
      </c>
      <c r="H161" s="2">
        <f t="shared" si="22"/>
        <v>1.2368360180004121</v>
      </c>
      <c r="I161" s="2">
        <f t="shared" si="23"/>
        <v>55.293995985725594</v>
      </c>
    </row>
    <row r="162" spans="1:9" ht="13.5" x14ac:dyDescent="0.25">
      <c r="A162" s="3">
        <f>TITRES_STAT!B165</f>
        <v>42240</v>
      </c>
      <c r="B162" s="6">
        <f>TITRES_STAT!D165</f>
        <v>2.6981000000000002</v>
      </c>
      <c r="C162" s="2">
        <f t="shared" si="18"/>
        <v>3.520000000000012E-2</v>
      </c>
      <c r="D162" s="2">
        <f t="shared" si="19"/>
        <v>3.520000000000012E-2</v>
      </c>
      <c r="E162" s="2">
        <f t="shared" si="20"/>
        <v>0</v>
      </c>
      <c r="F162" s="2">
        <f t="shared" si="24"/>
        <v>2.7089957092563854E-2</v>
      </c>
      <c r="G162" s="2">
        <f t="shared" si="24"/>
        <v>1.9869789544138212E-2</v>
      </c>
      <c r="H162" s="2">
        <f t="shared" si="22"/>
        <v>1.3633741329965754</v>
      </c>
      <c r="I162" s="2">
        <f t="shared" si="23"/>
        <v>57.687613398219035</v>
      </c>
    </row>
    <row r="163" spans="1:9" ht="13.5" x14ac:dyDescent="0.25">
      <c r="A163" s="3">
        <f>TITRES_STAT!B166</f>
        <v>42241</v>
      </c>
      <c r="B163" s="6">
        <f>TITRES_STAT!D166</f>
        <v>2.6922000000000001</v>
      </c>
      <c r="C163" s="2">
        <f t="shared" si="18"/>
        <v>-5.9000000000000163E-3</v>
      </c>
      <c r="D163" s="2">
        <f t="shared" si="19"/>
        <v>0</v>
      </c>
      <c r="E163" s="2">
        <f t="shared" si="20"/>
        <v>5.9000000000000163E-3</v>
      </c>
      <c r="F163" s="2">
        <f t="shared" si="24"/>
        <v>2.515496015738072E-2</v>
      </c>
      <c r="G163" s="2">
        <f t="shared" si="24"/>
        <v>1.8871947433842629E-2</v>
      </c>
      <c r="H163" s="2">
        <f t="shared" si="22"/>
        <v>1.3329286892920711</v>
      </c>
      <c r="I163" s="2">
        <f t="shared" si="23"/>
        <v>57.135423616250755</v>
      </c>
    </row>
    <row r="164" spans="1:9" ht="13.5" x14ac:dyDescent="0.25">
      <c r="A164" s="3">
        <f>TITRES_STAT!B167</f>
        <v>42242</v>
      </c>
      <c r="B164" s="6">
        <f>TITRES_STAT!D167</f>
        <v>2.6922000000000001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2.3358177288996383E-2</v>
      </c>
      <c r="G164" s="2">
        <f t="shared" si="24"/>
        <v>1.7523951188568154E-2</v>
      </c>
      <c r="H164" s="2">
        <f t="shared" si="22"/>
        <v>1.3329286892920713</v>
      </c>
      <c r="I164" s="2">
        <f t="shared" si="23"/>
        <v>57.135423616250755</v>
      </c>
    </row>
    <row r="165" spans="1:9" ht="13.5" x14ac:dyDescent="0.25">
      <c r="A165" s="3">
        <f>TITRES_STAT!B168</f>
        <v>42243</v>
      </c>
      <c r="B165" s="6">
        <f>TITRES_STAT!D168</f>
        <v>2.6511999999999998</v>
      </c>
      <c r="C165" s="2">
        <f t="shared" si="18"/>
        <v>-4.1000000000000369E-2</v>
      </c>
      <c r="D165" s="2">
        <f t="shared" si="19"/>
        <v>0</v>
      </c>
      <c r="E165" s="2">
        <f t="shared" si="20"/>
        <v>4.1000000000000369E-2</v>
      </c>
      <c r="F165" s="2">
        <f t="shared" si="24"/>
        <v>2.1689736054068071E-2</v>
      </c>
      <c r="G165" s="2">
        <f t="shared" si="24"/>
        <v>1.920081181795617E-2</v>
      </c>
      <c r="H165" s="2">
        <f t="shared" si="22"/>
        <v>1.1296259897607202</v>
      </c>
      <c r="I165" s="2">
        <f t="shared" si="23"/>
        <v>53.043398004719243</v>
      </c>
    </row>
    <row r="166" spans="1:9" ht="13.5" x14ac:dyDescent="0.25">
      <c r="A166" s="3">
        <f>TITRES_STAT!B169</f>
        <v>42244</v>
      </c>
      <c r="B166" s="6">
        <f>TITRES_STAT!D169</f>
        <v>2.5749</v>
      </c>
      <c r="C166" s="2">
        <f t="shared" si="18"/>
        <v>-7.6299999999999812E-2</v>
      </c>
      <c r="D166" s="2">
        <f t="shared" si="19"/>
        <v>0</v>
      </c>
      <c r="E166" s="2">
        <f t="shared" si="20"/>
        <v>7.6299999999999812E-2</v>
      </c>
      <c r="F166" s="2">
        <f t="shared" si="24"/>
        <v>2.0140469193063209E-2</v>
      </c>
      <c r="G166" s="2">
        <f t="shared" si="24"/>
        <v>2.3279325259530716E-2</v>
      </c>
      <c r="H166" s="2">
        <f t="shared" si="22"/>
        <v>0.8651655049502589</v>
      </c>
      <c r="I166" s="2">
        <f t="shared" si="23"/>
        <v>46.38545494510052</v>
      </c>
    </row>
    <row r="167" spans="1:9" ht="13.5" x14ac:dyDescent="0.25">
      <c r="A167" s="3">
        <f>TITRES_STAT!B170</f>
        <v>42247</v>
      </c>
      <c r="B167" s="6">
        <f>TITRES_STAT!D170</f>
        <v>2.5573000000000001</v>
      </c>
      <c r="C167" s="2">
        <f t="shared" si="18"/>
        <v>-1.7599999999999838E-2</v>
      </c>
      <c r="D167" s="2">
        <f t="shared" si="19"/>
        <v>0</v>
      </c>
      <c r="E167" s="2">
        <f t="shared" si="20"/>
        <v>1.7599999999999838E-2</v>
      </c>
      <c r="F167" s="2">
        <f t="shared" si="24"/>
        <v>1.8701864250701552E-2</v>
      </c>
      <c r="G167" s="2">
        <f t="shared" si="24"/>
        <v>2.2873659169564225E-2</v>
      </c>
      <c r="H167" s="2">
        <f t="shared" si="22"/>
        <v>0.81761576108409983</v>
      </c>
      <c r="I167" s="2">
        <f t="shared" si="23"/>
        <v>44.982871440135433</v>
      </c>
    </row>
    <row r="168" spans="1:9" ht="13.5" x14ac:dyDescent="0.25">
      <c r="A168" s="3">
        <f>TITRES_STAT!B171</f>
        <v>42248</v>
      </c>
      <c r="B168" s="6">
        <f>TITRES_STAT!D171</f>
        <v>2.5808</v>
      </c>
      <c r="C168" s="2">
        <f t="shared" si="18"/>
        <v>2.3499999999999854E-2</v>
      </c>
      <c r="D168" s="2">
        <f t="shared" si="19"/>
        <v>2.3499999999999854E-2</v>
      </c>
      <c r="E168" s="2">
        <f t="shared" si="20"/>
        <v>0</v>
      </c>
      <c r="F168" s="2">
        <f t="shared" si="24"/>
        <v>1.9044588232794289E-2</v>
      </c>
      <c r="G168" s="2">
        <f t="shared" si="24"/>
        <v>2.123982637173821E-2</v>
      </c>
      <c r="H168" s="2">
        <f t="shared" si="22"/>
        <v>0.89664519377310392</v>
      </c>
      <c r="I168" s="2">
        <f t="shared" si="23"/>
        <v>47.275325755016773</v>
      </c>
    </row>
    <row r="169" spans="1:9" ht="13.5" x14ac:dyDescent="0.25">
      <c r="A169" s="3">
        <f>TITRES_STAT!B172</f>
        <v>42249</v>
      </c>
      <c r="B169" s="6">
        <f>TITRES_STAT!D172</f>
        <v>2.5749</v>
      </c>
      <c r="C169" s="2">
        <f t="shared" si="18"/>
        <v>-5.9000000000000163E-3</v>
      </c>
      <c r="D169" s="2">
        <f t="shared" si="19"/>
        <v>0</v>
      </c>
      <c r="E169" s="2">
        <f t="shared" si="20"/>
        <v>5.9000000000000163E-3</v>
      </c>
      <c r="F169" s="2">
        <f t="shared" si="24"/>
        <v>1.7684260501880412E-2</v>
      </c>
      <c r="G169" s="2">
        <f t="shared" si="24"/>
        <v>2.0144124488042623E-2</v>
      </c>
      <c r="H169" s="2">
        <f t="shared" si="22"/>
        <v>0.87788677598659781</v>
      </c>
      <c r="I169" s="2">
        <f t="shared" si="23"/>
        <v>46.748653178271447</v>
      </c>
    </row>
    <row r="170" spans="1:9" ht="13.5" x14ac:dyDescent="0.25">
      <c r="A170" s="3">
        <f>TITRES_STAT!B173</f>
        <v>42250</v>
      </c>
      <c r="B170" s="6">
        <f>TITRES_STAT!D173</f>
        <v>2.5396999999999998</v>
      </c>
      <c r="C170" s="2">
        <f t="shared" si="18"/>
        <v>-3.520000000000012E-2</v>
      </c>
      <c r="D170" s="2">
        <f t="shared" si="19"/>
        <v>0</v>
      </c>
      <c r="E170" s="2">
        <f t="shared" si="20"/>
        <v>3.520000000000012E-2</v>
      </c>
      <c r="F170" s="2">
        <f t="shared" si="24"/>
        <v>1.6421099037460384E-2</v>
      </c>
      <c r="G170" s="2">
        <f t="shared" si="24"/>
        <v>2.1219544167468157E-2</v>
      </c>
      <c r="H170" s="2">
        <f t="shared" si="22"/>
        <v>0.77386671965534937</v>
      </c>
      <c r="I170" s="2">
        <f t="shared" si="23"/>
        <v>43.625978833725831</v>
      </c>
    </row>
    <row r="171" spans="1:9" ht="13.5" x14ac:dyDescent="0.25">
      <c r="A171" s="3">
        <f>TITRES_STAT!B174</f>
        <v>42251</v>
      </c>
      <c r="B171" s="6">
        <f>TITRES_STAT!D174</f>
        <v>2.4693000000000001</v>
      </c>
      <c r="C171" s="2">
        <f t="shared" si="18"/>
        <v>-7.0399999999999796E-2</v>
      </c>
      <c r="D171" s="2">
        <f t="shared" si="19"/>
        <v>0</v>
      </c>
      <c r="E171" s="2">
        <f t="shared" si="20"/>
        <v>7.0399999999999796E-2</v>
      </c>
      <c r="F171" s="2">
        <f t="shared" si="24"/>
        <v>1.5248163391927499E-2</v>
      </c>
      <c r="G171" s="2">
        <f t="shared" si="24"/>
        <v>2.4732433869791848E-2</v>
      </c>
      <c r="H171" s="2">
        <f t="shared" si="22"/>
        <v>0.61652498384122156</v>
      </c>
      <c r="I171" s="2">
        <f t="shared" si="23"/>
        <v>38.138908461298357</v>
      </c>
    </row>
    <row r="172" spans="1:9" ht="13.5" x14ac:dyDescent="0.25">
      <c r="A172" s="3">
        <f>TITRES_STAT!B175</f>
        <v>42254</v>
      </c>
      <c r="B172" s="6">
        <f>TITRES_STAT!D175</f>
        <v>2.5221</v>
      </c>
      <c r="C172" s="2">
        <f t="shared" si="18"/>
        <v>5.2799999999999958E-2</v>
      </c>
      <c r="D172" s="2">
        <f t="shared" si="19"/>
        <v>5.2799999999999958E-2</v>
      </c>
      <c r="E172" s="2">
        <f t="shared" si="20"/>
        <v>0</v>
      </c>
      <c r="F172" s="2">
        <f t="shared" si="24"/>
        <v>1.7930437435361244E-2</v>
      </c>
      <c r="G172" s="2">
        <f t="shared" si="24"/>
        <v>2.2965831450521001E-2</v>
      </c>
      <c r="H172" s="2">
        <f t="shared" si="22"/>
        <v>0.78074410125284077</v>
      </c>
      <c r="I172" s="2">
        <f t="shared" si="23"/>
        <v>43.84369998494163</v>
      </c>
    </row>
    <row r="173" spans="1:9" ht="13.5" x14ac:dyDescent="0.25">
      <c r="A173" s="3">
        <f>TITRES_STAT!B176</f>
        <v>42255</v>
      </c>
      <c r="B173" s="6">
        <f>TITRES_STAT!D176</f>
        <v>2.4518</v>
      </c>
      <c r="C173" s="2">
        <f t="shared" si="18"/>
        <v>-7.0300000000000029E-2</v>
      </c>
      <c r="D173" s="2">
        <f t="shared" si="19"/>
        <v>0</v>
      </c>
      <c r="E173" s="2">
        <f t="shared" si="20"/>
        <v>7.0300000000000029E-2</v>
      </c>
      <c r="F173" s="2">
        <f t="shared" ref="F173:G188" si="25">((F172*13)+D173)/14</f>
        <v>1.6649691904264012E-2</v>
      </c>
      <c r="G173" s="2">
        <f t="shared" si="25"/>
        <v>2.6346843489769504E-2</v>
      </c>
      <c r="H173" s="2">
        <f t="shared" si="22"/>
        <v>0.6319425668858244</v>
      </c>
      <c r="I173" s="2">
        <f t="shared" si="23"/>
        <v>38.723333756269199</v>
      </c>
    </row>
    <row r="174" spans="1:9" ht="13.5" x14ac:dyDescent="0.25">
      <c r="A174" s="3">
        <f>TITRES_STAT!B177</f>
        <v>42256</v>
      </c>
      <c r="B174" s="6">
        <f>TITRES_STAT!D177</f>
        <v>2.3755000000000002</v>
      </c>
      <c r="C174" s="2">
        <f t="shared" si="18"/>
        <v>-7.6299999999999812E-2</v>
      </c>
      <c r="D174" s="2">
        <f t="shared" si="19"/>
        <v>0</v>
      </c>
      <c r="E174" s="2">
        <f t="shared" si="20"/>
        <v>7.6299999999999812E-2</v>
      </c>
      <c r="F174" s="2">
        <f t="shared" si="25"/>
        <v>1.5460428196816584E-2</v>
      </c>
      <c r="G174" s="2">
        <f t="shared" si="25"/>
        <v>2.9914926097643096E-2</v>
      </c>
      <c r="H174" s="2">
        <f t="shared" si="22"/>
        <v>0.5168131837047949</v>
      </c>
      <c r="I174" s="2">
        <f t="shared" si="23"/>
        <v>34.072302987404555</v>
      </c>
    </row>
    <row r="175" spans="1:9" ht="13.5" x14ac:dyDescent="0.25">
      <c r="A175" s="3">
        <f>TITRES_STAT!B178</f>
        <v>42257</v>
      </c>
      <c r="B175" s="6">
        <f>TITRES_STAT!D178</f>
        <v>2.44</v>
      </c>
      <c r="C175" s="2">
        <f t="shared" si="18"/>
        <v>6.449999999999978E-2</v>
      </c>
      <c r="D175" s="2">
        <f t="shared" si="19"/>
        <v>6.449999999999978E-2</v>
      </c>
      <c r="E175" s="2">
        <f t="shared" si="20"/>
        <v>0</v>
      </c>
      <c r="F175" s="2">
        <f t="shared" si="25"/>
        <v>1.8963254754186813E-2</v>
      </c>
      <c r="G175" s="2">
        <f t="shared" si="25"/>
        <v>2.7778145662097162E-2</v>
      </c>
      <c r="H175" s="2">
        <f t="shared" si="22"/>
        <v>0.68266813000631188</v>
      </c>
      <c r="I175" s="2">
        <f t="shared" si="23"/>
        <v>40.570574662500512</v>
      </c>
    </row>
    <row r="176" spans="1:9" ht="13.5" x14ac:dyDescent="0.25">
      <c r="A176" s="3">
        <f>TITRES_STAT!B179</f>
        <v>42258</v>
      </c>
      <c r="B176" s="6">
        <f>TITRES_STAT!D179</f>
        <v>2.4047999999999998</v>
      </c>
      <c r="C176" s="2">
        <f t="shared" si="18"/>
        <v>-3.520000000000012E-2</v>
      </c>
      <c r="D176" s="2">
        <f t="shared" si="19"/>
        <v>0</v>
      </c>
      <c r="E176" s="2">
        <f t="shared" si="20"/>
        <v>3.520000000000012E-2</v>
      </c>
      <c r="F176" s="2">
        <f t="shared" si="25"/>
        <v>1.7608736557459183E-2</v>
      </c>
      <c r="G176" s="2">
        <f t="shared" si="25"/>
        <v>2.8308278114804516E-2</v>
      </c>
      <c r="H176" s="2">
        <f t="shared" si="22"/>
        <v>0.62203488626354342</v>
      </c>
      <c r="I176" s="2">
        <f t="shared" si="23"/>
        <v>38.349044865270365</v>
      </c>
    </row>
    <row r="177" spans="1:9" ht="13.5" x14ac:dyDescent="0.25">
      <c r="A177" s="3">
        <f>TITRES_STAT!B180</f>
        <v>42261</v>
      </c>
      <c r="B177" s="6">
        <f>TITRES_STAT!D180</f>
        <v>2.3814000000000002</v>
      </c>
      <c r="C177" s="2">
        <f t="shared" si="18"/>
        <v>-2.3399999999999643E-2</v>
      </c>
      <c r="D177" s="2">
        <f t="shared" si="19"/>
        <v>0</v>
      </c>
      <c r="E177" s="2">
        <f t="shared" si="20"/>
        <v>2.3399999999999643E-2</v>
      </c>
      <c r="F177" s="2">
        <f t="shared" si="25"/>
        <v>1.6350969660497813E-2</v>
      </c>
      <c r="G177" s="2">
        <f t="shared" si="25"/>
        <v>2.7957686820889883E-2</v>
      </c>
      <c r="H177" s="2">
        <f t="shared" si="22"/>
        <v>0.58484701417716811</v>
      </c>
      <c r="I177" s="2">
        <f t="shared" si="23"/>
        <v>36.902427107818546</v>
      </c>
    </row>
    <row r="178" spans="1:9" ht="13.5" x14ac:dyDescent="0.25">
      <c r="A178" s="3">
        <f>TITRES_STAT!B181</f>
        <v>42262</v>
      </c>
      <c r="B178" s="6">
        <f>TITRES_STAT!D181</f>
        <v>2.3637999999999999</v>
      </c>
      <c r="C178" s="2">
        <f t="shared" si="18"/>
        <v>-1.7600000000000282E-2</v>
      </c>
      <c r="D178" s="2">
        <f t="shared" si="19"/>
        <v>0</v>
      </c>
      <c r="E178" s="2">
        <f t="shared" si="20"/>
        <v>1.7600000000000282E-2</v>
      </c>
      <c r="F178" s="2">
        <f t="shared" si="25"/>
        <v>1.518304325617654E-2</v>
      </c>
      <c r="G178" s="2">
        <f t="shared" si="25"/>
        <v>2.7217852047969199E-2</v>
      </c>
      <c r="H178" s="2">
        <f t="shared" si="22"/>
        <v>0.55783399914944387</v>
      </c>
      <c r="I178" s="2">
        <f t="shared" si="23"/>
        <v>35.808308167238209</v>
      </c>
    </row>
    <row r="179" spans="1:9" ht="13.5" x14ac:dyDescent="0.25">
      <c r="A179" s="3">
        <f>TITRES_STAT!B182</f>
        <v>42263</v>
      </c>
      <c r="B179" s="6">
        <f>TITRES_STAT!D182</f>
        <v>2.3462000000000001</v>
      </c>
      <c r="C179" s="2">
        <f t="shared" si="18"/>
        <v>-1.7599999999999838E-2</v>
      </c>
      <c r="D179" s="2">
        <f t="shared" si="19"/>
        <v>0</v>
      </c>
      <c r="E179" s="2">
        <f t="shared" si="20"/>
        <v>1.7599999999999838E-2</v>
      </c>
      <c r="F179" s="2">
        <f t="shared" si="25"/>
        <v>1.4098540166449644E-2</v>
      </c>
      <c r="G179" s="2">
        <f t="shared" si="25"/>
        <v>2.6530862615971391E-2</v>
      </c>
      <c r="H179" s="2">
        <f t="shared" si="22"/>
        <v>0.53140149909646828</v>
      </c>
      <c r="I179" s="2">
        <f t="shared" si="23"/>
        <v>34.700338181071189</v>
      </c>
    </row>
    <row r="180" spans="1:9" ht="13.5" x14ac:dyDescent="0.25">
      <c r="A180" s="3">
        <f>TITRES_STAT!B183</f>
        <v>42264</v>
      </c>
      <c r="B180" s="6">
        <f>TITRES_STAT!D183</f>
        <v>2.3168000000000002</v>
      </c>
      <c r="C180" s="2">
        <f t="shared" si="18"/>
        <v>-2.9399999999999871E-2</v>
      </c>
      <c r="D180" s="2">
        <f t="shared" si="19"/>
        <v>0</v>
      </c>
      <c r="E180" s="2">
        <f t="shared" si="20"/>
        <v>2.9399999999999871E-2</v>
      </c>
      <c r="F180" s="2">
        <f t="shared" si="25"/>
        <v>1.3091501583131812E-2</v>
      </c>
      <c r="G180" s="2">
        <f t="shared" si="25"/>
        <v>2.6735801000544852E-2</v>
      </c>
      <c r="H180" s="2">
        <f t="shared" si="22"/>
        <v>0.48966184266800228</v>
      </c>
      <c r="I180" s="2">
        <f t="shared" si="23"/>
        <v>32.870670956504611</v>
      </c>
    </row>
    <row r="181" spans="1:9" ht="13.5" x14ac:dyDescent="0.25">
      <c r="A181" s="3">
        <f>TITRES_STAT!B184</f>
        <v>42265</v>
      </c>
      <c r="B181" s="6">
        <f>TITRES_STAT!D184</f>
        <v>2.3285999999999998</v>
      </c>
      <c r="C181" s="2">
        <f t="shared" si="18"/>
        <v>1.1799999999999589E-2</v>
      </c>
      <c r="D181" s="2">
        <f t="shared" si="19"/>
        <v>1.1799999999999589E-2</v>
      </c>
      <c r="E181" s="2">
        <f t="shared" si="20"/>
        <v>0</v>
      </c>
      <c r="F181" s="2">
        <f t="shared" si="25"/>
        <v>1.2999251470050941E-2</v>
      </c>
      <c r="G181" s="2">
        <f t="shared" si="25"/>
        <v>2.4826100929077364E-2</v>
      </c>
      <c r="H181" s="2">
        <f t="shared" si="22"/>
        <v>0.52361228640723345</v>
      </c>
      <c r="I181" s="2">
        <f t="shared" si="23"/>
        <v>34.366504594285061</v>
      </c>
    </row>
    <row r="182" spans="1:9" ht="13.5" x14ac:dyDescent="0.25">
      <c r="A182" s="3">
        <f>TITRES_STAT!B185</f>
        <v>42268</v>
      </c>
      <c r="B182" s="6">
        <f>TITRES_STAT!D185</f>
        <v>2.2875000000000001</v>
      </c>
      <c r="C182" s="2">
        <f t="shared" si="18"/>
        <v>-4.1099999999999692E-2</v>
      </c>
      <c r="D182" s="2">
        <f t="shared" si="19"/>
        <v>0</v>
      </c>
      <c r="E182" s="2">
        <f t="shared" si="20"/>
        <v>4.1099999999999692E-2</v>
      </c>
      <c r="F182" s="2">
        <f t="shared" si="25"/>
        <v>1.2070733507904444E-2</v>
      </c>
      <c r="G182" s="2">
        <f t="shared" si="25"/>
        <v>2.5988522291286099E-2</v>
      </c>
      <c r="H182" s="2">
        <f t="shared" si="22"/>
        <v>0.46446401887004318</v>
      </c>
      <c r="I182" s="2">
        <f t="shared" si="23"/>
        <v>31.715631991314893</v>
      </c>
    </row>
    <row r="183" spans="1:9" ht="13.5" x14ac:dyDescent="0.25">
      <c r="A183" s="3">
        <f>TITRES_STAT!B186</f>
        <v>42269</v>
      </c>
      <c r="B183" s="6">
        <f>TITRES_STAT!D186</f>
        <v>2.2582</v>
      </c>
      <c r="C183" s="2">
        <f t="shared" si="18"/>
        <v>-2.9300000000000104E-2</v>
      </c>
      <c r="D183" s="2">
        <f t="shared" si="19"/>
        <v>0</v>
      </c>
      <c r="E183" s="2">
        <f t="shared" si="20"/>
        <v>2.9300000000000104E-2</v>
      </c>
      <c r="F183" s="2">
        <f t="shared" si="25"/>
        <v>1.1208538257339843E-2</v>
      </c>
      <c r="G183" s="2">
        <f t="shared" si="25"/>
        <v>2.6225056413337101E-2</v>
      </c>
      <c r="H183" s="2">
        <f t="shared" si="22"/>
        <v>0.42739806087279153</v>
      </c>
      <c r="I183" s="2">
        <f t="shared" si="23"/>
        <v>29.942457719989918</v>
      </c>
    </row>
    <row r="184" spans="1:9" ht="13.5" x14ac:dyDescent="0.25">
      <c r="A184" s="3">
        <f>TITRES_STAT!B187</f>
        <v>42270</v>
      </c>
      <c r="B184" s="6">
        <f>TITRES_STAT!D187</f>
        <v>2.2523</v>
      </c>
      <c r="C184" s="2">
        <f t="shared" si="18"/>
        <v>-5.9000000000000163E-3</v>
      </c>
      <c r="D184" s="2">
        <f t="shared" si="19"/>
        <v>0</v>
      </c>
      <c r="E184" s="2">
        <f t="shared" si="20"/>
        <v>5.9000000000000163E-3</v>
      </c>
      <c r="F184" s="2">
        <f t="shared" si="25"/>
        <v>1.0407928381815567E-2</v>
      </c>
      <c r="G184" s="2">
        <f t="shared" si="25"/>
        <v>2.4773266669527311E-2</v>
      </c>
      <c r="H184" s="2">
        <f t="shared" si="22"/>
        <v>0.42012741075515808</v>
      </c>
      <c r="I184" s="2">
        <f t="shared" si="23"/>
        <v>29.583782946049453</v>
      </c>
    </row>
    <row r="185" spans="1:9" ht="13.5" x14ac:dyDescent="0.25">
      <c r="A185" s="3">
        <f>TITRES_STAT!B188</f>
        <v>42275</v>
      </c>
      <c r="B185" s="6">
        <f>TITRES_STAT!D188</f>
        <v>2.2582</v>
      </c>
      <c r="C185" s="2">
        <f t="shared" si="18"/>
        <v>5.9000000000000163E-3</v>
      </c>
      <c r="D185" s="2">
        <f t="shared" si="19"/>
        <v>5.9000000000000163E-3</v>
      </c>
      <c r="E185" s="2">
        <f t="shared" si="20"/>
        <v>0</v>
      </c>
      <c r="F185" s="2">
        <f t="shared" si="25"/>
        <v>1.008593349740017E-2</v>
      </c>
      <c r="G185" s="2">
        <f t="shared" si="25"/>
        <v>2.3003747621703929E-2</v>
      </c>
      <c r="H185" s="2">
        <f t="shared" si="22"/>
        <v>0.43844740706006258</v>
      </c>
      <c r="I185" s="2">
        <f t="shared" si="23"/>
        <v>30.480600466038112</v>
      </c>
    </row>
    <row r="186" spans="1:9" ht="13.5" x14ac:dyDescent="0.25">
      <c r="A186" s="3">
        <f>TITRES_STAT!B189</f>
        <v>42276</v>
      </c>
      <c r="B186" s="6">
        <f>TITRES_STAT!D189</f>
        <v>2.1937000000000002</v>
      </c>
      <c r="C186" s="2">
        <f t="shared" si="18"/>
        <v>-6.449999999999978E-2</v>
      </c>
      <c r="D186" s="2">
        <f t="shared" si="19"/>
        <v>0</v>
      </c>
      <c r="E186" s="2">
        <f t="shared" si="20"/>
        <v>6.449999999999978E-2</v>
      </c>
      <c r="F186" s="2">
        <f t="shared" si="25"/>
        <v>9.3655096761573013E-3</v>
      </c>
      <c r="G186" s="2">
        <f t="shared" si="25"/>
        <v>2.596776564872506E-2</v>
      </c>
      <c r="H186" s="2">
        <f t="shared" si="22"/>
        <v>0.36065904948649752</v>
      </c>
      <c r="I186" s="2">
        <f t="shared" si="23"/>
        <v>26.506202977344515</v>
      </c>
    </row>
    <row r="187" spans="1:9" ht="13.5" x14ac:dyDescent="0.25">
      <c r="A187" s="3">
        <f>TITRES_STAT!B190</f>
        <v>42277</v>
      </c>
      <c r="B187" s="6">
        <f>TITRES_STAT!D190</f>
        <v>2.1878000000000002</v>
      </c>
      <c r="C187" s="2">
        <f t="shared" si="18"/>
        <v>-5.9000000000000163E-3</v>
      </c>
      <c r="D187" s="2">
        <f t="shared" si="19"/>
        <v>0</v>
      </c>
      <c r="E187" s="2">
        <f t="shared" si="20"/>
        <v>5.9000000000000163E-3</v>
      </c>
      <c r="F187" s="2">
        <f t="shared" si="25"/>
        <v>8.6965446992889224E-3</v>
      </c>
      <c r="G187" s="2">
        <f t="shared" si="25"/>
        <v>2.4534353816673269E-2</v>
      </c>
      <c r="H187" s="2">
        <f t="shared" si="22"/>
        <v>0.35446397994712414</v>
      </c>
      <c r="I187" s="2">
        <f t="shared" si="23"/>
        <v>26.170055844597783</v>
      </c>
    </row>
    <row r="188" spans="1:9" ht="13.5" x14ac:dyDescent="0.25">
      <c r="A188" s="3">
        <f>TITRES_STAT!B191</f>
        <v>42278</v>
      </c>
      <c r="B188" s="6">
        <f>TITRES_STAT!D191</f>
        <v>2.1878000000000002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8.0753629350539986E-3</v>
      </c>
      <c r="G188" s="2">
        <f t="shared" si="25"/>
        <v>2.2781899972625176E-2</v>
      </c>
      <c r="H188" s="2">
        <f t="shared" si="22"/>
        <v>0.35446397994712414</v>
      </c>
      <c r="I188" s="2">
        <f t="shared" si="23"/>
        <v>26.170055844597783</v>
      </c>
    </row>
    <row r="189" spans="1:9" ht="13.5" x14ac:dyDescent="0.25">
      <c r="A189" s="3">
        <f>TITRES_STAT!B192</f>
        <v>42279</v>
      </c>
      <c r="B189" s="6">
        <f>TITRES_STAT!D192</f>
        <v>2.1760999999999999</v>
      </c>
      <c r="C189" s="2">
        <f t="shared" si="18"/>
        <v>-1.1700000000000266E-2</v>
      </c>
      <c r="D189" s="2">
        <f t="shared" si="19"/>
        <v>0</v>
      </c>
      <c r="E189" s="2">
        <f t="shared" si="20"/>
        <v>1.1700000000000266E-2</v>
      </c>
      <c r="F189" s="2">
        <f t="shared" ref="F189:G204" si="26">((F188*13)+D189)/14</f>
        <v>7.4985512968358554E-3</v>
      </c>
      <c r="G189" s="2">
        <f t="shared" si="26"/>
        <v>2.1990335688866252E-2</v>
      </c>
      <c r="H189" s="2">
        <f t="shared" si="22"/>
        <v>0.34099303452799884</v>
      </c>
      <c r="I189" s="2">
        <f t="shared" si="23"/>
        <v>25.428397146598243</v>
      </c>
    </row>
    <row r="190" spans="1:9" ht="13.5" x14ac:dyDescent="0.25">
      <c r="A190" s="3">
        <f>TITRES_STAT!B193</f>
        <v>42282</v>
      </c>
      <c r="B190" s="6">
        <f>TITRES_STAT!D193</f>
        <v>2.1819000000000002</v>
      </c>
      <c r="C190" s="2">
        <f t="shared" si="18"/>
        <v>5.8000000000002494E-3</v>
      </c>
      <c r="D190" s="2">
        <f t="shared" si="19"/>
        <v>5.8000000000002494E-3</v>
      </c>
      <c r="E190" s="2">
        <f t="shared" si="20"/>
        <v>0</v>
      </c>
      <c r="F190" s="2">
        <f t="shared" si="26"/>
        <v>7.3772262042047414E-3</v>
      </c>
      <c r="G190" s="2">
        <f t="shared" si="26"/>
        <v>2.0419597425375805E-2</v>
      </c>
      <c r="H190" s="2">
        <f t="shared" si="22"/>
        <v>0.36128166733771783</v>
      </c>
      <c r="I190" s="2">
        <f t="shared" si="23"/>
        <v>26.539817291764663</v>
      </c>
    </row>
    <row r="191" spans="1:9" ht="13.5" x14ac:dyDescent="0.25">
      <c r="A191" s="3">
        <f>TITRES_STAT!B194</f>
        <v>42283</v>
      </c>
      <c r="B191" s="6">
        <f>TITRES_STAT!D194</f>
        <v>2.1701999999999999</v>
      </c>
      <c r="C191" s="2">
        <f t="shared" si="18"/>
        <v>-1.1700000000000266E-2</v>
      </c>
      <c r="D191" s="2">
        <f t="shared" si="19"/>
        <v>0</v>
      </c>
      <c r="E191" s="2">
        <f t="shared" si="20"/>
        <v>1.1700000000000266E-2</v>
      </c>
      <c r="F191" s="2">
        <f t="shared" si="26"/>
        <v>6.8502814753329741E-3</v>
      </c>
      <c r="G191" s="2">
        <f t="shared" si="26"/>
        <v>1.9796769037848983E-2</v>
      </c>
      <c r="H191" s="2">
        <f t="shared" si="22"/>
        <v>0.34603027707380329</v>
      </c>
      <c r="I191" s="2">
        <f t="shared" si="23"/>
        <v>25.707466092520178</v>
      </c>
    </row>
    <row r="192" spans="1:9" ht="13.5" x14ac:dyDescent="0.25">
      <c r="A192" s="3">
        <f>TITRES_STAT!B195</f>
        <v>42284</v>
      </c>
      <c r="B192" s="6">
        <f>TITRES_STAT!D195</f>
        <v>2.1526000000000001</v>
      </c>
      <c r="C192" s="2">
        <f t="shared" si="18"/>
        <v>-1.7599999999999838E-2</v>
      </c>
      <c r="D192" s="2">
        <f t="shared" si="19"/>
        <v>0</v>
      </c>
      <c r="E192" s="2">
        <f t="shared" si="20"/>
        <v>1.7599999999999838E-2</v>
      </c>
      <c r="F192" s="2">
        <f t="shared" si="26"/>
        <v>6.3609756556663333E-3</v>
      </c>
      <c r="G192" s="2">
        <f t="shared" si="26"/>
        <v>1.9639856963716902E-2</v>
      </c>
      <c r="H192" s="2">
        <f t="shared" si="22"/>
        <v>0.32388095633373187</v>
      </c>
      <c r="I192" s="2">
        <f t="shared" si="23"/>
        <v>24.464507536286831</v>
      </c>
    </row>
    <row r="193" spans="1:9" ht="13.5" x14ac:dyDescent="0.25">
      <c r="A193" s="3">
        <f>TITRES_STAT!B196</f>
        <v>42285</v>
      </c>
      <c r="B193" s="6">
        <f>TITRES_STAT!D196</f>
        <v>2.1467999999999998</v>
      </c>
      <c r="C193" s="2">
        <f t="shared" si="18"/>
        <v>-5.8000000000002494E-3</v>
      </c>
      <c r="D193" s="2">
        <f t="shared" si="19"/>
        <v>0</v>
      </c>
      <c r="E193" s="2">
        <f t="shared" si="20"/>
        <v>5.8000000000002494E-3</v>
      </c>
      <c r="F193" s="2">
        <f t="shared" si="26"/>
        <v>5.9066202516901674E-3</v>
      </c>
      <c r="G193" s="2">
        <f t="shared" si="26"/>
        <v>1.8651295752022855E-2</v>
      </c>
      <c r="H193" s="2">
        <f t="shared" si="22"/>
        <v>0.31668685812617364</v>
      </c>
      <c r="I193" s="2">
        <f t="shared" si="23"/>
        <v>24.051797598774741</v>
      </c>
    </row>
    <row r="194" spans="1:9" ht="13.5" x14ac:dyDescent="0.25">
      <c r="A194" s="3">
        <f>TITRES_STAT!B197</f>
        <v>42286</v>
      </c>
      <c r="B194" s="6">
        <f>TITRES_STAT!D197</f>
        <v>2.1995</v>
      </c>
      <c r="C194" s="2">
        <f t="shared" si="18"/>
        <v>5.2700000000000191E-2</v>
      </c>
      <c r="D194" s="2">
        <f t="shared" si="19"/>
        <v>5.2700000000000191E-2</v>
      </c>
      <c r="E194" s="2">
        <f t="shared" si="20"/>
        <v>0</v>
      </c>
      <c r="F194" s="2">
        <f t="shared" si="26"/>
        <v>9.2490045194265989E-3</v>
      </c>
      <c r="G194" s="2">
        <f t="shared" si="26"/>
        <v>1.731906034116408E-2</v>
      </c>
      <c r="H194" s="2">
        <f t="shared" si="22"/>
        <v>0.53403616231092466</v>
      </c>
      <c r="I194" s="2">
        <f t="shared" si="23"/>
        <v>34.812488481786133</v>
      </c>
    </row>
    <row r="195" spans="1:9" ht="13.5" x14ac:dyDescent="0.25">
      <c r="A195" s="3">
        <f>TITRES_STAT!B198</f>
        <v>42289</v>
      </c>
      <c r="B195" s="6">
        <f>TITRES_STAT!D198</f>
        <v>2.1937000000000002</v>
      </c>
      <c r="C195" s="2">
        <f t="shared" ref="C195:C258" si="27">B195-B194</f>
        <v>-5.7999999999998053E-3</v>
      </c>
      <c r="D195" s="2">
        <f t="shared" ref="D195:D258" si="28">IF(C195&gt;0,C195,0)</f>
        <v>0</v>
      </c>
      <c r="E195" s="2">
        <f t="shared" ref="E195:E258" si="29">IF(C195&lt;0,-C195,0)</f>
        <v>5.7999999999998053E-3</v>
      </c>
      <c r="F195" s="2">
        <f t="shared" si="26"/>
        <v>8.5883613394675557E-3</v>
      </c>
      <c r="G195" s="2">
        <f t="shared" si="26"/>
        <v>1.6496270316795205E-2</v>
      </c>
      <c r="H195" s="2">
        <f t="shared" si="22"/>
        <v>0.5206244305249752</v>
      </c>
      <c r="I195" s="2">
        <f t="shared" si="23"/>
        <v>34.237542161889152</v>
      </c>
    </row>
    <row r="196" spans="1:9" ht="13.5" x14ac:dyDescent="0.25">
      <c r="A196" s="3">
        <f>TITRES_STAT!B199</f>
        <v>42290</v>
      </c>
      <c r="B196" s="6">
        <f>TITRES_STAT!D199</f>
        <v>2.2757999999999998</v>
      </c>
      <c r="C196" s="2">
        <f t="shared" si="27"/>
        <v>8.2099999999999618E-2</v>
      </c>
      <c r="D196" s="2">
        <f t="shared" si="28"/>
        <v>8.2099999999999618E-2</v>
      </c>
      <c r="E196" s="2">
        <f t="shared" si="29"/>
        <v>0</v>
      </c>
      <c r="F196" s="2">
        <f t="shared" si="26"/>
        <v>1.3839192672362704E-2</v>
      </c>
      <c r="G196" s="2">
        <f t="shared" si="26"/>
        <v>1.5317965294166975E-2</v>
      </c>
      <c r="H196" s="2">
        <f t="shared" si="22"/>
        <v>0.90346155031651743</v>
      </c>
      <c r="I196" s="2">
        <f t="shared" si="23"/>
        <v>47.464134495718348</v>
      </c>
    </row>
    <row r="197" spans="1:9" ht="13.5" x14ac:dyDescent="0.25">
      <c r="A197" s="3">
        <f>TITRES_STAT!B200</f>
        <v>42293</v>
      </c>
      <c r="B197" s="6">
        <f>TITRES_STAT!D200</f>
        <v>2.3344</v>
      </c>
      <c r="C197" s="2">
        <f t="shared" si="27"/>
        <v>5.8600000000000207E-2</v>
      </c>
      <c r="D197" s="2">
        <f t="shared" si="28"/>
        <v>5.8600000000000207E-2</v>
      </c>
      <c r="E197" s="2">
        <f t="shared" si="29"/>
        <v>0</v>
      </c>
      <c r="F197" s="2">
        <f t="shared" si="26"/>
        <v>1.7036393195765383E-2</v>
      </c>
      <c r="G197" s="2">
        <f t="shared" si="26"/>
        <v>1.4223824916012191E-2</v>
      </c>
      <c r="H197" s="2">
        <f t="shared" si="22"/>
        <v>1.1977364243697206</v>
      </c>
      <c r="I197" s="2">
        <f t="shared" si="23"/>
        <v>54.498638284762208</v>
      </c>
    </row>
    <row r="198" spans="1:9" ht="13.5" x14ac:dyDescent="0.25">
      <c r="A198" s="3">
        <f>TITRES_STAT!B201</f>
        <v>42296</v>
      </c>
      <c r="B198" s="6">
        <f>TITRES_STAT!D201</f>
        <v>2.2757999999999998</v>
      </c>
      <c r="C198" s="2">
        <f t="shared" si="27"/>
        <v>-5.8600000000000207E-2</v>
      </c>
      <c r="D198" s="2">
        <f t="shared" si="28"/>
        <v>0</v>
      </c>
      <c r="E198" s="2">
        <f t="shared" si="29"/>
        <v>5.8600000000000207E-2</v>
      </c>
      <c r="F198" s="2">
        <f t="shared" si="26"/>
        <v>1.5819507967496427E-2</v>
      </c>
      <c r="G198" s="2">
        <f t="shared" si="26"/>
        <v>1.7393551707725621E-2</v>
      </c>
      <c r="H198" s="2">
        <f t="shared" si="22"/>
        <v>0.90950417909586245</v>
      </c>
      <c r="I198" s="2">
        <f t="shared" si="23"/>
        <v>47.630384319269027</v>
      </c>
    </row>
    <row r="199" spans="1:9" ht="13.5" x14ac:dyDescent="0.25">
      <c r="A199" s="3">
        <f>TITRES_STAT!B202</f>
        <v>42297</v>
      </c>
      <c r="B199" s="6">
        <f>TITRES_STAT!D202</f>
        <v>2.2641</v>
      </c>
      <c r="C199" s="2">
        <f t="shared" si="27"/>
        <v>-1.1699999999999822E-2</v>
      </c>
      <c r="D199" s="2">
        <f t="shared" si="28"/>
        <v>0</v>
      </c>
      <c r="E199" s="2">
        <f t="shared" si="29"/>
        <v>1.1699999999999822E-2</v>
      </c>
      <c r="F199" s="2">
        <f t="shared" si="26"/>
        <v>1.4689543112675254E-2</v>
      </c>
      <c r="G199" s="2">
        <f t="shared" si="26"/>
        <v>1.6986869442888065E-2</v>
      </c>
      <c r="H199" s="2">
        <f t="shared" si="22"/>
        <v>0.86475869859736643</v>
      </c>
      <c r="I199" s="2">
        <f t="shared" si="23"/>
        <v>46.373758666352934</v>
      </c>
    </row>
    <row r="200" spans="1:9" ht="13.5" x14ac:dyDescent="0.25">
      <c r="A200" s="3">
        <f>TITRES_STAT!B203</f>
        <v>42298</v>
      </c>
      <c r="B200" s="6">
        <f>TITRES_STAT!D203</f>
        <v>2.2523</v>
      </c>
      <c r="C200" s="2">
        <f t="shared" si="27"/>
        <v>-1.1800000000000033E-2</v>
      </c>
      <c r="D200" s="2">
        <f t="shared" si="28"/>
        <v>0</v>
      </c>
      <c r="E200" s="2">
        <f t="shared" si="29"/>
        <v>1.1800000000000033E-2</v>
      </c>
      <c r="F200" s="2">
        <f t="shared" si="26"/>
        <v>1.3640290033198449E-2</v>
      </c>
      <c r="G200" s="2">
        <f t="shared" si="26"/>
        <v>1.6616378768396063E-2</v>
      </c>
      <c r="H200" s="2">
        <f t="shared" si="22"/>
        <v>0.82089426482874472</v>
      </c>
      <c r="I200" s="2">
        <f t="shared" si="23"/>
        <v>45.081929285221285</v>
      </c>
    </row>
    <row r="201" spans="1:9" ht="13.5" x14ac:dyDescent="0.25">
      <c r="A201" s="3">
        <f>TITRES_STAT!B204</f>
        <v>42299</v>
      </c>
      <c r="B201" s="6">
        <f>TITRES_STAT!D204</f>
        <v>2.2288999999999999</v>
      </c>
      <c r="C201" s="2">
        <f t="shared" si="27"/>
        <v>-2.3400000000000087E-2</v>
      </c>
      <c r="D201" s="2">
        <f t="shared" si="28"/>
        <v>0</v>
      </c>
      <c r="E201" s="2">
        <f t="shared" si="29"/>
        <v>2.3400000000000087E-2</v>
      </c>
      <c r="F201" s="2">
        <f t="shared" si="26"/>
        <v>1.2665983602255701E-2</v>
      </c>
      <c r="G201" s="2">
        <f t="shared" si="26"/>
        <v>1.7100923142082065E-2</v>
      </c>
      <c r="H201" s="2">
        <f t="shared" si="22"/>
        <v>0.74066081094108682</v>
      </c>
      <c r="I201" s="2">
        <f t="shared" si="23"/>
        <v>42.550553576296643</v>
      </c>
    </row>
    <row r="202" spans="1:9" ht="13.5" x14ac:dyDescent="0.25">
      <c r="A202" s="3">
        <f>TITRES_STAT!B205</f>
        <v>42300</v>
      </c>
      <c r="B202" s="6">
        <f>TITRES_STAT!D205</f>
        <v>2.2465000000000002</v>
      </c>
      <c r="C202" s="2">
        <f t="shared" si="27"/>
        <v>1.7600000000000282E-2</v>
      </c>
      <c r="D202" s="2">
        <f t="shared" si="28"/>
        <v>1.7600000000000282E-2</v>
      </c>
      <c r="E202" s="2">
        <f t="shared" si="29"/>
        <v>0</v>
      </c>
      <c r="F202" s="2">
        <f t="shared" si="26"/>
        <v>1.3018413344951742E-2</v>
      </c>
      <c r="G202" s="2">
        <f t="shared" si="26"/>
        <v>1.5879428631933347E-2</v>
      </c>
      <c r="H202" s="2">
        <f t="shared" si="22"/>
        <v>0.81982882676092406</v>
      </c>
      <c r="I202" s="2">
        <f t="shared" si="23"/>
        <v>45.049776918861127</v>
      </c>
    </row>
    <row r="203" spans="1:9" ht="13.5" x14ac:dyDescent="0.25">
      <c r="A203" s="3">
        <f>TITRES_STAT!B206</f>
        <v>42303</v>
      </c>
      <c r="B203" s="6">
        <f>TITRES_STAT!D206</f>
        <v>2.2288999999999999</v>
      </c>
      <c r="C203" s="2">
        <f t="shared" si="27"/>
        <v>-1.7600000000000282E-2</v>
      </c>
      <c r="D203" s="2">
        <f t="shared" si="28"/>
        <v>0</v>
      </c>
      <c r="E203" s="2">
        <f t="shared" si="29"/>
        <v>1.7600000000000282E-2</v>
      </c>
      <c r="F203" s="2">
        <f t="shared" si="26"/>
        <v>1.208852667745519E-2</v>
      </c>
      <c r="G203" s="2">
        <f t="shared" si="26"/>
        <v>1.6002326586795269E-2</v>
      </c>
      <c r="H203" s="2">
        <f t="shared" si="22"/>
        <v>0.7554230700072293</v>
      </c>
      <c r="I203" s="2">
        <f t="shared" si="23"/>
        <v>43.033675637185183</v>
      </c>
    </row>
    <row r="204" spans="1:9" ht="13.5" x14ac:dyDescent="0.25">
      <c r="A204" s="3">
        <f>TITRES_STAT!B207</f>
        <v>42304</v>
      </c>
      <c r="B204" s="6">
        <f>TITRES_STAT!D207</f>
        <v>2.1995</v>
      </c>
      <c r="C204" s="2">
        <f t="shared" si="27"/>
        <v>-2.9399999999999871E-2</v>
      </c>
      <c r="D204" s="2">
        <f t="shared" si="28"/>
        <v>0</v>
      </c>
      <c r="E204" s="2">
        <f t="shared" si="29"/>
        <v>2.9399999999999871E-2</v>
      </c>
      <c r="F204" s="2">
        <f t="shared" si="26"/>
        <v>1.122506048620839E-2</v>
      </c>
      <c r="G204" s="2">
        <f t="shared" si="26"/>
        <v>1.6959303259167027E-2</v>
      </c>
      <c r="H204" s="2">
        <f t="shared" si="22"/>
        <v>0.66188217255569737</v>
      </c>
      <c r="I204" s="2">
        <f t="shared" si="23"/>
        <v>39.827262334599396</v>
      </c>
    </row>
    <row r="205" spans="1:9" ht="13.5" x14ac:dyDescent="0.25">
      <c r="A205" s="3">
        <f>TITRES_STAT!B208</f>
        <v>42305</v>
      </c>
      <c r="B205" s="6">
        <f>TITRES_STAT!D208</f>
        <v>2.1642999999999999</v>
      </c>
      <c r="C205" s="2">
        <f t="shared" si="27"/>
        <v>-3.520000000000012E-2</v>
      </c>
      <c r="D205" s="2">
        <f t="shared" si="28"/>
        <v>0</v>
      </c>
      <c r="E205" s="2">
        <f t="shared" si="29"/>
        <v>3.520000000000012E-2</v>
      </c>
      <c r="F205" s="2">
        <f t="shared" ref="F205:G220" si="30">((F204*13)+D205)/14</f>
        <v>1.0423270451479219E-2</v>
      </c>
      <c r="G205" s="2">
        <f t="shared" si="30"/>
        <v>1.826221016922653E-2</v>
      </c>
      <c r="H205" s="2">
        <f t="shared" si="22"/>
        <v>0.5707562422561191</v>
      </c>
      <c r="I205" s="2">
        <f t="shared" si="23"/>
        <v>36.33639815661828</v>
      </c>
    </row>
    <row r="206" spans="1:9" ht="13.5" x14ac:dyDescent="0.25">
      <c r="A206" s="3">
        <f>TITRES_STAT!B209</f>
        <v>42306</v>
      </c>
      <c r="B206" s="6">
        <f>TITRES_STAT!D209</f>
        <v>2.2229999999999999</v>
      </c>
      <c r="C206" s="2">
        <f t="shared" si="27"/>
        <v>5.8699999999999974E-2</v>
      </c>
      <c r="D206" s="2">
        <f t="shared" si="28"/>
        <v>5.8699999999999974E-2</v>
      </c>
      <c r="E206" s="2">
        <f t="shared" si="29"/>
        <v>0</v>
      </c>
      <c r="F206" s="2">
        <f t="shared" si="30"/>
        <v>1.3871608276373558E-2</v>
      </c>
      <c r="G206" s="2">
        <f t="shared" si="30"/>
        <v>1.6957766585710347E-2</v>
      </c>
      <c r="H206" s="2">
        <f t="shared" si="22"/>
        <v>0.81800915269482621</v>
      </c>
      <c r="I206" s="2">
        <f t="shared" si="23"/>
        <v>44.994776372951428</v>
      </c>
    </row>
    <row r="207" spans="1:9" ht="13.5" x14ac:dyDescent="0.25">
      <c r="A207" s="3">
        <f>TITRES_STAT!B210</f>
        <v>42307</v>
      </c>
      <c r="B207" s="6">
        <f>TITRES_STAT!D210</f>
        <v>2.2170999999999998</v>
      </c>
      <c r="C207" s="2">
        <f t="shared" si="27"/>
        <v>-5.9000000000000163E-3</v>
      </c>
      <c r="D207" s="2">
        <f t="shared" si="28"/>
        <v>0</v>
      </c>
      <c r="E207" s="2">
        <f t="shared" si="29"/>
        <v>5.9000000000000163E-3</v>
      </c>
      <c r="F207" s="2">
        <f t="shared" si="30"/>
        <v>1.2880779113775446E-2</v>
      </c>
      <c r="G207" s="2">
        <f t="shared" si="30"/>
        <v>1.6167926115302468E-2</v>
      </c>
      <c r="H207" s="2">
        <f t="shared" si="22"/>
        <v>0.79668715838478299</v>
      </c>
      <c r="I207" s="2">
        <f t="shared" si="23"/>
        <v>44.342007714965952</v>
      </c>
    </row>
    <row r="208" spans="1:9" ht="13.5" x14ac:dyDescent="0.25">
      <c r="A208" s="3">
        <f>TITRES_STAT!B211</f>
        <v>42310</v>
      </c>
      <c r="B208" s="6">
        <f>TITRES_STAT!D211</f>
        <v>2.1878000000000002</v>
      </c>
      <c r="C208" s="2">
        <f t="shared" si="27"/>
        <v>-2.929999999999966E-2</v>
      </c>
      <c r="D208" s="2">
        <f t="shared" si="28"/>
        <v>0</v>
      </c>
      <c r="E208" s="2">
        <f t="shared" si="29"/>
        <v>2.929999999999966E-2</v>
      </c>
      <c r="F208" s="2">
        <f t="shared" si="30"/>
        <v>1.1960723462791487E-2</v>
      </c>
      <c r="G208" s="2">
        <f t="shared" si="30"/>
        <v>1.7105931392780837E-2</v>
      </c>
      <c r="H208" s="2">
        <f t="shared" si="22"/>
        <v>0.6992149791878175</v>
      </c>
      <c r="I208" s="2">
        <f t="shared" si="23"/>
        <v>41.149294689129029</v>
      </c>
    </row>
    <row r="209" spans="1:9" ht="13.5" x14ac:dyDescent="0.25">
      <c r="A209" s="3">
        <f>TITRES_STAT!B212</f>
        <v>42311</v>
      </c>
      <c r="B209" s="6">
        <f>TITRES_STAT!D212</f>
        <v>2.1878000000000002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1.1106386072592095E-2</v>
      </c>
      <c r="G209" s="2">
        <f t="shared" si="30"/>
        <v>1.5884079150439347E-2</v>
      </c>
      <c r="H209" s="2">
        <f t="shared" ref="H209:H272" si="31">F209/G209</f>
        <v>0.6992149791878175</v>
      </c>
      <c r="I209" s="2">
        <f t="shared" ref="I209:I272" si="32">IF(G209=0,100,100-(100/(1+H209)))</f>
        <v>41.149294689129029</v>
      </c>
    </row>
    <row r="210" spans="1:9" ht="13.5" x14ac:dyDescent="0.25">
      <c r="A210" s="3">
        <f>TITRES_STAT!B213</f>
        <v>42312</v>
      </c>
      <c r="B210" s="6">
        <f>TITRES_STAT!D213</f>
        <v>2.1467999999999998</v>
      </c>
      <c r="C210" s="2">
        <f t="shared" si="27"/>
        <v>-4.1000000000000369E-2</v>
      </c>
      <c r="D210" s="2">
        <f t="shared" si="28"/>
        <v>0</v>
      </c>
      <c r="E210" s="2">
        <f t="shared" si="29"/>
        <v>4.1000000000000369E-2</v>
      </c>
      <c r="F210" s="2">
        <f t="shared" si="30"/>
        <v>1.031307278169266E-2</v>
      </c>
      <c r="G210" s="2">
        <f t="shared" si="30"/>
        <v>1.7678073496836564E-2</v>
      </c>
      <c r="H210" s="2">
        <f t="shared" si="31"/>
        <v>0.58338216455193215</v>
      </c>
      <c r="I210" s="2">
        <f t="shared" si="32"/>
        <v>36.844053041169531</v>
      </c>
    </row>
    <row r="211" spans="1:9" ht="13.5" x14ac:dyDescent="0.25">
      <c r="A211" s="3">
        <f>TITRES_STAT!B214</f>
        <v>42313</v>
      </c>
      <c r="B211" s="6">
        <f>TITRES_STAT!D214</f>
        <v>2.1467999999999998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9.5764247258574697E-3</v>
      </c>
      <c r="G211" s="2">
        <f t="shared" si="30"/>
        <v>1.6415353961348238E-2</v>
      </c>
      <c r="H211" s="2">
        <f t="shared" si="31"/>
        <v>0.58338216455193215</v>
      </c>
      <c r="I211" s="2">
        <f t="shared" si="32"/>
        <v>36.844053041169531</v>
      </c>
    </row>
    <row r="212" spans="1:9" ht="13.5" x14ac:dyDescent="0.25">
      <c r="A212" s="3">
        <f>TITRES_STAT!B215</f>
        <v>42314</v>
      </c>
      <c r="B212" s="6">
        <f>TITRES_STAT!D215</f>
        <v>2.0236000000000001</v>
      </c>
      <c r="C212" s="2">
        <f t="shared" si="27"/>
        <v>-0.12319999999999975</v>
      </c>
      <c r="D212" s="2">
        <f t="shared" si="28"/>
        <v>0</v>
      </c>
      <c r="E212" s="2">
        <f t="shared" si="29"/>
        <v>0.12319999999999975</v>
      </c>
      <c r="F212" s="2">
        <f t="shared" si="30"/>
        <v>8.8923943882962212E-3</v>
      </c>
      <c r="G212" s="2">
        <f t="shared" si="30"/>
        <v>2.4042828678394777E-2</v>
      </c>
      <c r="H212" s="2">
        <f t="shared" si="31"/>
        <v>0.36985641362104166</v>
      </c>
      <c r="I212" s="2">
        <f t="shared" si="32"/>
        <v>26.999648280170703</v>
      </c>
    </row>
    <row r="213" spans="1:9" ht="13.5" x14ac:dyDescent="0.25">
      <c r="A213" s="3">
        <f>TITRES_STAT!B216</f>
        <v>42317</v>
      </c>
      <c r="B213" s="6">
        <f>TITRES_STAT!D216</f>
        <v>1.9063000000000001</v>
      </c>
      <c r="C213" s="2">
        <f t="shared" si="27"/>
        <v>-0.11729999999999996</v>
      </c>
      <c r="D213" s="2">
        <f t="shared" si="28"/>
        <v>0</v>
      </c>
      <c r="E213" s="2">
        <f t="shared" si="29"/>
        <v>0.11729999999999996</v>
      </c>
      <c r="F213" s="2">
        <f t="shared" si="30"/>
        <v>8.2572233605607767E-3</v>
      </c>
      <c r="G213" s="2">
        <f t="shared" si="30"/>
        <v>3.0704055201366574E-2</v>
      </c>
      <c r="H213" s="2">
        <f t="shared" si="31"/>
        <v>0.2689294070899555</v>
      </c>
      <c r="I213" s="2">
        <f t="shared" si="32"/>
        <v>21.193409624471798</v>
      </c>
    </row>
    <row r="214" spans="1:9" ht="13.5" x14ac:dyDescent="0.25">
      <c r="A214" s="3">
        <f>TITRES_STAT!B217</f>
        <v>42318</v>
      </c>
      <c r="B214" s="6">
        <f>TITRES_STAT!D217</f>
        <v>1.8007</v>
      </c>
      <c r="C214" s="2">
        <f t="shared" si="27"/>
        <v>-0.10560000000000014</v>
      </c>
      <c r="D214" s="2">
        <f t="shared" si="28"/>
        <v>0</v>
      </c>
      <c r="E214" s="2">
        <f t="shared" si="29"/>
        <v>0.10560000000000014</v>
      </c>
      <c r="F214" s="2">
        <f t="shared" si="30"/>
        <v>7.6674216919492928E-3</v>
      </c>
      <c r="G214" s="2">
        <f t="shared" si="30"/>
        <v>3.6053765544126107E-2</v>
      </c>
      <c r="H214" s="2">
        <f t="shared" si="31"/>
        <v>0.21266632142945391</v>
      </c>
      <c r="I214" s="2">
        <f t="shared" si="32"/>
        <v>17.537084824683632</v>
      </c>
    </row>
    <row r="215" spans="1:9" ht="13.5" x14ac:dyDescent="0.25">
      <c r="A215" s="3">
        <f>TITRES_STAT!B218</f>
        <v>42319</v>
      </c>
      <c r="B215" s="6">
        <f>TITRES_STAT!D218</f>
        <v>1.7302999999999999</v>
      </c>
      <c r="C215" s="2">
        <f t="shared" si="27"/>
        <v>-7.0400000000000018E-2</v>
      </c>
      <c r="D215" s="2">
        <f t="shared" si="28"/>
        <v>0</v>
      </c>
      <c r="E215" s="2">
        <f t="shared" si="29"/>
        <v>7.0400000000000018E-2</v>
      </c>
      <c r="F215" s="2">
        <f t="shared" si="30"/>
        <v>7.1197487139529145E-3</v>
      </c>
      <c r="G215" s="2">
        <f t="shared" si="30"/>
        <v>3.8507068005259951E-2</v>
      </c>
      <c r="H215" s="2">
        <f t="shared" si="31"/>
        <v>0.18489459423346327</v>
      </c>
      <c r="I215" s="2">
        <f t="shared" si="32"/>
        <v>15.604307347952414</v>
      </c>
    </row>
    <row r="216" spans="1:9" ht="13.5" x14ac:dyDescent="0.25">
      <c r="A216" s="3">
        <f>TITRES_STAT!B219</f>
        <v>42320</v>
      </c>
      <c r="B216" s="6">
        <f>TITRES_STAT!D219</f>
        <v>1.6892</v>
      </c>
      <c r="C216" s="2">
        <f t="shared" si="27"/>
        <v>-4.1099999999999914E-2</v>
      </c>
      <c r="D216" s="2">
        <f t="shared" si="28"/>
        <v>0</v>
      </c>
      <c r="E216" s="2">
        <f t="shared" si="29"/>
        <v>4.1099999999999914E-2</v>
      </c>
      <c r="F216" s="2">
        <f t="shared" si="30"/>
        <v>6.6111952343848495E-3</v>
      </c>
      <c r="G216" s="2">
        <f t="shared" si="30"/>
        <v>3.8692277433455664E-2</v>
      </c>
      <c r="H216" s="2">
        <f t="shared" si="31"/>
        <v>0.1708660144328546</v>
      </c>
      <c r="I216" s="2">
        <f t="shared" si="32"/>
        <v>14.593131265802342</v>
      </c>
    </row>
    <row r="217" spans="1:9" ht="13.5" x14ac:dyDescent="0.25">
      <c r="A217" s="3">
        <f>TITRES_STAT!B220</f>
        <v>42321</v>
      </c>
      <c r="B217" s="6">
        <f>TITRES_STAT!D220</f>
        <v>1.7889999999999999</v>
      </c>
      <c r="C217" s="2">
        <f t="shared" si="27"/>
        <v>9.9799999999999889E-2</v>
      </c>
      <c r="D217" s="2">
        <f t="shared" si="28"/>
        <v>9.9799999999999889E-2</v>
      </c>
      <c r="E217" s="2">
        <f t="shared" si="29"/>
        <v>0</v>
      </c>
      <c r="F217" s="2">
        <f t="shared" si="30"/>
        <v>1.3267538431928782E-2</v>
      </c>
      <c r="G217" s="2">
        <f t="shared" si="30"/>
        <v>3.5928543331065974E-2</v>
      </c>
      <c r="H217" s="2">
        <f t="shared" si="31"/>
        <v>0.36927571234030165</v>
      </c>
      <c r="I217" s="2">
        <f t="shared" si="32"/>
        <v>26.968689286772857</v>
      </c>
    </row>
    <row r="218" spans="1:9" ht="13.5" x14ac:dyDescent="0.25">
      <c r="A218" s="3">
        <f>TITRES_STAT!B221</f>
        <v>42324</v>
      </c>
      <c r="B218" s="6">
        <f>TITRES_STAT!D221</f>
        <v>1.8945000000000001</v>
      </c>
      <c r="C218" s="2">
        <f t="shared" si="27"/>
        <v>0.10550000000000015</v>
      </c>
      <c r="D218" s="2">
        <f t="shared" si="28"/>
        <v>0.10550000000000015</v>
      </c>
      <c r="E218" s="2">
        <f t="shared" si="29"/>
        <v>0</v>
      </c>
      <c r="F218" s="2">
        <f t="shared" si="30"/>
        <v>1.9855571401076737E-2</v>
      </c>
      <c r="G218" s="2">
        <f t="shared" si="30"/>
        <v>3.3362218807418402E-2</v>
      </c>
      <c r="H218" s="2">
        <f t="shared" si="31"/>
        <v>0.59515140511762554</v>
      </c>
      <c r="I218" s="2">
        <f t="shared" si="32"/>
        <v>37.310026070769091</v>
      </c>
    </row>
    <row r="219" spans="1:9" ht="13.5" x14ac:dyDescent="0.25">
      <c r="A219" s="3">
        <f>TITRES_STAT!B222</f>
        <v>42325</v>
      </c>
      <c r="B219" s="6">
        <f>TITRES_STAT!D222</f>
        <v>2.0001000000000002</v>
      </c>
      <c r="C219" s="2">
        <f t="shared" si="27"/>
        <v>0.10560000000000014</v>
      </c>
      <c r="D219" s="2">
        <f t="shared" si="28"/>
        <v>0.10560000000000014</v>
      </c>
      <c r="E219" s="2">
        <f t="shared" si="29"/>
        <v>0</v>
      </c>
      <c r="F219" s="2">
        <f t="shared" si="30"/>
        <v>2.5980173443856978E-2</v>
      </c>
      <c r="G219" s="2">
        <f t="shared" si="30"/>
        <v>3.0979203178317087E-2</v>
      </c>
      <c r="H219" s="2">
        <f t="shared" si="31"/>
        <v>0.83863272061306526</v>
      </c>
      <c r="I219" s="2">
        <f t="shared" si="32"/>
        <v>45.611758738495389</v>
      </c>
    </row>
    <row r="220" spans="1:9" ht="13.5" x14ac:dyDescent="0.25">
      <c r="A220" s="3">
        <f>TITRES_STAT!B223</f>
        <v>42326</v>
      </c>
      <c r="B220" s="6">
        <f>TITRES_STAT!D223</f>
        <v>2.0059999999999998</v>
      </c>
      <c r="C220" s="2">
        <f t="shared" si="27"/>
        <v>5.8999999999995723E-3</v>
      </c>
      <c r="D220" s="2">
        <f t="shared" si="28"/>
        <v>5.8999999999995723E-3</v>
      </c>
      <c r="E220" s="2">
        <f t="shared" si="29"/>
        <v>0</v>
      </c>
      <c r="F220" s="2">
        <f t="shared" si="30"/>
        <v>2.4545875340724305E-2</v>
      </c>
      <c r="G220" s="2">
        <f t="shared" si="30"/>
        <v>2.8766402951294436E-2</v>
      </c>
      <c r="H220" s="2">
        <f t="shared" si="31"/>
        <v>0.85328274731755382</v>
      </c>
      <c r="I220" s="2">
        <f t="shared" si="32"/>
        <v>46.04169269651905</v>
      </c>
    </row>
    <row r="221" spans="1:9" ht="13.5" x14ac:dyDescent="0.25">
      <c r="A221" s="3">
        <f>TITRES_STAT!B224</f>
        <v>42327</v>
      </c>
      <c r="B221" s="6">
        <f>TITRES_STAT!D224</f>
        <v>2.0529000000000002</v>
      </c>
      <c r="C221" s="2">
        <f t="shared" si="27"/>
        <v>4.6900000000000386E-2</v>
      </c>
      <c r="D221" s="2">
        <f t="shared" si="28"/>
        <v>4.6900000000000386E-2</v>
      </c>
      <c r="E221" s="2">
        <f t="shared" si="29"/>
        <v>0</v>
      </c>
      <c r="F221" s="2">
        <f t="shared" ref="F221:G236" si="33">((F220*13)+D221)/14</f>
        <v>2.6142598530672596E-2</v>
      </c>
      <c r="G221" s="2">
        <f t="shared" si="33"/>
        <v>2.6711659883344833E-2</v>
      </c>
      <c r="H221" s="2">
        <f t="shared" si="31"/>
        <v>0.97869614411244221</v>
      </c>
      <c r="I221" s="2">
        <f t="shared" si="32"/>
        <v>49.461669343447532</v>
      </c>
    </row>
    <row r="222" spans="1:9" ht="13.5" x14ac:dyDescent="0.25">
      <c r="A222" s="3">
        <f>TITRES_STAT!B225</f>
        <v>42328</v>
      </c>
      <c r="B222" s="6">
        <f>TITRES_STAT!D225</f>
        <v>2.0705</v>
      </c>
      <c r="C222" s="2">
        <f t="shared" si="27"/>
        <v>1.7599999999999838E-2</v>
      </c>
      <c r="D222" s="2">
        <f t="shared" si="28"/>
        <v>1.7599999999999838E-2</v>
      </c>
      <c r="E222" s="2">
        <f t="shared" si="29"/>
        <v>0</v>
      </c>
      <c r="F222" s="2">
        <f t="shared" si="33"/>
        <v>2.5532412921338826E-2</v>
      </c>
      <c r="G222" s="2">
        <f t="shared" si="33"/>
        <v>2.4803684177391629E-2</v>
      </c>
      <c r="H222" s="2">
        <f t="shared" si="31"/>
        <v>1.0293798590054386</v>
      </c>
      <c r="I222" s="2">
        <f t="shared" si="32"/>
        <v>50.723862979004764</v>
      </c>
    </row>
    <row r="223" spans="1:9" ht="13.5" x14ac:dyDescent="0.25">
      <c r="A223" s="3">
        <f>TITRES_STAT!B226</f>
        <v>42331</v>
      </c>
      <c r="B223" s="6">
        <f>TITRES_STAT!D226</f>
        <v>2.1585000000000001</v>
      </c>
      <c r="C223" s="2">
        <f t="shared" si="27"/>
        <v>8.8000000000000078E-2</v>
      </c>
      <c r="D223" s="2">
        <f t="shared" si="28"/>
        <v>8.8000000000000078E-2</v>
      </c>
      <c r="E223" s="2">
        <f t="shared" si="29"/>
        <v>0</v>
      </c>
      <c r="F223" s="2">
        <f t="shared" si="33"/>
        <v>2.9994383426957486E-2</v>
      </c>
      <c r="G223" s="2">
        <f t="shared" si="33"/>
        <v>2.3031992450435083E-2</v>
      </c>
      <c r="H223" s="2">
        <f t="shared" si="31"/>
        <v>1.3022921699677303</v>
      </c>
      <c r="I223" s="2">
        <f t="shared" si="32"/>
        <v>56.565026235831034</v>
      </c>
    </row>
    <row r="224" spans="1:9" ht="13.5" x14ac:dyDescent="0.25">
      <c r="A224" s="3">
        <f>TITRES_STAT!B227</f>
        <v>42332</v>
      </c>
      <c r="B224" s="6">
        <f>TITRES_STAT!D227</f>
        <v>2.1408999999999998</v>
      </c>
      <c r="C224" s="2">
        <f t="shared" si="27"/>
        <v>-1.7600000000000282E-2</v>
      </c>
      <c r="D224" s="2">
        <f t="shared" si="28"/>
        <v>0</v>
      </c>
      <c r="E224" s="2">
        <f t="shared" si="29"/>
        <v>1.7600000000000282E-2</v>
      </c>
      <c r="F224" s="2">
        <f t="shared" si="33"/>
        <v>2.7851927467889094E-2</v>
      </c>
      <c r="G224" s="2">
        <f t="shared" si="33"/>
        <v>2.2643992989689742E-2</v>
      </c>
      <c r="H224" s="2">
        <f t="shared" si="31"/>
        <v>1.2299918782244204</v>
      </c>
      <c r="I224" s="2">
        <f t="shared" si="32"/>
        <v>55.156787351341073</v>
      </c>
    </row>
    <row r="225" spans="1:9" ht="13.5" x14ac:dyDescent="0.25">
      <c r="A225" s="3">
        <f>TITRES_STAT!B228</f>
        <v>42333</v>
      </c>
      <c r="B225" s="6">
        <f>TITRES_STAT!D228</f>
        <v>2.0939999999999999</v>
      </c>
      <c r="C225" s="2">
        <f t="shared" si="27"/>
        <v>-4.6899999999999942E-2</v>
      </c>
      <c r="D225" s="2">
        <f t="shared" si="28"/>
        <v>0</v>
      </c>
      <c r="E225" s="2">
        <f t="shared" si="29"/>
        <v>4.6899999999999942E-2</v>
      </c>
      <c r="F225" s="2">
        <f t="shared" si="33"/>
        <v>2.5862504077325588E-2</v>
      </c>
      <c r="G225" s="2">
        <f t="shared" si="33"/>
        <v>2.4376564918997614E-2</v>
      </c>
      <c r="H225" s="2">
        <f t="shared" si="31"/>
        <v>1.0609576929015918</v>
      </c>
      <c r="I225" s="2">
        <f t="shared" si="32"/>
        <v>51.478868127947116</v>
      </c>
    </row>
    <row r="226" spans="1:9" ht="13.5" x14ac:dyDescent="0.25">
      <c r="A226" s="3">
        <f>TITRES_STAT!B229</f>
        <v>42334</v>
      </c>
      <c r="B226" s="6">
        <f>TITRES_STAT!D229</f>
        <v>2.1116000000000001</v>
      </c>
      <c r="C226" s="2">
        <f t="shared" si="27"/>
        <v>1.7600000000000282E-2</v>
      </c>
      <c r="D226" s="2">
        <f t="shared" si="28"/>
        <v>1.7600000000000282E-2</v>
      </c>
      <c r="E226" s="2">
        <f t="shared" si="29"/>
        <v>0</v>
      </c>
      <c r="F226" s="2">
        <f t="shared" si="33"/>
        <v>2.5272325214659497E-2</v>
      </c>
      <c r="G226" s="2">
        <f t="shared" si="33"/>
        <v>2.2635381710497785E-2</v>
      </c>
      <c r="H226" s="2">
        <f t="shared" si="31"/>
        <v>1.116496533519413</v>
      </c>
      <c r="I226" s="2">
        <f t="shared" si="32"/>
        <v>52.752107827119779</v>
      </c>
    </row>
    <row r="227" spans="1:9" ht="13.5" x14ac:dyDescent="0.25">
      <c r="A227" s="3">
        <f>TITRES_STAT!B230</f>
        <v>42335</v>
      </c>
      <c r="B227" s="6">
        <f>TITRES_STAT!D230</f>
        <v>2.1408999999999998</v>
      </c>
      <c r="C227" s="2">
        <f t="shared" si="27"/>
        <v>2.929999999999966E-2</v>
      </c>
      <c r="D227" s="2">
        <f t="shared" si="28"/>
        <v>2.929999999999966E-2</v>
      </c>
      <c r="E227" s="2">
        <f t="shared" si="29"/>
        <v>0</v>
      </c>
      <c r="F227" s="2">
        <f t="shared" si="33"/>
        <v>2.5560016270755222E-2</v>
      </c>
      <c r="G227" s="2">
        <f t="shared" si="33"/>
        <v>2.1018568731176517E-2</v>
      </c>
      <c r="H227" s="2">
        <f t="shared" si="31"/>
        <v>1.2160683535431434</v>
      </c>
      <c r="I227" s="2">
        <f t="shared" si="32"/>
        <v>54.875038109670307</v>
      </c>
    </row>
    <row r="228" spans="1:9" ht="13.5" x14ac:dyDescent="0.25">
      <c r="A228" s="3">
        <f>TITRES_STAT!B231</f>
        <v>42338</v>
      </c>
      <c r="B228" s="6">
        <f>TITRES_STAT!D231</f>
        <v>2.1349999999999998</v>
      </c>
      <c r="C228" s="2">
        <f t="shared" si="27"/>
        <v>-5.9000000000000163E-3</v>
      </c>
      <c r="D228" s="2">
        <f t="shared" si="28"/>
        <v>0</v>
      </c>
      <c r="E228" s="2">
        <f t="shared" si="29"/>
        <v>5.9000000000000163E-3</v>
      </c>
      <c r="F228" s="2">
        <f t="shared" si="33"/>
        <v>2.3734300822844136E-2</v>
      </c>
      <c r="G228" s="2">
        <f t="shared" si="33"/>
        <v>1.9938670964663906E-2</v>
      </c>
      <c r="H228" s="2">
        <f t="shared" si="31"/>
        <v>1.1903652387316583</v>
      </c>
      <c r="I228" s="2">
        <f t="shared" si="32"/>
        <v>54.345513601235979</v>
      </c>
    </row>
    <row r="229" spans="1:9" ht="13.5" x14ac:dyDescent="0.25">
      <c r="A229" s="3">
        <f>TITRES_STAT!B232</f>
        <v>42339</v>
      </c>
      <c r="B229" s="6">
        <f>TITRES_STAT!D232</f>
        <v>2.1116000000000001</v>
      </c>
      <c r="C229" s="2">
        <f t="shared" si="27"/>
        <v>-2.3399999999999643E-2</v>
      </c>
      <c r="D229" s="2">
        <f t="shared" si="28"/>
        <v>0</v>
      </c>
      <c r="E229" s="2">
        <f t="shared" si="29"/>
        <v>2.3399999999999643E-2</v>
      </c>
      <c r="F229" s="2">
        <f t="shared" si="33"/>
        <v>2.2038993621212415E-2</v>
      </c>
      <c r="G229" s="2">
        <f t="shared" si="33"/>
        <v>2.018590875290217E-2</v>
      </c>
      <c r="H229" s="2">
        <f t="shared" si="31"/>
        <v>1.0918009137460221</v>
      </c>
      <c r="I229" s="2">
        <f t="shared" si="32"/>
        <v>52.194303318799683</v>
      </c>
    </row>
    <row r="230" spans="1:9" ht="13.5" x14ac:dyDescent="0.25">
      <c r="A230" s="3">
        <f>TITRES_STAT!B233</f>
        <v>42340</v>
      </c>
      <c r="B230" s="6">
        <f>TITRES_STAT!D233</f>
        <v>2.1116000000000001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2.0464779791125813E-2</v>
      </c>
      <c r="G230" s="2">
        <f t="shared" si="33"/>
        <v>1.874405812769487E-2</v>
      </c>
      <c r="H230" s="2">
        <f t="shared" si="31"/>
        <v>1.0918009137460223</v>
      </c>
      <c r="I230" s="2">
        <f t="shared" si="32"/>
        <v>52.194303318799683</v>
      </c>
    </row>
    <row r="231" spans="1:9" ht="13.5" x14ac:dyDescent="0.25">
      <c r="A231" s="3">
        <f>TITRES_STAT!B234</f>
        <v>42341</v>
      </c>
      <c r="B231" s="6">
        <f>TITRES_STAT!D234</f>
        <v>2.1408999999999998</v>
      </c>
      <c r="C231" s="2">
        <f t="shared" si="27"/>
        <v>2.929999999999966E-2</v>
      </c>
      <c r="D231" s="2">
        <f t="shared" si="28"/>
        <v>2.929999999999966E-2</v>
      </c>
      <c r="E231" s="2">
        <f t="shared" si="29"/>
        <v>0</v>
      </c>
      <c r="F231" s="2">
        <f t="shared" si="33"/>
        <v>2.1095866948902513E-2</v>
      </c>
      <c r="G231" s="2">
        <f t="shared" si="33"/>
        <v>1.7405196832859522E-2</v>
      </c>
      <c r="H231" s="2">
        <f t="shared" si="31"/>
        <v>1.2120441470144896</v>
      </c>
      <c r="I231" s="2">
        <f t="shared" si="32"/>
        <v>54.792945640363399</v>
      </c>
    </row>
    <row r="232" spans="1:9" ht="13.5" x14ac:dyDescent="0.25">
      <c r="A232" s="3">
        <f>TITRES_STAT!B235</f>
        <v>42342</v>
      </c>
      <c r="B232" s="6">
        <f>TITRES_STAT!D235</f>
        <v>2.1408999999999998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1.9589019309695192E-2</v>
      </c>
      <c r="G232" s="2">
        <f t="shared" si="33"/>
        <v>1.6161968487655269E-2</v>
      </c>
      <c r="H232" s="2">
        <f t="shared" si="31"/>
        <v>1.2120441470144896</v>
      </c>
      <c r="I232" s="2">
        <f t="shared" si="32"/>
        <v>54.792945640363399</v>
      </c>
    </row>
    <row r="233" spans="1:9" ht="13.5" x14ac:dyDescent="0.25">
      <c r="A233" s="3">
        <f>TITRES_STAT!B236</f>
        <v>42345</v>
      </c>
      <c r="B233" s="6">
        <f>TITRES_STAT!D236</f>
        <v>2.1408999999999998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1.8189803644716961E-2</v>
      </c>
      <c r="G233" s="2">
        <f t="shared" si="33"/>
        <v>1.5007542167108465E-2</v>
      </c>
      <c r="H233" s="2">
        <f t="shared" si="31"/>
        <v>1.2120441470144894</v>
      </c>
      <c r="I233" s="2">
        <f t="shared" si="32"/>
        <v>54.792945640363392</v>
      </c>
    </row>
    <row r="234" spans="1:9" ht="13.5" x14ac:dyDescent="0.25">
      <c r="A234" s="3">
        <f>TITRES_STAT!B237</f>
        <v>42346</v>
      </c>
      <c r="B234" s="6">
        <f>TITRES_STAT!D237</f>
        <v>2.0821999999999998</v>
      </c>
      <c r="C234" s="2">
        <f t="shared" si="27"/>
        <v>-5.8699999999999974E-2</v>
      </c>
      <c r="D234" s="2">
        <f t="shared" si="28"/>
        <v>0</v>
      </c>
      <c r="E234" s="2">
        <f t="shared" si="29"/>
        <v>5.8699999999999974E-2</v>
      </c>
      <c r="F234" s="2">
        <f t="shared" si="33"/>
        <v>1.6890531955808606E-2</v>
      </c>
      <c r="G234" s="2">
        <f t="shared" si="33"/>
        <v>1.8128432012315003E-2</v>
      </c>
      <c r="H234" s="2">
        <f t="shared" si="31"/>
        <v>0.93171499577760131</v>
      </c>
      <c r="I234" s="2">
        <f t="shared" si="32"/>
        <v>48.232529012518455</v>
      </c>
    </row>
    <row r="235" spans="1:9" ht="13.5" x14ac:dyDescent="0.25">
      <c r="A235" s="3">
        <f>TITRES_STAT!B238</f>
        <v>42347</v>
      </c>
      <c r="B235" s="6">
        <f>TITRES_STAT!D238</f>
        <v>2.0529000000000002</v>
      </c>
      <c r="C235" s="2">
        <f t="shared" si="27"/>
        <v>-2.929999999999966E-2</v>
      </c>
      <c r="D235" s="2">
        <f t="shared" si="28"/>
        <v>0</v>
      </c>
      <c r="E235" s="2">
        <f t="shared" si="29"/>
        <v>2.929999999999966E-2</v>
      </c>
      <c r="F235" s="2">
        <f t="shared" si="33"/>
        <v>1.5684065387536562E-2</v>
      </c>
      <c r="G235" s="2">
        <f t="shared" si="33"/>
        <v>1.8926401154292481E-2</v>
      </c>
      <c r="H235" s="2">
        <f t="shared" si="31"/>
        <v>0.82868714763447981</v>
      </c>
      <c r="I235" s="2">
        <f t="shared" si="32"/>
        <v>45.315960617235042</v>
      </c>
    </row>
    <row r="236" spans="1:9" ht="13.5" x14ac:dyDescent="0.25">
      <c r="A236" s="3">
        <f>TITRES_STAT!B239</f>
        <v>42348</v>
      </c>
      <c r="B236" s="6">
        <f>TITRES_STAT!D239</f>
        <v>2.1057000000000001</v>
      </c>
      <c r="C236" s="2">
        <f t="shared" si="27"/>
        <v>5.2799999999999958E-2</v>
      </c>
      <c r="D236" s="2">
        <f t="shared" si="28"/>
        <v>5.2799999999999958E-2</v>
      </c>
      <c r="E236" s="2">
        <f t="shared" si="29"/>
        <v>0</v>
      </c>
      <c r="F236" s="2">
        <f t="shared" si="33"/>
        <v>1.833520357414109E-2</v>
      </c>
      <c r="G236" s="2">
        <f t="shared" si="33"/>
        <v>1.7574515357557306E-2</v>
      </c>
      <c r="H236" s="2">
        <f t="shared" si="31"/>
        <v>1.0432835956558357</v>
      </c>
      <c r="I236" s="2">
        <f t="shared" si="32"/>
        <v>51.059167600323796</v>
      </c>
    </row>
    <row r="237" spans="1:9" ht="13.5" x14ac:dyDescent="0.25">
      <c r="A237" s="3">
        <f>TITRES_STAT!B240</f>
        <v>42349</v>
      </c>
      <c r="B237" s="6">
        <f>TITRES_STAT!D240</f>
        <v>2.1057000000000001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1.7025546175988154E-2</v>
      </c>
      <c r="G237" s="2">
        <f t="shared" si="34"/>
        <v>1.63191928320175E-2</v>
      </c>
      <c r="H237" s="2">
        <f t="shared" si="31"/>
        <v>1.0432835956558355</v>
      </c>
      <c r="I237" s="2">
        <f t="shared" si="32"/>
        <v>51.059167600323796</v>
      </c>
    </row>
    <row r="238" spans="1:9" ht="13.5" x14ac:dyDescent="0.25">
      <c r="A238" s="3">
        <f>TITRES_STAT!B241</f>
        <v>42352</v>
      </c>
      <c r="B238" s="6">
        <f>TITRES_STAT!D241</f>
        <v>2.1116000000000001</v>
      </c>
      <c r="C238" s="2">
        <f t="shared" si="27"/>
        <v>5.9000000000000163E-3</v>
      </c>
      <c r="D238" s="2">
        <f t="shared" si="28"/>
        <v>5.9000000000000163E-3</v>
      </c>
      <c r="E238" s="2">
        <f t="shared" si="29"/>
        <v>0</v>
      </c>
      <c r="F238" s="2">
        <f t="shared" si="34"/>
        <v>1.6230864306274715E-2</v>
      </c>
      <c r="G238" s="2">
        <f t="shared" si="34"/>
        <v>1.5153536201159107E-2</v>
      </c>
      <c r="H238" s="2">
        <f t="shared" si="31"/>
        <v>1.0710941717374987</v>
      </c>
      <c r="I238" s="2">
        <f t="shared" si="32"/>
        <v>51.716343291088876</v>
      </c>
    </row>
    <row r="239" spans="1:9" ht="13.5" x14ac:dyDescent="0.25">
      <c r="A239" s="3">
        <f>TITRES_STAT!B242</f>
        <v>42353</v>
      </c>
      <c r="B239" s="6">
        <f>TITRES_STAT!D242</f>
        <v>2.1173999999999999</v>
      </c>
      <c r="C239" s="2">
        <f t="shared" si="27"/>
        <v>5.7999999999998053E-3</v>
      </c>
      <c r="D239" s="2">
        <f t="shared" si="28"/>
        <v>5.7999999999998053E-3</v>
      </c>
      <c r="E239" s="2">
        <f t="shared" si="29"/>
        <v>0</v>
      </c>
      <c r="F239" s="2">
        <f t="shared" si="34"/>
        <v>1.5485802570112223E-2</v>
      </c>
      <c r="G239" s="2">
        <f t="shared" si="34"/>
        <v>1.4071140758219173E-2</v>
      </c>
      <c r="H239" s="2">
        <f t="shared" si="31"/>
        <v>1.1005363983063507</v>
      </c>
      <c r="I239" s="2">
        <f t="shared" si="32"/>
        <v>52.393112501821257</v>
      </c>
    </row>
    <row r="240" spans="1:9" ht="13.5" x14ac:dyDescent="0.25">
      <c r="A240" s="3">
        <f>TITRES_STAT!B243</f>
        <v>42354</v>
      </c>
      <c r="B240" s="6">
        <f>TITRES_STAT!D243</f>
        <v>2.1408999999999998</v>
      </c>
      <c r="C240" s="2">
        <f t="shared" si="27"/>
        <v>2.3499999999999854E-2</v>
      </c>
      <c r="D240" s="2">
        <f t="shared" si="28"/>
        <v>2.3499999999999854E-2</v>
      </c>
      <c r="E240" s="2">
        <f t="shared" si="29"/>
        <v>0</v>
      </c>
      <c r="F240" s="2">
        <f t="shared" si="34"/>
        <v>1.6058245243675627E-2</v>
      </c>
      <c r="G240" s="2">
        <f t="shared" si="34"/>
        <v>1.3066059275489232E-2</v>
      </c>
      <c r="H240" s="2">
        <f t="shared" si="31"/>
        <v>1.2290044691439195</v>
      </c>
      <c r="I240" s="2">
        <f t="shared" si="32"/>
        <v>55.13692261083424</v>
      </c>
    </row>
    <row r="241" spans="1:9" ht="13.5" x14ac:dyDescent="0.25">
      <c r="A241" s="3">
        <f>TITRES_STAT!B244</f>
        <v>42355</v>
      </c>
      <c r="B241" s="6">
        <f>TITRES_STAT!D244</f>
        <v>2.0821999999999998</v>
      </c>
      <c r="C241" s="2">
        <f t="shared" si="27"/>
        <v>-5.8699999999999974E-2</v>
      </c>
      <c r="D241" s="2">
        <f t="shared" si="28"/>
        <v>0</v>
      </c>
      <c r="E241" s="2">
        <f t="shared" si="29"/>
        <v>5.8699999999999974E-2</v>
      </c>
      <c r="F241" s="2">
        <f t="shared" si="34"/>
        <v>1.4911227726270225E-2</v>
      </c>
      <c r="G241" s="2">
        <f t="shared" si="34"/>
        <v>1.6325626470097141E-2</v>
      </c>
      <c r="H241" s="2">
        <f t="shared" si="31"/>
        <v>0.91336327911105886</v>
      </c>
      <c r="I241" s="2">
        <f t="shared" si="32"/>
        <v>47.736009626745002</v>
      </c>
    </row>
    <row r="242" spans="1:9" ht="13.5" x14ac:dyDescent="0.25">
      <c r="A242" s="3">
        <f>TITRES_STAT!B245</f>
        <v>42356</v>
      </c>
      <c r="B242" s="6">
        <f>TITRES_STAT!D245</f>
        <v>2.1057000000000001</v>
      </c>
      <c r="C242" s="2">
        <f t="shared" si="27"/>
        <v>2.3500000000000298E-2</v>
      </c>
      <c r="D242" s="2">
        <f t="shared" si="28"/>
        <v>2.3500000000000298E-2</v>
      </c>
      <c r="E242" s="2">
        <f t="shared" si="29"/>
        <v>0</v>
      </c>
      <c r="F242" s="2">
        <f t="shared" si="34"/>
        <v>1.5524711460108087E-2</v>
      </c>
      <c r="G242" s="2">
        <f t="shared" si="34"/>
        <v>1.5159510293661633E-2</v>
      </c>
      <c r="H242" s="2">
        <f t="shared" si="31"/>
        <v>1.0240905648910803</v>
      </c>
      <c r="I242" s="2">
        <f t="shared" si="32"/>
        <v>50.59509602260254</v>
      </c>
    </row>
    <row r="243" spans="1:9" ht="13.5" x14ac:dyDescent="0.25">
      <c r="A243" s="3">
        <f>TITRES_STAT!B246</f>
        <v>42359</v>
      </c>
      <c r="B243" s="6">
        <f>TITRES_STAT!D246</f>
        <v>2.0470000000000002</v>
      </c>
      <c r="C243" s="2">
        <f t="shared" si="27"/>
        <v>-5.8699999999999974E-2</v>
      </c>
      <c r="D243" s="2">
        <f t="shared" si="28"/>
        <v>0</v>
      </c>
      <c r="E243" s="2">
        <f t="shared" si="29"/>
        <v>5.8699999999999974E-2</v>
      </c>
      <c r="F243" s="2">
        <f t="shared" si="34"/>
        <v>1.4415803498671794E-2</v>
      </c>
      <c r="G243" s="2">
        <f t="shared" si="34"/>
        <v>1.8269545272685799E-2</v>
      </c>
      <c r="H243" s="2">
        <f t="shared" si="31"/>
        <v>0.78906197628379904</v>
      </c>
      <c r="I243" s="2">
        <f t="shared" si="32"/>
        <v>44.104787131121164</v>
      </c>
    </row>
    <row r="244" spans="1:9" ht="13.5" x14ac:dyDescent="0.25">
      <c r="A244" s="3">
        <f>TITRES_STAT!B247</f>
        <v>42360</v>
      </c>
      <c r="B244" s="6">
        <f>TITRES_STAT!D247</f>
        <v>2.1057000000000001</v>
      </c>
      <c r="C244" s="2">
        <f t="shared" si="27"/>
        <v>5.8699999999999974E-2</v>
      </c>
      <c r="D244" s="2">
        <f t="shared" si="28"/>
        <v>5.8699999999999974E-2</v>
      </c>
      <c r="E244" s="2">
        <f t="shared" si="29"/>
        <v>0</v>
      </c>
      <c r="F244" s="2">
        <f t="shared" si="34"/>
        <v>1.7578960391623807E-2</v>
      </c>
      <c r="G244" s="2">
        <f t="shared" si="34"/>
        <v>1.6964577753208244E-2</v>
      </c>
      <c r="H244" s="2">
        <f t="shared" si="31"/>
        <v>1.0362156162890277</v>
      </c>
      <c r="I244" s="2">
        <f t="shared" si="32"/>
        <v>50.889287362284108</v>
      </c>
    </row>
    <row r="245" spans="1:9" ht="13.5" x14ac:dyDescent="0.25">
      <c r="A245" s="3">
        <f>TITRES_STAT!B248</f>
        <v>42361</v>
      </c>
      <c r="B245" s="6">
        <f>TITRES_STAT!D248</f>
        <v>2.0470000000000002</v>
      </c>
      <c r="C245" s="2">
        <f t="shared" si="27"/>
        <v>-5.8699999999999974E-2</v>
      </c>
      <c r="D245" s="2">
        <f t="shared" si="28"/>
        <v>0</v>
      </c>
      <c r="E245" s="2">
        <f t="shared" si="29"/>
        <v>5.8699999999999974E-2</v>
      </c>
      <c r="F245" s="2">
        <f t="shared" si="34"/>
        <v>1.6323320363650678E-2</v>
      </c>
      <c r="G245" s="2">
        <f t="shared" si="34"/>
        <v>1.9945679342264797E-2</v>
      </c>
      <c r="H245" s="2">
        <f t="shared" si="31"/>
        <v>0.81838878904774337</v>
      </c>
      <c r="I245" s="2">
        <f t="shared" si="32"/>
        <v>45.006260156075776</v>
      </c>
    </row>
    <row r="246" spans="1:9" ht="13.5" x14ac:dyDescent="0.25">
      <c r="A246" s="3">
        <f>TITRES_STAT!B249</f>
        <v>42363</v>
      </c>
      <c r="B246" s="6">
        <f>TITRES_STAT!D249</f>
        <v>2.0939999999999999</v>
      </c>
      <c r="C246" s="2">
        <f t="shared" si="27"/>
        <v>4.6999999999999709E-2</v>
      </c>
      <c r="D246" s="2">
        <f t="shared" si="28"/>
        <v>4.6999999999999709E-2</v>
      </c>
      <c r="E246" s="2">
        <f t="shared" si="29"/>
        <v>0</v>
      </c>
      <c r="F246" s="2">
        <f t="shared" si="34"/>
        <v>1.8514511766247039E-2</v>
      </c>
      <c r="G246" s="2">
        <f t="shared" si="34"/>
        <v>1.8520987960674452E-2</v>
      </c>
      <c r="H246" s="2">
        <f t="shared" si="31"/>
        <v>0.99965033212908705</v>
      </c>
      <c r="I246" s="2">
        <f t="shared" si="32"/>
        <v>49.991256774614676</v>
      </c>
    </row>
    <row r="247" spans="1:9" ht="13.5" x14ac:dyDescent="0.25">
      <c r="A247" s="3">
        <f>TITRES_STAT!B250</f>
        <v>42366</v>
      </c>
      <c r="B247" s="6">
        <f>TITRES_STAT!D250</f>
        <v>2.0880999999999998</v>
      </c>
      <c r="C247" s="2">
        <f t="shared" si="27"/>
        <v>-5.9000000000000163E-3</v>
      </c>
      <c r="D247" s="2">
        <f t="shared" si="28"/>
        <v>0</v>
      </c>
      <c r="E247" s="2">
        <f t="shared" si="29"/>
        <v>5.9000000000000163E-3</v>
      </c>
      <c r="F247" s="2">
        <f t="shared" si="34"/>
        <v>1.7192046640086535E-2</v>
      </c>
      <c r="G247" s="2">
        <f t="shared" si="34"/>
        <v>1.7619488820626278E-2</v>
      </c>
      <c r="H247" s="2">
        <f t="shared" si="31"/>
        <v>0.97574037562092286</v>
      </c>
      <c r="I247" s="2">
        <f t="shared" si="32"/>
        <v>49.386062443263754</v>
      </c>
    </row>
    <row r="248" spans="1:9" ht="13.5" x14ac:dyDescent="0.25">
      <c r="A248" s="3">
        <f>TITRES_STAT!B251</f>
        <v>42367</v>
      </c>
      <c r="B248" s="6">
        <f>TITRES_STAT!D251</f>
        <v>2.0236000000000001</v>
      </c>
      <c r="C248" s="2">
        <f t="shared" si="27"/>
        <v>-6.449999999999978E-2</v>
      </c>
      <c r="D248" s="2">
        <f t="shared" si="28"/>
        <v>0</v>
      </c>
      <c r="E248" s="2">
        <f t="shared" si="29"/>
        <v>6.449999999999978E-2</v>
      </c>
      <c r="F248" s="2">
        <f t="shared" si="34"/>
        <v>1.5964043308651782E-2</v>
      </c>
      <c r="G248" s="2">
        <f t="shared" si="34"/>
        <v>2.0968096762010096E-2</v>
      </c>
      <c r="H248" s="2">
        <f t="shared" si="31"/>
        <v>0.76134918156116893</v>
      </c>
      <c r="I248" s="2">
        <f t="shared" si="32"/>
        <v>43.225340524832689</v>
      </c>
    </row>
    <row r="249" spans="1:9" ht="13.5" x14ac:dyDescent="0.25">
      <c r="A249" s="3">
        <f>TITRES_STAT!B252</f>
        <v>42368</v>
      </c>
      <c r="B249" s="6">
        <f>TITRES_STAT!D252</f>
        <v>2.0118</v>
      </c>
      <c r="C249" s="2">
        <f t="shared" si="27"/>
        <v>-1.1800000000000033E-2</v>
      </c>
      <c r="D249" s="2">
        <f t="shared" si="28"/>
        <v>0</v>
      </c>
      <c r="E249" s="2">
        <f t="shared" si="29"/>
        <v>1.1800000000000033E-2</v>
      </c>
      <c r="F249" s="2">
        <f t="shared" si="34"/>
        <v>1.482375450089094E-2</v>
      </c>
      <c r="G249" s="2">
        <f t="shared" si="34"/>
        <v>2.0313232707580807E-2</v>
      </c>
      <c r="H249" s="2">
        <f t="shared" si="31"/>
        <v>0.72975851329457675</v>
      </c>
      <c r="I249" s="2">
        <f t="shared" si="32"/>
        <v>42.188462012806951</v>
      </c>
    </row>
    <row r="250" spans="1:9" ht="13.5" x14ac:dyDescent="0.25">
      <c r="A250" s="3">
        <f>TITRES_STAT!B253</f>
        <v>42369</v>
      </c>
      <c r="B250" s="6">
        <f>TITRES_STAT!D253</f>
        <v>2.0177</v>
      </c>
      <c r="C250" s="2">
        <f t="shared" si="27"/>
        <v>5.9000000000000163E-3</v>
      </c>
      <c r="D250" s="2">
        <f t="shared" si="28"/>
        <v>5.9000000000000163E-3</v>
      </c>
      <c r="E250" s="2">
        <f t="shared" si="29"/>
        <v>0</v>
      </c>
      <c r="F250" s="2">
        <f t="shared" si="34"/>
        <v>1.4186343465113016E-2</v>
      </c>
      <c r="G250" s="2">
        <f t="shared" si="34"/>
        <v>1.8862287514182178E-2</v>
      </c>
      <c r="H250" s="2">
        <f t="shared" si="31"/>
        <v>0.75210090263159157</v>
      </c>
      <c r="I250" s="2">
        <f t="shared" si="32"/>
        <v>42.925661501684267</v>
      </c>
    </row>
    <row r="251" spans="1:9" ht="13.5" x14ac:dyDescent="0.25">
      <c r="A251" s="3">
        <f>TITRES_STAT!B254</f>
        <v>42373</v>
      </c>
      <c r="B251" s="6">
        <f>TITRES_STAT!D254</f>
        <v>2.0118</v>
      </c>
      <c r="C251" s="2">
        <f t="shared" si="27"/>
        <v>-5.9000000000000163E-3</v>
      </c>
      <c r="D251" s="2">
        <f t="shared" si="28"/>
        <v>0</v>
      </c>
      <c r="E251" s="2">
        <f t="shared" si="29"/>
        <v>5.9000000000000163E-3</v>
      </c>
      <c r="F251" s="2">
        <f t="shared" si="34"/>
        <v>1.3173033217604945E-2</v>
      </c>
      <c r="G251" s="2">
        <f t="shared" si="34"/>
        <v>1.7936409834597739E-2</v>
      </c>
      <c r="H251" s="2">
        <f t="shared" si="31"/>
        <v>0.73442976264934223</v>
      </c>
      <c r="I251" s="2">
        <f t="shared" si="32"/>
        <v>42.344162817380422</v>
      </c>
    </row>
    <row r="252" spans="1:9" ht="13.5" x14ac:dyDescent="0.25">
      <c r="A252" s="3">
        <f>TITRES_STAT!B255</f>
        <v>42374</v>
      </c>
      <c r="B252" s="6">
        <f>TITRES_STAT!D255</f>
        <v>2.0998000000000001</v>
      </c>
      <c r="C252" s="2">
        <f t="shared" si="27"/>
        <v>8.8000000000000078E-2</v>
      </c>
      <c r="D252" s="2">
        <f t="shared" si="28"/>
        <v>8.8000000000000078E-2</v>
      </c>
      <c r="E252" s="2">
        <f t="shared" si="29"/>
        <v>0</v>
      </c>
      <c r="F252" s="2">
        <f t="shared" si="34"/>
        <v>1.8517816559204599E-2</v>
      </c>
      <c r="G252" s="2">
        <f t="shared" si="34"/>
        <v>1.6655237703555044E-2</v>
      </c>
      <c r="H252" s="2">
        <f t="shared" si="31"/>
        <v>1.1118314183682885</v>
      </c>
      <c r="I252" s="2">
        <f t="shared" si="32"/>
        <v>52.647735453587849</v>
      </c>
    </row>
    <row r="253" spans="1:9" ht="13.5" x14ac:dyDescent="0.25">
      <c r="A253" s="3">
        <f>TITRES_STAT!B256</f>
        <v>42375</v>
      </c>
      <c r="B253" s="6">
        <f>TITRES_STAT!D256</f>
        <v>2.1116000000000001</v>
      </c>
      <c r="C253" s="2">
        <f t="shared" si="27"/>
        <v>1.1800000000000033E-2</v>
      </c>
      <c r="D253" s="2">
        <f t="shared" si="28"/>
        <v>1.1800000000000033E-2</v>
      </c>
      <c r="E253" s="2">
        <f t="shared" si="29"/>
        <v>0</v>
      </c>
      <c r="F253" s="2">
        <f t="shared" ref="F253:G268" si="35">((F252*13)+D253)/14</f>
        <v>1.8037972519261418E-2</v>
      </c>
      <c r="G253" s="2">
        <f t="shared" si="35"/>
        <v>1.5465577867586826E-2</v>
      </c>
      <c r="H253" s="2">
        <f t="shared" si="31"/>
        <v>1.1663303287920386</v>
      </c>
      <c r="I253" s="2">
        <f t="shared" si="32"/>
        <v>53.838988140021691</v>
      </c>
    </row>
    <row r="254" spans="1:9" ht="13.5" x14ac:dyDescent="0.25">
      <c r="A254" s="3">
        <f>TITRES_STAT!B257</f>
        <v>42376</v>
      </c>
      <c r="B254" s="6">
        <f>TITRES_STAT!D257</f>
        <v>2.0998000000000001</v>
      </c>
      <c r="C254" s="2">
        <f t="shared" si="27"/>
        <v>-1.1800000000000033E-2</v>
      </c>
      <c r="D254" s="2">
        <f t="shared" si="28"/>
        <v>0</v>
      </c>
      <c r="E254" s="2">
        <f t="shared" si="29"/>
        <v>1.1800000000000033E-2</v>
      </c>
      <c r="F254" s="2">
        <f t="shared" si="35"/>
        <v>1.6749545910742746E-2</v>
      </c>
      <c r="G254" s="2">
        <f t="shared" si="35"/>
        <v>1.5203750877044913E-2</v>
      </c>
      <c r="H254" s="2">
        <f t="shared" si="31"/>
        <v>1.1016719522832832</v>
      </c>
      <c r="I254" s="2">
        <f t="shared" si="32"/>
        <v>52.41883497024417</v>
      </c>
    </row>
    <row r="255" spans="1:9" ht="13.5" x14ac:dyDescent="0.25">
      <c r="A255" s="3">
        <f>TITRES_STAT!B258</f>
        <v>42377</v>
      </c>
      <c r="B255" s="6">
        <f>TITRES_STAT!D258</f>
        <v>2.0998000000000001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1.5553149774261121E-2</v>
      </c>
      <c r="G255" s="2">
        <f t="shared" si="35"/>
        <v>1.4117768671541703E-2</v>
      </c>
      <c r="H255" s="2">
        <f t="shared" si="31"/>
        <v>1.1016719522832832</v>
      </c>
      <c r="I255" s="2">
        <f t="shared" si="32"/>
        <v>52.41883497024417</v>
      </c>
    </row>
    <row r="256" spans="1:9" ht="13.5" x14ac:dyDescent="0.25">
      <c r="A256" s="3">
        <f>TITRES_STAT!B259</f>
        <v>42380</v>
      </c>
      <c r="B256" s="6">
        <f>TITRES_STAT!D259</f>
        <v>2.0998000000000001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1.444221050467104E-2</v>
      </c>
      <c r="G256" s="2">
        <f t="shared" si="35"/>
        <v>1.3109356623574439E-2</v>
      </c>
      <c r="H256" s="2">
        <f t="shared" si="31"/>
        <v>1.101671952283283</v>
      </c>
      <c r="I256" s="2">
        <f t="shared" si="32"/>
        <v>52.41883497024417</v>
      </c>
    </row>
    <row r="257" spans="1:9" ht="13.5" x14ac:dyDescent="0.25">
      <c r="A257" s="3">
        <f>TITRES_STAT!B260</f>
        <v>42381</v>
      </c>
      <c r="B257" s="6">
        <f>TITRES_STAT!D260</f>
        <v>2.0880999999999998</v>
      </c>
      <c r="C257" s="2">
        <f t="shared" si="27"/>
        <v>-1.1700000000000266E-2</v>
      </c>
      <c r="D257" s="2">
        <f t="shared" si="28"/>
        <v>0</v>
      </c>
      <c r="E257" s="2">
        <f t="shared" si="29"/>
        <v>1.1700000000000266E-2</v>
      </c>
      <c r="F257" s="2">
        <f t="shared" si="35"/>
        <v>1.341062404005168E-2</v>
      </c>
      <c r="G257" s="2">
        <f t="shared" si="35"/>
        <v>1.3008688293319141E-2</v>
      </c>
      <c r="H257" s="2">
        <f t="shared" si="31"/>
        <v>1.0308974846402432</v>
      </c>
      <c r="I257" s="2">
        <f t="shared" si="32"/>
        <v>50.760685482007879</v>
      </c>
    </row>
    <row r="258" spans="1:9" ht="13.5" x14ac:dyDescent="0.25">
      <c r="A258" s="3">
        <f>TITRES_STAT!B261</f>
        <v>42382</v>
      </c>
      <c r="B258" s="6">
        <f>TITRES_STAT!D261</f>
        <v>2.0529000000000002</v>
      </c>
      <c r="C258" s="2">
        <f t="shared" si="27"/>
        <v>-3.5199999999999676E-2</v>
      </c>
      <c r="D258" s="2">
        <f t="shared" si="28"/>
        <v>0</v>
      </c>
      <c r="E258" s="2">
        <f t="shared" si="29"/>
        <v>3.5199999999999676E-2</v>
      </c>
      <c r="F258" s="2">
        <f t="shared" si="35"/>
        <v>1.2452722322905131E-2</v>
      </c>
      <c r="G258" s="2">
        <f t="shared" si="35"/>
        <v>1.4593781986653466E-2</v>
      </c>
      <c r="H258" s="2">
        <f t="shared" si="31"/>
        <v>0.85328959513672265</v>
      </c>
      <c r="I258" s="2">
        <f t="shared" si="32"/>
        <v>46.041892069964007</v>
      </c>
    </row>
    <row r="259" spans="1:9" ht="13.5" x14ac:dyDescent="0.25">
      <c r="A259" s="3">
        <f>TITRES_STAT!B262</f>
        <v>42384</v>
      </c>
      <c r="B259" s="6">
        <f>TITRES_STAT!D262</f>
        <v>1.9942</v>
      </c>
      <c r="C259" s="2">
        <f t="shared" ref="C259:C322" si="36">B259-B258</f>
        <v>-5.8700000000000196E-2</v>
      </c>
      <c r="D259" s="2">
        <f t="shared" ref="D259:D322" si="37">IF(C259&gt;0,C259,0)</f>
        <v>0</v>
      </c>
      <c r="E259" s="2">
        <f t="shared" ref="E259:E322" si="38">IF(C259&lt;0,-C259,0)</f>
        <v>5.8700000000000196E-2</v>
      </c>
      <c r="F259" s="2">
        <f t="shared" si="35"/>
        <v>1.1563242156983336E-2</v>
      </c>
      <c r="G259" s="2">
        <f t="shared" si="35"/>
        <v>1.7744226130463947E-2</v>
      </c>
      <c r="H259" s="2">
        <f t="shared" si="31"/>
        <v>0.65166224054883581</v>
      </c>
      <c r="I259" s="2">
        <f t="shared" si="32"/>
        <v>39.454933614774234</v>
      </c>
    </row>
    <row r="260" spans="1:9" ht="13.5" x14ac:dyDescent="0.25">
      <c r="A260" s="3">
        <f>TITRES_STAT!B263</f>
        <v>42387</v>
      </c>
      <c r="B260" s="6">
        <f>TITRES_STAT!D263</f>
        <v>2.0293999999999999</v>
      </c>
      <c r="C260" s="2">
        <f t="shared" si="36"/>
        <v>3.5199999999999898E-2</v>
      </c>
      <c r="D260" s="2">
        <f t="shared" si="37"/>
        <v>3.5199999999999898E-2</v>
      </c>
      <c r="E260" s="2">
        <f t="shared" si="38"/>
        <v>0</v>
      </c>
      <c r="F260" s="2">
        <f t="shared" si="35"/>
        <v>1.325158200291309E-2</v>
      </c>
      <c r="G260" s="2">
        <f t="shared" si="35"/>
        <v>1.6476781406859379E-2</v>
      </c>
      <c r="H260" s="2">
        <f t="shared" si="31"/>
        <v>0.8042579236619829</v>
      </c>
      <c r="I260" s="2">
        <f t="shared" si="32"/>
        <v>44.575551705469792</v>
      </c>
    </row>
    <row r="261" spans="1:9" ht="13.5" x14ac:dyDescent="0.25">
      <c r="A261" s="3">
        <f>TITRES_STAT!B264</f>
        <v>42388</v>
      </c>
      <c r="B261" s="6">
        <f>TITRES_STAT!D264</f>
        <v>1.9708000000000001</v>
      </c>
      <c r="C261" s="2">
        <f t="shared" si="36"/>
        <v>-5.8599999999999763E-2</v>
      </c>
      <c r="D261" s="2">
        <f t="shared" si="37"/>
        <v>0</v>
      </c>
      <c r="E261" s="2">
        <f t="shared" si="38"/>
        <v>5.8599999999999763E-2</v>
      </c>
      <c r="F261" s="2">
        <f t="shared" si="35"/>
        <v>1.230504043127644E-2</v>
      </c>
      <c r="G261" s="2">
        <f t="shared" si="35"/>
        <v>1.9485582734940835E-2</v>
      </c>
      <c r="H261" s="2">
        <f t="shared" si="31"/>
        <v>0.6314946080217293</v>
      </c>
      <c r="I261" s="2">
        <f t="shared" si="32"/>
        <v>38.706509044945534</v>
      </c>
    </row>
    <row r="262" spans="1:9" ht="13.5" x14ac:dyDescent="0.25">
      <c r="A262" s="3">
        <f>TITRES_STAT!B265</f>
        <v>42389</v>
      </c>
      <c r="B262" s="6">
        <f>TITRES_STAT!D265</f>
        <v>1.8828</v>
      </c>
      <c r="C262" s="2">
        <f t="shared" si="36"/>
        <v>-8.8000000000000078E-2</v>
      </c>
      <c r="D262" s="2">
        <f t="shared" si="37"/>
        <v>0</v>
      </c>
      <c r="E262" s="2">
        <f t="shared" si="38"/>
        <v>8.8000000000000078E-2</v>
      </c>
      <c r="F262" s="2">
        <f t="shared" si="35"/>
        <v>1.1426108971899551E-2</v>
      </c>
      <c r="G262" s="2">
        <f t="shared" si="35"/>
        <v>2.4379469682445067E-2</v>
      </c>
      <c r="H262" s="2">
        <f t="shared" si="31"/>
        <v>0.46867750286328635</v>
      </c>
      <c r="I262" s="2">
        <f t="shared" si="32"/>
        <v>31.911532787120919</v>
      </c>
    </row>
    <row r="263" spans="1:9" ht="13.5" x14ac:dyDescent="0.25">
      <c r="A263" s="3">
        <f>TITRES_STAT!B266</f>
        <v>42390</v>
      </c>
      <c r="B263" s="6">
        <f>TITRES_STAT!D266</f>
        <v>1.8945000000000001</v>
      </c>
      <c r="C263" s="2">
        <f t="shared" si="36"/>
        <v>1.1700000000000044E-2</v>
      </c>
      <c r="D263" s="2">
        <f t="shared" si="37"/>
        <v>1.1700000000000044E-2</v>
      </c>
      <c r="E263" s="2">
        <f t="shared" si="38"/>
        <v>0</v>
      </c>
      <c r="F263" s="2">
        <f t="shared" si="35"/>
        <v>1.1445672616763871E-2</v>
      </c>
      <c r="G263" s="2">
        <f t="shared" si="35"/>
        <v>2.2638078990841849E-2</v>
      </c>
      <c r="H263" s="2">
        <f t="shared" si="31"/>
        <v>0.50559381038444895</v>
      </c>
      <c r="I263" s="2">
        <f t="shared" si="32"/>
        <v>33.581023440535205</v>
      </c>
    </row>
    <row r="264" spans="1:9" ht="13.5" x14ac:dyDescent="0.25">
      <c r="A264" s="3">
        <f>TITRES_STAT!B267</f>
        <v>42391</v>
      </c>
      <c r="B264" s="6">
        <f>TITRES_STAT!D267</f>
        <v>1.8124</v>
      </c>
      <c r="C264" s="2">
        <f t="shared" si="36"/>
        <v>-8.2100000000000062E-2</v>
      </c>
      <c r="D264" s="2">
        <f t="shared" si="37"/>
        <v>0</v>
      </c>
      <c r="E264" s="2">
        <f t="shared" si="38"/>
        <v>8.2100000000000062E-2</v>
      </c>
      <c r="F264" s="2">
        <f t="shared" si="35"/>
        <v>1.062812457270931E-2</v>
      </c>
      <c r="G264" s="2">
        <f t="shared" si="35"/>
        <v>2.688535906292458E-2</v>
      </c>
      <c r="H264" s="2">
        <f t="shared" si="31"/>
        <v>0.39531272570451531</v>
      </c>
      <c r="I264" s="2">
        <f t="shared" si="32"/>
        <v>28.331478558322161</v>
      </c>
    </row>
    <row r="265" spans="1:9" ht="13.5" x14ac:dyDescent="0.25">
      <c r="A265" s="3">
        <f>TITRES_STAT!B268</f>
        <v>42394</v>
      </c>
      <c r="B265" s="6">
        <f>TITRES_STAT!D268</f>
        <v>1.8124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9.8689728175157861E-3</v>
      </c>
      <c r="G265" s="2">
        <f t="shared" si="35"/>
        <v>2.496497627271568E-2</v>
      </c>
      <c r="H265" s="2">
        <f t="shared" si="31"/>
        <v>0.39531272570451531</v>
      </c>
      <c r="I265" s="2">
        <f t="shared" si="32"/>
        <v>28.331478558322161</v>
      </c>
    </row>
    <row r="266" spans="1:9" ht="13.5" x14ac:dyDescent="0.25">
      <c r="A266" s="3">
        <f>TITRES_STAT!B269</f>
        <v>42395</v>
      </c>
      <c r="B266" s="6">
        <f>TITRES_STAT!D269</f>
        <v>1.7596000000000001</v>
      </c>
      <c r="C266" s="2">
        <f t="shared" si="36"/>
        <v>-5.2799999999999958E-2</v>
      </c>
      <c r="D266" s="2">
        <f t="shared" si="37"/>
        <v>0</v>
      </c>
      <c r="E266" s="2">
        <f t="shared" si="38"/>
        <v>5.2799999999999958E-2</v>
      </c>
      <c r="F266" s="2">
        <f t="shared" si="35"/>
        <v>9.1640461876932294E-3</v>
      </c>
      <c r="G266" s="2">
        <f t="shared" si="35"/>
        <v>2.6953192253235985E-2</v>
      </c>
      <c r="H266" s="2">
        <f t="shared" si="31"/>
        <v>0.33999854642794675</v>
      </c>
      <c r="I266" s="2">
        <f t="shared" si="32"/>
        <v>25.373053376385045</v>
      </c>
    </row>
    <row r="267" spans="1:9" ht="13.5" x14ac:dyDescent="0.25">
      <c r="A267" s="3">
        <f>TITRES_STAT!B270</f>
        <v>42396</v>
      </c>
      <c r="B267" s="6">
        <f>TITRES_STAT!D270</f>
        <v>1.7596000000000001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8.5094714600008562E-3</v>
      </c>
      <c r="G267" s="2">
        <f t="shared" si="35"/>
        <v>2.50279642351477E-2</v>
      </c>
      <c r="H267" s="2">
        <f t="shared" si="31"/>
        <v>0.33999854642794675</v>
      </c>
      <c r="I267" s="2">
        <f t="shared" si="32"/>
        <v>25.373053376385045</v>
      </c>
    </row>
    <row r="268" spans="1:9" ht="13.5" x14ac:dyDescent="0.25">
      <c r="A268" s="3">
        <f>TITRES_STAT!B271</f>
        <v>42397</v>
      </c>
      <c r="B268" s="6">
        <f>TITRES_STAT!D271</f>
        <v>1.7596000000000001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7.9016520700007954E-3</v>
      </c>
      <c r="G268" s="2">
        <f t="shared" si="35"/>
        <v>2.3240252504065723E-2</v>
      </c>
      <c r="H268" s="2">
        <f t="shared" si="31"/>
        <v>0.33999854642794675</v>
      </c>
      <c r="I268" s="2">
        <f t="shared" si="32"/>
        <v>25.373053376385045</v>
      </c>
    </row>
    <row r="269" spans="1:9" ht="13.5" x14ac:dyDescent="0.25">
      <c r="A269" s="3">
        <f>TITRES_STAT!B272</f>
        <v>42398</v>
      </c>
      <c r="B269" s="6">
        <f>TITRES_STAT!D272</f>
        <v>1.7302999999999999</v>
      </c>
      <c r="C269" s="2">
        <f t="shared" si="36"/>
        <v>-2.9300000000000104E-2</v>
      </c>
      <c r="D269" s="2">
        <f t="shared" si="37"/>
        <v>0</v>
      </c>
      <c r="E269" s="2">
        <f t="shared" si="38"/>
        <v>2.9300000000000104E-2</v>
      </c>
      <c r="F269" s="2">
        <f t="shared" ref="F269:G284" si="39">((F268*13)+D269)/14</f>
        <v>7.3372483507150241E-3</v>
      </c>
      <c r="G269" s="2">
        <f t="shared" si="39"/>
        <v>2.3673091610918177E-2</v>
      </c>
      <c r="H269" s="2">
        <f t="shared" si="31"/>
        <v>0.3099404366488</v>
      </c>
      <c r="I269" s="2">
        <f t="shared" si="32"/>
        <v>23.660651124085888</v>
      </c>
    </row>
    <row r="270" spans="1:9" ht="13.5" x14ac:dyDescent="0.25">
      <c r="A270" s="3">
        <f>TITRES_STAT!B273</f>
        <v>42401</v>
      </c>
      <c r="B270" s="6">
        <f>TITRES_STAT!D273</f>
        <v>1.83</v>
      </c>
      <c r="C270" s="2">
        <f t="shared" si="36"/>
        <v>9.9700000000000122E-2</v>
      </c>
      <c r="D270" s="2">
        <f t="shared" si="37"/>
        <v>9.9700000000000122E-2</v>
      </c>
      <c r="E270" s="2">
        <f t="shared" si="38"/>
        <v>0</v>
      </c>
      <c r="F270" s="2">
        <f t="shared" si="39"/>
        <v>1.3934587754235389E-2</v>
      </c>
      <c r="G270" s="2">
        <f t="shared" si="39"/>
        <v>2.1982156495852591E-2</v>
      </c>
      <c r="H270" s="2">
        <f t="shared" si="31"/>
        <v>0.63390449234880353</v>
      </c>
      <c r="I270" s="2">
        <f t="shared" si="32"/>
        <v>38.796912262450562</v>
      </c>
    </row>
    <row r="271" spans="1:9" ht="13.5" x14ac:dyDescent="0.25">
      <c r="A271" s="3">
        <f>TITRES_STAT!B274</f>
        <v>42402</v>
      </c>
      <c r="B271" s="6">
        <f>TITRES_STAT!D274</f>
        <v>1.9415</v>
      </c>
      <c r="C271" s="2">
        <f t="shared" si="36"/>
        <v>0.11149999999999993</v>
      </c>
      <c r="D271" s="2">
        <f t="shared" si="37"/>
        <v>0.11149999999999993</v>
      </c>
      <c r="E271" s="2">
        <f t="shared" si="38"/>
        <v>0</v>
      </c>
      <c r="F271" s="2">
        <f t="shared" si="39"/>
        <v>2.0903545771789999E-2</v>
      </c>
      <c r="G271" s="2">
        <f t="shared" si="39"/>
        <v>2.0412002460434547E-2</v>
      </c>
      <c r="H271" s="2">
        <f t="shared" si="31"/>
        <v>1.0240810921078534</v>
      </c>
      <c r="I271" s="2">
        <f t="shared" si="32"/>
        <v>50.594864805608552</v>
      </c>
    </row>
    <row r="272" spans="1:9" ht="13.5" x14ac:dyDescent="0.25">
      <c r="A272" s="3">
        <f>TITRES_STAT!B275</f>
        <v>42403</v>
      </c>
      <c r="B272" s="6">
        <f>TITRES_STAT!D275</f>
        <v>2.0529000000000002</v>
      </c>
      <c r="C272" s="2">
        <f t="shared" si="36"/>
        <v>0.11140000000000017</v>
      </c>
      <c r="D272" s="2">
        <f t="shared" si="37"/>
        <v>0.11140000000000017</v>
      </c>
      <c r="E272" s="2">
        <f t="shared" si="38"/>
        <v>0</v>
      </c>
      <c r="F272" s="2">
        <f t="shared" si="39"/>
        <v>2.7367578216662154E-2</v>
      </c>
      <c r="G272" s="2">
        <f t="shared" si="39"/>
        <v>1.8954002284689221E-2</v>
      </c>
      <c r="H272" s="2">
        <f t="shared" si="31"/>
        <v>1.4438944242804752</v>
      </c>
      <c r="I272" s="2">
        <f t="shared" si="32"/>
        <v>59.081702136358963</v>
      </c>
    </row>
    <row r="273" spans="1:9" ht="13.5" x14ac:dyDescent="0.25">
      <c r="A273" s="3">
        <f>TITRES_STAT!B276</f>
        <v>42404</v>
      </c>
      <c r="B273" s="6">
        <f>TITRES_STAT!D276</f>
        <v>2.1116000000000001</v>
      </c>
      <c r="C273" s="2">
        <f t="shared" si="36"/>
        <v>5.8699999999999974E-2</v>
      </c>
      <c r="D273" s="2">
        <f t="shared" si="37"/>
        <v>5.8699999999999974E-2</v>
      </c>
      <c r="E273" s="2">
        <f t="shared" si="38"/>
        <v>0</v>
      </c>
      <c r="F273" s="2">
        <f t="shared" si="39"/>
        <v>2.9605608344043428E-2</v>
      </c>
      <c r="G273" s="2">
        <f t="shared" si="39"/>
        <v>1.760014497863999E-2</v>
      </c>
      <c r="H273" s="2">
        <f t="shared" ref="H273:H336" si="40">F273/G273</f>
        <v>1.6821229813716643</v>
      </c>
      <c r="I273" s="2">
        <f t="shared" ref="I273:I336" si="41">IF(G273=0,100,100-(100/(1+H273)))</f>
        <v>62.716101873576655</v>
      </c>
    </row>
    <row r="274" spans="1:9" ht="13.5" x14ac:dyDescent="0.25">
      <c r="A274" s="3">
        <f>TITRES_STAT!B277</f>
        <v>42405</v>
      </c>
      <c r="B274" s="6">
        <f>TITRES_STAT!D277</f>
        <v>2.1701999999999999</v>
      </c>
      <c r="C274" s="2">
        <f t="shared" si="36"/>
        <v>5.8599999999999763E-2</v>
      </c>
      <c r="D274" s="2">
        <f t="shared" si="37"/>
        <v>5.8599999999999763E-2</v>
      </c>
      <c r="E274" s="2">
        <f t="shared" si="38"/>
        <v>0</v>
      </c>
      <c r="F274" s="2">
        <f t="shared" si="39"/>
        <v>3.1676636319468883E-2</v>
      </c>
      <c r="G274" s="2">
        <f t="shared" si="39"/>
        <v>1.6342991765879993E-2</v>
      </c>
      <c r="H274" s="2">
        <f t="shared" si="40"/>
        <v>1.9382397527484312</v>
      </c>
      <c r="I274" s="2">
        <f t="shared" si="41"/>
        <v>65.966017610897836</v>
      </c>
    </row>
    <row r="275" spans="1:9" ht="13.5" x14ac:dyDescent="0.25">
      <c r="A275" s="3">
        <f>TITRES_STAT!B278</f>
        <v>42408</v>
      </c>
      <c r="B275" s="6">
        <f>TITRES_STAT!D278</f>
        <v>2.2347000000000001</v>
      </c>
      <c r="C275" s="2">
        <f t="shared" si="36"/>
        <v>6.4500000000000224E-2</v>
      </c>
      <c r="D275" s="2">
        <f t="shared" si="37"/>
        <v>6.4500000000000224E-2</v>
      </c>
      <c r="E275" s="2">
        <f t="shared" si="38"/>
        <v>0</v>
      </c>
      <c r="F275" s="2">
        <f t="shared" si="39"/>
        <v>3.4021162296649692E-2</v>
      </c>
      <c r="G275" s="2">
        <f t="shared" si="39"/>
        <v>1.5175635211174279E-2</v>
      </c>
      <c r="H275" s="2">
        <f t="shared" si="40"/>
        <v>2.2418278920936952</v>
      </c>
      <c r="I275" s="2">
        <f t="shared" si="41"/>
        <v>69.153205127303593</v>
      </c>
    </row>
    <row r="276" spans="1:9" ht="13.5" x14ac:dyDescent="0.25">
      <c r="A276" s="3">
        <f>TITRES_STAT!B279</f>
        <v>42409</v>
      </c>
      <c r="B276" s="6">
        <f>TITRES_STAT!D279</f>
        <v>2.2993000000000001</v>
      </c>
      <c r="C276" s="2">
        <f t="shared" si="36"/>
        <v>6.4599999999999991E-2</v>
      </c>
      <c r="D276" s="2">
        <f t="shared" si="37"/>
        <v>6.4599999999999991E-2</v>
      </c>
      <c r="E276" s="2">
        <f t="shared" si="38"/>
        <v>0</v>
      </c>
      <c r="F276" s="2">
        <f t="shared" si="39"/>
        <v>3.6205364989746136E-2</v>
      </c>
      <c r="G276" s="2">
        <f t="shared" si="39"/>
        <v>1.4091661267518972E-2</v>
      </c>
      <c r="H276" s="2">
        <f t="shared" si="40"/>
        <v>2.5692758506194622</v>
      </c>
      <c r="I276" s="2">
        <f t="shared" si="41"/>
        <v>71.983112489710038</v>
      </c>
    </row>
    <row r="277" spans="1:9" ht="13.5" x14ac:dyDescent="0.25">
      <c r="A277" s="3">
        <f>TITRES_STAT!B280</f>
        <v>42410</v>
      </c>
      <c r="B277" s="6">
        <f>TITRES_STAT!D280</f>
        <v>2.2465000000000002</v>
      </c>
      <c r="C277" s="2">
        <f t="shared" si="36"/>
        <v>-5.2799999999999958E-2</v>
      </c>
      <c r="D277" s="2">
        <f t="shared" si="37"/>
        <v>0</v>
      </c>
      <c r="E277" s="2">
        <f t="shared" si="38"/>
        <v>5.2799999999999958E-2</v>
      </c>
      <c r="F277" s="2">
        <f t="shared" si="39"/>
        <v>3.3619267490478555E-2</v>
      </c>
      <c r="G277" s="2">
        <f t="shared" si="39"/>
        <v>1.6856542605553328E-2</v>
      </c>
      <c r="H277" s="2">
        <f t="shared" si="40"/>
        <v>1.9944343438139447</v>
      </c>
      <c r="I277" s="2">
        <f t="shared" si="41"/>
        <v>66.604711101251866</v>
      </c>
    </row>
    <row r="278" spans="1:9" ht="13.5" x14ac:dyDescent="0.25">
      <c r="A278" s="3">
        <f>TITRES_STAT!B281</f>
        <v>42411</v>
      </c>
      <c r="B278" s="6">
        <f>TITRES_STAT!D281</f>
        <v>2.1526000000000001</v>
      </c>
      <c r="C278" s="2">
        <f t="shared" si="36"/>
        <v>-9.3900000000000095E-2</v>
      </c>
      <c r="D278" s="2">
        <f t="shared" si="37"/>
        <v>0</v>
      </c>
      <c r="E278" s="2">
        <f t="shared" si="38"/>
        <v>9.3900000000000095E-2</v>
      </c>
      <c r="F278" s="2">
        <f t="shared" si="39"/>
        <v>3.1217891241158657E-2</v>
      </c>
      <c r="G278" s="2">
        <f t="shared" si="39"/>
        <v>2.2359646705156666E-2</v>
      </c>
      <c r="H278" s="2">
        <f t="shared" si="40"/>
        <v>1.3961710420924973</v>
      </c>
      <c r="I278" s="2">
        <f t="shared" si="41"/>
        <v>58.266752146093339</v>
      </c>
    </row>
    <row r="279" spans="1:9" ht="13.5" x14ac:dyDescent="0.25">
      <c r="A279" s="3">
        <f>TITRES_STAT!B282</f>
        <v>42412</v>
      </c>
      <c r="B279" s="6">
        <f>TITRES_STAT!D282</f>
        <v>2.1116000000000001</v>
      </c>
      <c r="C279" s="2">
        <f t="shared" si="36"/>
        <v>-4.0999999999999925E-2</v>
      </c>
      <c r="D279" s="2">
        <f t="shared" si="37"/>
        <v>0</v>
      </c>
      <c r="E279" s="2">
        <f t="shared" si="38"/>
        <v>4.0999999999999925E-2</v>
      </c>
      <c r="F279" s="2">
        <f t="shared" si="39"/>
        <v>2.898804186679018E-2</v>
      </c>
      <c r="G279" s="2">
        <f t="shared" si="39"/>
        <v>2.3691100511931185E-2</v>
      </c>
      <c r="H279" s="2">
        <f t="shared" si="40"/>
        <v>1.2235835921675051</v>
      </c>
      <c r="I279" s="2">
        <f t="shared" si="41"/>
        <v>55.027550863279217</v>
      </c>
    </row>
    <row r="280" spans="1:9" ht="13.5" x14ac:dyDescent="0.25">
      <c r="A280" s="3">
        <f>TITRES_STAT!B283</f>
        <v>42415</v>
      </c>
      <c r="B280" s="6">
        <f>TITRES_STAT!D283</f>
        <v>2.0998000000000001</v>
      </c>
      <c r="C280" s="2">
        <f t="shared" si="36"/>
        <v>-1.1800000000000033E-2</v>
      </c>
      <c r="D280" s="2">
        <f t="shared" si="37"/>
        <v>0</v>
      </c>
      <c r="E280" s="2">
        <f t="shared" si="38"/>
        <v>1.1800000000000033E-2</v>
      </c>
      <c r="F280" s="2">
        <f t="shared" si="39"/>
        <v>2.6917467447733739E-2</v>
      </c>
      <c r="G280" s="2">
        <f t="shared" si="39"/>
        <v>2.2841736189650387E-2</v>
      </c>
      <c r="H280" s="2">
        <f t="shared" si="40"/>
        <v>1.1784335141708742</v>
      </c>
      <c r="I280" s="2">
        <f t="shared" si="41"/>
        <v>54.095454669838453</v>
      </c>
    </row>
    <row r="281" spans="1:9" ht="13.5" x14ac:dyDescent="0.25">
      <c r="A281" s="3">
        <f>TITRES_STAT!B284</f>
        <v>42416</v>
      </c>
      <c r="B281" s="6">
        <f>TITRES_STAT!D284</f>
        <v>2.0939999999999999</v>
      </c>
      <c r="C281" s="2">
        <f t="shared" si="36"/>
        <v>-5.8000000000002494E-3</v>
      </c>
      <c r="D281" s="2">
        <f t="shared" si="37"/>
        <v>0</v>
      </c>
      <c r="E281" s="2">
        <f t="shared" si="38"/>
        <v>5.8000000000002494E-3</v>
      </c>
      <c r="F281" s="2">
        <f t="shared" si="39"/>
        <v>2.4994791201467043E-2</v>
      </c>
      <c r="G281" s="2">
        <f t="shared" si="39"/>
        <v>2.1624469318961091E-2</v>
      </c>
      <c r="H281" s="2">
        <f t="shared" si="40"/>
        <v>1.1558568597820218</v>
      </c>
      <c r="I281" s="2">
        <f t="shared" si="41"/>
        <v>53.614731169994755</v>
      </c>
    </row>
    <row r="282" spans="1:9" ht="13.5" x14ac:dyDescent="0.25">
      <c r="A282" s="3">
        <f>TITRES_STAT!B285</f>
        <v>42417</v>
      </c>
      <c r="B282" s="6">
        <f>TITRES_STAT!D285</f>
        <v>2.0352999999999999</v>
      </c>
      <c r="C282" s="2">
        <f t="shared" si="36"/>
        <v>-5.8699999999999974E-2</v>
      </c>
      <c r="D282" s="2">
        <f t="shared" si="37"/>
        <v>0</v>
      </c>
      <c r="E282" s="2">
        <f t="shared" si="38"/>
        <v>5.8699999999999974E-2</v>
      </c>
      <c r="F282" s="2">
        <f t="shared" si="39"/>
        <v>2.3209448972790824E-2</v>
      </c>
      <c r="G282" s="2">
        <f t="shared" si="39"/>
        <v>2.4272721510463866E-2</v>
      </c>
      <c r="H282" s="2">
        <f t="shared" si="40"/>
        <v>0.95619475396631282</v>
      </c>
      <c r="I282" s="2">
        <f t="shared" si="41"/>
        <v>48.880345478259024</v>
      </c>
    </row>
    <row r="283" spans="1:9" ht="13.5" x14ac:dyDescent="0.25">
      <c r="A283" s="3">
        <f>TITRES_STAT!B286</f>
        <v>42418</v>
      </c>
      <c r="B283" s="6">
        <f>TITRES_STAT!D286</f>
        <v>2.0236000000000001</v>
      </c>
      <c r="C283" s="2">
        <f t="shared" si="36"/>
        <v>-1.1699999999999822E-2</v>
      </c>
      <c r="D283" s="2">
        <f t="shared" si="37"/>
        <v>0</v>
      </c>
      <c r="E283" s="2">
        <f t="shared" si="38"/>
        <v>1.1699999999999822E-2</v>
      </c>
      <c r="F283" s="2">
        <f t="shared" si="39"/>
        <v>2.1551631189020048E-2</v>
      </c>
      <c r="G283" s="2">
        <f t="shared" si="39"/>
        <v>2.3374669974002147E-2</v>
      </c>
      <c r="H283" s="2">
        <f t="shared" si="40"/>
        <v>0.92200793478540122</v>
      </c>
      <c r="I283" s="2">
        <f t="shared" si="41"/>
        <v>47.971078479878734</v>
      </c>
    </row>
    <row r="284" spans="1:9" ht="13.5" x14ac:dyDescent="0.25">
      <c r="A284" s="3">
        <f>TITRES_STAT!B287</f>
        <v>42419</v>
      </c>
      <c r="B284" s="6">
        <f>TITRES_STAT!D287</f>
        <v>2.0236000000000001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2.0012228961232899E-2</v>
      </c>
      <c r="G284" s="2">
        <f t="shared" si="39"/>
        <v>2.1705050690144851E-2</v>
      </c>
      <c r="H284" s="2">
        <f t="shared" si="40"/>
        <v>0.92200793478540111</v>
      </c>
      <c r="I284" s="2">
        <f t="shared" si="41"/>
        <v>47.971078479878727</v>
      </c>
    </row>
    <row r="285" spans="1:9" ht="13.5" x14ac:dyDescent="0.25">
      <c r="A285" s="3">
        <f>TITRES_STAT!B288</f>
        <v>42422</v>
      </c>
      <c r="B285" s="6">
        <f>TITRES_STAT!D288</f>
        <v>1.9942</v>
      </c>
      <c r="C285" s="2">
        <f t="shared" si="36"/>
        <v>-2.9400000000000093E-2</v>
      </c>
      <c r="D285" s="2">
        <f t="shared" si="37"/>
        <v>0</v>
      </c>
      <c r="E285" s="2">
        <f t="shared" si="38"/>
        <v>2.9400000000000093E-2</v>
      </c>
      <c r="F285" s="2">
        <f t="shared" ref="F285:G300" si="42">((F284*13)+D285)/14</f>
        <v>1.8582784035430549E-2</v>
      </c>
      <c r="G285" s="2">
        <f t="shared" si="42"/>
        <v>2.2254689926563081E-2</v>
      </c>
      <c r="H285" s="2">
        <f t="shared" si="40"/>
        <v>0.83500529986042338</v>
      </c>
      <c r="I285" s="2">
        <f t="shared" si="41"/>
        <v>45.504244588499915</v>
      </c>
    </row>
    <row r="286" spans="1:9" ht="13.5" x14ac:dyDescent="0.25">
      <c r="A286" s="3">
        <f>TITRES_STAT!B289</f>
        <v>42423</v>
      </c>
      <c r="B286" s="6">
        <f>TITRES_STAT!D289</f>
        <v>1.9356</v>
      </c>
      <c r="C286" s="2">
        <f t="shared" si="36"/>
        <v>-5.8599999999999985E-2</v>
      </c>
      <c r="D286" s="2">
        <f t="shared" si="37"/>
        <v>0</v>
      </c>
      <c r="E286" s="2">
        <f t="shared" si="38"/>
        <v>5.8599999999999985E-2</v>
      </c>
      <c r="F286" s="2">
        <f t="shared" si="42"/>
        <v>1.7255442318614082E-2</v>
      </c>
      <c r="G286" s="2">
        <f t="shared" si="42"/>
        <v>2.4850783503237144E-2</v>
      </c>
      <c r="H286" s="2">
        <f t="shared" si="40"/>
        <v>0.69436210397013565</v>
      </c>
      <c r="I286" s="2">
        <f t="shared" si="41"/>
        <v>40.980738553060448</v>
      </c>
    </row>
    <row r="287" spans="1:9" ht="13.5" x14ac:dyDescent="0.25">
      <c r="A287" s="3">
        <f>TITRES_STAT!B290</f>
        <v>42424</v>
      </c>
      <c r="B287" s="6">
        <f>TITRES_STAT!D290</f>
        <v>1.9766999999999999</v>
      </c>
      <c r="C287" s="2">
        <f t="shared" si="36"/>
        <v>4.1099999999999914E-2</v>
      </c>
      <c r="D287" s="2">
        <f t="shared" si="37"/>
        <v>4.1099999999999914E-2</v>
      </c>
      <c r="E287" s="2">
        <f t="shared" si="38"/>
        <v>0</v>
      </c>
      <c r="F287" s="2">
        <f t="shared" si="42"/>
        <v>1.8958625010141641E-2</v>
      </c>
      <c r="G287" s="2">
        <f t="shared" si="42"/>
        <v>2.3075727538720205E-2</v>
      </c>
      <c r="H287" s="2">
        <f t="shared" si="40"/>
        <v>0.82158298057254231</v>
      </c>
      <c r="I287" s="2">
        <f t="shared" si="41"/>
        <v>45.1026930606428</v>
      </c>
    </row>
    <row r="288" spans="1:9" ht="13.5" x14ac:dyDescent="0.25">
      <c r="A288" s="3">
        <f>TITRES_STAT!B291</f>
        <v>42425</v>
      </c>
      <c r="B288" s="6">
        <f>TITRES_STAT!D291</f>
        <v>1.9942</v>
      </c>
      <c r="C288" s="2">
        <f t="shared" si="36"/>
        <v>1.7500000000000071E-2</v>
      </c>
      <c r="D288" s="2">
        <f t="shared" si="37"/>
        <v>1.7500000000000071E-2</v>
      </c>
      <c r="E288" s="2">
        <f t="shared" si="38"/>
        <v>0</v>
      </c>
      <c r="F288" s="2">
        <f t="shared" si="42"/>
        <v>1.8854437509417239E-2</v>
      </c>
      <c r="G288" s="2">
        <f t="shared" si="42"/>
        <v>2.1427461285954474E-2</v>
      </c>
      <c r="H288" s="2">
        <f t="shared" si="40"/>
        <v>0.87991933611734818</v>
      </c>
      <c r="I288" s="2">
        <f t="shared" si="41"/>
        <v>46.806228289277087</v>
      </c>
    </row>
    <row r="289" spans="1:9" ht="13.5" x14ac:dyDescent="0.25">
      <c r="A289" s="3">
        <f>TITRES_STAT!B292</f>
        <v>42426</v>
      </c>
      <c r="B289" s="6">
        <f>TITRES_STAT!D292</f>
        <v>1.9356</v>
      </c>
      <c r="C289" s="2">
        <f t="shared" si="36"/>
        <v>-5.8599999999999985E-2</v>
      </c>
      <c r="D289" s="2">
        <f t="shared" si="37"/>
        <v>0</v>
      </c>
      <c r="E289" s="2">
        <f t="shared" si="38"/>
        <v>5.8599999999999985E-2</v>
      </c>
      <c r="F289" s="2">
        <f t="shared" si="42"/>
        <v>1.7507691973030294E-2</v>
      </c>
      <c r="G289" s="2">
        <f t="shared" si="42"/>
        <v>2.4082642622672009E-2</v>
      </c>
      <c r="H289" s="2">
        <f t="shared" si="40"/>
        <v>0.72698383841597636</v>
      </c>
      <c r="I289" s="2">
        <f t="shared" si="41"/>
        <v>42.095578559830663</v>
      </c>
    </row>
    <row r="290" spans="1:9" ht="13.5" x14ac:dyDescent="0.25">
      <c r="A290" s="3">
        <f>TITRES_STAT!B293</f>
        <v>42429</v>
      </c>
      <c r="B290" s="6">
        <f>TITRES_STAT!D293</f>
        <v>1.9356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1.6257142546385273E-2</v>
      </c>
      <c r="G290" s="2">
        <f t="shared" si="42"/>
        <v>2.2362453863909722E-2</v>
      </c>
      <c r="H290" s="2">
        <f t="shared" si="40"/>
        <v>0.72698383841597636</v>
      </c>
      <c r="I290" s="2">
        <f t="shared" si="41"/>
        <v>42.095578559830663</v>
      </c>
    </row>
    <row r="291" spans="1:9" ht="13.5" x14ac:dyDescent="0.25">
      <c r="A291" s="3">
        <f>TITRES_STAT!B294</f>
        <v>42430</v>
      </c>
      <c r="B291" s="6">
        <f>TITRES_STAT!D294</f>
        <v>1.9356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1.5095918078786325E-2</v>
      </c>
      <c r="G291" s="2">
        <f t="shared" si="42"/>
        <v>2.0765135730773314E-2</v>
      </c>
      <c r="H291" s="2">
        <f t="shared" si="40"/>
        <v>0.72698383841597636</v>
      </c>
      <c r="I291" s="2">
        <f t="shared" si="41"/>
        <v>42.095578559830663</v>
      </c>
    </row>
    <row r="292" spans="1:9" ht="13.5" x14ac:dyDescent="0.25">
      <c r="A292" s="3">
        <f>TITRES_STAT!B295</f>
        <v>42431</v>
      </c>
      <c r="B292" s="6">
        <f>TITRES_STAT!D295</f>
        <v>1.9883999999999999</v>
      </c>
      <c r="C292" s="2">
        <f t="shared" si="36"/>
        <v>5.2799999999999958E-2</v>
      </c>
      <c r="D292" s="2">
        <f t="shared" si="37"/>
        <v>5.2799999999999958E-2</v>
      </c>
      <c r="E292" s="2">
        <f t="shared" si="38"/>
        <v>0</v>
      </c>
      <c r="F292" s="2">
        <f t="shared" si="42"/>
        <v>1.7789066787444442E-2</v>
      </c>
      <c r="G292" s="2">
        <f t="shared" si="42"/>
        <v>1.9281911750003791E-2</v>
      </c>
      <c r="H292" s="2">
        <f t="shared" si="40"/>
        <v>0.92257795897447492</v>
      </c>
      <c r="I292" s="2">
        <f t="shared" si="41"/>
        <v>47.986504509111739</v>
      </c>
    </row>
    <row r="293" spans="1:9" ht="13.5" x14ac:dyDescent="0.25">
      <c r="A293" s="3">
        <f>TITRES_STAT!B296</f>
        <v>42432</v>
      </c>
      <c r="B293" s="6">
        <f>TITRES_STAT!D296</f>
        <v>1.9883999999999999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1.6518419159769839E-2</v>
      </c>
      <c r="G293" s="2">
        <f t="shared" si="42"/>
        <v>1.7904632339289236E-2</v>
      </c>
      <c r="H293" s="2">
        <f t="shared" si="40"/>
        <v>0.92257795897447481</v>
      </c>
      <c r="I293" s="2">
        <f t="shared" si="41"/>
        <v>47.986504509111739</v>
      </c>
    </row>
    <row r="294" spans="1:9" ht="13.5" x14ac:dyDescent="0.25">
      <c r="A294" s="3">
        <f>TITRES_STAT!B297</f>
        <v>42433</v>
      </c>
      <c r="B294" s="6">
        <f>TITRES_STAT!D297</f>
        <v>1.9942</v>
      </c>
      <c r="C294" s="2">
        <f t="shared" si="36"/>
        <v>5.8000000000000274E-3</v>
      </c>
      <c r="D294" s="2">
        <f t="shared" si="37"/>
        <v>5.8000000000000274E-3</v>
      </c>
      <c r="E294" s="2">
        <f t="shared" si="38"/>
        <v>0</v>
      </c>
      <c r="F294" s="2">
        <f t="shared" si="42"/>
        <v>1.5752817791214853E-2</v>
      </c>
      <c r="G294" s="2">
        <f t="shared" si="42"/>
        <v>1.6625730029340004E-2</v>
      </c>
      <c r="H294" s="2">
        <f t="shared" si="40"/>
        <v>0.9474963062322862</v>
      </c>
      <c r="I294" s="2">
        <f t="shared" si="41"/>
        <v>48.652020709880325</v>
      </c>
    </row>
    <row r="295" spans="1:9" ht="13.5" x14ac:dyDescent="0.25">
      <c r="A295" s="3">
        <f>TITRES_STAT!B298</f>
        <v>42436</v>
      </c>
      <c r="B295" s="6">
        <f>TITRES_STAT!D298</f>
        <v>1.9883999999999999</v>
      </c>
      <c r="C295" s="2">
        <f t="shared" si="36"/>
        <v>-5.8000000000000274E-3</v>
      </c>
      <c r="D295" s="2">
        <f t="shared" si="37"/>
        <v>0</v>
      </c>
      <c r="E295" s="2">
        <f t="shared" si="38"/>
        <v>5.8000000000000274E-3</v>
      </c>
      <c r="F295" s="2">
        <f t="shared" si="42"/>
        <v>1.4627616520413791E-2</v>
      </c>
      <c r="G295" s="2">
        <f t="shared" si="42"/>
        <v>1.5852463598672862E-2</v>
      </c>
      <c r="H295" s="2">
        <f t="shared" si="40"/>
        <v>0.92273459133748703</v>
      </c>
      <c r="I295" s="2">
        <f t="shared" si="41"/>
        <v>47.990741701672782</v>
      </c>
    </row>
    <row r="296" spans="1:9" ht="13.5" x14ac:dyDescent="0.25">
      <c r="A296" s="3">
        <f>TITRES_STAT!B299</f>
        <v>42437</v>
      </c>
      <c r="B296" s="6">
        <f>TITRES_STAT!D299</f>
        <v>1.9824999999999999</v>
      </c>
      <c r="C296" s="2">
        <f t="shared" si="36"/>
        <v>-5.9000000000000163E-3</v>
      </c>
      <c r="D296" s="2">
        <f t="shared" si="37"/>
        <v>0</v>
      </c>
      <c r="E296" s="2">
        <f t="shared" si="38"/>
        <v>5.9000000000000163E-3</v>
      </c>
      <c r="F296" s="2">
        <f t="shared" si="42"/>
        <v>1.3582786768955663E-2</v>
      </c>
      <c r="G296" s="2">
        <f t="shared" si="42"/>
        <v>1.5141573341624802E-2</v>
      </c>
      <c r="H296" s="2">
        <f t="shared" si="40"/>
        <v>0.89705253625236081</v>
      </c>
      <c r="I296" s="2">
        <f t="shared" si="41"/>
        <v>47.286647001589827</v>
      </c>
    </row>
    <row r="297" spans="1:9" ht="13.5" x14ac:dyDescent="0.25">
      <c r="A297" s="3">
        <f>TITRES_STAT!B300</f>
        <v>42438</v>
      </c>
      <c r="B297" s="6">
        <f>TITRES_STAT!D300</f>
        <v>1.9824999999999999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1.2612587714030258E-2</v>
      </c>
      <c r="G297" s="2">
        <f t="shared" si="42"/>
        <v>1.4060032388651601E-2</v>
      </c>
      <c r="H297" s="2">
        <f t="shared" si="40"/>
        <v>0.89705253625236092</v>
      </c>
      <c r="I297" s="2">
        <f t="shared" si="41"/>
        <v>47.286647001589834</v>
      </c>
    </row>
    <row r="298" spans="1:9" ht="13.5" x14ac:dyDescent="0.25">
      <c r="A298" s="3">
        <f>TITRES_STAT!B301</f>
        <v>42439</v>
      </c>
      <c r="B298" s="6">
        <f>TITRES_STAT!D301</f>
        <v>1.9356</v>
      </c>
      <c r="C298" s="2">
        <f t="shared" si="36"/>
        <v>-4.6899999999999942E-2</v>
      </c>
      <c r="D298" s="2">
        <f t="shared" si="37"/>
        <v>0</v>
      </c>
      <c r="E298" s="2">
        <f t="shared" si="38"/>
        <v>4.6899999999999942E-2</v>
      </c>
      <c r="F298" s="2">
        <f t="shared" si="42"/>
        <v>1.1711688591599526E-2</v>
      </c>
      <c r="G298" s="2">
        <f t="shared" si="42"/>
        <v>1.6405744360890769E-2</v>
      </c>
      <c r="H298" s="2">
        <f t="shared" si="40"/>
        <v>0.71387730626345236</v>
      </c>
      <c r="I298" s="2">
        <f t="shared" si="41"/>
        <v>41.652766137608054</v>
      </c>
    </row>
    <row r="299" spans="1:9" ht="13.5" x14ac:dyDescent="0.25">
      <c r="A299" s="3">
        <f>TITRES_STAT!B302</f>
        <v>42440</v>
      </c>
      <c r="B299" s="6">
        <f>TITRES_STAT!D302</f>
        <v>1.9356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1.0875139406485273E-2</v>
      </c>
      <c r="G299" s="2">
        <f t="shared" si="42"/>
        <v>1.5233905477969999E-2</v>
      </c>
      <c r="H299" s="2">
        <f t="shared" si="40"/>
        <v>0.71387730626345236</v>
      </c>
      <c r="I299" s="2">
        <f t="shared" si="41"/>
        <v>41.652766137608054</v>
      </c>
    </row>
    <row r="300" spans="1:9" ht="13.5" x14ac:dyDescent="0.25">
      <c r="A300" s="3">
        <f>TITRES_STAT!B303</f>
        <v>42443</v>
      </c>
      <c r="B300" s="6">
        <f>TITRES_STAT!D303</f>
        <v>1.9356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1.0098343734593467E-2</v>
      </c>
      <c r="G300" s="2">
        <f t="shared" si="42"/>
        <v>1.4145769372400713E-2</v>
      </c>
      <c r="H300" s="2">
        <f t="shared" si="40"/>
        <v>0.71387730626345225</v>
      </c>
      <c r="I300" s="2">
        <f t="shared" si="41"/>
        <v>41.652766137608047</v>
      </c>
    </row>
    <row r="301" spans="1:9" ht="13.5" x14ac:dyDescent="0.25">
      <c r="A301" s="3">
        <f>TITRES_STAT!B304</f>
        <v>42444</v>
      </c>
      <c r="B301" s="6">
        <f>TITRES_STAT!D304</f>
        <v>1.8828</v>
      </c>
      <c r="C301" s="2">
        <f t="shared" si="36"/>
        <v>-5.2799999999999958E-2</v>
      </c>
      <c r="D301" s="2">
        <f t="shared" si="37"/>
        <v>0</v>
      </c>
      <c r="E301" s="2">
        <f t="shared" si="38"/>
        <v>5.2799999999999958E-2</v>
      </c>
      <c r="F301" s="2">
        <f t="shared" ref="F301:G316" si="43">((F300*13)+D301)/14</f>
        <v>9.37703346783679E-3</v>
      </c>
      <c r="G301" s="2">
        <f t="shared" si="43"/>
        <v>1.6906785845800659E-2</v>
      </c>
      <c r="H301" s="2">
        <f t="shared" si="40"/>
        <v>0.55463135059263058</v>
      </c>
      <c r="I301" s="2">
        <f t="shared" si="41"/>
        <v>35.67606882372489</v>
      </c>
    </row>
    <row r="302" spans="1:9" ht="13.5" x14ac:dyDescent="0.25">
      <c r="A302" s="3">
        <f>TITRES_STAT!B305</f>
        <v>42445</v>
      </c>
      <c r="B302" s="6">
        <f>TITRES_STAT!D305</f>
        <v>1.9649000000000001</v>
      </c>
      <c r="C302" s="2">
        <f t="shared" si="36"/>
        <v>8.2100000000000062E-2</v>
      </c>
      <c r="D302" s="2">
        <f t="shared" si="37"/>
        <v>8.2100000000000062E-2</v>
      </c>
      <c r="E302" s="2">
        <f t="shared" si="38"/>
        <v>0</v>
      </c>
      <c r="F302" s="2">
        <f t="shared" si="43"/>
        <v>1.4571531077277025E-2</v>
      </c>
      <c r="G302" s="2">
        <f t="shared" si="43"/>
        <v>1.5699158285386327E-2</v>
      </c>
      <c r="H302" s="2">
        <f t="shared" si="40"/>
        <v>0.92817276011804017</v>
      </c>
      <c r="I302" s="2">
        <f t="shared" si="41"/>
        <v>48.137427273955403</v>
      </c>
    </row>
    <row r="303" spans="1:9" ht="13.5" x14ac:dyDescent="0.25">
      <c r="A303" s="3">
        <f>TITRES_STAT!B306</f>
        <v>42446</v>
      </c>
      <c r="B303" s="6">
        <f>TITRES_STAT!D306</f>
        <v>1.9883999999999999</v>
      </c>
      <c r="C303" s="2">
        <f t="shared" si="36"/>
        <v>2.3499999999999854E-2</v>
      </c>
      <c r="D303" s="2">
        <f t="shared" si="37"/>
        <v>2.3499999999999854E-2</v>
      </c>
      <c r="E303" s="2">
        <f t="shared" si="38"/>
        <v>0</v>
      </c>
      <c r="F303" s="2">
        <f t="shared" si="43"/>
        <v>1.5209278857471514E-2</v>
      </c>
      <c r="G303" s="2">
        <f t="shared" si="43"/>
        <v>1.457778983643016E-2</v>
      </c>
      <c r="H303" s="2">
        <f t="shared" si="40"/>
        <v>1.0433185707934443</v>
      </c>
      <c r="I303" s="2">
        <f t="shared" si="41"/>
        <v>51.060005312255917</v>
      </c>
    </row>
    <row r="304" spans="1:9" ht="13.5" x14ac:dyDescent="0.25">
      <c r="A304" s="3">
        <f>TITRES_STAT!B307</f>
        <v>42447</v>
      </c>
      <c r="B304" s="6">
        <f>TITRES_STAT!D307</f>
        <v>1.9883999999999999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1.4122901796223549E-2</v>
      </c>
      <c r="G304" s="2">
        <f t="shared" si="43"/>
        <v>1.3536519133828005E-2</v>
      </c>
      <c r="H304" s="2">
        <f t="shared" si="40"/>
        <v>1.0433185707934445</v>
      </c>
      <c r="I304" s="2">
        <f t="shared" si="41"/>
        <v>51.060005312255925</v>
      </c>
    </row>
    <row r="305" spans="1:9" ht="13.5" x14ac:dyDescent="0.25">
      <c r="A305" s="3">
        <f>TITRES_STAT!B308</f>
        <v>42450</v>
      </c>
      <c r="B305" s="6">
        <f>TITRES_STAT!D308</f>
        <v>1.9356</v>
      </c>
      <c r="C305" s="2">
        <f t="shared" si="36"/>
        <v>-5.2799999999999958E-2</v>
      </c>
      <c r="D305" s="2">
        <f t="shared" si="37"/>
        <v>0</v>
      </c>
      <c r="E305" s="2">
        <f t="shared" si="38"/>
        <v>5.2799999999999958E-2</v>
      </c>
      <c r="F305" s="2">
        <f t="shared" si="43"/>
        <v>1.3114123096493294E-2</v>
      </c>
      <c r="G305" s="2">
        <f t="shared" si="43"/>
        <v>1.6341053481411717E-2</v>
      </c>
      <c r="H305" s="2">
        <f t="shared" si="40"/>
        <v>0.80252617197605269</v>
      </c>
      <c r="I305" s="2">
        <f t="shared" si="41"/>
        <v>44.522303445739631</v>
      </c>
    </row>
    <row r="306" spans="1:9" ht="13.5" x14ac:dyDescent="0.25">
      <c r="A306" s="3">
        <f>TITRES_STAT!B309</f>
        <v>42451</v>
      </c>
      <c r="B306" s="6">
        <f>TITRES_STAT!D309</f>
        <v>1.9238999999999999</v>
      </c>
      <c r="C306" s="2">
        <f t="shared" si="36"/>
        <v>-1.1700000000000044E-2</v>
      </c>
      <c r="D306" s="2">
        <f t="shared" si="37"/>
        <v>0</v>
      </c>
      <c r="E306" s="2">
        <f t="shared" si="38"/>
        <v>1.1700000000000044E-2</v>
      </c>
      <c r="F306" s="2">
        <f t="shared" si="43"/>
        <v>1.2177400018172345E-2</v>
      </c>
      <c r="G306" s="2">
        <f t="shared" si="43"/>
        <v>1.6009549661310882E-2</v>
      </c>
      <c r="H306" s="2">
        <f t="shared" si="40"/>
        <v>0.76063351410818159</v>
      </c>
      <c r="I306" s="2">
        <f t="shared" si="41"/>
        <v>43.202262595431016</v>
      </c>
    </row>
    <row r="307" spans="1:9" ht="13.5" x14ac:dyDescent="0.25">
      <c r="A307" s="3">
        <f>TITRES_STAT!B310</f>
        <v>42452</v>
      </c>
      <c r="B307" s="6">
        <f>TITRES_STAT!D310</f>
        <v>1.9356</v>
      </c>
      <c r="C307" s="2">
        <f t="shared" si="36"/>
        <v>1.1700000000000044E-2</v>
      </c>
      <c r="D307" s="2">
        <f t="shared" si="37"/>
        <v>1.1700000000000044E-2</v>
      </c>
      <c r="E307" s="2">
        <f t="shared" si="38"/>
        <v>0</v>
      </c>
      <c r="F307" s="2">
        <f t="shared" si="43"/>
        <v>1.2143300016874322E-2</v>
      </c>
      <c r="G307" s="2">
        <f t="shared" si="43"/>
        <v>1.4866010399788677E-2</v>
      </c>
      <c r="H307" s="2">
        <f t="shared" si="40"/>
        <v>0.81684996110637331</v>
      </c>
      <c r="I307" s="2">
        <f t="shared" si="41"/>
        <v>44.959681789516146</v>
      </c>
    </row>
    <row r="308" spans="1:9" ht="13.5" x14ac:dyDescent="0.25">
      <c r="A308" s="3">
        <f>TITRES_STAT!B311</f>
        <v>42453</v>
      </c>
      <c r="B308" s="6">
        <f>TITRES_STAT!D311</f>
        <v>1.9356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1.1275921444240443E-2</v>
      </c>
      <c r="G308" s="2">
        <f t="shared" si="43"/>
        <v>1.3804152514089485E-2</v>
      </c>
      <c r="H308" s="2">
        <f t="shared" si="40"/>
        <v>0.81684996110637342</v>
      </c>
      <c r="I308" s="2">
        <f t="shared" si="41"/>
        <v>44.959681789516154</v>
      </c>
    </row>
    <row r="309" spans="1:9" ht="13.5" x14ac:dyDescent="0.25">
      <c r="A309" s="3">
        <f>TITRES_STAT!B312</f>
        <v>42454</v>
      </c>
      <c r="B309" s="6">
        <f>TITRES_STAT!D312</f>
        <v>1.9297</v>
      </c>
      <c r="C309" s="2">
        <f t="shared" si="36"/>
        <v>-5.9000000000000163E-3</v>
      </c>
      <c r="D309" s="2">
        <f t="shared" si="37"/>
        <v>0</v>
      </c>
      <c r="E309" s="2">
        <f t="shared" si="38"/>
        <v>5.9000000000000163E-3</v>
      </c>
      <c r="F309" s="2">
        <f t="shared" si="43"/>
        <v>1.0470498483937553E-2</v>
      </c>
      <c r="G309" s="2">
        <f t="shared" si="43"/>
        <v>1.3239570191654521E-2</v>
      </c>
      <c r="H309" s="2">
        <f t="shared" si="40"/>
        <v>0.79084882155295078</v>
      </c>
      <c r="I309" s="2">
        <f t="shared" si="41"/>
        <v>44.160557386812755</v>
      </c>
    </row>
    <row r="310" spans="1:9" ht="13.5" x14ac:dyDescent="0.25">
      <c r="A310" s="3">
        <f>TITRES_STAT!B313</f>
        <v>42457</v>
      </c>
      <c r="B310" s="6">
        <f>TITRES_STAT!D313</f>
        <v>1.9356</v>
      </c>
      <c r="C310" s="2">
        <f t="shared" si="36"/>
        <v>5.9000000000000163E-3</v>
      </c>
      <c r="D310" s="2">
        <f t="shared" si="37"/>
        <v>5.9000000000000163E-3</v>
      </c>
      <c r="E310" s="2">
        <f t="shared" si="38"/>
        <v>0</v>
      </c>
      <c r="F310" s="2">
        <f t="shared" si="43"/>
        <v>1.0144034306513445E-2</v>
      </c>
      <c r="G310" s="2">
        <f t="shared" si="43"/>
        <v>1.2293886606536341E-2</v>
      </c>
      <c r="H310" s="2">
        <f t="shared" si="40"/>
        <v>0.82512834477585995</v>
      </c>
      <c r="I310" s="2">
        <f t="shared" si="41"/>
        <v>45.209332655298397</v>
      </c>
    </row>
    <row r="311" spans="1:9" ht="13.5" x14ac:dyDescent="0.25">
      <c r="A311" s="3">
        <f>TITRES_STAT!B314</f>
        <v>42458</v>
      </c>
      <c r="B311" s="6">
        <f>TITRES_STAT!D314</f>
        <v>1.9356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9.4194604274767703E-3</v>
      </c>
      <c r="G311" s="2">
        <f t="shared" si="43"/>
        <v>1.1415751848926601E-2</v>
      </c>
      <c r="H311" s="2">
        <f t="shared" si="40"/>
        <v>0.82512834477586006</v>
      </c>
      <c r="I311" s="2">
        <f t="shared" si="41"/>
        <v>45.209332655298404</v>
      </c>
    </row>
    <row r="312" spans="1:9" ht="13.5" x14ac:dyDescent="0.25">
      <c r="A312" s="3">
        <f>TITRES_STAT!B315</f>
        <v>42459</v>
      </c>
      <c r="B312" s="6">
        <f>TITRES_STAT!D315</f>
        <v>1.9179999999999999</v>
      </c>
      <c r="C312" s="2">
        <f t="shared" si="36"/>
        <v>-1.760000000000006E-2</v>
      </c>
      <c r="D312" s="2">
        <f t="shared" si="37"/>
        <v>0</v>
      </c>
      <c r="E312" s="2">
        <f t="shared" si="38"/>
        <v>1.760000000000006E-2</v>
      </c>
      <c r="F312" s="2">
        <f t="shared" si="43"/>
        <v>8.7466418255141443E-3</v>
      </c>
      <c r="G312" s="2">
        <f t="shared" si="43"/>
        <v>1.1857483859717563E-2</v>
      </c>
      <c r="H312" s="2">
        <f t="shared" si="40"/>
        <v>0.73764737350631171</v>
      </c>
      <c r="I312" s="2">
        <f t="shared" si="41"/>
        <v>42.45092443686373</v>
      </c>
    </row>
    <row r="313" spans="1:9" ht="13.5" x14ac:dyDescent="0.25">
      <c r="A313" s="3">
        <f>TITRES_STAT!B316</f>
        <v>42460</v>
      </c>
      <c r="B313" s="6">
        <f>TITRES_STAT!D316</f>
        <v>1.8652</v>
      </c>
      <c r="C313" s="2">
        <f t="shared" si="36"/>
        <v>-5.2799999999999958E-2</v>
      </c>
      <c r="D313" s="2">
        <f t="shared" si="37"/>
        <v>0</v>
      </c>
      <c r="E313" s="2">
        <f t="shared" si="38"/>
        <v>5.2799999999999958E-2</v>
      </c>
      <c r="F313" s="2">
        <f t="shared" si="43"/>
        <v>8.1218816951202765E-3</v>
      </c>
      <c r="G313" s="2">
        <f t="shared" si="43"/>
        <v>1.4781949298309163E-2</v>
      </c>
      <c r="H313" s="2">
        <f t="shared" si="40"/>
        <v>0.54944591753195227</v>
      </c>
      <c r="I313" s="2">
        <f t="shared" si="41"/>
        <v>35.460799974686537</v>
      </c>
    </row>
    <row r="314" spans="1:9" ht="13.5" x14ac:dyDescent="0.25">
      <c r="A314" s="3">
        <f>TITRES_STAT!B317</f>
        <v>42461</v>
      </c>
      <c r="B314" s="6">
        <f>TITRES_STAT!D317</f>
        <v>1.7655000000000001</v>
      </c>
      <c r="C314" s="2">
        <f t="shared" si="36"/>
        <v>-9.96999999999999E-2</v>
      </c>
      <c r="D314" s="2">
        <f t="shared" si="37"/>
        <v>0</v>
      </c>
      <c r="E314" s="2">
        <f t="shared" si="38"/>
        <v>9.96999999999999E-2</v>
      </c>
      <c r="F314" s="2">
        <f t="shared" si="43"/>
        <v>7.5417472883259704E-3</v>
      </c>
      <c r="G314" s="2">
        <f t="shared" si="43"/>
        <v>2.084752434842993E-2</v>
      </c>
      <c r="H314" s="2">
        <f t="shared" si="40"/>
        <v>0.36175745197745529</v>
      </c>
      <c r="I314" s="2">
        <f t="shared" si="41"/>
        <v>26.565483555983832</v>
      </c>
    </row>
    <row r="315" spans="1:9" ht="13.5" x14ac:dyDescent="0.25">
      <c r="A315" s="3">
        <f>TITRES_STAT!B318</f>
        <v>42464</v>
      </c>
      <c r="B315" s="6">
        <f>TITRES_STAT!D318</f>
        <v>1.8007</v>
      </c>
      <c r="C315" s="2">
        <f t="shared" si="36"/>
        <v>3.5199999999999898E-2</v>
      </c>
      <c r="D315" s="2">
        <f t="shared" si="37"/>
        <v>3.5199999999999898E-2</v>
      </c>
      <c r="E315" s="2">
        <f t="shared" si="38"/>
        <v>0</v>
      </c>
      <c r="F315" s="2">
        <f t="shared" si="43"/>
        <v>9.5173367677312513E-3</v>
      </c>
      <c r="G315" s="2">
        <f t="shared" si="43"/>
        <v>1.9358415466399222E-2</v>
      </c>
      <c r="H315" s="2">
        <f t="shared" si="40"/>
        <v>0.49163821203500246</v>
      </c>
      <c r="I315" s="2">
        <f t="shared" si="41"/>
        <v>32.959615010416869</v>
      </c>
    </row>
    <row r="316" spans="1:9" ht="13.5" x14ac:dyDescent="0.25">
      <c r="A316" s="3">
        <f>TITRES_STAT!B319</f>
        <v>42465</v>
      </c>
      <c r="B316" s="6">
        <f>TITRES_STAT!D319</f>
        <v>1.7596000000000001</v>
      </c>
      <c r="C316" s="2">
        <f t="shared" si="36"/>
        <v>-4.1099999999999914E-2</v>
      </c>
      <c r="D316" s="2">
        <f t="shared" si="37"/>
        <v>0</v>
      </c>
      <c r="E316" s="2">
        <f t="shared" si="38"/>
        <v>4.1099999999999914E-2</v>
      </c>
      <c r="F316" s="2">
        <f t="shared" si="43"/>
        <v>8.8375269986075908E-3</v>
      </c>
      <c r="G316" s="2">
        <f t="shared" si="43"/>
        <v>2.0911385790227843E-2</v>
      </c>
      <c r="H316" s="2">
        <f t="shared" si="40"/>
        <v>0.42261795020478654</v>
      </c>
      <c r="I316" s="2">
        <f t="shared" si="41"/>
        <v>29.707058746443522</v>
      </c>
    </row>
    <row r="317" spans="1:9" ht="13.5" x14ac:dyDescent="0.25">
      <c r="A317" s="3">
        <f>TITRES_STAT!B320</f>
        <v>42466</v>
      </c>
      <c r="B317" s="6">
        <f>TITRES_STAT!D320</f>
        <v>1.7596000000000001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8.2062750701356203E-3</v>
      </c>
      <c r="G317" s="2">
        <f t="shared" si="44"/>
        <v>1.9417715376640138E-2</v>
      </c>
      <c r="H317" s="2">
        <f t="shared" si="40"/>
        <v>0.4226179502047866</v>
      </c>
      <c r="I317" s="2">
        <f t="shared" si="41"/>
        <v>29.707058746443522</v>
      </c>
    </row>
    <row r="318" spans="1:9" ht="13.5" x14ac:dyDescent="0.25">
      <c r="A318" s="3">
        <f>TITRES_STAT!B321</f>
        <v>42467</v>
      </c>
      <c r="B318" s="6">
        <f>TITRES_STAT!D321</f>
        <v>1.7596000000000001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7.6201125651259331E-3</v>
      </c>
      <c r="G318" s="2">
        <f t="shared" si="44"/>
        <v>1.803073570688013E-2</v>
      </c>
      <c r="H318" s="2">
        <f t="shared" si="40"/>
        <v>0.42261795020478654</v>
      </c>
      <c r="I318" s="2">
        <f t="shared" si="41"/>
        <v>29.707058746443522</v>
      </c>
    </row>
    <row r="319" spans="1:9" ht="13.5" x14ac:dyDescent="0.25">
      <c r="A319" s="3">
        <f>TITRES_STAT!B322</f>
        <v>42468</v>
      </c>
      <c r="B319" s="6">
        <f>TITRES_STAT!D322</f>
        <v>1.8007</v>
      </c>
      <c r="C319" s="2">
        <f t="shared" si="36"/>
        <v>4.1099999999999914E-2</v>
      </c>
      <c r="D319" s="2">
        <f t="shared" si="37"/>
        <v>4.1099999999999914E-2</v>
      </c>
      <c r="E319" s="2">
        <f t="shared" si="38"/>
        <v>0</v>
      </c>
      <c r="F319" s="2">
        <f t="shared" si="44"/>
        <v>1.0011533096188361E-2</v>
      </c>
      <c r="G319" s="2">
        <f t="shared" si="44"/>
        <v>1.674282601353155E-2</v>
      </c>
      <c r="H319" s="2">
        <f t="shared" si="40"/>
        <v>0.59795957313879033</v>
      </c>
      <c r="I319" s="2">
        <f t="shared" si="41"/>
        <v>37.420194051858829</v>
      </c>
    </row>
    <row r="320" spans="1:9" ht="13.5" x14ac:dyDescent="0.25">
      <c r="A320" s="3">
        <f>TITRES_STAT!B323</f>
        <v>42471</v>
      </c>
      <c r="B320" s="6">
        <f>TITRES_STAT!D323</f>
        <v>1.8416999999999999</v>
      </c>
      <c r="C320" s="2">
        <f t="shared" si="36"/>
        <v>4.0999999999999925E-2</v>
      </c>
      <c r="D320" s="2">
        <f t="shared" si="37"/>
        <v>4.0999999999999925E-2</v>
      </c>
      <c r="E320" s="2">
        <f t="shared" si="38"/>
        <v>0</v>
      </c>
      <c r="F320" s="2">
        <f t="shared" si="44"/>
        <v>1.2224995017889187E-2</v>
      </c>
      <c r="G320" s="2">
        <f t="shared" si="44"/>
        <v>1.5546909869707868E-2</v>
      </c>
      <c r="H320" s="2">
        <f t="shared" si="40"/>
        <v>0.78632957419459848</v>
      </c>
      <c r="I320" s="2">
        <f t="shared" si="41"/>
        <v>44.019288800563608</v>
      </c>
    </row>
    <row r="321" spans="1:9" ht="13.5" x14ac:dyDescent="0.25">
      <c r="A321" s="3">
        <f>TITRES_STAT!B324</f>
        <v>42472</v>
      </c>
      <c r="B321" s="6">
        <f>TITRES_STAT!D324</f>
        <v>1.8416999999999999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1.1351781088039959E-2</v>
      </c>
      <c r="G321" s="2">
        <f t="shared" si="44"/>
        <v>1.4436416307585877E-2</v>
      </c>
      <c r="H321" s="2">
        <f t="shared" si="40"/>
        <v>0.78632957419459837</v>
      </c>
      <c r="I321" s="2">
        <f t="shared" si="41"/>
        <v>44.019288800563608</v>
      </c>
    </row>
    <row r="322" spans="1:9" ht="13.5" x14ac:dyDescent="0.25">
      <c r="A322" s="3">
        <f>TITRES_STAT!B325</f>
        <v>42473</v>
      </c>
      <c r="B322" s="6">
        <f>TITRES_STAT!D325</f>
        <v>1.8416999999999999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1.0540939581751391E-2</v>
      </c>
      <c r="G322" s="2">
        <f t="shared" si="44"/>
        <v>1.3405243714186886E-2</v>
      </c>
      <c r="H322" s="2">
        <f t="shared" si="40"/>
        <v>0.78632957419459848</v>
      </c>
      <c r="I322" s="2">
        <f t="shared" si="41"/>
        <v>44.019288800563608</v>
      </c>
    </row>
    <row r="323" spans="1:9" ht="13.5" x14ac:dyDescent="0.25">
      <c r="A323" s="3">
        <f>TITRES_STAT!B326</f>
        <v>42474</v>
      </c>
      <c r="B323" s="6">
        <f>TITRES_STAT!D326</f>
        <v>1.8416999999999999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9.7880153259120063E-3</v>
      </c>
      <c r="G323" s="2">
        <f t="shared" si="44"/>
        <v>1.2447726306030679E-2</v>
      </c>
      <c r="H323" s="2">
        <f t="shared" si="40"/>
        <v>0.78632957419459848</v>
      </c>
      <c r="I323" s="2">
        <f t="shared" si="41"/>
        <v>44.019288800563608</v>
      </c>
    </row>
    <row r="324" spans="1:9" ht="13.5" x14ac:dyDescent="0.25">
      <c r="A324" s="3">
        <f>TITRES_STAT!B327</f>
        <v>42475</v>
      </c>
      <c r="B324" s="6">
        <f>TITRES_STAT!D327</f>
        <v>1.7889999999999999</v>
      </c>
      <c r="C324" s="2">
        <f t="shared" si="45"/>
        <v>-5.2699999999999969E-2</v>
      </c>
      <c r="D324" s="2">
        <f t="shared" si="46"/>
        <v>0</v>
      </c>
      <c r="E324" s="2">
        <f t="shared" si="47"/>
        <v>5.2699999999999969E-2</v>
      </c>
      <c r="F324" s="2">
        <f t="shared" si="44"/>
        <v>9.0888713740611502E-3</v>
      </c>
      <c r="G324" s="2">
        <f t="shared" si="44"/>
        <v>1.5322888712742773E-2</v>
      </c>
      <c r="H324" s="2">
        <f t="shared" si="40"/>
        <v>0.59315652188367662</v>
      </c>
      <c r="I324" s="2">
        <f t="shared" si="41"/>
        <v>37.231528336108184</v>
      </c>
    </row>
    <row r="325" spans="1:9" ht="13.5" x14ac:dyDescent="0.25">
      <c r="A325" s="3">
        <f>TITRES_STAT!B328</f>
        <v>42478</v>
      </c>
      <c r="B325" s="6">
        <f>TITRES_STAT!D328</f>
        <v>1.8359000000000001</v>
      </c>
      <c r="C325" s="2">
        <f t="shared" si="45"/>
        <v>4.6900000000000164E-2</v>
      </c>
      <c r="D325" s="2">
        <f t="shared" si="46"/>
        <v>4.6900000000000164E-2</v>
      </c>
      <c r="E325" s="2">
        <f t="shared" si="47"/>
        <v>0</v>
      </c>
      <c r="F325" s="2">
        <f t="shared" si="44"/>
        <v>1.1789666275913937E-2</v>
      </c>
      <c r="G325" s="2">
        <f t="shared" si="44"/>
        <v>1.4228396661832576E-2</v>
      </c>
      <c r="H325" s="2">
        <f t="shared" si="40"/>
        <v>0.82860118087229806</v>
      </c>
      <c r="I325" s="2">
        <f t="shared" si="41"/>
        <v>45.313389794325197</v>
      </c>
    </row>
    <row r="326" spans="1:9" ht="13.5" x14ac:dyDescent="0.25">
      <c r="A326" s="3">
        <f>TITRES_STAT!B329</f>
        <v>42479</v>
      </c>
      <c r="B326" s="6">
        <f>TITRES_STAT!D329</f>
        <v>1.7830999999999999</v>
      </c>
      <c r="C326" s="2">
        <f t="shared" si="45"/>
        <v>-5.280000000000018E-2</v>
      </c>
      <c r="D326" s="2">
        <f t="shared" si="46"/>
        <v>0</v>
      </c>
      <c r="E326" s="2">
        <f t="shared" si="47"/>
        <v>5.280000000000018E-2</v>
      </c>
      <c r="F326" s="2">
        <f t="shared" si="44"/>
        <v>1.0947547256205798E-2</v>
      </c>
      <c r="G326" s="2">
        <f t="shared" si="44"/>
        <v>1.6983511185987406E-2</v>
      </c>
      <c r="H326" s="2">
        <f t="shared" si="40"/>
        <v>0.64459858366851119</v>
      </c>
      <c r="I326" s="2">
        <f t="shared" si="41"/>
        <v>39.194888653658104</v>
      </c>
    </row>
    <row r="327" spans="1:9" ht="13.5" x14ac:dyDescent="0.25">
      <c r="A327" s="3">
        <f>TITRES_STAT!B330</f>
        <v>42480</v>
      </c>
      <c r="B327" s="6">
        <f>TITRES_STAT!D330</f>
        <v>1.7830999999999999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1.0165579595048241E-2</v>
      </c>
      <c r="G327" s="2">
        <f t="shared" si="44"/>
        <v>1.5770403244131162E-2</v>
      </c>
      <c r="H327" s="2">
        <f t="shared" si="40"/>
        <v>0.64459858366851119</v>
      </c>
      <c r="I327" s="2">
        <f t="shared" si="41"/>
        <v>39.194888653658104</v>
      </c>
    </row>
    <row r="328" spans="1:9" ht="13.5" x14ac:dyDescent="0.25">
      <c r="A328" s="3">
        <f>TITRES_STAT!B331</f>
        <v>42481</v>
      </c>
      <c r="B328" s="6">
        <f>TITRES_STAT!D331</f>
        <v>1.7830999999999999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9.4394667668305093E-3</v>
      </c>
      <c r="G328" s="2">
        <f t="shared" si="44"/>
        <v>1.4643945869550364E-2</v>
      </c>
      <c r="H328" s="2">
        <f t="shared" si="40"/>
        <v>0.64459858366851119</v>
      </c>
      <c r="I328" s="2">
        <f t="shared" si="41"/>
        <v>39.194888653658104</v>
      </c>
    </row>
    <row r="329" spans="1:9" ht="13.5" x14ac:dyDescent="0.25">
      <c r="A329" s="3">
        <f>TITRES_STAT!B332</f>
        <v>42482</v>
      </c>
      <c r="B329" s="6">
        <f>TITRES_STAT!D332</f>
        <v>1.7771999999999999</v>
      </c>
      <c r="C329" s="2">
        <f t="shared" si="45"/>
        <v>-5.9000000000000163E-3</v>
      </c>
      <c r="D329" s="2">
        <f t="shared" si="46"/>
        <v>0</v>
      </c>
      <c r="E329" s="2">
        <f t="shared" si="47"/>
        <v>5.9000000000000163E-3</v>
      </c>
      <c r="F329" s="2">
        <f t="shared" si="44"/>
        <v>8.7652191406283296E-3</v>
      </c>
      <c r="G329" s="2">
        <f t="shared" si="44"/>
        <v>1.4019378307439625E-2</v>
      </c>
      <c r="H329" s="2">
        <f t="shared" si="40"/>
        <v>0.62522167163267972</v>
      </c>
      <c r="I329" s="2">
        <f t="shared" si="41"/>
        <v>38.469931981930131</v>
      </c>
    </row>
    <row r="330" spans="1:9" ht="13.5" x14ac:dyDescent="0.25">
      <c r="A330" s="3">
        <f>TITRES_STAT!B333</f>
        <v>42485</v>
      </c>
      <c r="B330" s="6">
        <f>TITRES_STAT!D333</f>
        <v>1.7596000000000001</v>
      </c>
      <c r="C330" s="2">
        <f t="shared" si="45"/>
        <v>-1.7599999999999838E-2</v>
      </c>
      <c r="D330" s="2">
        <f t="shared" si="46"/>
        <v>0</v>
      </c>
      <c r="E330" s="2">
        <f t="shared" si="47"/>
        <v>1.7599999999999838E-2</v>
      </c>
      <c r="F330" s="2">
        <f t="shared" si="44"/>
        <v>8.1391320591548775E-3</v>
      </c>
      <c r="G330" s="2">
        <f t="shared" si="44"/>
        <v>1.4275136999765353E-2</v>
      </c>
      <c r="H330" s="2">
        <f t="shared" si="40"/>
        <v>0.57016139735041871</v>
      </c>
      <c r="I330" s="2">
        <f t="shared" si="41"/>
        <v>36.312279636510112</v>
      </c>
    </row>
    <row r="331" spans="1:9" ht="13.5" x14ac:dyDescent="0.25">
      <c r="A331" s="3">
        <f>TITRES_STAT!B334</f>
        <v>42486</v>
      </c>
      <c r="B331" s="6">
        <f>TITRES_STAT!D334</f>
        <v>1.7655000000000001</v>
      </c>
      <c r="C331" s="2">
        <f t="shared" si="45"/>
        <v>5.9000000000000163E-3</v>
      </c>
      <c r="D331" s="2">
        <f t="shared" si="46"/>
        <v>5.9000000000000163E-3</v>
      </c>
      <c r="E331" s="2">
        <f t="shared" si="47"/>
        <v>0</v>
      </c>
      <c r="F331" s="2">
        <f t="shared" si="44"/>
        <v>7.9791940549295299E-3</v>
      </c>
      <c r="G331" s="2">
        <f t="shared" si="44"/>
        <v>1.325548435692497E-2</v>
      </c>
      <c r="H331" s="2">
        <f t="shared" si="40"/>
        <v>0.60195416780534428</v>
      </c>
      <c r="I331" s="2">
        <f t="shared" si="41"/>
        <v>37.576241561892715</v>
      </c>
    </row>
    <row r="332" spans="1:9" ht="13.5" x14ac:dyDescent="0.25">
      <c r="A332" s="3">
        <f>TITRES_STAT!B335</f>
        <v>42487</v>
      </c>
      <c r="B332" s="6">
        <f>TITRES_STAT!D335</f>
        <v>1.7126999999999999</v>
      </c>
      <c r="C332" s="2">
        <f t="shared" si="45"/>
        <v>-5.280000000000018E-2</v>
      </c>
      <c r="D332" s="2">
        <f t="shared" si="46"/>
        <v>0</v>
      </c>
      <c r="E332" s="2">
        <f t="shared" si="47"/>
        <v>5.280000000000018E-2</v>
      </c>
      <c r="F332" s="2">
        <f t="shared" si="44"/>
        <v>7.4092516224345635E-3</v>
      </c>
      <c r="G332" s="2">
        <f t="shared" si="44"/>
        <v>1.6080092617144628E-2</v>
      </c>
      <c r="H332" s="2">
        <f t="shared" si="40"/>
        <v>0.46077170068876372</v>
      </c>
      <c r="I332" s="2">
        <f t="shared" si="41"/>
        <v>31.543033074333707</v>
      </c>
    </row>
    <row r="333" spans="1:9" ht="13.5" x14ac:dyDescent="0.25">
      <c r="A333" s="3">
        <f>TITRES_STAT!B336</f>
        <v>42488</v>
      </c>
      <c r="B333" s="6">
        <f>TITRES_STAT!D336</f>
        <v>1.742</v>
      </c>
      <c r="C333" s="2">
        <f t="shared" si="45"/>
        <v>2.9300000000000104E-2</v>
      </c>
      <c r="D333" s="2">
        <f t="shared" si="46"/>
        <v>2.9300000000000104E-2</v>
      </c>
      <c r="E333" s="2">
        <f t="shared" si="47"/>
        <v>0</v>
      </c>
      <c r="F333" s="2">
        <f t="shared" ref="F333:G348" si="48">((F332*13)+D333)/14</f>
        <v>8.9728765065463876E-3</v>
      </c>
      <c r="G333" s="2">
        <f t="shared" si="48"/>
        <v>1.4931514573062868E-2</v>
      </c>
      <c r="H333" s="2">
        <f t="shared" si="40"/>
        <v>0.6009354551837538</v>
      </c>
      <c r="I333" s="2">
        <f t="shared" si="41"/>
        <v>37.536519866428904</v>
      </c>
    </row>
    <row r="334" spans="1:9" ht="13.5" x14ac:dyDescent="0.25">
      <c r="A334" s="3">
        <f>TITRES_STAT!B337</f>
        <v>42489</v>
      </c>
      <c r="B334" s="6">
        <f>TITRES_STAT!D337</f>
        <v>1.7302999999999999</v>
      </c>
      <c r="C334" s="2">
        <f t="shared" si="45"/>
        <v>-1.1700000000000044E-2</v>
      </c>
      <c r="D334" s="2">
        <f t="shared" si="46"/>
        <v>0</v>
      </c>
      <c r="E334" s="2">
        <f t="shared" si="47"/>
        <v>1.1700000000000044E-2</v>
      </c>
      <c r="F334" s="2">
        <f t="shared" si="48"/>
        <v>8.3319567560787879E-3</v>
      </c>
      <c r="G334" s="2">
        <f t="shared" si="48"/>
        <v>1.470069210355838E-2</v>
      </c>
      <c r="H334" s="2">
        <f t="shared" si="40"/>
        <v>0.56677309458525382</v>
      </c>
      <c r="I334" s="2">
        <f t="shared" si="41"/>
        <v>36.174548602092656</v>
      </c>
    </row>
    <row r="335" spans="1:9" ht="13.5" x14ac:dyDescent="0.25">
      <c r="A335" s="3">
        <f>TITRES_STAT!B338</f>
        <v>42492</v>
      </c>
      <c r="B335" s="6">
        <f>TITRES_STAT!D338</f>
        <v>1.6657999999999999</v>
      </c>
      <c r="C335" s="2">
        <f t="shared" si="45"/>
        <v>-6.4500000000000002E-2</v>
      </c>
      <c r="D335" s="2">
        <f t="shared" si="46"/>
        <v>0</v>
      </c>
      <c r="E335" s="2">
        <f t="shared" si="47"/>
        <v>6.4500000000000002E-2</v>
      </c>
      <c r="F335" s="2">
        <f t="shared" si="48"/>
        <v>7.7368169877874452E-3</v>
      </c>
      <c r="G335" s="2">
        <f t="shared" si="48"/>
        <v>1.8257785524732784E-2</v>
      </c>
      <c r="H335" s="2">
        <f t="shared" si="40"/>
        <v>0.42375440204984438</v>
      </c>
      <c r="I335" s="2">
        <f t="shared" si="41"/>
        <v>29.763167119254959</v>
      </c>
    </row>
    <row r="336" spans="1:9" ht="13.5" x14ac:dyDescent="0.25">
      <c r="A336" s="3">
        <f>TITRES_STAT!B339</f>
        <v>42493</v>
      </c>
      <c r="B336" s="6">
        <f>TITRES_STAT!D339</f>
        <v>1.6716</v>
      </c>
      <c r="C336" s="2">
        <f t="shared" si="45"/>
        <v>5.8000000000000274E-3</v>
      </c>
      <c r="D336" s="2">
        <f t="shared" si="46"/>
        <v>5.8000000000000274E-3</v>
      </c>
      <c r="E336" s="2">
        <f t="shared" si="47"/>
        <v>0</v>
      </c>
      <c r="F336" s="2">
        <f t="shared" si="48"/>
        <v>7.5984729172312009E-3</v>
      </c>
      <c r="G336" s="2">
        <f t="shared" si="48"/>
        <v>1.6953657987251871E-2</v>
      </c>
      <c r="H336" s="2">
        <f t="shared" si="40"/>
        <v>0.44819076348861081</v>
      </c>
      <c r="I336" s="2">
        <f t="shared" si="41"/>
        <v>30.948323576442675</v>
      </c>
    </row>
    <row r="337" spans="1:9" ht="13.5" x14ac:dyDescent="0.25">
      <c r="A337" s="3">
        <f>TITRES_STAT!B340</f>
        <v>42494</v>
      </c>
      <c r="B337" s="6">
        <f>TITRES_STAT!D340</f>
        <v>1.6716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7.055724851714686E-3</v>
      </c>
      <c r="G337" s="2">
        <f t="shared" si="48"/>
        <v>1.5742682416733881E-2</v>
      </c>
      <c r="H337" s="2">
        <f t="shared" ref="H337:H400" si="49">F337/G337</f>
        <v>0.44819076348861075</v>
      </c>
      <c r="I337" s="2">
        <f t="shared" ref="I337:I400" si="50">IF(G337=0,100,100-(100/(1+H337)))</f>
        <v>30.948323576442675</v>
      </c>
    </row>
    <row r="338" spans="1:9" ht="13.5" x14ac:dyDescent="0.25">
      <c r="A338" s="3">
        <f>TITRES_STAT!B341</f>
        <v>42495</v>
      </c>
      <c r="B338" s="6">
        <f>TITRES_STAT!D341</f>
        <v>1.7068000000000001</v>
      </c>
      <c r="C338" s="2">
        <f t="shared" si="45"/>
        <v>3.520000000000012E-2</v>
      </c>
      <c r="D338" s="2">
        <f t="shared" si="46"/>
        <v>3.520000000000012E-2</v>
      </c>
      <c r="E338" s="2">
        <f t="shared" si="47"/>
        <v>0</v>
      </c>
      <c r="F338" s="2">
        <f t="shared" si="48"/>
        <v>9.0660302194493607E-3</v>
      </c>
      <c r="G338" s="2">
        <f t="shared" si="48"/>
        <v>1.461820510125289E-2</v>
      </c>
      <c r="H338" s="2">
        <f t="shared" si="49"/>
        <v>0.62018764661280701</v>
      </c>
      <c r="I338" s="2">
        <f t="shared" si="50"/>
        <v>38.27875418686115</v>
      </c>
    </row>
    <row r="339" spans="1:9" ht="13.5" x14ac:dyDescent="0.25">
      <c r="A339" s="3">
        <f>TITRES_STAT!B342</f>
        <v>42496</v>
      </c>
      <c r="B339" s="6">
        <f>TITRES_STAT!D342</f>
        <v>1.7010000000000001</v>
      </c>
      <c r="C339" s="2">
        <f t="shared" si="45"/>
        <v>-5.8000000000000274E-3</v>
      </c>
      <c r="D339" s="2">
        <f t="shared" si="46"/>
        <v>0</v>
      </c>
      <c r="E339" s="2">
        <f t="shared" si="47"/>
        <v>5.8000000000000274E-3</v>
      </c>
      <c r="F339" s="2">
        <f t="shared" si="48"/>
        <v>8.4184566323458349E-3</v>
      </c>
      <c r="G339" s="2">
        <f t="shared" si="48"/>
        <v>1.3988333308306258E-2</v>
      </c>
      <c r="H339" s="2">
        <f t="shared" si="49"/>
        <v>0.60181984849810266</v>
      </c>
      <c r="I339" s="2">
        <f t="shared" si="50"/>
        <v>37.571007068140695</v>
      </c>
    </row>
    <row r="340" spans="1:9" ht="13.5" x14ac:dyDescent="0.25">
      <c r="A340" s="3">
        <f>TITRES_STAT!B343</f>
        <v>42499</v>
      </c>
      <c r="B340" s="6">
        <f>TITRES_STAT!D343</f>
        <v>1.7302999999999999</v>
      </c>
      <c r="C340" s="2">
        <f t="shared" si="45"/>
        <v>2.9299999999999882E-2</v>
      </c>
      <c r="D340" s="2">
        <f t="shared" si="46"/>
        <v>2.9299999999999882E-2</v>
      </c>
      <c r="E340" s="2">
        <f t="shared" si="47"/>
        <v>0</v>
      </c>
      <c r="F340" s="2">
        <f t="shared" si="48"/>
        <v>9.9099954443211246E-3</v>
      </c>
      <c r="G340" s="2">
        <f t="shared" si="48"/>
        <v>1.2989166643427238E-2</v>
      </c>
      <c r="H340" s="2">
        <f t="shared" si="49"/>
        <v>0.7629431291757095</v>
      </c>
      <c r="I340" s="2">
        <f t="shared" si="50"/>
        <v>43.276672772333562</v>
      </c>
    </row>
    <row r="341" spans="1:9" ht="13.5" x14ac:dyDescent="0.25">
      <c r="A341" s="3">
        <f>TITRES_STAT!B344</f>
        <v>42500</v>
      </c>
      <c r="B341" s="6">
        <f>TITRES_STAT!D344</f>
        <v>1.7185999999999999</v>
      </c>
      <c r="C341" s="2">
        <f t="shared" si="45"/>
        <v>-1.1700000000000044E-2</v>
      </c>
      <c r="D341" s="2">
        <f t="shared" si="46"/>
        <v>0</v>
      </c>
      <c r="E341" s="2">
        <f t="shared" si="47"/>
        <v>1.1700000000000044E-2</v>
      </c>
      <c r="F341" s="2">
        <f t="shared" si="48"/>
        <v>9.2021386268696156E-3</v>
      </c>
      <c r="G341" s="2">
        <f t="shared" si="48"/>
        <v>1.2897083311753868E-2</v>
      </c>
      <c r="H341" s="2">
        <f t="shared" si="49"/>
        <v>0.71350540307692423</v>
      </c>
      <c r="I341" s="2">
        <f t="shared" si="50"/>
        <v>41.640102318655657</v>
      </c>
    </row>
    <row r="342" spans="1:9" ht="13.5" x14ac:dyDescent="0.25">
      <c r="A342" s="3">
        <f>TITRES_STAT!B345</f>
        <v>42501</v>
      </c>
      <c r="B342" s="6">
        <f>TITRES_STAT!D345</f>
        <v>1.7010000000000001</v>
      </c>
      <c r="C342" s="2">
        <f t="shared" si="45"/>
        <v>-1.7599999999999838E-2</v>
      </c>
      <c r="D342" s="2">
        <f t="shared" si="46"/>
        <v>0</v>
      </c>
      <c r="E342" s="2">
        <f t="shared" si="47"/>
        <v>1.7599999999999838E-2</v>
      </c>
      <c r="F342" s="2">
        <f t="shared" si="48"/>
        <v>8.5448430106646427E-3</v>
      </c>
      <c r="G342" s="2">
        <f t="shared" si="48"/>
        <v>1.3233005932342865E-2</v>
      </c>
      <c r="H342" s="2">
        <f t="shared" si="49"/>
        <v>0.64572199652538076</v>
      </c>
      <c r="I342" s="2">
        <f t="shared" si="50"/>
        <v>39.23639581221471</v>
      </c>
    </row>
    <row r="343" spans="1:9" ht="13.5" x14ac:dyDescent="0.25">
      <c r="A343" s="3">
        <f>TITRES_STAT!B346</f>
        <v>42502</v>
      </c>
      <c r="B343" s="6">
        <f>TITRES_STAT!D346</f>
        <v>1.6540999999999999</v>
      </c>
      <c r="C343" s="2">
        <f t="shared" si="45"/>
        <v>-4.6900000000000164E-2</v>
      </c>
      <c r="D343" s="2">
        <f t="shared" si="46"/>
        <v>0</v>
      </c>
      <c r="E343" s="2">
        <f t="shared" si="47"/>
        <v>4.6900000000000164E-2</v>
      </c>
      <c r="F343" s="2">
        <f t="shared" si="48"/>
        <v>7.9344970813314541E-3</v>
      </c>
      <c r="G343" s="2">
        <f t="shared" si="48"/>
        <v>1.5637791222889816E-2</v>
      </c>
      <c r="H343" s="2">
        <f t="shared" si="49"/>
        <v>0.50739244233657077</v>
      </c>
      <c r="I343" s="2">
        <f t="shared" si="50"/>
        <v>33.660275060824546</v>
      </c>
    </row>
    <row r="344" spans="1:9" ht="13.5" x14ac:dyDescent="0.25">
      <c r="A344" s="3">
        <f>TITRES_STAT!B347</f>
        <v>42503</v>
      </c>
      <c r="B344" s="6">
        <f>TITRES_STAT!D347</f>
        <v>1.6716</v>
      </c>
      <c r="C344" s="2">
        <f t="shared" si="45"/>
        <v>1.7500000000000071E-2</v>
      </c>
      <c r="D344" s="2">
        <f t="shared" si="46"/>
        <v>1.7500000000000071E-2</v>
      </c>
      <c r="E344" s="2">
        <f t="shared" si="47"/>
        <v>0</v>
      </c>
      <c r="F344" s="2">
        <f t="shared" si="48"/>
        <v>8.6177472898077839E-3</v>
      </c>
      <c r="G344" s="2">
        <f t="shared" si="48"/>
        <v>1.4520806135540545E-2</v>
      </c>
      <c r="H344" s="2">
        <f t="shared" si="49"/>
        <v>0.59347581734565891</v>
      </c>
      <c r="I344" s="2">
        <f t="shared" si="50"/>
        <v>37.244105676749115</v>
      </c>
    </row>
    <row r="345" spans="1:9" ht="13.5" x14ac:dyDescent="0.25">
      <c r="A345" s="3">
        <f>TITRES_STAT!B348</f>
        <v>42506</v>
      </c>
      <c r="B345" s="6">
        <f>TITRES_STAT!D348</f>
        <v>1.6482000000000001</v>
      </c>
      <c r="C345" s="2">
        <f t="shared" si="45"/>
        <v>-2.3399999999999865E-2</v>
      </c>
      <c r="D345" s="2">
        <f t="shared" si="46"/>
        <v>0</v>
      </c>
      <c r="E345" s="2">
        <f t="shared" si="47"/>
        <v>2.3399999999999865E-2</v>
      </c>
      <c r="F345" s="2">
        <f t="shared" si="48"/>
        <v>8.0021939119643715E-3</v>
      </c>
      <c r="G345" s="2">
        <f t="shared" si="48"/>
        <v>1.515503426871621E-2</v>
      </c>
      <c r="H345" s="2">
        <f t="shared" si="49"/>
        <v>0.52802215884677384</v>
      </c>
      <c r="I345" s="2">
        <f t="shared" si="50"/>
        <v>34.555922883034754</v>
      </c>
    </row>
    <row r="346" spans="1:9" ht="13.5" x14ac:dyDescent="0.25">
      <c r="A346" s="3">
        <f>TITRES_STAT!B349</f>
        <v>42507</v>
      </c>
      <c r="B346" s="6">
        <f>TITRES_STAT!D349</f>
        <v>1.6247</v>
      </c>
      <c r="C346" s="2">
        <f t="shared" si="45"/>
        <v>-2.3500000000000076E-2</v>
      </c>
      <c r="D346" s="2">
        <f t="shared" si="46"/>
        <v>0</v>
      </c>
      <c r="E346" s="2">
        <f t="shared" si="47"/>
        <v>2.3500000000000076E-2</v>
      </c>
      <c r="F346" s="2">
        <f t="shared" si="48"/>
        <v>7.4306086325383455E-3</v>
      </c>
      <c r="G346" s="2">
        <f t="shared" si="48"/>
        <v>1.57511032495222E-2</v>
      </c>
      <c r="H346" s="2">
        <f t="shared" si="49"/>
        <v>0.47175163001764642</v>
      </c>
      <c r="I346" s="2">
        <f t="shared" si="50"/>
        <v>32.053752847685999</v>
      </c>
    </row>
    <row r="347" spans="1:9" ht="13.5" x14ac:dyDescent="0.25">
      <c r="A347" s="3">
        <f>TITRES_STAT!B350</f>
        <v>42508</v>
      </c>
      <c r="B347" s="6">
        <f>TITRES_STAT!D350</f>
        <v>1.6071</v>
      </c>
      <c r="C347" s="2">
        <f t="shared" si="45"/>
        <v>-1.760000000000006E-2</v>
      </c>
      <c r="D347" s="2">
        <f t="shared" si="46"/>
        <v>0</v>
      </c>
      <c r="E347" s="2">
        <f t="shared" si="47"/>
        <v>1.760000000000006E-2</v>
      </c>
      <c r="F347" s="2">
        <f t="shared" si="48"/>
        <v>6.8998508730713209E-3</v>
      </c>
      <c r="G347" s="2">
        <f t="shared" si="48"/>
        <v>1.5883167303127763E-2</v>
      </c>
      <c r="H347" s="2">
        <f t="shared" si="49"/>
        <v>0.43441278061162153</v>
      </c>
      <c r="I347" s="2">
        <f t="shared" si="50"/>
        <v>30.28506065223371</v>
      </c>
    </row>
    <row r="348" spans="1:9" ht="13.5" x14ac:dyDescent="0.25">
      <c r="A348" s="3">
        <f>TITRES_STAT!B351</f>
        <v>42509</v>
      </c>
      <c r="B348" s="6">
        <f>TITRES_STAT!D351</f>
        <v>1.6012999999999999</v>
      </c>
      <c r="C348" s="2">
        <f t="shared" si="45"/>
        <v>-5.8000000000000274E-3</v>
      </c>
      <c r="D348" s="2">
        <f t="shared" si="46"/>
        <v>0</v>
      </c>
      <c r="E348" s="2">
        <f t="shared" si="47"/>
        <v>5.8000000000000274E-3</v>
      </c>
      <c r="F348" s="2">
        <f t="shared" si="48"/>
        <v>6.4070043821376549E-3</v>
      </c>
      <c r="G348" s="2">
        <f t="shared" si="48"/>
        <v>1.5162941067190069E-2</v>
      </c>
      <c r="H348" s="2">
        <f t="shared" si="49"/>
        <v>0.42254364464960448</v>
      </c>
      <c r="I348" s="2">
        <f t="shared" si="50"/>
        <v>29.703387044668418</v>
      </c>
    </row>
    <row r="349" spans="1:9" ht="13.5" x14ac:dyDescent="0.25">
      <c r="A349" s="3">
        <f>TITRES_STAT!B352</f>
        <v>42510</v>
      </c>
      <c r="B349" s="6">
        <f>TITRES_STAT!D352</f>
        <v>1.5953999999999999</v>
      </c>
      <c r="C349" s="2">
        <f t="shared" si="45"/>
        <v>-5.9000000000000163E-3</v>
      </c>
      <c r="D349" s="2">
        <f t="shared" si="46"/>
        <v>0</v>
      </c>
      <c r="E349" s="2">
        <f t="shared" si="47"/>
        <v>5.9000000000000163E-3</v>
      </c>
      <c r="F349" s="2">
        <f t="shared" ref="F349:G364" si="51">((F348*13)+D349)/14</f>
        <v>5.9493612119849654E-3</v>
      </c>
      <c r="G349" s="2">
        <f t="shared" si="51"/>
        <v>1.4501302419533636E-2</v>
      </c>
      <c r="H349" s="2">
        <f t="shared" si="49"/>
        <v>0.41026392249919696</v>
      </c>
      <c r="I349" s="2">
        <f t="shared" si="50"/>
        <v>29.0912868119145</v>
      </c>
    </row>
    <row r="350" spans="1:9" ht="13.5" x14ac:dyDescent="0.25">
      <c r="A350" s="3">
        <f>TITRES_STAT!B353</f>
        <v>42513</v>
      </c>
      <c r="B350" s="6">
        <f>TITRES_STAT!D353</f>
        <v>1.6657999999999999</v>
      </c>
      <c r="C350" s="2">
        <f t="shared" si="45"/>
        <v>7.0400000000000018E-2</v>
      </c>
      <c r="D350" s="2">
        <f t="shared" si="46"/>
        <v>7.0400000000000018E-2</v>
      </c>
      <c r="E350" s="2">
        <f t="shared" si="47"/>
        <v>0</v>
      </c>
      <c r="F350" s="2">
        <f t="shared" si="51"/>
        <v>1.0552978268271755E-2</v>
      </c>
      <c r="G350" s="2">
        <f t="shared" si="51"/>
        <v>1.3465495103852662E-2</v>
      </c>
      <c r="H350" s="2">
        <f t="shared" si="49"/>
        <v>0.78370518030580283</v>
      </c>
      <c r="I350" s="2">
        <f t="shared" si="50"/>
        <v>43.936923487066537</v>
      </c>
    </row>
    <row r="351" spans="1:9" ht="13.5" x14ac:dyDescent="0.25">
      <c r="A351" s="3">
        <f>TITRES_STAT!B354</f>
        <v>42514</v>
      </c>
      <c r="B351" s="6">
        <f>TITRES_STAT!D354</f>
        <v>1.6598999999999999</v>
      </c>
      <c r="C351" s="2">
        <f t="shared" si="45"/>
        <v>-5.9000000000000163E-3</v>
      </c>
      <c r="D351" s="2">
        <f t="shared" si="46"/>
        <v>0</v>
      </c>
      <c r="E351" s="2">
        <f t="shared" si="47"/>
        <v>5.9000000000000163E-3</v>
      </c>
      <c r="F351" s="2">
        <f t="shared" si="51"/>
        <v>9.7991941062523426E-3</v>
      </c>
      <c r="G351" s="2">
        <f t="shared" si="51"/>
        <v>1.2925102596434616E-2</v>
      </c>
      <c r="H351" s="2">
        <f t="shared" si="49"/>
        <v>0.75815213327246211</v>
      </c>
      <c r="I351" s="2">
        <f t="shared" si="50"/>
        <v>43.122100694512014</v>
      </c>
    </row>
    <row r="352" spans="1:9" ht="13.5" x14ac:dyDescent="0.25">
      <c r="A352" s="3">
        <f>TITRES_STAT!B355</f>
        <v>42515</v>
      </c>
      <c r="B352" s="6">
        <f>TITRES_STAT!D355</f>
        <v>1.6423000000000001</v>
      </c>
      <c r="C352" s="2">
        <f t="shared" si="45"/>
        <v>-1.7599999999999838E-2</v>
      </c>
      <c r="D352" s="2">
        <f t="shared" si="46"/>
        <v>0</v>
      </c>
      <c r="E352" s="2">
        <f t="shared" si="47"/>
        <v>1.7599999999999838E-2</v>
      </c>
      <c r="F352" s="2">
        <f t="shared" si="51"/>
        <v>9.0992516700914607E-3</v>
      </c>
      <c r="G352" s="2">
        <f t="shared" si="51"/>
        <v>1.3259023839546417E-2</v>
      </c>
      <c r="H352" s="2">
        <f t="shared" si="49"/>
        <v>0.68626859565272047</v>
      </c>
      <c r="I352" s="2">
        <f t="shared" si="50"/>
        <v>40.697466431027252</v>
      </c>
    </row>
    <row r="353" spans="1:9" ht="13.5" x14ac:dyDescent="0.25">
      <c r="A353" s="3">
        <f>TITRES_STAT!B356</f>
        <v>42516</v>
      </c>
      <c r="B353" s="6">
        <f>TITRES_STAT!D356</f>
        <v>1.5953999999999999</v>
      </c>
      <c r="C353" s="2">
        <f t="shared" si="45"/>
        <v>-4.6900000000000164E-2</v>
      </c>
      <c r="D353" s="2">
        <f t="shared" si="46"/>
        <v>0</v>
      </c>
      <c r="E353" s="2">
        <f t="shared" si="47"/>
        <v>4.6900000000000164E-2</v>
      </c>
      <c r="F353" s="2">
        <f t="shared" si="51"/>
        <v>8.4493051222277842E-3</v>
      </c>
      <c r="G353" s="2">
        <f t="shared" si="51"/>
        <v>1.5661950708150258E-2</v>
      </c>
      <c r="H353" s="2">
        <f t="shared" si="49"/>
        <v>0.53947974167936086</v>
      </c>
      <c r="I353" s="2">
        <f t="shared" si="50"/>
        <v>35.042990633372199</v>
      </c>
    </row>
    <row r="354" spans="1:9" ht="13.5" x14ac:dyDescent="0.25">
      <c r="A354" s="3">
        <f>TITRES_STAT!B357</f>
        <v>42517</v>
      </c>
      <c r="B354" s="6">
        <f>TITRES_STAT!D357</f>
        <v>1.6071</v>
      </c>
      <c r="C354" s="2">
        <f t="shared" si="45"/>
        <v>1.1700000000000044E-2</v>
      </c>
      <c r="D354" s="2">
        <f t="shared" si="46"/>
        <v>1.1700000000000044E-2</v>
      </c>
      <c r="E354" s="2">
        <f t="shared" si="47"/>
        <v>0</v>
      </c>
      <c r="F354" s="2">
        <f t="shared" si="51"/>
        <v>8.681497613497232E-3</v>
      </c>
      <c r="G354" s="2">
        <f t="shared" si="51"/>
        <v>1.4543239943282382E-2</v>
      </c>
      <c r="H354" s="2">
        <f t="shared" si="49"/>
        <v>0.59694384795647082</v>
      </c>
      <c r="I354" s="2">
        <f t="shared" si="50"/>
        <v>37.380390595470843</v>
      </c>
    </row>
    <row r="355" spans="1:9" ht="13.5" x14ac:dyDescent="0.25">
      <c r="A355" s="3">
        <f>TITRES_STAT!B358</f>
        <v>42520</v>
      </c>
      <c r="B355" s="6">
        <f>TITRES_STAT!D358</f>
        <v>1.613</v>
      </c>
      <c r="C355" s="2">
        <f t="shared" si="45"/>
        <v>5.9000000000000163E-3</v>
      </c>
      <c r="D355" s="2">
        <f t="shared" si="46"/>
        <v>5.9000000000000163E-3</v>
      </c>
      <c r="E355" s="2">
        <f t="shared" si="47"/>
        <v>0</v>
      </c>
      <c r="F355" s="2">
        <f t="shared" si="51"/>
        <v>8.4828192125331447E-3</v>
      </c>
      <c r="G355" s="2">
        <f t="shared" si="51"/>
        <v>1.3504437090190783E-2</v>
      </c>
      <c r="H355" s="2">
        <f t="shared" si="49"/>
        <v>0.62815052237125901</v>
      </c>
      <c r="I355" s="2">
        <f t="shared" si="50"/>
        <v>38.580617316414489</v>
      </c>
    </row>
    <row r="356" spans="1:9" ht="13.5" x14ac:dyDescent="0.25">
      <c r="A356" s="3">
        <f>TITRES_STAT!B359</f>
        <v>42521</v>
      </c>
      <c r="B356" s="6">
        <f>TITRES_STAT!D359</f>
        <v>1.613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7.876903554495062E-3</v>
      </c>
      <c r="G356" s="2">
        <f t="shared" si="51"/>
        <v>1.2539834440891443E-2</v>
      </c>
      <c r="H356" s="2">
        <f t="shared" si="49"/>
        <v>0.62815052237125879</v>
      </c>
      <c r="I356" s="2">
        <f t="shared" si="50"/>
        <v>38.580617316414489</v>
      </c>
    </row>
    <row r="357" spans="1:9" ht="13.5" x14ac:dyDescent="0.25">
      <c r="A357" s="3">
        <f>TITRES_STAT!B360</f>
        <v>42522</v>
      </c>
      <c r="B357" s="6">
        <f>TITRES_STAT!D360</f>
        <v>1.613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7.3142675863168433E-3</v>
      </c>
      <c r="G357" s="2">
        <f t="shared" si="51"/>
        <v>1.1644131980827768E-2</v>
      </c>
      <c r="H357" s="2">
        <f t="shared" si="49"/>
        <v>0.62815052237125879</v>
      </c>
      <c r="I357" s="2">
        <f t="shared" si="50"/>
        <v>38.580617316414489</v>
      </c>
    </row>
    <row r="358" spans="1:9" ht="13.5" x14ac:dyDescent="0.25">
      <c r="A358" s="3">
        <f>TITRES_STAT!B361</f>
        <v>42523</v>
      </c>
      <c r="B358" s="6">
        <f>TITRES_STAT!D361</f>
        <v>1.6365000000000001</v>
      </c>
      <c r="C358" s="2">
        <f t="shared" si="45"/>
        <v>2.3500000000000076E-2</v>
      </c>
      <c r="D358" s="2">
        <f t="shared" si="46"/>
        <v>2.3500000000000076E-2</v>
      </c>
      <c r="E358" s="2">
        <f t="shared" si="47"/>
        <v>0</v>
      </c>
      <c r="F358" s="2">
        <f t="shared" si="51"/>
        <v>8.4703913301513601E-3</v>
      </c>
      <c r="G358" s="2">
        <f t="shared" si="51"/>
        <v>1.0812408267911498E-2</v>
      </c>
      <c r="H358" s="2">
        <f t="shared" si="49"/>
        <v>0.7833954397827676</v>
      </c>
      <c r="I358" s="2">
        <f t="shared" si="50"/>
        <v>43.927186439267317</v>
      </c>
    </row>
    <row r="359" spans="1:9" ht="13.5" x14ac:dyDescent="0.25">
      <c r="A359" s="3">
        <f>TITRES_STAT!B362</f>
        <v>42524</v>
      </c>
      <c r="B359" s="6">
        <f>TITRES_STAT!D362</f>
        <v>1.6365000000000001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7.8653633779976924E-3</v>
      </c>
      <c r="G359" s="2">
        <f t="shared" si="51"/>
        <v>1.0040093391632105E-2</v>
      </c>
      <c r="H359" s="2">
        <f t="shared" si="49"/>
        <v>0.78339543978276771</v>
      </c>
      <c r="I359" s="2">
        <f t="shared" si="50"/>
        <v>43.927186439267317</v>
      </c>
    </row>
    <row r="360" spans="1:9" ht="13.5" x14ac:dyDescent="0.25">
      <c r="A360" s="3">
        <f>TITRES_STAT!B363</f>
        <v>42527</v>
      </c>
      <c r="B360" s="6">
        <f>TITRES_STAT!D363</f>
        <v>1.6482000000000001</v>
      </c>
      <c r="C360" s="2">
        <f t="shared" si="45"/>
        <v>1.1700000000000044E-2</v>
      </c>
      <c r="D360" s="2">
        <f t="shared" si="46"/>
        <v>1.1700000000000044E-2</v>
      </c>
      <c r="E360" s="2">
        <f t="shared" si="47"/>
        <v>0</v>
      </c>
      <c r="F360" s="2">
        <f t="shared" si="51"/>
        <v>8.1392659938550032E-3</v>
      </c>
      <c r="G360" s="2">
        <f t="shared" si="51"/>
        <v>9.3229438636583829E-3</v>
      </c>
      <c r="H360" s="2">
        <f t="shared" si="49"/>
        <v>0.87303604021284997</v>
      </c>
      <c r="I360" s="2">
        <f t="shared" si="50"/>
        <v>46.61074434604253</v>
      </c>
    </row>
    <row r="361" spans="1:9" ht="13.5" x14ac:dyDescent="0.25">
      <c r="A361" s="3">
        <f>TITRES_STAT!B364</f>
        <v>42528</v>
      </c>
      <c r="B361" s="6">
        <f>TITRES_STAT!D364</f>
        <v>1.6540999999999999</v>
      </c>
      <c r="C361" s="2">
        <f t="shared" si="45"/>
        <v>5.8999999999997943E-3</v>
      </c>
      <c r="D361" s="2">
        <f t="shared" si="46"/>
        <v>5.8999999999997943E-3</v>
      </c>
      <c r="E361" s="2">
        <f t="shared" si="47"/>
        <v>0</v>
      </c>
      <c r="F361" s="2">
        <f t="shared" si="51"/>
        <v>7.9793184228653443E-3</v>
      </c>
      <c r="G361" s="2">
        <f t="shared" si="51"/>
        <v>8.657019301968499E-3</v>
      </c>
      <c r="H361" s="2">
        <f t="shared" si="49"/>
        <v>0.92171660297106484</v>
      </c>
      <c r="I361" s="2">
        <f t="shared" si="50"/>
        <v>47.96319090681984</v>
      </c>
    </row>
    <row r="362" spans="1:9" ht="13.5" x14ac:dyDescent="0.25">
      <c r="A362" s="3">
        <f>TITRES_STAT!B365</f>
        <v>42529</v>
      </c>
      <c r="B362" s="6">
        <f>TITRES_STAT!D365</f>
        <v>1.6071</v>
      </c>
      <c r="C362" s="2">
        <f t="shared" si="45"/>
        <v>-4.6999999999999931E-2</v>
      </c>
      <c r="D362" s="2">
        <f t="shared" si="46"/>
        <v>0</v>
      </c>
      <c r="E362" s="2">
        <f t="shared" si="47"/>
        <v>4.6999999999999931E-2</v>
      </c>
      <c r="F362" s="2">
        <f t="shared" si="51"/>
        <v>7.409367106946391E-3</v>
      </c>
      <c r="G362" s="2">
        <f t="shared" si="51"/>
        <v>1.1395803637542171E-2</v>
      </c>
      <c r="H362" s="2">
        <f t="shared" si="49"/>
        <v>0.65018381700936634</v>
      </c>
      <c r="I362" s="2">
        <f t="shared" si="50"/>
        <v>39.400690414459199</v>
      </c>
    </row>
    <row r="363" spans="1:9" ht="13.5" x14ac:dyDescent="0.25">
      <c r="A363" s="3">
        <f>TITRES_STAT!B366</f>
        <v>42530</v>
      </c>
      <c r="B363" s="6">
        <f>TITRES_STAT!D366</f>
        <v>1.6423000000000001</v>
      </c>
      <c r="C363" s="2">
        <f t="shared" si="45"/>
        <v>3.520000000000012E-2</v>
      </c>
      <c r="D363" s="2">
        <f t="shared" si="46"/>
        <v>3.520000000000012E-2</v>
      </c>
      <c r="E363" s="2">
        <f t="shared" si="47"/>
        <v>0</v>
      </c>
      <c r="F363" s="2">
        <f t="shared" si="51"/>
        <v>9.3944123135930868E-3</v>
      </c>
      <c r="G363" s="2">
        <f t="shared" si="51"/>
        <v>1.0581817663432016E-2</v>
      </c>
      <c r="H363" s="2">
        <f t="shared" si="49"/>
        <v>0.88778814872776624</v>
      </c>
      <c r="I363" s="2">
        <f t="shared" si="50"/>
        <v>47.027954345728446</v>
      </c>
    </row>
    <row r="364" spans="1:9" ht="13.5" x14ac:dyDescent="0.25">
      <c r="A364" s="3">
        <f>TITRES_STAT!B367</f>
        <v>42531</v>
      </c>
      <c r="B364" s="6">
        <f>TITRES_STAT!D367</f>
        <v>1.6482000000000001</v>
      </c>
      <c r="C364" s="2">
        <f t="shared" si="45"/>
        <v>5.9000000000000163E-3</v>
      </c>
      <c r="D364" s="2">
        <f t="shared" si="46"/>
        <v>5.9000000000000163E-3</v>
      </c>
      <c r="E364" s="2">
        <f t="shared" si="47"/>
        <v>0</v>
      </c>
      <c r="F364" s="2">
        <f t="shared" si="51"/>
        <v>9.1448114340507251E-3</v>
      </c>
      <c r="G364" s="2">
        <f t="shared" si="51"/>
        <v>9.825973544615443E-3</v>
      </c>
      <c r="H364" s="2">
        <f t="shared" si="49"/>
        <v>0.93067739217169076</v>
      </c>
      <c r="I364" s="2">
        <f t="shared" si="50"/>
        <v>48.204707629835227</v>
      </c>
    </row>
    <row r="365" spans="1:9" ht="13.5" x14ac:dyDescent="0.25">
      <c r="A365" s="3">
        <f>TITRES_STAT!B368</f>
        <v>42534</v>
      </c>
      <c r="B365" s="6">
        <f>TITRES_STAT!D368</f>
        <v>1.6598999999999999</v>
      </c>
      <c r="C365" s="2">
        <f t="shared" si="45"/>
        <v>1.1699999999999822E-2</v>
      </c>
      <c r="D365" s="2">
        <f t="shared" si="46"/>
        <v>1.1699999999999822E-2</v>
      </c>
      <c r="E365" s="2">
        <f t="shared" si="47"/>
        <v>0</v>
      </c>
      <c r="F365" s="2">
        <f t="shared" ref="F365:G380" si="52">((F364*13)+D365)/14</f>
        <v>9.3273249030470899E-3</v>
      </c>
      <c r="G365" s="2">
        <f t="shared" si="52"/>
        <v>9.1241182914286265E-3</v>
      </c>
      <c r="H365" s="2">
        <f t="shared" si="49"/>
        <v>1.0222713696960022</v>
      </c>
      <c r="I365" s="2">
        <f t="shared" si="50"/>
        <v>50.550652351354557</v>
      </c>
    </row>
    <row r="366" spans="1:9" ht="13.5" x14ac:dyDescent="0.25">
      <c r="A366" s="3">
        <f>TITRES_STAT!B369</f>
        <v>42535</v>
      </c>
      <c r="B366" s="6">
        <f>TITRES_STAT!D369</f>
        <v>1.6540999999999999</v>
      </c>
      <c r="C366" s="2">
        <f t="shared" si="45"/>
        <v>-5.8000000000000274E-3</v>
      </c>
      <c r="D366" s="2">
        <f t="shared" si="46"/>
        <v>0</v>
      </c>
      <c r="E366" s="2">
        <f t="shared" si="47"/>
        <v>5.8000000000000274E-3</v>
      </c>
      <c r="F366" s="2">
        <f t="shared" si="52"/>
        <v>8.6610874099722988E-3</v>
      </c>
      <c r="G366" s="2">
        <f t="shared" si="52"/>
        <v>8.8866812706122986E-3</v>
      </c>
      <c r="H366" s="2">
        <f t="shared" si="49"/>
        <v>0.97461438598163475</v>
      </c>
      <c r="I366" s="2">
        <f t="shared" si="50"/>
        <v>49.357200722364198</v>
      </c>
    </row>
    <row r="367" spans="1:9" ht="13.5" x14ac:dyDescent="0.25">
      <c r="A367" s="3">
        <f>TITRES_STAT!B370</f>
        <v>42536</v>
      </c>
      <c r="B367" s="6">
        <f>TITRES_STAT!D370</f>
        <v>1.6423000000000001</v>
      </c>
      <c r="C367" s="2">
        <f t="shared" si="45"/>
        <v>-1.1799999999999811E-2</v>
      </c>
      <c r="D367" s="2">
        <f t="shared" si="46"/>
        <v>0</v>
      </c>
      <c r="E367" s="2">
        <f t="shared" si="47"/>
        <v>1.1799999999999811E-2</v>
      </c>
      <c r="F367" s="2">
        <f t="shared" si="52"/>
        <v>8.0424383092599916E-3</v>
      </c>
      <c r="G367" s="2">
        <f t="shared" si="52"/>
        <v>9.0947754655685501E-3</v>
      </c>
      <c r="H367" s="2">
        <f t="shared" si="49"/>
        <v>0.88429212350623188</v>
      </c>
      <c r="I367" s="2">
        <f t="shared" si="50"/>
        <v>46.929672553147903</v>
      </c>
    </row>
    <row r="368" spans="1:9" ht="13.5" x14ac:dyDescent="0.25">
      <c r="A368" s="3">
        <f>TITRES_STAT!B371</f>
        <v>42537</v>
      </c>
      <c r="B368" s="6">
        <f>TITRES_STAT!D371</f>
        <v>1.6540999999999999</v>
      </c>
      <c r="C368" s="2">
        <f t="shared" si="45"/>
        <v>1.1799999999999811E-2</v>
      </c>
      <c r="D368" s="2">
        <f t="shared" si="46"/>
        <v>1.1799999999999811E-2</v>
      </c>
      <c r="E368" s="2">
        <f t="shared" si="47"/>
        <v>0</v>
      </c>
      <c r="F368" s="2">
        <f t="shared" si="52"/>
        <v>8.3108355728842651E-3</v>
      </c>
      <c r="G368" s="2">
        <f t="shared" si="52"/>
        <v>8.4451486465993673E-3</v>
      </c>
      <c r="H368" s="2">
        <f t="shared" si="49"/>
        <v>0.98409583071469242</v>
      </c>
      <c r="I368" s="2">
        <f t="shared" si="50"/>
        <v>49.599208641056954</v>
      </c>
    </row>
    <row r="369" spans="1:9" ht="13.5" x14ac:dyDescent="0.25">
      <c r="A369" s="3">
        <f>TITRES_STAT!B372</f>
        <v>42538</v>
      </c>
      <c r="B369" s="6">
        <f>TITRES_STAT!D372</f>
        <v>1.6423000000000001</v>
      </c>
      <c r="C369" s="2">
        <f t="shared" si="45"/>
        <v>-1.1799999999999811E-2</v>
      </c>
      <c r="D369" s="2">
        <f t="shared" si="46"/>
        <v>0</v>
      </c>
      <c r="E369" s="2">
        <f t="shared" si="47"/>
        <v>1.1799999999999811E-2</v>
      </c>
      <c r="F369" s="2">
        <f t="shared" si="52"/>
        <v>7.7172044605353885E-3</v>
      </c>
      <c r="G369" s="2">
        <f t="shared" si="52"/>
        <v>8.6847808861279709E-3</v>
      </c>
      <c r="H369" s="2">
        <f t="shared" si="49"/>
        <v>0.88858942576915523</v>
      </c>
      <c r="I369" s="2">
        <f t="shared" si="50"/>
        <v>47.050428941550614</v>
      </c>
    </row>
    <row r="370" spans="1:9" ht="13.5" x14ac:dyDescent="0.25">
      <c r="A370" s="3">
        <f>TITRES_STAT!B373</f>
        <v>42541</v>
      </c>
      <c r="B370" s="6">
        <f>TITRES_STAT!D373</f>
        <v>1.6306</v>
      </c>
      <c r="C370" s="2">
        <f t="shared" si="45"/>
        <v>-1.1700000000000044E-2</v>
      </c>
      <c r="D370" s="2">
        <f t="shared" si="46"/>
        <v>0</v>
      </c>
      <c r="E370" s="2">
        <f t="shared" si="47"/>
        <v>1.1700000000000044E-2</v>
      </c>
      <c r="F370" s="2">
        <f t="shared" si="52"/>
        <v>7.1659755704971467E-3</v>
      </c>
      <c r="G370" s="2">
        <f t="shared" si="52"/>
        <v>8.9001536799759758E-3</v>
      </c>
      <c r="H370" s="2">
        <f t="shared" si="49"/>
        <v>0.80515189154761757</v>
      </c>
      <c r="I370" s="2">
        <f t="shared" si="50"/>
        <v>44.602999632199023</v>
      </c>
    </row>
    <row r="371" spans="1:9" ht="13.5" x14ac:dyDescent="0.25">
      <c r="A371" s="3">
        <f>TITRES_STAT!B374</f>
        <v>42542</v>
      </c>
      <c r="B371" s="6">
        <f>TITRES_STAT!D374</f>
        <v>1.6071</v>
      </c>
      <c r="C371" s="2">
        <f t="shared" si="45"/>
        <v>-2.3500000000000076E-2</v>
      </c>
      <c r="D371" s="2">
        <f t="shared" si="46"/>
        <v>0</v>
      </c>
      <c r="E371" s="2">
        <f t="shared" si="47"/>
        <v>2.3500000000000076E-2</v>
      </c>
      <c r="F371" s="2">
        <f t="shared" si="52"/>
        <v>6.6541201726044935E-3</v>
      </c>
      <c r="G371" s="2">
        <f t="shared" si="52"/>
        <v>9.9429998456919827E-3</v>
      </c>
      <c r="H371" s="2">
        <f t="shared" si="49"/>
        <v>0.66922661931726102</v>
      </c>
      <c r="I371" s="2">
        <f t="shared" si="50"/>
        <v>40.092016959985031</v>
      </c>
    </row>
    <row r="372" spans="1:9" ht="13.5" x14ac:dyDescent="0.25">
      <c r="A372" s="3">
        <f>TITRES_STAT!B375</f>
        <v>42543</v>
      </c>
      <c r="B372" s="6">
        <f>TITRES_STAT!D375</f>
        <v>1.6306</v>
      </c>
      <c r="C372" s="2">
        <f t="shared" si="45"/>
        <v>2.3500000000000076E-2</v>
      </c>
      <c r="D372" s="2">
        <f t="shared" si="46"/>
        <v>2.3500000000000076E-2</v>
      </c>
      <c r="E372" s="2">
        <f t="shared" si="47"/>
        <v>0</v>
      </c>
      <c r="F372" s="2">
        <f t="shared" si="52"/>
        <v>7.8573973031327484E-3</v>
      </c>
      <c r="G372" s="2">
        <f t="shared" si="52"/>
        <v>9.2327855709996975E-3</v>
      </c>
      <c r="H372" s="2">
        <f t="shared" si="49"/>
        <v>0.85103214438478225</v>
      </c>
      <c r="I372" s="2">
        <f t="shared" si="50"/>
        <v>45.976086745248573</v>
      </c>
    </row>
    <row r="373" spans="1:9" ht="13.5" x14ac:dyDescent="0.25">
      <c r="A373" s="3">
        <f>TITRES_STAT!B376</f>
        <v>42544</v>
      </c>
      <c r="B373" s="6">
        <f>TITRES_STAT!D376</f>
        <v>1.6657999999999999</v>
      </c>
      <c r="C373" s="2">
        <f t="shared" si="45"/>
        <v>3.5199999999999898E-2</v>
      </c>
      <c r="D373" s="2">
        <f t="shared" si="46"/>
        <v>3.5199999999999898E-2</v>
      </c>
      <c r="E373" s="2">
        <f t="shared" si="47"/>
        <v>0</v>
      </c>
      <c r="F373" s="2">
        <f t="shared" si="52"/>
        <v>9.810440352908973E-3</v>
      </c>
      <c r="G373" s="2">
        <f t="shared" si="52"/>
        <v>8.5733008873568623E-3</v>
      </c>
      <c r="H373" s="2">
        <f t="shared" si="49"/>
        <v>1.1443014168995904</v>
      </c>
      <c r="I373" s="2">
        <f t="shared" si="50"/>
        <v>53.364765227554471</v>
      </c>
    </row>
    <row r="374" spans="1:9" ht="13.5" x14ac:dyDescent="0.25">
      <c r="A374" s="3">
        <f>TITRES_STAT!B377</f>
        <v>42545</v>
      </c>
      <c r="B374" s="6">
        <f>TITRES_STAT!D377</f>
        <v>1.6540999999999999</v>
      </c>
      <c r="C374" s="2">
        <f t="shared" si="45"/>
        <v>-1.1700000000000044E-2</v>
      </c>
      <c r="D374" s="2">
        <f t="shared" si="46"/>
        <v>0</v>
      </c>
      <c r="E374" s="2">
        <f t="shared" si="47"/>
        <v>1.1700000000000044E-2</v>
      </c>
      <c r="F374" s="2">
        <f t="shared" si="52"/>
        <v>9.1096946134154744E-3</v>
      </c>
      <c r="G374" s="2">
        <f t="shared" si="52"/>
        <v>8.7966365382599471E-3</v>
      </c>
      <c r="H374" s="2">
        <f t="shared" si="49"/>
        <v>1.0355883835593205</v>
      </c>
      <c r="I374" s="2">
        <f t="shared" si="50"/>
        <v>50.874154712385725</v>
      </c>
    </row>
    <row r="375" spans="1:9" ht="13.5" x14ac:dyDescent="0.25">
      <c r="A375" s="3">
        <f>TITRES_STAT!B378</f>
        <v>42548</v>
      </c>
      <c r="B375" s="6">
        <f>TITRES_STAT!D378</f>
        <v>1.6540999999999999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8.459002141028656E-3</v>
      </c>
      <c r="G375" s="2">
        <f t="shared" si="52"/>
        <v>8.1683053569556654E-3</v>
      </c>
      <c r="H375" s="2">
        <f t="shared" si="49"/>
        <v>1.0355883835593205</v>
      </c>
      <c r="I375" s="2">
        <f t="shared" si="50"/>
        <v>50.874154712385725</v>
      </c>
    </row>
    <row r="376" spans="1:9" ht="13.5" x14ac:dyDescent="0.25">
      <c r="A376" s="3">
        <f>TITRES_STAT!B379</f>
        <v>42549</v>
      </c>
      <c r="B376" s="6">
        <f>TITRES_STAT!D379</f>
        <v>1.6540999999999999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7.8547877023837521E-3</v>
      </c>
      <c r="G376" s="2">
        <f t="shared" si="52"/>
        <v>7.5848549743159754E-3</v>
      </c>
      <c r="H376" s="2">
        <f t="shared" si="49"/>
        <v>1.0355883835593205</v>
      </c>
      <c r="I376" s="2">
        <f t="shared" si="50"/>
        <v>50.874154712385725</v>
      </c>
    </row>
    <row r="377" spans="1:9" ht="13.5" x14ac:dyDescent="0.25">
      <c r="A377" s="3">
        <f>TITRES_STAT!B380</f>
        <v>42550</v>
      </c>
      <c r="B377" s="6">
        <f>TITRES_STAT!D380</f>
        <v>1.6482000000000001</v>
      </c>
      <c r="C377" s="2">
        <f t="shared" si="45"/>
        <v>-5.8999999999997943E-3</v>
      </c>
      <c r="D377" s="2">
        <f t="shared" si="46"/>
        <v>0</v>
      </c>
      <c r="E377" s="2">
        <f t="shared" si="47"/>
        <v>5.8999999999997943E-3</v>
      </c>
      <c r="F377" s="2">
        <f t="shared" si="52"/>
        <v>7.2937314379277699E-3</v>
      </c>
      <c r="G377" s="2">
        <f t="shared" si="52"/>
        <v>7.4645081904362474E-3</v>
      </c>
      <c r="H377" s="2">
        <f t="shared" si="49"/>
        <v>0.97712149974900131</v>
      </c>
      <c r="I377" s="2">
        <f t="shared" si="50"/>
        <v>49.421418960496275</v>
      </c>
    </row>
    <row r="378" spans="1:9" ht="13.5" x14ac:dyDescent="0.25">
      <c r="A378" s="3">
        <f>TITRES_STAT!B381</f>
        <v>42551</v>
      </c>
      <c r="B378" s="6">
        <f>TITRES_STAT!D381</f>
        <v>1.6012999999999999</v>
      </c>
      <c r="C378" s="2">
        <f t="shared" si="45"/>
        <v>-4.6900000000000164E-2</v>
      </c>
      <c r="D378" s="2">
        <f t="shared" si="46"/>
        <v>0</v>
      </c>
      <c r="E378" s="2">
        <f t="shared" si="47"/>
        <v>4.6900000000000164E-2</v>
      </c>
      <c r="F378" s="2">
        <f t="shared" si="52"/>
        <v>6.7727506209329293E-3</v>
      </c>
      <c r="G378" s="2">
        <f t="shared" si="52"/>
        <v>1.0281329033976525E-2</v>
      </c>
      <c r="H378" s="2">
        <f t="shared" si="49"/>
        <v>0.65874271687552655</v>
      </c>
      <c r="I378" s="2">
        <f t="shared" si="50"/>
        <v>39.713375086665671</v>
      </c>
    </row>
    <row r="379" spans="1:9" ht="13.5" x14ac:dyDescent="0.25">
      <c r="A379" s="3">
        <f>TITRES_STAT!B382</f>
        <v>42552</v>
      </c>
      <c r="B379" s="6">
        <f>TITRES_STAT!D382</f>
        <v>1.6306</v>
      </c>
      <c r="C379" s="2">
        <f t="shared" si="45"/>
        <v>2.9300000000000104E-2</v>
      </c>
      <c r="D379" s="2">
        <f t="shared" si="46"/>
        <v>2.9300000000000104E-2</v>
      </c>
      <c r="E379" s="2">
        <f t="shared" si="47"/>
        <v>0</v>
      </c>
      <c r="F379" s="2">
        <f t="shared" si="52"/>
        <v>8.3818398622948712E-3</v>
      </c>
      <c r="G379" s="2">
        <f t="shared" si="52"/>
        <v>9.5469483886924892E-3</v>
      </c>
      <c r="H379" s="2">
        <f t="shared" si="49"/>
        <v>0.8779601105021595</v>
      </c>
      <c r="I379" s="2">
        <f t="shared" si="50"/>
        <v>46.750732648277406</v>
      </c>
    </row>
    <row r="380" spans="1:9" ht="13.5" x14ac:dyDescent="0.25">
      <c r="A380" s="3">
        <f>TITRES_STAT!B383</f>
        <v>42555</v>
      </c>
      <c r="B380" s="6">
        <f>TITRES_STAT!D383</f>
        <v>1.6540999999999999</v>
      </c>
      <c r="C380" s="2">
        <f t="shared" si="45"/>
        <v>2.3499999999999854E-2</v>
      </c>
      <c r="D380" s="2">
        <f t="shared" si="46"/>
        <v>2.3499999999999854E-2</v>
      </c>
      <c r="E380" s="2">
        <f t="shared" si="47"/>
        <v>0</v>
      </c>
      <c r="F380" s="2">
        <f t="shared" si="52"/>
        <v>9.4617084435595113E-3</v>
      </c>
      <c r="G380" s="2">
        <f t="shared" si="52"/>
        <v>8.8650235037858825E-3</v>
      </c>
      <c r="H380" s="2">
        <f t="shared" si="49"/>
        <v>1.0673077673757785</v>
      </c>
      <c r="I380" s="2">
        <f t="shared" si="50"/>
        <v>51.627908733231777</v>
      </c>
    </row>
    <row r="381" spans="1:9" ht="13.5" x14ac:dyDescent="0.25">
      <c r="A381" s="3">
        <f>TITRES_STAT!B384</f>
        <v>42559</v>
      </c>
      <c r="B381" s="6">
        <f>TITRES_STAT!D384</f>
        <v>1.6423000000000001</v>
      </c>
      <c r="C381" s="2">
        <f t="shared" si="45"/>
        <v>-1.1799999999999811E-2</v>
      </c>
      <c r="D381" s="2">
        <f t="shared" si="46"/>
        <v>0</v>
      </c>
      <c r="E381" s="2">
        <f t="shared" si="47"/>
        <v>1.1799999999999811E-2</v>
      </c>
      <c r="F381" s="2">
        <f t="shared" ref="F381:G396" si="53">((F380*13)+D381)/14</f>
        <v>8.7858721261624036E-3</v>
      </c>
      <c r="G381" s="2">
        <f t="shared" si="53"/>
        <v>9.0746646820868779E-3</v>
      </c>
      <c r="H381" s="2">
        <f t="shared" si="49"/>
        <v>0.96817595293691205</v>
      </c>
      <c r="I381" s="2">
        <f t="shared" si="50"/>
        <v>49.191534501384389</v>
      </c>
    </row>
    <row r="382" spans="1:9" ht="13.5" x14ac:dyDescent="0.25">
      <c r="A382" s="3">
        <f>TITRES_STAT!B385</f>
        <v>42562</v>
      </c>
      <c r="B382" s="6">
        <f>TITRES_STAT!D385</f>
        <v>1.5953999999999999</v>
      </c>
      <c r="C382" s="2">
        <f t="shared" si="45"/>
        <v>-4.6900000000000164E-2</v>
      </c>
      <c r="D382" s="2">
        <f t="shared" si="46"/>
        <v>0</v>
      </c>
      <c r="E382" s="2">
        <f t="shared" si="47"/>
        <v>4.6900000000000164E-2</v>
      </c>
      <c r="F382" s="2">
        <f t="shared" si="53"/>
        <v>8.1583098314365176E-3</v>
      </c>
      <c r="G382" s="2">
        <f t="shared" si="53"/>
        <v>1.1776474347652112E-2</v>
      </c>
      <c r="H382" s="2">
        <f t="shared" si="49"/>
        <v>0.6927633509483293</v>
      </c>
      <c r="I382" s="2">
        <f t="shared" si="50"/>
        <v>40.924997021008608</v>
      </c>
    </row>
    <row r="383" spans="1:9" ht="13.5" x14ac:dyDescent="0.25">
      <c r="A383" s="3">
        <f>TITRES_STAT!B386</f>
        <v>42563</v>
      </c>
      <c r="B383" s="6">
        <f>TITRES_STAT!D386</f>
        <v>1.5485</v>
      </c>
      <c r="C383" s="2">
        <f t="shared" si="45"/>
        <v>-4.6899999999999942E-2</v>
      </c>
      <c r="D383" s="2">
        <f t="shared" si="46"/>
        <v>0</v>
      </c>
      <c r="E383" s="2">
        <f t="shared" si="47"/>
        <v>4.6899999999999942E-2</v>
      </c>
      <c r="F383" s="2">
        <f t="shared" si="53"/>
        <v>7.575573414905337E-3</v>
      </c>
      <c r="G383" s="2">
        <f t="shared" si="53"/>
        <v>1.42852976085341E-2</v>
      </c>
      <c r="H383" s="2">
        <f t="shared" si="49"/>
        <v>0.53030560668051152</v>
      </c>
      <c r="I383" s="2">
        <f t="shared" si="50"/>
        <v>34.653575362037188</v>
      </c>
    </row>
    <row r="384" spans="1:9" ht="13.5" x14ac:dyDescent="0.25">
      <c r="A384" s="3">
        <f>TITRES_STAT!B387</f>
        <v>42564</v>
      </c>
      <c r="B384" s="6">
        <f>TITRES_STAT!D387</f>
        <v>1.5543</v>
      </c>
      <c r="C384" s="2">
        <f t="shared" si="45"/>
        <v>5.8000000000000274E-3</v>
      </c>
      <c r="D384" s="2">
        <f t="shared" si="46"/>
        <v>5.8000000000000274E-3</v>
      </c>
      <c r="E384" s="2">
        <f t="shared" si="47"/>
        <v>0</v>
      </c>
      <c r="F384" s="2">
        <f t="shared" si="53"/>
        <v>7.4487467424121006E-3</v>
      </c>
      <c r="G384" s="2">
        <f t="shared" si="53"/>
        <v>1.3264919207924521E-2</v>
      </c>
      <c r="H384" s="2">
        <f t="shared" si="49"/>
        <v>0.56153728685827098</v>
      </c>
      <c r="I384" s="2">
        <f t="shared" si="50"/>
        <v>35.960542958795031</v>
      </c>
    </row>
    <row r="385" spans="1:9" ht="13.5" x14ac:dyDescent="0.25">
      <c r="A385" s="3">
        <f>TITRES_STAT!B388</f>
        <v>42565</v>
      </c>
      <c r="B385" s="6">
        <f>TITRES_STAT!D388</f>
        <v>1.5837000000000001</v>
      </c>
      <c r="C385" s="2">
        <f t="shared" si="45"/>
        <v>2.9400000000000093E-2</v>
      </c>
      <c r="D385" s="2">
        <f t="shared" si="46"/>
        <v>2.9400000000000093E-2</v>
      </c>
      <c r="E385" s="2">
        <f t="shared" si="47"/>
        <v>0</v>
      </c>
      <c r="F385" s="2">
        <f t="shared" si="53"/>
        <v>9.0166934036683844E-3</v>
      </c>
      <c r="G385" s="2">
        <f t="shared" si="53"/>
        <v>1.2317424978787055E-2</v>
      </c>
      <c r="H385" s="2">
        <f t="shared" si="49"/>
        <v>0.73202746671458052</v>
      </c>
      <c r="I385" s="2">
        <f t="shared" si="50"/>
        <v>42.264195042076132</v>
      </c>
    </row>
    <row r="386" spans="1:9" ht="13.5" x14ac:dyDescent="0.25">
      <c r="A386" s="3">
        <f>TITRES_STAT!B389</f>
        <v>42566</v>
      </c>
      <c r="B386" s="6">
        <f>TITRES_STAT!D389</f>
        <v>1.6306</v>
      </c>
      <c r="C386" s="2">
        <f t="shared" si="45"/>
        <v>4.6899999999999942E-2</v>
      </c>
      <c r="D386" s="2">
        <f t="shared" si="46"/>
        <v>4.6899999999999942E-2</v>
      </c>
      <c r="E386" s="2">
        <f t="shared" si="47"/>
        <v>0</v>
      </c>
      <c r="F386" s="2">
        <f t="shared" si="53"/>
        <v>1.1722643874834923E-2</v>
      </c>
      <c r="G386" s="2">
        <f t="shared" si="53"/>
        <v>1.1437608908873695E-2</v>
      </c>
      <c r="H386" s="2">
        <f t="shared" si="49"/>
        <v>1.0249208526215727</v>
      </c>
      <c r="I386" s="2">
        <f t="shared" si="50"/>
        <v>50.615353745537973</v>
      </c>
    </row>
    <row r="387" spans="1:9" ht="13.5" x14ac:dyDescent="0.25">
      <c r="A387" s="3">
        <f>TITRES_STAT!B390</f>
        <v>42569</v>
      </c>
      <c r="B387" s="6">
        <f>TITRES_STAT!D390</f>
        <v>1.6247</v>
      </c>
      <c r="C387" s="2">
        <f t="shared" ref="C387:C450" si="54">B387-B386</f>
        <v>-5.9000000000000163E-3</v>
      </c>
      <c r="D387" s="2">
        <f t="shared" ref="D387:D450" si="55">IF(C387&gt;0,C387,0)</f>
        <v>0</v>
      </c>
      <c r="E387" s="2">
        <f t="shared" ref="E387:E450" si="56">IF(C387&lt;0,-C387,0)</f>
        <v>5.9000000000000163E-3</v>
      </c>
      <c r="F387" s="2">
        <f t="shared" si="53"/>
        <v>1.0885312169489571E-2</v>
      </c>
      <c r="G387" s="2">
        <f t="shared" si="53"/>
        <v>1.1042065415382718E-2</v>
      </c>
      <c r="H387" s="2">
        <f t="shared" si="49"/>
        <v>0.98580399227894688</v>
      </c>
      <c r="I387" s="2">
        <f t="shared" si="50"/>
        <v>49.642562715750167</v>
      </c>
    </row>
    <row r="388" spans="1:9" ht="13.5" x14ac:dyDescent="0.25">
      <c r="A388" s="3">
        <f>TITRES_STAT!B391</f>
        <v>42570</v>
      </c>
      <c r="B388" s="6">
        <f>TITRES_STAT!D391</f>
        <v>1.6423000000000001</v>
      </c>
      <c r="C388" s="2">
        <f t="shared" si="54"/>
        <v>1.760000000000006E-2</v>
      </c>
      <c r="D388" s="2">
        <f t="shared" si="55"/>
        <v>1.760000000000006E-2</v>
      </c>
      <c r="E388" s="2">
        <f t="shared" si="56"/>
        <v>0</v>
      </c>
      <c r="F388" s="2">
        <f t="shared" si="53"/>
        <v>1.136493272881175E-2</v>
      </c>
      <c r="G388" s="2">
        <f t="shared" si="53"/>
        <v>1.0253346457141096E-2</v>
      </c>
      <c r="H388" s="2">
        <f t="shared" si="49"/>
        <v>1.1084120463808647</v>
      </c>
      <c r="I388" s="2">
        <f t="shared" si="50"/>
        <v>52.570940688916963</v>
      </c>
    </row>
    <row r="389" spans="1:9" ht="13.5" x14ac:dyDescent="0.25">
      <c r="A389" s="3">
        <f>TITRES_STAT!B392</f>
        <v>42571</v>
      </c>
      <c r="B389" s="6">
        <f>TITRES_STAT!D392</f>
        <v>1.6423000000000001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1.0553151819610912E-2</v>
      </c>
      <c r="G389" s="2">
        <f t="shared" si="53"/>
        <v>9.5209645673453025E-3</v>
      </c>
      <c r="H389" s="2">
        <f t="shared" si="49"/>
        <v>1.1084120463808649</v>
      </c>
      <c r="I389" s="2">
        <f t="shared" si="50"/>
        <v>52.570940688916963</v>
      </c>
    </row>
    <row r="390" spans="1:9" ht="13.5" x14ac:dyDescent="0.25">
      <c r="A390" s="3">
        <f>TITRES_STAT!B393</f>
        <v>42572</v>
      </c>
      <c r="B390" s="6">
        <f>TITRES_STAT!D393</f>
        <v>1.6423000000000001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9.7993552610672763E-3</v>
      </c>
      <c r="G390" s="2">
        <f t="shared" si="53"/>
        <v>8.8408956696777816E-3</v>
      </c>
      <c r="H390" s="2">
        <f t="shared" si="49"/>
        <v>1.1084120463808649</v>
      </c>
      <c r="I390" s="2">
        <f t="shared" si="50"/>
        <v>52.570940688916963</v>
      </c>
    </row>
    <row r="391" spans="1:9" ht="13.5" x14ac:dyDescent="0.25">
      <c r="A391" s="3">
        <f>TITRES_STAT!B394</f>
        <v>42573</v>
      </c>
      <c r="B391" s="6">
        <f>TITRES_STAT!D394</f>
        <v>1.6365000000000001</v>
      </c>
      <c r="C391" s="2">
        <f t="shared" si="54"/>
        <v>-5.8000000000000274E-3</v>
      </c>
      <c r="D391" s="2">
        <f t="shared" si="55"/>
        <v>0</v>
      </c>
      <c r="E391" s="2">
        <f t="shared" si="56"/>
        <v>5.8000000000000274E-3</v>
      </c>
      <c r="F391" s="2">
        <f t="shared" si="53"/>
        <v>9.0994013138481853E-3</v>
      </c>
      <c r="G391" s="2">
        <f t="shared" si="53"/>
        <v>8.6236888361293697E-3</v>
      </c>
      <c r="H391" s="2">
        <f t="shared" si="49"/>
        <v>1.0551634557737977</v>
      </c>
      <c r="I391" s="2">
        <f t="shared" si="50"/>
        <v>51.342069790576048</v>
      </c>
    </row>
    <row r="392" spans="1:9" ht="13.5" x14ac:dyDescent="0.25">
      <c r="A392" s="3">
        <f>TITRES_STAT!B395</f>
        <v>42577</v>
      </c>
      <c r="B392" s="6">
        <f>TITRES_STAT!D395</f>
        <v>1.6365000000000001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8.4494440771447441E-3</v>
      </c>
      <c r="G392" s="2">
        <f t="shared" si="53"/>
        <v>8.0077110621201292E-3</v>
      </c>
      <c r="H392" s="2">
        <f t="shared" si="49"/>
        <v>1.0551634557737977</v>
      </c>
      <c r="I392" s="2">
        <f t="shared" si="50"/>
        <v>51.342069790576048</v>
      </c>
    </row>
    <row r="393" spans="1:9" ht="13.5" x14ac:dyDescent="0.25">
      <c r="A393" s="3">
        <f>TITRES_STAT!B396</f>
        <v>42578</v>
      </c>
      <c r="B393" s="6">
        <f>TITRES_STAT!D396</f>
        <v>1.6365000000000001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7.8459123573486906E-3</v>
      </c>
      <c r="G393" s="2">
        <f t="shared" si="53"/>
        <v>7.4357317005401199E-3</v>
      </c>
      <c r="H393" s="2">
        <f t="shared" si="49"/>
        <v>1.0551634557737977</v>
      </c>
      <c r="I393" s="2">
        <f t="shared" si="50"/>
        <v>51.342069790576048</v>
      </c>
    </row>
    <row r="394" spans="1:9" ht="13.5" x14ac:dyDescent="0.25">
      <c r="A394" s="3">
        <f>TITRES_STAT!B397</f>
        <v>42579</v>
      </c>
      <c r="B394" s="6">
        <f>TITRES_STAT!D397</f>
        <v>1.6071</v>
      </c>
      <c r="C394" s="2">
        <f t="shared" si="54"/>
        <v>-2.9400000000000093E-2</v>
      </c>
      <c r="D394" s="2">
        <f t="shared" si="55"/>
        <v>0</v>
      </c>
      <c r="E394" s="2">
        <f t="shared" si="56"/>
        <v>2.9400000000000093E-2</v>
      </c>
      <c r="F394" s="2">
        <f t="shared" si="53"/>
        <v>7.2854900461094985E-3</v>
      </c>
      <c r="G394" s="2">
        <f t="shared" si="53"/>
        <v>9.004608007644405E-3</v>
      </c>
      <c r="H394" s="2">
        <f t="shared" si="49"/>
        <v>0.80908464198824959</v>
      </c>
      <c r="I394" s="2">
        <f t="shared" si="50"/>
        <v>44.723426599821018</v>
      </c>
    </row>
    <row r="395" spans="1:9" ht="13.5" x14ac:dyDescent="0.25">
      <c r="A395" s="3">
        <f>TITRES_STAT!B398</f>
        <v>42580</v>
      </c>
      <c r="B395" s="6">
        <f>TITRES_STAT!D398</f>
        <v>1.6365000000000001</v>
      </c>
      <c r="C395" s="2">
        <f t="shared" si="54"/>
        <v>2.9400000000000093E-2</v>
      </c>
      <c r="D395" s="2">
        <f t="shared" si="55"/>
        <v>2.9400000000000093E-2</v>
      </c>
      <c r="E395" s="2">
        <f t="shared" si="56"/>
        <v>0</v>
      </c>
      <c r="F395" s="2">
        <f t="shared" si="53"/>
        <v>8.8650978999588268E-3</v>
      </c>
      <c r="G395" s="2">
        <f t="shared" si="53"/>
        <v>8.3614217213840904E-3</v>
      </c>
      <c r="H395" s="2">
        <f t="shared" si="49"/>
        <v>1.0602381024852028</v>
      </c>
      <c r="I395" s="2">
        <f t="shared" si="50"/>
        <v>51.461920891875053</v>
      </c>
    </row>
    <row r="396" spans="1:9" ht="13.5" x14ac:dyDescent="0.25">
      <c r="A396" s="3">
        <f>TITRES_STAT!B399</f>
        <v>42583</v>
      </c>
      <c r="B396" s="6">
        <f>TITRES_STAT!D399</f>
        <v>1.6365000000000001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8.2318766213903393E-3</v>
      </c>
      <c r="G396" s="2">
        <f t="shared" si="53"/>
        <v>7.7641773127137981E-3</v>
      </c>
      <c r="H396" s="2">
        <f t="shared" si="49"/>
        <v>1.060238102485203</v>
      </c>
      <c r="I396" s="2">
        <f t="shared" si="50"/>
        <v>51.46192089187506</v>
      </c>
    </row>
    <row r="397" spans="1:9" ht="13.5" x14ac:dyDescent="0.25">
      <c r="A397" s="3">
        <f>TITRES_STAT!B400</f>
        <v>42584</v>
      </c>
      <c r="B397" s="6">
        <f>TITRES_STAT!D400</f>
        <v>1.6247</v>
      </c>
      <c r="C397" s="2">
        <f t="shared" si="54"/>
        <v>-1.1800000000000033E-2</v>
      </c>
      <c r="D397" s="2">
        <f t="shared" si="55"/>
        <v>0</v>
      </c>
      <c r="E397" s="2">
        <f t="shared" si="56"/>
        <v>1.1800000000000033E-2</v>
      </c>
      <c r="F397" s="2">
        <f t="shared" ref="F397:G412" si="57">((F396*13)+D397)/14</f>
        <v>7.6438854341481718E-3</v>
      </c>
      <c r="G397" s="2">
        <f t="shared" si="57"/>
        <v>8.0524503618056732E-3</v>
      </c>
      <c r="H397" s="2">
        <f t="shared" si="49"/>
        <v>0.94926203710669199</v>
      </c>
      <c r="I397" s="2">
        <f t="shared" si="50"/>
        <v>48.69853406244399</v>
      </c>
    </row>
    <row r="398" spans="1:9" ht="13.5" x14ac:dyDescent="0.25">
      <c r="A398" s="3">
        <f>TITRES_STAT!B401</f>
        <v>42585</v>
      </c>
      <c r="B398" s="6">
        <f>TITRES_STAT!D401</f>
        <v>1.6247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7.0978936174233027E-3</v>
      </c>
      <c r="G398" s="2">
        <f t="shared" si="57"/>
        <v>7.4772753359624109E-3</v>
      </c>
      <c r="H398" s="2">
        <f t="shared" si="49"/>
        <v>0.94926203710669199</v>
      </c>
      <c r="I398" s="2">
        <f t="shared" si="50"/>
        <v>48.69853406244399</v>
      </c>
    </row>
    <row r="399" spans="1:9" ht="13.5" x14ac:dyDescent="0.25">
      <c r="A399" s="3">
        <f>TITRES_STAT!B402</f>
        <v>42586</v>
      </c>
      <c r="B399" s="6">
        <f>TITRES_STAT!D402</f>
        <v>1.6423000000000001</v>
      </c>
      <c r="C399" s="2">
        <f t="shared" si="54"/>
        <v>1.760000000000006E-2</v>
      </c>
      <c r="D399" s="2">
        <f t="shared" si="55"/>
        <v>1.760000000000006E-2</v>
      </c>
      <c r="E399" s="2">
        <f t="shared" si="56"/>
        <v>0</v>
      </c>
      <c r="F399" s="2">
        <f t="shared" si="57"/>
        <v>7.8480440733216424E-3</v>
      </c>
      <c r="G399" s="2">
        <f t="shared" si="57"/>
        <v>6.9431842405365245E-3</v>
      </c>
      <c r="H399" s="2">
        <f t="shared" si="49"/>
        <v>1.1303234656373162</v>
      </c>
      <c r="I399" s="2">
        <f t="shared" si="50"/>
        <v>53.058771771974257</v>
      </c>
    </row>
    <row r="400" spans="1:9" ht="13.5" x14ac:dyDescent="0.25">
      <c r="A400" s="3">
        <f>TITRES_STAT!B403</f>
        <v>42587</v>
      </c>
      <c r="B400" s="6">
        <f>TITRES_STAT!D403</f>
        <v>1.6423000000000001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7.2874694966558106E-3</v>
      </c>
      <c r="G400" s="2">
        <f t="shared" si="57"/>
        <v>6.4472425090696299E-3</v>
      </c>
      <c r="H400" s="2">
        <f t="shared" si="49"/>
        <v>1.1303234656373162</v>
      </c>
      <c r="I400" s="2">
        <f t="shared" si="50"/>
        <v>53.058771771974257</v>
      </c>
    </row>
    <row r="401" spans="1:9" ht="13.5" x14ac:dyDescent="0.25">
      <c r="A401" s="3">
        <f>TITRES_STAT!B404</f>
        <v>42590</v>
      </c>
      <c r="B401" s="6">
        <f>TITRES_STAT!D404</f>
        <v>1.6423000000000001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6.7669359611803957E-3</v>
      </c>
      <c r="G401" s="2">
        <f t="shared" si="57"/>
        <v>5.9867251869932274E-3</v>
      </c>
      <c r="H401" s="2">
        <f t="shared" ref="H401:H464" si="58">F401/G401</f>
        <v>1.1303234656373164</v>
      </c>
      <c r="I401" s="2">
        <f t="shared" ref="I401:I464" si="59">IF(G401=0,100,100-(100/(1+H401)))</f>
        <v>53.058771771974271</v>
      </c>
    </row>
    <row r="402" spans="1:9" ht="13.5" x14ac:dyDescent="0.25">
      <c r="A402" s="3">
        <f>TITRES_STAT!B405</f>
        <v>42591</v>
      </c>
      <c r="B402" s="6">
        <f>TITRES_STAT!D405</f>
        <v>1.6423000000000001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6.2835833925246531E-3</v>
      </c>
      <c r="G402" s="2">
        <f t="shared" si="57"/>
        <v>5.5591019593508534E-3</v>
      </c>
      <c r="H402" s="2">
        <f t="shared" si="58"/>
        <v>1.1303234656373164</v>
      </c>
      <c r="I402" s="2">
        <f t="shared" si="59"/>
        <v>53.058771771974271</v>
      </c>
    </row>
    <row r="403" spans="1:9" ht="13.5" x14ac:dyDescent="0.25">
      <c r="A403" s="3">
        <f>TITRES_STAT!B406</f>
        <v>42592</v>
      </c>
      <c r="B403" s="6">
        <f>TITRES_STAT!D406</f>
        <v>1.5953999999999999</v>
      </c>
      <c r="C403" s="2">
        <f t="shared" si="54"/>
        <v>-4.6900000000000164E-2</v>
      </c>
      <c r="D403" s="2">
        <f t="shared" si="55"/>
        <v>0</v>
      </c>
      <c r="E403" s="2">
        <f t="shared" si="56"/>
        <v>4.6900000000000164E-2</v>
      </c>
      <c r="F403" s="2">
        <f t="shared" si="57"/>
        <v>5.8347560073443213E-3</v>
      </c>
      <c r="G403" s="2">
        <f t="shared" si="57"/>
        <v>8.5120232479686617E-3</v>
      </c>
      <c r="H403" s="2">
        <f t="shared" si="58"/>
        <v>0.68547228283672124</v>
      </c>
      <c r="I403" s="2">
        <f t="shared" si="59"/>
        <v>40.669448546673358</v>
      </c>
    </row>
    <row r="404" spans="1:9" ht="13.5" x14ac:dyDescent="0.25">
      <c r="A404" s="3">
        <f>TITRES_STAT!B407</f>
        <v>42593</v>
      </c>
      <c r="B404" s="6">
        <f>TITRES_STAT!D407</f>
        <v>1.6365000000000001</v>
      </c>
      <c r="C404" s="2">
        <f t="shared" si="54"/>
        <v>4.1100000000000136E-2</v>
      </c>
      <c r="D404" s="2">
        <f t="shared" si="55"/>
        <v>4.1100000000000136E-2</v>
      </c>
      <c r="E404" s="2">
        <f t="shared" si="56"/>
        <v>0</v>
      </c>
      <c r="F404" s="2">
        <f t="shared" si="57"/>
        <v>8.3537020068197368E-3</v>
      </c>
      <c r="G404" s="2">
        <f t="shared" si="57"/>
        <v>7.9040215873994717E-3</v>
      </c>
      <c r="H404" s="2">
        <f t="shared" si="58"/>
        <v>1.0568926102298535</v>
      </c>
      <c r="I404" s="2">
        <f t="shared" si="59"/>
        <v>51.382974734483007</v>
      </c>
    </row>
    <row r="405" spans="1:9" ht="13.5" x14ac:dyDescent="0.25">
      <c r="A405" s="3">
        <f>TITRES_STAT!B408</f>
        <v>42594</v>
      </c>
      <c r="B405" s="6">
        <f>TITRES_STAT!D408</f>
        <v>1.6365000000000001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7.757009006332612E-3</v>
      </c>
      <c r="G405" s="2">
        <f t="shared" si="57"/>
        <v>7.3394486168709373E-3</v>
      </c>
      <c r="H405" s="2">
        <f t="shared" si="58"/>
        <v>1.0568926102298535</v>
      </c>
      <c r="I405" s="2">
        <f t="shared" si="59"/>
        <v>51.382974734483007</v>
      </c>
    </row>
    <row r="406" spans="1:9" ht="13.5" x14ac:dyDescent="0.25">
      <c r="A406" s="3">
        <f>TITRES_STAT!B409</f>
        <v>42597</v>
      </c>
      <c r="B406" s="6">
        <f>TITRES_STAT!D409</f>
        <v>1.6365000000000001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7.2029369344517114E-3</v>
      </c>
      <c r="G406" s="2">
        <f t="shared" si="57"/>
        <v>6.8152022870944422E-3</v>
      </c>
      <c r="H406" s="2">
        <f t="shared" si="58"/>
        <v>1.0568926102298533</v>
      </c>
      <c r="I406" s="2">
        <f t="shared" si="59"/>
        <v>51.382974734482993</v>
      </c>
    </row>
    <row r="407" spans="1:9" ht="13.5" x14ac:dyDescent="0.25">
      <c r="A407" s="3">
        <f>TITRES_STAT!B410</f>
        <v>42598</v>
      </c>
      <c r="B407" s="6">
        <f>TITRES_STAT!D410</f>
        <v>1.6306</v>
      </c>
      <c r="C407" s="2">
        <f t="shared" si="54"/>
        <v>-5.9000000000000163E-3</v>
      </c>
      <c r="D407" s="2">
        <f t="shared" si="55"/>
        <v>0</v>
      </c>
      <c r="E407" s="2">
        <f t="shared" si="56"/>
        <v>5.9000000000000163E-3</v>
      </c>
      <c r="F407" s="2">
        <f t="shared" si="57"/>
        <v>6.6884414391337318E-3</v>
      </c>
      <c r="G407" s="2">
        <f t="shared" si="57"/>
        <v>6.7498306951591256E-3</v>
      </c>
      <c r="H407" s="2">
        <f t="shared" si="58"/>
        <v>0.99090506728273631</v>
      </c>
      <c r="I407" s="2">
        <f t="shared" si="59"/>
        <v>49.771587986119378</v>
      </c>
    </row>
    <row r="408" spans="1:9" ht="13.5" x14ac:dyDescent="0.25">
      <c r="A408" s="3">
        <f>TITRES_STAT!B411</f>
        <v>42599</v>
      </c>
      <c r="B408" s="6">
        <f>TITRES_STAT!D411</f>
        <v>1.6306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6.2106956220527509E-3</v>
      </c>
      <c r="G408" s="2">
        <f t="shared" si="57"/>
        <v>6.2676999312191875E-3</v>
      </c>
      <c r="H408" s="2">
        <f t="shared" si="58"/>
        <v>0.99090506728273631</v>
      </c>
      <c r="I408" s="2">
        <f t="shared" si="59"/>
        <v>49.771587986119378</v>
      </c>
    </row>
    <row r="409" spans="1:9" ht="13.5" x14ac:dyDescent="0.25">
      <c r="A409" s="3">
        <f>TITRES_STAT!B412</f>
        <v>42600</v>
      </c>
      <c r="B409" s="6">
        <f>TITRES_STAT!D412</f>
        <v>1.6306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5.7670745061918407E-3</v>
      </c>
      <c r="G409" s="2">
        <f t="shared" si="57"/>
        <v>5.820007078989246E-3</v>
      </c>
      <c r="H409" s="2">
        <f t="shared" si="58"/>
        <v>0.99090506728273631</v>
      </c>
      <c r="I409" s="2">
        <f t="shared" si="59"/>
        <v>49.771587986119378</v>
      </c>
    </row>
    <row r="410" spans="1:9" ht="13.5" x14ac:dyDescent="0.25">
      <c r="A410" s="3">
        <f>TITRES_STAT!B413</f>
        <v>42601</v>
      </c>
      <c r="B410" s="6">
        <f>TITRES_STAT!D413</f>
        <v>1.6306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5.3551406128924239E-3</v>
      </c>
      <c r="G410" s="2">
        <f t="shared" si="57"/>
        <v>5.4042922876328713E-3</v>
      </c>
      <c r="H410" s="2">
        <f t="shared" si="58"/>
        <v>0.99090506728273642</v>
      </c>
      <c r="I410" s="2">
        <f t="shared" si="59"/>
        <v>49.771587986119378</v>
      </c>
    </row>
    <row r="411" spans="1:9" ht="13.5" x14ac:dyDescent="0.25">
      <c r="A411" s="3">
        <f>TITRES_STAT!B414</f>
        <v>42604</v>
      </c>
      <c r="B411" s="6">
        <f>TITRES_STAT!D414</f>
        <v>1.6423000000000001</v>
      </c>
      <c r="C411" s="2">
        <f t="shared" si="54"/>
        <v>1.1700000000000044E-2</v>
      </c>
      <c r="D411" s="2">
        <f t="shared" si="55"/>
        <v>1.1700000000000044E-2</v>
      </c>
      <c r="E411" s="2">
        <f t="shared" si="56"/>
        <v>0</v>
      </c>
      <c r="F411" s="2">
        <f t="shared" si="57"/>
        <v>5.8083448548286818E-3</v>
      </c>
      <c r="G411" s="2">
        <f t="shared" si="57"/>
        <v>5.0182714099448094E-3</v>
      </c>
      <c r="H411" s="2">
        <f t="shared" si="58"/>
        <v>1.1574393611549523</v>
      </c>
      <c r="I411" s="2">
        <f t="shared" si="59"/>
        <v>53.648755186117249</v>
      </c>
    </row>
    <row r="412" spans="1:9" ht="13.5" x14ac:dyDescent="0.25">
      <c r="A412" s="3">
        <f>TITRES_STAT!B415</f>
        <v>42605</v>
      </c>
      <c r="B412" s="6">
        <f>TITRES_STAT!D415</f>
        <v>1.5953999999999999</v>
      </c>
      <c r="C412" s="2">
        <f t="shared" si="54"/>
        <v>-4.6900000000000164E-2</v>
      </c>
      <c r="D412" s="2">
        <f t="shared" si="55"/>
        <v>0</v>
      </c>
      <c r="E412" s="2">
        <f t="shared" si="56"/>
        <v>4.6900000000000164E-2</v>
      </c>
      <c r="F412" s="2">
        <f t="shared" si="57"/>
        <v>5.3934630794837757E-3</v>
      </c>
      <c r="G412" s="2">
        <f t="shared" si="57"/>
        <v>8.0098234520916203E-3</v>
      </c>
      <c r="H412" s="2">
        <f t="shared" si="58"/>
        <v>0.67335604982346653</v>
      </c>
      <c r="I412" s="2">
        <f t="shared" si="59"/>
        <v>40.239855104029019</v>
      </c>
    </row>
    <row r="413" spans="1:9" ht="13.5" x14ac:dyDescent="0.25">
      <c r="A413" s="3">
        <f>TITRES_STAT!B416</f>
        <v>42606</v>
      </c>
      <c r="B413" s="6">
        <f>TITRES_STAT!D416</f>
        <v>1.6247</v>
      </c>
      <c r="C413" s="2">
        <f t="shared" si="54"/>
        <v>2.9300000000000104E-2</v>
      </c>
      <c r="D413" s="2">
        <f t="shared" si="55"/>
        <v>2.9300000000000104E-2</v>
      </c>
      <c r="E413" s="2">
        <f t="shared" si="56"/>
        <v>0</v>
      </c>
      <c r="F413" s="2">
        <f t="shared" ref="F413:G428" si="60">((F412*13)+D413)/14</f>
        <v>7.101072859520656E-3</v>
      </c>
      <c r="G413" s="2">
        <f t="shared" si="60"/>
        <v>7.4376932055136473E-3</v>
      </c>
      <c r="H413" s="2">
        <f t="shared" si="58"/>
        <v>0.95474129724207357</v>
      </c>
      <c r="I413" s="2">
        <f t="shared" si="59"/>
        <v>48.84233522815061</v>
      </c>
    </row>
    <row r="414" spans="1:9" ht="13.5" x14ac:dyDescent="0.25">
      <c r="A414" s="3">
        <f>TITRES_STAT!B417</f>
        <v>42607</v>
      </c>
      <c r="B414" s="6">
        <f>TITRES_STAT!D417</f>
        <v>1.6423000000000001</v>
      </c>
      <c r="C414" s="2">
        <f t="shared" si="54"/>
        <v>1.760000000000006E-2</v>
      </c>
      <c r="D414" s="2">
        <f t="shared" si="55"/>
        <v>1.760000000000006E-2</v>
      </c>
      <c r="E414" s="2">
        <f t="shared" si="56"/>
        <v>0</v>
      </c>
      <c r="F414" s="2">
        <f t="shared" si="60"/>
        <v>7.8509962266977568E-3</v>
      </c>
      <c r="G414" s="2">
        <f t="shared" si="60"/>
        <v>6.9064294051198157E-3</v>
      </c>
      <c r="H414" s="2">
        <f t="shared" si="58"/>
        <v>1.136766303710818</v>
      </c>
      <c r="I414" s="2">
        <f t="shared" si="59"/>
        <v>53.200310288338564</v>
      </c>
    </row>
    <row r="415" spans="1:9" ht="13.5" x14ac:dyDescent="0.25">
      <c r="A415" s="3">
        <f>TITRES_STAT!B418</f>
        <v>42608</v>
      </c>
      <c r="B415" s="6">
        <f>TITRES_STAT!D418</f>
        <v>1.5953999999999999</v>
      </c>
      <c r="C415" s="2">
        <f t="shared" si="54"/>
        <v>-4.6900000000000164E-2</v>
      </c>
      <c r="D415" s="2">
        <f t="shared" si="55"/>
        <v>0</v>
      </c>
      <c r="E415" s="2">
        <f t="shared" si="56"/>
        <v>4.6900000000000164E-2</v>
      </c>
      <c r="F415" s="2">
        <f t="shared" si="60"/>
        <v>7.2902107819336317E-3</v>
      </c>
      <c r="G415" s="2">
        <f t="shared" si="60"/>
        <v>9.7631130190398412E-3</v>
      </c>
      <c r="H415" s="2">
        <f t="shared" si="58"/>
        <v>0.7467096578433946</v>
      </c>
      <c r="I415" s="2">
        <f t="shared" si="59"/>
        <v>42.749500724999287</v>
      </c>
    </row>
    <row r="416" spans="1:9" ht="13.5" x14ac:dyDescent="0.25">
      <c r="A416" s="3">
        <f>TITRES_STAT!B419</f>
        <v>42611</v>
      </c>
      <c r="B416" s="6">
        <f>TITRES_STAT!D419</f>
        <v>1.613</v>
      </c>
      <c r="C416" s="2">
        <f t="shared" si="54"/>
        <v>1.760000000000006E-2</v>
      </c>
      <c r="D416" s="2">
        <f t="shared" si="55"/>
        <v>1.760000000000006E-2</v>
      </c>
      <c r="E416" s="2">
        <f t="shared" si="56"/>
        <v>0</v>
      </c>
      <c r="F416" s="2">
        <f t="shared" si="60"/>
        <v>8.0266242975098063E-3</v>
      </c>
      <c r="G416" s="2">
        <f t="shared" si="60"/>
        <v>9.0657478033941384E-3</v>
      </c>
      <c r="H416" s="2">
        <f t="shared" si="58"/>
        <v>0.88537917351999429</v>
      </c>
      <c r="I416" s="2">
        <f t="shared" si="59"/>
        <v>46.960271225813713</v>
      </c>
    </row>
    <row r="417" spans="1:9" ht="13.5" x14ac:dyDescent="0.25">
      <c r="A417" s="3">
        <f>TITRES_STAT!B420</f>
        <v>42612</v>
      </c>
      <c r="B417" s="6">
        <f>TITRES_STAT!D420</f>
        <v>1.6423000000000001</v>
      </c>
      <c r="C417" s="2">
        <f t="shared" si="54"/>
        <v>2.9300000000000104E-2</v>
      </c>
      <c r="D417" s="2">
        <f t="shared" si="55"/>
        <v>2.9300000000000104E-2</v>
      </c>
      <c r="E417" s="2">
        <f t="shared" si="56"/>
        <v>0</v>
      </c>
      <c r="F417" s="2">
        <f t="shared" si="60"/>
        <v>9.546151133401971E-3</v>
      </c>
      <c r="G417" s="2">
        <f t="shared" si="60"/>
        <v>8.4181943888659867E-3</v>
      </c>
      <c r="H417" s="2">
        <f t="shared" si="58"/>
        <v>1.1339903419227091</v>
      </c>
      <c r="I417" s="2">
        <f t="shared" si="59"/>
        <v>53.139431779292515</v>
      </c>
    </row>
    <row r="418" spans="1:9" ht="13.5" x14ac:dyDescent="0.25">
      <c r="A418" s="3">
        <f>TITRES_STAT!B421</f>
        <v>42613</v>
      </c>
      <c r="B418" s="6">
        <f>TITRES_STAT!D421</f>
        <v>1.6598999999999999</v>
      </c>
      <c r="C418" s="2">
        <f t="shared" si="54"/>
        <v>1.7599999999999838E-2</v>
      </c>
      <c r="D418" s="2">
        <f t="shared" si="55"/>
        <v>1.7599999999999838E-2</v>
      </c>
      <c r="E418" s="2">
        <f t="shared" si="56"/>
        <v>0</v>
      </c>
      <c r="F418" s="2">
        <f t="shared" si="60"/>
        <v>1.0121426052444676E-2</v>
      </c>
      <c r="G418" s="2">
        <f t="shared" si="60"/>
        <v>7.8168947896612734E-3</v>
      </c>
      <c r="H418" s="2">
        <f t="shared" si="58"/>
        <v>1.2948141589204201</v>
      </c>
      <c r="I418" s="2">
        <f t="shared" si="59"/>
        <v>56.423486576776078</v>
      </c>
    </row>
    <row r="419" spans="1:9" ht="13.5" x14ac:dyDescent="0.25">
      <c r="A419" s="3">
        <f>TITRES_STAT!B422</f>
        <v>42614</v>
      </c>
      <c r="B419" s="6">
        <f>TITRES_STAT!D422</f>
        <v>1.6598999999999999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9.3984670486986274E-3</v>
      </c>
      <c r="G419" s="2">
        <f t="shared" si="60"/>
        <v>7.2585451618283258E-3</v>
      </c>
      <c r="H419" s="2">
        <f t="shared" si="58"/>
        <v>1.2948141589204201</v>
      </c>
      <c r="I419" s="2">
        <f t="shared" si="59"/>
        <v>56.423486576776078</v>
      </c>
    </row>
    <row r="420" spans="1:9" ht="13.5" x14ac:dyDescent="0.25">
      <c r="A420" s="3">
        <f>TITRES_STAT!B423</f>
        <v>42615</v>
      </c>
      <c r="B420" s="6">
        <f>TITRES_STAT!D423</f>
        <v>1.6423000000000001</v>
      </c>
      <c r="C420" s="2">
        <f t="shared" si="54"/>
        <v>-1.7599999999999838E-2</v>
      </c>
      <c r="D420" s="2">
        <f t="shared" si="55"/>
        <v>0</v>
      </c>
      <c r="E420" s="2">
        <f t="shared" si="56"/>
        <v>1.7599999999999838E-2</v>
      </c>
      <c r="F420" s="2">
        <f t="shared" si="60"/>
        <v>8.7271479737915832E-3</v>
      </c>
      <c r="G420" s="2">
        <f t="shared" si="60"/>
        <v>7.9972205074120058E-3</v>
      </c>
      <c r="H420" s="2">
        <f t="shared" si="58"/>
        <v>1.0912726447523942</v>
      </c>
      <c r="I420" s="2">
        <f t="shared" si="59"/>
        <v>52.182227290674497</v>
      </c>
    </row>
    <row r="421" spans="1:9" ht="13.5" x14ac:dyDescent="0.25">
      <c r="A421" s="3">
        <f>TITRES_STAT!B424</f>
        <v>42618</v>
      </c>
      <c r="B421" s="6">
        <f>TITRES_STAT!D424</f>
        <v>1.6657999999999999</v>
      </c>
      <c r="C421" s="2">
        <f t="shared" si="54"/>
        <v>2.3499999999999854E-2</v>
      </c>
      <c r="D421" s="2">
        <f t="shared" si="55"/>
        <v>2.3499999999999854E-2</v>
      </c>
      <c r="E421" s="2">
        <f t="shared" si="56"/>
        <v>0</v>
      </c>
      <c r="F421" s="2">
        <f t="shared" si="60"/>
        <v>9.7823516899493163E-3</v>
      </c>
      <c r="G421" s="2">
        <f t="shared" si="60"/>
        <v>7.4259904711682914E-3</v>
      </c>
      <c r="H421" s="2">
        <f t="shared" si="58"/>
        <v>1.3173127178023851</v>
      </c>
      <c r="I421" s="2">
        <f t="shared" si="59"/>
        <v>56.84656661495621</v>
      </c>
    </row>
    <row r="422" spans="1:9" ht="13.5" x14ac:dyDescent="0.25">
      <c r="A422" s="3">
        <f>TITRES_STAT!B425</f>
        <v>42619</v>
      </c>
      <c r="B422" s="6">
        <f>TITRES_STAT!D425</f>
        <v>1.6189</v>
      </c>
      <c r="C422" s="2">
        <f t="shared" si="54"/>
        <v>-4.6899999999999942E-2</v>
      </c>
      <c r="D422" s="2">
        <f t="shared" si="55"/>
        <v>0</v>
      </c>
      <c r="E422" s="2">
        <f t="shared" si="56"/>
        <v>4.6899999999999942E-2</v>
      </c>
      <c r="F422" s="2">
        <f t="shared" si="60"/>
        <v>9.083612283524365E-3</v>
      </c>
      <c r="G422" s="2">
        <f t="shared" si="60"/>
        <v>1.0245562580370552E-2</v>
      </c>
      <c r="H422" s="2">
        <f t="shared" si="58"/>
        <v>0.88658989804304511</v>
      </c>
      <c r="I422" s="2">
        <f t="shared" si="59"/>
        <v>46.994309625144425</v>
      </c>
    </row>
    <row r="423" spans="1:9" ht="13.5" x14ac:dyDescent="0.25">
      <c r="A423" s="3">
        <f>TITRES_STAT!B426</f>
        <v>42620</v>
      </c>
      <c r="B423" s="6">
        <f>TITRES_STAT!D426</f>
        <v>1.6657999999999999</v>
      </c>
      <c r="C423" s="2">
        <f t="shared" si="54"/>
        <v>4.6899999999999942E-2</v>
      </c>
      <c r="D423" s="2">
        <f t="shared" si="55"/>
        <v>4.6899999999999942E-2</v>
      </c>
      <c r="E423" s="2">
        <f t="shared" si="56"/>
        <v>0</v>
      </c>
      <c r="F423" s="2">
        <f t="shared" si="60"/>
        <v>1.1784782834701191E-2</v>
      </c>
      <c r="G423" s="2">
        <f t="shared" si="60"/>
        <v>9.5137366817726558E-3</v>
      </c>
      <c r="H423" s="2">
        <f t="shared" si="58"/>
        <v>1.2387123197638659</v>
      </c>
      <c r="I423" s="2">
        <f t="shared" si="59"/>
        <v>55.331464825928251</v>
      </c>
    </row>
    <row r="424" spans="1:9" ht="13.5" x14ac:dyDescent="0.25">
      <c r="A424" s="3">
        <f>TITRES_STAT!B427</f>
        <v>42621</v>
      </c>
      <c r="B424" s="6">
        <f>TITRES_STAT!D427</f>
        <v>1.7362</v>
      </c>
      <c r="C424" s="2">
        <f t="shared" si="54"/>
        <v>7.0400000000000018E-2</v>
      </c>
      <c r="D424" s="2">
        <f t="shared" si="55"/>
        <v>7.0400000000000018E-2</v>
      </c>
      <c r="E424" s="2">
        <f t="shared" si="56"/>
        <v>0</v>
      </c>
      <c r="F424" s="2">
        <f t="shared" si="60"/>
        <v>1.5971584060793964E-2</v>
      </c>
      <c r="G424" s="2">
        <f t="shared" si="60"/>
        <v>8.8341840616460374E-3</v>
      </c>
      <c r="H424" s="2">
        <f t="shared" si="58"/>
        <v>1.8079297362769737</v>
      </c>
      <c r="I424" s="2">
        <f t="shared" si="59"/>
        <v>64.38657324360625</v>
      </c>
    </row>
    <row r="425" spans="1:9" ht="13.5" x14ac:dyDescent="0.25">
      <c r="A425" s="3">
        <f>TITRES_STAT!B428</f>
        <v>42622</v>
      </c>
      <c r="B425" s="6">
        <f>TITRES_STAT!D428</f>
        <v>1.7362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1.483075662788011E-2</v>
      </c>
      <c r="G425" s="2">
        <f t="shared" si="60"/>
        <v>8.2031709143856064E-3</v>
      </c>
      <c r="H425" s="2">
        <f t="shared" si="58"/>
        <v>1.8079297362769735</v>
      </c>
      <c r="I425" s="2">
        <f t="shared" si="59"/>
        <v>64.38657324360625</v>
      </c>
    </row>
    <row r="426" spans="1:9" ht="13.5" x14ac:dyDescent="0.25">
      <c r="A426" s="3">
        <f>TITRES_STAT!B429</f>
        <v>42627</v>
      </c>
      <c r="B426" s="6">
        <f>TITRES_STAT!D429</f>
        <v>1.7362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1.3771416868745816E-2</v>
      </c>
      <c r="G426" s="2">
        <f t="shared" si="60"/>
        <v>7.617230134786635E-3</v>
      </c>
      <c r="H426" s="2">
        <f t="shared" si="58"/>
        <v>1.8079297362769735</v>
      </c>
      <c r="I426" s="2">
        <f t="shared" si="59"/>
        <v>64.38657324360625</v>
      </c>
    </row>
    <row r="427" spans="1:9" ht="13.5" x14ac:dyDescent="0.25">
      <c r="A427" s="3">
        <f>TITRES_STAT!B430</f>
        <v>42628</v>
      </c>
      <c r="B427" s="6">
        <f>TITRES_STAT!D430</f>
        <v>1.7243999999999999</v>
      </c>
      <c r="C427" s="2">
        <f t="shared" si="54"/>
        <v>-1.1800000000000033E-2</v>
      </c>
      <c r="D427" s="2">
        <f t="shared" si="55"/>
        <v>0</v>
      </c>
      <c r="E427" s="2">
        <f t="shared" si="56"/>
        <v>1.1800000000000033E-2</v>
      </c>
      <c r="F427" s="2">
        <f t="shared" si="60"/>
        <v>1.2787744235263973E-2</v>
      </c>
      <c r="G427" s="2">
        <f t="shared" si="60"/>
        <v>7.9159994108733058E-3</v>
      </c>
      <c r="H427" s="2">
        <f t="shared" si="58"/>
        <v>1.6154301651032095</v>
      </c>
      <c r="I427" s="2">
        <f t="shared" si="59"/>
        <v>61.765371779271412</v>
      </c>
    </row>
    <row r="428" spans="1:9" ht="13.5" x14ac:dyDescent="0.25">
      <c r="A428" s="3">
        <f>TITRES_STAT!B431</f>
        <v>42629</v>
      </c>
      <c r="B428" s="6">
        <f>TITRES_STAT!D431</f>
        <v>1.7010000000000001</v>
      </c>
      <c r="C428" s="2">
        <f t="shared" si="54"/>
        <v>-2.3399999999999865E-2</v>
      </c>
      <c r="D428" s="2">
        <f t="shared" si="55"/>
        <v>0</v>
      </c>
      <c r="E428" s="2">
        <f t="shared" si="56"/>
        <v>2.3399999999999865E-2</v>
      </c>
      <c r="F428" s="2">
        <f t="shared" si="60"/>
        <v>1.1874333932745118E-2</v>
      </c>
      <c r="G428" s="2">
        <f t="shared" si="60"/>
        <v>9.0219994529537745E-3</v>
      </c>
      <c r="H428" s="2">
        <f t="shared" si="58"/>
        <v>1.3161532534628451</v>
      </c>
      <c r="I428" s="2">
        <f t="shared" si="59"/>
        <v>56.824964043078097</v>
      </c>
    </row>
    <row r="429" spans="1:9" ht="13.5" x14ac:dyDescent="0.25">
      <c r="A429" s="3">
        <f>TITRES_STAT!B432</f>
        <v>42632</v>
      </c>
      <c r="B429" s="6">
        <f>TITRES_STAT!D432</f>
        <v>1.7243999999999999</v>
      </c>
      <c r="C429" s="2">
        <f t="shared" si="54"/>
        <v>2.3399999999999865E-2</v>
      </c>
      <c r="D429" s="2">
        <f t="shared" si="55"/>
        <v>2.3399999999999865E-2</v>
      </c>
      <c r="E429" s="2">
        <f t="shared" si="56"/>
        <v>0</v>
      </c>
      <c r="F429" s="2">
        <f t="shared" ref="F429:G444" si="61">((F428*13)+D429)/14</f>
        <v>1.2697595794691886E-2</v>
      </c>
      <c r="G429" s="2">
        <f t="shared" si="61"/>
        <v>8.3775709205999339E-3</v>
      </c>
      <c r="H429" s="2">
        <f t="shared" si="58"/>
        <v>1.5156655688189133</v>
      </c>
      <c r="I429" s="2">
        <f t="shared" si="59"/>
        <v>60.249088257407251</v>
      </c>
    </row>
    <row r="430" spans="1:9" ht="13.5" x14ac:dyDescent="0.25">
      <c r="A430" s="3">
        <f>TITRES_STAT!B433</f>
        <v>42633</v>
      </c>
      <c r="B430" s="6">
        <f>TITRES_STAT!D433</f>
        <v>1.7596000000000001</v>
      </c>
      <c r="C430" s="2">
        <f t="shared" si="54"/>
        <v>3.520000000000012E-2</v>
      </c>
      <c r="D430" s="2">
        <f t="shared" si="55"/>
        <v>3.520000000000012E-2</v>
      </c>
      <c r="E430" s="2">
        <f t="shared" si="56"/>
        <v>0</v>
      </c>
      <c r="F430" s="2">
        <f t="shared" si="61"/>
        <v>1.4304910380785333E-2</v>
      </c>
      <c r="G430" s="2">
        <f t="shared" si="61"/>
        <v>7.7791729976999383E-3</v>
      </c>
      <c r="H430" s="2">
        <f t="shared" si="58"/>
        <v>1.8388728962596479</v>
      </c>
      <c r="I430" s="2">
        <f t="shared" si="59"/>
        <v>64.774752638008266</v>
      </c>
    </row>
    <row r="431" spans="1:9" ht="13.5" x14ac:dyDescent="0.25">
      <c r="A431" s="3">
        <f>TITRES_STAT!B434</f>
        <v>42634</v>
      </c>
      <c r="B431" s="6">
        <f>TITRES_STAT!D434</f>
        <v>1.7479</v>
      </c>
      <c r="C431" s="2">
        <f t="shared" si="54"/>
        <v>-1.1700000000000044E-2</v>
      </c>
      <c r="D431" s="2">
        <f t="shared" si="55"/>
        <v>0</v>
      </c>
      <c r="E431" s="2">
        <f t="shared" si="56"/>
        <v>1.1700000000000044E-2</v>
      </c>
      <c r="F431" s="2">
        <f t="shared" si="61"/>
        <v>1.3283131067872095E-2</v>
      </c>
      <c r="G431" s="2">
        <f t="shared" si="61"/>
        <v>8.0592320692928036E-3</v>
      </c>
      <c r="H431" s="2">
        <f t="shared" si="58"/>
        <v>1.6481881838945094</v>
      </c>
      <c r="I431" s="2">
        <f t="shared" si="59"/>
        <v>62.238333133509862</v>
      </c>
    </row>
    <row r="432" spans="1:9" ht="13.5" x14ac:dyDescent="0.25">
      <c r="A432" s="3">
        <f>TITRES_STAT!B435</f>
        <v>42635</v>
      </c>
      <c r="B432" s="6">
        <f>TITRES_STAT!D435</f>
        <v>1.7479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1.2334335991595518E-2</v>
      </c>
      <c r="G432" s="2">
        <f t="shared" si="61"/>
        <v>7.4835726357718891E-3</v>
      </c>
      <c r="H432" s="2">
        <f t="shared" si="58"/>
        <v>1.6481881838945096</v>
      </c>
      <c r="I432" s="2">
        <f t="shared" si="59"/>
        <v>62.238333133509862</v>
      </c>
    </row>
    <row r="433" spans="1:9" ht="13.5" x14ac:dyDescent="0.25">
      <c r="A433" s="3">
        <f>TITRES_STAT!B436</f>
        <v>42636</v>
      </c>
      <c r="B433" s="6">
        <f>TITRES_STAT!D436</f>
        <v>1.7479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1.1453311992195837E-2</v>
      </c>
      <c r="G433" s="2">
        <f t="shared" si="61"/>
        <v>6.9490317332167543E-3</v>
      </c>
      <c r="H433" s="2">
        <f t="shared" si="58"/>
        <v>1.6481881838945094</v>
      </c>
      <c r="I433" s="2">
        <f t="shared" si="59"/>
        <v>62.238333133509862</v>
      </c>
    </row>
    <row r="434" spans="1:9" ht="13.5" x14ac:dyDescent="0.25">
      <c r="A434" s="3">
        <f>TITRES_STAT!B437</f>
        <v>42639</v>
      </c>
      <c r="B434" s="6">
        <f>TITRES_STAT!D437</f>
        <v>1.7538</v>
      </c>
      <c r="C434" s="2">
        <f t="shared" si="54"/>
        <v>5.9000000000000163E-3</v>
      </c>
      <c r="D434" s="2">
        <f t="shared" si="55"/>
        <v>5.9000000000000163E-3</v>
      </c>
      <c r="E434" s="2">
        <f t="shared" si="56"/>
        <v>0</v>
      </c>
      <c r="F434" s="2">
        <f t="shared" si="61"/>
        <v>1.1056646849896134E-2</v>
      </c>
      <c r="G434" s="2">
        <f t="shared" si="61"/>
        <v>6.452672323701272E-3</v>
      </c>
      <c r="H434" s="2">
        <f t="shared" si="58"/>
        <v>1.7134988877839079</v>
      </c>
      <c r="I434" s="2">
        <f t="shared" si="59"/>
        <v>63.147211723506857</v>
      </c>
    </row>
    <row r="435" spans="1:9" ht="13.5" x14ac:dyDescent="0.25">
      <c r="A435" s="3">
        <f>TITRES_STAT!B438</f>
        <v>42640</v>
      </c>
      <c r="B435" s="6">
        <f>TITRES_STAT!D438</f>
        <v>1.7538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1.0266886360617839E-2</v>
      </c>
      <c r="G435" s="2">
        <f t="shared" si="61"/>
        <v>5.9917671577226096E-3</v>
      </c>
      <c r="H435" s="2">
        <f t="shared" si="58"/>
        <v>1.7134988877839079</v>
      </c>
      <c r="I435" s="2">
        <f t="shared" si="59"/>
        <v>63.147211723506857</v>
      </c>
    </row>
    <row r="436" spans="1:9" ht="13.5" x14ac:dyDescent="0.25">
      <c r="A436" s="3">
        <f>TITRES_STAT!B439</f>
        <v>42641</v>
      </c>
      <c r="B436" s="6">
        <f>TITRES_STAT!D439</f>
        <v>1.7362</v>
      </c>
      <c r="C436" s="2">
        <f t="shared" si="54"/>
        <v>-1.760000000000006E-2</v>
      </c>
      <c r="D436" s="2">
        <f t="shared" si="55"/>
        <v>0</v>
      </c>
      <c r="E436" s="2">
        <f t="shared" si="56"/>
        <v>1.760000000000006E-2</v>
      </c>
      <c r="F436" s="2">
        <f t="shared" si="61"/>
        <v>9.5335373348594231E-3</v>
      </c>
      <c r="G436" s="2">
        <f t="shared" si="61"/>
        <v>6.8209266464567134E-3</v>
      </c>
      <c r="H436" s="2">
        <f t="shared" si="58"/>
        <v>1.3976894678689791</v>
      </c>
      <c r="I436" s="2">
        <f t="shared" si="59"/>
        <v>58.293181273020267</v>
      </c>
    </row>
    <row r="437" spans="1:9" ht="13.5" x14ac:dyDescent="0.25">
      <c r="A437" s="3">
        <f>TITRES_STAT!B440</f>
        <v>42642</v>
      </c>
      <c r="B437" s="6">
        <f>TITRES_STAT!D440</f>
        <v>1.742</v>
      </c>
      <c r="C437" s="2">
        <f t="shared" si="54"/>
        <v>5.8000000000000274E-3</v>
      </c>
      <c r="D437" s="2">
        <f t="shared" si="55"/>
        <v>5.8000000000000274E-3</v>
      </c>
      <c r="E437" s="2">
        <f t="shared" si="56"/>
        <v>0</v>
      </c>
      <c r="F437" s="2">
        <f t="shared" si="61"/>
        <v>9.2668560966551825E-3</v>
      </c>
      <c r="G437" s="2">
        <f t="shared" si="61"/>
        <v>6.3337176002812344E-3</v>
      </c>
      <c r="H437" s="2">
        <f t="shared" si="58"/>
        <v>1.4630990330613585</v>
      </c>
      <c r="I437" s="2">
        <f t="shared" si="59"/>
        <v>59.400739207911144</v>
      </c>
    </row>
    <row r="438" spans="1:9" ht="13.5" x14ac:dyDescent="0.25">
      <c r="A438" s="3">
        <f>TITRES_STAT!B441</f>
        <v>42643</v>
      </c>
      <c r="B438" s="6">
        <f>TITRES_STAT!D441</f>
        <v>1.6951000000000001</v>
      </c>
      <c r="C438" s="2">
        <f t="shared" si="54"/>
        <v>-4.6899999999999942E-2</v>
      </c>
      <c r="D438" s="2">
        <f t="shared" si="55"/>
        <v>0</v>
      </c>
      <c r="E438" s="2">
        <f t="shared" si="56"/>
        <v>4.6899999999999942E-2</v>
      </c>
      <c r="F438" s="2">
        <f t="shared" si="61"/>
        <v>8.6049378040369551E-3</v>
      </c>
      <c r="G438" s="2">
        <f t="shared" si="61"/>
        <v>9.2313092002611428E-3</v>
      </c>
      <c r="H438" s="2">
        <f t="shared" si="58"/>
        <v>0.93214706791464985</v>
      </c>
      <c r="I438" s="2">
        <f t="shared" si="59"/>
        <v>48.244105399321825</v>
      </c>
    </row>
    <row r="439" spans="1:9" ht="13.5" x14ac:dyDescent="0.25">
      <c r="A439" s="3">
        <f>TITRES_STAT!B442</f>
        <v>42647</v>
      </c>
      <c r="B439" s="6">
        <f>TITRES_STAT!D442</f>
        <v>1.7126999999999999</v>
      </c>
      <c r="C439" s="2">
        <f t="shared" si="54"/>
        <v>1.7599999999999838E-2</v>
      </c>
      <c r="D439" s="2">
        <f t="shared" si="55"/>
        <v>1.7599999999999838E-2</v>
      </c>
      <c r="E439" s="2">
        <f t="shared" si="56"/>
        <v>0</v>
      </c>
      <c r="F439" s="2">
        <f t="shared" si="61"/>
        <v>9.2474422466057322E-3</v>
      </c>
      <c r="G439" s="2">
        <f t="shared" si="61"/>
        <v>8.5719299716710603E-3</v>
      </c>
      <c r="H439" s="2">
        <f t="shared" si="58"/>
        <v>1.0788051555678988</v>
      </c>
      <c r="I439" s="2">
        <f t="shared" si="59"/>
        <v>51.895443528144675</v>
      </c>
    </row>
    <row r="440" spans="1:9" ht="13.5" x14ac:dyDescent="0.25">
      <c r="A440" s="3">
        <f>TITRES_STAT!B443</f>
        <v>42648</v>
      </c>
      <c r="B440" s="6">
        <f>TITRES_STAT!D443</f>
        <v>1.7010000000000001</v>
      </c>
      <c r="C440" s="2">
        <f t="shared" si="54"/>
        <v>-1.1699999999999822E-2</v>
      </c>
      <c r="D440" s="2">
        <f t="shared" si="55"/>
        <v>0</v>
      </c>
      <c r="E440" s="2">
        <f t="shared" si="56"/>
        <v>1.1699999999999822E-2</v>
      </c>
      <c r="F440" s="2">
        <f t="shared" si="61"/>
        <v>8.586910657562466E-3</v>
      </c>
      <c r="G440" s="2">
        <f t="shared" si="61"/>
        <v>8.7953635451231155E-3</v>
      </c>
      <c r="H440" s="2">
        <f t="shared" si="58"/>
        <v>0.97629968488610874</v>
      </c>
      <c r="I440" s="2">
        <f t="shared" si="59"/>
        <v>49.400386608996065</v>
      </c>
    </row>
    <row r="441" spans="1:9" ht="13.5" x14ac:dyDescent="0.25">
      <c r="A441" s="3">
        <f>TITRES_STAT!B444</f>
        <v>42649</v>
      </c>
      <c r="B441" s="6">
        <f>TITRES_STAT!D444</f>
        <v>1.7362</v>
      </c>
      <c r="C441" s="2">
        <f t="shared" si="54"/>
        <v>3.5199999999999898E-2</v>
      </c>
      <c r="D441" s="2">
        <f t="shared" si="55"/>
        <v>3.5199999999999898E-2</v>
      </c>
      <c r="E441" s="2">
        <f t="shared" si="56"/>
        <v>0</v>
      </c>
      <c r="F441" s="2">
        <f t="shared" si="61"/>
        <v>1.048784561059371E-2</v>
      </c>
      <c r="G441" s="2">
        <f t="shared" si="61"/>
        <v>8.1671232919000355E-3</v>
      </c>
      <c r="H441" s="2">
        <f t="shared" si="58"/>
        <v>1.2841541918432056</v>
      </c>
      <c r="I441" s="2">
        <f t="shared" si="59"/>
        <v>56.220118432852082</v>
      </c>
    </row>
    <row r="442" spans="1:9" ht="13.5" x14ac:dyDescent="0.25">
      <c r="A442" s="3">
        <f>TITRES_STAT!B445</f>
        <v>42650</v>
      </c>
      <c r="B442" s="6">
        <f>TITRES_STAT!D445</f>
        <v>1.7010000000000001</v>
      </c>
      <c r="C442" s="2">
        <f t="shared" si="54"/>
        <v>-3.5199999999999898E-2</v>
      </c>
      <c r="D442" s="2">
        <f t="shared" si="55"/>
        <v>0</v>
      </c>
      <c r="E442" s="2">
        <f t="shared" si="56"/>
        <v>3.5199999999999898E-2</v>
      </c>
      <c r="F442" s="2">
        <f t="shared" si="61"/>
        <v>9.7387137812655882E-3</v>
      </c>
      <c r="G442" s="2">
        <f t="shared" si="61"/>
        <v>1.0098043056764313E-2</v>
      </c>
      <c r="H442" s="2">
        <f t="shared" si="58"/>
        <v>0.96441594935980957</v>
      </c>
      <c r="I442" s="2">
        <f t="shared" si="59"/>
        <v>49.094284215830491</v>
      </c>
    </row>
    <row r="443" spans="1:9" ht="13.5" x14ac:dyDescent="0.25">
      <c r="A443" s="3">
        <f>TITRES_STAT!B446</f>
        <v>42653</v>
      </c>
      <c r="B443" s="6">
        <f>TITRES_STAT!D446</f>
        <v>1.7302999999999999</v>
      </c>
      <c r="C443" s="2">
        <f t="shared" si="54"/>
        <v>2.9299999999999882E-2</v>
      </c>
      <c r="D443" s="2">
        <f t="shared" si="55"/>
        <v>2.9299999999999882E-2</v>
      </c>
      <c r="E443" s="2">
        <f t="shared" si="56"/>
        <v>0</v>
      </c>
      <c r="F443" s="2">
        <f t="shared" si="61"/>
        <v>1.113594851117518E-2</v>
      </c>
      <c r="G443" s="2">
        <f t="shared" si="61"/>
        <v>9.376754266995432E-3</v>
      </c>
      <c r="H443" s="2">
        <f t="shared" si="58"/>
        <v>1.187612279695951</v>
      </c>
      <c r="I443" s="2">
        <f t="shared" si="59"/>
        <v>54.288060581787065</v>
      </c>
    </row>
    <row r="444" spans="1:9" ht="13.5" x14ac:dyDescent="0.25">
      <c r="A444" s="3">
        <f>TITRES_STAT!B447</f>
        <v>42654</v>
      </c>
      <c r="B444" s="6">
        <f>TITRES_STAT!D447</f>
        <v>1.7714000000000001</v>
      </c>
      <c r="C444" s="2">
        <f t="shared" si="54"/>
        <v>4.1100000000000136E-2</v>
      </c>
      <c r="D444" s="2">
        <f t="shared" si="55"/>
        <v>4.1100000000000136E-2</v>
      </c>
      <c r="E444" s="2">
        <f t="shared" si="56"/>
        <v>0</v>
      </c>
      <c r="F444" s="2">
        <f t="shared" si="61"/>
        <v>1.3276237903234105E-2</v>
      </c>
      <c r="G444" s="2">
        <f t="shared" si="61"/>
        <v>8.7069861050671875E-3</v>
      </c>
      <c r="H444" s="2">
        <f t="shared" si="58"/>
        <v>1.5247799574996175</v>
      </c>
      <c r="I444" s="2">
        <f t="shared" si="59"/>
        <v>60.39258799446678</v>
      </c>
    </row>
    <row r="445" spans="1:9" ht="13.5" x14ac:dyDescent="0.25">
      <c r="A445" s="3">
        <f>TITRES_STAT!B448</f>
        <v>42655</v>
      </c>
      <c r="B445" s="6">
        <f>TITRES_STAT!D448</f>
        <v>1.7655000000000001</v>
      </c>
      <c r="C445" s="2">
        <f t="shared" si="54"/>
        <v>-5.9000000000000163E-3</v>
      </c>
      <c r="D445" s="2">
        <f t="shared" si="55"/>
        <v>0</v>
      </c>
      <c r="E445" s="2">
        <f t="shared" si="56"/>
        <v>5.9000000000000163E-3</v>
      </c>
      <c r="F445" s="2">
        <f t="shared" ref="F445:G460" si="62">((F444*13)+D445)/14</f>
        <v>1.2327935195860241E-2</v>
      </c>
      <c r="G445" s="2">
        <f t="shared" si="62"/>
        <v>8.5064870975623905E-3</v>
      </c>
      <c r="H445" s="2">
        <f t="shared" si="58"/>
        <v>1.4492392752106706</v>
      </c>
      <c r="I445" s="2">
        <f t="shared" si="59"/>
        <v>59.17099606717742</v>
      </c>
    </row>
    <row r="446" spans="1:9" ht="13.5" x14ac:dyDescent="0.25">
      <c r="A446" s="3">
        <f>TITRES_STAT!B449</f>
        <v>42656</v>
      </c>
      <c r="B446" s="6">
        <f>TITRES_STAT!D449</f>
        <v>1.7596000000000001</v>
      </c>
      <c r="C446" s="2">
        <f t="shared" si="54"/>
        <v>-5.9000000000000163E-3</v>
      </c>
      <c r="D446" s="2">
        <f t="shared" si="55"/>
        <v>0</v>
      </c>
      <c r="E446" s="2">
        <f t="shared" si="56"/>
        <v>5.9000000000000163E-3</v>
      </c>
      <c r="F446" s="2">
        <f t="shared" si="62"/>
        <v>1.1447368396155939E-2</v>
      </c>
      <c r="G446" s="2">
        <f t="shared" si="62"/>
        <v>8.3203094477365073E-3</v>
      </c>
      <c r="H446" s="2">
        <f t="shared" si="58"/>
        <v>1.3758344528003259</v>
      </c>
      <c r="I446" s="2">
        <f t="shared" si="59"/>
        <v>57.909525269265728</v>
      </c>
    </row>
    <row r="447" spans="1:9" ht="13.5" x14ac:dyDescent="0.25">
      <c r="A447" s="3">
        <f>TITRES_STAT!B450</f>
        <v>42657</v>
      </c>
      <c r="B447" s="6">
        <f>TITRES_STAT!D450</f>
        <v>1.7948</v>
      </c>
      <c r="C447" s="2">
        <f t="shared" si="54"/>
        <v>3.5199999999999898E-2</v>
      </c>
      <c r="D447" s="2">
        <f t="shared" si="55"/>
        <v>3.5199999999999898E-2</v>
      </c>
      <c r="E447" s="2">
        <f t="shared" si="56"/>
        <v>0</v>
      </c>
      <c r="F447" s="2">
        <f t="shared" si="62"/>
        <v>1.314398493928765E-2</v>
      </c>
      <c r="G447" s="2">
        <f t="shared" si="62"/>
        <v>7.7260016300410425E-3</v>
      </c>
      <c r="H447" s="2">
        <f t="shared" si="58"/>
        <v>1.701266135924673</v>
      </c>
      <c r="I447" s="2">
        <f t="shared" si="59"/>
        <v>62.980322941867811</v>
      </c>
    </row>
    <row r="448" spans="1:9" ht="13.5" x14ac:dyDescent="0.25">
      <c r="A448" s="3">
        <f>TITRES_STAT!B451</f>
        <v>42660</v>
      </c>
      <c r="B448" s="6">
        <f>TITRES_STAT!D451</f>
        <v>1.7655000000000001</v>
      </c>
      <c r="C448" s="2">
        <f t="shared" si="54"/>
        <v>-2.9299999999999882E-2</v>
      </c>
      <c r="D448" s="2">
        <f t="shared" si="55"/>
        <v>0</v>
      </c>
      <c r="E448" s="2">
        <f t="shared" si="56"/>
        <v>2.9299999999999882E-2</v>
      </c>
      <c r="F448" s="2">
        <f t="shared" si="62"/>
        <v>1.2205128872195674E-2</v>
      </c>
      <c r="G448" s="2">
        <f t="shared" si="62"/>
        <v>9.2670015136095303E-3</v>
      </c>
      <c r="H448" s="2">
        <f t="shared" si="58"/>
        <v>1.3170526468859649</v>
      </c>
      <c r="I448" s="2">
        <f t="shared" si="59"/>
        <v>56.841722981825036</v>
      </c>
    </row>
    <row r="449" spans="1:9" ht="13.5" x14ac:dyDescent="0.25">
      <c r="A449" s="3">
        <f>TITRES_STAT!B452</f>
        <v>42661</v>
      </c>
      <c r="B449" s="6">
        <f>TITRES_STAT!D452</f>
        <v>1.7479</v>
      </c>
      <c r="C449" s="2">
        <f t="shared" si="54"/>
        <v>-1.760000000000006E-2</v>
      </c>
      <c r="D449" s="2">
        <f t="shared" si="55"/>
        <v>0</v>
      </c>
      <c r="E449" s="2">
        <f t="shared" si="56"/>
        <v>1.760000000000006E-2</v>
      </c>
      <c r="F449" s="2">
        <f t="shared" si="62"/>
        <v>1.1333333952753126E-2</v>
      </c>
      <c r="G449" s="2">
        <f t="shared" si="62"/>
        <v>9.8622156912088529E-3</v>
      </c>
      <c r="H449" s="2">
        <f t="shared" si="58"/>
        <v>1.1491671149370239</v>
      </c>
      <c r="I449" s="2">
        <f t="shared" si="59"/>
        <v>53.47034704514811</v>
      </c>
    </row>
    <row r="450" spans="1:9" ht="13.5" x14ac:dyDescent="0.25">
      <c r="A450" s="3">
        <f>TITRES_STAT!B453</f>
        <v>42662</v>
      </c>
      <c r="B450" s="6">
        <f>TITRES_STAT!D453</f>
        <v>1.7771999999999999</v>
      </c>
      <c r="C450" s="2">
        <f t="shared" si="54"/>
        <v>2.9299999999999882E-2</v>
      </c>
      <c r="D450" s="2">
        <f t="shared" si="55"/>
        <v>2.9299999999999882E-2</v>
      </c>
      <c r="E450" s="2">
        <f t="shared" si="56"/>
        <v>0</v>
      </c>
      <c r="F450" s="2">
        <f t="shared" si="62"/>
        <v>1.261666724184218E-2</v>
      </c>
      <c r="G450" s="2">
        <f t="shared" si="62"/>
        <v>9.157771713265362E-3</v>
      </c>
      <c r="H450" s="2">
        <f t="shared" si="58"/>
        <v>1.3777005626343015</v>
      </c>
      <c r="I450" s="2">
        <f t="shared" si="59"/>
        <v>57.942559474685069</v>
      </c>
    </row>
    <row r="451" spans="1:9" ht="13.5" x14ac:dyDescent="0.25">
      <c r="A451" s="3">
        <f>TITRES_STAT!B454</f>
        <v>42663</v>
      </c>
      <c r="B451" s="6">
        <f>TITRES_STAT!D454</f>
        <v>1.7596000000000001</v>
      </c>
      <c r="C451" s="2">
        <f t="shared" ref="C451:C514" si="63">B451-B450</f>
        <v>-1.7599999999999838E-2</v>
      </c>
      <c r="D451" s="2">
        <f t="shared" ref="D451:D514" si="64">IF(C451&gt;0,C451,0)</f>
        <v>0</v>
      </c>
      <c r="E451" s="2">
        <f t="shared" ref="E451:E514" si="65">IF(C451&lt;0,-C451,0)</f>
        <v>1.7599999999999838E-2</v>
      </c>
      <c r="F451" s="2">
        <f t="shared" si="62"/>
        <v>1.1715476724567738E-2</v>
      </c>
      <c r="G451" s="2">
        <f t="shared" si="62"/>
        <v>9.7607880194606807E-3</v>
      </c>
      <c r="H451" s="2">
        <f t="shared" si="58"/>
        <v>1.2002593132040031</v>
      </c>
      <c r="I451" s="2">
        <f t="shared" si="59"/>
        <v>54.550811624844044</v>
      </c>
    </row>
    <row r="452" spans="1:9" ht="13.5" x14ac:dyDescent="0.25">
      <c r="A452" s="3">
        <f>TITRES_STAT!B455</f>
        <v>42664</v>
      </c>
      <c r="B452" s="6">
        <f>TITRES_STAT!D455</f>
        <v>1.7596000000000001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1.0878656958527185E-2</v>
      </c>
      <c r="G452" s="2">
        <f t="shared" si="62"/>
        <v>9.0635888752134876E-3</v>
      </c>
      <c r="H452" s="2">
        <f t="shared" si="58"/>
        <v>1.2002593132040034</v>
      </c>
      <c r="I452" s="2">
        <f t="shared" si="59"/>
        <v>54.550811624844044</v>
      </c>
    </row>
    <row r="453" spans="1:9" ht="13.5" x14ac:dyDescent="0.25">
      <c r="A453" s="3">
        <f>TITRES_STAT!B456</f>
        <v>42667</v>
      </c>
      <c r="B453" s="6">
        <f>TITRES_STAT!D456</f>
        <v>1.7714000000000001</v>
      </c>
      <c r="C453" s="2">
        <f t="shared" si="63"/>
        <v>1.1800000000000033E-2</v>
      </c>
      <c r="D453" s="2">
        <f t="shared" si="64"/>
        <v>1.1800000000000033E-2</v>
      </c>
      <c r="E453" s="2">
        <f t="shared" si="65"/>
        <v>0</v>
      </c>
      <c r="F453" s="2">
        <f t="shared" si="62"/>
        <v>1.0944467175775244E-2</v>
      </c>
      <c r="G453" s="2">
        <f t="shared" si="62"/>
        <v>8.4161896698410951E-3</v>
      </c>
      <c r="H453" s="2">
        <f t="shared" si="58"/>
        <v>1.3004064315463419</v>
      </c>
      <c r="I453" s="2">
        <f t="shared" si="59"/>
        <v>56.529420789012654</v>
      </c>
    </row>
    <row r="454" spans="1:9" ht="13.5" x14ac:dyDescent="0.25">
      <c r="A454" s="3">
        <f>TITRES_STAT!B457</f>
        <v>42668</v>
      </c>
      <c r="B454" s="6">
        <f>TITRES_STAT!D457</f>
        <v>1.7479</v>
      </c>
      <c r="C454" s="2">
        <f t="shared" si="63"/>
        <v>-2.3500000000000076E-2</v>
      </c>
      <c r="D454" s="2">
        <f t="shared" si="64"/>
        <v>0</v>
      </c>
      <c r="E454" s="2">
        <f t="shared" si="65"/>
        <v>2.3500000000000076E-2</v>
      </c>
      <c r="F454" s="2">
        <f t="shared" si="62"/>
        <v>1.0162719520362727E-2</v>
      </c>
      <c r="G454" s="2">
        <f t="shared" si="62"/>
        <v>9.4936046934238783E-3</v>
      </c>
      <c r="H454" s="2">
        <f t="shared" si="58"/>
        <v>1.0704805865155032</v>
      </c>
      <c r="I454" s="2">
        <f t="shared" si="59"/>
        <v>51.702034469062994</v>
      </c>
    </row>
    <row r="455" spans="1:9" ht="13.5" x14ac:dyDescent="0.25">
      <c r="A455" s="3">
        <f>TITRES_STAT!B458</f>
        <v>42669</v>
      </c>
      <c r="B455" s="6">
        <f>TITRES_STAT!D458</f>
        <v>1.7479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9.4368109831939606E-3</v>
      </c>
      <c r="G455" s="2">
        <f t="shared" si="62"/>
        <v>8.815490072465031E-3</v>
      </c>
      <c r="H455" s="2">
        <f t="shared" si="58"/>
        <v>1.0704805865155029</v>
      </c>
      <c r="I455" s="2">
        <f t="shared" si="59"/>
        <v>51.702034469062987</v>
      </c>
    </row>
    <row r="456" spans="1:9" ht="13.5" x14ac:dyDescent="0.25">
      <c r="A456" s="3">
        <f>TITRES_STAT!B459</f>
        <v>42670</v>
      </c>
      <c r="B456" s="6">
        <f>TITRES_STAT!D459</f>
        <v>1.7243999999999999</v>
      </c>
      <c r="C456" s="2">
        <f t="shared" si="63"/>
        <v>-2.3500000000000076E-2</v>
      </c>
      <c r="D456" s="2">
        <f t="shared" si="64"/>
        <v>0</v>
      </c>
      <c r="E456" s="2">
        <f t="shared" si="65"/>
        <v>2.3500000000000076E-2</v>
      </c>
      <c r="F456" s="2">
        <f t="shared" si="62"/>
        <v>8.7627530558229642E-3</v>
      </c>
      <c r="G456" s="2">
        <f t="shared" si="62"/>
        <v>9.8643836387175363E-3</v>
      </c>
      <c r="H456" s="2">
        <f t="shared" si="58"/>
        <v>0.8883224108832618</v>
      </c>
      <c r="I456" s="2">
        <f t="shared" si="59"/>
        <v>47.042941701239961</v>
      </c>
    </row>
    <row r="457" spans="1:9" ht="13.5" x14ac:dyDescent="0.25">
      <c r="A457" s="3">
        <f>TITRES_STAT!B460</f>
        <v>42671</v>
      </c>
      <c r="B457" s="6">
        <f>TITRES_STAT!D460</f>
        <v>1.7479</v>
      </c>
      <c r="C457" s="2">
        <f t="shared" si="63"/>
        <v>2.3500000000000076E-2</v>
      </c>
      <c r="D457" s="2">
        <f t="shared" si="64"/>
        <v>2.3500000000000076E-2</v>
      </c>
      <c r="E457" s="2">
        <f t="shared" si="65"/>
        <v>0</v>
      </c>
      <c r="F457" s="2">
        <f t="shared" si="62"/>
        <v>9.8154135518356157E-3</v>
      </c>
      <c r="G457" s="2">
        <f t="shared" si="62"/>
        <v>9.1597848073805693E-3</v>
      </c>
      <c r="H457" s="2">
        <f t="shared" si="58"/>
        <v>1.0715768719726655</v>
      </c>
      <c r="I457" s="2">
        <f t="shared" si="59"/>
        <v>51.72759391507654</v>
      </c>
    </row>
    <row r="458" spans="1:9" ht="13.5" x14ac:dyDescent="0.25">
      <c r="A458" s="3">
        <f>TITRES_STAT!B461</f>
        <v>42674</v>
      </c>
      <c r="B458" s="6">
        <f>TITRES_STAT!D461</f>
        <v>1.7479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9.114312583847357E-3</v>
      </c>
      <c r="G458" s="2">
        <f t="shared" si="62"/>
        <v>8.5055144639962429E-3</v>
      </c>
      <c r="H458" s="2">
        <f t="shared" si="58"/>
        <v>1.0715768719726655</v>
      </c>
      <c r="I458" s="2">
        <f t="shared" si="59"/>
        <v>51.72759391507654</v>
      </c>
    </row>
    <row r="459" spans="1:9" ht="13.5" x14ac:dyDescent="0.25">
      <c r="A459" s="3">
        <f>TITRES_STAT!B462</f>
        <v>42675</v>
      </c>
      <c r="B459" s="6">
        <f>TITRES_STAT!D462</f>
        <v>1.7655000000000001</v>
      </c>
      <c r="C459" s="2">
        <f t="shared" si="63"/>
        <v>1.760000000000006E-2</v>
      </c>
      <c r="D459" s="2">
        <f t="shared" si="64"/>
        <v>1.760000000000006E-2</v>
      </c>
      <c r="E459" s="2">
        <f t="shared" si="65"/>
        <v>0</v>
      </c>
      <c r="F459" s="2">
        <f t="shared" si="62"/>
        <v>9.7204331135725495E-3</v>
      </c>
      <c r="G459" s="2">
        <f t="shared" si="62"/>
        <v>7.8979777165679409E-3</v>
      </c>
      <c r="H459" s="2">
        <f t="shared" si="58"/>
        <v>1.2307496250820715</v>
      </c>
      <c r="I459" s="2">
        <f t="shared" si="59"/>
        <v>55.172019810909575</v>
      </c>
    </row>
    <row r="460" spans="1:9" ht="13.5" x14ac:dyDescent="0.25">
      <c r="A460" s="3">
        <f>TITRES_STAT!B463</f>
        <v>42676</v>
      </c>
      <c r="B460" s="6">
        <f>TITRES_STAT!D463</f>
        <v>1.7830999999999999</v>
      </c>
      <c r="C460" s="2">
        <f t="shared" si="63"/>
        <v>1.7599999999999838E-2</v>
      </c>
      <c r="D460" s="2">
        <f t="shared" si="64"/>
        <v>1.7599999999999838E-2</v>
      </c>
      <c r="E460" s="2">
        <f t="shared" si="65"/>
        <v>0</v>
      </c>
      <c r="F460" s="2">
        <f t="shared" si="62"/>
        <v>1.0283259319745927E-2</v>
      </c>
      <c r="G460" s="2">
        <f t="shared" si="62"/>
        <v>7.3338364510988022E-3</v>
      </c>
      <c r="H460" s="2">
        <f t="shared" si="58"/>
        <v>1.4021664361229687</v>
      </c>
      <c r="I460" s="2">
        <f t="shared" si="59"/>
        <v>58.370911150770517</v>
      </c>
    </row>
    <row r="461" spans="1:9" ht="13.5" x14ac:dyDescent="0.25">
      <c r="A461" s="3">
        <f>TITRES_STAT!B464</f>
        <v>42677</v>
      </c>
      <c r="B461" s="6">
        <f>TITRES_STAT!D464</f>
        <v>1.8242</v>
      </c>
      <c r="C461" s="2">
        <f t="shared" si="63"/>
        <v>4.1100000000000136E-2</v>
      </c>
      <c r="D461" s="2">
        <f t="shared" si="64"/>
        <v>4.1100000000000136E-2</v>
      </c>
      <c r="E461" s="2">
        <f t="shared" si="65"/>
        <v>0</v>
      </c>
      <c r="F461" s="2">
        <f t="shared" ref="F461:G476" si="66">((F460*13)+D461)/14</f>
        <v>1.248445508262123E-2</v>
      </c>
      <c r="G461" s="2">
        <f t="shared" si="66"/>
        <v>6.8099909903060309E-3</v>
      </c>
      <c r="H461" s="2">
        <f t="shared" si="58"/>
        <v>1.8332557415116635</v>
      </c>
      <c r="I461" s="2">
        <f t="shared" si="59"/>
        <v>64.704915784748152</v>
      </c>
    </row>
    <row r="462" spans="1:9" ht="13.5" x14ac:dyDescent="0.25">
      <c r="A462" s="3">
        <f>TITRES_STAT!B465</f>
        <v>42678</v>
      </c>
      <c r="B462" s="6">
        <f>TITRES_STAT!D465</f>
        <v>1.83</v>
      </c>
      <c r="C462" s="2">
        <f t="shared" si="63"/>
        <v>5.8000000000000274E-3</v>
      </c>
      <c r="D462" s="2">
        <f t="shared" si="64"/>
        <v>5.8000000000000274E-3</v>
      </c>
      <c r="E462" s="2">
        <f t="shared" si="65"/>
        <v>0</v>
      </c>
      <c r="F462" s="2">
        <f t="shared" si="66"/>
        <v>1.2006994005291144E-2</v>
      </c>
      <c r="G462" s="2">
        <f t="shared" si="66"/>
        <v>6.3235630624270288E-3</v>
      </c>
      <c r="H462" s="2">
        <f t="shared" si="58"/>
        <v>1.8987703430418188</v>
      </c>
      <c r="I462" s="2">
        <f t="shared" si="59"/>
        <v>65.502613810011184</v>
      </c>
    </row>
    <row r="463" spans="1:9" ht="13.5" x14ac:dyDescent="0.25">
      <c r="A463" s="3">
        <f>TITRES_STAT!B466</f>
        <v>42681</v>
      </c>
      <c r="B463" s="6">
        <f>TITRES_STAT!D466</f>
        <v>1.83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1.1149351576341778E-2</v>
      </c>
      <c r="G463" s="2">
        <f t="shared" si="66"/>
        <v>5.8718799865393832E-3</v>
      </c>
      <c r="H463" s="2">
        <f t="shared" si="58"/>
        <v>1.8987703430418195</v>
      </c>
      <c r="I463" s="2">
        <f t="shared" si="59"/>
        <v>65.502613810011184</v>
      </c>
    </row>
    <row r="464" spans="1:9" ht="13.5" x14ac:dyDescent="0.25">
      <c r="A464" s="3">
        <f>TITRES_STAT!B467</f>
        <v>42682</v>
      </c>
      <c r="B464" s="6">
        <f>TITRES_STAT!D467</f>
        <v>1.8945000000000001</v>
      </c>
      <c r="C464" s="2">
        <f t="shared" si="63"/>
        <v>6.4500000000000002E-2</v>
      </c>
      <c r="D464" s="2">
        <f t="shared" si="64"/>
        <v>6.4500000000000002E-2</v>
      </c>
      <c r="E464" s="2">
        <f t="shared" si="65"/>
        <v>0</v>
      </c>
      <c r="F464" s="2">
        <f t="shared" si="66"/>
        <v>1.4960112178031651E-2</v>
      </c>
      <c r="G464" s="2">
        <f t="shared" si="66"/>
        <v>5.452459987500856E-3</v>
      </c>
      <c r="H464" s="2">
        <f t="shared" si="58"/>
        <v>2.7437362607567972</v>
      </c>
      <c r="I464" s="2">
        <f t="shared" si="59"/>
        <v>73.288716663020224</v>
      </c>
    </row>
    <row r="465" spans="1:9" ht="13.5" x14ac:dyDescent="0.25">
      <c r="A465" s="3">
        <f>TITRES_STAT!B468</f>
        <v>42683</v>
      </c>
      <c r="B465" s="6">
        <f>TITRES_STAT!D468</f>
        <v>1.9883999999999999</v>
      </c>
      <c r="C465" s="2">
        <f t="shared" si="63"/>
        <v>9.3899999999999872E-2</v>
      </c>
      <c r="D465" s="2">
        <f t="shared" si="64"/>
        <v>9.3899999999999872E-2</v>
      </c>
      <c r="E465" s="2">
        <f t="shared" si="65"/>
        <v>0</v>
      </c>
      <c r="F465" s="2">
        <f t="shared" si="66"/>
        <v>2.0598675593886524E-2</v>
      </c>
      <c r="G465" s="2">
        <f t="shared" si="66"/>
        <v>5.0629985598222233E-3</v>
      </c>
      <c r="H465" s="2">
        <f t="shared" ref="H465:H528" si="67">F465/G465</f>
        <v>4.0684735242369499</v>
      </c>
      <c r="I465" s="2">
        <f t="shared" ref="I465:I528" si="68">IF(G465=0,100,100-(100/(1+H465)))</f>
        <v>80.270193871624329</v>
      </c>
    </row>
    <row r="466" spans="1:9" ht="13.5" x14ac:dyDescent="0.25">
      <c r="A466" s="3">
        <f>TITRES_STAT!B469</f>
        <v>42684</v>
      </c>
      <c r="B466" s="6">
        <f>TITRES_STAT!D469</f>
        <v>2.0059999999999998</v>
      </c>
      <c r="C466" s="2">
        <f t="shared" si="63"/>
        <v>1.7599999999999838E-2</v>
      </c>
      <c r="D466" s="2">
        <f t="shared" si="64"/>
        <v>1.7599999999999838E-2</v>
      </c>
      <c r="E466" s="2">
        <f t="shared" si="65"/>
        <v>0</v>
      </c>
      <c r="F466" s="2">
        <f t="shared" si="66"/>
        <v>2.0384484480037473E-2</v>
      </c>
      <c r="G466" s="2">
        <f t="shared" si="66"/>
        <v>4.7013558055492071E-3</v>
      </c>
      <c r="H466" s="2">
        <f t="shared" si="67"/>
        <v>4.3358735911833799</v>
      </c>
      <c r="I466" s="2">
        <f t="shared" si="68"/>
        <v>81.258926342401935</v>
      </c>
    </row>
    <row r="467" spans="1:9" ht="13.5" x14ac:dyDescent="0.25">
      <c r="A467" s="3">
        <f>TITRES_STAT!B470</f>
        <v>42685</v>
      </c>
      <c r="B467" s="6">
        <f>TITRES_STAT!D470</f>
        <v>2.1116000000000001</v>
      </c>
      <c r="C467" s="2">
        <f t="shared" si="63"/>
        <v>0.10560000000000036</v>
      </c>
      <c r="D467" s="2">
        <f t="shared" si="64"/>
        <v>0.10560000000000036</v>
      </c>
      <c r="E467" s="2">
        <f t="shared" si="65"/>
        <v>0</v>
      </c>
      <c r="F467" s="2">
        <f t="shared" si="66"/>
        <v>2.6471307017177679E-2</v>
      </c>
      <c r="G467" s="2">
        <f t="shared" si="66"/>
        <v>4.3655446765814062E-3</v>
      </c>
      <c r="H467" s="2">
        <f t="shared" si="67"/>
        <v>6.0636894083757191</v>
      </c>
      <c r="I467" s="2">
        <f t="shared" si="68"/>
        <v>85.843092155010993</v>
      </c>
    </row>
    <row r="468" spans="1:9" ht="13.5" x14ac:dyDescent="0.25">
      <c r="A468" s="3">
        <f>TITRES_STAT!B471</f>
        <v>42688</v>
      </c>
      <c r="B468" s="6">
        <f>TITRES_STAT!D471</f>
        <v>2.1057000000000001</v>
      </c>
      <c r="C468" s="2">
        <f t="shared" si="63"/>
        <v>-5.9000000000000163E-3</v>
      </c>
      <c r="D468" s="2">
        <f t="shared" si="64"/>
        <v>0</v>
      </c>
      <c r="E468" s="2">
        <f t="shared" si="65"/>
        <v>5.9000000000000163E-3</v>
      </c>
      <c r="F468" s="2">
        <f t="shared" si="66"/>
        <v>2.4580499373093558E-2</v>
      </c>
      <c r="G468" s="2">
        <f t="shared" si="66"/>
        <v>4.4751486282541639E-3</v>
      </c>
      <c r="H468" s="2">
        <f t="shared" si="67"/>
        <v>5.4926665938875985</v>
      </c>
      <c r="I468" s="2">
        <f t="shared" si="68"/>
        <v>84.598007836388348</v>
      </c>
    </row>
    <row r="469" spans="1:9" ht="13.5" x14ac:dyDescent="0.25">
      <c r="A469" s="3">
        <f>TITRES_STAT!B472</f>
        <v>42689</v>
      </c>
      <c r="B469" s="6">
        <f>TITRES_STAT!D472</f>
        <v>2.0705</v>
      </c>
      <c r="C469" s="2">
        <f t="shared" si="63"/>
        <v>-3.520000000000012E-2</v>
      </c>
      <c r="D469" s="2">
        <f t="shared" si="64"/>
        <v>0</v>
      </c>
      <c r="E469" s="2">
        <f t="shared" si="65"/>
        <v>3.520000000000012E-2</v>
      </c>
      <c r="F469" s="2">
        <f t="shared" si="66"/>
        <v>2.2824749417872593E-2</v>
      </c>
      <c r="G469" s="2">
        <f t="shared" si="66"/>
        <v>6.6697808690931604E-3</v>
      </c>
      <c r="H469" s="2">
        <f t="shared" si="67"/>
        <v>3.4221138393975306</v>
      </c>
      <c r="I469" s="2">
        <f t="shared" si="68"/>
        <v>77.386380443425224</v>
      </c>
    </row>
    <row r="470" spans="1:9" ht="13.5" x14ac:dyDescent="0.25">
      <c r="A470" s="3">
        <f>TITRES_STAT!B473</f>
        <v>42690</v>
      </c>
      <c r="B470" s="6">
        <f>TITRES_STAT!D473</f>
        <v>2.0293999999999999</v>
      </c>
      <c r="C470" s="2">
        <f t="shared" si="63"/>
        <v>-4.1100000000000136E-2</v>
      </c>
      <c r="D470" s="2">
        <f t="shared" si="64"/>
        <v>0</v>
      </c>
      <c r="E470" s="2">
        <f t="shared" si="65"/>
        <v>4.1100000000000136E-2</v>
      </c>
      <c r="F470" s="2">
        <f t="shared" si="66"/>
        <v>2.1194410173738836E-2</v>
      </c>
      <c r="G470" s="2">
        <f t="shared" si="66"/>
        <v>9.1290822355865175E-3</v>
      </c>
      <c r="H470" s="2">
        <f t="shared" si="67"/>
        <v>2.3216364610146547</v>
      </c>
      <c r="I470" s="2">
        <f t="shared" si="68"/>
        <v>69.894357442881287</v>
      </c>
    </row>
    <row r="471" spans="1:9" ht="13.5" x14ac:dyDescent="0.25">
      <c r="A471" s="3">
        <f>TITRES_STAT!B474</f>
        <v>42691</v>
      </c>
      <c r="B471" s="6">
        <f>TITRES_STAT!D474</f>
        <v>2.0821999999999998</v>
      </c>
      <c r="C471" s="2">
        <f t="shared" si="63"/>
        <v>5.2799999999999958E-2</v>
      </c>
      <c r="D471" s="2">
        <f t="shared" si="64"/>
        <v>5.2799999999999958E-2</v>
      </c>
      <c r="E471" s="2">
        <f t="shared" si="65"/>
        <v>0</v>
      </c>
      <c r="F471" s="2">
        <f t="shared" si="66"/>
        <v>2.345195230418606E-2</v>
      </c>
      <c r="G471" s="2">
        <f t="shared" si="66"/>
        <v>8.4770049330446223E-3</v>
      </c>
      <c r="H471" s="2">
        <f t="shared" si="67"/>
        <v>2.7665375317604064</v>
      </c>
      <c r="I471" s="2">
        <f t="shared" si="68"/>
        <v>73.450417218260952</v>
      </c>
    </row>
    <row r="472" spans="1:9" ht="13.5" x14ac:dyDescent="0.25">
      <c r="A472" s="3">
        <f>TITRES_STAT!B475</f>
        <v>42692</v>
      </c>
      <c r="B472" s="6">
        <f>TITRES_STAT!D475</f>
        <v>1.9824999999999999</v>
      </c>
      <c r="C472" s="2">
        <f t="shared" si="63"/>
        <v>-9.96999999999999E-2</v>
      </c>
      <c r="D472" s="2">
        <f t="shared" si="64"/>
        <v>0</v>
      </c>
      <c r="E472" s="2">
        <f t="shared" si="65"/>
        <v>9.96999999999999E-2</v>
      </c>
      <c r="F472" s="2">
        <f t="shared" si="66"/>
        <v>2.1776812853887054E-2</v>
      </c>
      <c r="G472" s="2">
        <f t="shared" si="66"/>
        <v>1.4992933152112855E-2</v>
      </c>
      <c r="H472" s="2">
        <f t="shared" si="67"/>
        <v>1.4524718167517603</v>
      </c>
      <c r="I472" s="2">
        <f t="shared" si="68"/>
        <v>59.224811752394537</v>
      </c>
    </row>
    <row r="473" spans="1:9" ht="13.5" x14ac:dyDescent="0.25">
      <c r="A473" s="3">
        <f>TITRES_STAT!B476</f>
        <v>42695</v>
      </c>
      <c r="B473" s="6">
        <f>TITRES_STAT!D476</f>
        <v>2.0177</v>
      </c>
      <c r="C473" s="2">
        <f t="shared" si="63"/>
        <v>3.520000000000012E-2</v>
      </c>
      <c r="D473" s="2">
        <f t="shared" si="64"/>
        <v>3.520000000000012E-2</v>
      </c>
      <c r="E473" s="2">
        <f t="shared" si="65"/>
        <v>0</v>
      </c>
      <c r="F473" s="2">
        <f t="shared" si="66"/>
        <v>2.2735611935752274E-2</v>
      </c>
      <c r="G473" s="2">
        <f t="shared" si="66"/>
        <v>1.3922009355533366E-2</v>
      </c>
      <c r="H473" s="2">
        <f t="shared" si="67"/>
        <v>1.6330697211258447</v>
      </c>
      <c r="I473" s="2">
        <f t="shared" si="68"/>
        <v>62.021514585173186</v>
      </c>
    </row>
    <row r="474" spans="1:9" ht="13.5" x14ac:dyDescent="0.25">
      <c r="A474" s="3">
        <f>TITRES_STAT!B477</f>
        <v>42696</v>
      </c>
      <c r="B474" s="6">
        <f>TITRES_STAT!D477</f>
        <v>2.0646</v>
      </c>
      <c r="C474" s="2">
        <f t="shared" si="63"/>
        <v>4.6899999999999942E-2</v>
      </c>
      <c r="D474" s="2">
        <f t="shared" si="64"/>
        <v>4.6899999999999942E-2</v>
      </c>
      <c r="E474" s="2">
        <f t="shared" si="65"/>
        <v>0</v>
      </c>
      <c r="F474" s="2">
        <f t="shared" si="66"/>
        <v>2.4461639654627106E-2</v>
      </c>
      <c r="G474" s="2">
        <f t="shared" si="66"/>
        <v>1.292758011585241E-2</v>
      </c>
      <c r="H474" s="2">
        <f t="shared" si="67"/>
        <v>1.8922056127605109</v>
      </c>
      <c r="I474" s="2">
        <f t="shared" si="68"/>
        <v>65.424311619202825</v>
      </c>
    </row>
    <row r="475" spans="1:9" ht="13.5" x14ac:dyDescent="0.25">
      <c r="A475" s="3">
        <f>TITRES_STAT!B478</f>
        <v>42697</v>
      </c>
      <c r="B475" s="6">
        <f>TITRES_STAT!D478</f>
        <v>2.0529000000000002</v>
      </c>
      <c r="C475" s="2">
        <f t="shared" si="63"/>
        <v>-1.1699999999999822E-2</v>
      </c>
      <c r="D475" s="2">
        <f t="shared" si="64"/>
        <v>0</v>
      </c>
      <c r="E475" s="2">
        <f t="shared" si="65"/>
        <v>1.1699999999999822E-2</v>
      </c>
      <c r="F475" s="2">
        <f t="shared" si="66"/>
        <v>2.2714379679296598E-2</v>
      </c>
      <c r="G475" s="2">
        <f t="shared" si="66"/>
        <v>1.2839895821862939E-2</v>
      </c>
      <c r="H475" s="2">
        <f t="shared" si="67"/>
        <v>1.769047038576437</v>
      </c>
      <c r="I475" s="2">
        <f t="shared" si="68"/>
        <v>63.886492859503804</v>
      </c>
    </row>
    <row r="476" spans="1:9" ht="13.5" x14ac:dyDescent="0.25">
      <c r="A476" s="3">
        <f>TITRES_STAT!B479</f>
        <v>42698</v>
      </c>
      <c r="B476" s="6">
        <f>TITRES_STAT!D479</f>
        <v>2.0529000000000002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2.1091923987918267E-2</v>
      </c>
      <c r="G476" s="2">
        <f t="shared" si="66"/>
        <v>1.1922760406015587E-2</v>
      </c>
      <c r="H476" s="2">
        <f t="shared" si="67"/>
        <v>1.7690470385764365</v>
      </c>
      <c r="I476" s="2">
        <f t="shared" si="68"/>
        <v>63.886492859503804</v>
      </c>
    </row>
    <row r="477" spans="1:9" ht="13.5" x14ac:dyDescent="0.25">
      <c r="A477" s="3">
        <f>TITRES_STAT!B480</f>
        <v>42699</v>
      </c>
      <c r="B477" s="6">
        <f>TITRES_STAT!D480</f>
        <v>2.0236000000000001</v>
      </c>
      <c r="C477" s="2">
        <f t="shared" si="63"/>
        <v>-2.9300000000000104E-2</v>
      </c>
      <c r="D477" s="2">
        <f t="shared" si="64"/>
        <v>0</v>
      </c>
      <c r="E477" s="2">
        <f t="shared" si="65"/>
        <v>2.9300000000000104E-2</v>
      </c>
      <c r="F477" s="2">
        <f t="shared" ref="F477:G492" si="69">((F476*13)+D477)/14</f>
        <v>1.9585357988781249E-2</v>
      </c>
      <c r="G477" s="2">
        <f t="shared" si="69"/>
        <v>1.3163991805585909E-2</v>
      </c>
      <c r="H477" s="2">
        <f t="shared" si="67"/>
        <v>1.4877977955342199</v>
      </c>
      <c r="I477" s="2">
        <f t="shared" si="68"/>
        <v>59.803807134363026</v>
      </c>
    </row>
    <row r="478" spans="1:9" ht="13.5" x14ac:dyDescent="0.25">
      <c r="A478" s="3">
        <f>TITRES_STAT!B481</f>
        <v>42702</v>
      </c>
      <c r="B478" s="6">
        <f>TITRES_STAT!D481</f>
        <v>2.1057000000000001</v>
      </c>
      <c r="C478" s="2">
        <f t="shared" si="63"/>
        <v>8.2100000000000062E-2</v>
      </c>
      <c r="D478" s="2">
        <f t="shared" si="64"/>
        <v>8.2100000000000062E-2</v>
      </c>
      <c r="E478" s="2">
        <f t="shared" si="65"/>
        <v>0</v>
      </c>
      <c r="F478" s="2">
        <f t="shared" si="69"/>
        <v>2.4050689561011165E-2</v>
      </c>
      <c r="G478" s="2">
        <f t="shared" si="69"/>
        <v>1.2223706676615487E-2</v>
      </c>
      <c r="H478" s="2">
        <f t="shared" si="67"/>
        <v>1.9675447225039555</v>
      </c>
      <c r="I478" s="2">
        <f t="shared" si="68"/>
        <v>66.30210852707151</v>
      </c>
    </row>
    <row r="479" spans="1:9" ht="13.5" x14ac:dyDescent="0.25">
      <c r="A479" s="3">
        <f>TITRES_STAT!B482</f>
        <v>42703</v>
      </c>
      <c r="B479" s="6">
        <f>TITRES_STAT!D482</f>
        <v>2.1116000000000001</v>
      </c>
      <c r="C479" s="2">
        <f t="shared" si="63"/>
        <v>5.9000000000000163E-3</v>
      </c>
      <c r="D479" s="2">
        <f t="shared" si="64"/>
        <v>5.9000000000000163E-3</v>
      </c>
      <c r="E479" s="2">
        <f t="shared" si="65"/>
        <v>0</v>
      </c>
      <c r="F479" s="2">
        <f t="shared" si="69"/>
        <v>2.2754211735224655E-2</v>
      </c>
      <c r="G479" s="2">
        <f t="shared" si="69"/>
        <v>1.1350584771142952E-2</v>
      </c>
      <c r="H479" s="2">
        <f t="shared" si="67"/>
        <v>2.0046730801987933</v>
      </c>
      <c r="I479" s="2">
        <f t="shared" si="68"/>
        <v>66.718509025486441</v>
      </c>
    </row>
    <row r="480" spans="1:9" ht="13.5" x14ac:dyDescent="0.25">
      <c r="A480" s="3">
        <f>TITRES_STAT!B483</f>
        <v>42704</v>
      </c>
      <c r="B480" s="6">
        <f>TITRES_STAT!D483</f>
        <v>2.1116000000000001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2.112891089699432E-2</v>
      </c>
      <c r="G480" s="2">
        <f t="shared" si="69"/>
        <v>1.0539828716061312E-2</v>
      </c>
      <c r="H480" s="2">
        <f t="shared" si="67"/>
        <v>2.0046730801987929</v>
      </c>
      <c r="I480" s="2">
        <f t="shared" si="68"/>
        <v>66.718509025486441</v>
      </c>
    </row>
    <row r="481" spans="1:9" ht="13.5" x14ac:dyDescent="0.25">
      <c r="A481" s="3">
        <f>TITRES_STAT!B484</f>
        <v>42705</v>
      </c>
      <c r="B481" s="6">
        <f>TITRES_STAT!D484</f>
        <v>2.1642999999999999</v>
      </c>
      <c r="C481" s="2">
        <f t="shared" si="63"/>
        <v>5.2699999999999747E-2</v>
      </c>
      <c r="D481" s="2">
        <f t="shared" si="64"/>
        <v>5.2699999999999747E-2</v>
      </c>
      <c r="E481" s="2">
        <f t="shared" si="65"/>
        <v>0</v>
      </c>
      <c r="F481" s="2">
        <f t="shared" si="69"/>
        <v>2.3383988690066138E-2</v>
      </c>
      <c r="G481" s="2">
        <f t="shared" si="69"/>
        <v>9.7869838077712188E-3</v>
      </c>
      <c r="H481" s="2">
        <f t="shared" si="67"/>
        <v>2.3892947152419324</v>
      </c>
      <c r="I481" s="2">
        <f t="shared" si="68"/>
        <v>70.495336522288284</v>
      </c>
    </row>
    <row r="482" spans="1:9" ht="13.5" x14ac:dyDescent="0.25">
      <c r="A482" s="3">
        <f>TITRES_STAT!B485</f>
        <v>42706</v>
      </c>
      <c r="B482" s="6">
        <f>TITRES_STAT!D485</f>
        <v>2.1057000000000001</v>
      </c>
      <c r="C482" s="2">
        <f t="shared" si="63"/>
        <v>-5.8599999999999763E-2</v>
      </c>
      <c r="D482" s="2">
        <f t="shared" si="64"/>
        <v>0</v>
      </c>
      <c r="E482" s="2">
        <f t="shared" si="65"/>
        <v>5.8599999999999763E-2</v>
      </c>
      <c r="F482" s="2">
        <f t="shared" si="69"/>
        <v>2.1713703783632844E-2</v>
      </c>
      <c r="G482" s="2">
        <f t="shared" si="69"/>
        <v>1.327362782150183E-2</v>
      </c>
      <c r="H482" s="2">
        <f t="shared" si="67"/>
        <v>1.6358529917841309</v>
      </c>
      <c r="I482" s="2">
        <f t="shared" si="68"/>
        <v>62.061617126715042</v>
      </c>
    </row>
    <row r="483" spans="1:9" ht="13.5" x14ac:dyDescent="0.25">
      <c r="A483" s="3">
        <f>TITRES_STAT!B486</f>
        <v>42709</v>
      </c>
      <c r="B483" s="6">
        <f>TITRES_STAT!D486</f>
        <v>2.0470000000000002</v>
      </c>
      <c r="C483" s="2">
        <f t="shared" si="63"/>
        <v>-5.8699999999999974E-2</v>
      </c>
      <c r="D483" s="2">
        <f t="shared" si="64"/>
        <v>0</v>
      </c>
      <c r="E483" s="2">
        <f t="shared" si="65"/>
        <v>5.8699999999999974E-2</v>
      </c>
      <c r="F483" s="2">
        <f t="shared" si="69"/>
        <v>2.0162724941944786E-2</v>
      </c>
      <c r="G483" s="2">
        <f t="shared" si="69"/>
        <v>1.6518368691394555E-2</v>
      </c>
      <c r="H483" s="2">
        <f t="shared" si="67"/>
        <v>1.2206244647178024</v>
      </c>
      <c r="I483" s="2">
        <f t="shared" si="68"/>
        <v>54.967622131143173</v>
      </c>
    </row>
    <row r="484" spans="1:9" ht="13.5" x14ac:dyDescent="0.25">
      <c r="A484" s="3">
        <f>TITRES_STAT!B487</f>
        <v>42710</v>
      </c>
      <c r="B484" s="6">
        <f>TITRES_STAT!D487</f>
        <v>2.0293999999999999</v>
      </c>
      <c r="C484" s="2">
        <f t="shared" si="63"/>
        <v>-1.7600000000000282E-2</v>
      </c>
      <c r="D484" s="2">
        <f t="shared" si="64"/>
        <v>0</v>
      </c>
      <c r="E484" s="2">
        <f t="shared" si="65"/>
        <v>1.7600000000000282E-2</v>
      </c>
      <c r="F484" s="2">
        <f t="shared" si="69"/>
        <v>1.8722530303234446E-2</v>
      </c>
      <c r="G484" s="2">
        <f t="shared" si="69"/>
        <v>1.6595628070580678E-2</v>
      </c>
      <c r="H484" s="2">
        <f t="shared" si="67"/>
        <v>1.128160394027157</v>
      </c>
      <c r="I484" s="2">
        <f t="shared" si="68"/>
        <v>53.011060500581834</v>
      </c>
    </row>
    <row r="485" spans="1:9" ht="13.5" x14ac:dyDescent="0.25">
      <c r="A485" s="3">
        <f>TITRES_STAT!B488</f>
        <v>42711</v>
      </c>
      <c r="B485" s="6">
        <f>TITRES_STAT!D488</f>
        <v>2.0529000000000002</v>
      </c>
      <c r="C485" s="2">
        <f t="shared" si="63"/>
        <v>2.3500000000000298E-2</v>
      </c>
      <c r="D485" s="2">
        <f t="shared" si="64"/>
        <v>2.3500000000000298E-2</v>
      </c>
      <c r="E485" s="2">
        <f t="shared" si="65"/>
        <v>0</v>
      </c>
      <c r="F485" s="2">
        <f t="shared" si="69"/>
        <v>1.9063778138717718E-2</v>
      </c>
      <c r="G485" s="2">
        <f t="shared" si="69"/>
        <v>1.54102260655392E-2</v>
      </c>
      <c r="H485" s="2">
        <f t="shared" si="67"/>
        <v>1.2370862087058345</v>
      </c>
      <c r="I485" s="2">
        <f t="shared" si="68"/>
        <v>55.298995804971462</v>
      </c>
    </row>
    <row r="486" spans="1:9" ht="13.5" x14ac:dyDescent="0.25">
      <c r="A486" s="3">
        <f>TITRES_STAT!B489</f>
        <v>42712</v>
      </c>
      <c r="B486" s="6">
        <f>TITRES_STAT!D489</f>
        <v>2.0529000000000002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1.7702079700237881E-2</v>
      </c>
      <c r="G486" s="2">
        <f t="shared" si="69"/>
        <v>1.4309495632286399E-2</v>
      </c>
      <c r="H486" s="2">
        <f t="shared" si="67"/>
        <v>1.2370862087058345</v>
      </c>
      <c r="I486" s="2">
        <f t="shared" si="68"/>
        <v>55.298995804971462</v>
      </c>
    </row>
    <row r="487" spans="1:9" ht="13.5" x14ac:dyDescent="0.25">
      <c r="A487" s="3">
        <f>TITRES_STAT!B490</f>
        <v>42713</v>
      </c>
      <c r="B487" s="6">
        <f>TITRES_STAT!D490</f>
        <v>2.0764</v>
      </c>
      <c r="C487" s="2">
        <f t="shared" si="63"/>
        <v>2.3499999999999854E-2</v>
      </c>
      <c r="D487" s="2">
        <f t="shared" si="64"/>
        <v>2.3499999999999854E-2</v>
      </c>
      <c r="E487" s="2">
        <f t="shared" si="65"/>
        <v>0</v>
      </c>
      <c r="F487" s="2">
        <f t="shared" si="69"/>
        <v>1.8116216864506596E-2</v>
      </c>
      <c r="G487" s="2">
        <f t="shared" si="69"/>
        <v>1.3287388801408799E-2</v>
      </c>
      <c r="H487" s="2">
        <f t="shared" si="67"/>
        <v>1.3634143724751864</v>
      </c>
      <c r="I487" s="2">
        <f t="shared" si="68"/>
        <v>57.688333808653816</v>
      </c>
    </row>
    <row r="488" spans="1:9" ht="13.5" x14ac:dyDescent="0.25">
      <c r="A488" s="3">
        <f>TITRES_STAT!B491</f>
        <v>42717</v>
      </c>
      <c r="B488" s="6">
        <f>TITRES_STAT!D491</f>
        <v>2.1173999999999999</v>
      </c>
      <c r="C488" s="2">
        <f t="shared" si="63"/>
        <v>4.0999999999999925E-2</v>
      </c>
      <c r="D488" s="2">
        <f t="shared" si="64"/>
        <v>4.0999999999999925E-2</v>
      </c>
      <c r="E488" s="2">
        <f t="shared" si="65"/>
        <v>0</v>
      </c>
      <c r="F488" s="2">
        <f t="shared" si="69"/>
        <v>1.9750772802756118E-2</v>
      </c>
      <c r="G488" s="2">
        <f t="shared" si="69"/>
        <v>1.233828960130817E-2</v>
      </c>
      <c r="H488" s="2">
        <f t="shared" si="67"/>
        <v>1.6007707260058184</v>
      </c>
      <c r="I488" s="2">
        <f t="shared" si="68"/>
        <v>61.54985943202427</v>
      </c>
    </row>
    <row r="489" spans="1:9" ht="13.5" x14ac:dyDescent="0.25">
      <c r="A489" s="3">
        <f>TITRES_STAT!B492</f>
        <v>42718</v>
      </c>
      <c r="B489" s="6">
        <f>TITRES_STAT!D492</f>
        <v>2.1349999999999998</v>
      </c>
      <c r="C489" s="2">
        <f t="shared" si="63"/>
        <v>1.7599999999999838E-2</v>
      </c>
      <c r="D489" s="2">
        <f t="shared" si="64"/>
        <v>1.7599999999999838E-2</v>
      </c>
      <c r="E489" s="2">
        <f t="shared" si="65"/>
        <v>0</v>
      </c>
      <c r="F489" s="2">
        <f t="shared" si="69"/>
        <v>1.9597146173987813E-2</v>
      </c>
      <c r="G489" s="2">
        <f t="shared" si="69"/>
        <v>1.1456983201214729E-2</v>
      </c>
      <c r="H489" s="2">
        <f t="shared" si="67"/>
        <v>1.7104979408462448</v>
      </c>
      <c r="I489" s="2">
        <f t="shared" si="68"/>
        <v>63.106409898699646</v>
      </c>
    </row>
    <row r="490" spans="1:9" ht="13.5" x14ac:dyDescent="0.25">
      <c r="A490" s="3">
        <f>TITRES_STAT!B493</f>
        <v>42719</v>
      </c>
      <c r="B490" s="6">
        <f>TITRES_STAT!D493</f>
        <v>2.1173999999999999</v>
      </c>
      <c r="C490" s="2">
        <f t="shared" si="63"/>
        <v>-1.7599999999999838E-2</v>
      </c>
      <c r="D490" s="2">
        <f t="shared" si="64"/>
        <v>0</v>
      </c>
      <c r="E490" s="2">
        <f t="shared" si="65"/>
        <v>1.7599999999999838E-2</v>
      </c>
      <c r="F490" s="2">
        <f t="shared" si="69"/>
        <v>1.8197350018702967E-2</v>
      </c>
      <c r="G490" s="2">
        <f t="shared" si="69"/>
        <v>1.1895770115413666E-2</v>
      </c>
      <c r="H490" s="2">
        <f t="shared" si="67"/>
        <v>1.5297328245377049</v>
      </c>
      <c r="I490" s="2">
        <f t="shared" si="68"/>
        <v>60.470133829933417</v>
      </c>
    </row>
    <row r="491" spans="1:9" ht="13.5" x14ac:dyDescent="0.25">
      <c r="A491" s="3">
        <f>TITRES_STAT!B494</f>
        <v>42720</v>
      </c>
      <c r="B491" s="6">
        <f>TITRES_STAT!D494</f>
        <v>2.1173999999999999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1.6897539303081327E-2</v>
      </c>
      <c r="G491" s="2">
        <f t="shared" si="69"/>
        <v>1.1046072250026975E-2</v>
      </c>
      <c r="H491" s="2">
        <f t="shared" si="67"/>
        <v>1.5297328245377049</v>
      </c>
      <c r="I491" s="2">
        <f t="shared" si="68"/>
        <v>60.470133829933417</v>
      </c>
    </row>
    <row r="492" spans="1:9" ht="13.5" x14ac:dyDescent="0.25">
      <c r="A492" s="3">
        <f>TITRES_STAT!B495</f>
        <v>42723</v>
      </c>
      <c r="B492" s="6">
        <f>TITRES_STAT!D495</f>
        <v>2.0880999999999998</v>
      </c>
      <c r="C492" s="2">
        <f t="shared" si="63"/>
        <v>-2.9300000000000104E-2</v>
      </c>
      <c r="D492" s="2">
        <f t="shared" si="64"/>
        <v>0</v>
      </c>
      <c r="E492" s="2">
        <f t="shared" si="65"/>
        <v>2.9300000000000104E-2</v>
      </c>
      <c r="F492" s="2">
        <f t="shared" si="69"/>
        <v>1.569057221000409E-2</v>
      </c>
      <c r="G492" s="2">
        <f t="shared" si="69"/>
        <v>1.2349924232167912E-2</v>
      </c>
      <c r="H492" s="2">
        <f t="shared" si="67"/>
        <v>1.2704994714975477</v>
      </c>
      <c r="I492" s="2">
        <f t="shared" si="68"/>
        <v>55.956827449053208</v>
      </c>
    </row>
    <row r="493" spans="1:9" ht="13.5" x14ac:dyDescent="0.25">
      <c r="A493" s="3">
        <f>TITRES_STAT!B496</f>
        <v>42724</v>
      </c>
      <c r="B493" s="6">
        <f>TITRES_STAT!D496</f>
        <v>2.0764</v>
      </c>
      <c r="C493" s="2">
        <f t="shared" si="63"/>
        <v>-1.1699999999999822E-2</v>
      </c>
      <c r="D493" s="2">
        <f t="shared" si="64"/>
        <v>0</v>
      </c>
      <c r="E493" s="2">
        <f t="shared" si="65"/>
        <v>1.1699999999999822E-2</v>
      </c>
      <c r="F493" s="2">
        <f t="shared" ref="F493:G508" si="70">((F492*13)+D493)/14</f>
        <v>1.4569817052146656E-2</v>
      </c>
      <c r="G493" s="2">
        <f t="shared" si="70"/>
        <v>1.2303501072727334E-2</v>
      </c>
      <c r="H493" s="2">
        <f t="shared" si="67"/>
        <v>1.1842009007048384</v>
      </c>
      <c r="I493" s="2">
        <f t="shared" si="68"/>
        <v>54.216665707018919</v>
      </c>
    </row>
    <row r="494" spans="1:9" ht="13.5" x14ac:dyDescent="0.25">
      <c r="A494" s="3">
        <f>TITRES_STAT!B497</f>
        <v>42725</v>
      </c>
      <c r="B494" s="6">
        <f>TITRES_STAT!D497</f>
        <v>2.0705</v>
      </c>
      <c r="C494" s="2">
        <f t="shared" si="63"/>
        <v>-5.9000000000000163E-3</v>
      </c>
      <c r="D494" s="2">
        <f t="shared" si="64"/>
        <v>0</v>
      </c>
      <c r="E494" s="2">
        <f t="shared" si="65"/>
        <v>5.9000000000000163E-3</v>
      </c>
      <c r="F494" s="2">
        <f t="shared" si="70"/>
        <v>1.3529115834136182E-2</v>
      </c>
      <c r="G494" s="2">
        <f t="shared" si="70"/>
        <v>1.1846108138961097E-2</v>
      </c>
      <c r="H494" s="2">
        <f t="shared" si="67"/>
        <v>1.1420726263370651</v>
      </c>
      <c r="I494" s="2">
        <f t="shared" si="68"/>
        <v>53.316242049645361</v>
      </c>
    </row>
    <row r="495" spans="1:9" ht="13.5" x14ac:dyDescent="0.25">
      <c r="A495" s="3">
        <f>TITRES_STAT!B498</f>
        <v>42726</v>
      </c>
      <c r="B495" s="6">
        <f>TITRES_STAT!D498</f>
        <v>2.0998000000000001</v>
      </c>
      <c r="C495" s="2">
        <f t="shared" si="63"/>
        <v>2.9300000000000104E-2</v>
      </c>
      <c r="D495" s="2">
        <f t="shared" si="64"/>
        <v>2.9300000000000104E-2</v>
      </c>
      <c r="E495" s="2">
        <f t="shared" si="65"/>
        <v>0</v>
      </c>
      <c r="F495" s="2">
        <f t="shared" si="70"/>
        <v>1.4655607560269318E-2</v>
      </c>
      <c r="G495" s="2">
        <f t="shared" si="70"/>
        <v>1.0999957557606733E-2</v>
      </c>
      <c r="H495" s="2">
        <f t="shared" si="67"/>
        <v>1.3323331006977037</v>
      </c>
      <c r="I495" s="2">
        <f t="shared" si="68"/>
        <v>57.124477644258626</v>
      </c>
    </row>
    <row r="496" spans="1:9" ht="13.5" x14ac:dyDescent="0.25">
      <c r="A496" s="3">
        <f>TITRES_STAT!B499</f>
        <v>42727</v>
      </c>
      <c r="B496" s="6">
        <f>TITRES_STAT!D499</f>
        <v>2.0821999999999998</v>
      </c>
      <c r="C496" s="2">
        <f t="shared" si="63"/>
        <v>-1.7600000000000282E-2</v>
      </c>
      <c r="D496" s="2">
        <f t="shared" si="64"/>
        <v>0</v>
      </c>
      <c r="E496" s="2">
        <f t="shared" si="65"/>
        <v>1.7600000000000282E-2</v>
      </c>
      <c r="F496" s="2">
        <f t="shared" si="70"/>
        <v>1.360877844882151E-2</v>
      </c>
      <c r="G496" s="2">
        <f t="shared" si="70"/>
        <v>1.1471389160634842E-2</v>
      </c>
      <c r="H496" s="2">
        <f t="shared" si="67"/>
        <v>1.1863234921469947</v>
      </c>
      <c r="I496" s="2">
        <f t="shared" si="68"/>
        <v>54.261114442035819</v>
      </c>
    </row>
    <row r="497" spans="1:9" ht="13.5" x14ac:dyDescent="0.25">
      <c r="A497" s="3">
        <f>TITRES_STAT!B500</f>
        <v>42730</v>
      </c>
      <c r="B497" s="6">
        <f>TITRES_STAT!D500</f>
        <v>2.0880999999999998</v>
      </c>
      <c r="C497" s="2">
        <f t="shared" si="63"/>
        <v>5.9000000000000163E-3</v>
      </c>
      <c r="D497" s="2">
        <f t="shared" si="64"/>
        <v>5.9000000000000163E-3</v>
      </c>
      <c r="E497" s="2">
        <f t="shared" si="65"/>
        <v>0</v>
      </c>
      <c r="F497" s="2">
        <f t="shared" si="70"/>
        <v>1.3058151416762833E-2</v>
      </c>
      <c r="G497" s="2">
        <f t="shared" si="70"/>
        <v>1.0652004220589496E-2</v>
      </c>
      <c r="H497" s="2">
        <f t="shared" si="67"/>
        <v>1.2258868046186502</v>
      </c>
      <c r="I497" s="2">
        <f t="shared" si="68"/>
        <v>55.074085621738298</v>
      </c>
    </row>
    <row r="498" spans="1:9" ht="13.5" x14ac:dyDescent="0.25">
      <c r="A498" s="3">
        <f>TITRES_STAT!B501</f>
        <v>42731</v>
      </c>
      <c r="B498" s="6">
        <f>TITRES_STAT!D501</f>
        <v>2.0646</v>
      </c>
      <c r="C498" s="2">
        <f t="shared" si="63"/>
        <v>-2.3499999999999854E-2</v>
      </c>
      <c r="D498" s="2">
        <f t="shared" si="64"/>
        <v>0</v>
      </c>
      <c r="E498" s="2">
        <f t="shared" si="65"/>
        <v>2.3499999999999854E-2</v>
      </c>
      <c r="F498" s="2">
        <f t="shared" si="70"/>
        <v>1.2125426315565487E-2</v>
      </c>
      <c r="G498" s="2">
        <f t="shared" si="70"/>
        <v>1.1569718204833093E-2</v>
      </c>
      <c r="H498" s="2">
        <f t="shared" si="67"/>
        <v>1.0480312571917485</v>
      </c>
      <c r="I498" s="2">
        <f t="shared" si="68"/>
        <v>51.172620218150598</v>
      </c>
    </row>
    <row r="499" spans="1:9" ht="13.5" x14ac:dyDescent="0.25">
      <c r="A499" s="3">
        <f>TITRES_STAT!B502</f>
        <v>42732</v>
      </c>
      <c r="B499" s="6">
        <f>TITRES_STAT!D502</f>
        <v>2.0998000000000001</v>
      </c>
      <c r="C499" s="2">
        <f t="shared" si="63"/>
        <v>3.520000000000012E-2</v>
      </c>
      <c r="D499" s="2">
        <f t="shared" si="64"/>
        <v>3.520000000000012E-2</v>
      </c>
      <c r="E499" s="2">
        <f t="shared" si="65"/>
        <v>0</v>
      </c>
      <c r="F499" s="2">
        <f t="shared" si="70"/>
        <v>1.3773610150167962E-2</v>
      </c>
      <c r="G499" s="2">
        <f t="shared" si="70"/>
        <v>1.0743309761630728E-2</v>
      </c>
      <c r="H499" s="2">
        <f t="shared" si="67"/>
        <v>1.2820639501022135</v>
      </c>
      <c r="I499" s="2">
        <f t="shared" si="68"/>
        <v>56.180018532994666</v>
      </c>
    </row>
    <row r="500" spans="1:9" ht="13.5" x14ac:dyDescent="0.25">
      <c r="A500" s="3">
        <f>TITRES_STAT!B503</f>
        <v>42733</v>
      </c>
      <c r="B500" s="6">
        <f>TITRES_STAT!D503</f>
        <v>2.0939999999999999</v>
      </c>
      <c r="C500" s="2">
        <f t="shared" si="63"/>
        <v>-5.8000000000002494E-3</v>
      </c>
      <c r="D500" s="2">
        <f t="shared" si="64"/>
        <v>0</v>
      </c>
      <c r="E500" s="2">
        <f t="shared" si="65"/>
        <v>5.8000000000002494E-3</v>
      </c>
      <c r="F500" s="2">
        <f t="shared" si="70"/>
        <v>1.2789780853727393E-2</v>
      </c>
      <c r="G500" s="2">
        <f t="shared" si="70"/>
        <v>1.0390216207228551E-2</v>
      </c>
      <c r="H500" s="2">
        <f t="shared" si="67"/>
        <v>1.2309446308566174</v>
      </c>
      <c r="I500" s="2">
        <f t="shared" si="68"/>
        <v>55.175938202642477</v>
      </c>
    </row>
    <row r="501" spans="1:9" ht="13.5" x14ac:dyDescent="0.25">
      <c r="A501" s="3">
        <f>TITRES_STAT!B504</f>
        <v>42734</v>
      </c>
      <c r="B501" s="6">
        <f>TITRES_STAT!D504</f>
        <v>2.0939999999999999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1.187622507846115E-2</v>
      </c>
      <c r="G501" s="2">
        <f t="shared" si="70"/>
        <v>9.6480579067122259E-3</v>
      </c>
      <c r="H501" s="2">
        <f t="shared" si="67"/>
        <v>1.2309446308566174</v>
      </c>
      <c r="I501" s="2">
        <f t="shared" si="68"/>
        <v>55.175938202642477</v>
      </c>
    </row>
    <row r="502" spans="1:9" ht="13.5" x14ac:dyDescent="0.25">
      <c r="A502" s="3">
        <f>TITRES_STAT!B505</f>
        <v>42737</v>
      </c>
      <c r="B502" s="6">
        <f>TITRES_STAT!D505</f>
        <v>2.1116000000000001</v>
      </c>
      <c r="C502" s="2">
        <f t="shared" si="63"/>
        <v>1.7600000000000282E-2</v>
      </c>
      <c r="D502" s="2">
        <f t="shared" si="64"/>
        <v>1.7600000000000282E-2</v>
      </c>
      <c r="E502" s="2">
        <f t="shared" si="65"/>
        <v>0</v>
      </c>
      <c r="F502" s="2">
        <f t="shared" si="70"/>
        <v>1.2285066144285373E-2</v>
      </c>
      <c r="G502" s="2">
        <f t="shared" si="70"/>
        <v>8.9589109133756378E-3</v>
      </c>
      <c r="H502" s="2">
        <f t="shared" si="67"/>
        <v>1.3712678095664275</v>
      </c>
      <c r="I502" s="2">
        <f t="shared" si="68"/>
        <v>57.828466444587541</v>
      </c>
    </row>
    <row r="503" spans="1:9" ht="13.5" x14ac:dyDescent="0.25">
      <c r="A503" s="3">
        <f>TITRES_STAT!B506</f>
        <v>42738</v>
      </c>
      <c r="B503" s="6">
        <f>TITRES_STAT!D506</f>
        <v>2.0998000000000001</v>
      </c>
      <c r="C503" s="2">
        <f t="shared" si="63"/>
        <v>-1.1800000000000033E-2</v>
      </c>
      <c r="D503" s="2">
        <f t="shared" si="64"/>
        <v>0</v>
      </c>
      <c r="E503" s="2">
        <f t="shared" si="65"/>
        <v>1.1800000000000033E-2</v>
      </c>
      <c r="F503" s="2">
        <f t="shared" si="70"/>
        <v>1.140756141969356E-2</v>
      </c>
      <c r="G503" s="2">
        <f t="shared" si="70"/>
        <v>9.1618458481345227E-3</v>
      </c>
      <c r="H503" s="2">
        <f t="shared" si="67"/>
        <v>1.2451160616303423</v>
      </c>
      <c r="I503" s="2">
        <f t="shared" si="68"/>
        <v>55.458872835561685</v>
      </c>
    </row>
    <row r="504" spans="1:9" ht="13.5" x14ac:dyDescent="0.25">
      <c r="A504" s="3">
        <f>TITRES_STAT!B507</f>
        <v>42739</v>
      </c>
      <c r="B504" s="6">
        <f>TITRES_STAT!D507</f>
        <v>2.0998000000000001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1.0592735604001162E-2</v>
      </c>
      <c r="G504" s="2">
        <f t="shared" si="70"/>
        <v>8.5074282875534854E-3</v>
      </c>
      <c r="H504" s="2">
        <f t="shared" si="67"/>
        <v>1.2451160616303423</v>
      </c>
      <c r="I504" s="2">
        <f t="shared" si="68"/>
        <v>55.458872835561685</v>
      </c>
    </row>
    <row r="505" spans="1:9" ht="13.5" x14ac:dyDescent="0.25">
      <c r="A505" s="3">
        <f>TITRES_STAT!B508</f>
        <v>42740</v>
      </c>
      <c r="B505" s="6">
        <f>TITRES_STAT!D508</f>
        <v>2.0411999999999999</v>
      </c>
      <c r="C505" s="2">
        <f t="shared" si="63"/>
        <v>-5.8600000000000207E-2</v>
      </c>
      <c r="D505" s="2">
        <f t="shared" si="64"/>
        <v>0</v>
      </c>
      <c r="E505" s="2">
        <f t="shared" si="65"/>
        <v>5.8600000000000207E-2</v>
      </c>
      <c r="F505" s="2">
        <f t="shared" si="70"/>
        <v>9.8361116322867922E-3</v>
      </c>
      <c r="G505" s="2">
        <f t="shared" si="70"/>
        <v>1.2085469124156823E-2</v>
      </c>
      <c r="H505" s="2">
        <f t="shared" si="67"/>
        <v>0.81387917434053569</v>
      </c>
      <c r="I505" s="2">
        <f t="shared" si="68"/>
        <v>44.869536287411997</v>
      </c>
    </row>
    <row r="506" spans="1:9" ht="13.5" x14ac:dyDescent="0.25">
      <c r="A506" s="3">
        <f>TITRES_STAT!B509</f>
        <v>42741</v>
      </c>
      <c r="B506" s="6">
        <f>TITRES_STAT!D509</f>
        <v>2.0821999999999998</v>
      </c>
      <c r="C506" s="2">
        <f t="shared" si="63"/>
        <v>4.0999999999999925E-2</v>
      </c>
      <c r="D506" s="2">
        <f t="shared" si="64"/>
        <v>4.0999999999999925E-2</v>
      </c>
      <c r="E506" s="2">
        <f t="shared" si="65"/>
        <v>0</v>
      </c>
      <c r="F506" s="2">
        <f t="shared" si="70"/>
        <v>1.2062103658552014E-2</v>
      </c>
      <c r="G506" s="2">
        <f t="shared" si="70"/>
        <v>1.1222221329574194E-2</v>
      </c>
      <c r="H506" s="2">
        <f t="shared" si="67"/>
        <v>1.0748410055649551</v>
      </c>
      <c r="I506" s="2">
        <f t="shared" si="68"/>
        <v>51.803535918275735</v>
      </c>
    </row>
    <row r="507" spans="1:9" ht="13.5" x14ac:dyDescent="0.25">
      <c r="A507" s="3">
        <f>TITRES_STAT!B510</f>
        <v>42744</v>
      </c>
      <c r="B507" s="6">
        <f>TITRES_STAT!D510</f>
        <v>2.0939999999999999</v>
      </c>
      <c r="C507" s="2">
        <f t="shared" si="63"/>
        <v>1.1800000000000033E-2</v>
      </c>
      <c r="D507" s="2">
        <f t="shared" si="64"/>
        <v>1.1800000000000033E-2</v>
      </c>
      <c r="E507" s="2">
        <f t="shared" si="65"/>
        <v>0</v>
      </c>
      <c r="F507" s="2">
        <f t="shared" si="70"/>
        <v>1.2043381968655443E-2</v>
      </c>
      <c r="G507" s="2">
        <f t="shared" si="70"/>
        <v>1.0420634091747465E-2</v>
      </c>
      <c r="H507" s="2">
        <f t="shared" si="67"/>
        <v>1.1557244849613422</v>
      </c>
      <c r="I507" s="2">
        <f t="shared" si="68"/>
        <v>53.611882827506477</v>
      </c>
    </row>
    <row r="508" spans="1:9" ht="13.5" x14ac:dyDescent="0.25">
      <c r="A508" s="3">
        <f>TITRES_STAT!B511</f>
        <v>42745</v>
      </c>
      <c r="B508" s="6">
        <f>TITRES_STAT!D511</f>
        <v>2.0529000000000002</v>
      </c>
      <c r="C508" s="2">
        <f t="shared" si="63"/>
        <v>-4.1099999999999692E-2</v>
      </c>
      <c r="D508" s="2">
        <f t="shared" si="64"/>
        <v>0</v>
      </c>
      <c r="E508" s="2">
        <f t="shared" si="65"/>
        <v>4.1099999999999692E-2</v>
      </c>
      <c r="F508" s="2">
        <f t="shared" si="70"/>
        <v>1.1183140399465769E-2</v>
      </c>
      <c r="G508" s="2">
        <f t="shared" si="70"/>
        <v>1.2612017370908338E-2</v>
      </c>
      <c r="H508" s="2">
        <f t="shared" si="67"/>
        <v>0.88670512183574168</v>
      </c>
      <c r="I508" s="2">
        <f t="shared" si="68"/>
        <v>46.997546758816668</v>
      </c>
    </row>
    <row r="509" spans="1:9" ht="13.5" x14ac:dyDescent="0.25">
      <c r="A509" s="3">
        <f>TITRES_STAT!B512</f>
        <v>42746</v>
      </c>
      <c r="B509" s="6">
        <f>TITRES_STAT!D512</f>
        <v>2.0352999999999999</v>
      </c>
      <c r="C509" s="2">
        <f t="shared" si="63"/>
        <v>-1.7600000000000282E-2</v>
      </c>
      <c r="D509" s="2">
        <f t="shared" si="64"/>
        <v>0</v>
      </c>
      <c r="E509" s="2">
        <f t="shared" si="65"/>
        <v>1.7600000000000282E-2</v>
      </c>
      <c r="F509" s="2">
        <f t="shared" ref="F509:G524" si="71">((F508*13)+D509)/14</f>
        <v>1.0384344656646786E-2</v>
      </c>
      <c r="G509" s="2">
        <f t="shared" si="71"/>
        <v>1.2968301844414906E-2</v>
      </c>
      <c r="H509" s="2">
        <f t="shared" si="67"/>
        <v>0.80074822295403614</v>
      </c>
      <c r="I509" s="2">
        <f t="shared" si="68"/>
        <v>44.467528150073598</v>
      </c>
    </row>
    <row r="510" spans="1:9" ht="13.5" x14ac:dyDescent="0.25">
      <c r="A510" s="3">
        <f>TITRES_STAT!B513</f>
        <v>42747</v>
      </c>
      <c r="B510" s="6">
        <f>TITRES_STAT!D513</f>
        <v>2.0236000000000001</v>
      </c>
      <c r="C510" s="2">
        <f t="shared" si="63"/>
        <v>-1.1699999999999822E-2</v>
      </c>
      <c r="D510" s="2">
        <f t="shared" si="64"/>
        <v>0</v>
      </c>
      <c r="E510" s="2">
        <f t="shared" si="65"/>
        <v>1.1699999999999822E-2</v>
      </c>
      <c r="F510" s="2">
        <f t="shared" si="71"/>
        <v>9.642605752600588E-3</v>
      </c>
      <c r="G510" s="2">
        <f t="shared" si="71"/>
        <v>1.2877708855528113E-2</v>
      </c>
      <c r="H510" s="2">
        <f t="shared" si="67"/>
        <v>0.74878271133309804</v>
      </c>
      <c r="I510" s="2">
        <f t="shared" si="68"/>
        <v>42.817366987937604</v>
      </c>
    </row>
    <row r="511" spans="1:9" ht="13.5" x14ac:dyDescent="0.25">
      <c r="A511" s="3">
        <f>TITRES_STAT!B514</f>
        <v>42748</v>
      </c>
      <c r="B511" s="6">
        <f>TITRES_STAT!D514</f>
        <v>2.0059999999999998</v>
      </c>
      <c r="C511" s="2">
        <f t="shared" si="63"/>
        <v>-1.7600000000000282E-2</v>
      </c>
      <c r="D511" s="2">
        <f t="shared" si="64"/>
        <v>0</v>
      </c>
      <c r="E511" s="2">
        <f t="shared" si="65"/>
        <v>1.7600000000000282E-2</v>
      </c>
      <c r="F511" s="2">
        <f t="shared" si="71"/>
        <v>8.9538481988434022E-3</v>
      </c>
      <c r="G511" s="2">
        <f t="shared" si="71"/>
        <v>1.3215015365847554E-2</v>
      </c>
      <c r="H511" s="2">
        <f t="shared" si="67"/>
        <v>0.6775511000905402</v>
      </c>
      <c r="I511" s="2">
        <f t="shared" si="68"/>
        <v>40.389297235355251</v>
      </c>
    </row>
    <row r="512" spans="1:9" ht="13.5" x14ac:dyDescent="0.25">
      <c r="A512" s="3">
        <f>TITRES_STAT!B515</f>
        <v>42751</v>
      </c>
      <c r="B512" s="6">
        <f>TITRES_STAT!D515</f>
        <v>2.0177</v>
      </c>
      <c r="C512" s="2">
        <f t="shared" si="63"/>
        <v>1.1700000000000266E-2</v>
      </c>
      <c r="D512" s="2">
        <f t="shared" si="64"/>
        <v>1.1700000000000266E-2</v>
      </c>
      <c r="E512" s="2">
        <f t="shared" si="65"/>
        <v>0</v>
      </c>
      <c r="F512" s="2">
        <f t="shared" si="71"/>
        <v>9.1500018989260357E-3</v>
      </c>
      <c r="G512" s="2">
        <f t="shared" si="71"/>
        <v>1.2271085696858443E-2</v>
      </c>
      <c r="H512" s="2">
        <f t="shared" si="67"/>
        <v>0.74565544768940484</v>
      </c>
      <c r="I512" s="2">
        <f t="shared" si="68"/>
        <v>42.714926858927051</v>
      </c>
    </row>
    <row r="513" spans="1:9" ht="13.5" x14ac:dyDescent="0.25">
      <c r="A513" s="3">
        <f>TITRES_STAT!B516</f>
        <v>42752</v>
      </c>
      <c r="B513" s="6">
        <f>TITRES_STAT!D516</f>
        <v>2.0118</v>
      </c>
      <c r="C513" s="2">
        <f t="shared" si="63"/>
        <v>-5.9000000000000163E-3</v>
      </c>
      <c r="D513" s="2">
        <f t="shared" si="64"/>
        <v>0</v>
      </c>
      <c r="E513" s="2">
        <f t="shared" si="65"/>
        <v>5.9000000000000163E-3</v>
      </c>
      <c r="F513" s="2">
        <f t="shared" si="71"/>
        <v>8.4964303347170329E-3</v>
      </c>
      <c r="G513" s="2">
        <f t="shared" si="71"/>
        <v>1.181600814708284E-2</v>
      </c>
      <c r="H513" s="2">
        <f t="shared" si="67"/>
        <v>0.71906097465027974</v>
      </c>
      <c r="I513" s="2">
        <f t="shared" si="68"/>
        <v>41.82870679130874</v>
      </c>
    </row>
    <row r="514" spans="1:9" ht="13.5" x14ac:dyDescent="0.25">
      <c r="A514" s="3">
        <f>TITRES_STAT!B517</f>
        <v>42753</v>
      </c>
      <c r="B514" s="6">
        <f>TITRES_STAT!D517</f>
        <v>2.0529000000000002</v>
      </c>
      <c r="C514" s="2">
        <f t="shared" si="63"/>
        <v>4.1100000000000136E-2</v>
      </c>
      <c r="D514" s="2">
        <f t="shared" si="64"/>
        <v>4.1100000000000136E-2</v>
      </c>
      <c r="E514" s="2">
        <f t="shared" si="65"/>
        <v>0</v>
      </c>
      <c r="F514" s="2">
        <f t="shared" si="71"/>
        <v>1.0825256739380113E-2</v>
      </c>
      <c r="G514" s="2">
        <f t="shared" si="71"/>
        <v>1.0972007565148351E-2</v>
      </c>
      <c r="H514" s="2">
        <f t="shared" si="67"/>
        <v>0.9866249795311498</v>
      </c>
      <c r="I514" s="2">
        <f t="shared" si="68"/>
        <v>49.663373293735425</v>
      </c>
    </row>
    <row r="515" spans="1:9" ht="13.5" x14ac:dyDescent="0.25">
      <c r="A515" s="3">
        <f>TITRES_STAT!B518</f>
        <v>42754</v>
      </c>
      <c r="B515" s="6">
        <f>TITRES_STAT!D518</f>
        <v>2.0118</v>
      </c>
      <c r="C515" s="2">
        <f t="shared" ref="C515:C578" si="72">B515-B514</f>
        <v>-4.1100000000000136E-2</v>
      </c>
      <c r="D515" s="2">
        <f t="shared" ref="D515:D578" si="73">IF(C515&gt;0,C515,0)</f>
        <v>0</v>
      </c>
      <c r="E515" s="2">
        <f t="shared" ref="E515:E578" si="74">IF(C515&lt;0,-C515,0)</f>
        <v>4.1100000000000136E-2</v>
      </c>
      <c r="F515" s="2">
        <f t="shared" si="71"/>
        <v>1.0052024115138678E-2</v>
      </c>
      <c r="G515" s="2">
        <f t="shared" si="71"/>
        <v>1.312400702478062E-2</v>
      </c>
      <c r="H515" s="2">
        <f t="shared" si="67"/>
        <v>0.76592645037133444</v>
      </c>
      <c r="I515" s="2">
        <f t="shared" si="68"/>
        <v>43.372500038734756</v>
      </c>
    </row>
    <row r="516" spans="1:9" ht="13.5" x14ac:dyDescent="0.25">
      <c r="A516" s="3">
        <f>TITRES_STAT!B519</f>
        <v>42755</v>
      </c>
      <c r="B516" s="6">
        <f>TITRES_STAT!D519</f>
        <v>2.0001000000000002</v>
      </c>
      <c r="C516" s="2">
        <f t="shared" si="72"/>
        <v>-1.1699999999999822E-2</v>
      </c>
      <c r="D516" s="2">
        <f t="shared" si="73"/>
        <v>0</v>
      </c>
      <c r="E516" s="2">
        <f t="shared" si="74"/>
        <v>1.1699999999999822E-2</v>
      </c>
      <c r="F516" s="2">
        <f t="shared" si="71"/>
        <v>9.3340223926287724E-3</v>
      </c>
      <c r="G516" s="2">
        <f t="shared" si="71"/>
        <v>1.3022292237296276E-2</v>
      </c>
      <c r="H516" s="2">
        <f t="shared" si="67"/>
        <v>0.71677260980949442</v>
      </c>
      <c r="I516" s="2">
        <f t="shared" si="68"/>
        <v>41.75116761031228</v>
      </c>
    </row>
    <row r="517" spans="1:9" ht="13.5" x14ac:dyDescent="0.25">
      <c r="A517" s="3">
        <f>TITRES_STAT!B520</f>
        <v>42758</v>
      </c>
      <c r="B517" s="6">
        <f>TITRES_STAT!D520</f>
        <v>2.0411999999999999</v>
      </c>
      <c r="C517" s="2">
        <f t="shared" si="72"/>
        <v>4.1099999999999692E-2</v>
      </c>
      <c r="D517" s="2">
        <f t="shared" si="73"/>
        <v>4.1099999999999692E-2</v>
      </c>
      <c r="E517" s="2">
        <f t="shared" si="74"/>
        <v>0</v>
      </c>
      <c r="F517" s="2">
        <f t="shared" si="71"/>
        <v>1.1603020793155268E-2</v>
      </c>
      <c r="G517" s="2">
        <f t="shared" si="71"/>
        <v>1.2092128506060828E-2</v>
      </c>
      <c r="H517" s="2">
        <f t="shared" si="67"/>
        <v>0.95955156177339584</v>
      </c>
      <c r="I517" s="2">
        <f t="shared" si="68"/>
        <v>48.967915950371875</v>
      </c>
    </row>
    <row r="518" spans="1:9" ht="13.5" x14ac:dyDescent="0.25">
      <c r="A518" s="3">
        <f>TITRES_STAT!B521</f>
        <v>42759</v>
      </c>
      <c r="B518" s="6">
        <f>TITRES_STAT!D521</f>
        <v>2.0293999999999999</v>
      </c>
      <c r="C518" s="2">
        <f t="shared" si="72"/>
        <v>-1.1800000000000033E-2</v>
      </c>
      <c r="D518" s="2">
        <f t="shared" si="73"/>
        <v>0</v>
      </c>
      <c r="E518" s="2">
        <f t="shared" si="74"/>
        <v>1.1800000000000033E-2</v>
      </c>
      <c r="F518" s="2">
        <f t="shared" si="71"/>
        <v>1.0774233593644178E-2</v>
      </c>
      <c r="G518" s="2">
        <f t="shared" si="71"/>
        <v>1.2071262184199341E-2</v>
      </c>
      <c r="H518" s="2">
        <f t="shared" si="67"/>
        <v>0.89255236355872491</v>
      </c>
      <c r="I518" s="2">
        <f t="shared" si="68"/>
        <v>47.161303472754852</v>
      </c>
    </row>
    <row r="519" spans="1:9" ht="13.5" x14ac:dyDescent="0.25">
      <c r="A519" s="3">
        <f>TITRES_STAT!B522</f>
        <v>42760</v>
      </c>
      <c r="B519" s="6">
        <f>TITRES_STAT!D522</f>
        <v>2.0059999999999998</v>
      </c>
      <c r="C519" s="2">
        <f t="shared" si="72"/>
        <v>-2.3400000000000087E-2</v>
      </c>
      <c r="D519" s="2">
        <f t="shared" si="73"/>
        <v>0</v>
      </c>
      <c r="E519" s="2">
        <f t="shared" si="74"/>
        <v>2.3400000000000087E-2</v>
      </c>
      <c r="F519" s="2">
        <f t="shared" si="71"/>
        <v>1.0004645479812451E-2</v>
      </c>
      <c r="G519" s="2">
        <f t="shared" si="71"/>
        <v>1.2880457742470822E-2</v>
      </c>
      <c r="H519" s="2">
        <f t="shared" si="67"/>
        <v>0.77673058518907012</v>
      </c>
      <c r="I519" s="2">
        <f t="shared" si="68"/>
        <v>43.716846643151285</v>
      </c>
    </row>
    <row r="520" spans="1:9" ht="13.5" x14ac:dyDescent="0.25">
      <c r="A520" s="3">
        <f>TITRES_STAT!B523</f>
        <v>42761</v>
      </c>
      <c r="B520" s="6">
        <f>TITRES_STAT!D523</f>
        <v>2.0236000000000001</v>
      </c>
      <c r="C520" s="2">
        <f t="shared" si="72"/>
        <v>1.7600000000000282E-2</v>
      </c>
      <c r="D520" s="2">
        <f t="shared" si="73"/>
        <v>1.7600000000000282E-2</v>
      </c>
      <c r="E520" s="2">
        <f t="shared" si="74"/>
        <v>0</v>
      </c>
      <c r="F520" s="2">
        <f t="shared" si="71"/>
        <v>1.054717080268301E-2</v>
      </c>
      <c r="G520" s="2">
        <f t="shared" si="71"/>
        <v>1.1960425046580051E-2</v>
      </c>
      <c r="H520" s="2">
        <f t="shared" si="67"/>
        <v>0.88183912876063342</v>
      </c>
      <c r="I520" s="2">
        <f t="shared" si="68"/>
        <v>46.860494889454593</v>
      </c>
    </row>
    <row r="521" spans="1:9" ht="13.5" x14ac:dyDescent="0.25">
      <c r="A521" s="3">
        <f>TITRES_STAT!B524</f>
        <v>42762</v>
      </c>
      <c r="B521" s="6">
        <f>TITRES_STAT!D524</f>
        <v>1.9942</v>
      </c>
      <c r="C521" s="2">
        <f t="shared" si="72"/>
        <v>-2.9400000000000093E-2</v>
      </c>
      <c r="D521" s="2">
        <f t="shared" si="73"/>
        <v>0</v>
      </c>
      <c r="E521" s="2">
        <f t="shared" si="74"/>
        <v>2.9400000000000093E-2</v>
      </c>
      <c r="F521" s="2">
        <f t="shared" si="71"/>
        <v>9.7938014596342243E-3</v>
      </c>
      <c r="G521" s="2">
        <f t="shared" si="71"/>
        <v>1.3206108971824339E-2</v>
      </c>
      <c r="H521" s="2">
        <f t="shared" si="67"/>
        <v>0.74161143759525361</v>
      </c>
      <c r="I521" s="2">
        <f t="shared" si="68"/>
        <v>42.58191130274389</v>
      </c>
    </row>
    <row r="522" spans="1:9" ht="13.5" x14ac:dyDescent="0.25">
      <c r="A522" s="3">
        <f>TITRES_STAT!B525</f>
        <v>42765</v>
      </c>
      <c r="B522" s="6">
        <f>TITRES_STAT!D525</f>
        <v>2.0236000000000001</v>
      </c>
      <c r="C522" s="2">
        <f t="shared" si="72"/>
        <v>2.9400000000000093E-2</v>
      </c>
      <c r="D522" s="2">
        <f t="shared" si="73"/>
        <v>2.9400000000000093E-2</v>
      </c>
      <c r="E522" s="2">
        <f t="shared" si="74"/>
        <v>0</v>
      </c>
      <c r="F522" s="2">
        <f t="shared" si="71"/>
        <v>1.1194244212517499E-2</v>
      </c>
      <c r="G522" s="2">
        <f t="shared" si="71"/>
        <v>1.2262815473836886E-2</v>
      </c>
      <c r="H522" s="2">
        <f t="shared" si="67"/>
        <v>0.91286085454036081</v>
      </c>
      <c r="I522" s="2">
        <f t="shared" si="68"/>
        <v>47.722282170895866</v>
      </c>
    </row>
    <row r="523" spans="1:9" ht="13.5" x14ac:dyDescent="0.25">
      <c r="A523" s="3">
        <f>TITRES_STAT!B526</f>
        <v>42766</v>
      </c>
      <c r="B523" s="6">
        <f>TITRES_STAT!D526</f>
        <v>1.9824999999999999</v>
      </c>
      <c r="C523" s="2">
        <f t="shared" si="72"/>
        <v>-4.1100000000000136E-2</v>
      </c>
      <c r="D523" s="2">
        <f t="shared" si="73"/>
        <v>0</v>
      </c>
      <c r="E523" s="2">
        <f t="shared" si="74"/>
        <v>4.1100000000000136E-2</v>
      </c>
      <c r="F523" s="2">
        <f t="shared" si="71"/>
        <v>1.0394655340194821E-2</v>
      </c>
      <c r="G523" s="2">
        <f t="shared" si="71"/>
        <v>1.4322614368562832E-2</v>
      </c>
      <c r="H523" s="2">
        <f t="shared" si="67"/>
        <v>0.72575125411533703</v>
      </c>
      <c r="I523" s="2">
        <f t="shared" si="68"/>
        <v>42.054221451942396</v>
      </c>
    </row>
    <row r="524" spans="1:9" ht="13.5" x14ac:dyDescent="0.25">
      <c r="A524" s="3">
        <f>TITRES_STAT!B527</f>
        <v>42767</v>
      </c>
      <c r="B524" s="6">
        <f>TITRES_STAT!D527</f>
        <v>2.0001000000000002</v>
      </c>
      <c r="C524" s="2">
        <f t="shared" si="72"/>
        <v>1.7600000000000282E-2</v>
      </c>
      <c r="D524" s="2">
        <f t="shared" si="73"/>
        <v>1.7600000000000282E-2</v>
      </c>
      <c r="E524" s="2">
        <f t="shared" si="74"/>
        <v>0</v>
      </c>
      <c r="F524" s="2">
        <f t="shared" si="71"/>
        <v>1.0909322815895212E-2</v>
      </c>
      <c r="G524" s="2">
        <f t="shared" si="71"/>
        <v>1.3299570485094059E-2</v>
      </c>
      <c r="H524" s="2">
        <f t="shared" si="67"/>
        <v>0.8202763260755076</v>
      </c>
      <c r="I524" s="2">
        <f t="shared" si="68"/>
        <v>45.063285959665961</v>
      </c>
    </row>
    <row r="525" spans="1:9" ht="13.5" x14ac:dyDescent="0.25">
      <c r="A525" s="3">
        <f>TITRES_STAT!B528</f>
        <v>42768</v>
      </c>
      <c r="B525" s="6">
        <f>TITRES_STAT!D528</f>
        <v>1.9942</v>
      </c>
      <c r="C525" s="2">
        <f t="shared" si="72"/>
        <v>-5.9000000000002384E-3</v>
      </c>
      <c r="D525" s="2">
        <f t="shared" si="73"/>
        <v>0</v>
      </c>
      <c r="E525" s="2">
        <f t="shared" si="74"/>
        <v>5.9000000000002384E-3</v>
      </c>
      <c r="F525" s="2">
        <f t="shared" ref="F525:G540" si="75">((F524*13)+D525)/14</f>
        <v>1.0130085471902696E-2</v>
      </c>
      <c r="G525" s="2">
        <f t="shared" si="75"/>
        <v>1.2771029736158786E-2</v>
      </c>
      <c r="H525" s="2">
        <f t="shared" si="67"/>
        <v>0.79320819708227996</v>
      </c>
      <c r="I525" s="2">
        <f t="shared" si="68"/>
        <v>44.234026945276348</v>
      </c>
    </row>
    <row r="526" spans="1:9" ht="13.5" x14ac:dyDescent="0.25">
      <c r="A526" s="3">
        <f>TITRES_STAT!B529</f>
        <v>42769</v>
      </c>
      <c r="B526" s="6">
        <f>TITRES_STAT!D529</f>
        <v>1.9942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9.4065079381953614E-3</v>
      </c>
      <c r="G526" s="2">
        <f t="shared" si="75"/>
        <v>1.1858813326433158E-2</v>
      </c>
      <c r="H526" s="2">
        <f t="shared" si="67"/>
        <v>0.79320819708228008</v>
      </c>
      <c r="I526" s="2">
        <f t="shared" si="68"/>
        <v>44.234026945276355</v>
      </c>
    </row>
    <row r="527" spans="1:9" ht="13.5" x14ac:dyDescent="0.25">
      <c r="A527" s="3">
        <f>TITRES_STAT!B530</f>
        <v>42772</v>
      </c>
      <c r="B527" s="6">
        <f>TITRES_STAT!D530</f>
        <v>1.9942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8.7346145140385495E-3</v>
      </c>
      <c r="G527" s="2">
        <f t="shared" si="75"/>
        <v>1.1011755231687933E-2</v>
      </c>
      <c r="H527" s="2">
        <f t="shared" si="67"/>
        <v>0.79320819708227996</v>
      </c>
      <c r="I527" s="2">
        <f t="shared" si="68"/>
        <v>44.234026945276348</v>
      </c>
    </row>
    <row r="528" spans="1:9" ht="13.5" x14ac:dyDescent="0.25">
      <c r="A528" s="3">
        <f>TITRES_STAT!B531</f>
        <v>42773</v>
      </c>
      <c r="B528" s="6">
        <f>TITRES_STAT!D531</f>
        <v>1.9942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8.1107134773215107E-3</v>
      </c>
      <c r="G528" s="2">
        <f t="shared" si="75"/>
        <v>1.0225201286567367E-2</v>
      </c>
      <c r="H528" s="2">
        <f t="shared" si="67"/>
        <v>0.79320819708227996</v>
      </c>
      <c r="I528" s="2">
        <f t="shared" si="68"/>
        <v>44.234026945276348</v>
      </c>
    </row>
    <row r="529" spans="1:9" ht="13.5" x14ac:dyDescent="0.25">
      <c r="A529" s="3">
        <f>TITRES_STAT!B532</f>
        <v>42774</v>
      </c>
      <c r="B529" s="6">
        <f>TITRES_STAT!D532</f>
        <v>1.9824999999999999</v>
      </c>
      <c r="C529" s="2">
        <f t="shared" si="72"/>
        <v>-1.1700000000000044E-2</v>
      </c>
      <c r="D529" s="2">
        <f t="shared" si="73"/>
        <v>0</v>
      </c>
      <c r="E529" s="2">
        <f t="shared" si="74"/>
        <v>1.1700000000000044E-2</v>
      </c>
      <c r="F529" s="2">
        <f t="shared" si="75"/>
        <v>7.5313768003699736E-3</v>
      </c>
      <c r="G529" s="2">
        <f t="shared" si="75"/>
        <v>1.0330544051812557E-2</v>
      </c>
      <c r="H529" s="2">
        <f t="shared" ref="H529:H592" si="76">F529/G529</f>
        <v>0.72903970619519776</v>
      </c>
      <c r="I529" s="2">
        <f t="shared" ref="I529:I592" si="77">IF(G529=0,100,100-(100/(1+H529)))</f>
        <v>42.164428242048345</v>
      </c>
    </row>
    <row r="530" spans="1:9" ht="13.5" x14ac:dyDescent="0.25">
      <c r="A530" s="3">
        <f>TITRES_STAT!B533</f>
        <v>42775</v>
      </c>
      <c r="B530" s="6">
        <f>TITRES_STAT!D533</f>
        <v>1.9415</v>
      </c>
      <c r="C530" s="2">
        <f t="shared" si="72"/>
        <v>-4.0999999999999925E-2</v>
      </c>
      <c r="D530" s="2">
        <f t="shared" si="73"/>
        <v>0</v>
      </c>
      <c r="E530" s="2">
        <f t="shared" si="74"/>
        <v>4.0999999999999925E-2</v>
      </c>
      <c r="F530" s="2">
        <f t="shared" si="75"/>
        <v>6.9934213146292607E-3</v>
      </c>
      <c r="G530" s="2">
        <f t="shared" si="75"/>
        <v>1.2521219476683082E-2</v>
      </c>
      <c r="H530" s="2">
        <f t="shared" si="76"/>
        <v>0.55852557553618121</v>
      </c>
      <c r="I530" s="2">
        <f t="shared" si="77"/>
        <v>35.836792434030556</v>
      </c>
    </row>
    <row r="531" spans="1:9" ht="13.5" x14ac:dyDescent="0.25">
      <c r="A531" s="3">
        <f>TITRES_STAT!B534</f>
        <v>42776</v>
      </c>
      <c r="B531" s="6">
        <f>TITRES_STAT!D534</f>
        <v>1.9766999999999999</v>
      </c>
      <c r="C531" s="2">
        <f t="shared" si="72"/>
        <v>3.5199999999999898E-2</v>
      </c>
      <c r="D531" s="2">
        <f t="shared" si="73"/>
        <v>3.5199999999999898E-2</v>
      </c>
      <c r="E531" s="2">
        <f t="shared" si="74"/>
        <v>0</v>
      </c>
      <c r="F531" s="2">
        <f t="shared" si="75"/>
        <v>9.0081769350128776E-3</v>
      </c>
      <c r="G531" s="2">
        <f t="shared" si="75"/>
        <v>1.1626846656920004E-2</v>
      </c>
      <c r="H531" s="2">
        <f t="shared" si="76"/>
        <v>0.77477386610680365</v>
      </c>
      <c r="I531" s="2">
        <f t="shared" si="77"/>
        <v>43.65479348681027</v>
      </c>
    </row>
    <row r="532" spans="1:9" ht="13.5" x14ac:dyDescent="0.25">
      <c r="A532" s="3">
        <f>TITRES_STAT!B535</f>
        <v>42779</v>
      </c>
      <c r="B532" s="6">
        <f>TITRES_STAT!D535</f>
        <v>1.9415</v>
      </c>
      <c r="C532" s="2">
        <f t="shared" si="72"/>
        <v>-3.5199999999999898E-2</v>
      </c>
      <c r="D532" s="2">
        <f t="shared" si="73"/>
        <v>0</v>
      </c>
      <c r="E532" s="2">
        <f t="shared" si="74"/>
        <v>3.5199999999999898E-2</v>
      </c>
      <c r="F532" s="2">
        <f t="shared" si="75"/>
        <v>8.3647357253690997E-3</v>
      </c>
      <c r="G532" s="2">
        <f t="shared" si="75"/>
        <v>1.3310643324282853E-2</v>
      </c>
      <c r="H532" s="2">
        <f t="shared" si="76"/>
        <v>0.62842460139467171</v>
      </c>
      <c r="I532" s="2">
        <f t="shared" si="77"/>
        <v>38.590954770423792</v>
      </c>
    </row>
    <row r="533" spans="1:9" ht="13.5" x14ac:dyDescent="0.25">
      <c r="A533" s="3">
        <f>TITRES_STAT!B536</f>
        <v>42780</v>
      </c>
      <c r="B533" s="6">
        <f>TITRES_STAT!D536</f>
        <v>1.9415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7.7672546021284499E-3</v>
      </c>
      <c r="G533" s="2">
        <f t="shared" si="75"/>
        <v>1.2359883086834078E-2</v>
      </c>
      <c r="H533" s="2">
        <f t="shared" si="76"/>
        <v>0.62842460139467171</v>
      </c>
      <c r="I533" s="2">
        <f t="shared" si="77"/>
        <v>38.590954770423792</v>
      </c>
    </row>
    <row r="534" spans="1:9" ht="13.5" x14ac:dyDescent="0.25">
      <c r="A534" s="3">
        <f>TITRES_STAT!B537</f>
        <v>42781</v>
      </c>
      <c r="B534" s="6">
        <f>TITRES_STAT!D537</f>
        <v>1.9356</v>
      </c>
      <c r="C534" s="2">
        <f t="shared" si="72"/>
        <v>-5.9000000000000163E-3</v>
      </c>
      <c r="D534" s="2">
        <f t="shared" si="73"/>
        <v>0</v>
      </c>
      <c r="E534" s="2">
        <f t="shared" si="74"/>
        <v>5.9000000000000163E-3</v>
      </c>
      <c r="F534" s="2">
        <f t="shared" si="75"/>
        <v>7.2124507019764176E-3</v>
      </c>
      <c r="G534" s="2">
        <f t="shared" si="75"/>
        <v>1.1898462866345933E-2</v>
      </c>
      <c r="H534" s="2">
        <f t="shared" si="76"/>
        <v>0.60616659336529832</v>
      </c>
      <c r="I534" s="2">
        <f t="shared" si="77"/>
        <v>37.739957727251451</v>
      </c>
    </row>
    <row r="535" spans="1:9" ht="13.5" x14ac:dyDescent="0.25">
      <c r="A535" s="3">
        <f>TITRES_STAT!B538</f>
        <v>42782</v>
      </c>
      <c r="B535" s="6">
        <f>TITRES_STAT!D538</f>
        <v>1.9356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6.6972756518352454E-3</v>
      </c>
      <c r="G535" s="2">
        <f t="shared" si="75"/>
        <v>1.1048572661606939E-2</v>
      </c>
      <c r="H535" s="2">
        <f t="shared" si="76"/>
        <v>0.60616659336529832</v>
      </c>
      <c r="I535" s="2">
        <f t="shared" si="77"/>
        <v>37.739957727251451</v>
      </c>
    </row>
    <row r="536" spans="1:9" ht="13.5" x14ac:dyDescent="0.25">
      <c r="A536" s="3">
        <f>TITRES_STAT!B539</f>
        <v>42783</v>
      </c>
      <c r="B536" s="6">
        <f>TITRES_STAT!D539</f>
        <v>1.9238999999999999</v>
      </c>
      <c r="C536" s="2">
        <f t="shared" si="72"/>
        <v>-1.1700000000000044E-2</v>
      </c>
      <c r="D536" s="2">
        <f t="shared" si="73"/>
        <v>0</v>
      </c>
      <c r="E536" s="2">
        <f t="shared" si="74"/>
        <v>1.1700000000000044E-2</v>
      </c>
      <c r="F536" s="2">
        <f t="shared" si="75"/>
        <v>6.2188988195612995E-3</v>
      </c>
      <c r="G536" s="2">
        <f t="shared" si="75"/>
        <v>1.1095103185777874E-2</v>
      </c>
      <c r="H536" s="2">
        <f t="shared" si="76"/>
        <v>0.56050842569295978</v>
      </c>
      <c r="I536" s="2">
        <f t="shared" si="77"/>
        <v>35.918321007722867</v>
      </c>
    </row>
    <row r="537" spans="1:9" ht="13.5" x14ac:dyDescent="0.25">
      <c r="A537" s="3">
        <f>TITRES_STAT!B540</f>
        <v>42786</v>
      </c>
      <c r="B537" s="6">
        <f>TITRES_STAT!D540</f>
        <v>1.9356</v>
      </c>
      <c r="C537" s="2">
        <f t="shared" si="72"/>
        <v>1.1700000000000044E-2</v>
      </c>
      <c r="D537" s="2">
        <f t="shared" si="73"/>
        <v>1.1700000000000044E-2</v>
      </c>
      <c r="E537" s="2">
        <f t="shared" si="74"/>
        <v>0</v>
      </c>
      <c r="F537" s="2">
        <f t="shared" si="75"/>
        <v>6.6104060467354958E-3</v>
      </c>
      <c r="G537" s="2">
        <f t="shared" si="75"/>
        <v>1.0302595815365171E-2</v>
      </c>
      <c r="H537" s="2">
        <f t="shared" si="76"/>
        <v>0.64162529183924832</v>
      </c>
      <c r="I537" s="2">
        <f t="shared" si="77"/>
        <v>39.084759173049925</v>
      </c>
    </row>
    <row r="538" spans="1:9" ht="13.5" x14ac:dyDescent="0.25">
      <c r="A538" s="3">
        <f>TITRES_STAT!B541</f>
        <v>42787</v>
      </c>
      <c r="B538" s="6">
        <f>TITRES_STAT!D541</f>
        <v>1.9356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6.1382341862543889E-3</v>
      </c>
      <c r="G538" s="2">
        <f t="shared" si="75"/>
        <v>9.5666961142676591E-3</v>
      </c>
      <c r="H538" s="2">
        <f t="shared" si="76"/>
        <v>0.64162529183924821</v>
      </c>
      <c r="I538" s="2">
        <f t="shared" si="77"/>
        <v>39.084759173049925</v>
      </c>
    </row>
    <row r="539" spans="1:9" ht="13.5" x14ac:dyDescent="0.25">
      <c r="A539" s="3">
        <f>TITRES_STAT!B542</f>
        <v>42788</v>
      </c>
      <c r="B539" s="6">
        <f>TITRES_STAT!D542</f>
        <v>1.9649000000000001</v>
      </c>
      <c r="C539" s="2">
        <f t="shared" si="72"/>
        <v>2.9300000000000104E-2</v>
      </c>
      <c r="D539" s="2">
        <f t="shared" si="73"/>
        <v>2.9300000000000104E-2</v>
      </c>
      <c r="E539" s="2">
        <f t="shared" si="74"/>
        <v>0</v>
      </c>
      <c r="F539" s="2">
        <f t="shared" si="75"/>
        <v>7.7926460300933682E-3</v>
      </c>
      <c r="G539" s="2">
        <f t="shared" si="75"/>
        <v>8.8833606775342543E-3</v>
      </c>
      <c r="H539" s="2">
        <f t="shared" si="76"/>
        <v>0.87721824126771419</v>
      </c>
      <c r="I539" s="2">
        <f t="shared" si="77"/>
        <v>46.729688748140191</v>
      </c>
    </row>
    <row r="540" spans="1:9" ht="13.5" x14ac:dyDescent="0.25">
      <c r="A540" s="3">
        <f>TITRES_STAT!B543</f>
        <v>42789</v>
      </c>
      <c r="B540" s="6">
        <f>TITRES_STAT!D543</f>
        <v>1.9591000000000001</v>
      </c>
      <c r="C540" s="2">
        <f t="shared" si="72"/>
        <v>-5.8000000000000274E-3</v>
      </c>
      <c r="D540" s="2">
        <f t="shared" si="73"/>
        <v>0</v>
      </c>
      <c r="E540" s="2">
        <f t="shared" si="74"/>
        <v>5.8000000000000274E-3</v>
      </c>
      <c r="F540" s="2">
        <f t="shared" si="75"/>
        <v>7.2360284565152703E-3</v>
      </c>
      <c r="G540" s="2">
        <f t="shared" si="75"/>
        <v>8.6631206291389526E-3</v>
      </c>
      <c r="H540" s="2">
        <f t="shared" si="76"/>
        <v>0.83526811714665872</v>
      </c>
      <c r="I540" s="2">
        <f t="shared" si="77"/>
        <v>45.512048585319121</v>
      </c>
    </row>
    <row r="541" spans="1:9" ht="13.5" x14ac:dyDescent="0.25">
      <c r="A541" s="3">
        <f>TITRES_STAT!B544</f>
        <v>42790</v>
      </c>
      <c r="B541" s="6">
        <f>TITRES_STAT!D544</f>
        <v>1.9356</v>
      </c>
      <c r="C541" s="2">
        <f t="shared" si="72"/>
        <v>-2.3500000000000076E-2</v>
      </c>
      <c r="D541" s="2">
        <f t="shared" si="73"/>
        <v>0</v>
      </c>
      <c r="E541" s="2">
        <f t="shared" si="74"/>
        <v>2.3500000000000076E-2</v>
      </c>
      <c r="F541" s="2">
        <f t="shared" ref="F541:G556" si="78">((F540*13)+D541)/14</f>
        <v>6.719169281049894E-3</v>
      </c>
      <c r="G541" s="2">
        <f t="shared" si="78"/>
        <v>9.7228977270576045E-3</v>
      </c>
      <c r="H541" s="2">
        <f t="shared" si="76"/>
        <v>0.69106653897544235</v>
      </c>
      <c r="I541" s="2">
        <f t="shared" si="77"/>
        <v>40.865721309472256</v>
      </c>
    </row>
    <row r="542" spans="1:9" ht="13.5" x14ac:dyDescent="0.25">
      <c r="A542" s="3">
        <f>TITRES_STAT!B545</f>
        <v>42793</v>
      </c>
      <c r="B542" s="6">
        <f>TITRES_STAT!D545</f>
        <v>1.9356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6.2392286181177587E-3</v>
      </c>
      <c r="G542" s="2">
        <f t="shared" si="78"/>
        <v>9.028405032267775E-3</v>
      </c>
      <c r="H542" s="2">
        <f t="shared" si="76"/>
        <v>0.69106653897544246</v>
      </c>
      <c r="I542" s="2">
        <f t="shared" si="77"/>
        <v>40.865721309472264</v>
      </c>
    </row>
    <row r="543" spans="1:9" ht="13.5" x14ac:dyDescent="0.25">
      <c r="A543" s="3">
        <f>TITRES_STAT!B546</f>
        <v>42794</v>
      </c>
      <c r="B543" s="6">
        <f>TITRES_STAT!D546</f>
        <v>1.9356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5.7935694311093472E-3</v>
      </c>
      <c r="G543" s="2">
        <f t="shared" si="78"/>
        <v>8.3835189585343625E-3</v>
      </c>
      <c r="H543" s="2">
        <f t="shared" si="76"/>
        <v>0.69106653897544235</v>
      </c>
      <c r="I543" s="2">
        <f t="shared" si="77"/>
        <v>40.865721309472256</v>
      </c>
    </row>
    <row r="544" spans="1:9" ht="13.5" x14ac:dyDescent="0.25">
      <c r="A544" s="3">
        <f>TITRES_STAT!B547</f>
        <v>42795</v>
      </c>
      <c r="B544" s="6">
        <f>TITRES_STAT!D547</f>
        <v>1.9356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5.3797430431729654E-3</v>
      </c>
      <c r="G544" s="2">
        <f t="shared" si="78"/>
        <v>7.7846961757819088E-3</v>
      </c>
      <c r="H544" s="2">
        <f t="shared" si="76"/>
        <v>0.69106653897544235</v>
      </c>
      <c r="I544" s="2">
        <f t="shared" si="77"/>
        <v>40.865721309472256</v>
      </c>
    </row>
    <row r="545" spans="1:9" ht="13.5" x14ac:dyDescent="0.25">
      <c r="A545" s="3">
        <f>TITRES_STAT!B548</f>
        <v>42796</v>
      </c>
      <c r="B545" s="6">
        <f>TITRES_STAT!D548</f>
        <v>1.9120999999999999</v>
      </c>
      <c r="C545" s="2">
        <f t="shared" si="72"/>
        <v>-2.3500000000000076E-2</v>
      </c>
      <c r="D545" s="2">
        <f t="shared" si="73"/>
        <v>0</v>
      </c>
      <c r="E545" s="2">
        <f t="shared" si="74"/>
        <v>2.3500000000000076E-2</v>
      </c>
      <c r="F545" s="2">
        <f t="shared" si="78"/>
        <v>4.9954756829463246E-3</v>
      </c>
      <c r="G545" s="2">
        <f t="shared" si="78"/>
        <v>8.907217877511777E-3</v>
      </c>
      <c r="H545" s="2">
        <f t="shared" si="76"/>
        <v>0.56083456716136892</v>
      </c>
      <c r="I545" s="2">
        <f t="shared" si="77"/>
        <v>35.931711083342904</v>
      </c>
    </row>
    <row r="546" spans="1:9" ht="13.5" x14ac:dyDescent="0.25">
      <c r="A546" s="3">
        <f>TITRES_STAT!B549</f>
        <v>42797</v>
      </c>
      <c r="B546" s="6">
        <f>TITRES_STAT!D549</f>
        <v>1.9415</v>
      </c>
      <c r="C546" s="2">
        <f t="shared" si="72"/>
        <v>2.9400000000000093E-2</v>
      </c>
      <c r="D546" s="2">
        <f t="shared" si="73"/>
        <v>2.9400000000000093E-2</v>
      </c>
      <c r="E546" s="2">
        <f t="shared" si="74"/>
        <v>0</v>
      </c>
      <c r="F546" s="2">
        <f t="shared" si="78"/>
        <v>6.7386559913073085E-3</v>
      </c>
      <c r="G546" s="2">
        <f t="shared" si="78"/>
        <v>8.2709880291180794E-3</v>
      </c>
      <c r="H546" s="2">
        <f t="shared" si="76"/>
        <v>0.81473410039814065</v>
      </c>
      <c r="I546" s="2">
        <f t="shared" si="77"/>
        <v>44.895508395383835</v>
      </c>
    </row>
    <row r="547" spans="1:9" ht="13.5" x14ac:dyDescent="0.25">
      <c r="A547" s="3">
        <f>TITRES_STAT!B550</f>
        <v>42800</v>
      </c>
      <c r="B547" s="6">
        <f>TITRES_STAT!D550</f>
        <v>1.9356</v>
      </c>
      <c r="C547" s="2">
        <f t="shared" si="72"/>
        <v>-5.9000000000000163E-3</v>
      </c>
      <c r="D547" s="2">
        <f t="shared" si="73"/>
        <v>0</v>
      </c>
      <c r="E547" s="2">
        <f t="shared" si="74"/>
        <v>5.9000000000000163E-3</v>
      </c>
      <c r="F547" s="2">
        <f t="shared" si="78"/>
        <v>6.2573234204996433E-3</v>
      </c>
      <c r="G547" s="2">
        <f t="shared" si="78"/>
        <v>8.1016317413239326E-3</v>
      </c>
      <c r="H547" s="2">
        <f t="shared" si="76"/>
        <v>0.77235347400239884</v>
      </c>
      <c r="I547" s="2">
        <f t="shared" si="77"/>
        <v>43.577846368210047</v>
      </c>
    </row>
    <row r="548" spans="1:9" ht="13.5" x14ac:dyDescent="0.25">
      <c r="A548" s="3">
        <f>TITRES_STAT!B551</f>
        <v>42801</v>
      </c>
      <c r="B548" s="6">
        <f>TITRES_STAT!D551</f>
        <v>1.9883999999999999</v>
      </c>
      <c r="C548" s="2">
        <f t="shared" si="72"/>
        <v>5.2799999999999958E-2</v>
      </c>
      <c r="D548" s="2">
        <f t="shared" si="73"/>
        <v>5.2799999999999958E-2</v>
      </c>
      <c r="E548" s="2">
        <f t="shared" si="74"/>
        <v>0</v>
      </c>
      <c r="F548" s="2">
        <f t="shared" si="78"/>
        <v>9.5818003190353794E-3</v>
      </c>
      <c r="G548" s="2">
        <f t="shared" si="78"/>
        <v>7.522943759800795E-3</v>
      </c>
      <c r="H548" s="2">
        <f t="shared" si="76"/>
        <v>1.2736769840333224</v>
      </c>
      <c r="I548" s="2">
        <f t="shared" si="77"/>
        <v>56.018378730910165</v>
      </c>
    </row>
    <row r="549" spans="1:9" ht="13.5" x14ac:dyDescent="0.25">
      <c r="A549" s="3">
        <f>TITRES_STAT!B552</f>
        <v>42802</v>
      </c>
      <c r="B549" s="6">
        <f>TITRES_STAT!D552</f>
        <v>1.9942</v>
      </c>
      <c r="C549" s="2">
        <f t="shared" si="72"/>
        <v>5.8000000000000274E-3</v>
      </c>
      <c r="D549" s="2">
        <f t="shared" si="73"/>
        <v>5.8000000000000274E-3</v>
      </c>
      <c r="E549" s="2">
        <f t="shared" si="74"/>
        <v>0</v>
      </c>
      <c r="F549" s="2">
        <f t="shared" si="78"/>
        <v>9.3116717248185685E-3</v>
      </c>
      <c r="G549" s="2">
        <f t="shared" si="78"/>
        <v>6.9855906341007379E-3</v>
      </c>
      <c r="H549" s="2">
        <f t="shared" si="76"/>
        <v>1.3329827372595917</v>
      </c>
      <c r="I549" s="2">
        <f t="shared" si="77"/>
        <v>57.136416655416951</v>
      </c>
    </row>
    <row r="550" spans="1:9" ht="13.5" x14ac:dyDescent="0.25">
      <c r="A550" s="3">
        <f>TITRES_STAT!B553</f>
        <v>42803</v>
      </c>
      <c r="B550" s="6">
        <f>TITRES_STAT!D553</f>
        <v>1.9942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8.6465523159029566E-3</v>
      </c>
      <c r="G550" s="2">
        <f t="shared" si="78"/>
        <v>6.4866198745221135E-3</v>
      </c>
      <c r="H550" s="2">
        <f t="shared" si="76"/>
        <v>1.3329827372595917</v>
      </c>
      <c r="I550" s="2">
        <f t="shared" si="77"/>
        <v>57.136416655416951</v>
      </c>
    </row>
    <row r="551" spans="1:9" ht="13.5" x14ac:dyDescent="0.25">
      <c r="A551" s="3">
        <f>TITRES_STAT!B554</f>
        <v>42804</v>
      </c>
      <c r="B551" s="6">
        <f>TITRES_STAT!D554</f>
        <v>1.9649000000000001</v>
      </c>
      <c r="C551" s="2">
        <f t="shared" si="72"/>
        <v>-2.9299999999999882E-2</v>
      </c>
      <c r="D551" s="2">
        <f t="shared" si="73"/>
        <v>0</v>
      </c>
      <c r="E551" s="2">
        <f t="shared" si="74"/>
        <v>2.9299999999999882E-2</v>
      </c>
      <c r="F551" s="2">
        <f t="shared" si="78"/>
        <v>8.0289414361956017E-3</v>
      </c>
      <c r="G551" s="2">
        <f t="shared" si="78"/>
        <v>8.1161470263419553E-3</v>
      </c>
      <c r="H551" s="2">
        <f t="shared" si="76"/>
        <v>0.98925529689601277</v>
      </c>
      <c r="I551" s="2">
        <f t="shared" si="77"/>
        <v>49.72993151958039</v>
      </c>
    </row>
    <row r="552" spans="1:9" ht="13.5" x14ac:dyDescent="0.25">
      <c r="A552" s="3">
        <f>TITRES_STAT!B555</f>
        <v>42807</v>
      </c>
      <c r="B552" s="6">
        <f>TITRES_STAT!D555</f>
        <v>2.0177</v>
      </c>
      <c r="C552" s="2">
        <f t="shared" si="72"/>
        <v>5.2799999999999958E-2</v>
      </c>
      <c r="D552" s="2">
        <f t="shared" si="73"/>
        <v>5.2799999999999958E-2</v>
      </c>
      <c r="E552" s="2">
        <f t="shared" si="74"/>
        <v>0</v>
      </c>
      <c r="F552" s="2">
        <f t="shared" si="78"/>
        <v>1.1226874190753055E-2</v>
      </c>
      <c r="G552" s="2">
        <f t="shared" si="78"/>
        <v>7.5364222387461011E-3</v>
      </c>
      <c r="H552" s="2">
        <f t="shared" si="76"/>
        <v>1.4896822172507371</v>
      </c>
      <c r="I552" s="2">
        <f t="shared" si="77"/>
        <v>59.834231329962158</v>
      </c>
    </row>
    <row r="553" spans="1:9" ht="13.5" x14ac:dyDescent="0.25">
      <c r="A553" s="3">
        <f>TITRES_STAT!B556</f>
        <v>42808</v>
      </c>
      <c r="B553" s="6">
        <f>TITRES_STAT!D556</f>
        <v>1.9649000000000001</v>
      </c>
      <c r="C553" s="2">
        <f t="shared" si="72"/>
        <v>-5.2799999999999958E-2</v>
      </c>
      <c r="D553" s="2">
        <f t="shared" si="73"/>
        <v>0</v>
      </c>
      <c r="E553" s="2">
        <f t="shared" si="74"/>
        <v>5.2799999999999958E-2</v>
      </c>
      <c r="F553" s="2">
        <f t="shared" si="78"/>
        <v>1.0424954605699265E-2</v>
      </c>
      <c r="G553" s="2">
        <f t="shared" si="78"/>
        <v>1.0769534935978518E-2</v>
      </c>
      <c r="H553" s="2">
        <f t="shared" si="76"/>
        <v>0.9680041587378031</v>
      </c>
      <c r="I553" s="2">
        <f t="shared" si="77"/>
        <v>49.187099246713032</v>
      </c>
    </row>
    <row r="554" spans="1:9" ht="13.5" x14ac:dyDescent="0.25">
      <c r="A554" s="3">
        <f>TITRES_STAT!B557</f>
        <v>42809</v>
      </c>
      <c r="B554" s="6">
        <f>TITRES_STAT!D557</f>
        <v>1.9532</v>
      </c>
      <c r="C554" s="2">
        <f t="shared" si="72"/>
        <v>-1.1700000000000044E-2</v>
      </c>
      <c r="D554" s="2">
        <f t="shared" si="73"/>
        <v>0</v>
      </c>
      <c r="E554" s="2">
        <f t="shared" si="74"/>
        <v>1.1700000000000044E-2</v>
      </c>
      <c r="F554" s="2">
        <f t="shared" si="78"/>
        <v>9.6803149910064615E-3</v>
      </c>
      <c r="G554" s="2">
        <f t="shared" si="78"/>
        <v>1.083599672626577E-2</v>
      </c>
      <c r="H554" s="2">
        <f t="shared" si="76"/>
        <v>0.89334790656977503</v>
      </c>
      <c r="I554" s="2">
        <f t="shared" si="77"/>
        <v>47.183505127078071</v>
      </c>
    </row>
    <row r="555" spans="1:9" ht="13.5" x14ac:dyDescent="0.25">
      <c r="A555" s="3">
        <f>TITRES_STAT!B558</f>
        <v>42810</v>
      </c>
      <c r="B555" s="6">
        <f>TITRES_STAT!D558</f>
        <v>1.9238999999999999</v>
      </c>
      <c r="C555" s="2">
        <f t="shared" si="72"/>
        <v>-2.9300000000000104E-2</v>
      </c>
      <c r="D555" s="2">
        <f t="shared" si="73"/>
        <v>0</v>
      </c>
      <c r="E555" s="2">
        <f t="shared" si="74"/>
        <v>2.9300000000000104E-2</v>
      </c>
      <c r="F555" s="2">
        <f t="shared" si="78"/>
        <v>8.9888639202202868E-3</v>
      </c>
      <c r="G555" s="2">
        <f t="shared" si="78"/>
        <v>1.215485410296108E-2</v>
      </c>
      <c r="H555" s="2">
        <f t="shared" si="76"/>
        <v>0.73952873840176192</v>
      </c>
      <c r="I555" s="2">
        <f t="shared" si="77"/>
        <v>42.513165898093959</v>
      </c>
    </row>
    <row r="556" spans="1:9" ht="13.5" x14ac:dyDescent="0.25">
      <c r="A556" s="3">
        <f>TITRES_STAT!B559</f>
        <v>42811</v>
      </c>
      <c r="B556" s="6">
        <f>TITRES_STAT!D559</f>
        <v>1.9473</v>
      </c>
      <c r="C556" s="2">
        <f t="shared" si="72"/>
        <v>2.3400000000000087E-2</v>
      </c>
      <c r="D556" s="2">
        <f t="shared" si="73"/>
        <v>2.3400000000000087E-2</v>
      </c>
      <c r="E556" s="2">
        <f t="shared" si="74"/>
        <v>0</v>
      </c>
      <c r="F556" s="2">
        <f t="shared" si="78"/>
        <v>1.00182307830617E-2</v>
      </c>
      <c r="G556" s="2">
        <f t="shared" si="78"/>
        <v>1.128665023846386E-2</v>
      </c>
      <c r="H556" s="2">
        <f t="shared" si="76"/>
        <v>0.88761772283157103</v>
      </c>
      <c r="I556" s="2">
        <f t="shared" si="77"/>
        <v>47.023171699197469</v>
      </c>
    </row>
    <row r="557" spans="1:9" ht="13.5" x14ac:dyDescent="0.25">
      <c r="A557" s="3">
        <f>TITRES_STAT!B560</f>
        <v>42815</v>
      </c>
      <c r="B557" s="6">
        <f>TITRES_STAT!D560</f>
        <v>1.9356</v>
      </c>
      <c r="C557" s="2">
        <f t="shared" si="72"/>
        <v>-1.1700000000000044E-2</v>
      </c>
      <c r="D557" s="2">
        <f t="shared" si="73"/>
        <v>0</v>
      </c>
      <c r="E557" s="2">
        <f t="shared" si="74"/>
        <v>1.1700000000000044E-2</v>
      </c>
      <c r="F557" s="2">
        <f t="shared" ref="F557:G572" si="79">((F556*13)+D557)/14</f>
        <v>9.3026428699858645E-3</v>
      </c>
      <c r="G557" s="2">
        <f t="shared" si="79"/>
        <v>1.1316175221430731E-2</v>
      </c>
      <c r="H557" s="2">
        <f t="shared" si="76"/>
        <v>0.82206599738473374</v>
      </c>
      <c r="I557" s="2">
        <f t="shared" si="77"/>
        <v>45.117245948536983</v>
      </c>
    </row>
    <row r="558" spans="1:9" ht="13.5" x14ac:dyDescent="0.25">
      <c r="A558" s="3">
        <f>TITRES_STAT!B561</f>
        <v>42816</v>
      </c>
      <c r="B558" s="6">
        <f>TITRES_STAT!D561</f>
        <v>1.9120999999999999</v>
      </c>
      <c r="C558" s="2">
        <f t="shared" si="72"/>
        <v>-2.3500000000000076E-2</v>
      </c>
      <c r="D558" s="2">
        <f t="shared" si="73"/>
        <v>0</v>
      </c>
      <c r="E558" s="2">
        <f t="shared" si="74"/>
        <v>2.3500000000000076E-2</v>
      </c>
      <c r="F558" s="2">
        <f t="shared" si="79"/>
        <v>8.6381683792725889E-3</v>
      </c>
      <c r="G558" s="2">
        <f t="shared" si="79"/>
        <v>1.218644841989997E-2</v>
      </c>
      <c r="H558" s="2">
        <f t="shared" si="76"/>
        <v>0.70883395076508215</v>
      </c>
      <c r="I558" s="2">
        <f t="shared" si="77"/>
        <v>41.480563424417085</v>
      </c>
    </row>
    <row r="559" spans="1:9" ht="13.5" x14ac:dyDescent="0.25">
      <c r="A559" s="3">
        <f>TITRES_STAT!B562</f>
        <v>42817</v>
      </c>
      <c r="B559" s="6">
        <f>TITRES_STAT!D562</f>
        <v>1.9120999999999999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8.0211563521816898E-3</v>
      </c>
      <c r="G559" s="2">
        <f t="shared" si="79"/>
        <v>1.1315987818478543E-2</v>
      </c>
      <c r="H559" s="2">
        <f t="shared" si="76"/>
        <v>0.70883395076508227</v>
      </c>
      <c r="I559" s="2">
        <f t="shared" si="77"/>
        <v>41.480563424417092</v>
      </c>
    </row>
    <row r="560" spans="1:9" ht="13.5" x14ac:dyDescent="0.25">
      <c r="A560" s="3">
        <f>TITRES_STAT!B563</f>
        <v>42818</v>
      </c>
      <c r="B560" s="6">
        <f>TITRES_STAT!D563</f>
        <v>1.9356</v>
      </c>
      <c r="C560" s="2">
        <f t="shared" si="72"/>
        <v>2.3500000000000076E-2</v>
      </c>
      <c r="D560" s="2">
        <f t="shared" si="73"/>
        <v>2.3500000000000076E-2</v>
      </c>
      <c r="E560" s="2">
        <f t="shared" si="74"/>
        <v>0</v>
      </c>
      <c r="F560" s="2">
        <f t="shared" si="79"/>
        <v>9.1267880413115742E-3</v>
      </c>
      <c r="G560" s="2">
        <f t="shared" si="79"/>
        <v>1.0507702974301505E-2</v>
      </c>
      <c r="H560" s="2">
        <f t="shared" si="76"/>
        <v>0.86858070347370797</v>
      </c>
      <c r="I560" s="2">
        <f t="shared" si="77"/>
        <v>46.48344606465264</v>
      </c>
    </row>
    <row r="561" spans="1:9" ht="13.5" x14ac:dyDescent="0.25">
      <c r="A561" s="3">
        <f>TITRES_STAT!B564</f>
        <v>42821</v>
      </c>
      <c r="B561" s="6">
        <f>TITRES_STAT!D564</f>
        <v>1.9649000000000001</v>
      </c>
      <c r="C561" s="2">
        <f t="shared" si="72"/>
        <v>2.9300000000000104E-2</v>
      </c>
      <c r="D561" s="2">
        <f t="shared" si="73"/>
        <v>2.9300000000000104E-2</v>
      </c>
      <c r="E561" s="2">
        <f t="shared" si="74"/>
        <v>0</v>
      </c>
      <c r="F561" s="2">
        <f t="shared" si="79"/>
        <v>1.056773175264647E-2</v>
      </c>
      <c r="G561" s="2">
        <f t="shared" si="79"/>
        <v>9.757152761851396E-3</v>
      </c>
      <c r="H561" s="2">
        <f t="shared" si="76"/>
        <v>1.0830753612841117</v>
      </c>
      <c r="I561" s="2">
        <f t="shared" si="77"/>
        <v>51.994055587909699</v>
      </c>
    </row>
    <row r="562" spans="1:9" ht="13.5" x14ac:dyDescent="0.25">
      <c r="A562" s="3">
        <f>TITRES_STAT!B565</f>
        <v>42822</v>
      </c>
      <c r="B562" s="6">
        <f>TITRES_STAT!D565</f>
        <v>1.9591000000000001</v>
      </c>
      <c r="C562" s="2">
        <f t="shared" si="72"/>
        <v>-5.8000000000000274E-3</v>
      </c>
      <c r="D562" s="2">
        <f t="shared" si="73"/>
        <v>0</v>
      </c>
      <c r="E562" s="2">
        <f t="shared" si="74"/>
        <v>5.8000000000000274E-3</v>
      </c>
      <c r="F562" s="2">
        <f t="shared" si="79"/>
        <v>9.8128937703145791E-3</v>
      </c>
      <c r="G562" s="2">
        <f t="shared" si="79"/>
        <v>9.4744989931477269E-3</v>
      </c>
      <c r="H562" s="2">
        <f t="shared" si="76"/>
        <v>1.0357163769199396</v>
      </c>
      <c r="I562" s="2">
        <f t="shared" si="77"/>
        <v>50.87724344424587</v>
      </c>
    </row>
    <row r="563" spans="1:9" ht="13.5" x14ac:dyDescent="0.25">
      <c r="A563" s="3">
        <f>TITRES_STAT!B566</f>
        <v>42823</v>
      </c>
      <c r="B563" s="6">
        <f>TITRES_STAT!D566</f>
        <v>1.9649000000000001</v>
      </c>
      <c r="C563" s="2">
        <f t="shared" si="72"/>
        <v>5.8000000000000274E-3</v>
      </c>
      <c r="D563" s="2">
        <f t="shared" si="73"/>
        <v>5.8000000000000274E-3</v>
      </c>
      <c r="E563" s="2">
        <f t="shared" si="74"/>
        <v>0</v>
      </c>
      <c r="F563" s="2">
        <f t="shared" si="79"/>
        <v>9.5262585010063971E-3</v>
      </c>
      <c r="G563" s="2">
        <f t="shared" si="79"/>
        <v>8.7977490650657467E-3</v>
      </c>
      <c r="H563" s="2">
        <f t="shared" si="76"/>
        <v>1.0828063440492328</v>
      </c>
      <c r="I563" s="2">
        <f t="shared" si="77"/>
        <v>51.987855094781565</v>
      </c>
    </row>
    <row r="564" spans="1:9" ht="13.5" x14ac:dyDescent="0.25">
      <c r="A564" s="3">
        <f>TITRES_STAT!B567</f>
        <v>42824</v>
      </c>
      <c r="B564" s="6">
        <f>TITRES_STAT!D567</f>
        <v>1.9942</v>
      </c>
      <c r="C564" s="2">
        <f t="shared" si="72"/>
        <v>2.9299999999999882E-2</v>
      </c>
      <c r="D564" s="2">
        <f t="shared" si="73"/>
        <v>2.9299999999999882E-2</v>
      </c>
      <c r="E564" s="2">
        <f t="shared" si="74"/>
        <v>0</v>
      </c>
      <c r="F564" s="2">
        <f t="shared" si="79"/>
        <v>1.093866860807736E-2</v>
      </c>
      <c r="G564" s="2">
        <f t="shared" si="79"/>
        <v>8.1693384175610499E-3</v>
      </c>
      <c r="H564" s="2">
        <f t="shared" si="76"/>
        <v>1.3389907540815393</v>
      </c>
      <c r="I564" s="2">
        <f t="shared" si="77"/>
        <v>57.246517616412127</v>
      </c>
    </row>
    <row r="565" spans="1:9" ht="13.5" x14ac:dyDescent="0.25">
      <c r="A565" s="3">
        <f>TITRES_STAT!B568</f>
        <v>42825</v>
      </c>
      <c r="B565" s="6">
        <f>TITRES_STAT!D568</f>
        <v>1.9649000000000001</v>
      </c>
      <c r="C565" s="2">
        <f t="shared" si="72"/>
        <v>-2.9299999999999882E-2</v>
      </c>
      <c r="D565" s="2">
        <f t="shared" si="73"/>
        <v>0</v>
      </c>
      <c r="E565" s="2">
        <f t="shared" si="74"/>
        <v>2.9299999999999882E-2</v>
      </c>
      <c r="F565" s="2">
        <f t="shared" si="79"/>
        <v>1.0157335136071834E-2</v>
      </c>
      <c r="G565" s="2">
        <f t="shared" si="79"/>
        <v>9.6786713877352517E-3</v>
      </c>
      <c r="H565" s="2">
        <f t="shared" si="76"/>
        <v>1.0494555222675648</v>
      </c>
      <c r="I565" s="2">
        <f t="shared" si="77"/>
        <v>51.206552709493451</v>
      </c>
    </row>
    <row r="566" spans="1:9" ht="13.5" x14ac:dyDescent="0.25">
      <c r="A566" s="3">
        <f>TITRES_STAT!B569</f>
        <v>42828</v>
      </c>
      <c r="B566" s="6">
        <f>TITRES_STAT!D569</f>
        <v>1.9649000000000001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9.4318111977809878E-3</v>
      </c>
      <c r="G566" s="2">
        <f t="shared" si="79"/>
        <v>8.9873377171827331E-3</v>
      </c>
      <c r="H566" s="2">
        <f t="shared" si="76"/>
        <v>1.0494555222675648</v>
      </c>
      <c r="I566" s="2">
        <f t="shared" si="77"/>
        <v>51.206552709493451</v>
      </c>
    </row>
    <row r="567" spans="1:9" ht="13.5" x14ac:dyDescent="0.25">
      <c r="A567" s="3">
        <f>TITRES_STAT!B570</f>
        <v>42829</v>
      </c>
      <c r="B567" s="6">
        <f>TITRES_STAT!D570</f>
        <v>2.0764</v>
      </c>
      <c r="C567" s="2">
        <f t="shared" si="72"/>
        <v>0.11149999999999993</v>
      </c>
      <c r="D567" s="2">
        <f t="shared" si="73"/>
        <v>0.11149999999999993</v>
      </c>
      <c r="E567" s="2">
        <f t="shared" si="74"/>
        <v>0</v>
      </c>
      <c r="F567" s="2">
        <f t="shared" si="79"/>
        <v>1.6722396112225198E-2</v>
      </c>
      <c r="G567" s="2">
        <f t="shared" si="79"/>
        <v>8.3453850230982528E-3</v>
      </c>
      <c r="H567" s="2">
        <f t="shared" si="76"/>
        <v>2.0037896473249774</v>
      </c>
      <c r="I567" s="2">
        <f t="shared" si="77"/>
        <v>66.708720735802871</v>
      </c>
    </row>
    <row r="568" spans="1:9" ht="13.5" x14ac:dyDescent="0.25">
      <c r="A568" s="3">
        <f>TITRES_STAT!B571</f>
        <v>42830</v>
      </c>
      <c r="B568" s="6">
        <f>TITRES_STAT!D571</f>
        <v>2.1408999999999998</v>
      </c>
      <c r="C568" s="2">
        <f t="shared" si="72"/>
        <v>6.449999999999978E-2</v>
      </c>
      <c r="D568" s="2">
        <f t="shared" si="73"/>
        <v>6.449999999999978E-2</v>
      </c>
      <c r="E568" s="2">
        <f t="shared" si="74"/>
        <v>0</v>
      </c>
      <c r="F568" s="2">
        <f t="shared" si="79"/>
        <v>2.0135082104209095E-2</v>
      </c>
      <c r="G568" s="2">
        <f t="shared" si="79"/>
        <v>7.7492860928769494E-3</v>
      </c>
      <c r="H568" s="2">
        <f t="shared" si="76"/>
        <v>2.5983144592786451</v>
      </c>
      <c r="I568" s="2">
        <f t="shared" si="77"/>
        <v>72.209210414576432</v>
      </c>
    </row>
    <row r="569" spans="1:9" ht="13.5" x14ac:dyDescent="0.25">
      <c r="A569" s="3">
        <f>TITRES_STAT!B572</f>
        <v>42831</v>
      </c>
      <c r="B569" s="6">
        <f>TITRES_STAT!D572</f>
        <v>2.2698999999999998</v>
      </c>
      <c r="C569" s="2">
        <f t="shared" si="72"/>
        <v>0.129</v>
      </c>
      <c r="D569" s="2">
        <f t="shared" si="73"/>
        <v>0.129</v>
      </c>
      <c r="E569" s="2">
        <f t="shared" si="74"/>
        <v>0</v>
      </c>
      <c r="F569" s="2">
        <f t="shared" si="79"/>
        <v>2.791114766819416E-2</v>
      </c>
      <c r="G569" s="2">
        <f t="shared" si="79"/>
        <v>7.1957656576714527E-3</v>
      </c>
      <c r="H569" s="2">
        <f t="shared" si="76"/>
        <v>3.8788294388711648</v>
      </c>
      <c r="I569" s="2">
        <f t="shared" si="77"/>
        <v>79.503280191910662</v>
      </c>
    </row>
    <row r="570" spans="1:9" ht="13.5" x14ac:dyDescent="0.25">
      <c r="A570" s="3">
        <f>TITRES_STAT!B573</f>
        <v>42832</v>
      </c>
      <c r="B570" s="6">
        <f>TITRES_STAT!D573</f>
        <v>2.3519999999999999</v>
      </c>
      <c r="C570" s="2">
        <f t="shared" si="72"/>
        <v>8.2100000000000062E-2</v>
      </c>
      <c r="D570" s="2">
        <f t="shared" si="73"/>
        <v>8.2100000000000062E-2</v>
      </c>
      <c r="E570" s="2">
        <f t="shared" si="74"/>
        <v>0</v>
      </c>
      <c r="F570" s="2">
        <f t="shared" si="79"/>
        <v>3.1781779977608872E-2</v>
      </c>
      <c r="G570" s="2">
        <f t="shared" si="79"/>
        <v>6.6817823964092065E-3</v>
      </c>
      <c r="H570" s="2">
        <f t="shared" si="76"/>
        <v>4.7564823414016626</v>
      </c>
      <c r="I570" s="2">
        <f t="shared" si="77"/>
        <v>82.628279899204784</v>
      </c>
    </row>
    <row r="571" spans="1:9" ht="13.5" x14ac:dyDescent="0.25">
      <c r="A571" s="3">
        <f>TITRES_STAT!B574</f>
        <v>42835</v>
      </c>
      <c r="B571" s="6">
        <f>TITRES_STAT!D574</f>
        <v>2.3462000000000001</v>
      </c>
      <c r="C571" s="2">
        <f t="shared" si="72"/>
        <v>-5.7999999999998053E-3</v>
      </c>
      <c r="D571" s="2">
        <f t="shared" si="73"/>
        <v>0</v>
      </c>
      <c r="E571" s="2">
        <f t="shared" si="74"/>
        <v>5.7999999999998053E-3</v>
      </c>
      <c r="F571" s="2">
        <f t="shared" si="79"/>
        <v>2.9511652836351095E-2</v>
      </c>
      <c r="G571" s="2">
        <f t="shared" si="79"/>
        <v>6.6187979395228207E-3</v>
      </c>
      <c r="H571" s="2">
        <f t="shared" si="76"/>
        <v>4.4587632234741896</v>
      </c>
      <c r="I571" s="2">
        <f t="shared" si="77"/>
        <v>81.680832103145207</v>
      </c>
    </row>
    <row r="572" spans="1:9" ht="13.5" x14ac:dyDescent="0.25">
      <c r="A572" s="3">
        <f>TITRES_STAT!B575</f>
        <v>42836</v>
      </c>
      <c r="B572" s="6">
        <f>TITRES_STAT!D575</f>
        <v>2.2875000000000001</v>
      </c>
      <c r="C572" s="2">
        <f t="shared" si="72"/>
        <v>-5.8699999999999974E-2</v>
      </c>
      <c r="D572" s="2">
        <f t="shared" si="73"/>
        <v>0</v>
      </c>
      <c r="E572" s="2">
        <f t="shared" si="74"/>
        <v>5.8699999999999974E-2</v>
      </c>
      <c r="F572" s="2">
        <f t="shared" si="79"/>
        <v>2.7403677633754588E-2</v>
      </c>
      <c r="G572" s="2">
        <f t="shared" si="79"/>
        <v>1.0338883800985474E-2</v>
      </c>
      <c r="H572" s="2">
        <f t="shared" si="76"/>
        <v>2.6505450840972355</v>
      </c>
      <c r="I572" s="2">
        <f t="shared" si="77"/>
        <v>72.60683057014495</v>
      </c>
    </row>
    <row r="573" spans="1:9" ht="13.5" x14ac:dyDescent="0.25">
      <c r="A573" s="3">
        <f>TITRES_STAT!B576</f>
        <v>42837</v>
      </c>
      <c r="B573" s="6">
        <f>TITRES_STAT!D576</f>
        <v>2.2170999999999998</v>
      </c>
      <c r="C573" s="2">
        <f t="shared" si="72"/>
        <v>-7.040000000000024E-2</v>
      </c>
      <c r="D573" s="2">
        <f t="shared" si="73"/>
        <v>0</v>
      </c>
      <c r="E573" s="2">
        <f t="shared" si="74"/>
        <v>7.040000000000024E-2</v>
      </c>
      <c r="F573" s="2">
        <f t="shared" ref="F573:G588" si="80">((F572*13)+D573)/14</f>
        <v>2.5446272088486405E-2</v>
      </c>
      <c r="G573" s="2">
        <f t="shared" si="80"/>
        <v>1.4628963529486529E-2</v>
      </c>
      <c r="H573" s="2">
        <f t="shared" si="76"/>
        <v>1.7394446323689454</v>
      </c>
      <c r="I573" s="2">
        <f t="shared" si="77"/>
        <v>63.496250729650775</v>
      </c>
    </row>
    <row r="574" spans="1:9" ht="13.5" x14ac:dyDescent="0.25">
      <c r="A574" s="3">
        <f>TITRES_STAT!B577</f>
        <v>42838</v>
      </c>
      <c r="B574" s="6">
        <f>TITRES_STAT!D577</f>
        <v>2.3227000000000002</v>
      </c>
      <c r="C574" s="2">
        <f t="shared" si="72"/>
        <v>0.10560000000000036</v>
      </c>
      <c r="D574" s="2">
        <f t="shared" si="73"/>
        <v>0.10560000000000036</v>
      </c>
      <c r="E574" s="2">
        <f t="shared" si="74"/>
        <v>0</v>
      </c>
      <c r="F574" s="2">
        <f t="shared" si="80"/>
        <v>3.1171538367880256E-2</v>
      </c>
      <c r="G574" s="2">
        <f t="shared" si="80"/>
        <v>1.3584037563094634E-2</v>
      </c>
      <c r="H574" s="2">
        <f t="shared" si="76"/>
        <v>2.2947182104801942</v>
      </c>
      <c r="I574" s="2">
        <f t="shared" si="77"/>
        <v>69.648390662998366</v>
      </c>
    </row>
    <row r="575" spans="1:9" ht="13.5" x14ac:dyDescent="0.25">
      <c r="A575" s="3">
        <f>TITRES_STAT!B578</f>
        <v>42839</v>
      </c>
      <c r="B575" s="6">
        <f>TITRES_STAT!D578</f>
        <v>2.3168000000000002</v>
      </c>
      <c r="C575" s="2">
        <f t="shared" si="72"/>
        <v>-5.9000000000000163E-3</v>
      </c>
      <c r="D575" s="2">
        <f t="shared" si="73"/>
        <v>0</v>
      </c>
      <c r="E575" s="2">
        <f t="shared" si="74"/>
        <v>5.9000000000000163E-3</v>
      </c>
      <c r="F575" s="2">
        <f t="shared" si="80"/>
        <v>2.8944999913031667E-2</v>
      </c>
      <c r="G575" s="2">
        <f t="shared" si="80"/>
        <v>1.3035177737159303E-2</v>
      </c>
      <c r="H575" s="2">
        <f t="shared" si="76"/>
        <v>2.2205297462510489</v>
      </c>
      <c r="I575" s="2">
        <f t="shared" si="77"/>
        <v>68.949207776637394</v>
      </c>
    </row>
    <row r="576" spans="1:9" ht="13.5" x14ac:dyDescent="0.25">
      <c r="A576" s="3">
        <f>TITRES_STAT!B579</f>
        <v>42842</v>
      </c>
      <c r="B576" s="6">
        <f>TITRES_STAT!D579</f>
        <v>2.2523</v>
      </c>
      <c r="C576" s="2">
        <f t="shared" si="72"/>
        <v>-6.4500000000000224E-2</v>
      </c>
      <c r="D576" s="2">
        <f t="shared" si="73"/>
        <v>0</v>
      </c>
      <c r="E576" s="2">
        <f t="shared" si="74"/>
        <v>6.4500000000000224E-2</v>
      </c>
      <c r="F576" s="2">
        <f t="shared" si="80"/>
        <v>2.6877499919243691E-2</v>
      </c>
      <c r="G576" s="2">
        <f t="shared" si="80"/>
        <v>1.6711236470219368E-2</v>
      </c>
      <c r="H576" s="2">
        <f t="shared" si="76"/>
        <v>1.6083489673036067</v>
      </c>
      <c r="I576" s="2">
        <f t="shared" si="77"/>
        <v>61.661571647993291</v>
      </c>
    </row>
    <row r="577" spans="1:9" ht="13.5" x14ac:dyDescent="0.25">
      <c r="A577" s="3">
        <f>TITRES_STAT!B580</f>
        <v>42843</v>
      </c>
      <c r="B577" s="6">
        <f>TITRES_STAT!D580</f>
        <v>2.2757999999999998</v>
      </c>
      <c r="C577" s="2">
        <f t="shared" si="72"/>
        <v>2.3499999999999854E-2</v>
      </c>
      <c r="D577" s="2">
        <f t="shared" si="73"/>
        <v>2.3499999999999854E-2</v>
      </c>
      <c r="E577" s="2">
        <f t="shared" si="74"/>
        <v>0</v>
      </c>
      <c r="F577" s="2">
        <f t="shared" si="80"/>
        <v>2.6636249925011988E-2</v>
      </c>
      <c r="G577" s="2">
        <f t="shared" si="80"/>
        <v>1.5517576722346558E-2</v>
      </c>
      <c r="H577" s="2">
        <f t="shared" si="76"/>
        <v>1.7165212327678487</v>
      </c>
      <c r="I577" s="2">
        <f t="shared" si="77"/>
        <v>63.188213368716966</v>
      </c>
    </row>
    <row r="578" spans="1:9" ht="13.5" x14ac:dyDescent="0.25">
      <c r="A578" s="3">
        <f>TITRES_STAT!B581</f>
        <v>42844</v>
      </c>
      <c r="B578" s="6">
        <f>TITRES_STAT!D581</f>
        <v>2.2993000000000001</v>
      </c>
      <c r="C578" s="2">
        <f t="shared" si="72"/>
        <v>2.3500000000000298E-2</v>
      </c>
      <c r="D578" s="2">
        <f t="shared" si="73"/>
        <v>2.3500000000000298E-2</v>
      </c>
      <c r="E578" s="2">
        <f t="shared" si="74"/>
        <v>0</v>
      </c>
      <c r="F578" s="2">
        <f t="shared" si="80"/>
        <v>2.6412232073225437E-2</v>
      </c>
      <c r="G578" s="2">
        <f t="shared" si="80"/>
        <v>1.440917838503609E-2</v>
      </c>
      <c r="H578" s="2">
        <f t="shared" si="76"/>
        <v>1.8330144417293426</v>
      </c>
      <c r="I578" s="2">
        <f t="shared" si="77"/>
        <v>64.701909553642253</v>
      </c>
    </row>
    <row r="579" spans="1:9" ht="13.5" x14ac:dyDescent="0.25">
      <c r="A579" s="3">
        <f>TITRES_STAT!B582</f>
        <v>42845</v>
      </c>
      <c r="B579" s="6">
        <f>TITRES_STAT!D582</f>
        <v>2.3344</v>
      </c>
      <c r="C579" s="2">
        <f t="shared" ref="C579:C642" si="81">B579-B578</f>
        <v>3.5099999999999909E-2</v>
      </c>
      <c r="D579" s="2">
        <f t="shared" ref="D579:D642" si="82">IF(C579&gt;0,C579,0)</f>
        <v>3.5099999999999909E-2</v>
      </c>
      <c r="E579" s="2">
        <f t="shared" ref="E579:E642" si="83">IF(C579&lt;0,-C579,0)</f>
        <v>0</v>
      </c>
      <c r="F579" s="2">
        <f t="shared" si="80"/>
        <v>2.7032786925137896E-2</v>
      </c>
      <c r="G579" s="2">
        <f t="shared" si="80"/>
        <v>1.3379951357533513E-2</v>
      </c>
      <c r="H579" s="2">
        <f t="shared" si="76"/>
        <v>2.0203950076333594</v>
      </c>
      <c r="I579" s="2">
        <f t="shared" si="77"/>
        <v>66.891747686222232</v>
      </c>
    </row>
    <row r="580" spans="1:9" ht="13.5" x14ac:dyDescent="0.25">
      <c r="A580" s="3">
        <f>TITRES_STAT!B583</f>
        <v>42846</v>
      </c>
      <c r="B580" s="6">
        <f>TITRES_STAT!D583</f>
        <v>2.3755000000000002</v>
      </c>
      <c r="C580" s="2">
        <f t="shared" si="81"/>
        <v>4.1100000000000136E-2</v>
      </c>
      <c r="D580" s="2">
        <f t="shared" si="82"/>
        <v>4.1100000000000136E-2</v>
      </c>
      <c r="E580" s="2">
        <f t="shared" si="83"/>
        <v>0</v>
      </c>
      <c r="F580" s="2">
        <f t="shared" si="80"/>
        <v>2.8037587859056627E-2</v>
      </c>
      <c r="G580" s="2">
        <f t="shared" si="80"/>
        <v>1.2424240546281119E-2</v>
      </c>
      <c r="H580" s="2">
        <f t="shared" si="76"/>
        <v>2.2566842419554543</v>
      </c>
      <c r="I580" s="2">
        <f t="shared" si="77"/>
        <v>69.293922108962064</v>
      </c>
    </row>
    <row r="581" spans="1:9" ht="13.5" x14ac:dyDescent="0.25">
      <c r="A581" s="3">
        <f>TITRES_STAT!B584</f>
        <v>42849</v>
      </c>
      <c r="B581" s="6">
        <f>TITRES_STAT!D584</f>
        <v>2.3755000000000002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2.6034903011981154E-2</v>
      </c>
      <c r="G581" s="2">
        <f t="shared" si="80"/>
        <v>1.1536794792975326E-2</v>
      </c>
      <c r="H581" s="2">
        <f t="shared" si="76"/>
        <v>2.2566842419554543</v>
      </c>
      <c r="I581" s="2">
        <f t="shared" si="77"/>
        <v>69.293922108962064</v>
      </c>
    </row>
    <row r="582" spans="1:9" ht="13.5" x14ac:dyDescent="0.25">
      <c r="A582" s="3">
        <f>TITRES_STAT!B585</f>
        <v>42850</v>
      </c>
      <c r="B582" s="6">
        <f>TITRES_STAT!D585</f>
        <v>2.3872</v>
      </c>
      <c r="C582" s="2">
        <f t="shared" si="81"/>
        <v>1.1699999999999822E-2</v>
      </c>
      <c r="D582" s="2">
        <f t="shared" si="82"/>
        <v>1.1699999999999822E-2</v>
      </c>
      <c r="E582" s="2">
        <f t="shared" si="83"/>
        <v>0</v>
      </c>
      <c r="F582" s="2">
        <f t="shared" si="80"/>
        <v>2.5010981368268202E-2</v>
      </c>
      <c r="G582" s="2">
        <f t="shared" si="80"/>
        <v>1.0712738022048517E-2</v>
      </c>
      <c r="H582" s="2">
        <f t="shared" si="76"/>
        <v>2.3346955107827361</v>
      </c>
      <c r="I582" s="2">
        <f t="shared" si="77"/>
        <v>70.012254589167128</v>
      </c>
    </row>
    <row r="583" spans="1:9" ht="13.5" x14ac:dyDescent="0.25">
      <c r="A583" s="3">
        <f>TITRES_STAT!B586</f>
        <v>42851</v>
      </c>
      <c r="B583" s="6">
        <f>TITRES_STAT!D586</f>
        <v>2.3872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2.3224482699106187E-2</v>
      </c>
      <c r="G583" s="2">
        <f t="shared" si="80"/>
        <v>9.9475424490450513E-3</v>
      </c>
      <c r="H583" s="2">
        <f t="shared" si="76"/>
        <v>2.3346955107827361</v>
      </c>
      <c r="I583" s="2">
        <f t="shared" si="77"/>
        <v>70.012254589167128</v>
      </c>
    </row>
    <row r="584" spans="1:9" ht="13.5" x14ac:dyDescent="0.25">
      <c r="A584" s="3">
        <f>TITRES_STAT!B587</f>
        <v>42852</v>
      </c>
      <c r="B584" s="6">
        <f>TITRES_STAT!D587</f>
        <v>2.4165999999999999</v>
      </c>
      <c r="C584" s="2">
        <f t="shared" si="81"/>
        <v>2.9399999999999871E-2</v>
      </c>
      <c r="D584" s="2">
        <f t="shared" si="82"/>
        <v>2.9399999999999871E-2</v>
      </c>
      <c r="E584" s="2">
        <f t="shared" si="83"/>
        <v>0</v>
      </c>
      <c r="F584" s="2">
        <f t="shared" si="80"/>
        <v>2.3665591077741448E-2</v>
      </c>
      <c r="G584" s="2">
        <f t="shared" si="80"/>
        <v>9.2370037026846905E-3</v>
      </c>
      <c r="H584" s="2">
        <f t="shared" si="76"/>
        <v>2.5620419607348603</v>
      </c>
      <c r="I584" s="2">
        <f t="shared" si="77"/>
        <v>71.926215046784648</v>
      </c>
    </row>
    <row r="585" spans="1:9" ht="13.5" x14ac:dyDescent="0.25">
      <c r="A585" s="3">
        <f>TITRES_STAT!B588</f>
        <v>42853</v>
      </c>
      <c r="B585" s="6">
        <f>TITRES_STAT!D588</f>
        <v>2.4342000000000001</v>
      </c>
      <c r="C585" s="2">
        <f t="shared" si="81"/>
        <v>1.7600000000000282E-2</v>
      </c>
      <c r="D585" s="2">
        <f t="shared" si="82"/>
        <v>1.7600000000000282E-2</v>
      </c>
      <c r="E585" s="2">
        <f t="shared" si="83"/>
        <v>0</v>
      </c>
      <c r="F585" s="2">
        <f t="shared" si="80"/>
        <v>2.3232334572188509E-2</v>
      </c>
      <c r="G585" s="2">
        <f t="shared" si="80"/>
        <v>8.577217723921499E-3</v>
      </c>
      <c r="H585" s="2">
        <f t="shared" si="76"/>
        <v>2.7086096354292728</v>
      </c>
      <c r="I585" s="2">
        <f t="shared" si="77"/>
        <v>73.035716931575905</v>
      </c>
    </row>
    <row r="586" spans="1:9" ht="13.5" x14ac:dyDescent="0.25">
      <c r="A586" s="3">
        <f>TITRES_STAT!B589</f>
        <v>42857</v>
      </c>
      <c r="B586" s="6">
        <f>TITRES_STAT!D589</f>
        <v>2.4693000000000001</v>
      </c>
      <c r="C586" s="2">
        <f t="shared" si="81"/>
        <v>3.5099999999999909E-2</v>
      </c>
      <c r="D586" s="2">
        <f t="shared" si="82"/>
        <v>3.5099999999999909E-2</v>
      </c>
      <c r="E586" s="2">
        <f t="shared" si="83"/>
        <v>0</v>
      </c>
      <c r="F586" s="2">
        <f t="shared" si="80"/>
        <v>2.4080024959889323E-2</v>
      </c>
      <c r="G586" s="2">
        <f t="shared" si="80"/>
        <v>7.9645593150699627E-3</v>
      </c>
      <c r="H586" s="2">
        <f t="shared" si="76"/>
        <v>3.0233970276706765</v>
      </c>
      <c r="I586" s="2">
        <f t="shared" si="77"/>
        <v>75.145381051818674</v>
      </c>
    </row>
    <row r="587" spans="1:9" ht="13.5" x14ac:dyDescent="0.25">
      <c r="A587" s="3">
        <f>TITRES_STAT!B590</f>
        <v>42858</v>
      </c>
      <c r="B587" s="6">
        <f>TITRES_STAT!D590</f>
        <v>2.5104000000000002</v>
      </c>
      <c r="C587" s="2">
        <f t="shared" si="81"/>
        <v>4.1100000000000136E-2</v>
      </c>
      <c r="D587" s="2">
        <f t="shared" si="82"/>
        <v>4.1100000000000136E-2</v>
      </c>
      <c r="E587" s="2">
        <f t="shared" si="83"/>
        <v>0</v>
      </c>
      <c r="F587" s="2">
        <f t="shared" si="80"/>
        <v>2.5295737462754379E-2</v>
      </c>
      <c r="G587" s="2">
        <f t="shared" si="80"/>
        <v>7.3956622211363938E-3</v>
      </c>
      <c r="H587" s="2">
        <f t="shared" si="76"/>
        <v>3.4203478615424809</v>
      </c>
      <c r="I587" s="2">
        <f t="shared" si="77"/>
        <v>77.377346052329699</v>
      </c>
    </row>
    <row r="588" spans="1:9" ht="13.5" x14ac:dyDescent="0.25">
      <c r="A588" s="3">
        <f>TITRES_STAT!B591</f>
        <v>42859</v>
      </c>
      <c r="B588" s="6">
        <f>TITRES_STAT!D591</f>
        <v>2.5221</v>
      </c>
      <c r="C588" s="2">
        <f t="shared" si="81"/>
        <v>1.1699999999999822E-2</v>
      </c>
      <c r="D588" s="2">
        <f t="shared" si="82"/>
        <v>1.1699999999999822E-2</v>
      </c>
      <c r="E588" s="2">
        <f t="shared" si="83"/>
        <v>0</v>
      </c>
      <c r="F588" s="2">
        <f t="shared" si="80"/>
        <v>2.4324613358271911E-2</v>
      </c>
      <c r="G588" s="2">
        <f t="shared" si="80"/>
        <v>6.8674006339123654E-3</v>
      </c>
      <c r="H588" s="2">
        <f t="shared" si="76"/>
        <v>3.5420408179119374</v>
      </c>
      <c r="I588" s="2">
        <f t="shared" si="77"/>
        <v>77.983465140682753</v>
      </c>
    </row>
    <row r="589" spans="1:9" ht="13.5" x14ac:dyDescent="0.25">
      <c r="A589" s="3">
        <f>TITRES_STAT!B592</f>
        <v>42860</v>
      </c>
      <c r="B589" s="6">
        <f>TITRES_STAT!D592</f>
        <v>2.5808</v>
      </c>
      <c r="C589" s="2">
        <f t="shared" si="81"/>
        <v>5.8699999999999974E-2</v>
      </c>
      <c r="D589" s="2">
        <f t="shared" si="82"/>
        <v>5.8699999999999974E-2</v>
      </c>
      <c r="E589" s="2">
        <f t="shared" si="83"/>
        <v>0</v>
      </c>
      <c r="F589" s="2">
        <f t="shared" ref="F589:G604" si="84">((F588*13)+D589)/14</f>
        <v>2.6779998118395345E-2</v>
      </c>
      <c r="G589" s="2">
        <f t="shared" si="84"/>
        <v>6.3768720172043391E-3</v>
      </c>
      <c r="H589" s="2">
        <f t="shared" si="76"/>
        <v>4.1995508214912967</v>
      </c>
      <c r="I589" s="2">
        <f t="shared" si="77"/>
        <v>80.767569462602395</v>
      </c>
    </row>
    <row r="590" spans="1:9" ht="13.5" x14ac:dyDescent="0.25">
      <c r="A590" s="3">
        <f>TITRES_STAT!B593</f>
        <v>42863</v>
      </c>
      <c r="B590" s="6">
        <f>TITRES_STAT!D593</f>
        <v>2.6804999999999999</v>
      </c>
      <c r="C590" s="2">
        <f t="shared" si="81"/>
        <v>9.96999999999999E-2</v>
      </c>
      <c r="D590" s="2">
        <f t="shared" si="82"/>
        <v>9.96999999999999E-2</v>
      </c>
      <c r="E590" s="2">
        <f t="shared" si="83"/>
        <v>0</v>
      </c>
      <c r="F590" s="2">
        <f t="shared" si="84"/>
        <v>3.1988569681367103E-2</v>
      </c>
      <c r="G590" s="2">
        <f t="shared" si="84"/>
        <v>5.9213811588326006E-3</v>
      </c>
      <c r="H590" s="2">
        <f t="shared" si="76"/>
        <v>5.4022142509187239</v>
      </c>
      <c r="I590" s="2">
        <f t="shared" si="77"/>
        <v>84.38040401636826</v>
      </c>
    </row>
    <row r="591" spans="1:9" ht="13.5" x14ac:dyDescent="0.25">
      <c r="A591" s="3">
        <f>TITRES_STAT!B594</f>
        <v>42864</v>
      </c>
      <c r="B591" s="6">
        <f>TITRES_STAT!D594</f>
        <v>2.7273999999999998</v>
      </c>
      <c r="C591" s="2">
        <f t="shared" si="81"/>
        <v>4.6899999999999942E-2</v>
      </c>
      <c r="D591" s="2">
        <f t="shared" si="82"/>
        <v>4.6899999999999942E-2</v>
      </c>
      <c r="E591" s="2">
        <f t="shared" si="83"/>
        <v>0</v>
      </c>
      <c r="F591" s="2">
        <f t="shared" si="84"/>
        <v>3.3053671846983733E-2</v>
      </c>
      <c r="G591" s="2">
        <f t="shared" si="84"/>
        <v>5.4984253617731292E-3</v>
      </c>
      <c r="H591" s="2">
        <f t="shared" si="76"/>
        <v>6.0114795913724297</v>
      </c>
      <c r="I591" s="2">
        <f t="shared" si="77"/>
        <v>85.737675094562178</v>
      </c>
    </row>
    <row r="592" spans="1:9" ht="13.5" x14ac:dyDescent="0.25">
      <c r="A592" s="3">
        <f>TITRES_STAT!B595</f>
        <v>42865</v>
      </c>
      <c r="B592" s="6">
        <f>TITRES_STAT!D595</f>
        <v>2.6981000000000002</v>
      </c>
      <c r="C592" s="2">
        <f t="shared" si="81"/>
        <v>-2.929999999999966E-2</v>
      </c>
      <c r="D592" s="2">
        <f t="shared" si="82"/>
        <v>0</v>
      </c>
      <c r="E592" s="2">
        <f t="shared" si="83"/>
        <v>2.929999999999966E-2</v>
      </c>
      <c r="F592" s="2">
        <f t="shared" si="84"/>
        <v>3.0692695286484894E-2</v>
      </c>
      <c r="G592" s="2">
        <f t="shared" si="84"/>
        <v>7.1985378359321669E-3</v>
      </c>
      <c r="H592" s="2">
        <f t="shared" si="76"/>
        <v>4.2637402186426625</v>
      </c>
      <c r="I592" s="2">
        <f t="shared" si="77"/>
        <v>81.002101956736283</v>
      </c>
    </row>
    <row r="593" spans="1:9" ht="13.5" x14ac:dyDescent="0.25">
      <c r="A593" s="3">
        <f>TITRES_STAT!B596</f>
        <v>42866</v>
      </c>
      <c r="B593" s="6">
        <f>TITRES_STAT!D596</f>
        <v>2.6394000000000002</v>
      </c>
      <c r="C593" s="2">
        <f t="shared" si="81"/>
        <v>-5.8699999999999974E-2</v>
      </c>
      <c r="D593" s="2">
        <f t="shared" si="82"/>
        <v>0</v>
      </c>
      <c r="E593" s="2">
        <f t="shared" si="83"/>
        <v>5.8699999999999974E-2</v>
      </c>
      <c r="F593" s="2">
        <f t="shared" si="84"/>
        <v>2.8500359908878829E-2</v>
      </c>
      <c r="G593" s="2">
        <f t="shared" si="84"/>
        <v>1.0877213704794152E-2</v>
      </c>
      <c r="H593" s="2">
        <f t="shared" ref="H593:H656" si="85">F593/G593</f>
        <v>2.62018938694909</v>
      </c>
      <c r="I593" s="2">
        <f t="shared" ref="I593:I656" si="86">IF(G593=0,100,100-(100/(1+H593)))</f>
        <v>72.377135748614833</v>
      </c>
    </row>
    <row r="594" spans="1:9" ht="13.5" x14ac:dyDescent="0.25">
      <c r="A594" s="3">
        <f>TITRES_STAT!B597</f>
        <v>42867</v>
      </c>
      <c r="B594" s="6">
        <f>TITRES_STAT!D597</f>
        <v>2.6981000000000002</v>
      </c>
      <c r="C594" s="2">
        <f t="shared" si="81"/>
        <v>5.8699999999999974E-2</v>
      </c>
      <c r="D594" s="2">
        <f t="shared" si="82"/>
        <v>5.8699999999999974E-2</v>
      </c>
      <c r="E594" s="2">
        <f t="shared" si="83"/>
        <v>0</v>
      </c>
      <c r="F594" s="2">
        <f t="shared" si="84"/>
        <v>3.0657477058244623E-2</v>
      </c>
      <c r="G594" s="2">
        <f t="shared" si="84"/>
        <v>1.0100269868737426E-2</v>
      </c>
      <c r="H594" s="2">
        <f t="shared" si="85"/>
        <v>3.0353126655690965</v>
      </c>
      <c r="I594" s="2">
        <f t="shared" si="86"/>
        <v>75.218772797151502</v>
      </c>
    </row>
    <row r="595" spans="1:9" ht="13.5" x14ac:dyDescent="0.25">
      <c r="A595" s="3">
        <f>TITRES_STAT!B598</f>
        <v>42870</v>
      </c>
      <c r="B595" s="6">
        <f>TITRES_STAT!D598</f>
        <v>2.6453000000000002</v>
      </c>
      <c r="C595" s="2">
        <f t="shared" si="81"/>
        <v>-5.2799999999999958E-2</v>
      </c>
      <c r="D595" s="2">
        <f t="shared" si="82"/>
        <v>0</v>
      </c>
      <c r="E595" s="2">
        <f t="shared" si="83"/>
        <v>5.2799999999999958E-2</v>
      </c>
      <c r="F595" s="2">
        <f t="shared" si="84"/>
        <v>2.8467657268370007E-2</v>
      </c>
      <c r="G595" s="2">
        <f t="shared" si="84"/>
        <v>1.3150250592399035E-2</v>
      </c>
      <c r="H595" s="2">
        <f t="shared" si="85"/>
        <v>2.1647996035014399</v>
      </c>
      <c r="I595" s="2">
        <f t="shared" si="86"/>
        <v>68.40242273496149</v>
      </c>
    </row>
    <row r="596" spans="1:9" ht="13.5" x14ac:dyDescent="0.25">
      <c r="A596" s="3">
        <f>TITRES_STAT!B599</f>
        <v>42871</v>
      </c>
      <c r="B596" s="6">
        <f>TITRES_STAT!D599</f>
        <v>2.7098</v>
      </c>
      <c r="C596" s="2">
        <f t="shared" si="81"/>
        <v>6.449999999999978E-2</v>
      </c>
      <c r="D596" s="2">
        <f t="shared" si="82"/>
        <v>6.449999999999978E-2</v>
      </c>
      <c r="E596" s="2">
        <f t="shared" si="83"/>
        <v>0</v>
      </c>
      <c r="F596" s="2">
        <f t="shared" si="84"/>
        <v>3.104139603491499E-2</v>
      </c>
      <c r="G596" s="2">
        <f t="shared" si="84"/>
        <v>1.2210946978656248E-2</v>
      </c>
      <c r="H596" s="2">
        <f t="shared" si="85"/>
        <v>2.5420957186345046</v>
      </c>
      <c r="I596" s="2">
        <f t="shared" si="86"/>
        <v>71.768126006896708</v>
      </c>
    </row>
    <row r="597" spans="1:9" ht="13.5" x14ac:dyDescent="0.25">
      <c r="A597" s="3">
        <f>TITRES_STAT!B600</f>
        <v>42872</v>
      </c>
      <c r="B597" s="6">
        <f>TITRES_STAT!D600</f>
        <v>2.6922000000000001</v>
      </c>
      <c r="C597" s="2">
        <f t="shared" si="81"/>
        <v>-1.7599999999999838E-2</v>
      </c>
      <c r="D597" s="2">
        <f t="shared" si="82"/>
        <v>0</v>
      </c>
      <c r="E597" s="2">
        <f t="shared" si="83"/>
        <v>1.7599999999999838E-2</v>
      </c>
      <c r="F597" s="2">
        <f t="shared" si="84"/>
        <v>2.8824153460992489E-2</v>
      </c>
      <c r="G597" s="2">
        <f t="shared" si="84"/>
        <v>1.2595879337323647E-2</v>
      </c>
      <c r="H597" s="2">
        <f t="shared" si="85"/>
        <v>2.2883796112258565</v>
      </c>
      <c r="I597" s="2">
        <f t="shared" si="86"/>
        <v>69.589885651090768</v>
      </c>
    </row>
    <row r="598" spans="1:9" ht="13.5" x14ac:dyDescent="0.25">
      <c r="A598" s="3">
        <f>TITRES_STAT!B601</f>
        <v>42873</v>
      </c>
      <c r="B598" s="6">
        <f>TITRES_STAT!D601</f>
        <v>2.7273999999999998</v>
      </c>
      <c r="C598" s="2">
        <f t="shared" si="81"/>
        <v>3.5199999999999676E-2</v>
      </c>
      <c r="D598" s="2">
        <f t="shared" si="82"/>
        <v>3.5199999999999676E-2</v>
      </c>
      <c r="E598" s="2">
        <f t="shared" si="83"/>
        <v>0</v>
      </c>
      <c r="F598" s="2">
        <f t="shared" si="84"/>
        <v>2.9279571070921575E-2</v>
      </c>
      <c r="G598" s="2">
        <f t="shared" si="84"/>
        <v>1.1696173670371958E-2</v>
      </c>
      <c r="H598" s="2">
        <f t="shared" si="85"/>
        <v>2.5033461280667213</v>
      </c>
      <c r="I598" s="2">
        <f t="shared" si="86"/>
        <v>71.455860670214804</v>
      </c>
    </row>
    <row r="599" spans="1:9" ht="13.5" x14ac:dyDescent="0.25">
      <c r="A599" s="3">
        <f>TITRES_STAT!B602</f>
        <v>42874</v>
      </c>
      <c r="B599" s="6">
        <f>TITRES_STAT!D602</f>
        <v>2.7098</v>
      </c>
      <c r="C599" s="2">
        <f t="shared" si="81"/>
        <v>-1.7599999999999838E-2</v>
      </c>
      <c r="D599" s="2">
        <f t="shared" si="82"/>
        <v>0</v>
      </c>
      <c r="E599" s="2">
        <f t="shared" si="83"/>
        <v>1.7599999999999838E-2</v>
      </c>
      <c r="F599" s="2">
        <f t="shared" si="84"/>
        <v>2.7188173137284322E-2</v>
      </c>
      <c r="G599" s="2">
        <f t="shared" si="84"/>
        <v>1.2117875551059665E-2</v>
      </c>
      <c r="H599" s="2">
        <f t="shared" si="85"/>
        <v>2.2436418844808825</v>
      </c>
      <c r="I599" s="2">
        <f t="shared" si="86"/>
        <v>69.170456060995107</v>
      </c>
    </row>
    <row r="600" spans="1:9" ht="13.5" x14ac:dyDescent="0.25">
      <c r="A600" s="3">
        <f>TITRES_STAT!B603</f>
        <v>42877</v>
      </c>
      <c r="B600" s="6">
        <f>TITRES_STAT!D603</f>
        <v>2.6922000000000001</v>
      </c>
      <c r="C600" s="2">
        <f t="shared" si="81"/>
        <v>-1.7599999999999838E-2</v>
      </c>
      <c r="D600" s="2">
        <f t="shared" si="82"/>
        <v>0</v>
      </c>
      <c r="E600" s="2">
        <f t="shared" si="83"/>
        <v>1.7599999999999838E-2</v>
      </c>
      <c r="F600" s="2">
        <f t="shared" si="84"/>
        <v>2.5246160770335445E-2</v>
      </c>
      <c r="G600" s="2">
        <f t="shared" si="84"/>
        <v>1.2509455868841108E-2</v>
      </c>
      <c r="H600" s="2">
        <f t="shared" si="85"/>
        <v>2.0181661804506836</v>
      </c>
      <c r="I600" s="2">
        <f t="shared" si="86"/>
        <v>66.867298213159472</v>
      </c>
    </row>
    <row r="601" spans="1:9" ht="13.5" x14ac:dyDescent="0.25">
      <c r="A601" s="3">
        <f>TITRES_STAT!B604</f>
        <v>42878</v>
      </c>
      <c r="B601" s="6">
        <f>TITRES_STAT!D604</f>
        <v>2.6335999999999999</v>
      </c>
      <c r="C601" s="2">
        <f t="shared" si="81"/>
        <v>-5.8600000000000207E-2</v>
      </c>
      <c r="D601" s="2">
        <f t="shared" si="82"/>
        <v>0</v>
      </c>
      <c r="E601" s="2">
        <f t="shared" si="83"/>
        <v>5.8600000000000207E-2</v>
      </c>
      <c r="F601" s="2">
        <f t="shared" si="84"/>
        <v>2.3442863572454342E-2</v>
      </c>
      <c r="G601" s="2">
        <f t="shared" si="84"/>
        <v>1.5801637592495331E-2</v>
      </c>
      <c r="H601" s="2">
        <f t="shared" si="85"/>
        <v>1.4835717776231025</v>
      </c>
      <c r="I601" s="2">
        <f t="shared" si="86"/>
        <v>59.735409742936923</v>
      </c>
    </row>
    <row r="602" spans="1:9" ht="13.5" x14ac:dyDescent="0.25">
      <c r="A602" s="3">
        <f>TITRES_STAT!B605</f>
        <v>42879</v>
      </c>
      <c r="B602" s="6">
        <f>TITRES_STAT!D605</f>
        <v>2.6276999999999999</v>
      </c>
      <c r="C602" s="2">
        <f t="shared" si="81"/>
        <v>-5.9000000000000163E-3</v>
      </c>
      <c r="D602" s="2">
        <f t="shared" si="82"/>
        <v>0</v>
      </c>
      <c r="E602" s="2">
        <f t="shared" si="83"/>
        <v>5.9000000000000163E-3</v>
      </c>
      <c r="F602" s="2">
        <f t="shared" si="84"/>
        <v>2.1768373317279033E-2</v>
      </c>
      <c r="G602" s="2">
        <f t="shared" si="84"/>
        <v>1.5094377764459951E-2</v>
      </c>
      <c r="H602" s="2">
        <f t="shared" si="85"/>
        <v>1.442151088104682</v>
      </c>
      <c r="I602" s="2">
        <f t="shared" si="86"/>
        <v>59.052492498484789</v>
      </c>
    </row>
    <row r="603" spans="1:9" ht="13.5" x14ac:dyDescent="0.25">
      <c r="A603" s="3">
        <f>TITRES_STAT!B606</f>
        <v>42880</v>
      </c>
      <c r="B603" s="6">
        <f>TITRES_STAT!D606</f>
        <v>2.6804999999999999</v>
      </c>
      <c r="C603" s="2">
        <f t="shared" si="81"/>
        <v>5.2799999999999958E-2</v>
      </c>
      <c r="D603" s="2">
        <f t="shared" si="82"/>
        <v>5.2799999999999958E-2</v>
      </c>
      <c r="E603" s="2">
        <f t="shared" si="83"/>
        <v>0</v>
      </c>
      <c r="F603" s="2">
        <f t="shared" si="84"/>
        <v>2.3984918080330531E-2</v>
      </c>
      <c r="G603" s="2">
        <f t="shared" si="84"/>
        <v>1.4016207924141382E-2</v>
      </c>
      <c r="H603" s="2">
        <f t="shared" si="85"/>
        <v>1.7112273312540647</v>
      </c>
      <c r="I603" s="2">
        <f t="shared" si="86"/>
        <v>63.11633523045613</v>
      </c>
    </row>
    <row r="604" spans="1:9" ht="13.5" x14ac:dyDescent="0.25">
      <c r="A604" s="3">
        <f>TITRES_STAT!B607</f>
        <v>42881</v>
      </c>
      <c r="B604" s="6">
        <f>TITRES_STAT!D607</f>
        <v>2.6511999999999998</v>
      </c>
      <c r="C604" s="2">
        <f t="shared" si="81"/>
        <v>-2.9300000000000104E-2</v>
      </c>
      <c r="D604" s="2">
        <f t="shared" si="82"/>
        <v>0</v>
      </c>
      <c r="E604" s="2">
        <f t="shared" si="83"/>
        <v>2.9300000000000104E-2</v>
      </c>
      <c r="F604" s="2">
        <f t="shared" si="84"/>
        <v>2.2271709646021209E-2</v>
      </c>
      <c r="G604" s="2">
        <f t="shared" si="84"/>
        <v>1.5107907358131291E-2</v>
      </c>
      <c r="H604" s="2">
        <f t="shared" si="85"/>
        <v>1.4741756828442729</v>
      </c>
      <c r="I604" s="2">
        <f t="shared" si="86"/>
        <v>59.582498246429452</v>
      </c>
    </row>
    <row r="605" spans="1:9" ht="13.5" x14ac:dyDescent="0.25">
      <c r="A605" s="3">
        <f>TITRES_STAT!B608</f>
        <v>42884</v>
      </c>
      <c r="B605" s="6">
        <f>TITRES_STAT!D608</f>
        <v>2.6394000000000002</v>
      </c>
      <c r="C605" s="2">
        <f t="shared" si="81"/>
        <v>-1.1799999999999589E-2</v>
      </c>
      <c r="D605" s="2">
        <f t="shared" si="82"/>
        <v>0</v>
      </c>
      <c r="E605" s="2">
        <f t="shared" si="83"/>
        <v>1.1799999999999589E-2</v>
      </c>
      <c r="F605" s="2">
        <f t="shared" ref="F605:G620" si="87">((F604*13)+D605)/14</f>
        <v>2.0680873242733981E-2</v>
      </c>
      <c r="G605" s="2">
        <f t="shared" si="87"/>
        <v>1.4871628261121884E-2</v>
      </c>
      <c r="H605" s="2">
        <f t="shared" si="85"/>
        <v>1.3906260215499671</v>
      </c>
      <c r="I605" s="2">
        <f t="shared" si="86"/>
        <v>58.169952515130412</v>
      </c>
    </row>
    <row r="606" spans="1:9" ht="13.5" x14ac:dyDescent="0.25">
      <c r="A606" s="3">
        <f>TITRES_STAT!B609</f>
        <v>42885</v>
      </c>
      <c r="B606" s="6">
        <f>TITRES_STAT!D609</f>
        <v>2.6511999999999998</v>
      </c>
      <c r="C606" s="2">
        <f t="shared" si="81"/>
        <v>1.1799999999999589E-2</v>
      </c>
      <c r="D606" s="2">
        <f t="shared" si="82"/>
        <v>1.1799999999999589E-2</v>
      </c>
      <c r="E606" s="2">
        <f t="shared" si="83"/>
        <v>0</v>
      </c>
      <c r="F606" s="2">
        <f t="shared" si="87"/>
        <v>2.0046525153967237E-2</v>
      </c>
      <c r="G606" s="2">
        <f t="shared" si="87"/>
        <v>1.3809369099613179E-2</v>
      </c>
      <c r="H606" s="2">
        <f t="shared" si="85"/>
        <v>1.4516611880935799</v>
      </c>
      <c r="I606" s="2">
        <f t="shared" si="86"/>
        <v>59.211329654502407</v>
      </c>
    </row>
    <row r="607" spans="1:9" ht="13.5" x14ac:dyDescent="0.25">
      <c r="A607" s="3">
        <f>TITRES_STAT!B610</f>
        <v>42886</v>
      </c>
      <c r="B607" s="6">
        <f>TITRES_STAT!D610</f>
        <v>2.6688000000000001</v>
      </c>
      <c r="C607" s="2">
        <f t="shared" si="81"/>
        <v>1.7600000000000282E-2</v>
      </c>
      <c r="D607" s="2">
        <f t="shared" si="82"/>
        <v>1.7600000000000282E-2</v>
      </c>
      <c r="E607" s="2">
        <f t="shared" si="83"/>
        <v>0</v>
      </c>
      <c r="F607" s="2">
        <f t="shared" si="87"/>
        <v>1.9871773357255311E-2</v>
      </c>
      <c r="G607" s="2">
        <f t="shared" si="87"/>
        <v>1.2822985592497952E-2</v>
      </c>
      <c r="H607" s="2">
        <f t="shared" si="85"/>
        <v>1.5496994217073152</v>
      </c>
      <c r="I607" s="2">
        <f t="shared" si="86"/>
        <v>60.779690677013775</v>
      </c>
    </row>
    <row r="608" spans="1:9" ht="13.5" x14ac:dyDescent="0.25">
      <c r="A608" s="3">
        <f>TITRES_STAT!B611</f>
        <v>42887</v>
      </c>
      <c r="B608" s="6">
        <f>TITRES_STAT!D611</f>
        <v>2.6688000000000001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1.8452360974594215E-2</v>
      </c>
      <c r="G608" s="2">
        <f t="shared" si="87"/>
        <v>1.190705805017667E-2</v>
      </c>
      <c r="H608" s="2">
        <f t="shared" si="85"/>
        <v>1.549699421707315</v>
      </c>
      <c r="I608" s="2">
        <f t="shared" si="86"/>
        <v>60.779690677013768</v>
      </c>
    </row>
    <row r="609" spans="1:9" ht="13.5" x14ac:dyDescent="0.25">
      <c r="A609" s="3">
        <f>TITRES_STAT!B612</f>
        <v>42888</v>
      </c>
      <c r="B609" s="6">
        <f>TITRES_STAT!D612</f>
        <v>2.6745999999999999</v>
      </c>
      <c r="C609" s="2">
        <f t="shared" si="81"/>
        <v>5.7999999999998053E-3</v>
      </c>
      <c r="D609" s="2">
        <f t="shared" si="82"/>
        <v>5.7999999999998053E-3</v>
      </c>
      <c r="E609" s="2">
        <f t="shared" si="83"/>
        <v>0</v>
      </c>
      <c r="F609" s="2">
        <f t="shared" si="87"/>
        <v>1.7548620904980331E-2</v>
      </c>
      <c r="G609" s="2">
        <f t="shared" si="87"/>
        <v>1.1056553903735481E-2</v>
      </c>
      <c r="H609" s="2">
        <f t="shared" si="85"/>
        <v>1.5871691177710889</v>
      </c>
      <c r="I609" s="2">
        <f t="shared" si="86"/>
        <v>61.3477142591465</v>
      </c>
    </row>
    <row r="610" spans="1:9" ht="13.5" x14ac:dyDescent="0.25">
      <c r="A610" s="3">
        <f>TITRES_STAT!B613</f>
        <v>42891</v>
      </c>
      <c r="B610" s="6">
        <f>TITRES_STAT!D613</f>
        <v>2.6629</v>
      </c>
      <c r="C610" s="2">
        <f t="shared" si="81"/>
        <v>-1.1699999999999822E-2</v>
      </c>
      <c r="D610" s="2">
        <f t="shared" si="82"/>
        <v>0</v>
      </c>
      <c r="E610" s="2">
        <f t="shared" si="83"/>
        <v>1.1699999999999822E-2</v>
      </c>
      <c r="F610" s="2">
        <f t="shared" si="87"/>
        <v>1.6295147983196024E-2</v>
      </c>
      <c r="G610" s="2">
        <f t="shared" si="87"/>
        <v>1.1102514339182934E-2</v>
      </c>
      <c r="H610" s="2">
        <f t="shared" si="85"/>
        <v>1.4676988910239255</v>
      </c>
      <c r="I610" s="2">
        <f t="shared" si="86"/>
        <v>59.476417336109073</v>
      </c>
    </row>
    <row r="611" spans="1:9" ht="13.5" x14ac:dyDescent="0.25">
      <c r="A611" s="3">
        <f>TITRES_STAT!B614</f>
        <v>42892</v>
      </c>
      <c r="B611" s="6">
        <f>TITRES_STAT!D614</f>
        <v>2.6688000000000001</v>
      </c>
      <c r="C611" s="2">
        <f t="shared" si="81"/>
        <v>5.9000000000000163E-3</v>
      </c>
      <c r="D611" s="2">
        <f t="shared" si="82"/>
        <v>5.9000000000000163E-3</v>
      </c>
      <c r="E611" s="2">
        <f t="shared" si="83"/>
        <v>0</v>
      </c>
      <c r="F611" s="2">
        <f t="shared" si="87"/>
        <v>1.5552637412967737E-2</v>
      </c>
      <c r="G611" s="2">
        <f t="shared" si="87"/>
        <v>1.0309477600669869E-2</v>
      </c>
      <c r="H611" s="2">
        <f t="shared" si="85"/>
        <v>1.5085766723967846</v>
      </c>
      <c r="I611" s="2">
        <f t="shared" si="86"/>
        <v>60.136757588335385</v>
      </c>
    </row>
    <row r="612" spans="1:9" ht="13.5" x14ac:dyDescent="0.25">
      <c r="A612" s="3">
        <f>TITRES_STAT!B615</f>
        <v>42893</v>
      </c>
      <c r="B612" s="6">
        <f>TITRES_STAT!D615</f>
        <v>2.6688000000000001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1.44417347406129E-2</v>
      </c>
      <c r="G612" s="2">
        <f t="shared" si="87"/>
        <v>9.573086343479165E-3</v>
      </c>
      <c r="H612" s="2">
        <f t="shared" si="85"/>
        <v>1.5085766723967846</v>
      </c>
      <c r="I612" s="2">
        <f t="shared" si="86"/>
        <v>60.136757588335385</v>
      </c>
    </row>
    <row r="613" spans="1:9" ht="13.5" x14ac:dyDescent="0.25">
      <c r="A613" s="3">
        <f>TITRES_STAT!B616</f>
        <v>42894</v>
      </c>
      <c r="B613" s="6">
        <f>TITRES_STAT!D616</f>
        <v>2.657</v>
      </c>
      <c r="C613" s="2">
        <f t="shared" si="81"/>
        <v>-1.1800000000000033E-2</v>
      </c>
      <c r="D613" s="2">
        <f t="shared" si="82"/>
        <v>0</v>
      </c>
      <c r="E613" s="2">
        <f t="shared" si="83"/>
        <v>1.1800000000000033E-2</v>
      </c>
      <c r="F613" s="2">
        <f t="shared" si="87"/>
        <v>1.3410182259140551E-2</v>
      </c>
      <c r="G613" s="2">
        <f t="shared" si="87"/>
        <v>9.7321516046592251E-3</v>
      </c>
      <c r="H613" s="2">
        <f t="shared" si="85"/>
        <v>1.3779257459080769</v>
      </c>
      <c r="I613" s="2">
        <f t="shared" si="86"/>
        <v>57.946542202976893</v>
      </c>
    </row>
    <row r="614" spans="1:9" ht="13.5" x14ac:dyDescent="0.25">
      <c r="A614" s="3">
        <f>TITRES_STAT!B617</f>
        <v>42895</v>
      </c>
      <c r="B614" s="6">
        <f>TITRES_STAT!D617</f>
        <v>2.6981000000000002</v>
      </c>
      <c r="C614" s="2">
        <f t="shared" si="81"/>
        <v>4.1100000000000136E-2</v>
      </c>
      <c r="D614" s="2">
        <f t="shared" si="82"/>
        <v>4.1100000000000136E-2</v>
      </c>
      <c r="E614" s="2">
        <f t="shared" si="83"/>
        <v>0</v>
      </c>
      <c r="F614" s="2">
        <f t="shared" si="87"/>
        <v>1.5388026383487663E-2</v>
      </c>
      <c r="G614" s="2">
        <f t="shared" si="87"/>
        <v>9.0369979186121375E-3</v>
      </c>
      <c r="H614" s="2">
        <f t="shared" si="85"/>
        <v>1.7027807820775607</v>
      </c>
      <c r="I614" s="2">
        <f t="shared" si="86"/>
        <v>63.001068875762662</v>
      </c>
    </row>
    <row r="615" spans="1:9" ht="13.5" x14ac:dyDescent="0.25">
      <c r="A615" s="3">
        <f>TITRES_STAT!B618</f>
        <v>42898</v>
      </c>
      <c r="B615" s="6">
        <f>TITRES_STAT!D618</f>
        <v>2.7568000000000001</v>
      </c>
      <c r="C615" s="2">
        <f t="shared" si="81"/>
        <v>5.8699999999999974E-2</v>
      </c>
      <c r="D615" s="2">
        <f t="shared" si="82"/>
        <v>5.8699999999999974E-2</v>
      </c>
      <c r="E615" s="2">
        <f t="shared" si="83"/>
        <v>0</v>
      </c>
      <c r="F615" s="2">
        <f t="shared" si="87"/>
        <v>1.848173878466711E-2</v>
      </c>
      <c r="G615" s="2">
        <f t="shared" si="87"/>
        <v>8.3914980672826992E-3</v>
      </c>
      <c r="H615" s="2">
        <f t="shared" si="85"/>
        <v>2.2024361605617089</v>
      </c>
      <c r="I615" s="2">
        <f t="shared" si="86"/>
        <v>68.773772532452313</v>
      </c>
    </row>
    <row r="616" spans="1:9" ht="13.5" x14ac:dyDescent="0.25">
      <c r="A616" s="3">
        <f>TITRES_STAT!B619</f>
        <v>42899</v>
      </c>
      <c r="B616" s="6">
        <f>TITRES_STAT!D619</f>
        <v>2.7450000000000001</v>
      </c>
      <c r="C616" s="2">
        <f t="shared" si="81"/>
        <v>-1.1800000000000033E-2</v>
      </c>
      <c r="D616" s="2">
        <f t="shared" si="82"/>
        <v>0</v>
      </c>
      <c r="E616" s="2">
        <f t="shared" si="83"/>
        <v>1.1800000000000033E-2</v>
      </c>
      <c r="F616" s="2">
        <f t="shared" si="87"/>
        <v>1.7161614585762316E-2</v>
      </c>
      <c r="G616" s="2">
        <f t="shared" si="87"/>
        <v>8.6349624910482224E-3</v>
      </c>
      <c r="H616" s="2">
        <f t="shared" si="85"/>
        <v>1.987456761225493</v>
      </c>
      <c r="I616" s="2">
        <f t="shared" si="86"/>
        <v>66.526712186127611</v>
      </c>
    </row>
    <row r="617" spans="1:9" ht="13.5" x14ac:dyDescent="0.25">
      <c r="A617" s="3">
        <f>TITRES_STAT!B620</f>
        <v>42900</v>
      </c>
      <c r="B617" s="6">
        <f>TITRES_STAT!D620</f>
        <v>2.7744</v>
      </c>
      <c r="C617" s="2">
        <f t="shared" si="81"/>
        <v>2.9399999999999871E-2</v>
      </c>
      <c r="D617" s="2">
        <f t="shared" si="82"/>
        <v>2.9399999999999871E-2</v>
      </c>
      <c r="E617" s="2">
        <f t="shared" si="83"/>
        <v>0</v>
      </c>
      <c r="F617" s="2">
        <f t="shared" si="87"/>
        <v>1.8035784972493567E-2</v>
      </c>
      <c r="G617" s="2">
        <f t="shared" si="87"/>
        <v>8.0181794559733496E-3</v>
      </c>
      <c r="H617" s="2">
        <f t="shared" si="85"/>
        <v>2.249361600289121</v>
      </c>
      <c r="I617" s="2">
        <f t="shared" si="86"/>
        <v>69.224724022373437</v>
      </c>
    </row>
    <row r="618" spans="1:9" ht="13.5" x14ac:dyDescent="0.25">
      <c r="A618" s="3">
        <f>TITRES_STAT!B621</f>
        <v>42901</v>
      </c>
      <c r="B618" s="6">
        <f>TITRES_STAT!D621</f>
        <v>2.7685</v>
      </c>
      <c r="C618" s="2">
        <f t="shared" si="81"/>
        <v>-5.9000000000000163E-3</v>
      </c>
      <c r="D618" s="2">
        <f t="shared" si="82"/>
        <v>0</v>
      </c>
      <c r="E618" s="2">
        <f t="shared" si="83"/>
        <v>5.9000000000000163E-3</v>
      </c>
      <c r="F618" s="2">
        <f t="shared" si="87"/>
        <v>1.6747514617315457E-2</v>
      </c>
      <c r="G618" s="2">
        <f t="shared" si="87"/>
        <v>7.8668809234038271E-3</v>
      </c>
      <c r="H618" s="2">
        <f t="shared" si="85"/>
        <v>2.1288633678808977</v>
      </c>
      <c r="I618" s="2">
        <f t="shared" si="86"/>
        <v>68.039512039246517</v>
      </c>
    </row>
    <row r="619" spans="1:9" ht="13.5" x14ac:dyDescent="0.25">
      <c r="A619" s="3">
        <f>TITRES_STAT!B622</f>
        <v>42902</v>
      </c>
      <c r="B619" s="6">
        <f>TITRES_STAT!D622</f>
        <v>2.8037000000000001</v>
      </c>
      <c r="C619" s="2">
        <f t="shared" si="81"/>
        <v>3.520000000000012E-2</v>
      </c>
      <c r="D619" s="2">
        <f t="shared" si="82"/>
        <v>3.520000000000012E-2</v>
      </c>
      <c r="E619" s="2">
        <f t="shared" si="83"/>
        <v>0</v>
      </c>
      <c r="F619" s="2">
        <f t="shared" si="87"/>
        <v>1.806554928750722E-2</v>
      </c>
      <c r="G619" s="2">
        <f t="shared" si="87"/>
        <v>7.3049608574464108E-3</v>
      </c>
      <c r="H619" s="2">
        <f t="shared" si="85"/>
        <v>2.4730521682524631</v>
      </c>
      <c r="I619" s="2">
        <f t="shared" si="86"/>
        <v>71.206882259324942</v>
      </c>
    </row>
    <row r="620" spans="1:9" ht="13.5" x14ac:dyDescent="0.25">
      <c r="A620" s="3">
        <f>TITRES_STAT!B623</f>
        <v>42905</v>
      </c>
      <c r="B620" s="6">
        <f>TITRES_STAT!D623</f>
        <v>2.8447</v>
      </c>
      <c r="C620" s="2">
        <f t="shared" si="81"/>
        <v>4.0999999999999925E-2</v>
      </c>
      <c r="D620" s="2">
        <f t="shared" si="82"/>
        <v>4.0999999999999925E-2</v>
      </c>
      <c r="E620" s="2">
        <f t="shared" si="83"/>
        <v>0</v>
      </c>
      <c r="F620" s="2">
        <f t="shared" si="87"/>
        <v>1.9703724338399557E-2</v>
      </c>
      <c r="G620" s="2">
        <f t="shared" si="87"/>
        <v>6.7831779390573818E-3</v>
      </c>
      <c r="H620" s="2">
        <f t="shared" si="85"/>
        <v>2.9047924903968636</v>
      </c>
      <c r="I620" s="2">
        <f t="shared" si="86"/>
        <v>74.390444499693118</v>
      </c>
    </row>
    <row r="621" spans="1:9" ht="13.5" x14ac:dyDescent="0.25">
      <c r="A621" s="3">
        <f>TITRES_STAT!B624</f>
        <v>42906</v>
      </c>
      <c r="B621" s="6">
        <f>TITRES_STAT!D624</f>
        <v>2.9561999999999999</v>
      </c>
      <c r="C621" s="2">
        <f t="shared" si="81"/>
        <v>0.11149999999999993</v>
      </c>
      <c r="D621" s="2">
        <f t="shared" si="82"/>
        <v>0.11149999999999993</v>
      </c>
      <c r="E621" s="2">
        <f t="shared" si="83"/>
        <v>0</v>
      </c>
      <c r="F621" s="2">
        <f t="shared" ref="F621:G636" si="88">((F620*13)+D621)/14</f>
        <v>2.6260601171371013E-2</v>
      </c>
      <c r="G621" s="2">
        <f t="shared" si="88"/>
        <v>6.2986652291247124E-3</v>
      </c>
      <c r="H621" s="2">
        <f t="shared" si="85"/>
        <v>4.1692327209173312</v>
      </c>
      <c r="I621" s="2">
        <f t="shared" si="86"/>
        <v>80.65476920871653</v>
      </c>
    </row>
    <row r="622" spans="1:9" ht="13.5" x14ac:dyDescent="0.25">
      <c r="A622" s="3">
        <f>TITRES_STAT!B625</f>
        <v>42907</v>
      </c>
      <c r="B622" s="6">
        <f>TITRES_STAT!D625</f>
        <v>3.0442</v>
      </c>
      <c r="C622" s="2">
        <f t="shared" si="81"/>
        <v>8.8000000000000078E-2</v>
      </c>
      <c r="D622" s="2">
        <f t="shared" si="82"/>
        <v>8.8000000000000078E-2</v>
      </c>
      <c r="E622" s="2">
        <f t="shared" si="83"/>
        <v>0</v>
      </c>
      <c r="F622" s="2">
        <f t="shared" si="88"/>
        <v>3.0670558230558805E-2</v>
      </c>
      <c r="G622" s="2">
        <f t="shared" si="88"/>
        <v>5.8487605699015181E-3</v>
      </c>
      <c r="H622" s="2">
        <f t="shared" si="85"/>
        <v>5.2439414922186218</v>
      </c>
      <c r="I622" s="2">
        <f t="shared" si="86"/>
        <v>83.98447517091202</v>
      </c>
    </row>
    <row r="623" spans="1:9" ht="13.5" x14ac:dyDescent="0.25">
      <c r="A623" s="3">
        <f>TITRES_STAT!B626</f>
        <v>42908</v>
      </c>
      <c r="B623" s="6">
        <f>TITRES_STAT!D626</f>
        <v>3.1673</v>
      </c>
      <c r="C623" s="2">
        <f t="shared" si="81"/>
        <v>0.12309999999999999</v>
      </c>
      <c r="D623" s="2">
        <f t="shared" si="82"/>
        <v>0.12309999999999999</v>
      </c>
      <c r="E623" s="2">
        <f t="shared" si="83"/>
        <v>0</v>
      </c>
      <c r="F623" s="2">
        <f t="shared" si="88"/>
        <v>3.727266121409032E-2</v>
      </c>
      <c r="G623" s="2">
        <f t="shared" si="88"/>
        <v>5.4309919577656953E-3</v>
      </c>
      <c r="H623" s="2">
        <f t="shared" si="85"/>
        <v>6.8629564366772247</v>
      </c>
      <c r="I623" s="2">
        <f t="shared" si="86"/>
        <v>87.282137348040735</v>
      </c>
    </row>
    <row r="624" spans="1:9" ht="13.5" x14ac:dyDescent="0.25">
      <c r="A624" s="3">
        <f>TITRES_STAT!B627</f>
        <v>42909</v>
      </c>
      <c r="B624" s="6">
        <f>TITRES_STAT!D627</f>
        <v>3.1966999999999999</v>
      </c>
      <c r="C624" s="2">
        <f t="shared" si="81"/>
        <v>2.9399999999999871E-2</v>
      </c>
      <c r="D624" s="2">
        <f t="shared" si="82"/>
        <v>2.9399999999999871E-2</v>
      </c>
      <c r="E624" s="2">
        <f t="shared" si="83"/>
        <v>0</v>
      </c>
      <c r="F624" s="2">
        <f t="shared" si="88"/>
        <v>3.6710328270226723E-2</v>
      </c>
      <c r="G624" s="2">
        <f t="shared" si="88"/>
        <v>5.0430639607824315E-3</v>
      </c>
      <c r="H624" s="2">
        <f t="shared" si="85"/>
        <v>7.2793699536047756</v>
      </c>
      <c r="I624" s="2">
        <f t="shared" si="86"/>
        <v>87.921786251807632</v>
      </c>
    </row>
    <row r="625" spans="1:9" ht="13.5" x14ac:dyDescent="0.25">
      <c r="A625" s="3">
        <f>TITRES_STAT!B628</f>
        <v>42914</v>
      </c>
      <c r="B625" s="6">
        <f>TITRES_STAT!D628</f>
        <v>3.1145</v>
      </c>
      <c r="C625" s="2">
        <f t="shared" si="81"/>
        <v>-8.2199999999999829E-2</v>
      </c>
      <c r="D625" s="2">
        <f t="shared" si="82"/>
        <v>0</v>
      </c>
      <c r="E625" s="2">
        <f t="shared" si="83"/>
        <v>8.2199999999999829E-2</v>
      </c>
      <c r="F625" s="2">
        <f t="shared" si="88"/>
        <v>3.4088161965210528E-2</v>
      </c>
      <c r="G625" s="2">
        <f t="shared" si="88"/>
        <v>1.0554273677869389E-2</v>
      </c>
      <c r="H625" s="2">
        <f t="shared" si="85"/>
        <v>3.2297970476820126</v>
      </c>
      <c r="I625" s="2">
        <f t="shared" si="86"/>
        <v>76.358203745307023</v>
      </c>
    </row>
    <row r="626" spans="1:9" ht="13.5" x14ac:dyDescent="0.25">
      <c r="A626" s="3">
        <f>TITRES_STAT!B629</f>
        <v>42915</v>
      </c>
      <c r="B626" s="6">
        <f>TITRES_STAT!D629</f>
        <v>3.1556000000000002</v>
      </c>
      <c r="C626" s="2">
        <f t="shared" si="81"/>
        <v>4.1100000000000136E-2</v>
      </c>
      <c r="D626" s="2">
        <f t="shared" si="82"/>
        <v>4.1100000000000136E-2</v>
      </c>
      <c r="E626" s="2">
        <f t="shared" si="83"/>
        <v>0</v>
      </c>
      <c r="F626" s="2">
        <f t="shared" si="88"/>
        <v>3.458900753912407E-2</v>
      </c>
      <c r="G626" s="2">
        <f t="shared" si="88"/>
        <v>9.8003969865930029E-3</v>
      </c>
      <c r="H626" s="2">
        <f t="shared" si="85"/>
        <v>3.5293475954537374</v>
      </c>
      <c r="I626" s="2">
        <f t="shared" si="86"/>
        <v>77.921765134481291</v>
      </c>
    </row>
    <row r="627" spans="1:9" ht="13.5" x14ac:dyDescent="0.25">
      <c r="A627" s="3">
        <f>TITRES_STAT!B630</f>
        <v>42916</v>
      </c>
      <c r="B627" s="6">
        <f>TITRES_STAT!D630</f>
        <v>3.1497000000000002</v>
      </c>
      <c r="C627" s="2">
        <f t="shared" si="81"/>
        <v>-5.9000000000000163E-3</v>
      </c>
      <c r="D627" s="2">
        <f t="shared" si="82"/>
        <v>0</v>
      </c>
      <c r="E627" s="2">
        <f t="shared" si="83"/>
        <v>5.9000000000000163E-3</v>
      </c>
      <c r="F627" s="2">
        <f t="shared" si="88"/>
        <v>3.2118364143472349E-2</v>
      </c>
      <c r="G627" s="2">
        <f t="shared" si="88"/>
        <v>9.5217972018363621E-3</v>
      </c>
      <c r="H627" s="2">
        <f t="shared" si="85"/>
        <v>3.3731409588599557</v>
      </c>
      <c r="I627" s="2">
        <f t="shared" si="86"/>
        <v>77.133140472547396</v>
      </c>
    </row>
    <row r="628" spans="1:9" ht="13.5" x14ac:dyDescent="0.25">
      <c r="A628" s="3">
        <f>TITRES_STAT!B631</f>
        <v>42919</v>
      </c>
      <c r="B628" s="6">
        <f>TITRES_STAT!D631</f>
        <v>3.2376999999999998</v>
      </c>
      <c r="C628" s="2">
        <f t="shared" si="81"/>
        <v>8.7999999999999634E-2</v>
      </c>
      <c r="D628" s="2">
        <f t="shared" si="82"/>
        <v>8.7999999999999634E-2</v>
      </c>
      <c r="E628" s="2">
        <f t="shared" si="83"/>
        <v>0</v>
      </c>
      <c r="F628" s="2">
        <f t="shared" si="88"/>
        <v>3.6109909561795724E-2</v>
      </c>
      <c r="G628" s="2">
        <f t="shared" si="88"/>
        <v>8.8416688302766222E-3</v>
      </c>
      <c r="H628" s="2">
        <f t="shared" si="85"/>
        <v>4.0840604025050302</v>
      </c>
      <c r="I628" s="2">
        <f t="shared" si="86"/>
        <v>80.330682155009853</v>
      </c>
    </row>
    <row r="629" spans="1:9" ht="13.5" x14ac:dyDescent="0.25">
      <c r="A629" s="3">
        <f>TITRES_STAT!B632</f>
        <v>42920</v>
      </c>
      <c r="B629" s="6">
        <f>TITRES_STAT!D632</f>
        <v>3.2494999999999998</v>
      </c>
      <c r="C629" s="2">
        <f t="shared" si="81"/>
        <v>1.1800000000000033E-2</v>
      </c>
      <c r="D629" s="2">
        <f t="shared" si="82"/>
        <v>1.1800000000000033E-2</v>
      </c>
      <c r="E629" s="2">
        <f t="shared" si="83"/>
        <v>0</v>
      </c>
      <c r="F629" s="2">
        <f t="shared" si="88"/>
        <v>3.4373487450238889E-2</v>
      </c>
      <c r="G629" s="2">
        <f t="shared" si="88"/>
        <v>8.2101210566854349E-3</v>
      </c>
      <c r="H629" s="2">
        <f t="shared" si="85"/>
        <v>4.1867211473390924</v>
      </c>
      <c r="I629" s="2">
        <f t="shared" si="86"/>
        <v>80.719996861350012</v>
      </c>
    </row>
    <row r="630" spans="1:9" ht="13.5" x14ac:dyDescent="0.25">
      <c r="A630" s="3">
        <f>TITRES_STAT!B633</f>
        <v>42921</v>
      </c>
      <c r="B630" s="6">
        <f>TITRES_STAT!D633</f>
        <v>3.3081</v>
      </c>
      <c r="C630" s="2">
        <f t="shared" si="81"/>
        <v>5.8600000000000207E-2</v>
      </c>
      <c r="D630" s="2">
        <f t="shared" si="82"/>
        <v>5.8600000000000207E-2</v>
      </c>
      <c r="E630" s="2">
        <f t="shared" si="83"/>
        <v>0</v>
      </c>
      <c r="F630" s="2">
        <f t="shared" si="88"/>
        <v>3.6103952632364704E-2</v>
      </c>
      <c r="G630" s="2">
        <f t="shared" si="88"/>
        <v>7.6236838383507612E-3</v>
      </c>
      <c r="H630" s="2">
        <f t="shared" si="85"/>
        <v>4.7357620538701548</v>
      </c>
      <c r="I630" s="2">
        <f t="shared" si="86"/>
        <v>82.565525023387977</v>
      </c>
    </row>
    <row r="631" spans="1:9" ht="13.5" x14ac:dyDescent="0.25">
      <c r="A631" s="3">
        <f>TITRES_STAT!B634</f>
        <v>42922</v>
      </c>
      <c r="B631" s="6">
        <f>TITRES_STAT!D634</f>
        <v>3.5074999999999998</v>
      </c>
      <c r="C631" s="2">
        <f t="shared" si="81"/>
        <v>0.1993999999999998</v>
      </c>
      <c r="D631" s="2">
        <f t="shared" si="82"/>
        <v>0.1993999999999998</v>
      </c>
      <c r="E631" s="2">
        <f t="shared" si="83"/>
        <v>0</v>
      </c>
      <c r="F631" s="2">
        <f t="shared" si="88"/>
        <v>4.7767956015767207E-2</v>
      </c>
      <c r="G631" s="2">
        <f t="shared" si="88"/>
        <v>7.079134992754278E-3</v>
      </c>
      <c r="H631" s="2">
        <f t="shared" si="85"/>
        <v>6.7477108523370788</v>
      </c>
      <c r="I631" s="2">
        <f t="shared" si="86"/>
        <v>87.092961791438668</v>
      </c>
    </row>
    <row r="632" spans="1:9" ht="13.5" x14ac:dyDescent="0.25">
      <c r="A632" s="3">
        <f>TITRES_STAT!B635</f>
        <v>42923</v>
      </c>
      <c r="B632" s="6">
        <f>TITRES_STAT!D635</f>
        <v>3.5661999999999998</v>
      </c>
      <c r="C632" s="2">
        <f t="shared" si="81"/>
        <v>5.8699999999999974E-2</v>
      </c>
      <c r="D632" s="2">
        <f t="shared" si="82"/>
        <v>5.8699999999999974E-2</v>
      </c>
      <c r="E632" s="2">
        <f t="shared" si="83"/>
        <v>0</v>
      </c>
      <c r="F632" s="2">
        <f t="shared" si="88"/>
        <v>4.8548816300355256E-2</v>
      </c>
      <c r="G632" s="2">
        <f t="shared" si="88"/>
        <v>6.5734824932718299E-3</v>
      </c>
      <c r="H632" s="2">
        <f t="shared" si="85"/>
        <v>7.3855549702987</v>
      </c>
      <c r="I632" s="2">
        <f t="shared" si="86"/>
        <v>88.074730849157149</v>
      </c>
    </row>
    <row r="633" spans="1:9" ht="13.5" x14ac:dyDescent="0.25">
      <c r="A633" s="3">
        <f>TITRES_STAT!B636</f>
        <v>42926</v>
      </c>
      <c r="B633" s="6">
        <f>TITRES_STAT!D636</f>
        <v>3.5895999999999999</v>
      </c>
      <c r="C633" s="2">
        <f t="shared" si="81"/>
        <v>2.3400000000000087E-2</v>
      </c>
      <c r="D633" s="2">
        <f t="shared" si="82"/>
        <v>2.3400000000000087E-2</v>
      </c>
      <c r="E633" s="2">
        <f t="shared" si="83"/>
        <v>0</v>
      </c>
      <c r="F633" s="2">
        <f t="shared" si="88"/>
        <v>4.6752472278901315E-2</v>
      </c>
      <c r="G633" s="2">
        <f t="shared" si="88"/>
        <v>6.1039480294666987E-3</v>
      </c>
      <c r="H633" s="2">
        <f t="shared" si="85"/>
        <v>7.6593824280948333</v>
      </c>
      <c r="I633" s="2">
        <f t="shared" si="86"/>
        <v>88.451832352898961</v>
      </c>
    </row>
    <row r="634" spans="1:9" ht="13.5" x14ac:dyDescent="0.25">
      <c r="A634" s="3">
        <f>TITRES_STAT!B637</f>
        <v>42927</v>
      </c>
      <c r="B634" s="6">
        <f>TITRES_STAT!D637</f>
        <v>3.5486</v>
      </c>
      <c r="C634" s="2">
        <f t="shared" si="81"/>
        <v>-4.0999999999999925E-2</v>
      </c>
      <c r="D634" s="2">
        <f t="shared" si="82"/>
        <v>0</v>
      </c>
      <c r="E634" s="2">
        <f t="shared" si="83"/>
        <v>4.0999999999999925E-2</v>
      </c>
      <c r="F634" s="2">
        <f t="shared" si="88"/>
        <v>4.3413009973265512E-2</v>
      </c>
      <c r="G634" s="2">
        <f t="shared" si="88"/>
        <v>8.5965231702190715E-3</v>
      </c>
      <c r="H634" s="2">
        <f t="shared" si="85"/>
        <v>5.0500660689964949</v>
      </c>
      <c r="I634" s="2">
        <f t="shared" si="86"/>
        <v>83.471254882248473</v>
      </c>
    </row>
    <row r="635" spans="1:9" ht="13.5" x14ac:dyDescent="0.25">
      <c r="A635" s="3">
        <f>TITRES_STAT!B638</f>
        <v>42928</v>
      </c>
      <c r="B635" s="6">
        <f>TITRES_STAT!D638</f>
        <v>3.5192999999999999</v>
      </c>
      <c r="C635" s="2">
        <f t="shared" si="81"/>
        <v>-2.9300000000000104E-2</v>
      </c>
      <c r="D635" s="2">
        <f t="shared" si="82"/>
        <v>0</v>
      </c>
      <c r="E635" s="2">
        <f t="shared" si="83"/>
        <v>2.9300000000000104E-2</v>
      </c>
      <c r="F635" s="2">
        <f t="shared" si="88"/>
        <v>4.0312080689460836E-2</v>
      </c>
      <c r="G635" s="2">
        <f t="shared" si="88"/>
        <v>1.007534294377486E-2</v>
      </c>
      <c r="H635" s="2">
        <f t="shared" si="85"/>
        <v>4.0010628833600164</v>
      </c>
      <c r="I635" s="2">
        <f t="shared" si="86"/>
        <v>80.004250629855321</v>
      </c>
    </row>
    <row r="636" spans="1:9" ht="13.5" x14ac:dyDescent="0.25">
      <c r="A636" s="3">
        <f>TITRES_STAT!B639</f>
        <v>42929</v>
      </c>
      <c r="B636" s="6">
        <f>TITRES_STAT!D639</f>
        <v>3.4841000000000002</v>
      </c>
      <c r="C636" s="2">
        <f t="shared" si="81"/>
        <v>-3.5199999999999676E-2</v>
      </c>
      <c r="D636" s="2">
        <f t="shared" si="82"/>
        <v>0</v>
      </c>
      <c r="E636" s="2">
        <f t="shared" si="83"/>
        <v>3.5199999999999676E-2</v>
      </c>
      <c r="F636" s="2">
        <f t="shared" si="88"/>
        <v>3.7432646354499347E-2</v>
      </c>
      <c r="G636" s="2">
        <f t="shared" si="88"/>
        <v>1.1869961304933774E-2</v>
      </c>
      <c r="H636" s="2">
        <f t="shared" si="85"/>
        <v>3.1535609420175943</v>
      </c>
      <c r="I636" s="2">
        <f t="shared" si="86"/>
        <v>75.924272835774275</v>
      </c>
    </row>
    <row r="637" spans="1:9" ht="13.5" x14ac:dyDescent="0.25">
      <c r="A637" s="3">
        <f>TITRES_STAT!B640</f>
        <v>42930</v>
      </c>
      <c r="B637" s="6">
        <f>TITRES_STAT!D640</f>
        <v>3.5017</v>
      </c>
      <c r="C637" s="2">
        <f t="shared" si="81"/>
        <v>1.7599999999999838E-2</v>
      </c>
      <c r="D637" s="2">
        <f t="shared" si="82"/>
        <v>1.7599999999999838E-2</v>
      </c>
      <c r="E637" s="2">
        <f t="shared" si="83"/>
        <v>0</v>
      </c>
      <c r="F637" s="2">
        <f t="shared" ref="F637:G652" si="89">((F636*13)+D637)/14</f>
        <v>3.6016028757749383E-2</v>
      </c>
      <c r="G637" s="2">
        <f t="shared" si="89"/>
        <v>1.1022106926009934E-2</v>
      </c>
      <c r="H637" s="2">
        <f t="shared" si="85"/>
        <v>3.2676174346266653</v>
      </c>
      <c r="I637" s="2">
        <f t="shared" si="86"/>
        <v>76.567721560836645</v>
      </c>
    </row>
    <row r="638" spans="1:9" ht="13.5" x14ac:dyDescent="0.25">
      <c r="A638" s="3">
        <f>TITRES_STAT!B641</f>
        <v>42933</v>
      </c>
      <c r="B638" s="6">
        <f>TITRES_STAT!D641</f>
        <v>3.4958</v>
      </c>
      <c r="C638" s="2">
        <f t="shared" si="81"/>
        <v>-5.9000000000000163E-3</v>
      </c>
      <c r="D638" s="2">
        <f t="shared" si="82"/>
        <v>0</v>
      </c>
      <c r="E638" s="2">
        <f t="shared" si="83"/>
        <v>5.9000000000000163E-3</v>
      </c>
      <c r="F638" s="2">
        <f t="shared" si="89"/>
        <v>3.3443455275052998E-2</v>
      </c>
      <c r="G638" s="2">
        <f t="shared" si="89"/>
        <v>1.0656242145580655E-2</v>
      </c>
      <c r="H638" s="2">
        <f t="shared" si="85"/>
        <v>3.1383910780333224</v>
      </c>
      <c r="I638" s="2">
        <f t="shared" si="86"/>
        <v>75.836019816782823</v>
      </c>
    </row>
    <row r="639" spans="1:9" ht="13.5" x14ac:dyDescent="0.25">
      <c r="A639" s="3">
        <f>TITRES_STAT!B642</f>
        <v>42934</v>
      </c>
      <c r="B639" s="6">
        <f>TITRES_STAT!D642</f>
        <v>3.4605999999999999</v>
      </c>
      <c r="C639" s="2">
        <f t="shared" si="81"/>
        <v>-3.520000000000012E-2</v>
      </c>
      <c r="D639" s="2">
        <f t="shared" si="82"/>
        <v>0</v>
      </c>
      <c r="E639" s="2">
        <f t="shared" si="83"/>
        <v>3.520000000000012E-2</v>
      </c>
      <c r="F639" s="2">
        <f t="shared" si="89"/>
        <v>3.1054637041120641E-2</v>
      </c>
      <c r="G639" s="2">
        <f t="shared" si="89"/>
        <v>1.2409367706610617E-2</v>
      </c>
      <c r="H639" s="2">
        <f t="shared" si="85"/>
        <v>2.5025156619847335</v>
      </c>
      <c r="I639" s="2">
        <f t="shared" si="86"/>
        <v>71.449092694896308</v>
      </c>
    </row>
    <row r="640" spans="1:9" ht="13.5" x14ac:dyDescent="0.25">
      <c r="A640" s="3">
        <f>TITRES_STAT!B643</f>
        <v>42935</v>
      </c>
      <c r="B640" s="6">
        <f>TITRES_STAT!D643</f>
        <v>3.4841000000000002</v>
      </c>
      <c r="C640" s="2">
        <f t="shared" si="81"/>
        <v>2.3500000000000298E-2</v>
      </c>
      <c r="D640" s="2">
        <f t="shared" si="82"/>
        <v>2.3500000000000298E-2</v>
      </c>
      <c r="E640" s="2">
        <f t="shared" si="83"/>
        <v>0</v>
      </c>
      <c r="F640" s="2">
        <f t="shared" si="89"/>
        <v>3.0515020109612045E-2</v>
      </c>
      <c r="G640" s="2">
        <f t="shared" si="89"/>
        <v>1.1522984298995573E-2</v>
      </c>
      <c r="H640" s="2">
        <f t="shared" si="85"/>
        <v>2.648187250612843</v>
      </c>
      <c r="I640" s="2">
        <f t="shared" si="86"/>
        <v>72.589126289172398</v>
      </c>
    </row>
    <row r="641" spans="1:9" ht="13.5" x14ac:dyDescent="0.25">
      <c r="A641" s="3">
        <f>TITRES_STAT!B644</f>
        <v>42936</v>
      </c>
      <c r="B641" s="6">
        <f>TITRES_STAT!D644</f>
        <v>3.4605999999999999</v>
      </c>
      <c r="C641" s="2">
        <f t="shared" si="81"/>
        <v>-2.3500000000000298E-2</v>
      </c>
      <c r="D641" s="2">
        <f t="shared" si="82"/>
        <v>0</v>
      </c>
      <c r="E641" s="2">
        <f t="shared" si="83"/>
        <v>2.3500000000000298E-2</v>
      </c>
      <c r="F641" s="2">
        <f t="shared" si="89"/>
        <v>2.8335375816068327E-2</v>
      </c>
      <c r="G641" s="2">
        <f t="shared" si="89"/>
        <v>1.237848542049591E-2</v>
      </c>
      <c r="H641" s="2">
        <f t="shared" si="85"/>
        <v>2.2890826182298114</v>
      </c>
      <c r="I641" s="2">
        <f t="shared" si="86"/>
        <v>69.596385494925599</v>
      </c>
    </row>
    <row r="642" spans="1:9" ht="13.5" x14ac:dyDescent="0.25">
      <c r="A642" s="3">
        <f>TITRES_STAT!B645</f>
        <v>42937</v>
      </c>
      <c r="B642" s="6">
        <f>TITRES_STAT!D645</f>
        <v>3.3725999999999998</v>
      </c>
      <c r="C642" s="2">
        <f t="shared" si="81"/>
        <v>-8.8000000000000078E-2</v>
      </c>
      <c r="D642" s="2">
        <f t="shared" si="82"/>
        <v>0</v>
      </c>
      <c r="E642" s="2">
        <f t="shared" si="83"/>
        <v>8.8000000000000078E-2</v>
      </c>
      <c r="F642" s="2">
        <f t="shared" si="89"/>
        <v>2.6311420400634878E-2</v>
      </c>
      <c r="G642" s="2">
        <f t="shared" si="89"/>
        <v>1.7780022176174779E-2</v>
      </c>
      <c r="H642" s="2">
        <f t="shared" si="85"/>
        <v>1.4798305727589118</v>
      </c>
      <c r="I642" s="2">
        <f t="shared" si="86"/>
        <v>59.674664431309942</v>
      </c>
    </row>
    <row r="643" spans="1:9" ht="13.5" x14ac:dyDescent="0.25">
      <c r="A643" s="3">
        <f>TITRES_STAT!B646</f>
        <v>42940</v>
      </c>
      <c r="B643" s="6">
        <f>TITRES_STAT!D646</f>
        <v>3.3902000000000001</v>
      </c>
      <c r="C643" s="2">
        <f t="shared" ref="C643:C706" si="90">B643-B642</f>
        <v>1.7600000000000282E-2</v>
      </c>
      <c r="D643" s="2">
        <f t="shared" ref="D643:D706" si="91">IF(C643&gt;0,C643,0)</f>
        <v>1.7600000000000282E-2</v>
      </c>
      <c r="E643" s="2">
        <f t="shared" ref="E643:E706" si="92">IF(C643&lt;0,-C643,0)</f>
        <v>0</v>
      </c>
      <c r="F643" s="2">
        <f t="shared" si="89"/>
        <v>2.5689176086303837E-2</v>
      </c>
      <c r="G643" s="2">
        <f t="shared" si="89"/>
        <v>1.6510020592162295E-2</v>
      </c>
      <c r="H643" s="2">
        <f t="shared" si="85"/>
        <v>1.5559748059005516</v>
      </c>
      <c r="I643" s="2">
        <f t="shared" si="86"/>
        <v>60.875983687653445</v>
      </c>
    </row>
    <row r="644" spans="1:9" ht="13.5" x14ac:dyDescent="0.25">
      <c r="A644" s="3">
        <f>TITRES_STAT!B647</f>
        <v>42942</v>
      </c>
      <c r="B644" s="6">
        <f>TITRES_STAT!D647</f>
        <v>3.3784999999999998</v>
      </c>
      <c r="C644" s="2">
        <f t="shared" si="90"/>
        <v>-1.1700000000000266E-2</v>
      </c>
      <c r="D644" s="2">
        <f t="shared" si="91"/>
        <v>0</v>
      </c>
      <c r="E644" s="2">
        <f t="shared" si="92"/>
        <v>1.1700000000000266E-2</v>
      </c>
      <c r="F644" s="2">
        <f t="shared" si="89"/>
        <v>2.3854234937282136E-2</v>
      </c>
      <c r="G644" s="2">
        <f t="shared" si="89"/>
        <v>1.6166447692722151E-2</v>
      </c>
      <c r="H644" s="2">
        <f t="shared" si="85"/>
        <v>1.4755396727025498</v>
      </c>
      <c r="I644" s="2">
        <f t="shared" si="86"/>
        <v>59.604767759253939</v>
      </c>
    </row>
    <row r="645" spans="1:9" ht="13.5" x14ac:dyDescent="0.25">
      <c r="A645" s="3">
        <f>TITRES_STAT!B648</f>
        <v>42943</v>
      </c>
      <c r="B645" s="6">
        <f>TITRES_STAT!D648</f>
        <v>3.3492000000000002</v>
      </c>
      <c r="C645" s="2">
        <f t="shared" si="90"/>
        <v>-2.929999999999966E-2</v>
      </c>
      <c r="D645" s="2">
        <f t="shared" si="91"/>
        <v>0</v>
      </c>
      <c r="E645" s="2">
        <f t="shared" si="92"/>
        <v>2.929999999999966E-2</v>
      </c>
      <c r="F645" s="2">
        <f t="shared" si="89"/>
        <v>2.2150361013190557E-2</v>
      </c>
      <c r="G645" s="2">
        <f t="shared" si="89"/>
        <v>1.7104558571813401E-2</v>
      </c>
      <c r="H645" s="2">
        <f t="shared" si="85"/>
        <v>1.2949975247938952</v>
      </c>
      <c r="I645" s="2">
        <f t="shared" si="86"/>
        <v>56.426968256107109</v>
      </c>
    </row>
    <row r="646" spans="1:9" ht="13.5" x14ac:dyDescent="0.25">
      <c r="A646" s="3">
        <f>TITRES_STAT!B649</f>
        <v>42944</v>
      </c>
      <c r="B646" s="6">
        <f>TITRES_STAT!D649</f>
        <v>3.3725999999999998</v>
      </c>
      <c r="C646" s="2">
        <f t="shared" si="90"/>
        <v>2.3399999999999643E-2</v>
      </c>
      <c r="D646" s="2">
        <f t="shared" si="91"/>
        <v>2.3399999999999643E-2</v>
      </c>
      <c r="E646" s="2">
        <f t="shared" si="92"/>
        <v>0</v>
      </c>
      <c r="F646" s="2">
        <f t="shared" si="89"/>
        <v>2.2239620940819778E-2</v>
      </c>
      <c r="G646" s="2">
        <f t="shared" si="89"/>
        <v>1.5882804388112442E-2</v>
      </c>
      <c r="H646" s="2">
        <f t="shared" si="85"/>
        <v>1.4002326287834361</v>
      </c>
      <c r="I646" s="2">
        <f t="shared" si="86"/>
        <v>58.337371636062933</v>
      </c>
    </row>
    <row r="647" spans="1:9" ht="13.5" x14ac:dyDescent="0.25">
      <c r="A647" s="3">
        <f>TITRES_STAT!B650</f>
        <v>42947</v>
      </c>
      <c r="B647" s="6">
        <f>TITRES_STAT!D650</f>
        <v>3.3609</v>
      </c>
      <c r="C647" s="2">
        <f t="shared" si="90"/>
        <v>-1.1699999999999822E-2</v>
      </c>
      <c r="D647" s="2">
        <f t="shared" si="91"/>
        <v>0</v>
      </c>
      <c r="E647" s="2">
        <f t="shared" si="92"/>
        <v>1.1699999999999822E-2</v>
      </c>
      <c r="F647" s="2">
        <f t="shared" si="89"/>
        <v>2.065107658790408E-2</v>
      </c>
      <c r="G647" s="2">
        <f t="shared" si="89"/>
        <v>1.5584032646104399E-2</v>
      </c>
      <c r="H647" s="2">
        <f t="shared" si="85"/>
        <v>1.3251433089795477</v>
      </c>
      <c r="I647" s="2">
        <f t="shared" si="86"/>
        <v>56.991898256848636</v>
      </c>
    </row>
    <row r="648" spans="1:9" ht="13.5" x14ac:dyDescent="0.25">
      <c r="A648" s="3">
        <f>TITRES_STAT!B651</f>
        <v>42948</v>
      </c>
      <c r="B648" s="6">
        <f>TITRES_STAT!D651</f>
        <v>3.4489000000000001</v>
      </c>
      <c r="C648" s="2">
        <f t="shared" si="90"/>
        <v>8.8000000000000078E-2</v>
      </c>
      <c r="D648" s="2">
        <f t="shared" si="91"/>
        <v>8.8000000000000078E-2</v>
      </c>
      <c r="E648" s="2">
        <f t="shared" si="92"/>
        <v>0</v>
      </c>
      <c r="F648" s="2">
        <f t="shared" si="89"/>
        <v>2.5461713974482363E-2</v>
      </c>
      <c r="G648" s="2">
        <f t="shared" si="89"/>
        <v>1.4470887457096942E-2</v>
      </c>
      <c r="H648" s="2">
        <f t="shared" si="85"/>
        <v>1.7595129566151937</v>
      </c>
      <c r="I648" s="2">
        <f t="shared" si="86"/>
        <v>63.761721154351982</v>
      </c>
    </row>
    <row r="649" spans="1:9" ht="13.5" x14ac:dyDescent="0.25">
      <c r="A649" s="3">
        <f>TITRES_STAT!B652</f>
        <v>42949</v>
      </c>
      <c r="B649" s="6">
        <f>TITRES_STAT!D652</f>
        <v>3.4605999999999999</v>
      </c>
      <c r="C649" s="2">
        <f t="shared" si="90"/>
        <v>1.1699999999999822E-2</v>
      </c>
      <c r="D649" s="2">
        <f t="shared" si="91"/>
        <v>1.1699999999999822E-2</v>
      </c>
      <c r="E649" s="2">
        <f t="shared" si="92"/>
        <v>0</v>
      </c>
      <c r="F649" s="2">
        <f t="shared" si="89"/>
        <v>2.4478734404876468E-2</v>
      </c>
      <c r="G649" s="2">
        <f t="shared" si="89"/>
        <v>1.3437252638732874E-2</v>
      </c>
      <c r="H649" s="2">
        <f t="shared" si="85"/>
        <v>1.8217067925266603</v>
      </c>
      <c r="I649" s="2">
        <f t="shared" si="86"/>
        <v>64.560456719014269</v>
      </c>
    </row>
    <row r="650" spans="1:9" ht="13.5" x14ac:dyDescent="0.25">
      <c r="A650" s="3">
        <f>TITRES_STAT!B653</f>
        <v>42950</v>
      </c>
      <c r="B650" s="6">
        <f>TITRES_STAT!D653</f>
        <v>3.5133999999999999</v>
      </c>
      <c r="C650" s="2">
        <f t="shared" si="90"/>
        <v>5.2799999999999958E-2</v>
      </c>
      <c r="D650" s="2">
        <f t="shared" si="91"/>
        <v>5.2799999999999958E-2</v>
      </c>
      <c r="E650" s="2">
        <f t="shared" si="92"/>
        <v>0</v>
      </c>
      <c r="F650" s="2">
        <f t="shared" si="89"/>
        <v>2.6501681947385287E-2</v>
      </c>
      <c r="G650" s="2">
        <f t="shared" si="89"/>
        <v>1.2477448878823382E-2</v>
      </c>
      <c r="H650" s="2">
        <f t="shared" si="85"/>
        <v>2.1239663816506362</v>
      </c>
      <c r="I650" s="2">
        <f t="shared" si="86"/>
        <v>67.989412246119571</v>
      </c>
    </row>
    <row r="651" spans="1:9" ht="13.5" x14ac:dyDescent="0.25">
      <c r="A651" s="3">
        <f>TITRES_STAT!B654</f>
        <v>42951</v>
      </c>
      <c r="B651" s="6">
        <f>TITRES_STAT!D654</f>
        <v>3.5760000000000001</v>
      </c>
      <c r="C651" s="2">
        <f t="shared" si="90"/>
        <v>6.2600000000000211E-2</v>
      </c>
      <c r="D651" s="2">
        <f t="shared" si="91"/>
        <v>6.2600000000000211E-2</v>
      </c>
      <c r="E651" s="2">
        <f t="shared" si="92"/>
        <v>0</v>
      </c>
      <c r="F651" s="2">
        <f t="shared" si="89"/>
        <v>2.9080133236857784E-2</v>
      </c>
      <c r="G651" s="2">
        <f t="shared" si="89"/>
        <v>1.1586202530335998E-2</v>
      </c>
      <c r="H651" s="2">
        <f t="shared" si="85"/>
        <v>2.5098933978339897</v>
      </c>
      <c r="I651" s="2">
        <f t="shared" si="86"/>
        <v>71.50910621339338</v>
      </c>
    </row>
    <row r="652" spans="1:9" ht="13.5" x14ac:dyDescent="0.25">
      <c r="A652" s="3">
        <f>TITRES_STAT!B655</f>
        <v>42954</v>
      </c>
      <c r="B652" s="6">
        <f>TITRES_STAT!D655</f>
        <v>3.6063000000000001</v>
      </c>
      <c r="C652" s="2">
        <f t="shared" si="90"/>
        <v>3.0299999999999994E-2</v>
      </c>
      <c r="D652" s="2">
        <f t="shared" si="91"/>
        <v>3.0299999999999994E-2</v>
      </c>
      <c r="E652" s="2">
        <f t="shared" si="92"/>
        <v>0</v>
      </c>
      <c r="F652" s="2">
        <f t="shared" si="89"/>
        <v>2.916726657708223E-2</v>
      </c>
      <c r="G652" s="2">
        <f t="shared" si="89"/>
        <v>1.0758616635311998E-2</v>
      </c>
      <c r="H652" s="2">
        <f t="shared" si="85"/>
        <v>2.7110610560607995</v>
      </c>
      <c r="I652" s="2">
        <f t="shared" si="86"/>
        <v>73.053528764588009</v>
      </c>
    </row>
    <row r="653" spans="1:9" ht="13.5" x14ac:dyDescent="0.25">
      <c r="A653" s="3">
        <f>TITRES_STAT!B656</f>
        <v>42955</v>
      </c>
      <c r="B653" s="6">
        <f>TITRES_STAT!D656</f>
        <v>3.6124000000000001</v>
      </c>
      <c r="C653" s="2">
        <f t="shared" si="90"/>
        <v>6.0999999999999943E-3</v>
      </c>
      <c r="D653" s="2">
        <f t="shared" si="91"/>
        <v>6.0999999999999943E-3</v>
      </c>
      <c r="E653" s="2">
        <f t="shared" si="92"/>
        <v>0</v>
      </c>
      <c r="F653" s="2">
        <f t="shared" ref="F653:G668" si="93">((F652*13)+D653)/14</f>
        <v>2.7519604678719216E-2</v>
      </c>
      <c r="G653" s="2">
        <f t="shared" si="93"/>
        <v>9.9901440185039981E-3</v>
      </c>
      <c r="H653" s="2">
        <f t="shared" si="85"/>
        <v>2.7546754709188082</v>
      </c>
      <c r="I653" s="2">
        <f t="shared" si="86"/>
        <v>73.366539725062054</v>
      </c>
    </row>
    <row r="654" spans="1:9" ht="13.5" x14ac:dyDescent="0.25">
      <c r="A654" s="3">
        <f>TITRES_STAT!B657</f>
        <v>42956</v>
      </c>
      <c r="B654" s="6">
        <f>TITRES_STAT!D657</f>
        <v>3.5941999999999998</v>
      </c>
      <c r="C654" s="2">
        <f t="shared" si="90"/>
        <v>-1.8200000000000216E-2</v>
      </c>
      <c r="D654" s="2">
        <f t="shared" si="91"/>
        <v>0</v>
      </c>
      <c r="E654" s="2">
        <f t="shared" si="92"/>
        <v>1.8200000000000216E-2</v>
      </c>
      <c r="F654" s="2">
        <f t="shared" si="93"/>
        <v>2.5553918630239269E-2</v>
      </c>
      <c r="G654" s="2">
        <f t="shared" si="93"/>
        <v>1.0576562302896584E-2</v>
      </c>
      <c r="H654" s="2">
        <f t="shared" si="85"/>
        <v>2.4160892640173701</v>
      </c>
      <c r="I654" s="2">
        <f t="shared" si="86"/>
        <v>70.726760259654753</v>
      </c>
    </row>
    <row r="655" spans="1:9" ht="13.5" x14ac:dyDescent="0.25">
      <c r="A655" s="3">
        <f>TITRES_STAT!B658</f>
        <v>42957</v>
      </c>
      <c r="B655" s="6">
        <f>TITRES_STAT!D658</f>
        <v>3.5819999999999999</v>
      </c>
      <c r="C655" s="2">
        <f t="shared" si="90"/>
        <v>-1.2199999999999989E-2</v>
      </c>
      <c r="D655" s="2">
        <f t="shared" si="91"/>
        <v>0</v>
      </c>
      <c r="E655" s="2">
        <f t="shared" si="92"/>
        <v>1.2199999999999989E-2</v>
      </c>
      <c r="F655" s="2">
        <f t="shared" si="93"/>
        <v>2.3728638728079319E-2</v>
      </c>
      <c r="G655" s="2">
        <f t="shared" si="93"/>
        <v>1.069252213840397E-2</v>
      </c>
      <c r="H655" s="2">
        <f t="shared" si="85"/>
        <v>2.2191806966528476</v>
      </c>
      <c r="I655" s="2">
        <f t="shared" si="86"/>
        <v>68.936195441288746</v>
      </c>
    </row>
    <row r="656" spans="1:9" ht="13.5" x14ac:dyDescent="0.25">
      <c r="A656" s="3">
        <f>TITRES_STAT!B659</f>
        <v>42958</v>
      </c>
      <c r="B656" s="6">
        <f>TITRES_STAT!D659</f>
        <v>3.5394999999999999</v>
      </c>
      <c r="C656" s="2">
        <f t="shared" si="90"/>
        <v>-4.2499999999999982E-2</v>
      </c>
      <c r="D656" s="2">
        <f t="shared" si="91"/>
        <v>0</v>
      </c>
      <c r="E656" s="2">
        <f t="shared" si="92"/>
        <v>4.2499999999999982E-2</v>
      </c>
      <c r="F656" s="2">
        <f t="shared" si="93"/>
        <v>2.2033735961787936E-2</v>
      </c>
      <c r="G656" s="2">
        <f t="shared" si="93"/>
        <v>1.2964484842803685E-2</v>
      </c>
      <c r="H656" s="2">
        <f t="shared" si="85"/>
        <v>1.6995458152753677</v>
      </c>
      <c r="I656" s="2">
        <f t="shared" si="86"/>
        <v>62.956731671620297</v>
      </c>
    </row>
    <row r="657" spans="1:9" ht="13.5" x14ac:dyDescent="0.25">
      <c r="A657" s="3">
        <f>TITRES_STAT!B660</f>
        <v>42961</v>
      </c>
      <c r="B657" s="6">
        <f>TITRES_STAT!D660</f>
        <v>3.5819999999999999</v>
      </c>
      <c r="C657" s="2">
        <f t="shared" si="90"/>
        <v>4.2499999999999982E-2</v>
      </c>
      <c r="D657" s="2">
        <f t="shared" si="91"/>
        <v>4.2499999999999982E-2</v>
      </c>
      <c r="E657" s="2">
        <f t="shared" si="92"/>
        <v>0</v>
      </c>
      <c r="F657" s="2">
        <f t="shared" si="93"/>
        <v>2.3495611964517365E-2</v>
      </c>
      <c r="G657" s="2">
        <f t="shared" si="93"/>
        <v>1.2038450211174849E-2</v>
      </c>
      <c r="H657" s="2">
        <f t="shared" ref="H657:H720" si="94">F657/G657</f>
        <v>1.9517140123823626</v>
      </c>
      <c r="I657" s="2">
        <f t="shared" ref="I657:I720" si="95">IF(G657=0,100,100-(100/(1+H657)))</f>
        <v>66.121379110407503</v>
      </c>
    </row>
    <row r="658" spans="1:9" ht="13.5" x14ac:dyDescent="0.25">
      <c r="A658" s="3">
        <f>TITRES_STAT!B661</f>
        <v>42962</v>
      </c>
      <c r="B658" s="6">
        <f>TITRES_STAT!D661</f>
        <v>3.5213000000000001</v>
      </c>
      <c r="C658" s="2">
        <f t="shared" si="90"/>
        <v>-6.0699999999999754E-2</v>
      </c>
      <c r="D658" s="2">
        <f t="shared" si="91"/>
        <v>0</v>
      </c>
      <c r="E658" s="2">
        <f t="shared" si="92"/>
        <v>6.0699999999999754E-2</v>
      </c>
      <c r="F658" s="2">
        <f t="shared" si="93"/>
        <v>2.1817353967051839E-2</v>
      </c>
      <c r="G658" s="2">
        <f t="shared" si="93"/>
        <v>1.5514275196090914E-2</v>
      </c>
      <c r="H658" s="2">
        <f t="shared" si="94"/>
        <v>1.4062760709922881</v>
      </c>
      <c r="I658" s="2">
        <f t="shared" si="95"/>
        <v>58.442008709847457</v>
      </c>
    </row>
    <row r="659" spans="1:9" ht="13.5" x14ac:dyDescent="0.25">
      <c r="A659" s="3">
        <f>TITRES_STAT!B662</f>
        <v>42963</v>
      </c>
      <c r="B659" s="6">
        <f>TITRES_STAT!D662</f>
        <v>3.5213000000000001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2.0258971540833854E-2</v>
      </c>
      <c r="G659" s="2">
        <f t="shared" si="93"/>
        <v>1.4406112682084419E-2</v>
      </c>
      <c r="H659" s="2">
        <f t="shared" si="94"/>
        <v>1.4062760709922884</v>
      </c>
      <c r="I659" s="2">
        <f t="shared" si="95"/>
        <v>58.442008709847464</v>
      </c>
    </row>
    <row r="660" spans="1:9" ht="13.5" x14ac:dyDescent="0.25">
      <c r="A660" s="3">
        <f>TITRES_STAT!B663</f>
        <v>42964</v>
      </c>
      <c r="B660" s="6">
        <f>TITRES_STAT!D663</f>
        <v>3.5213000000000001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1.8811902145060008E-2</v>
      </c>
      <c r="G660" s="2">
        <f t="shared" si="93"/>
        <v>1.3377104633364103E-2</v>
      </c>
      <c r="H660" s="2">
        <f t="shared" si="94"/>
        <v>1.4062760709922884</v>
      </c>
      <c r="I660" s="2">
        <f t="shared" si="95"/>
        <v>58.442008709847464</v>
      </c>
    </row>
    <row r="661" spans="1:9" ht="13.5" x14ac:dyDescent="0.25">
      <c r="A661" s="3">
        <f>TITRES_STAT!B664</f>
        <v>42965</v>
      </c>
      <c r="B661" s="6">
        <f>TITRES_STAT!D664</f>
        <v>3.5152999999999999</v>
      </c>
      <c r="C661" s="2">
        <f t="shared" si="90"/>
        <v>-6.0000000000002274E-3</v>
      </c>
      <c r="D661" s="2">
        <f t="shared" si="91"/>
        <v>0</v>
      </c>
      <c r="E661" s="2">
        <f t="shared" si="92"/>
        <v>6.0000000000002274E-3</v>
      </c>
      <c r="F661" s="2">
        <f t="shared" si="93"/>
        <v>1.7468194848984292E-2</v>
      </c>
      <c r="G661" s="2">
        <f t="shared" si="93"/>
        <v>1.2850168588123826E-2</v>
      </c>
      <c r="H661" s="2">
        <f t="shared" si="94"/>
        <v>1.3593747606648883</v>
      </c>
      <c r="I661" s="2">
        <f t="shared" si="95"/>
        <v>57.615889740288949</v>
      </c>
    </row>
    <row r="662" spans="1:9" ht="13.5" x14ac:dyDescent="0.25">
      <c r="A662" s="3">
        <f>TITRES_STAT!B665</f>
        <v>42968</v>
      </c>
      <c r="B662" s="6">
        <f>TITRES_STAT!D665</f>
        <v>3.4849000000000001</v>
      </c>
      <c r="C662" s="2">
        <f t="shared" si="90"/>
        <v>-3.0399999999999761E-2</v>
      </c>
      <c r="D662" s="2">
        <f t="shared" si="91"/>
        <v>0</v>
      </c>
      <c r="E662" s="2">
        <f t="shared" si="92"/>
        <v>3.0399999999999761E-2</v>
      </c>
      <c r="F662" s="2">
        <f t="shared" si="93"/>
        <v>1.6220466645485414E-2</v>
      </c>
      <c r="G662" s="2">
        <f t="shared" si="93"/>
        <v>1.4103727974686394E-2</v>
      </c>
      <c r="H662" s="2">
        <f t="shared" si="94"/>
        <v>1.1500836285695653</v>
      </c>
      <c r="I662" s="2">
        <f t="shared" si="95"/>
        <v>53.490181185868913</v>
      </c>
    </row>
    <row r="663" spans="1:9" ht="13.5" x14ac:dyDescent="0.25">
      <c r="A663" s="3">
        <f>TITRES_STAT!B666</f>
        <v>42969</v>
      </c>
      <c r="B663" s="6">
        <f>TITRES_STAT!D666</f>
        <v>3.5030999999999999</v>
      </c>
      <c r="C663" s="2">
        <f t="shared" si="90"/>
        <v>1.8199999999999772E-2</v>
      </c>
      <c r="D663" s="2">
        <f t="shared" si="91"/>
        <v>1.8199999999999772E-2</v>
      </c>
      <c r="E663" s="2">
        <f t="shared" si="92"/>
        <v>0</v>
      </c>
      <c r="F663" s="2">
        <f t="shared" si="93"/>
        <v>1.6361861885093584E-2</v>
      </c>
      <c r="G663" s="2">
        <f t="shared" si="93"/>
        <v>1.3096318833637365E-2</v>
      </c>
      <c r="H663" s="2">
        <f t="shared" si="94"/>
        <v>1.2493481636281489</v>
      </c>
      <c r="I663" s="2">
        <f t="shared" si="95"/>
        <v>55.542676044111275</v>
      </c>
    </row>
    <row r="664" spans="1:9" ht="13.5" x14ac:dyDescent="0.25">
      <c r="A664" s="3">
        <f>TITRES_STAT!B667</f>
        <v>42970</v>
      </c>
      <c r="B664" s="6">
        <f>TITRES_STAT!D667</f>
        <v>3.4605999999999999</v>
      </c>
      <c r="C664" s="2">
        <f t="shared" si="90"/>
        <v>-4.2499999999999982E-2</v>
      </c>
      <c r="D664" s="2">
        <f t="shared" si="91"/>
        <v>0</v>
      </c>
      <c r="E664" s="2">
        <f t="shared" si="92"/>
        <v>4.2499999999999982E-2</v>
      </c>
      <c r="F664" s="2">
        <f t="shared" si="93"/>
        <v>1.5193157464729755E-2</v>
      </c>
      <c r="G664" s="2">
        <f t="shared" si="93"/>
        <v>1.5196581774091836E-2</v>
      </c>
      <c r="H664" s="2">
        <f t="shared" si="94"/>
        <v>0.9997746658154455</v>
      </c>
      <c r="I664" s="2">
        <f t="shared" si="95"/>
        <v>49.994366010620936</v>
      </c>
    </row>
    <row r="665" spans="1:9" ht="13.5" x14ac:dyDescent="0.25">
      <c r="A665" s="3">
        <f>TITRES_STAT!B668</f>
        <v>42971</v>
      </c>
      <c r="B665" s="6">
        <f>TITRES_STAT!D668</f>
        <v>3.4424000000000001</v>
      </c>
      <c r="C665" s="2">
        <f t="shared" si="90"/>
        <v>-1.8199999999999772E-2</v>
      </c>
      <c r="D665" s="2">
        <f t="shared" si="91"/>
        <v>0</v>
      </c>
      <c r="E665" s="2">
        <f t="shared" si="92"/>
        <v>1.8199999999999772E-2</v>
      </c>
      <c r="F665" s="2">
        <f t="shared" si="93"/>
        <v>1.4107931931534772E-2</v>
      </c>
      <c r="G665" s="2">
        <f t="shared" si="93"/>
        <v>1.5411111647370976E-2</v>
      </c>
      <c r="H665" s="2">
        <f t="shared" si="94"/>
        <v>0.91543895433016886</v>
      </c>
      <c r="I665" s="2">
        <f t="shared" si="95"/>
        <v>47.792645767209997</v>
      </c>
    </row>
    <row r="666" spans="1:9" ht="13.5" x14ac:dyDescent="0.25">
      <c r="A666" s="3">
        <f>TITRES_STAT!B669</f>
        <v>42972</v>
      </c>
      <c r="B666" s="6">
        <f>TITRES_STAT!D669</f>
        <v>3.4302999999999999</v>
      </c>
      <c r="C666" s="2">
        <f t="shared" si="90"/>
        <v>-1.2100000000000222E-2</v>
      </c>
      <c r="D666" s="2">
        <f t="shared" si="91"/>
        <v>0</v>
      </c>
      <c r="E666" s="2">
        <f t="shared" si="92"/>
        <v>1.2100000000000222E-2</v>
      </c>
      <c r="F666" s="2">
        <f t="shared" si="93"/>
        <v>1.3100222507853716E-2</v>
      </c>
      <c r="G666" s="2">
        <f t="shared" si="93"/>
        <v>1.517460367255878E-2</v>
      </c>
      <c r="H666" s="2">
        <f t="shared" si="94"/>
        <v>0.86329915367369348</v>
      </c>
      <c r="I666" s="2">
        <f t="shared" si="95"/>
        <v>46.331752578302137</v>
      </c>
    </row>
    <row r="667" spans="1:9" ht="13.5" x14ac:dyDescent="0.25">
      <c r="A667" s="3">
        <f>TITRES_STAT!B670</f>
        <v>42975</v>
      </c>
      <c r="B667" s="6">
        <f>TITRES_STAT!D670</f>
        <v>3.4424000000000001</v>
      </c>
      <c r="C667" s="2">
        <f t="shared" si="90"/>
        <v>1.2100000000000222E-2</v>
      </c>
      <c r="D667" s="2">
        <f t="shared" si="91"/>
        <v>1.2100000000000222E-2</v>
      </c>
      <c r="E667" s="2">
        <f t="shared" si="92"/>
        <v>0</v>
      </c>
      <c r="F667" s="2">
        <f t="shared" si="93"/>
        <v>1.3028778043007037E-2</v>
      </c>
      <c r="G667" s="2">
        <f t="shared" si="93"/>
        <v>1.4090703410233153E-2</v>
      </c>
      <c r="H667" s="2">
        <f t="shared" si="94"/>
        <v>0.92463645452540655</v>
      </c>
      <c r="I667" s="2">
        <f t="shared" si="95"/>
        <v>48.042135560266701</v>
      </c>
    </row>
    <row r="668" spans="1:9" ht="13.5" x14ac:dyDescent="0.25">
      <c r="A668" s="3">
        <f>TITRES_STAT!B671</f>
        <v>42976</v>
      </c>
      <c r="B668" s="6">
        <f>TITRES_STAT!D671</f>
        <v>3.5091999999999999</v>
      </c>
      <c r="C668" s="2">
        <f t="shared" si="90"/>
        <v>6.6799999999999748E-2</v>
      </c>
      <c r="D668" s="2">
        <f t="shared" si="91"/>
        <v>6.6799999999999748E-2</v>
      </c>
      <c r="E668" s="2">
        <f t="shared" si="92"/>
        <v>0</v>
      </c>
      <c r="F668" s="2">
        <f t="shared" si="93"/>
        <v>1.686957961136366E-2</v>
      </c>
      <c r="G668" s="2">
        <f t="shared" si="93"/>
        <v>1.3084224595216498E-2</v>
      </c>
      <c r="H668" s="2">
        <f t="shared" si="94"/>
        <v>1.2893067899133328</v>
      </c>
      <c r="I668" s="2">
        <f t="shared" si="95"/>
        <v>56.318654869413223</v>
      </c>
    </row>
    <row r="669" spans="1:9" ht="13.5" x14ac:dyDescent="0.25">
      <c r="A669" s="3">
        <f>TITRES_STAT!B672</f>
        <v>42977</v>
      </c>
      <c r="B669" s="6">
        <f>TITRES_STAT!D672</f>
        <v>3.4910000000000001</v>
      </c>
      <c r="C669" s="2">
        <f t="shared" si="90"/>
        <v>-1.8199999999999772E-2</v>
      </c>
      <c r="D669" s="2">
        <f t="shared" si="91"/>
        <v>0</v>
      </c>
      <c r="E669" s="2">
        <f t="shared" si="92"/>
        <v>1.8199999999999772E-2</v>
      </c>
      <c r="F669" s="2">
        <f t="shared" ref="F669:G684" si="96">((F668*13)+D669)/14</f>
        <v>1.56646096391234E-2</v>
      </c>
      <c r="G669" s="2">
        <f t="shared" si="96"/>
        <v>1.3449637124129587E-2</v>
      </c>
      <c r="H669" s="2">
        <f t="shared" si="94"/>
        <v>1.1646864145516609</v>
      </c>
      <c r="I669" s="2">
        <f t="shared" si="95"/>
        <v>53.803932372019119</v>
      </c>
    </row>
    <row r="670" spans="1:9" ht="13.5" x14ac:dyDescent="0.25">
      <c r="A670" s="3">
        <f>TITRES_STAT!B673</f>
        <v>42978</v>
      </c>
      <c r="B670" s="6">
        <f>TITRES_STAT!D673</f>
        <v>3.4605999999999999</v>
      </c>
      <c r="C670" s="2">
        <f t="shared" si="90"/>
        <v>-3.0400000000000205E-2</v>
      </c>
      <c r="D670" s="2">
        <f t="shared" si="91"/>
        <v>0</v>
      </c>
      <c r="E670" s="2">
        <f t="shared" si="92"/>
        <v>3.0400000000000205E-2</v>
      </c>
      <c r="F670" s="2">
        <f t="shared" si="96"/>
        <v>1.4545708950614586E-2</v>
      </c>
      <c r="G670" s="2">
        <f t="shared" si="96"/>
        <v>1.4660377329548916E-2</v>
      </c>
      <c r="H670" s="2">
        <f t="shared" si="94"/>
        <v>0.99217834736741672</v>
      </c>
      <c r="I670" s="2">
        <f t="shared" si="95"/>
        <v>49.803690953600629</v>
      </c>
    </row>
    <row r="671" spans="1:9" ht="13.5" x14ac:dyDescent="0.25">
      <c r="A671" s="3">
        <f>TITRES_STAT!B674</f>
        <v>42982</v>
      </c>
      <c r="B671" s="6">
        <f>TITRES_STAT!D674</f>
        <v>3.4605999999999999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1.3506729739856402E-2</v>
      </c>
      <c r="G671" s="2">
        <f t="shared" si="96"/>
        <v>1.3613207520295422E-2</v>
      </c>
      <c r="H671" s="2">
        <f t="shared" si="94"/>
        <v>0.99217834736741684</v>
      </c>
      <c r="I671" s="2">
        <f t="shared" si="95"/>
        <v>49.803690953600636</v>
      </c>
    </row>
    <row r="672" spans="1:9" ht="13.5" x14ac:dyDescent="0.25">
      <c r="A672" s="3">
        <f>TITRES_STAT!B675</f>
        <v>42983</v>
      </c>
      <c r="B672" s="6">
        <f>TITRES_STAT!D675</f>
        <v>3.5091999999999999</v>
      </c>
      <c r="C672" s="2">
        <f t="shared" si="90"/>
        <v>4.8599999999999977E-2</v>
      </c>
      <c r="D672" s="2">
        <f t="shared" si="91"/>
        <v>4.8599999999999977E-2</v>
      </c>
      <c r="E672" s="2">
        <f t="shared" si="92"/>
        <v>0</v>
      </c>
      <c r="F672" s="2">
        <f t="shared" si="96"/>
        <v>1.6013391901295228E-2</v>
      </c>
      <c r="G672" s="2">
        <f t="shared" si="96"/>
        <v>1.2640835554560035E-2</v>
      </c>
      <c r="H672" s="2">
        <f t="shared" si="94"/>
        <v>1.2667985302220455</v>
      </c>
      <c r="I672" s="2">
        <f t="shared" si="95"/>
        <v>55.884919340315413</v>
      </c>
    </row>
    <row r="673" spans="1:9" ht="13.5" x14ac:dyDescent="0.25">
      <c r="A673" s="3">
        <f>TITRES_STAT!B676</f>
        <v>42984</v>
      </c>
      <c r="B673" s="6">
        <f>TITRES_STAT!D676</f>
        <v>3.5516999999999999</v>
      </c>
      <c r="C673" s="2">
        <f t="shared" si="90"/>
        <v>4.2499999999999982E-2</v>
      </c>
      <c r="D673" s="2">
        <f t="shared" si="91"/>
        <v>4.2499999999999982E-2</v>
      </c>
      <c r="E673" s="2">
        <f t="shared" si="92"/>
        <v>0</v>
      </c>
      <c r="F673" s="2">
        <f t="shared" si="96"/>
        <v>1.7905292479774137E-2</v>
      </c>
      <c r="G673" s="2">
        <f t="shared" si="96"/>
        <v>1.1737918729234317E-2</v>
      </c>
      <c r="H673" s="2">
        <f t="shared" si="94"/>
        <v>1.5254231088838122</v>
      </c>
      <c r="I673" s="2">
        <f t="shared" si="95"/>
        <v>60.402674843583718</v>
      </c>
    </row>
    <row r="674" spans="1:9" ht="13.5" x14ac:dyDescent="0.25">
      <c r="A674" s="3">
        <f>TITRES_STAT!B677</f>
        <v>42985</v>
      </c>
      <c r="B674" s="6">
        <f>TITRES_STAT!D677</f>
        <v>3.5213000000000001</v>
      </c>
      <c r="C674" s="2">
        <f t="shared" si="90"/>
        <v>-3.0399999999999761E-2</v>
      </c>
      <c r="D674" s="2">
        <f t="shared" si="91"/>
        <v>0</v>
      </c>
      <c r="E674" s="2">
        <f t="shared" si="92"/>
        <v>3.0399999999999761E-2</v>
      </c>
      <c r="F674" s="2">
        <f t="shared" si="96"/>
        <v>1.6626343016933127E-2</v>
      </c>
      <c r="G674" s="2">
        <f t="shared" si="96"/>
        <v>1.3070924534288991E-2</v>
      </c>
      <c r="H674" s="2">
        <f t="shared" si="94"/>
        <v>1.2720097169344982</v>
      </c>
      <c r="I674" s="2">
        <f t="shared" si="95"/>
        <v>55.986103732459085</v>
      </c>
    </row>
    <row r="675" spans="1:9" ht="13.5" x14ac:dyDescent="0.25">
      <c r="A675" s="3">
        <f>TITRES_STAT!B678</f>
        <v>42986</v>
      </c>
      <c r="B675" s="6">
        <f>TITRES_STAT!D678</f>
        <v>3.4849000000000001</v>
      </c>
      <c r="C675" s="2">
        <f t="shared" si="90"/>
        <v>-3.6399999999999988E-2</v>
      </c>
      <c r="D675" s="2">
        <f t="shared" si="91"/>
        <v>0</v>
      </c>
      <c r="E675" s="2">
        <f t="shared" si="92"/>
        <v>3.6399999999999988E-2</v>
      </c>
      <c r="F675" s="2">
        <f t="shared" si="96"/>
        <v>1.5438747087152189E-2</v>
      </c>
      <c r="G675" s="2">
        <f t="shared" si="96"/>
        <v>1.4737287067554061E-2</v>
      </c>
      <c r="H675" s="2">
        <f t="shared" si="94"/>
        <v>1.0475976356016352</v>
      </c>
      <c r="I675" s="2">
        <f t="shared" si="95"/>
        <v>51.16228000008531</v>
      </c>
    </row>
    <row r="676" spans="1:9" ht="13.5" x14ac:dyDescent="0.25">
      <c r="A676" s="3">
        <f>TITRES_STAT!B679</f>
        <v>42989</v>
      </c>
      <c r="B676" s="6">
        <f>TITRES_STAT!D679</f>
        <v>3.5455999999999999</v>
      </c>
      <c r="C676" s="2">
        <f t="shared" si="90"/>
        <v>6.0699999999999754E-2</v>
      </c>
      <c r="D676" s="2">
        <f t="shared" si="91"/>
        <v>6.0699999999999754E-2</v>
      </c>
      <c r="E676" s="2">
        <f t="shared" si="92"/>
        <v>0</v>
      </c>
      <c r="F676" s="2">
        <f t="shared" si="96"/>
        <v>1.8671693723784157E-2</v>
      </c>
      <c r="G676" s="2">
        <f t="shared" si="96"/>
        <v>1.3684623705585914E-2</v>
      </c>
      <c r="H676" s="2">
        <f t="shared" si="94"/>
        <v>1.3644287285855421</v>
      </c>
      <c r="I676" s="2">
        <f t="shared" si="95"/>
        <v>57.706485803096129</v>
      </c>
    </row>
    <row r="677" spans="1:9" ht="13.5" x14ac:dyDescent="0.25">
      <c r="A677" s="3">
        <f>TITRES_STAT!B680</f>
        <v>42990</v>
      </c>
      <c r="B677" s="6">
        <f>TITRES_STAT!D680</f>
        <v>3.5699000000000001</v>
      </c>
      <c r="C677" s="2">
        <f t="shared" si="90"/>
        <v>2.430000000000021E-2</v>
      </c>
      <c r="D677" s="2">
        <f t="shared" si="91"/>
        <v>2.430000000000021E-2</v>
      </c>
      <c r="E677" s="2">
        <f t="shared" si="92"/>
        <v>0</v>
      </c>
      <c r="F677" s="2">
        <f t="shared" si="96"/>
        <v>1.9073715600656731E-2</v>
      </c>
      <c r="G677" s="2">
        <f t="shared" si="96"/>
        <v>1.2707150583758349E-2</v>
      </c>
      <c r="H677" s="2">
        <f t="shared" si="94"/>
        <v>1.5010222374350242</v>
      </c>
      <c r="I677" s="2">
        <f t="shared" si="95"/>
        <v>60.016349113889888</v>
      </c>
    </row>
    <row r="678" spans="1:9" ht="13.5" x14ac:dyDescent="0.25">
      <c r="A678" s="3">
        <f>TITRES_STAT!B681</f>
        <v>42991</v>
      </c>
      <c r="B678" s="6">
        <f>TITRES_STAT!D681</f>
        <v>3.5455999999999999</v>
      </c>
      <c r="C678" s="2">
        <f t="shared" si="90"/>
        <v>-2.430000000000021E-2</v>
      </c>
      <c r="D678" s="2">
        <f t="shared" si="91"/>
        <v>0</v>
      </c>
      <c r="E678" s="2">
        <f t="shared" si="92"/>
        <v>2.430000000000021E-2</v>
      </c>
      <c r="F678" s="2">
        <f t="shared" si="96"/>
        <v>1.7711307343466966E-2</v>
      </c>
      <c r="G678" s="2">
        <f t="shared" si="96"/>
        <v>1.3535211256347055E-2</v>
      </c>
      <c r="H678" s="2">
        <f t="shared" si="94"/>
        <v>1.308535715330015</v>
      </c>
      <c r="I678" s="2">
        <f t="shared" si="95"/>
        <v>56.682498201807292</v>
      </c>
    </row>
    <row r="679" spans="1:9" ht="13.5" x14ac:dyDescent="0.25">
      <c r="A679" s="3">
        <f>TITRES_STAT!B682</f>
        <v>42992</v>
      </c>
      <c r="B679" s="6">
        <f>TITRES_STAT!D682</f>
        <v>3.4727999999999999</v>
      </c>
      <c r="C679" s="2">
        <f t="shared" si="90"/>
        <v>-7.2799999999999976E-2</v>
      </c>
      <c r="D679" s="2">
        <f t="shared" si="91"/>
        <v>0</v>
      </c>
      <c r="E679" s="2">
        <f t="shared" si="92"/>
        <v>7.2799999999999976E-2</v>
      </c>
      <c r="F679" s="2">
        <f t="shared" si="96"/>
        <v>1.6446213961790752E-2</v>
      </c>
      <c r="G679" s="2">
        <f t="shared" si="96"/>
        <v>1.7768410452322265E-2</v>
      </c>
      <c r="H679" s="2">
        <f t="shared" si="94"/>
        <v>0.92558723842634405</v>
      </c>
      <c r="I679" s="2">
        <f t="shared" si="95"/>
        <v>48.06779043585508</v>
      </c>
    </row>
    <row r="680" spans="1:9" ht="13.5" x14ac:dyDescent="0.25">
      <c r="A680" s="3">
        <f>TITRES_STAT!B683</f>
        <v>42993</v>
      </c>
      <c r="B680" s="6">
        <f>TITRES_STAT!D683</f>
        <v>3.3877999999999999</v>
      </c>
      <c r="C680" s="2">
        <f t="shared" si="90"/>
        <v>-8.4999999999999964E-2</v>
      </c>
      <c r="D680" s="2">
        <f t="shared" si="91"/>
        <v>0</v>
      </c>
      <c r="E680" s="2">
        <f t="shared" si="92"/>
        <v>8.4999999999999964E-2</v>
      </c>
      <c r="F680" s="2">
        <f t="shared" si="96"/>
        <v>1.5271484393091412E-2</v>
      </c>
      <c r="G680" s="2">
        <f t="shared" si="96"/>
        <v>2.2570666848584959E-2</v>
      </c>
      <c r="H680" s="2">
        <f t="shared" si="94"/>
        <v>0.67660758521402919</v>
      </c>
      <c r="I680" s="2">
        <f t="shared" si="95"/>
        <v>40.355751171652734</v>
      </c>
    </row>
    <row r="681" spans="1:9" ht="13.5" x14ac:dyDescent="0.25">
      <c r="A681" s="3">
        <f>TITRES_STAT!B684</f>
        <v>42996</v>
      </c>
      <c r="B681" s="6">
        <f>TITRES_STAT!D684</f>
        <v>3.3694999999999999</v>
      </c>
      <c r="C681" s="2">
        <f t="shared" si="90"/>
        <v>-1.8299999999999983E-2</v>
      </c>
      <c r="D681" s="2">
        <f t="shared" si="91"/>
        <v>0</v>
      </c>
      <c r="E681" s="2">
        <f t="shared" si="92"/>
        <v>1.8299999999999983E-2</v>
      </c>
      <c r="F681" s="2">
        <f t="shared" si="96"/>
        <v>1.4180664079299169E-2</v>
      </c>
      <c r="G681" s="2">
        <f t="shared" si="96"/>
        <v>2.2265619216543176E-2</v>
      </c>
      <c r="H681" s="2">
        <f t="shared" si="94"/>
        <v>0.63688613109681891</v>
      </c>
      <c r="I681" s="2">
        <f t="shared" si="95"/>
        <v>38.908395580947598</v>
      </c>
    </row>
    <row r="682" spans="1:9" ht="13.5" x14ac:dyDescent="0.25">
      <c r="A682" s="3">
        <f>TITRES_STAT!B685</f>
        <v>42997</v>
      </c>
      <c r="B682" s="6">
        <f>TITRES_STAT!D685</f>
        <v>3.3999000000000001</v>
      </c>
      <c r="C682" s="2">
        <f t="shared" si="90"/>
        <v>3.0400000000000205E-2</v>
      </c>
      <c r="D682" s="2">
        <f t="shared" si="91"/>
        <v>3.0400000000000205E-2</v>
      </c>
      <c r="E682" s="2">
        <f t="shared" si="92"/>
        <v>0</v>
      </c>
      <c r="F682" s="2">
        <f t="shared" si="96"/>
        <v>1.5339188073634958E-2</v>
      </c>
      <c r="G682" s="2">
        <f t="shared" si="96"/>
        <v>2.0675217843932951E-2</v>
      </c>
      <c r="H682" s="2">
        <f t="shared" si="94"/>
        <v>0.74191179940269281</v>
      </c>
      <c r="I682" s="2">
        <f t="shared" si="95"/>
        <v>42.591812034173991</v>
      </c>
    </row>
    <row r="683" spans="1:9" ht="13.5" x14ac:dyDescent="0.25">
      <c r="A683" s="3">
        <f>TITRES_STAT!B686</f>
        <v>42998</v>
      </c>
      <c r="B683" s="6">
        <f>TITRES_STAT!D686</f>
        <v>3.3999000000000001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1.4243531782661033E-2</v>
      </c>
      <c r="G683" s="2">
        <f t="shared" si="96"/>
        <v>1.919841656936631E-2</v>
      </c>
      <c r="H683" s="2">
        <f t="shared" si="94"/>
        <v>0.74191179940269292</v>
      </c>
      <c r="I683" s="2">
        <f t="shared" si="95"/>
        <v>42.591812034173991</v>
      </c>
    </row>
    <row r="684" spans="1:9" ht="13.5" x14ac:dyDescent="0.25">
      <c r="A684" s="3">
        <f>TITRES_STAT!B687</f>
        <v>43000</v>
      </c>
      <c r="B684" s="6">
        <f>TITRES_STAT!D687</f>
        <v>3.4424000000000001</v>
      </c>
      <c r="C684" s="2">
        <f t="shared" si="90"/>
        <v>4.2499999999999982E-2</v>
      </c>
      <c r="D684" s="2">
        <f t="shared" si="91"/>
        <v>4.2499999999999982E-2</v>
      </c>
      <c r="E684" s="2">
        <f t="shared" si="92"/>
        <v>0</v>
      </c>
      <c r="F684" s="2">
        <f t="shared" si="96"/>
        <v>1.6261850941042388E-2</v>
      </c>
      <c r="G684" s="2">
        <f t="shared" si="96"/>
        <v>1.782710110012586E-2</v>
      </c>
      <c r="H684" s="2">
        <f t="shared" si="94"/>
        <v>0.91219827888492644</v>
      </c>
      <c r="I684" s="2">
        <f t="shared" si="95"/>
        <v>47.70416797032486</v>
      </c>
    </row>
    <row r="685" spans="1:9" ht="13.5" x14ac:dyDescent="0.25">
      <c r="A685" s="3">
        <f>TITRES_STAT!B688</f>
        <v>43003</v>
      </c>
      <c r="B685" s="6">
        <f>TITRES_STAT!D688</f>
        <v>3.4605999999999999</v>
      </c>
      <c r="C685" s="2">
        <f t="shared" si="90"/>
        <v>1.8199999999999772E-2</v>
      </c>
      <c r="D685" s="2">
        <f t="shared" si="91"/>
        <v>1.8199999999999772E-2</v>
      </c>
      <c r="E685" s="2">
        <f t="shared" si="92"/>
        <v>0</v>
      </c>
      <c r="F685" s="2">
        <f t="shared" ref="F685:G700" si="97">((F684*13)+D685)/14</f>
        <v>1.6400290159539345E-2</v>
      </c>
      <c r="G685" s="2">
        <f t="shared" si="97"/>
        <v>1.6553736735831156E-2</v>
      </c>
      <c r="H685" s="2">
        <f t="shared" si="94"/>
        <v>0.9907303964814379</v>
      </c>
      <c r="I685" s="2">
        <f t="shared" si="95"/>
        <v>49.767180841390029</v>
      </c>
    </row>
    <row r="686" spans="1:9" ht="13.5" x14ac:dyDescent="0.25">
      <c r="A686" s="3">
        <f>TITRES_STAT!B689</f>
        <v>43004</v>
      </c>
      <c r="B686" s="6">
        <f>TITRES_STAT!D689</f>
        <v>3.4485000000000001</v>
      </c>
      <c r="C686" s="2">
        <f t="shared" si="90"/>
        <v>-1.2099999999999778E-2</v>
      </c>
      <c r="D686" s="2">
        <f t="shared" si="91"/>
        <v>0</v>
      </c>
      <c r="E686" s="2">
        <f t="shared" si="92"/>
        <v>1.2099999999999778E-2</v>
      </c>
      <c r="F686" s="2">
        <f t="shared" si="97"/>
        <v>1.522884086242939E-2</v>
      </c>
      <c r="G686" s="2">
        <f t="shared" si="97"/>
        <v>1.6235612683271772E-2</v>
      </c>
      <c r="H686" s="2">
        <f t="shared" si="94"/>
        <v>0.93798990894383061</v>
      </c>
      <c r="I686" s="2">
        <f t="shared" si="95"/>
        <v>48.400144119172332</v>
      </c>
    </row>
    <row r="687" spans="1:9" ht="13.5" x14ac:dyDescent="0.25">
      <c r="A687" s="3">
        <f>TITRES_STAT!B690</f>
        <v>43005</v>
      </c>
      <c r="B687" s="6">
        <f>TITRES_STAT!D690</f>
        <v>3.4180999999999999</v>
      </c>
      <c r="C687" s="2">
        <f t="shared" si="90"/>
        <v>-3.0400000000000205E-2</v>
      </c>
      <c r="D687" s="2">
        <f t="shared" si="91"/>
        <v>0</v>
      </c>
      <c r="E687" s="2">
        <f t="shared" si="92"/>
        <v>3.0400000000000205E-2</v>
      </c>
      <c r="F687" s="2">
        <f t="shared" si="97"/>
        <v>1.4141066515113005E-2</v>
      </c>
      <c r="G687" s="2">
        <f t="shared" si="97"/>
        <v>1.7247354634466659E-2</v>
      </c>
      <c r="H687" s="2">
        <f t="shared" si="94"/>
        <v>0.81989770691291231</v>
      </c>
      <c r="I687" s="2">
        <f t="shared" si="95"/>
        <v>45.051856694940433</v>
      </c>
    </row>
    <row r="688" spans="1:9" ht="13.5" x14ac:dyDescent="0.25">
      <c r="A688" s="3">
        <f>TITRES_STAT!B691</f>
        <v>43006</v>
      </c>
      <c r="B688" s="6">
        <f>TITRES_STAT!D691</f>
        <v>3.3694999999999999</v>
      </c>
      <c r="C688" s="2">
        <f t="shared" si="90"/>
        <v>-4.8599999999999977E-2</v>
      </c>
      <c r="D688" s="2">
        <f t="shared" si="91"/>
        <v>0</v>
      </c>
      <c r="E688" s="2">
        <f t="shared" si="92"/>
        <v>4.8599999999999977E-2</v>
      </c>
      <c r="F688" s="2">
        <f t="shared" si="97"/>
        <v>1.3130990335462075E-2</v>
      </c>
      <c r="G688" s="2">
        <f t="shared" si="97"/>
        <v>1.9486829303433324E-2</v>
      </c>
      <c r="H688" s="2">
        <f t="shared" si="94"/>
        <v>0.67383924449672095</v>
      </c>
      <c r="I688" s="2">
        <f t="shared" si="95"/>
        <v>40.257106332772508</v>
      </c>
    </row>
    <row r="689" spans="1:9" ht="13.5" x14ac:dyDescent="0.25">
      <c r="A689" s="3">
        <f>TITRES_STAT!B692</f>
        <v>43007</v>
      </c>
      <c r="B689" s="6">
        <f>TITRES_STAT!D692</f>
        <v>3.3694999999999999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1.2193062454357641E-2</v>
      </c>
      <c r="G689" s="2">
        <f t="shared" si="97"/>
        <v>1.8094912924616659E-2</v>
      </c>
      <c r="H689" s="2">
        <f t="shared" si="94"/>
        <v>0.67383924449672095</v>
      </c>
      <c r="I689" s="2">
        <f t="shared" si="95"/>
        <v>40.257106332772508</v>
      </c>
    </row>
    <row r="690" spans="1:9" ht="13.5" x14ac:dyDescent="0.25">
      <c r="A690" s="3">
        <f>TITRES_STAT!B693</f>
        <v>43010</v>
      </c>
      <c r="B690" s="6">
        <f>TITRES_STAT!D693</f>
        <v>3.3391999999999999</v>
      </c>
      <c r="C690" s="2">
        <f t="shared" si="90"/>
        <v>-3.0299999999999994E-2</v>
      </c>
      <c r="D690" s="2">
        <f t="shared" si="91"/>
        <v>0</v>
      </c>
      <c r="E690" s="2">
        <f t="shared" si="92"/>
        <v>3.0299999999999994E-2</v>
      </c>
      <c r="F690" s="2">
        <f t="shared" si="97"/>
        <v>1.1322129421903524E-2</v>
      </c>
      <c r="G690" s="2">
        <f t="shared" si="97"/>
        <v>1.896670485857261E-2</v>
      </c>
      <c r="H690" s="2">
        <f t="shared" si="94"/>
        <v>0.59694762513194932</v>
      </c>
      <c r="I690" s="2">
        <f t="shared" si="95"/>
        <v>37.380538706310169</v>
      </c>
    </row>
    <row r="691" spans="1:9" ht="13.5" x14ac:dyDescent="0.25">
      <c r="A691" s="3">
        <f>TITRES_STAT!B694</f>
        <v>43011</v>
      </c>
      <c r="B691" s="6">
        <f>TITRES_STAT!D694</f>
        <v>3.327</v>
      </c>
      <c r="C691" s="2">
        <f t="shared" si="90"/>
        <v>-1.2199999999999989E-2</v>
      </c>
      <c r="D691" s="2">
        <f t="shared" si="91"/>
        <v>0</v>
      </c>
      <c r="E691" s="2">
        <f t="shared" si="92"/>
        <v>1.2199999999999989E-2</v>
      </c>
      <c r="F691" s="2">
        <f t="shared" si="97"/>
        <v>1.0513405891767557E-2</v>
      </c>
      <c r="G691" s="2">
        <f t="shared" si="97"/>
        <v>1.8483368797245991E-2</v>
      </c>
      <c r="H691" s="2">
        <f t="shared" si="94"/>
        <v>0.56880355562315277</v>
      </c>
      <c r="I691" s="2">
        <f t="shared" si="95"/>
        <v>36.257156199344237</v>
      </c>
    </row>
    <row r="692" spans="1:9" ht="13.5" x14ac:dyDescent="0.25">
      <c r="A692" s="3">
        <f>TITRES_STAT!B695</f>
        <v>43012</v>
      </c>
      <c r="B692" s="6">
        <f>TITRES_STAT!D695</f>
        <v>3.4241999999999999</v>
      </c>
      <c r="C692" s="2">
        <f t="shared" si="90"/>
        <v>9.7199999999999953E-2</v>
      </c>
      <c r="D692" s="2">
        <f t="shared" si="91"/>
        <v>9.7199999999999953E-2</v>
      </c>
      <c r="E692" s="2">
        <f t="shared" si="92"/>
        <v>0</v>
      </c>
      <c r="F692" s="2">
        <f t="shared" si="97"/>
        <v>1.6705305470927013E-2</v>
      </c>
      <c r="G692" s="2">
        <f t="shared" si="97"/>
        <v>1.7163128168871278E-2</v>
      </c>
      <c r="H692" s="2">
        <f t="shared" si="94"/>
        <v>0.97332521825627238</v>
      </c>
      <c r="I692" s="2">
        <f t="shared" si="95"/>
        <v>49.324115926332233</v>
      </c>
    </row>
    <row r="693" spans="1:9" ht="13.5" x14ac:dyDescent="0.25">
      <c r="A693" s="3">
        <f>TITRES_STAT!B696</f>
        <v>43013</v>
      </c>
      <c r="B693" s="6">
        <f>TITRES_STAT!D696</f>
        <v>3.4849000000000001</v>
      </c>
      <c r="C693" s="2">
        <f t="shared" si="90"/>
        <v>6.0700000000000198E-2</v>
      </c>
      <c r="D693" s="2">
        <f t="shared" si="91"/>
        <v>6.0700000000000198E-2</v>
      </c>
      <c r="E693" s="2">
        <f t="shared" si="92"/>
        <v>0</v>
      </c>
      <c r="F693" s="2">
        <f t="shared" si="97"/>
        <v>1.9847783651575097E-2</v>
      </c>
      <c r="G693" s="2">
        <f t="shared" si="97"/>
        <v>1.5937190442523331E-2</v>
      </c>
      <c r="H693" s="2">
        <f t="shared" si="94"/>
        <v>1.2453753202708546</v>
      </c>
      <c r="I693" s="2">
        <f t="shared" si="95"/>
        <v>55.464015704983687</v>
      </c>
    </row>
    <row r="694" spans="1:9" ht="13.5" x14ac:dyDescent="0.25">
      <c r="A694" s="3">
        <f>TITRES_STAT!B697</f>
        <v>43014</v>
      </c>
      <c r="B694" s="6">
        <f>TITRES_STAT!D697</f>
        <v>3.3938000000000001</v>
      </c>
      <c r="C694" s="2">
        <f t="shared" si="90"/>
        <v>-9.1099999999999959E-2</v>
      </c>
      <c r="D694" s="2">
        <f t="shared" si="91"/>
        <v>0</v>
      </c>
      <c r="E694" s="2">
        <f t="shared" si="92"/>
        <v>9.1099999999999959E-2</v>
      </c>
      <c r="F694" s="2">
        <f t="shared" si="97"/>
        <v>1.8430084819319733E-2</v>
      </c>
      <c r="G694" s="2">
        <f t="shared" si="97"/>
        <v>2.1305962553771658E-2</v>
      </c>
      <c r="H694" s="2">
        <f t="shared" si="94"/>
        <v>0.86502005120895953</v>
      </c>
      <c r="I694" s="2">
        <f t="shared" si="95"/>
        <v>46.381273522943026</v>
      </c>
    </row>
    <row r="695" spans="1:9" ht="13.5" x14ac:dyDescent="0.25">
      <c r="A695" s="3">
        <f>TITRES_STAT!B698</f>
        <v>43017</v>
      </c>
      <c r="B695" s="6">
        <f>TITRES_STAT!D698</f>
        <v>3.4241999999999999</v>
      </c>
      <c r="C695" s="2">
        <f t="shared" si="90"/>
        <v>3.0399999999999761E-2</v>
      </c>
      <c r="D695" s="2">
        <f t="shared" si="91"/>
        <v>3.0399999999999761E-2</v>
      </c>
      <c r="E695" s="2">
        <f t="shared" si="92"/>
        <v>0</v>
      </c>
      <c r="F695" s="2">
        <f t="shared" si="97"/>
        <v>1.9285078760796878E-2</v>
      </c>
      <c r="G695" s="2">
        <f t="shared" si="97"/>
        <v>1.9784108085645114E-2</v>
      </c>
      <c r="H695" s="2">
        <f t="shared" si="94"/>
        <v>0.97477625361285203</v>
      </c>
      <c r="I695" s="2">
        <f t="shared" si="95"/>
        <v>49.361351790082516</v>
      </c>
    </row>
    <row r="696" spans="1:9" ht="13.5" x14ac:dyDescent="0.25">
      <c r="A696" s="3">
        <f>TITRES_STAT!B699</f>
        <v>43018</v>
      </c>
      <c r="B696" s="6">
        <f>TITRES_STAT!D699</f>
        <v>3.4788000000000001</v>
      </c>
      <c r="C696" s="2">
        <f t="shared" si="90"/>
        <v>5.4600000000000204E-2</v>
      </c>
      <c r="D696" s="2">
        <f t="shared" si="91"/>
        <v>5.4600000000000204E-2</v>
      </c>
      <c r="E696" s="2">
        <f t="shared" si="92"/>
        <v>0</v>
      </c>
      <c r="F696" s="2">
        <f t="shared" si="97"/>
        <v>2.1807573135025685E-2</v>
      </c>
      <c r="G696" s="2">
        <f t="shared" si="97"/>
        <v>1.8370957508099035E-2</v>
      </c>
      <c r="H696" s="2">
        <f t="shared" si="94"/>
        <v>1.1870678556309098</v>
      </c>
      <c r="I696" s="2">
        <f t="shared" si="95"/>
        <v>54.276681565898329</v>
      </c>
    </row>
    <row r="697" spans="1:9" ht="13.5" x14ac:dyDescent="0.25">
      <c r="A697" s="3">
        <f>TITRES_STAT!B700</f>
        <v>43019</v>
      </c>
      <c r="B697" s="6">
        <f>TITRES_STAT!D700</f>
        <v>3.5030999999999999</v>
      </c>
      <c r="C697" s="2">
        <f t="shared" si="90"/>
        <v>2.4299999999999766E-2</v>
      </c>
      <c r="D697" s="2">
        <f t="shared" si="91"/>
        <v>2.4299999999999766E-2</v>
      </c>
      <c r="E697" s="2">
        <f t="shared" si="92"/>
        <v>0</v>
      </c>
      <c r="F697" s="2">
        <f t="shared" si="97"/>
        <v>2.1985603625380979E-2</v>
      </c>
      <c r="G697" s="2">
        <f t="shared" si="97"/>
        <v>1.7058746257520532E-2</v>
      </c>
      <c r="H697" s="2">
        <f t="shared" si="94"/>
        <v>1.2888170850005105</v>
      </c>
      <c r="I697" s="2">
        <f t="shared" si="95"/>
        <v>56.309309007111985</v>
      </c>
    </row>
    <row r="698" spans="1:9" ht="13.5" x14ac:dyDescent="0.25">
      <c r="A698" s="3">
        <f>TITRES_STAT!B701</f>
        <v>43020</v>
      </c>
      <c r="B698" s="6">
        <f>TITRES_STAT!D701</f>
        <v>3.4849000000000001</v>
      </c>
      <c r="C698" s="2">
        <f t="shared" si="90"/>
        <v>-1.8199999999999772E-2</v>
      </c>
      <c r="D698" s="2">
        <f t="shared" si="91"/>
        <v>0</v>
      </c>
      <c r="E698" s="2">
        <f t="shared" si="92"/>
        <v>1.8199999999999772E-2</v>
      </c>
      <c r="F698" s="2">
        <f t="shared" si="97"/>
        <v>2.0415203366425196E-2</v>
      </c>
      <c r="G698" s="2">
        <f t="shared" si="97"/>
        <v>1.7140264381983333E-2</v>
      </c>
      <c r="H698" s="2">
        <f t="shared" si="94"/>
        <v>1.1910670052373435</v>
      </c>
      <c r="I698" s="2">
        <f t="shared" si="95"/>
        <v>54.360136061120741</v>
      </c>
    </row>
    <row r="699" spans="1:9" ht="13.5" x14ac:dyDescent="0.25">
      <c r="A699" s="3">
        <f>TITRES_STAT!B702</f>
        <v>43021</v>
      </c>
      <c r="B699" s="6">
        <f>TITRES_STAT!D702</f>
        <v>3.4910000000000001</v>
      </c>
      <c r="C699" s="2">
        <f t="shared" si="90"/>
        <v>6.0999999999999943E-3</v>
      </c>
      <c r="D699" s="2">
        <f t="shared" si="91"/>
        <v>6.0999999999999943E-3</v>
      </c>
      <c r="E699" s="2">
        <f t="shared" si="92"/>
        <v>0</v>
      </c>
      <c r="F699" s="2">
        <f t="shared" si="97"/>
        <v>1.9392688840251967E-2</v>
      </c>
      <c r="G699" s="2">
        <f t="shared" si="97"/>
        <v>1.5915959783270237E-2</v>
      </c>
      <c r="H699" s="2">
        <f t="shared" si="94"/>
        <v>1.2184429405656219</v>
      </c>
      <c r="I699" s="2">
        <f t="shared" si="95"/>
        <v>54.923339171164955</v>
      </c>
    </row>
    <row r="700" spans="1:9" ht="13.5" x14ac:dyDescent="0.25">
      <c r="A700" s="3">
        <f>TITRES_STAT!B703</f>
        <v>43024</v>
      </c>
      <c r="B700" s="6">
        <f>TITRES_STAT!D703</f>
        <v>3.4605999999999999</v>
      </c>
      <c r="C700" s="2">
        <f t="shared" si="90"/>
        <v>-3.0400000000000205E-2</v>
      </c>
      <c r="D700" s="2">
        <f t="shared" si="91"/>
        <v>0</v>
      </c>
      <c r="E700" s="2">
        <f t="shared" si="92"/>
        <v>3.0400000000000205E-2</v>
      </c>
      <c r="F700" s="2">
        <f t="shared" si="97"/>
        <v>1.8007496780233969E-2</v>
      </c>
      <c r="G700" s="2">
        <f t="shared" si="97"/>
        <v>1.6950534084465237E-2</v>
      </c>
      <c r="H700" s="2">
        <f t="shared" si="94"/>
        <v>1.0623557163745898</v>
      </c>
      <c r="I700" s="2">
        <f t="shared" si="95"/>
        <v>51.511759486481921</v>
      </c>
    </row>
    <row r="701" spans="1:9" ht="13.5" x14ac:dyDescent="0.25">
      <c r="A701" s="3">
        <f>TITRES_STAT!B704</f>
        <v>43025</v>
      </c>
      <c r="B701" s="6">
        <f>TITRES_STAT!D704</f>
        <v>3.4849000000000001</v>
      </c>
      <c r="C701" s="2">
        <f t="shared" si="90"/>
        <v>2.430000000000021E-2</v>
      </c>
      <c r="D701" s="2">
        <f t="shared" si="91"/>
        <v>2.430000000000021E-2</v>
      </c>
      <c r="E701" s="2">
        <f t="shared" si="92"/>
        <v>0</v>
      </c>
      <c r="F701" s="2">
        <f t="shared" ref="F701:G716" si="98">((F700*13)+D701)/14</f>
        <v>1.8456961295931558E-2</v>
      </c>
      <c r="G701" s="2">
        <f t="shared" si="98"/>
        <v>1.5739781649860576E-2</v>
      </c>
      <c r="H701" s="2">
        <f t="shared" si="94"/>
        <v>1.1726313430844226</v>
      </c>
      <c r="I701" s="2">
        <f t="shared" si="95"/>
        <v>53.972863220304617</v>
      </c>
    </row>
    <row r="702" spans="1:9" ht="13.5" x14ac:dyDescent="0.25">
      <c r="A702" s="3">
        <f>TITRES_STAT!B705</f>
        <v>43026</v>
      </c>
      <c r="B702" s="6">
        <f>TITRES_STAT!D705</f>
        <v>3.4544999999999999</v>
      </c>
      <c r="C702" s="2">
        <f t="shared" si="90"/>
        <v>-3.0400000000000205E-2</v>
      </c>
      <c r="D702" s="2">
        <f t="shared" si="91"/>
        <v>0</v>
      </c>
      <c r="E702" s="2">
        <f t="shared" si="92"/>
        <v>3.0400000000000205E-2</v>
      </c>
      <c r="F702" s="2">
        <f t="shared" si="98"/>
        <v>1.713860691765073E-2</v>
      </c>
      <c r="G702" s="2">
        <f t="shared" si="98"/>
        <v>1.6786940103441977E-2</v>
      </c>
      <c r="H702" s="2">
        <f t="shared" si="94"/>
        <v>1.0209488335600034</v>
      </c>
      <c r="I702" s="2">
        <f t="shared" si="95"/>
        <v>50.518292032240645</v>
      </c>
    </row>
    <row r="703" spans="1:9" ht="13.5" x14ac:dyDescent="0.25">
      <c r="A703" s="3">
        <f>TITRES_STAT!B706</f>
        <v>43027</v>
      </c>
      <c r="B703" s="6">
        <f>TITRES_STAT!D706</f>
        <v>3.4788000000000001</v>
      </c>
      <c r="C703" s="2">
        <f t="shared" si="90"/>
        <v>2.430000000000021E-2</v>
      </c>
      <c r="D703" s="2">
        <f t="shared" si="91"/>
        <v>2.430000000000021E-2</v>
      </c>
      <c r="E703" s="2">
        <f t="shared" si="92"/>
        <v>0</v>
      </c>
      <c r="F703" s="2">
        <f t="shared" si="98"/>
        <v>1.7650134994961406E-2</v>
      </c>
      <c r="G703" s="2">
        <f t="shared" si="98"/>
        <v>1.5587872953196122E-2</v>
      </c>
      <c r="H703" s="2">
        <f t="shared" si="94"/>
        <v>1.132299130738196</v>
      </c>
      <c r="I703" s="2">
        <f t="shared" si="95"/>
        <v>53.102264800257984</v>
      </c>
    </row>
    <row r="704" spans="1:9" ht="13.5" x14ac:dyDescent="0.25">
      <c r="A704" s="3">
        <f>TITRES_STAT!B707</f>
        <v>43028</v>
      </c>
      <c r="B704" s="6">
        <f>TITRES_STAT!D707</f>
        <v>3.4485000000000001</v>
      </c>
      <c r="C704" s="2">
        <f t="shared" si="90"/>
        <v>-3.0299999999999994E-2</v>
      </c>
      <c r="D704" s="2">
        <f t="shared" si="91"/>
        <v>0</v>
      </c>
      <c r="E704" s="2">
        <f t="shared" si="92"/>
        <v>3.0299999999999994E-2</v>
      </c>
      <c r="F704" s="2">
        <f t="shared" si="98"/>
        <v>1.6389411066749879E-2</v>
      </c>
      <c r="G704" s="2">
        <f t="shared" si="98"/>
        <v>1.6638739170824972E-2</v>
      </c>
      <c r="H704" s="2">
        <f t="shared" si="94"/>
        <v>0.98501520448663116</v>
      </c>
      <c r="I704" s="2">
        <f t="shared" si="95"/>
        <v>49.622552122535396</v>
      </c>
    </row>
    <row r="705" spans="1:9" ht="13.5" x14ac:dyDescent="0.25">
      <c r="A705" s="3">
        <f>TITRES_STAT!B708</f>
        <v>43031</v>
      </c>
      <c r="B705" s="6">
        <f>TITRES_STAT!D708</f>
        <v>3.4544999999999999</v>
      </c>
      <c r="C705" s="2">
        <f t="shared" si="90"/>
        <v>5.9999999999997833E-3</v>
      </c>
      <c r="D705" s="2">
        <f t="shared" si="91"/>
        <v>5.9999999999997833E-3</v>
      </c>
      <c r="E705" s="2">
        <f t="shared" si="92"/>
        <v>0</v>
      </c>
      <c r="F705" s="2">
        <f t="shared" si="98"/>
        <v>1.5647310276267732E-2</v>
      </c>
      <c r="G705" s="2">
        <f t="shared" si="98"/>
        <v>1.5450257801480332E-2</v>
      </c>
      <c r="H705" s="2">
        <f t="shared" si="94"/>
        <v>1.0127539926724407</v>
      </c>
      <c r="I705" s="2">
        <f t="shared" si="95"/>
        <v>50.316829396907728</v>
      </c>
    </row>
    <row r="706" spans="1:9" ht="13.5" x14ac:dyDescent="0.25">
      <c r="A706" s="3">
        <f>TITRES_STAT!B709</f>
        <v>43032</v>
      </c>
      <c r="B706" s="6">
        <f>TITRES_STAT!D709</f>
        <v>3.4788000000000001</v>
      </c>
      <c r="C706" s="2">
        <f t="shared" si="90"/>
        <v>2.430000000000021E-2</v>
      </c>
      <c r="D706" s="2">
        <f t="shared" si="91"/>
        <v>2.430000000000021E-2</v>
      </c>
      <c r="E706" s="2">
        <f t="shared" si="92"/>
        <v>0</v>
      </c>
      <c r="F706" s="2">
        <f t="shared" si="98"/>
        <v>1.6265359542248625E-2</v>
      </c>
      <c r="G706" s="2">
        <f t="shared" si="98"/>
        <v>1.4346667958517452E-2</v>
      </c>
      <c r="H706" s="2">
        <f t="shared" si="94"/>
        <v>1.1337377842213228</v>
      </c>
      <c r="I706" s="2">
        <f t="shared" si="95"/>
        <v>53.133885175823707</v>
      </c>
    </row>
    <row r="707" spans="1:9" ht="13.5" x14ac:dyDescent="0.25">
      <c r="A707" s="3">
        <f>TITRES_STAT!B710</f>
        <v>43033</v>
      </c>
      <c r="B707" s="6">
        <f>TITRES_STAT!D710</f>
        <v>3.4910000000000001</v>
      </c>
      <c r="C707" s="2">
        <f t="shared" ref="C707:C770" si="99">B707-B706</f>
        <v>1.2199999999999989E-2</v>
      </c>
      <c r="D707" s="2">
        <f t="shared" ref="D707:D770" si="100">IF(C707&gt;0,C707,0)</f>
        <v>1.2199999999999989E-2</v>
      </c>
      <c r="E707" s="2">
        <f t="shared" ref="E707:E770" si="101">IF(C707&lt;0,-C707,0)</f>
        <v>0</v>
      </c>
      <c r="F707" s="2">
        <f t="shared" si="98"/>
        <v>1.5974976717802295E-2</v>
      </c>
      <c r="G707" s="2">
        <f t="shared" si="98"/>
        <v>1.3321905961480491E-2</v>
      </c>
      <c r="H707" s="2">
        <f t="shared" si="94"/>
        <v>1.1991509896551591</v>
      </c>
      <c r="I707" s="2">
        <f t="shared" si="95"/>
        <v>54.527906237269939</v>
      </c>
    </row>
    <row r="708" spans="1:9" ht="13.5" x14ac:dyDescent="0.25">
      <c r="A708" s="3">
        <f>TITRES_STAT!B711</f>
        <v>43034</v>
      </c>
      <c r="B708" s="6">
        <f>TITRES_STAT!D711</f>
        <v>3.5699000000000001</v>
      </c>
      <c r="C708" s="2">
        <f t="shared" si="99"/>
        <v>7.889999999999997E-2</v>
      </c>
      <c r="D708" s="2">
        <f t="shared" si="100"/>
        <v>7.889999999999997E-2</v>
      </c>
      <c r="E708" s="2">
        <f t="shared" si="101"/>
        <v>0</v>
      </c>
      <c r="F708" s="2">
        <f t="shared" si="98"/>
        <v>2.0469621237959274E-2</v>
      </c>
      <c r="G708" s="2">
        <f t="shared" si="98"/>
        <v>1.237034124994617E-2</v>
      </c>
      <c r="H708" s="2">
        <f t="shared" si="94"/>
        <v>1.6547337558734161</v>
      </c>
      <c r="I708" s="2">
        <f t="shared" si="95"/>
        <v>62.331439158914947</v>
      </c>
    </row>
    <row r="709" spans="1:9" ht="13.5" x14ac:dyDescent="0.25">
      <c r="A709" s="3">
        <f>TITRES_STAT!B712</f>
        <v>43035</v>
      </c>
      <c r="B709" s="6">
        <f>TITRES_STAT!D712</f>
        <v>3.6124000000000001</v>
      </c>
      <c r="C709" s="2">
        <f t="shared" si="99"/>
        <v>4.2499999999999982E-2</v>
      </c>
      <c r="D709" s="2">
        <f t="shared" si="100"/>
        <v>4.2499999999999982E-2</v>
      </c>
      <c r="E709" s="2">
        <f t="shared" si="101"/>
        <v>0</v>
      </c>
      <c r="F709" s="2">
        <f t="shared" si="98"/>
        <v>2.2043219720962182E-2</v>
      </c>
      <c r="G709" s="2">
        <f t="shared" si="98"/>
        <v>1.1486745446378585E-2</v>
      </c>
      <c r="H709" s="2">
        <f t="shared" si="94"/>
        <v>1.9190135120398029</v>
      </c>
      <c r="I709" s="2">
        <f t="shared" si="95"/>
        <v>65.741850941237971</v>
      </c>
    </row>
    <row r="710" spans="1:9" ht="13.5" x14ac:dyDescent="0.25">
      <c r="A710" s="3">
        <f>TITRES_STAT!B713</f>
        <v>43038</v>
      </c>
      <c r="B710" s="6">
        <f>TITRES_STAT!D713</f>
        <v>3.6366999999999998</v>
      </c>
      <c r="C710" s="2">
        <f t="shared" si="99"/>
        <v>2.4299999999999766E-2</v>
      </c>
      <c r="D710" s="2">
        <f t="shared" si="100"/>
        <v>2.4299999999999766E-2</v>
      </c>
      <c r="E710" s="2">
        <f t="shared" si="101"/>
        <v>0</v>
      </c>
      <c r="F710" s="2">
        <f t="shared" si="98"/>
        <v>2.2204418312322009E-2</v>
      </c>
      <c r="G710" s="2">
        <f t="shared" si="98"/>
        <v>1.0666263628780115E-2</v>
      </c>
      <c r="H710" s="2">
        <f t="shared" si="94"/>
        <v>2.0817428750222531</v>
      </c>
      <c r="I710" s="2">
        <f t="shared" si="95"/>
        <v>67.550829496351838</v>
      </c>
    </row>
    <row r="711" spans="1:9" ht="13.5" x14ac:dyDescent="0.25">
      <c r="A711" s="3">
        <f>TITRES_STAT!B714</f>
        <v>43039</v>
      </c>
      <c r="B711" s="6">
        <f>TITRES_STAT!D714</f>
        <v>3.6669999999999998</v>
      </c>
      <c r="C711" s="2">
        <f t="shared" si="99"/>
        <v>3.0299999999999994E-2</v>
      </c>
      <c r="D711" s="2">
        <f t="shared" si="100"/>
        <v>3.0299999999999994E-2</v>
      </c>
      <c r="E711" s="2">
        <f t="shared" si="101"/>
        <v>0</v>
      </c>
      <c r="F711" s="2">
        <f t="shared" si="98"/>
        <v>2.2782674147156151E-2</v>
      </c>
      <c r="G711" s="2">
        <f t="shared" si="98"/>
        <v>9.9043876552958217E-3</v>
      </c>
      <c r="H711" s="2">
        <f t="shared" si="94"/>
        <v>2.3002607470613672</v>
      </c>
      <c r="I711" s="2">
        <f t="shared" si="95"/>
        <v>69.69936387934122</v>
      </c>
    </row>
    <row r="712" spans="1:9" ht="13.5" x14ac:dyDescent="0.25">
      <c r="A712" s="3">
        <f>TITRES_STAT!B715</f>
        <v>43040</v>
      </c>
      <c r="B712" s="6">
        <f>TITRES_STAT!D715</f>
        <v>3.6549</v>
      </c>
      <c r="C712" s="2">
        <f t="shared" si="99"/>
        <v>-1.2099999999999778E-2</v>
      </c>
      <c r="D712" s="2">
        <f t="shared" si="100"/>
        <v>0</v>
      </c>
      <c r="E712" s="2">
        <f t="shared" si="101"/>
        <v>1.2099999999999778E-2</v>
      </c>
      <c r="F712" s="2">
        <f t="shared" si="98"/>
        <v>2.1155340279502142E-2</v>
      </c>
      <c r="G712" s="2">
        <f t="shared" si="98"/>
        <v>1.0061217108488962E-2</v>
      </c>
      <c r="H712" s="2">
        <f t="shared" si="94"/>
        <v>2.1026621383264579</v>
      </c>
      <c r="I712" s="2">
        <f t="shared" si="95"/>
        <v>67.769613466860136</v>
      </c>
    </row>
    <row r="713" spans="1:9" ht="13.5" x14ac:dyDescent="0.25">
      <c r="A713" s="3">
        <f>TITRES_STAT!B716</f>
        <v>43041</v>
      </c>
      <c r="B713" s="6">
        <f>TITRES_STAT!D716</f>
        <v>3.6124000000000001</v>
      </c>
      <c r="C713" s="2">
        <f t="shared" si="99"/>
        <v>-4.2499999999999982E-2</v>
      </c>
      <c r="D713" s="2">
        <f t="shared" si="100"/>
        <v>0</v>
      </c>
      <c r="E713" s="2">
        <f t="shared" si="101"/>
        <v>4.2499999999999982E-2</v>
      </c>
      <c r="F713" s="2">
        <f t="shared" si="98"/>
        <v>1.9644244545251988E-2</v>
      </c>
      <c r="G713" s="2">
        <f t="shared" si="98"/>
        <v>1.2378273029311177E-2</v>
      </c>
      <c r="H713" s="2">
        <f t="shared" si="94"/>
        <v>1.5869939610101771</v>
      </c>
      <c r="I713" s="2">
        <f t="shared" si="95"/>
        <v>61.345097241374418</v>
      </c>
    </row>
    <row r="714" spans="1:9" ht="13.5" x14ac:dyDescent="0.25">
      <c r="A714" s="3">
        <f>TITRES_STAT!B717</f>
        <v>43042</v>
      </c>
      <c r="B714" s="6">
        <f>TITRES_STAT!D717</f>
        <v>3.6124000000000001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1.824108422059113E-2</v>
      </c>
      <c r="G714" s="2">
        <f t="shared" si="98"/>
        <v>1.1494110670074664E-2</v>
      </c>
      <c r="H714" s="2">
        <f t="shared" si="94"/>
        <v>1.5869939610101769</v>
      </c>
      <c r="I714" s="2">
        <f t="shared" si="95"/>
        <v>61.345097241374418</v>
      </c>
    </row>
    <row r="715" spans="1:9" ht="13.5" x14ac:dyDescent="0.25">
      <c r="A715" s="3">
        <f>TITRES_STAT!B718</f>
        <v>43045</v>
      </c>
      <c r="B715" s="6">
        <f>TITRES_STAT!D718</f>
        <v>3.5699000000000001</v>
      </c>
      <c r="C715" s="2">
        <f t="shared" si="99"/>
        <v>-4.2499999999999982E-2</v>
      </c>
      <c r="D715" s="2">
        <f t="shared" si="100"/>
        <v>0</v>
      </c>
      <c r="E715" s="2">
        <f t="shared" si="101"/>
        <v>4.2499999999999982E-2</v>
      </c>
      <c r="F715" s="2">
        <f t="shared" si="98"/>
        <v>1.6938149633406049E-2</v>
      </c>
      <c r="G715" s="2">
        <f t="shared" si="98"/>
        <v>1.3708817050783615E-2</v>
      </c>
      <c r="H715" s="2">
        <f t="shared" si="94"/>
        <v>1.2355661010471972</v>
      </c>
      <c r="I715" s="2">
        <f t="shared" si="95"/>
        <v>55.268600667563618</v>
      </c>
    </row>
    <row r="716" spans="1:9" ht="13.5" x14ac:dyDescent="0.25">
      <c r="A716" s="3">
        <f>TITRES_STAT!B719</f>
        <v>43046</v>
      </c>
      <c r="B716" s="6">
        <f>TITRES_STAT!D719</f>
        <v>3.5819999999999999</v>
      </c>
      <c r="C716" s="2">
        <f t="shared" si="99"/>
        <v>1.2099999999999778E-2</v>
      </c>
      <c r="D716" s="2">
        <f t="shared" si="100"/>
        <v>1.2099999999999778E-2</v>
      </c>
      <c r="E716" s="2">
        <f t="shared" si="101"/>
        <v>0</v>
      </c>
      <c r="F716" s="2">
        <f t="shared" si="98"/>
        <v>1.6592567516734175E-2</v>
      </c>
      <c r="G716" s="2">
        <f t="shared" si="98"/>
        <v>1.27296158328705E-2</v>
      </c>
      <c r="H716" s="2">
        <f t="shared" si="94"/>
        <v>1.3034617646424753</v>
      </c>
      <c r="I716" s="2">
        <f t="shared" si="95"/>
        <v>56.587080569352885</v>
      </c>
    </row>
    <row r="717" spans="1:9" ht="13.5" x14ac:dyDescent="0.25">
      <c r="A717" s="3">
        <f>TITRES_STAT!B720</f>
        <v>43047</v>
      </c>
      <c r="B717" s="6">
        <f>TITRES_STAT!D720</f>
        <v>3.5760000000000001</v>
      </c>
      <c r="C717" s="2">
        <f t="shared" si="99"/>
        <v>-5.9999999999997833E-3</v>
      </c>
      <c r="D717" s="2">
        <f t="shared" si="100"/>
        <v>0</v>
      </c>
      <c r="E717" s="2">
        <f t="shared" si="101"/>
        <v>5.9999999999997833E-3</v>
      </c>
      <c r="F717" s="2">
        <f t="shared" ref="F717:G732" si="102">((F716*13)+D717)/14</f>
        <v>1.5407384122681734E-2</v>
      </c>
      <c r="G717" s="2">
        <f t="shared" si="102"/>
        <v>1.2248928987665447E-2</v>
      </c>
      <c r="H717" s="2">
        <f t="shared" si="94"/>
        <v>1.2578556164540444</v>
      </c>
      <c r="I717" s="2">
        <f t="shared" si="95"/>
        <v>55.710188343641875</v>
      </c>
    </row>
    <row r="718" spans="1:9" ht="13.5" x14ac:dyDescent="0.25">
      <c r="A718" s="3">
        <f>TITRES_STAT!B721</f>
        <v>43048</v>
      </c>
      <c r="B718" s="6">
        <f>TITRES_STAT!D721</f>
        <v>3.6427999999999998</v>
      </c>
      <c r="C718" s="2">
        <f t="shared" si="99"/>
        <v>6.6799999999999748E-2</v>
      </c>
      <c r="D718" s="2">
        <f t="shared" si="100"/>
        <v>6.6799999999999748E-2</v>
      </c>
      <c r="E718" s="2">
        <f t="shared" si="101"/>
        <v>0</v>
      </c>
      <c r="F718" s="2">
        <f t="shared" si="102"/>
        <v>1.9078285256775879E-2</v>
      </c>
      <c r="G718" s="2">
        <f t="shared" si="102"/>
        <v>1.1374005488546486E-2</v>
      </c>
      <c r="H718" s="2">
        <f t="shared" si="94"/>
        <v>1.677358541455561</v>
      </c>
      <c r="I718" s="2">
        <f t="shared" si="95"/>
        <v>62.649754057357434</v>
      </c>
    </row>
    <row r="719" spans="1:9" ht="13.5" x14ac:dyDescent="0.25">
      <c r="A719" s="3">
        <f>TITRES_STAT!B722</f>
        <v>43049</v>
      </c>
      <c r="B719" s="6">
        <f>TITRES_STAT!D722</f>
        <v>3.6002999999999998</v>
      </c>
      <c r="C719" s="2">
        <f t="shared" si="99"/>
        <v>-4.2499999999999982E-2</v>
      </c>
      <c r="D719" s="2">
        <f t="shared" si="100"/>
        <v>0</v>
      </c>
      <c r="E719" s="2">
        <f t="shared" si="101"/>
        <v>4.2499999999999982E-2</v>
      </c>
      <c r="F719" s="2">
        <f t="shared" si="102"/>
        <v>1.7715550595577601E-2</v>
      </c>
      <c r="G719" s="2">
        <f t="shared" si="102"/>
        <v>1.3597290810793165E-2</v>
      </c>
      <c r="H719" s="2">
        <f t="shared" si="94"/>
        <v>1.3028735534225298</v>
      </c>
      <c r="I719" s="2">
        <f t="shared" si="95"/>
        <v>56.575991829260431</v>
      </c>
    </row>
    <row r="720" spans="1:9" ht="13.5" x14ac:dyDescent="0.25">
      <c r="A720" s="3">
        <f>TITRES_STAT!B723</f>
        <v>43052</v>
      </c>
      <c r="B720" s="6">
        <f>TITRES_STAT!D723</f>
        <v>3.6002999999999998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1.6450154124464916E-2</v>
      </c>
      <c r="G720" s="2">
        <f t="shared" si="102"/>
        <v>1.2626055752879367E-2</v>
      </c>
      <c r="H720" s="2">
        <f t="shared" si="94"/>
        <v>1.3028735534225298</v>
      </c>
      <c r="I720" s="2">
        <f t="shared" si="95"/>
        <v>56.575991829260431</v>
      </c>
    </row>
    <row r="721" spans="1:9" ht="13.5" x14ac:dyDescent="0.25">
      <c r="A721" s="3">
        <f>TITRES_STAT!B724</f>
        <v>43053</v>
      </c>
      <c r="B721" s="6">
        <f>TITRES_STAT!D724</f>
        <v>3.5941999999999998</v>
      </c>
      <c r="C721" s="2">
        <f t="shared" si="99"/>
        <v>-6.0999999999999943E-3</v>
      </c>
      <c r="D721" s="2">
        <f t="shared" si="100"/>
        <v>0</v>
      </c>
      <c r="E721" s="2">
        <f t="shared" si="101"/>
        <v>6.0999999999999943E-3</v>
      </c>
      <c r="F721" s="2">
        <f t="shared" si="102"/>
        <v>1.5275143115574565E-2</v>
      </c>
      <c r="G721" s="2">
        <f t="shared" si="102"/>
        <v>1.2159908913387984E-2</v>
      </c>
      <c r="H721" s="2">
        <f t="shared" ref="H721:H784" si="103">F721/G721</f>
        <v>1.2561889422343229</v>
      </c>
      <c r="I721" s="2">
        <f t="shared" ref="I721:I784" si="104">IF(G721=0,100,100-(100/(1+H721)))</f>
        <v>55.677470920955244</v>
      </c>
    </row>
    <row r="722" spans="1:9" ht="13.5" x14ac:dyDescent="0.25">
      <c r="A722" s="3">
        <f>TITRES_STAT!B725</f>
        <v>43054</v>
      </c>
      <c r="B722" s="6">
        <f>TITRES_STAT!D725</f>
        <v>3.5941999999999998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1.4184061464462095E-2</v>
      </c>
      <c r="G722" s="2">
        <f t="shared" si="102"/>
        <v>1.1291343991003127E-2</v>
      </c>
      <c r="H722" s="2">
        <f t="shared" si="103"/>
        <v>1.2561889422343229</v>
      </c>
      <c r="I722" s="2">
        <f t="shared" si="104"/>
        <v>55.677470920955244</v>
      </c>
    </row>
    <row r="723" spans="1:9" ht="13.5" x14ac:dyDescent="0.25">
      <c r="A723" s="3">
        <f>TITRES_STAT!B726</f>
        <v>43055</v>
      </c>
      <c r="B723" s="6">
        <f>TITRES_STAT!D726</f>
        <v>3.5941999999999998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1.3170914217000517E-2</v>
      </c>
      <c r="G723" s="2">
        <f t="shared" si="102"/>
        <v>1.0484819420217189E-2</v>
      </c>
      <c r="H723" s="2">
        <f t="shared" si="103"/>
        <v>1.2561889422343229</v>
      </c>
      <c r="I723" s="2">
        <f t="shared" si="104"/>
        <v>55.677470920955244</v>
      </c>
    </row>
    <row r="724" spans="1:9" ht="13.5" x14ac:dyDescent="0.25">
      <c r="A724" s="3">
        <f>TITRES_STAT!B727</f>
        <v>43056</v>
      </c>
      <c r="B724" s="6">
        <f>TITRES_STAT!D727</f>
        <v>3.5760000000000001</v>
      </c>
      <c r="C724" s="2">
        <f t="shared" si="99"/>
        <v>-1.8199999999999772E-2</v>
      </c>
      <c r="D724" s="2">
        <f t="shared" si="100"/>
        <v>0</v>
      </c>
      <c r="E724" s="2">
        <f t="shared" si="101"/>
        <v>1.8199999999999772E-2</v>
      </c>
      <c r="F724" s="2">
        <f t="shared" si="102"/>
        <v>1.223013463007191E-2</v>
      </c>
      <c r="G724" s="2">
        <f t="shared" si="102"/>
        <v>1.1035903747344516E-2</v>
      </c>
      <c r="H724" s="2">
        <f t="shared" si="103"/>
        <v>1.1082132383598173</v>
      </c>
      <c r="I724" s="2">
        <f t="shared" si="104"/>
        <v>52.566468049598406</v>
      </c>
    </row>
    <row r="725" spans="1:9" ht="13.5" x14ac:dyDescent="0.25">
      <c r="A725" s="3">
        <f>TITRES_STAT!B728</f>
        <v>43059</v>
      </c>
      <c r="B725" s="6">
        <f>TITRES_STAT!D728</f>
        <v>3.5699000000000001</v>
      </c>
      <c r="C725" s="2">
        <f t="shared" si="99"/>
        <v>-6.0999999999999943E-3</v>
      </c>
      <c r="D725" s="2">
        <f t="shared" si="100"/>
        <v>0</v>
      </c>
      <c r="E725" s="2">
        <f t="shared" si="101"/>
        <v>6.0999999999999943E-3</v>
      </c>
      <c r="F725" s="2">
        <f t="shared" si="102"/>
        <v>1.1356553585066775E-2</v>
      </c>
      <c r="G725" s="2">
        <f t="shared" si="102"/>
        <v>1.0683339193962764E-2</v>
      </c>
      <c r="H725" s="2">
        <f t="shared" si="103"/>
        <v>1.063015353054076</v>
      </c>
      <c r="I725" s="2">
        <f t="shared" si="104"/>
        <v>51.527263308069621</v>
      </c>
    </row>
    <row r="726" spans="1:9" ht="13.5" x14ac:dyDescent="0.25">
      <c r="A726" s="3">
        <f>TITRES_STAT!B729</f>
        <v>43060</v>
      </c>
      <c r="B726" s="6">
        <f>TITRES_STAT!D729</f>
        <v>3.5819999999999999</v>
      </c>
      <c r="C726" s="2">
        <f t="shared" si="99"/>
        <v>1.2099999999999778E-2</v>
      </c>
      <c r="D726" s="2">
        <f t="shared" si="100"/>
        <v>1.2099999999999778E-2</v>
      </c>
      <c r="E726" s="2">
        <f t="shared" si="101"/>
        <v>0</v>
      </c>
      <c r="F726" s="2">
        <f t="shared" si="102"/>
        <v>1.1409656900419132E-2</v>
      </c>
      <c r="G726" s="2">
        <f t="shared" si="102"/>
        <v>9.9202435372511381E-3</v>
      </c>
      <c r="H726" s="2">
        <f t="shared" si="103"/>
        <v>1.1501387901995705</v>
      </c>
      <c r="I726" s="2">
        <f t="shared" si="104"/>
        <v>53.491374391362783</v>
      </c>
    </row>
    <row r="727" spans="1:9" ht="13.5" x14ac:dyDescent="0.25">
      <c r="A727" s="3">
        <f>TITRES_STAT!B730</f>
        <v>43061</v>
      </c>
      <c r="B727" s="6">
        <f>TITRES_STAT!D730</f>
        <v>3.6305999999999998</v>
      </c>
      <c r="C727" s="2">
        <f t="shared" si="99"/>
        <v>4.8599999999999977E-2</v>
      </c>
      <c r="D727" s="2">
        <f t="shared" si="100"/>
        <v>4.8599999999999977E-2</v>
      </c>
      <c r="E727" s="2">
        <f t="shared" si="101"/>
        <v>0</v>
      </c>
      <c r="F727" s="2">
        <f t="shared" si="102"/>
        <v>1.4066109978960619E-2</v>
      </c>
      <c r="G727" s="2">
        <f t="shared" si="102"/>
        <v>9.2116547131617706E-3</v>
      </c>
      <c r="H727" s="2">
        <f t="shared" si="103"/>
        <v>1.5269905806242086</v>
      </c>
      <c r="I727" s="2">
        <f t="shared" si="104"/>
        <v>60.427236742885547</v>
      </c>
    </row>
    <row r="728" spans="1:9" ht="13.5" x14ac:dyDescent="0.25">
      <c r="A728" s="3">
        <f>TITRES_STAT!B731</f>
        <v>43062</v>
      </c>
      <c r="B728" s="6">
        <f>TITRES_STAT!D731</f>
        <v>3.6244999999999998</v>
      </c>
      <c r="C728" s="2">
        <f t="shared" si="99"/>
        <v>-6.0999999999999943E-3</v>
      </c>
      <c r="D728" s="2">
        <f t="shared" si="100"/>
        <v>0</v>
      </c>
      <c r="E728" s="2">
        <f t="shared" si="101"/>
        <v>6.0999999999999943E-3</v>
      </c>
      <c r="F728" s="2">
        <f t="shared" si="102"/>
        <v>1.3061387837606289E-2</v>
      </c>
      <c r="G728" s="2">
        <f t="shared" si="102"/>
        <v>8.9893936622216421E-3</v>
      </c>
      <c r="H728" s="2">
        <f t="shared" si="103"/>
        <v>1.4529776232291838</v>
      </c>
      <c r="I728" s="2">
        <f t="shared" si="104"/>
        <v>59.233219637626952</v>
      </c>
    </row>
    <row r="729" spans="1:9" ht="13.5" x14ac:dyDescent="0.25">
      <c r="A729" s="3">
        <f>TITRES_STAT!B732</f>
        <v>43063</v>
      </c>
      <c r="B729" s="6">
        <f>TITRES_STAT!D732</f>
        <v>3.6669999999999998</v>
      </c>
      <c r="C729" s="2">
        <f t="shared" si="99"/>
        <v>4.2499999999999982E-2</v>
      </c>
      <c r="D729" s="2">
        <f t="shared" si="100"/>
        <v>4.2499999999999982E-2</v>
      </c>
      <c r="E729" s="2">
        <f t="shared" si="101"/>
        <v>0</v>
      </c>
      <c r="F729" s="2">
        <f t="shared" si="102"/>
        <v>1.5164145849205838E-2</v>
      </c>
      <c r="G729" s="2">
        <f t="shared" si="102"/>
        <v>8.3472941149200959E-3</v>
      </c>
      <c r="H729" s="2">
        <f t="shared" si="103"/>
        <v>1.8166540726175187</v>
      </c>
      <c r="I729" s="2">
        <f t="shared" si="104"/>
        <v>64.496882676448109</v>
      </c>
    </row>
    <row r="730" spans="1:9" ht="13.5" x14ac:dyDescent="0.25">
      <c r="A730" s="3">
        <f>TITRES_STAT!B733</f>
        <v>43066</v>
      </c>
      <c r="B730" s="6">
        <f>TITRES_STAT!D733</f>
        <v>3.7216999999999998</v>
      </c>
      <c r="C730" s="2">
        <f t="shared" si="99"/>
        <v>5.4699999999999971E-2</v>
      </c>
      <c r="D730" s="2">
        <f t="shared" si="100"/>
        <v>5.4699999999999971E-2</v>
      </c>
      <c r="E730" s="2">
        <f t="shared" si="101"/>
        <v>0</v>
      </c>
      <c r="F730" s="2">
        <f t="shared" si="102"/>
        <v>1.7988135431405421E-2</v>
      </c>
      <c r="G730" s="2">
        <f t="shared" si="102"/>
        <v>7.7510588209972319E-3</v>
      </c>
      <c r="H730" s="2">
        <f t="shared" si="103"/>
        <v>2.3207326697968615</v>
      </c>
      <c r="I730" s="2">
        <f t="shared" si="104"/>
        <v>69.886163704313702</v>
      </c>
    </row>
    <row r="731" spans="1:9" ht="13.5" x14ac:dyDescent="0.25">
      <c r="A731" s="3">
        <f>TITRES_STAT!B734</f>
        <v>43067</v>
      </c>
      <c r="B731" s="6">
        <f>TITRES_STAT!D734</f>
        <v>3.7581000000000002</v>
      </c>
      <c r="C731" s="2">
        <f t="shared" si="99"/>
        <v>3.6400000000000432E-2</v>
      </c>
      <c r="D731" s="2">
        <f t="shared" si="100"/>
        <v>3.6400000000000432E-2</v>
      </c>
      <c r="E731" s="2">
        <f t="shared" si="101"/>
        <v>0</v>
      </c>
      <c r="F731" s="2">
        <f t="shared" si="102"/>
        <v>1.9303268614876492E-2</v>
      </c>
      <c r="G731" s="2">
        <f t="shared" si="102"/>
        <v>7.1974117623545717E-3</v>
      </c>
      <c r="H731" s="2">
        <f t="shared" si="103"/>
        <v>2.6819736388906548</v>
      </c>
      <c r="I731" s="2">
        <f t="shared" si="104"/>
        <v>72.840652919468184</v>
      </c>
    </row>
    <row r="732" spans="1:9" ht="13.5" x14ac:dyDescent="0.25">
      <c r="A732" s="3">
        <f>TITRES_STAT!B735</f>
        <v>43068</v>
      </c>
      <c r="B732" s="6">
        <f>TITRES_STAT!D735</f>
        <v>3.7581000000000002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1.7924463713813888E-2</v>
      </c>
      <c r="G732" s="2">
        <f t="shared" si="102"/>
        <v>6.6833109221863876E-3</v>
      </c>
      <c r="H732" s="2">
        <f t="shared" si="103"/>
        <v>2.6819736388906552</v>
      </c>
      <c r="I732" s="2">
        <f t="shared" si="104"/>
        <v>72.840652919468198</v>
      </c>
    </row>
    <row r="733" spans="1:9" ht="13.5" x14ac:dyDescent="0.25">
      <c r="A733" s="3">
        <f>TITRES_STAT!B736</f>
        <v>43069</v>
      </c>
      <c r="B733" s="6">
        <f>TITRES_STAT!D736</f>
        <v>3.7094999999999998</v>
      </c>
      <c r="C733" s="2">
        <f t="shared" si="99"/>
        <v>-4.8600000000000421E-2</v>
      </c>
      <c r="D733" s="2">
        <f t="shared" si="100"/>
        <v>0</v>
      </c>
      <c r="E733" s="2">
        <f t="shared" si="101"/>
        <v>4.8600000000000421E-2</v>
      </c>
      <c r="F733" s="2">
        <f t="shared" ref="F733:G748" si="105">((F732*13)+D733)/14</f>
        <v>1.6644144877112896E-2</v>
      </c>
      <c r="G733" s="2">
        <f t="shared" si="105"/>
        <v>9.6773601420302464E-3</v>
      </c>
      <c r="H733" s="2">
        <f t="shared" si="103"/>
        <v>1.7199054941465746</v>
      </c>
      <c r="I733" s="2">
        <f t="shared" si="104"/>
        <v>63.234016690944983</v>
      </c>
    </row>
    <row r="734" spans="1:9" ht="13.5" x14ac:dyDescent="0.25">
      <c r="A734" s="3">
        <f>TITRES_STAT!B737</f>
        <v>43073</v>
      </c>
      <c r="B734" s="6">
        <f>TITRES_STAT!D737</f>
        <v>3.7155999999999998</v>
      </c>
      <c r="C734" s="2">
        <f t="shared" si="99"/>
        <v>6.0999999999999943E-3</v>
      </c>
      <c r="D734" s="2">
        <f t="shared" si="100"/>
        <v>6.0999999999999943E-3</v>
      </c>
      <c r="E734" s="2">
        <f t="shared" si="101"/>
        <v>0</v>
      </c>
      <c r="F734" s="2">
        <f t="shared" si="105"/>
        <v>1.5890991671604831E-2</v>
      </c>
      <c r="G734" s="2">
        <f t="shared" si="105"/>
        <v>8.9861201318852287E-3</v>
      </c>
      <c r="H734" s="2">
        <f t="shared" si="103"/>
        <v>1.7683929703119834</v>
      </c>
      <c r="I734" s="2">
        <f t="shared" si="104"/>
        <v>63.877960581322192</v>
      </c>
    </row>
    <row r="735" spans="1:9" ht="13.5" x14ac:dyDescent="0.25">
      <c r="A735" s="3">
        <f>TITRES_STAT!B738</f>
        <v>43074</v>
      </c>
      <c r="B735" s="6">
        <f>TITRES_STAT!D738</f>
        <v>3.7702</v>
      </c>
      <c r="C735" s="2">
        <f t="shared" si="99"/>
        <v>5.4600000000000204E-2</v>
      </c>
      <c r="D735" s="2">
        <f t="shared" si="100"/>
        <v>5.4600000000000204E-2</v>
      </c>
      <c r="E735" s="2">
        <f t="shared" si="101"/>
        <v>0</v>
      </c>
      <c r="F735" s="2">
        <f t="shared" si="105"/>
        <v>1.8655920837918786E-2</v>
      </c>
      <c r="G735" s="2">
        <f t="shared" si="105"/>
        <v>8.3442544081791404E-3</v>
      </c>
      <c r="H735" s="2">
        <f t="shared" si="103"/>
        <v>2.2357804454801884</v>
      </c>
      <c r="I735" s="2">
        <f t="shared" si="104"/>
        <v>69.09555463205723</v>
      </c>
    </row>
    <row r="736" spans="1:9" ht="13.5" x14ac:dyDescent="0.25">
      <c r="A736" s="3">
        <f>TITRES_STAT!B739</f>
        <v>43075</v>
      </c>
      <c r="B736" s="6">
        <f>TITRES_STAT!D739</f>
        <v>3.8127</v>
      </c>
      <c r="C736" s="2">
        <f t="shared" si="99"/>
        <v>4.2499999999999982E-2</v>
      </c>
      <c r="D736" s="2">
        <f t="shared" si="100"/>
        <v>4.2499999999999982E-2</v>
      </c>
      <c r="E736" s="2">
        <f t="shared" si="101"/>
        <v>0</v>
      </c>
      <c r="F736" s="2">
        <f t="shared" si="105"/>
        <v>2.0359069349496016E-2</v>
      </c>
      <c r="G736" s="2">
        <f t="shared" si="105"/>
        <v>7.7482362361663447E-3</v>
      </c>
      <c r="H736" s="2">
        <f t="shared" si="103"/>
        <v>2.6275746800886433</v>
      </c>
      <c r="I736" s="2">
        <f t="shared" si="104"/>
        <v>72.433372481926028</v>
      </c>
    </row>
    <row r="737" spans="1:9" ht="13.5" x14ac:dyDescent="0.25">
      <c r="A737" s="3">
        <f>TITRES_STAT!B740</f>
        <v>43076</v>
      </c>
      <c r="B737" s="6">
        <f>TITRES_STAT!D740</f>
        <v>3.746</v>
      </c>
      <c r="C737" s="2">
        <f t="shared" si="99"/>
        <v>-6.6699999999999982E-2</v>
      </c>
      <c r="D737" s="2">
        <f t="shared" si="100"/>
        <v>0</v>
      </c>
      <c r="E737" s="2">
        <f t="shared" si="101"/>
        <v>6.6699999999999982E-2</v>
      </c>
      <c r="F737" s="2">
        <f t="shared" si="105"/>
        <v>1.8904850110246302E-2</v>
      </c>
      <c r="G737" s="2">
        <f t="shared" si="105"/>
        <v>1.1959076505011604E-2</v>
      </c>
      <c r="H737" s="2">
        <f t="shared" si="103"/>
        <v>1.5807951477126165</v>
      </c>
      <c r="I737" s="2">
        <f t="shared" si="104"/>
        <v>61.252252008986083</v>
      </c>
    </row>
    <row r="738" spans="1:9" ht="13.5" x14ac:dyDescent="0.25">
      <c r="A738" s="3">
        <f>TITRES_STAT!B741</f>
        <v>43077</v>
      </c>
      <c r="B738" s="6">
        <f>TITRES_STAT!D741</f>
        <v>3.7094999999999998</v>
      </c>
      <c r="C738" s="2">
        <f t="shared" si="99"/>
        <v>-3.6500000000000199E-2</v>
      </c>
      <c r="D738" s="2">
        <f t="shared" si="100"/>
        <v>0</v>
      </c>
      <c r="E738" s="2">
        <f t="shared" si="101"/>
        <v>3.6500000000000199E-2</v>
      </c>
      <c r="F738" s="2">
        <f t="shared" si="105"/>
        <v>1.7554503673800136E-2</v>
      </c>
      <c r="G738" s="2">
        <f t="shared" si="105"/>
        <v>1.3711999611796505E-2</v>
      </c>
      <c r="H738" s="2">
        <f t="shared" si="103"/>
        <v>1.2802293006701886</v>
      </c>
      <c r="I738" s="2">
        <f t="shared" si="104"/>
        <v>56.144761419121878</v>
      </c>
    </row>
    <row r="739" spans="1:9" ht="13.5" x14ac:dyDescent="0.25">
      <c r="A739" s="3">
        <f>TITRES_STAT!B742</f>
        <v>43080</v>
      </c>
      <c r="B739" s="6">
        <f>TITRES_STAT!D742</f>
        <v>3.7338</v>
      </c>
      <c r="C739" s="2">
        <f t="shared" si="99"/>
        <v>2.430000000000021E-2</v>
      </c>
      <c r="D739" s="2">
        <f t="shared" si="100"/>
        <v>2.430000000000021E-2</v>
      </c>
      <c r="E739" s="2">
        <f t="shared" si="101"/>
        <v>0</v>
      </c>
      <c r="F739" s="2">
        <f t="shared" si="105"/>
        <v>1.8036324839957287E-2</v>
      </c>
      <c r="G739" s="2">
        <f t="shared" si="105"/>
        <v>1.2732571068096754E-2</v>
      </c>
      <c r="H739" s="2">
        <f t="shared" si="103"/>
        <v>1.4165501015855182</v>
      </c>
      <c r="I739" s="2">
        <f t="shared" si="104"/>
        <v>58.618693676415319</v>
      </c>
    </row>
    <row r="740" spans="1:9" ht="13.5" x14ac:dyDescent="0.25">
      <c r="A740" s="3">
        <f>TITRES_STAT!B743</f>
        <v>43081</v>
      </c>
      <c r="B740" s="6">
        <f>TITRES_STAT!D743</f>
        <v>3.7035</v>
      </c>
      <c r="C740" s="2">
        <f t="shared" si="99"/>
        <v>-3.0299999999999994E-2</v>
      </c>
      <c r="D740" s="2">
        <f t="shared" si="100"/>
        <v>0</v>
      </c>
      <c r="E740" s="2">
        <f t="shared" si="101"/>
        <v>3.0299999999999994E-2</v>
      </c>
      <c r="F740" s="2">
        <f t="shared" si="105"/>
        <v>1.674801592281748E-2</v>
      </c>
      <c r="G740" s="2">
        <f t="shared" si="105"/>
        <v>1.3987387420375556E-2</v>
      </c>
      <c r="H740" s="2">
        <f t="shared" si="103"/>
        <v>1.1973655565170442</v>
      </c>
      <c r="I740" s="2">
        <f t="shared" si="104"/>
        <v>54.490958637530497</v>
      </c>
    </row>
    <row r="741" spans="1:9" ht="13.5" x14ac:dyDescent="0.25">
      <c r="A741" s="3">
        <f>TITRES_STAT!B744</f>
        <v>43082</v>
      </c>
      <c r="B741" s="6">
        <f>TITRES_STAT!D744</f>
        <v>3.6427999999999998</v>
      </c>
      <c r="C741" s="2">
        <f t="shared" si="99"/>
        <v>-6.0700000000000198E-2</v>
      </c>
      <c r="D741" s="2">
        <f t="shared" si="100"/>
        <v>0</v>
      </c>
      <c r="E741" s="2">
        <f t="shared" si="101"/>
        <v>6.0700000000000198E-2</v>
      </c>
      <c r="F741" s="2">
        <f t="shared" si="105"/>
        <v>1.5551729071187662E-2</v>
      </c>
      <c r="G741" s="2">
        <f t="shared" si="105"/>
        <v>1.7324002604634459E-2</v>
      </c>
      <c r="H741" s="2">
        <f t="shared" si="103"/>
        <v>0.89769837987829182</v>
      </c>
      <c r="I741" s="2">
        <f t="shared" si="104"/>
        <v>47.304586935246547</v>
      </c>
    </row>
    <row r="742" spans="1:9" ht="13.5" x14ac:dyDescent="0.25">
      <c r="A742" s="3">
        <f>TITRES_STAT!B745</f>
        <v>43083</v>
      </c>
      <c r="B742" s="6">
        <f>TITRES_STAT!D745</f>
        <v>3.6124000000000001</v>
      </c>
      <c r="C742" s="2">
        <f t="shared" si="99"/>
        <v>-3.0399999999999761E-2</v>
      </c>
      <c r="D742" s="2">
        <f t="shared" si="100"/>
        <v>0</v>
      </c>
      <c r="E742" s="2">
        <f t="shared" si="101"/>
        <v>3.0399999999999761E-2</v>
      </c>
      <c r="F742" s="2">
        <f t="shared" si="105"/>
        <v>1.4440891280388543E-2</v>
      </c>
      <c r="G742" s="2">
        <f t="shared" si="105"/>
        <v>1.8258002418589124E-2</v>
      </c>
      <c r="H742" s="2">
        <f t="shared" si="103"/>
        <v>0.79093489798674554</v>
      </c>
      <c r="I742" s="2">
        <f t="shared" si="104"/>
        <v>44.16324115833936</v>
      </c>
    </row>
    <row r="743" spans="1:9" ht="13.5" x14ac:dyDescent="0.25">
      <c r="A743" s="3">
        <f>TITRES_STAT!B746</f>
        <v>43084</v>
      </c>
      <c r="B743" s="6">
        <f>TITRES_STAT!D746</f>
        <v>3.6002999999999998</v>
      </c>
      <c r="C743" s="2">
        <f t="shared" si="99"/>
        <v>-1.2100000000000222E-2</v>
      </c>
      <c r="D743" s="2">
        <f t="shared" si="100"/>
        <v>0</v>
      </c>
      <c r="E743" s="2">
        <f t="shared" si="101"/>
        <v>1.2100000000000222E-2</v>
      </c>
      <c r="F743" s="2">
        <f t="shared" si="105"/>
        <v>1.3409399046075077E-2</v>
      </c>
      <c r="G743" s="2">
        <f t="shared" si="105"/>
        <v>1.7818145102975632E-2</v>
      </c>
      <c r="H743" s="2">
        <f t="shared" si="103"/>
        <v>0.75256986451612773</v>
      </c>
      <c r="I743" s="2">
        <f t="shared" si="104"/>
        <v>42.94093375409642</v>
      </c>
    </row>
    <row r="744" spans="1:9" ht="13.5" x14ac:dyDescent="0.25">
      <c r="A744" s="3">
        <f>TITRES_STAT!B747</f>
        <v>43087</v>
      </c>
      <c r="B744" s="6">
        <f>TITRES_STAT!D747</f>
        <v>3.5152999999999999</v>
      </c>
      <c r="C744" s="2">
        <f t="shared" si="99"/>
        <v>-8.4999999999999964E-2</v>
      </c>
      <c r="D744" s="2">
        <f t="shared" si="100"/>
        <v>0</v>
      </c>
      <c r="E744" s="2">
        <f t="shared" si="101"/>
        <v>8.4999999999999964E-2</v>
      </c>
      <c r="F744" s="2">
        <f t="shared" si="105"/>
        <v>1.2451584828498286E-2</v>
      </c>
      <c r="G744" s="2">
        <f t="shared" si="105"/>
        <v>2.2616849024191654E-2</v>
      </c>
      <c r="H744" s="2">
        <f t="shared" si="103"/>
        <v>0.55054463224208205</v>
      </c>
      <c r="I744" s="2">
        <f t="shared" si="104"/>
        <v>35.506532401198697</v>
      </c>
    </row>
    <row r="745" spans="1:9" ht="13.5" x14ac:dyDescent="0.25">
      <c r="A745" s="3">
        <f>TITRES_STAT!B748</f>
        <v>43088</v>
      </c>
      <c r="B745" s="6">
        <f>TITRES_STAT!D748</f>
        <v>3.5699000000000001</v>
      </c>
      <c r="C745" s="2">
        <f t="shared" si="99"/>
        <v>5.4600000000000204E-2</v>
      </c>
      <c r="D745" s="2">
        <f t="shared" si="100"/>
        <v>5.4600000000000204E-2</v>
      </c>
      <c r="E745" s="2">
        <f t="shared" si="101"/>
        <v>0</v>
      </c>
      <c r="F745" s="2">
        <f t="shared" si="105"/>
        <v>1.5462185912176993E-2</v>
      </c>
      <c r="G745" s="2">
        <f t="shared" si="105"/>
        <v>2.1001359808177963E-2</v>
      </c>
      <c r="H745" s="2">
        <f t="shared" si="103"/>
        <v>0.73624689322050441</v>
      </c>
      <c r="I745" s="2">
        <f t="shared" si="104"/>
        <v>42.404504572207784</v>
      </c>
    </row>
    <row r="746" spans="1:9" ht="13.5" x14ac:dyDescent="0.25">
      <c r="A746" s="3">
        <f>TITRES_STAT!B749</f>
        <v>43089</v>
      </c>
      <c r="B746" s="6">
        <f>TITRES_STAT!D749</f>
        <v>3.5638000000000001</v>
      </c>
      <c r="C746" s="2">
        <f t="shared" si="99"/>
        <v>-6.0999999999999943E-3</v>
      </c>
      <c r="D746" s="2">
        <f t="shared" si="100"/>
        <v>0</v>
      </c>
      <c r="E746" s="2">
        <f t="shared" si="101"/>
        <v>6.0999999999999943E-3</v>
      </c>
      <c r="F746" s="2">
        <f t="shared" si="105"/>
        <v>1.435774406130721E-2</v>
      </c>
      <c r="G746" s="2">
        <f t="shared" si="105"/>
        <v>1.9936976964736678E-2</v>
      </c>
      <c r="H746" s="2">
        <f t="shared" si="103"/>
        <v>0.72015652557066812</v>
      </c>
      <c r="I746" s="2">
        <f t="shared" si="104"/>
        <v>41.865755520809572</v>
      </c>
    </row>
    <row r="747" spans="1:9" ht="13.5" x14ac:dyDescent="0.25">
      <c r="A747" s="3">
        <f>TITRES_STAT!B750</f>
        <v>43090</v>
      </c>
      <c r="B747" s="6">
        <f>TITRES_STAT!D750</f>
        <v>3.5213000000000001</v>
      </c>
      <c r="C747" s="2">
        <f t="shared" si="99"/>
        <v>-4.2499999999999982E-2</v>
      </c>
      <c r="D747" s="2">
        <f t="shared" si="100"/>
        <v>0</v>
      </c>
      <c r="E747" s="2">
        <f t="shared" si="101"/>
        <v>4.2499999999999982E-2</v>
      </c>
      <c r="F747" s="2">
        <f t="shared" si="105"/>
        <v>1.3332190914070981E-2</v>
      </c>
      <c r="G747" s="2">
        <f t="shared" si="105"/>
        <v>2.1548621467255485E-2</v>
      </c>
      <c r="H747" s="2">
        <f t="shared" si="103"/>
        <v>0.61870272928271086</v>
      </c>
      <c r="I747" s="2">
        <f t="shared" si="104"/>
        <v>38.222134187472093</v>
      </c>
    </row>
    <row r="748" spans="1:9" ht="13.5" x14ac:dyDescent="0.25">
      <c r="A748" s="3">
        <f>TITRES_STAT!B751</f>
        <v>43091</v>
      </c>
      <c r="B748" s="6">
        <f>TITRES_STAT!D751</f>
        <v>3.5152999999999999</v>
      </c>
      <c r="C748" s="2">
        <f t="shared" si="99"/>
        <v>-6.0000000000002274E-3</v>
      </c>
      <c r="D748" s="2">
        <f t="shared" si="100"/>
        <v>0</v>
      </c>
      <c r="E748" s="2">
        <f t="shared" si="101"/>
        <v>6.0000000000002274E-3</v>
      </c>
      <c r="F748" s="2">
        <f t="shared" si="105"/>
        <v>1.2379891563065912E-2</v>
      </c>
      <c r="G748" s="2">
        <f t="shared" si="105"/>
        <v>2.0438005648165825E-2</v>
      </c>
      <c r="H748" s="2">
        <f t="shared" si="103"/>
        <v>0.60572894323360382</v>
      </c>
      <c r="I748" s="2">
        <f t="shared" si="104"/>
        <v>37.722988415080302</v>
      </c>
    </row>
    <row r="749" spans="1:9" ht="13.5" x14ac:dyDescent="0.25">
      <c r="A749" s="3">
        <f>TITRES_STAT!B752</f>
        <v>43094</v>
      </c>
      <c r="B749" s="6">
        <f>TITRES_STAT!D752</f>
        <v>3.5152999999999999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1.149561359427549E-2</v>
      </c>
      <c r="G749" s="2">
        <f t="shared" si="106"/>
        <v>1.8978148101868268E-2</v>
      </c>
      <c r="H749" s="2">
        <f t="shared" si="103"/>
        <v>0.60572894323360382</v>
      </c>
      <c r="I749" s="2">
        <f t="shared" si="104"/>
        <v>37.722988415080302</v>
      </c>
    </row>
    <row r="750" spans="1:9" ht="13.5" x14ac:dyDescent="0.25">
      <c r="A750" s="3">
        <f>TITRES_STAT!B753</f>
        <v>43095</v>
      </c>
      <c r="B750" s="6">
        <f>TITRES_STAT!D753</f>
        <v>3.5091999999999999</v>
      </c>
      <c r="C750" s="2">
        <f t="shared" si="99"/>
        <v>-6.0999999999999943E-3</v>
      </c>
      <c r="D750" s="2">
        <f t="shared" si="100"/>
        <v>0</v>
      </c>
      <c r="E750" s="2">
        <f t="shared" si="101"/>
        <v>6.0999999999999943E-3</v>
      </c>
      <c r="F750" s="2">
        <f t="shared" si="106"/>
        <v>1.0674498337541527E-2</v>
      </c>
      <c r="G750" s="2">
        <f t="shared" si="106"/>
        <v>1.8058280380306248E-2</v>
      </c>
      <c r="H750" s="2">
        <f t="shared" si="103"/>
        <v>0.59111377787570374</v>
      </c>
      <c r="I750" s="2">
        <f t="shared" si="104"/>
        <v>37.150943326309445</v>
      </c>
    </row>
    <row r="751" spans="1:9" ht="13.5" x14ac:dyDescent="0.25">
      <c r="A751" s="3">
        <f>TITRES_STAT!B754</f>
        <v>43096</v>
      </c>
      <c r="B751" s="6">
        <f>TITRES_STAT!D754</f>
        <v>3.5091999999999999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9.9120341705742753E-3</v>
      </c>
      <c r="G751" s="2">
        <f t="shared" si="106"/>
        <v>1.6768403210284371E-2</v>
      </c>
      <c r="H751" s="2">
        <f t="shared" si="103"/>
        <v>0.59111377787570385</v>
      </c>
      <c r="I751" s="2">
        <f t="shared" si="104"/>
        <v>37.150943326309445</v>
      </c>
    </row>
    <row r="752" spans="1:9" ht="13.5" x14ac:dyDescent="0.25">
      <c r="A752" s="3">
        <f>TITRES_STAT!B755</f>
        <v>43097</v>
      </c>
      <c r="B752" s="6">
        <f>TITRES_STAT!D755</f>
        <v>3.5213000000000001</v>
      </c>
      <c r="C752" s="2">
        <f t="shared" si="99"/>
        <v>1.2100000000000222E-2</v>
      </c>
      <c r="D752" s="2">
        <f t="shared" si="100"/>
        <v>1.2100000000000222E-2</v>
      </c>
      <c r="E752" s="2">
        <f t="shared" si="101"/>
        <v>0</v>
      </c>
      <c r="F752" s="2">
        <f t="shared" si="106"/>
        <v>1.0068317444104701E-2</v>
      </c>
      <c r="G752" s="2">
        <f t="shared" si="106"/>
        <v>1.5570660123835487E-2</v>
      </c>
      <c r="H752" s="2">
        <f t="shared" si="103"/>
        <v>0.64662110430964792</v>
      </c>
      <c r="I752" s="2">
        <f t="shared" si="104"/>
        <v>39.269574683408798</v>
      </c>
    </row>
    <row r="753" spans="1:9" ht="13.5" x14ac:dyDescent="0.25">
      <c r="A753" s="3">
        <f>TITRES_STAT!B756</f>
        <v>43098</v>
      </c>
      <c r="B753" s="6">
        <f>TITRES_STAT!D756</f>
        <v>3.6124000000000001</v>
      </c>
      <c r="C753" s="2">
        <f t="shared" si="99"/>
        <v>9.1099999999999959E-2</v>
      </c>
      <c r="D753" s="2">
        <f t="shared" si="100"/>
        <v>9.1099999999999959E-2</v>
      </c>
      <c r="E753" s="2">
        <f t="shared" si="101"/>
        <v>0</v>
      </c>
      <c r="F753" s="2">
        <f t="shared" si="106"/>
        <v>1.585629476952579E-2</v>
      </c>
      <c r="G753" s="2">
        <f t="shared" si="106"/>
        <v>1.4458470114990097E-2</v>
      </c>
      <c r="H753" s="2">
        <f t="shared" si="103"/>
        <v>1.096678600392615</v>
      </c>
      <c r="I753" s="2">
        <f t="shared" si="104"/>
        <v>52.305517888495437</v>
      </c>
    </row>
    <row r="754" spans="1:9" ht="13.5" x14ac:dyDescent="0.25">
      <c r="A754" s="3">
        <f>TITRES_STAT!B757</f>
        <v>43102</v>
      </c>
      <c r="B754" s="6">
        <f>TITRES_STAT!D757</f>
        <v>3.5577999999999999</v>
      </c>
      <c r="C754" s="2">
        <f t="shared" si="99"/>
        <v>-5.4600000000000204E-2</v>
      </c>
      <c r="D754" s="2">
        <f t="shared" si="100"/>
        <v>0</v>
      </c>
      <c r="E754" s="2">
        <f t="shared" si="101"/>
        <v>5.4600000000000204E-2</v>
      </c>
      <c r="F754" s="2">
        <f t="shared" si="106"/>
        <v>1.4723702285988235E-2</v>
      </c>
      <c r="G754" s="2">
        <f t="shared" si="106"/>
        <v>1.7325722249633677E-2</v>
      </c>
      <c r="H754" s="2">
        <f t="shared" si="103"/>
        <v>0.84981751836057184</v>
      </c>
      <c r="I754" s="2">
        <f t="shared" si="104"/>
        <v>45.94061359705011</v>
      </c>
    </row>
    <row r="755" spans="1:9" ht="13.5" x14ac:dyDescent="0.25">
      <c r="A755" s="3">
        <f>TITRES_STAT!B758</f>
        <v>43103</v>
      </c>
      <c r="B755" s="6">
        <f>TITRES_STAT!D758</f>
        <v>3.6063000000000001</v>
      </c>
      <c r="C755" s="2">
        <f t="shared" si="99"/>
        <v>4.850000000000021E-2</v>
      </c>
      <c r="D755" s="2">
        <f t="shared" si="100"/>
        <v>4.850000000000021E-2</v>
      </c>
      <c r="E755" s="2">
        <f t="shared" si="101"/>
        <v>0</v>
      </c>
      <c r="F755" s="2">
        <f t="shared" si="106"/>
        <v>1.7136294979846232E-2</v>
      </c>
      <c r="G755" s="2">
        <f t="shared" si="106"/>
        <v>1.6088170660374129E-2</v>
      </c>
      <c r="H755" s="2">
        <f t="shared" si="103"/>
        <v>1.0651487569095521</v>
      </c>
      <c r="I755" s="2">
        <f t="shared" si="104"/>
        <v>51.577338114060261</v>
      </c>
    </row>
    <row r="756" spans="1:9" ht="13.5" x14ac:dyDescent="0.25">
      <c r="A756" s="3">
        <f>TITRES_STAT!B759</f>
        <v>43104</v>
      </c>
      <c r="B756" s="6">
        <f>TITRES_STAT!D759</f>
        <v>3.7035</v>
      </c>
      <c r="C756" s="2">
        <f t="shared" si="99"/>
        <v>9.7199999999999953E-2</v>
      </c>
      <c r="D756" s="2">
        <f t="shared" si="100"/>
        <v>9.7199999999999953E-2</v>
      </c>
      <c r="E756" s="2">
        <f t="shared" si="101"/>
        <v>0</v>
      </c>
      <c r="F756" s="2">
        <f t="shared" si="106"/>
        <v>2.2855131052714354E-2</v>
      </c>
      <c r="G756" s="2">
        <f t="shared" si="106"/>
        <v>1.4939015613204548E-2</v>
      </c>
      <c r="H756" s="2">
        <f t="shared" si="103"/>
        <v>1.5298953856446056</v>
      </c>
      <c r="I756" s="2">
        <f t="shared" si="104"/>
        <v>60.472673863342195</v>
      </c>
    </row>
    <row r="757" spans="1:9" ht="13.5" x14ac:dyDescent="0.25">
      <c r="A757" s="3">
        <f>TITRES_STAT!B760</f>
        <v>43105</v>
      </c>
      <c r="B757" s="6">
        <f>TITRES_STAT!D760</f>
        <v>3.7519999999999998</v>
      </c>
      <c r="C757" s="2">
        <f t="shared" si="99"/>
        <v>4.8499999999999766E-2</v>
      </c>
      <c r="D757" s="2">
        <f t="shared" si="100"/>
        <v>4.8499999999999766E-2</v>
      </c>
      <c r="E757" s="2">
        <f t="shared" si="101"/>
        <v>0</v>
      </c>
      <c r="F757" s="2">
        <f t="shared" si="106"/>
        <v>2.4686907406091883E-2</v>
      </c>
      <c r="G757" s="2">
        <f t="shared" si="106"/>
        <v>1.3871943069404221E-2</v>
      </c>
      <c r="H757" s="2">
        <f t="shared" si="103"/>
        <v>1.7796286563877997</v>
      </c>
      <c r="I757" s="2">
        <f t="shared" si="104"/>
        <v>64.023971414241856</v>
      </c>
    </row>
    <row r="758" spans="1:9" ht="13.5" x14ac:dyDescent="0.25">
      <c r="A758" s="3">
        <f>TITRES_STAT!B761</f>
        <v>43108</v>
      </c>
      <c r="B758" s="6">
        <f>TITRES_STAT!D761</f>
        <v>3.7885</v>
      </c>
      <c r="C758" s="2">
        <f t="shared" si="99"/>
        <v>3.6500000000000199E-2</v>
      </c>
      <c r="D758" s="2">
        <f t="shared" si="100"/>
        <v>3.6500000000000199E-2</v>
      </c>
      <c r="E758" s="2">
        <f t="shared" si="101"/>
        <v>0</v>
      </c>
      <c r="F758" s="2">
        <f t="shared" si="106"/>
        <v>2.5530699734228193E-2</v>
      </c>
      <c r="G758" s="2">
        <f t="shared" si="106"/>
        <v>1.2881089993018206E-2</v>
      </c>
      <c r="H758" s="2">
        <f t="shared" si="103"/>
        <v>1.9820294515500096</v>
      </c>
      <c r="I758" s="2">
        <f t="shared" si="104"/>
        <v>66.465790621879449</v>
      </c>
    </row>
    <row r="759" spans="1:9" ht="13.5" x14ac:dyDescent="0.25">
      <c r="A759" s="3">
        <f>TITRES_STAT!B762</f>
        <v>43109</v>
      </c>
      <c r="B759" s="6">
        <f>TITRES_STAT!D762</f>
        <v>3.7399</v>
      </c>
      <c r="C759" s="2">
        <f t="shared" si="99"/>
        <v>-4.8599999999999977E-2</v>
      </c>
      <c r="D759" s="2">
        <f t="shared" si="100"/>
        <v>0</v>
      </c>
      <c r="E759" s="2">
        <f t="shared" si="101"/>
        <v>4.8599999999999977E-2</v>
      </c>
      <c r="F759" s="2">
        <f t="shared" si="106"/>
        <v>2.3707078324640467E-2</v>
      </c>
      <c r="G759" s="2">
        <f t="shared" si="106"/>
        <v>1.5432440707802617E-2</v>
      </c>
      <c r="H759" s="2">
        <f t="shared" si="103"/>
        <v>1.5361846368639671</v>
      </c>
      <c r="I759" s="2">
        <f t="shared" si="104"/>
        <v>60.570694047081844</v>
      </c>
    </row>
    <row r="760" spans="1:9" ht="13.5" x14ac:dyDescent="0.25">
      <c r="A760" s="3">
        <f>TITRES_STAT!B763</f>
        <v>43110</v>
      </c>
      <c r="B760" s="6">
        <f>TITRES_STAT!D763</f>
        <v>3.7035</v>
      </c>
      <c r="C760" s="2">
        <f t="shared" si="99"/>
        <v>-3.6399999999999988E-2</v>
      </c>
      <c r="D760" s="2">
        <f t="shared" si="100"/>
        <v>0</v>
      </c>
      <c r="E760" s="2">
        <f t="shared" si="101"/>
        <v>3.6399999999999988E-2</v>
      </c>
      <c r="F760" s="2">
        <f t="shared" si="106"/>
        <v>2.2013715587166145E-2</v>
      </c>
      <c r="G760" s="2">
        <f t="shared" si="106"/>
        <v>1.6930123514388145E-2</v>
      </c>
      <c r="H760" s="2">
        <f t="shared" si="103"/>
        <v>1.300269048152997</v>
      </c>
      <c r="I760" s="2">
        <f t="shared" si="104"/>
        <v>56.526824511986945</v>
      </c>
    </row>
    <row r="761" spans="1:9" ht="13.5" x14ac:dyDescent="0.25">
      <c r="A761" s="3">
        <f>TITRES_STAT!B764</f>
        <v>43111</v>
      </c>
      <c r="B761" s="6">
        <f>TITRES_STAT!D764</f>
        <v>3.7642000000000002</v>
      </c>
      <c r="C761" s="2">
        <f t="shared" si="99"/>
        <v>6.0700000000000198E-2</v>
      </c>
      <c r="D761" s="2">
        <f t="shared" si="100"/>
        <v>6.0700000000000198E-2</v>
      </c>
      <c r="E761" s="2">
        <f t="shared" si="101"/>
        <v>0</v>
      </c>
      <c r="F761" s="2">
        <f t="shared" si="106"/>
        <v>2.4777021616654293E-2</v>
      </c>
      <c r="G761" s="2">
        <f t="shared" si="106"/>
        <v>1.5720828977646133E-2</v>
      </c>
      <c r="H761" s="2">
        <f t="shared" si="103"/>
        <v>1.5760633012346488</v>
      </c>
      <c r="I761" s="2">
        <f t="shared" si="104"/>
        <v>61.181078138851532</v>
      </c>
    </row>
    <row r="762" spans="1:9" ht="13.5" x14ac:dyDescent="0.25">
      <c r="A762" s="3">
        <f>TITRES_STAT!B765</f>
        <v>43112</v>
      </c>
      <c r="B762" s="6">
        <f>TITRES_STAT!D765</f>
        <v>3.8795000000000002</v>
      </c>
      <c r="C762" s="2">
        <f t="shared" si="99"/>
        <v>0.11529999999999996</v>
      </c>
      <c r="D762" s="2">
        <f t="shared" si="100"/>
        <v>0.11529999999999996</v>
      </c>
      <c r="E762" s="2">
        <f t="shared" si="101"/>
        <v>0</v>
      </c>
      <c r="F762" s="2">
        <f t="shared" si="106"/>
        <v>3.1242948644036126E-2</v>
      </c>
      <c r="G762" s="2">
        <f t="shared" si="106"/>
        <v>1.4597912622099982E-2</v>
      </c>
      <c r="H762" s="2">
        <f t="shared" si="103"/>
        <v>2.1402339809005975</v>
      </c>
      <c r="I762" s="2">
        <f t="shared" si="104"/>
        <v>68.155239192934062</v>
      </c>
    </row>
    <row r="763" spans="1:9" ht="13.5" x14ac:dyDescent="0.25">
      <c r="A763" s="3">
        <f>TITRES_STAT!B766</f>
        <v>43115</v>
      </c>
      <c r="B763" s="6">
        <f>TITRES_STAT!D766</f>
        <v>3.8795000000000002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2.9011309455176403E-2</v>
      </c>
      <c r="G763" s="2">
        <f t="shared" si="106"/>
        <v>1.3555204577664268E-2</v>
      </c>
      <c r="H763" s="2">
        <f t="shared" si="103"/>
        <v>2.1402339809005979</v>
      </c>
      <c r="I763" s="2">
        <f t="shared" si="104"/>
        <v>68.155239192934062</v>
      </c>
    </row>
    <row r="764" spans="1:9" ht="13.5" x14ac:dyDescent="0.25">
      <c r="A764" s="3">
        <f>TITRES_STAT!B767</f>
        <v>43116</v>
      </c>
      <c r="B764" s="6">
        <f>TITRES_STAT!D767</f>
        <v>3.9462999999999999</v>
      </c>
      <c r="C764" s="2">
        <f t="shared" si="99"/>
        <v>6.6799999999999748E-2</v>
      </c>
      <c r="D764" s="2">
        <f t="shared" si="100"/>
        <v>6.6799999999999748E-2</v>
      </c>
      <c r="E764" s="2">
        <f t="shared" si="101"/>
        <v>0</v>
      </c>
      <c r="F764" s="2">
        <f t="shared" si="106"/>
        <v>3.1710501636949502E-2</v>
      </c>
      <c r="G764" s="2">
        <f t="shared" si="106"/>
        <v>1.2586975679259678E-2</v>
      </c>
      <c r="H764" s="2">
        <f t="shared" si="103"/>
        <v>2.5193106306863542</v>
      </c>
      <c r="I764" s="2">
        <f t="shared" si="104"/>
        <v>71.585344263715228</v>
      </c>
    </row>
    <row r="765" spans="1:9" ht="13.5" x14ac:dyDescent="0.25">
      <c r="A765" s="3">
        <f>TITRES_STAT!B768</f>
        <v>43117</v>
      </c>
      <c r="B765" s="6">
        <f>TITRES_STAT!D768</f>
        <v>4.0980999999999996</v>
      </c>
      <c r="C765" s="2">
        <f t="shared" si="99"/>
        <v>0.15179999999999971</v>
      </c>
      <c r="D765" s="2">
        <f t="shared" si="100"/>
        <v>0.15179999999999971</v>
      </c>
      <c r="E765" s="2">
        <f t="shared" si="101"/>
        <v>0</v>
      </c>
      <c r="F765" s="2">
        <f t="shared" ref="F765:G780" si="107">((F764*13)+D765)/14</f>
        <v>4.0288322948595953E-2</v>
      </c>
      <c r="G765" s="2">
        <f t="shared" si="107"/>
        <v>1.1687905987883987E-2</v>
      </c>
      <c r="H765" s="2">
        <f t="shared" si="103"/>
        <v>3.4470094977115631</v>
      </c>
      <c r="I765" s="2">
        <f t="shared" si="104"/>
        <v>77.512978092027879</v>
      </c>
    </row>
    <row r="766" spans="1:9" ht="13.5" x14ac:dyDescent="0.25">
      <c r="A766" s="3">
        <f>TITRES_STAT!B769</f>
        <v>43118</v>
      </c>
      <c r="B766" s="6">
        <f>TITRES_STAT!D769</f>
        <v>4.1649000000000003</v>
      </c>
      <c r="C766" s="2">
        <f t="shared" si="99"/>
        <v>6.6800000000000637E-2</v>
      </c>
      <c r="D766" s="2">
        <f t="shared" si="100"/>
        <v>6.6800000000000637E-2</v>
      </c>
      <c r="E766" s="2">
        <f t="shared" si="101"/>
        <v>0</v>
      </c>
      <c r="F766" s="2">
        <f t="shared" si="107"/>
        <v>4.2182014166553428E-2</v>
      </c>
      <c r="G766" s="2">
        <f t="shared" si="107"/>
        <v>1.0853055560177988E-2</v>
      </c>
      <c r="H766" s="2">
        <f t="shared" si="103"/>
        <v>3.886648689179073</v>
      </c>
      <c r="I766" s="2">
        <f t="shared" si="104"/>
        <v>79.536077512296188</v>
      </c>
    </row>
    <row r="767" spans="1:9" ht="13.5" x14ac:dyDescent="0.25">
      <c r="A767" s="3">
        <f>TITRES_STAT!B770</f>
        <v>43119</v>
      </c>
      <c r="B767" s="6">
        <f>TITRES_STAT!D770</f>
        <v>4.0556000000000001</v>
      </c>
      <c r="C767" s="2">
        <f t="shared" si="99"/>
        <v>-0.10930000000000017</v>
      </c>
      <c r="D767" s="2">
        <f t="shared" si="100"/>
        <v>0</v>
      </c>
      <c r="E767" s="2">
        <f t="shared" si="101"/>
        <v>0.10930000000000017</v>
      </c>
      <c r="F767" s="2">
        <f t="shared" si="107"/>
        <v>3.9169013154656755E-2</v>
      </c>
      <c r="G767" s="2">
        <f t="shared" si="107"/>
        <v>1.7884980163022431E-2</v>
      </c>
      <c r="H767" s="2">
        <f t="shared" si="103"/>
        <v>2.1900506904469208</v>
      </c>
      <c r="I767" s="2">
        <f t="shared" si="104"/>
        <v>68.652535741997823</v>
      </c>
    </row>
    <row r="768" spans="1:9" ht="13.5" x14ac:dyDescent="0.25">
      <c r="A768" s="3">
        <f>TITRES_STAT!B771</f>
        <v>43122</v>
      </c>
      <c r="B768" s="6">
        <f>TITRES_STAT!D771</f>
        <v>4.0617000000000001</v>
      </c>
      <c r="C768" s="2">
        <f t="shared" si="99"/>
        <v>6.0999999999999943E-3</v>
      </c>
      <c r="D768" s="2">
        <f t="shared" si="100"/>
        <v>6.0999999999999943E-3</v>
      </c>
      <c r="E768" s="2">
        <f t="shared" si="101"/>
        <v>0</v>
      </c>
      <c r="F768" s="2">
        <f t="shared" si="107"/>
        <v>3.6806940786466992E-2</v>
      </c>
      <c r="G768" s="2">
        <f t="shared" si="107"/>
        <v>1.6607481579949398E-2</v>
      </c>
      <c r="H768" s="2">
        <f t="shared" si="103"/>
        <v>2.216286714471198</v>
      </c>
      <c r="I768" s="2">
        <f t="shared" si="104"/>
        <v>68.908244544845758</v>
      </c>
    </row>
    <row r="769" spans="1:9" ht="13.5" x14ac:dyDescent="0.25">
      <c r="A769" s="3">
        <f>TITRES_STAT!B772</f>
        <v>43123</v>
      </c>
      <c r="B769" s="6">
        <f>TITRES_STAT!D772</f>
        <v>4.0556000000000001</v>
      </c>
      <c r="C769" s="2">
        <f t="shared" si="99"/>
        <v>-6.0999999999999943E-3</v>
      </c>
      <c r="D769" s="2">
        <f t="shared" si="100"/>
        <v>0</v>
      </c>
      <c r="E769" s="2">
        <f t="shared" si="101"/>
        <v>6.0999999999999943E-3</v>
      </c>
      <c r="F769" s="2">
        <f t="shared" si="107"/>
        <v>3.4177873587433634E-2</v>
      </c>
      <c r="G769" s="2">
        <f t="shared" si="107"/>
        <v>1.5856947181381583E-2</v>
      </c>
      <c r="H769" s="2">
        <f t="shared" si="103"/>
        <v>2.1553879947057872</v>
      </c>
      <c r="I769" s="2">
        <f t="shared" si="104"/>
        <v>68.308176310557286</v>
      </c>
    </row>
    <row r="770" spans="1:9" ht="13.5" x14ac:dyDescent="0.25">
      <c r="A770" s="3">
        <f>TITRES_STAT!B773</f>
        <v>43124</v>
      </c>
      <c r="B770" s="6">
        <f>TITRES_STAT!D773</f>
        <v>4.0677000000000003</v>
      </c>
      <c r="C770" s="2">
        <f t="shared" si="99"/>
        <v>1.2100000000000222E-2</v>
      </c>
      <c r="D770" s="2">
        <f t="shared" si="100"/>
        <v>1.2100000000000222E-2</v>
      </c>
      <c r="E770" s="2">
        <f t="shared" si="101"/>
        <v>0</v>
      </c>
      <c r="F770" s="2">
        <f t="shared" si="107"/>
        <v>3.2600882616902679E-2</v>
      </c>
      <c r="G770" s="2">
        <f t="shared" si="107"/>
        <v>1.4724308096997183E-2</v>
      </c>
      <c r="H770" s="2">
        <f t="shared" si="103"/>
        <v>2.2140858777297097</v>
      </c>
      <c r="I770" s="2">
        <f t="shared" si="104"/>
        <v>68.886954548135577</v>
      </c>
    </row>
    <row r="771" spans="1:9" ht="13.5" x14ac:dyDescent="0.25">
      <c r="A771" s="3">
        <f>TITRES_STAT!B774</f>
        <v>43125</v>
      </c>
      <c r="B771" s="6">
        <f>TITRES_STAT!D774</f>
        <v>4.3106</v>
      </c>
      <c r="C771" s="2">
        <f t="shared" ref="C771:C834" si="108">B771-B770</f>
        <v>0.24289999999999967</v>
      </c>
      <c r="D771" s="2">
        <f t="shared" ref="D771:D834" si="109">IF(C771&gt;0,C771,0)</f>
        <v>0.24289999999999967</v>
      </c>
      <c r="E771" s="2">
        <f t="shared" ref="E771:E834" si="110">IF(C771&lt;0,-C771,0)</f>
        <v>0</v>
      </c>
      <c r="F771" s="2">
        <f t="shared" si="107"/>
        <v>4.762224814426675E-2</v>
      </c>
      <c r="G771" s="2">
        <f t="shared" si="107"/>
        <v>1.3672571804354527E-2</v>
      </c>
      <c r="H771" s="2">
        <f t="shared" si="103"/>
        <v>3.4830497748126446</v>
      </c>
      <c r="I771" s="2">
        <f t="shared" si="104"/>
        <v>77.693756477602534</v>
      </c>
    </row>
    <row r="772" spans="1:9" ht="13.5" x14ac:dyDescent="0.25">
      <c r="A772" s="3">
        <f>TITRES_STAT!B775</f>
        <v>43126</v>
      </c>
      <c r="B772" s="6">
        <f>TITRES_STAT!D775</f>
        <v>4.3045</v>
      </c>
      <c r="C772" s="2">
        <f t="shared" si="108"/>
        <v>-6.0999999999999943E-3</v>
      </c>
      <c r="D772" s="2">
        <f t="shared" si="109"/>
        <v>0</v>
      </c>
      <c r="E772" s="2">
        <f t="shared" si="110"/>
        <v>6.0999999999999943E-3</v>
      </c>
      <c r="F772" s="2">
        <f t="shared" si="107"/>
        <v>4.422065899110484E-2</v>
      </c>
      <c r="G772" s="2">
        <f t="shared" si="107"/>
        <v>1.3131673818329203E-2</v>
      </c>
      <c r="H772" s="2">
        <f t="shared" si="103"/>
        <v>3.3674807646669995</v>
      </c>
      <c r="I772" s="2">
        <f t="shared" si="104"/>
        <v>77.103505341339599</v>
      </c>
    </row>
    <row r="773" spans="1:9" ht="13.5" x14ac:dyDescent="0.25">
      <c r="A773" s="3">
        <f>TITRES_STAT!B776</f>
        <v>43129</v>
      </c>
      <c r="B773" s="6">
        <f>TITRES_STAT!D776</f>
        <v>4.2499000000000002</v>
      </c>
      <c r="C773" s="2">
        <f t="shared" si="108"/>
        <v>-5.459999999999976E-2</v>
      </c>
      <c r="D773" s="2">
        <f t="shared" si="109"/>
        <v>0</v>
      </c>
      <c r="E773" s="2">
        <f t="shared" si="110"/>
        <v>5.459999999999976E-2</v>
      </c>
      <c r="F773" s="2">
        <f t="shared" si="107"/>
        <v>4.1062040491740212E-2</v>
      </c>
      <c r="G773" s="2">
        <f t="shared" si="107"/>
        <v>1.6093697117019957E-2</v>
      </c>
      <c r="H773" s="2">
        <f t="shared" si="103"/>
        <v>2.5514361425576277</v>
      </c>
      <c r="I773" s="2">
        <f t="shared" si="104"/>
        <v>71.842377003016225</v>
      </c>
    </row>
    <row r="774" spans="1:9" ht="13.5" x14ac:dyDescent="0.25">
      <c r="A774" s="3">
        <f>TITRES_STAT!B777</f>
        <v>43130</v>
      </c>
      <c r="B774" s="6">
        <f>TITRES_STAT!D777</f>
        <v>4.2680999999999996</v>
      </c>
      <c r="C774" s="2">
        <f t="shared" si="108"/>
        <v>1.8199999999999328E-2</v>
      </c>
      <c r="D774" s="2">
        <f t="shared" si="109"/>
        <v>1.8199999999999328E-2</v>
      </c>
      <c r="E774" s="2">
        <f t="shared" si="110"/>
        <v>0</v>
      </c>
      <c r="F774" s="2">
        <f t="shared" si="107"/>
        <v>3.9429037599473006E-2</v>
      </c>
      <c r="G774" s="2">
        <f t="shared" si="107"/>
        <v>1.4944147322947103E-2</v>
      </c>
      <c r="H774" s="2">
        <f t="shared" si="103"/>
        <v>2.6384267196649458</v>
      </c>
      <c r="I774" s="2">
        <f t="shared" si="104"/>
        <v>72.51559322068502</v>
      </c>
    </row>
    <row r="775" spans="1:9" ht="13.5" x14ac:dyDescent="0.25">
      <c r="A775" s="3">
        <f>TITRES_STAT!B778</f>
        <v>43131</v>
      </c>
      <c r="B775" s="6">
        <f>TITRES_STAT!D778</f>
        <v>4.4927000000000001</v>
      </c>
      <c r="C775" s="2">
        <f t="shared" si="108"/>
        <v>0.22460000000000058</v>
      </c>
      <c r="D775" s="2">
        <f t="shared" si="109"/>
        <v>0.22460000000000058</v>
      </c>
      <c r="E775" s="2">
        <f t="shared" si="110"/>
        <v>0</v>
      </c>
      <c r="F775" s="2">
        <f t="shared" si="107"/>
        <v>5.265553491379641E-2</v>
      </c>
      <c r="G775" s="2">
        <f t="shared" si="107"/>
        <v>1.3876708228450881E-2</v>
      </c>
      <c r="H775" s="2">
        <f t="shared" si="103"/>
        <v>3.7945263420498234</v>
      </c>
      <c r="I775" s="2">
        <f t="shared" si="104"/>
        <v>79.142882348364239</v>
      </c>
    </row>
    <row r="776" spans="1:9" ht="13.5" x14ac:dyDescent="0.25">
      <c r="A776" s="3">
        <f>TITRES_STAT!B779</f>
        <v>43132</v>
      </c>
      <c r="B776" s="6">
        <f>TITRES_STAT!D779</f>
        <v>4.4866999999999999</v>
      </c>
      <c r="C776" s="2">
        <f t="shared" si="108"/>
        <v>-6.0000000000002274E-3</v>
      </c>
      <c r="D776" s="2">
        <f t="shared" si="109"/>
        <v>0</v>
      </c>
      <c r="E776" s="2">
        <f t="shared" si="110"/>
        <v>6.0000000000002274E-3</v>
      </c>
      <c r="F776" s="2">
        <f t="shared" si="107"/>
        <v>4.8894425277096663E-2</v>
      </c>
      <c r="G776" s="2">
        <f t="shared" si="107"/>
        <v>1.3314086212132977E-2</v>
      </c>
      <c r="H776" s="2">
        <f t="shared" si="103"/>
        <v>3.6723831059873806</v>
      </c>
      <c r="I776" s="2">
        <f t="shared" si="104"/>
        <v>78.59764541313919</v>
      </c>
    </row>
    <row r="777" spans="1:9" ht="13.5" x14ac:dyDescent="0.25">
      <c r="A777" s="3">
        <f>TITRES_STAT!B780</f>
        <v>43133</v>
      </c>
      <c r="B777" s="6">
        <f>TITRES_STAT!D780</f>
        <v>4.5412999999999997</v>
      </c>
      <c r="C777" s="2">
        <f t="shared" si="108"/>
        <v>5.459999999999976E-2</v>
      </c>
      <c r="D777" s="2">
        <f t="shared" si="109"/>
        <v>5.459999999999976E-2</v>
      </c>
      <c r="E777" s="2">
        <f t="shared" si="110"/>
        <v>0</v>
      </c>
      <c r="F777" s="2">
        <f t="shared" si="107"/>
        <v>4.9301966328732592E-2</v>
      </c>
      <c r="G777" s="2">
        <f t="shared" si="107"/>
        <v>1.2363080054123479E-2</v>
      </c>
      <c r="H777" s="2">
        <f t="shared" si="103"/>
        <v>3.9878384765686952</v>
      </c>
      <c r="I777" s="2">
        <f t="shared" si="104"/>
        <v>79.951235295655877</v>
      </c>
    </row>
    <row r="778" spans="1:9" ht="13.5" x14ac:dyDescent="0.25">
      <c r="A778" s="3">
        <f>TITRES_STAT!B781</f>
        <v>43136</v>
      </c>
      <c r="B778" s="6">
        <f>TITRES_STAT!D781</f>
        <v>4.5655999999999999</v>
      </c>
      <c r="C778" s="2">
        <f t="shared" si="108"/>
        <v>2.430000000000021E-2</v>
      </c>
      <c r="D778" s="2">
        <f t="shared" si="109"/>
        <v>2.430000000000021E-2</v>
      </c>
      <c r="E778" s="2">
        <f t="shared" si="110"/>
        <v>0</v>
      </c>
      <c r="F778" s="2">
        <f t="shared" si="107"/>
        <v>4.7516111590965991E-2</v>
      </c>
      <c r="G778" s="2">
        <f t="shared" si="107"/>
        <v>1.1480002907400371E-2</v>
      </c>
      <c r="H778" s="2">
        <f t="shared" si="103"/>
        <v>4.1390330624686174</v>
      </c>
      <c r="I778" s="2">
        <f t="shared" si="104"/>
        <v>80.541086468129592</v>
      </c>
    </row>
    <row r="779" spans="1:9" ht="13.5" x14ac:dyDescent="0.25">
      <c r="A779" s="3">
        <f>TITRES_STAT!B782</f>
        <v>43137</v>
      </c>
      <c r="B779" s="6">
        <f>TITRES_STAT!D782</f>
        <v>4.6262999999999996</v>
      </c>
      <c r="C779" s="2">
        <f t="shared" si="108"/>
        <v>6.0699999999999754E-2</v>
      </c>
      <c r="D779" s="2">
        <f t="shared" si="109"/>
        <v>6.0699999999999754E-2</v>
      </c>
      <c r="E779" s="2">
        <f t="shared" si="110"/>
        <v>0</v>
      </c>
      <c r="F779" s="2">
        <f t="shared" si="107"/>
        <v>4.8457817905896976E-2</v>
      </c>
      <c r="G779" s="2">
        <f t="shared" si="107"/>
        <v>1.0660002699728915E-2</v>
      </c>
      <c r="H779" s="2">
        <f t="shared" si="103"/>
        <v>4.5457603783842631</v>
      </c>
      <c r="I779" s="2">
        <f t="shared" si="104"/>
        <v>81.968207571720825</v>
      </c>
    </row>
    <row r="780" spans="1:9" ht="13.5" x14ac:dyDescent="0.25">
      <c r="A780" s="3">
        <f>TITRES_STAT!B783</f>
        <v>43138</v>
      </c>
      <c r="B780" s="6">
        <f>TITRES_STAT!D783</f>
        <v>4.4683999999999999</v>
      </c>
      <c r="C780" s="2">
        <f t="shared" si="108"/>
        <v>-0.15789999999999971</v>
      </c>
      <c r="D780" s="2">
        <f t="shared" si="109"/>
        <v>0</v>
      </c>
      <c r="E780" s="2">
        <f t="shared" si="110"/>
        <v>0.15789999999999971</v>
      </c>
      <c r="F780" s="2">
        <f t="shared" si="107"/>
        <v>4.4996545198332905E-2</v>
      </c>
      <c r="G780" s="2">
        <f t="shared" si="107"/>
        <v>2.1177145364033971E-2</v>
      </c>
      <c r="H780" s="2">
        <f t="shared" si="103"/>
        <v>2.1247691520667567</v>
      </c>
      <c r="I780" s="2">
        <f t="shared" si="104"/>
        <v>67.997635942527495</v>
      </c>
    </row>
    <row r="781" spans="1:9" ht="13.5" x14ac:dyDescent="0.25">
      <c r="A781" s="3">
        <f>TITRES_STAT!B784</f>
        <v>43139</v>
      </c>
      <c r="B781" s="6">
        <f>TITRES_STAT!D784</f>
        <v>4.5231000000000003</v>
      </c>
      <c r="C781" s="2">
        <f t="shared" si="108"/>
        <v>5.4700000000000415E-2</v>
      </c>
      <c r="D781" s="2">
        <f t="shared" si="109"/>
        <v>5.4700000000000415E-2</v>
      </c>
      <c r="E781" s="2">
        <f t="shared" si="110"/>
        <v>0</v>
      </c>
      <c r="F781" s="2">
        <f t="shared" ref="F781:G796" si="111">((F780*13)+D781)/14</f>
        <v>4.5689649112737728E-2</v>
      </c>
      <c r="G781" s="2">
        <f t="shared" si="111"/>
        <v>1.9664492123745828E-2</v>
      </c>
      <c r="H781" s="2">
        <f t="shared" si="103"/>
        <v>2.3234594021152093</v>
      </c>
      <c r="I781" s="2">
        <f t="shared" si="104"/>
        <v>69.910870601772601</v>
      </c>
    </row>
    <row r="782" spans="1:9" ht="13.5" x14ac:dyDescent="0.25">
      <c r="A782" s="3">
        <f>TITRES_STAT!B785</f>
        <v>43140</v>
      </c>
      <c r="B782" s="6">
        <f>TITRES_STAT!D785</f>
        <v>4.4683999999999999</v>
      </c>
      <c r="C782" s="2">
        <f t="shared" si="108"/>
        <v>-5.4700000000000415E-2</v>
      </c>
      <c r="D782" s="2">
        <f t="shared" si="109"/>
        <v>0</v>
      </c>
      <c r="E782" s="2">
        <f t="shared" si="110"/>
        <v>5.4700000000000415E-2</v>
      </c>
      <c r="F782" s="2">
        <f t="shared" si="111"/>
        <v>4.2426102747542174E-2</v>
      </c>
      <c r="G782" s="2">
        <f t="shared" si="111"/>
        <v>2.2167028400621156E-2</v>
      </c>
      <c r="H782" s="2">
        <f t="shared" si="103"/>
        <v>1.9139282893846667</v>
      </c>
      <c r="I782" s="2">
        <f t="shared" si="104"/>
        <v>65.682065559301407</v>
      </c>
    </row>
    <row r="783" spans="1:9" ht="13.5" x14ac:dyDescent="0.25">
      <c r="A783" s="3">
        <f>TITRES_STAT!B786</f>
        <v>43143</v>
      </c>
      <c r="B783" s="6">
        <f>TITRES_STAT!D786</f>
        <v>4.5533999999999999</v>
      </c>
      <c r="C783" s="2">
        <f t="shared" si="108"/>
        <v>8.4999999999999964E-2</v>
      </c>
      <c r="D783" s="2">
        <f t="shared" si="109"/>
        <v>8.4999999999999964E-2</v>
      </c>
      <c r="E783" s="2">
        <f t="shared" si="110"/>
        <v>0</v>
      </c>
      <c r="F783" s="2">
        <f t="shared" si="111"/>
        <v>4.5467095408432016E-2</v>
      </c>
      <c r="G783" s="2">
        <f t="shared" si="111"/>
        <v>2.0583669229148217E-2</v>
      </c>
      <c r="H783" s="2">
        <f t="shared" si="103"/>
        <v>2.2088916656339759</v>
      </c>
      <c r="I783" s="2">
        <f t="shared" si="104"/>
        <v>68.836592063558129</v>
      </c>
    </row>
    <row r="784" spans="1:9" ht="13.5" x14ac:dyDescent="0.25">
      <c r="A784" s="3">
        <f>TITRES_STAT!B787</f>
        <v>43144</v>
      </c>
      <c r="B784" s="6">
        <f>TITRES_STAT!D787</f>
        <v>4.6444999999999999</v>
      </c>
      <c r="C784" s="2">
        <f t="shared" si="108"/>
        <v>9.1099999999999959E-2</v>
      </c>
      <c r="D784" s="2">
        <f t="shared" si="109"/>
        <v>9.1099999999999959E-2</v>
      </c>
      <c r="E784" s="2">
        <f t="shared" si="110"/>
        <v>0</v>
      </c>
      <c r="F784" s="2">
        <f t="shared" si="111"/>
        <v>4.8726588593544014E-2</v>
      </c>
      <c r="G784" s="2">
        <f t="shared" si="111"/>
        <v>1.9113407141351919E-2</v>
      </c>
      <c r="H784" s="2">
        <f t="shared" si="103"/>
        <v>2.549340796917567</v>
      </c>
      <c r="I784" s="2">
        <f t="shared" si="104"/>
        <v>71.825754211360817</v>
      </c>
    </row>
    <row r="785" spans="1:9" ht="13.5" x14ac:dyDescent="0.25">
      <c r="A785" s="3">
        <f>TITRES_STAT!B788</f>
        <v>43145</v>
      </c>
      <c r="B785" s="6">
        <f>TITRES_STAT!D788</f>
        <v>4.7233999999999998</v>
      </c>
      <c r="C785" s="2">
        <f t="shared" si="108"/>
        <v>7.889999999999997E-2</v>
      </c>
      <c r="D785" s="2">
        <f t="shared" si="109"/>
        <v>7.889999999999997E-2</v>
      </c>
      <c r="E785" s="2">
        <f t="shared" si="110"/>
        <v>0</v>
      </c>
      <c r="F785" s="2">
        <f t="shared" si="111"/>
        <v>5.0881832265433725E-2</v>
      </c>
      <c r="G785" s="2">
        <f t="shared" si="111"/>
        <v>1.7748163774112497E-2</v>
      </c>
      <c r="H785" s="2">
        <f t="shared" ref="H785:H848" si="112">F785/G785</f>
        <v>2.866878676184522</v>
      </c>
      <c r="I785" s="2">
        <f t="shared" ref="I785:I848" si="113">IF(G785=0,100,100-(100/(1+H785)))</f>
        <v>74.139348975212556</v>
      </c>
    </row>
    <row r="786" spans="1:9" ht="13.5" x14ac:dyDescent="0.25">
      <c r="A786" s="3">
        <f>TITRES_STAT!B789</f>
        <v>43146</v>
      </c>
      <c r="B786" s="6">
        <f>TITRES_STAT!D789</f>
        <v>4.7840999999999996</v>
      </c>
      <c r="C786" s="2">
        <f t="shared" si="108"/>
        <v>6.0699999999999754E-2</v>
      </c>
      <c r="D786" s="2">
        <f t="shared" si="109"/>
        <v>6.0699999999999754E-2</v>
      </c>
      <c r="E786" s="2">
        <f t="shared" si="110"/>
        <v>0</v>
      </c>
      <c r="F786" s="2">
        <f t="shared" si="111"/>
        <v>5.1583129960759873E-2</v>
      </c>
      <c r="G786" s="2">
        <f t="shared" si="111"/>
        <v>1.648043779024732E-2</v>
      </c>
      <c r="H786" s="2">
        <f t="shared" si="112"/>
        <v>3.12996114649851</v>
      </c>
      <c r="I786" s="2">
        <f t="shared" si="113"/>
        <v>75.786697149734053</v>
      </c>
    </row>
    <row r="787" spans="1:9" ht="13.5" x14ac:dyDescent="0.25">
      <c r="A787" s="3">
        <f>TITRES_STAT!B790</f>
        <v>43147</v>
      </c>
      <c r="B787" s="6">
        <f>TITRES_STAT!D790</f>
        <v>4.7355999999999998</v>
      </c>
      <c r="C787" s="2">
        <f t="shared" si="108"/>
        <v>-4.8499999999999766E-2</v>
      </c>
      <c r="D787" s="2">
        <f t="shared" si="109"/>
        <v>0</v>
      </c>
      <c r="E787" s="2">
        <f t="shared" si="110"/>
        <v>4.8499999999999766E-2</v>
      </c>
      <c r="F787" s="2">
        <f t="shared" si="111"/>
        <v>4.7898620677848454E-2</v>
      </c>
      <c r="G787" s="2">
        <f t="shared" si="111"/>
        <v>1.8767549376658206E-2</v>
      </c>
      <c r="H787" s="2">
        <f t="shared" si="112"/>
        <v>2.5522043244186947</v>
      </c>
      <c r="I787" s="2">
        <f t="shared" si="113"/>
        <v>71.848466229102783</v>
      </c>
    </row>
    <row r="788" spans="1:9" ht="13.5" x14ac:dyDescent="0.25">
      <c r="A788" s="3">
        <f>TITRES_STAT!B791</f>
        <v>43150</v>
      </c>
      <c r="B788" s="6">
        <f>TITRES_STAT!D791</f>
        <v>4.6749000000000001</v>
      </c>
      <c r="C788" s="2">
        <f t="shared" si="108"/>
        <v>-6.0699999999999754E-2</v>
      </c>
      <c r="D788" s="2">
        <f t="shared" si="109"/>
        <v>0</v>
      </c>
      <c r="E788" s="2">
        <f t="shared" si="110"/>
        <v>6.0699999999999754E-2</v>
      </c>
      <c r="F788" s="2">
        <f t="shared" si="111"/>
        <v>4.4477290629430712E-2</v>
      </c>
      <c r="G788" s="2">
        <f t="shared" si="111"/>
        <v>2.17627244211826E-2</v>
      </c>
      <c r="H788" s="2">
        <f t="shared" si="112"/>
        <v>2.0437372531418467</v>
      </c>
      <c r="I788" s="2">
        <f t="shared" si="113"/>
        <v>67.145652964369162</v>
      </c>
    </row>
    <row r="789" spans="1:9" ht="13.5" x14ac:dyDescent="0.25">
      <c r="A789" s="3">
        <f>TITRES_STAT!B792</f>
        <v>43151</v>
      </c>
      <c r="B789" s="6">
        <f>TITRES_STAT!D792</f>
        <v>4.7051999999999996</v>
      </c>
      <c r="C789" s="2">
        <f t="shared" si="108"/>
        <v>3.029999999999955E-2</v>
      </c>
      <c r="D789" s="2">
        <f t="shared" si="109"/>
        <v>3.029999999999955E-2</v>
      </c>
      <c r="E789" s="2">
        <f t="shared" si="110"/>
        <v>0</v>
      </c>
      <c r="F789" s="2">
        <f t="shared" si="111"/>
        <v>4.3464627013042774E-2</v>
      </c>
      <c r="G789" s="2">
        <f t="shared" si="111"/>
        <v>2.0208244105383844E-2</v>
      </c>
      <c r="H789" s="2">
        <f t="shared" si="112"/>
        <v>2.1508364005491702</v>
      </c>
      <c r="I789" s="2">
        <f t="shared" si="113"/>
        <v>68.262395349193426</v>
      </c>
    </row>
    <row r="790" spans="1:9" ht="13.5" x14ac:dyDescent="0.25">
      <c r="A790" s="3">
        <f>TITRES_STAT!B793</f>
        <v>43152</v>
      </c>
      <c r="B790" s="6">
        <f>TITRES_STAT!D793</f>
        <v>4.7720000000000002</v>
      </c>
      <c r="C790" s="2">
        <f t="shared" si="108"/>
        <v>6.6800000000000637E-2</v>
      </c>
      <c r="D790" s="2">
        <f t="shared" si="109"/>
        <v>6.6800000000000637E-2</v>
      </c>
      <c r="E790" s="2">
        <f t="shared" si="110"/>
        <v>0</v>
      </c>
      <c r="F790" s="2">
        <f t="shared" si="111"/>
        <v>4.5131439369254053E-2</v>
      </c>
      <c r="G790" s="2">
        <f t="shared" si="111"/>
        <v>1.8764798097856427E-2</v>
      </c>
      <c r="H790" s="2">
        <f t="shared" si="112"/>
        <v>2.4051119086865946</v>
      </c>
      <c r="I790" s="2">
        <f t="shared" si="113"/>
        <v>70.632389571427751</v>
      </c>
    </row>
    <row r="791" spans="1:9" ht="13.5" x14ac:dyDescent="0.25">
      <c r="A791" s="3">
        <f>TITRES_STAT!B794</f>
        <v>43153</v>
      </c>
      <c r="B791" s="6">
        <f>TITRES_STAT!D794</f>
        <v>4.7840999999999996</v>
      </c>
      <c r="C791" s="2">
        <f t="shared" si="108"/>
        <v>1.2099999999999334E-2</v>
      </c>
      <c r="D791" s="2">
        <f t="shared" si="109"/>
        <v>1.2099999999999334E-2</v>
      </c>
      <c r="E791" s="2">
        <f t="shared" si="110"/>
        <v>0</v>
      </c>
      <c r="F791" s="2">
        <f t="shared" si="111"/>
        <v>4.2772050842878717E-2</v>
      </c>
      <c r="G791" s="2">
        <f t="shared" si="111"/>
        <v>1.742445537658097E-2</v>
      </c>
      <c r="H791" s="2">
        <f t="shared" si="112"/>
        <v>2.4547137869437075</v>
      </c>
      <c r="I791" s="2">
        <f t="shared" si="113"/>
        <v>71.054042051782432</v>
      </c>
    </row>
    <row r="792" spans="1:9" ht="13.5" x14ac:dyDescent="0.25">
      <c r="A792" s="3">
        <f>TITRES_STAT!B795</f>
        <v>43154</v>
      </c>
      <c r="B792" s="6">
        <f>TITRES_STAT!D795</f>
        <v>4.9298999999999999</v>
      </c>
      <c r="C792" s="2">
        <f t="shared" si="108"/>
        <v>0.14580000000000037</v>
      </c>
      <c r="D792" s="2">
        <f t="shared" si="109"/>
        <v>0.14580000000000037</v>
      </c>
      <c r="E792" s="2">
        <f t="shared" si="110"/>
        <v>0</v>
      </c>
      <c r="F792" s="2">
        <f t="shared" si="111"/>
        <v>5.0131190068387406E-2</v>
      </c>
      <c r="G792" s="2">
        <f t="shared" si="111"/>
        <v>1.6179851421110902E-2</v>
      </c>
      <c r="H792" s="2">
        <f t="shared" si="112"/>
        <v>3.0983714722483788</v>
      </c>
      <c r="I792" s="2">
        <f t="shared" si="113"/>
        <v>75.600064397007998</v>
      </c>
    </row>
    <row r="793" spans="1:9" ht="13.5" x14ac:dyDescent="0.25">
      <c r="A793" s="3">
        <f>TITRES_STAT!B796</f>
        <v>43157</v>
      </c>
      <c r="B793" s="6">
        <f>TITRES_STAT!D796</f>
        <v>5.0087999999999999</v>
      </c>
      <c r="C793" s="2">
        <f t="shared" si="108"/>
        <v>7.889999999999997E-2</v>
      </c>
      <c r="D793" s="2">
        <f t="shared" si="109"/>
        <v>7.889999999999997E-2</v>
      </c>
      <c r="E793" s="2">
        <f t="shared" si="110"/>
        <v>0</v>
      </c>
      <c r="F793" s="2">
        <f t="shared" si="111"/>
        <v>5.2186105063502589E-2</v>
      </c>
      <c r="G793" s="2">
        <f t="shared" si="111"/>
        <v>1.5024147748174409E-2</v>
      </c>
      <c r="H793" s="2">
        <f t="shared" si="112"/>
        <v>3.4734818865079213</v>
      </c>
      <c r="I793" s="2">
        <f t="shared" si="113"/>
        <v>77.646047857799246</v>
      </c>
    </row>
    <row r="794" spans="1:9" ht="13.5" x14ac:dyDescent="0.25">
      <c r="A794" s="3">
        <f>TITRES_STAT!B797</f>
        <v>43158</v>
      </c>
      <c r="B794" s="6">
        <f>TITRES_STAT!D797</f>
        <v>5.0148999999999999</v>
      </c>
      <c r="C794" s="2">
        <f t="shared" si="108"/>
        <v>6.0999999999999943E-3</v>
      </c>
      <c r="D794" s="2">
        <f t="shared" si="109"/>
        <v>6.0999999999999943E-3</v>
      </c>
      <c r="E794" s="2">
        <f t="shared" si="110"/>
        <v>0</v>
      </c>
      <c r="F794" s="2">
        <f t="shared" si="111"/>
        <v>4.8894240416109548E-2</v>
      </c>
      <c r="G794" s="2">
        <f t="shared" si="111"/>
        <v>1.3950994337590523E-2</v>
      </c>
      <c r="H794" s="2">
        <f t="shared" si="112"/>
        <v>3.5047136593243056</v>
      </c>
      <c r="I794" s="2">
        <f t="shared" si="113"/>
        <v>77.801030750753711</v>
      </c>
    </row>
    <row r="795" spans="1:9" ht="13.5" x14ac:dyDescent="0.25">
      <c r="A795" s="3">
        <f>TITRES_STAT!B798</f>
        <v>43159</v>
      </c>
      <c r="B795" s="6">
        <f>TITRES_STAT!D798</f>
        <v>4.9663000000000004</v>
      </c>
      <c r="C795" s="2">
        <f t="shared" si="108"/>
        <v>-4.8599999999999532E-2</v>
      </c>
      <c r="D795" s="2">
        <f t="shared" si="109"/>
        <v>0</v>
      </c>
      <c r="E795" s="2">
        <f t="shared" si="110"/>
        <v>4.8599999999999532E-2</v>
      </c>
      <c r="F795" s="2">
        <f t="shared" si="111"/>
        <v>4.5401794672101724E-2</v>
      </c>
      <c r="G795" s="2">
        <f t="shared" si="111"/>
        <v>1.6425923313476882E-2</v>
      </c>
      <c r="H795" s="2">
        <f t="shared" si="112"/>
        <v>2.7640330351993776</v>
      </c>
      <c r="I795" s="2">
        <f t="shared" si="113"/>
        <v>73.432751767891148</v>
      </c>
    </row>
    <row r="796" spans="1:9" ht="13.5" x14ac:dyDescent="0.25">
      <c r="A796" s="3">
        <f>TITRES_STAT!B799</f>
        <v>43160</v>
      </c>
      <c r="B796" s="6">
        <f>TITRES_STAT!D799</f>
        <v>4.9663000000000004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4.215880933838017E-2</v>
      </c>
      <c r="G796" s="2">
        <f t="shared" si="111"/>
        <v>1.5252643076799962E-2</v>
      </c>
      <c r="H796" s="2">
        <f t="shared" si="112"/>
        <v>2.7640330351993776</v>
      </c>
      <c r="I796" s="2">
        <f t="shared" si="113"/>
        <v>73.432751767891148</v>
      </c>
    </row>
    <row r="797" spans="1:9" ht="13.5" x14ac:dyDescent="0.25">
      <c r="A797" s="3">
        <f>TITRES_STAT!B800</f>
        <v>43161</v>
      </c>
      <c r="B797" s="6">
        <f>TITRES_STAT!D800</f>
        <v>4.9420000000000002</v>
      </c>
      <c r="C797" s="2">
        <f t="shared" si="108"/>
        <v>-2.430000000000021E-2</v>
      </c>
      <c r="D797" s="2">
        <f t="shared" si="109"/>
        <v>0</v>
      </c>
      <c r="E797" s="2">
        <f t="shared" si="110"/>
        <v>2.430000000000021E-2</v>
      </c>
      <c r="F797" s="2">
        <f t="shared" ref="F797:G812" si="114">((F796*13)+D797)/14</f>
        <v>3.9147465814210157E-2</v>
      </c>
      <c r="G797" s="2">
        <f t="shared" si="114"/>
        <v>1.5898882857028552E-2</v>
      </c>
      <c r="H797" s="2">
        <f t="shared" si="112"/>
        <v>2.4622777692147038</v>
      </c>
      <c r="I797" s="2">
        <f t="shared" si="113"/>
        <v>71.117279818169678</v>
      </c>
    </row>
    <row r="798" spans="1:9" ht="13.5" x14ac:dyDescent="0.25">
      <c r="A798" s="3">
        <f>TITRES_STAT!B801</f>
        <v>43164</v>
      </c>
      <c r="B798" s="6">
        <f>TITRES_STAT!D801</f>
        <v>4.9420000000000002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3.6351218256052288E-2</v>
      </c>
      <c r="G798" s="2">
        <f t="shared" si="114"/>
        <v>1.4763248367240798E-2</v>
      </c>
      <c r="H798" s="2">
        <f t="shared" si="112"/>
        <v>2.4622777692147038</v>
      </c>
      <c r="I798" s="2">
        <f t="shared" si="113"/>
        <v>71.117279818169678</v>
      </c>
    </row>
    <row r="799" spans="1:9" ht="13.5" x14ac:dyDescent="0.25">
      <c r="A799" s="3">
        <f>TITRES_STAT!B802</f>
        <v>43165</v>
      </c>
      <c r="B799" s="6">
        <f>TITRES_STAT!D802</f>
        <v>4.9724000000000004</v>
      </c>
      <c r="C799" s="2">
        <f t="shared" si="108"/>
        <v>3.0400000000000205E-2</v>
      </c>
      <c r="D799" s="2">
        <f t="shared" si="109"/>
        <v>3.0400000000000205E-2</v>
      </c>
      <c r="E799" s="2">
        <f t="shared" si="110"/>
        <v>0</v>
      </c>
      <c r="F799" s="2">
        <f t="shared" si="114"/>
        <v>3.5926131237762851E-2</v>
      </c>
      <c r="G799" s="2">
        <f t="shared" si="114"/>
        <v>1.3708730626723597E-2</v>
      </c>
      <c r="H799" s="2">
        <f t="shared" si="112"/>
        <v>2.6206752627941334</v>
      </c>
      <c r="I799" s="2">
        <f t="shared" si="113"/>
        <v>72.380842593757393</v>
      </c>
    </row>
    <row r="800" spans="1:9" ht="13.5" x14ac:dyDescent="0.25">
      <c r="A800" s="3">
        <f>TITRES_STAT!B803</f>
        <v>43166</v>
      </c>
      <c r="B800" s="6">
        <f>TITRES_STAT!D803</f>
        <v>5.0391000000000004</v>
      </c>
      <c r="C800" s="2">
        <f t="shared" si="108"/>
        <v>6.6699999999999982E-2</v>
      </c>
      <c r="D800" s="2">
        <f t="shared" si="109"/>
        <v>6.6699999999999982E-2</v>
      </c>
      <c r="E800" s="2">
        <f t="shared" si="110"/>
        <v>0</v>
      </c>
      <c r="F800" s="2">
        <f t="shared" si="114"/>
        <v>3.8124264720779788E-2</v>
      </c>
      <c r="G800" s="2">
        <f t="shared" si="114"/>
        <v>1.2729535581957625E-2</v>
      </c>
      <c r="H800" s="2">
        <f t="shared" si="112"/>
        <v>2.9949454538479565</v>
      </c>
      <c r="I800" s="2">
        <f t="shared" si="113"/>
        <v>74.96836911660975</v>
      </c>
    </row>
    <row r="801" spans="1:9" ht="13.5" x14ac:dyDescent="0.25">
      <c r="A801" s="3">
        <f>TITRES_STAT!B804</f>
        <v>43167</v>
      </c>
      <c r="B801" s="6">
        <f>TITRES_STAT!D804</f>
        <v>5.0331000000000001</v>
      </c>
      <c r="C801" s="2">
        <f t="shared" si="108"/>
        <v>-6.0000000000002274E-3</v>
      </c>
      <c r="D801" s="2">
        <f t="shared" si="109"/>
        <v>0</v>
      </c>
      <c r="E801" s="2">
        <f t="shared" si="110"/>
        <v>6.0000000000002274E-3</v>
      </c>
      <c r="F801" s="2">
        <f t="shared" si="114"/>
        <v>3.5401102955009804E-2</v>
      </c>
      <c r="G801" s="2">
        <f t="shared" si="114"/>
        <v>1.2248854468960667E-2</v>
      </c>
      <c r="H801" s="2">
        <f t="shared" si="112"/>
        <v>2.8901562219322896</v>
      </c>
      <c r="I801" s="2">
        <f t="shared" si="113"/>
        <v>74.294091472159764</v>
      </c>
    </row>
    <row r="802" spans="1:9" ht="13.5" x14ac:dyDescent="0.25">
      <c r="A802" s="3">
        <f>TITRES_STAT!B805</f>
        <v>43168</v>
      </c>
      <c r="B802" s="6">
        <f>TITRES_STAT!D805</f>
        <v>5.0998999999999999</v>
      </c>
      <c r="C802" s="2">
        <f t="shared" si="108"/>
        <v>6.6799999999999748E-2</v>
      </c>
      <c r="D802" s="2">
        <f t="shared" si="109"/>
        <v>6.6799999999999748E-2</v>
      </c>
      <c r="E802" s="2">
        <f t="shared" si="110"/>
        <v>0</v>
      </c>
      <c r="F802" s="2">
        <f t="shared" si="114"/>
        <v>3.7643881315366223E-2</v>
      </c>
      <c r="G802" s="2">
        <f t="shared" si="114"/>
        <v>1.1373936292606333E-2</v>
      </c>
      <c r="H802" s="2">
        <f t="shared" si="112"/>
        <v>3.3096616990756984</v>
      </c>
      <c r="I802" s="2">
        <f t="shared" si="113"/>
        <v>76.796322546280791</v>
      </c>
    </row>
    <row r="803" spans="1:9" ht="13.5" x14ac:dyDescent="0.25">
      <c r="A803" s="3">
        <f>TITRES_STAT!B806</f>
        <v>43171</v>
      </c>
      <c r="B803" s="6">
        <f>TITRES_STAT!D806</f>
        <v>5.0755999999999997</v>
      </c>
      <c r="C803" s="2">
        <f t="shared" si="108"/>
        <v>-2.430000000000021E-2</v>
      </c>
      <c r="D803" s="2">
        <f t="shared" si="109"/>
        <v>0</v>
      </c>
      <c r="E803" s="2">
        <f t="shared" si="110"/>
        <v>2.430000000000021E-2</v>
      </c>
      <c r="F803" s="2">
        <f t="shared" si="114"/>
        <v>3.4955032649982919E-2</v>
      </c>
      <c r="G803" s="2">
        <f t="shared" si="114"/>
        <v>1.2297226557420183E-2</v>
      </c>
      <c r="H803" s="2">
        <f t="shared" si="112"/>
        <v>2.8425135120317799</v>
      </c>
      <c r="I803" s="2">
        <f t="shared" si="113"/>
        <v>73.975368027496231</v>
      </c>
    </row>
    <row r="804" spans="1:9" ht="13.5" x14ac:dyDescent="0.25">
      <c r="A804" s="3">
        <f>TITRES_STAT!B807</f>
        <v>43172</v>
      </c>
      <c r="B804" s="6">
        <f>TITRES_STAT!D807</f>
        <v>4.9844999999999997</v>
      </c>
      <c r="C804" s="2">
        <f t="shared" si="108"/>
        <v>-9.1099999999999959E-2</v>
      </c>
      <c r="D804" s="2">
        <f t="shared" si="109"/>
        <v>0</v>
      </c>
      <c r="E804" s="2">
        <f t="shared" si="110"/>
        <v>9.1099999999999959E-2</v>
      </c>
      <c r="F804" s="2">
        <f t="shared" si="114"/>
        <v>3.2458244603555571E-2</v>
      </c>
      <c r="G804" s="2">
        <f t="shared" si="114"/>
        <v>1.7925996089033027E-2</v>
      </c>
      <c r="H804" s="2">
        <f t="shared" si="112"/>
        <v>1.8106801118523757</v>
      </c>
      <c r="I804" s="2">
        <f t="shared" si="113"/>
        <v>64.421422566620322</v>
      </c>
    </row>
    <row r="805" spans="1:9" ht="13.5" x14ac:dyDescent="0.25">
      <c r="A805" s="3">
        <f>TITRES_STAT!B808</f>
        <v>43173</v>
      </c>
      <c r="B805" s="6">
        <f>TITRES_STAT!D808</f>
        <v>4.9905999999999997</v>
      </c>
      <c r="C805" s="2">
        <f t="shared" si="108"/>
        <v>6.0999999999999943E-3</v>
      </c>
      <c r="D805" s="2">
        <f t="shared" si="109"/>
        <v>6.0999999999999943E-3</v>
      </c>
      <c r="E805" s="2">
        <f t="shared" si="110"/>
        <v>0</v>
      </c>
      <c r="F805" s="2">
        <f t="shared" si="114"/>
        <v>3.0575512846158746E-2</v>
      </c>
      <c r="G805" s="2">
        <f t="shared" si="114"/>
        <v>1.6645567796959238E-2</v>
      </c>
      <c r="H805" s="2">
        <f t="shared" si="112"/>
        <v>1.8368561060286683</v>
      </c>
      <c r="I805" s="2">
        <f t="shared" si="113"/>
        <v>64.749710150089157</v>
      </c>
    </row>
    <row r="806" spans="1:9" ht="13.5" x14ac:dyDescent="0.25">
      <c r="A806" s="3">
        <f>TITRES_STAT!B809</f>
        <v>43174</v>
      </c>
      <c r="B806" s="6">
        <f>TITRES_STAT!D809</f>
        <v>4.9965999999999999</v>
      </c>
      <c r="C806" s="2">
        <f t="shared" si="108"/>
        <v>6.0000000000002274E-3</v>
      </c>
      <c r="D806" s="2">
        <f t="shared" si="109"/>
        <v>6.0000000000002274E-3</v>
      </c>
      <c r="E806" s="2">
        <f t="shared" si="110"/>
        <v>0</v>
      </c>
      <c r="F806" s="2">
        <f t="shared" si="114"/>
        <v>2.8820119071433139E-2</v>
      </c>
      <c r="G806" s="2">
        <f t="shared" si="114"/>
        <v>1.5456598668605007E-2</v>
      </c>
      <c r="H806" s="2">
        <f t="shared" si="112"/>
        <v>1.8645835147400007</v>
      </c>
      <c r="I806" s="2">
        <f t="shared" si="113"/>
        <v>65.090911301611555</v>
      </c>
    </row>
    <row r="807" spans="1:9" ht="13.5" x14ac:dyDescent="0.25">
      <c r="A807" s="3">
        <f>TITRES_STAT!B810</f>
        <v>43175</v>
      </c>
      <c r="B807" s="6">
        <f>TITRES_STAT!D810</f>
        <v>5.0087999999999999</v>
      </c>
      <c r="C807" s="2">
        <f t="shared" si="108"/>
        <v>1.2199999999999989E-2</v>
      </c>
      <c r="D807" s="2">
        <f t="shared" si="109"/>
        <v>1.2199999999999989E-2</v>
      </c>
      <c r="E807" s="2">
        <f t="shared" si="110"/>
        <v>0</v>
      </c>
      <c r="F807" s="2">
        <f t="shared" si="114"/>
        <v>2.7632967709187915E-2</v>
      </c>
      <c r="G807" s="2">
        <f t="shared" si="114"/>
        <v>1.435255590656179E-2</v>
      </c>
      <c r="H807" s="2">
        <f t="shared" si="112"/>
        <v>1.925299430225839</v>
      </c>
      <c r="I807" s="2">
        <f t="shared" si="113"/>
        <v>65.815465259130832</v>
      </c>
    </row>
    <row r="808" spans="1:9" ht="13.5" x14ac:dyDescent="0.25">
      <c r="A808" s="3">
        <f>TITRES_STAT!B811</f>
        <v>43178</v>
      </c>
      <c r="B808" s="6">
        <f>TITRES_STAT!D811</f>
        <v>5.0391000000000004</v>
      </c>
      <c r="C808" s="2">
        <f t="shared" si="108"/>
        <v>3.0300000000000438E-2</v>
      </c>
      <c r="D808" s="2">
        <f t="shared" si="109"/>
        <v>3.0300000000000438E-2</v>
      </c>
      <c r="E808" s="2">
        <f t="shared" si="110"/>
        <v>0</v>
      </c>
      <c r="F808" s="2">
        <f t="shared" si="114"/>
        <v>2.7823470015674524E-2</v>
      </c>
      <c r="G808" s="2">
        <f t="shared" si="114"/>
        <v>1.3327373341807378E-2</v>
      </c>
      <c r="H808" s="2">
        <f t="shared" si="112"/>
        <v>2.0876934488203713</v>
      </c>
      <c r="I808" s="2">
        <f t="shared" si="113"/>
        <v>67.61336523280697</v>
      </c>
    </row>
    <row r="809" spans="1:9" ht="13.5" x14ac:dyDescent="0.25">
      <c r="A809" s="3">
        <f>TITRES_STAT!B812</f>
        <v>43180</v>
      </c>
      <c r="B809" s="6">
        <f>TITRES_STAT!D812</f>
        <v>5.0391000000000004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2.5836079300269203E-2</v>
      </c>
      <c r="G809" s="2">
        <f t="shared" si="114"/>
        <v>1.2375418103106852E-2</v>
      </c>
      <c r="H809" s="2">
        <f t="shared" si="112"/>
        <v>2.0876934488203713</v>
      </c>
      <c r="I809" s="2">
        <f t="shared" si="113"/>
        <v>67.61336523280697</v>
      </c>
    </row>
    <row r="810" spans="1:9" ht="13.5" x14ac:dyDescent="0.25">
      <c r="A810" s="3">
        <f>TITRES_STAT!B813</f>
        <v>43181</v>
      </c>
      <c r="B810" s="6">
        <f>TITRES_STAT!D813</f>
        <v>5.1605999999999996</v>
      </c>
      <c r="C810" s="2">
        <f t="shared" si="108"/>
        <v>0.12149999999999928</v>
      </c>
      <c r="D810" s="2">
        <f t="shared" si="109"/>
        <v>0.12149999999999928</v>
      </c>
      <c r="E810" s="2">
        <f t="shared" si="110"/>
        <v>0</v>
      </c>
      <c r="F810" s="2">
        <f t="shared" si="114"/>
        <v>3.2669216493107063E-2</v>
      </c>
      <c r="G810" s="2">
        <f t="shared" si="114"/>
        <v>1.1491459667170648E-2</v>
      </c>
      <c r="H810" s="2">
        <f t="shared" si="112"/>
        <v>2.8429126881450966</v>
      </c>
      <c r="I810" s="2">
        <f t="shared" si="113"/>
        <v>73.978071292515324</v>
      </c>
    </row>
    <row r="811" spans="1:9" ht="13.5" x14ac:dyDescent="0.25">
      <c r="A811" s="3">
        <f>TITRES_STAT!B814</f>
        <v>43182</v>
      </c>
      <c r="B811" s="6">
        <f>TITRES_STAT!D814</f>
        <v>5.3426999999999998</v>
      </c>
      <c r="C811" s="2">
        <f t="shared" si="108"/>
        <v>0.18210000000000015</v>
      </c>
      <c r="D811" s="2">
        <f t="shared" si="109"/>
        <v>0.18210000000000015</v>
      </c>
      <c r="E811" s="2">
        <f t="shared" si="110"/>
        <v>0</v>
      </c>
      <c r="F811" s="2">
        <f t="shared" si="114"/>
        <v>4.3342843886456574E-2</v>
      </c>
      <c r="G811" s="2">
        <f t="shared" si="114"/>
        <v>1.06706411195156E-2</v>
      </c>
      <c r="H811" s="2">
        <f t="shared" si="112"/>
        <v>4.0618781384359917</v>
      </c>
      <c r="I811" s="2">
        <f t="shared" si="113"/>
        <v>80.244486875202057</v>
      </c>
    </row>
    <row r="812" spans="1:9" ht="13.5" x14ac:dyDescent="0.25">
      <c r="A812" s="3">
        <f>TITRES_STAT!B815</f>
        <v>43185</v>
      </c>
      <c r="B812" s="6">
        <f>TITRES_STAT!D815</f>
        <v>5.4763000000000002</v>
      </c>
      <c r="C812" s="2">
        <f t="shared" si="108"/>
        <v>0.13360000000000039</v>
      </c>
      <c r="D812" s="2">
        <f t="shared" si="109"/>
        <v>0.13360000000000039</v>
      </c>
      <c r="E812" s="2">
        <f t="shared" si="110"/>
        <v>0</v>
      </c>
      <c r="F812" s="2">
        <f t="shared" si="114"/>
        <v>4.9789783608852563E-2</v>
      </c>
      <c r="G812" s="2">
        <f t="shared" si="114"/>
        <v>9.9084524681216282E-3</v>
      </c>
      <c r="H812" s="2">
        <f t="shared" si="112"/>
        <v>5.0249808200665811</v>
      </c>
      <c r="I812" s="2">
        <f t="shared" si="113"/>
        <v>83.402436790015386</v>
      </c>
    </row>
    <row r="813" spans="1:9" ht="13.5" x14ac:dyDescent="0.25">
      <c r="A813" s="3">
        <f>TITRES_STAT!B816</f>
        <v>43186</v>
      </c>
      <c r="B813" s="6">
        <f>TITRES_STAT!D816</f>
        <v>5.3913000000000002</v>
      </c>
      <c r="C813" s="2">
        <f t="shared" si="108"/>
        <v>-8.4999999999999964E-2</v>
      </c>
      <c r="D813" s="2">
        <f t="shared" si="109"/>
        <v>0</v>
      </c>
      <c r="E813" s="2">
        <f t="shared" si="110"/>
        <v>8.4999999999999964E-2</v>
      </c>
      <c r="F813" s="2">
        <f t="shared" ref="F813:G828" si="115">((F812*13)+D813)/14</f>
        <v>4.6233370493934521E-2</v>
      </c>
      <c r="G813" s="2">
        <f t="shared" si="115"/>
        <v>1.5272134434684366E-2</v>
      </c>
      <c r="H813" s="2">
        <f t="shared" si="112"/>
        <v>3.0273024829413795</v>
      </c>
      <c r="I813" s="2">
        <f t="shared" si="113"/>
        <v>75.16948368701523</v>
      </c>
    </row>
    <row r="814" spans="1:9" ht="13.5" x14ac:dyDescent="0.25">
      <c r="A814" s="3">
        <f>TITRES_STAT!B817</f>
        <v>43187</v>
      </c>
      <c r="B814" s="6">
        <f>TITRES_STAT!D817</f>
        <v>5.3609</v>
      </c>
      <c r="C814" s="2">
        <f t="shared" si="108"/>
        <v>-3.0400000000000205E-2</v>
      </c>
      <c r="D814" s="2">
        <f t="shared" si="109"/>
        <v>0</v>
      </c>
      <c r="E814" s="2">
        <f t="shared" si="110"/>
        <v>3.0400000000000205E-2</v>
      </c>
      <c r="F814" s="2">
        <f t="shared" si="115"/>
        <v>4.2930986887224909E-2</v>
      </c>
      <c r="G814" s="2">
        <f t="shared" si="115"/>
        <v>1.6352696260778354E-2</v>
      </c>
      <c r="H814" s="2">
        <f t="shared" si="112"/>
        <v>2.6253154955366047</v>
      </c>
      <c r="I814" s="2">
        <f t="shared" si="113"/>
        <v>72.416193811788958</v>
      </c>
    </row>
    <row r="815" spans="1:9" ht="13.5" x14ac:dyDescent="0.25">
      <c r="A815" s="3">
        <f>TITRES_STAT!B818</f>
        <v>43188</v>
      </c>
      <c r="B815" s="6">
        <f>TITRES_STAT!D818</f>
        <v>5.282</v>
      </c>
      <c r="C815" s="2">
        <f t="shared" si="108"/>
        <v>-7.889999999999997E-2</v>
      </c>
      <c r="D815" s="2">
        <f t="shared" si="109"/>
        <v>0</v>
      </c>
      <c r="E815" s="2">
        <f t="shared" si="110"/>
        <v>7.889999999999997E-2</v>
      </c>
      <c r="F815" s="2">
        <f t="shared" si="115"/>
        <v>3.9864487823851706E-2</v>
      </c>
      <c r="G815" s="2">
        <f t="shared" si="115"/>
        <v>2.0820360813579901E-2</v>
      </c>
      <c r="H815" s="2">
        <f t="shared" si="112"/>
        <v>1.9146876550693799</v>
      </c>
      <c r="I815" s="2">
        <f t="shared" si="113"/>
        <v>65.691006435603938</v>
      </c>
    </row>
    <row r="816" spans="1:9" ht="13.5" x14ac:dyDescent="0.25">
      <c r="A816" s="3">
        <f>TITRES_STAT!B819</f>
        <v>43189</v>
      </c>
      <c r="B816" s="6">
        <f>TITRES_STAT!D819</f>
        <v>5.3305999999999996</v>
      </c>
      <c r="C816" s="2">
        <f t="shared" si="108"/>
        <v>4.8599999999999532E-2</v>
      </c>
      <c r="D816" s="2">
        <f t="shared" si="109"/>
        <v>4.8599999999999532E-2</v>
      </c>
      <c r="E816" s="2">
        <f t="shared" si="110"/>
        <v>0</v>
      </c>
      <c r="F816" s="2">
        <f t="shared" si="115"/>
        <v>4.0488452979290837E-2</v>
      </c>
      <c r="G816" s="2">
        <f t="shared" si="115"/>
        <v>1.9333192184038478E-2</v>
      </c>
      <c r="H816" s="2">
        <f t="shared" si="112"/>
        <v>2.0942456162370426</v>
      </c>
      <c r="I816" s="2">
        <f t="shared" si="113"/>
        <v>67.68194500292725</v>
      </c>
    </row>
    <row r="817" spans="1:9" ht="13.5" x14ac:dyDescent="0.25">
      <c r="A817" s="3">
        <f>TITRES_STAT!B820</f>
        <v>43192</v>
      </c>
      <c r="B817" s="6">
        <f>TITRES_STAT!D820</f>
        <v>5.282</v>
      </c>
      <c r="C817" s="2">
        <f t="shared" si="108"/>
        <v>-4.8599999999999532E-2</v>
      </c>
      <c r="D817" s="2">
        <f t="shared" si="109"/>
        <v>0</v>
      </c>
      <c r="E817" s="2">
        <f t="shared" si="110"/>
        <v>4.8599999999999532E-2</v>
      </c>
      <c r="F817" s="2">
        <f t="shared" si="115"/>
        <v>3.7596420623627211E-2</v>
      </c>
      <c r="G817" s="2">
        <f t="shared" si="115"/>
        <v>2.1423678456607125E-2</v>
      </c>
      <c r="H817" s="2">
        <f t="shared" si="112"/>
        <v>1.7549003407504169</v>
      </c>
      <c r="I817" s="2">
        <f t="shared" si="113"/>
        <v>63.701046269876805</v>
      </c>
    </row>
    <row r="818" spans="1:9" ht="13.5" x14ac:dyDescent="0.25">
      <c r="A818" s="3">
        <f>TITRES_STAT!B821</f>
        <v>43193</v>
      </c>
      <c r="B818" s="6">
        <f>TITRES_STAT!D821</f>
        <v>5.4398</v>
      </c>
      <c r="C818" s="2">
        <f t="shared" si="108"/>
        <v>0.15779999999999994</v>
      </c>
      <c r="D818" s="2">
        <f t="shared" si="109"/>
        <v>0.15779999999999994</v>
      </c>
      <c r="E818" s="2">
        <f t="shared" si="110"/>
        <v>0</v>
      </c>
      <c r="F818" s="2">
        <f t="shared" si="115"/>
        <v>4.6182390579082404E-2</v>
      </c>
      <c r="G818" s="2">
        <f t="shared" si="115"/>
        <v>1.9893415709706617E-2</v>
      </c>
      <c r="H818" s="2">
        <f t="shared" si="112"/>
        <v>2.3214912538397603</v>
      </c>
      <c r="I818" s="2">
        <f t="shared" si="113"/>
        <v>69.893041300531351</v>
      </c>
    </row>
    <row r="819" spans="1:9" ht="13.5" x14ac:dyDescent="0.25">
      <c r="A819" s="3">
        <f>TITRES_STAT!B822</f>
        <v>43194</v>
      </c>
      <c r="B819" s="6">
        <f>TITRES_STAT!D822</f>
        <v>5.3487999999999998</v>
      </c>
      <c r="C819" s="2">
        <f t="shared" si="108"/>
        <v>-9.1000000000000192E-2</v>
      </c>
      <c r="D819" s="2">
        <f t="shared" si="109"/>
        <v>0</v>
      </c>
      <c r="E819" s="2">
        <f t="shared" si="110"/>
        <v>9.1000000000000192E-2</v>
      </c>
      <c r="F819" s="2">
        <f t="shared" si="115"/>
        <v>4.2883648394862237E-2</v>
      </c>
      <c r="G819" s="2">
        <f t="shared" si="115"/>
        <v>2.4972457444727588E-2</v>
      </c>
      <c r="H819" s="2">
        <f t="shared" si="112"/>
        <v>1.717237820497967</v>
      </c>
      <c r="I819" s="2">
        <f t="shared" si="113"/>
        <v>63.197921342904841</v>
      </c>
    </row>
    <row r="820" spans="1:9" ht="13.5" x14ac:dyDescent="0.25">
      <c r="A820" s="3">
        <f>TITRES_STAT!B823</f>
        <v>43195</v>
      </c>
      <c r="B820" s="6">
        <f>TITRES_STAT!D823</f>
        <v>5.2881</v>
      </c>
      <c r="C820" s="2">
        <f t="shared" si="108"/>
        <v>-6.0699999999999754E-2</v>
      </c>
      <c r="D820" s="2">
        <f t="shared" si="109"/>
        <v>0</v>
      </c>
      <c r="E820" s="2">
        <f t="shared" si="110"/>
        <v>6.0699999999999754E-2</v>
      </c>
      <c r="F820" s="2">
        <f t="shared" si="115"/>
        <v>3.9820530652372073E-2</v>
      </c>
      <c r="G820" s="2">
        <f t="shared" si="115"/>
        <v>2.752442477010417E-2</v>
      </c>
      <c r="H820" s="2">
        <f t="shared" si="112"/>
        <v>1.4467343454030472</v>
      </c>
      <c r="I820" s="2">
        <f t="shared" si="113"/>
        <v>59.129195947291478</v>
      </c>
    </row>
    <row r="821" spans="1:9" ht="13.5" x14ac:dyDescent="0.25">
      <c r="A821" s="3">
        <f>TITRES_STAT!B824</f>
        <v>43196</v>
      </c>
      <c r="B821" s="6">
        <f>TITRES_STAT!D824</f>
        <v>5.3365999999999998</v>
      </c>
      <c r="C821" s="2">
        <f t="shared" si="108"/>
        <v>4.8499999999999766E-2</v>
      </c>
      <c r="D821" s="2">
        <f t="shared" si="109"/>
        <v>4.8499999999999766E-2</v>
      </c>
      <c r="E821" s="2">
        <f t="shared" si="110"/>
        <v>0</v>
      </c>
      <c r="F821" s="2">
        <f t="shared" si="115"/>
        <v>4.0440492748631193E-2</v>
      </c>
      <c r="G821" s="2">
        <f t="shared" si="115"/>
        <v>2.5558394429382441E-2</v>
      </c>
      <c r="H821" s="2">
        <f t="shared" si="112"/>
        <v>1.5822782945293306</v>
      </c>
      <c r="I821" s="2">
        <f t="shared" si="113"/>
        <v>61.274507007298794</v>
      </c>
    </row>
    <row r="822" spans="1:9" ht="13.5" x14ac:dyDescent="0.25">
      <c r="A822" s="3">
        <f>TITRES_STAT!B825</f>
        <v>43200</v>
      </c>
      <c r="B822" s="6">
        <f>TITRES_STAT!D825</f>
        <v>5.1848999999999998</v>
      </c>
      <c r="C822" s="2">
        <f t="shared" si="108"/>
        <v>-0.15169999999999995</v>
      </c>
      <c r="D822" s="2">
        <f t="shared" si="109"/>
        <v>0</v>
      </c>
      <c r="E822" s="2">
        <f t="shared" si="110"/>
        <v>0.15169999999999995</v>
      </c>
      <c r="F822" s="2">
        <f t="shared" si="115"/>
        <v>3.7551886123728964E-2</v>
      </c>
      <c r="G822" s="2">
        <f t="shared" si="115"/>
        <v>3.4568509112997976E-2</v>
      </c>
      <c r="H822" s="2">
        <f t="shared" si="112"/>
        <v>1.0863033173047436</v>
      </c>
      <c r="I822" s="2">
        <f t="shared" si="113"/>
        <v>52.068331018526997</v>
      </c>
    </row>
    <row r="823" spans="1:9" ht="13.5" x14ac:dyDescent="0.25">
      <c r="A823" s="3">
        <f>TITRES_STAT!B826</f>
        <v>43201</v>
      </c>
      <c r="B823" s="6">
        <f>TITRES_STAT!D826</f>
        <v>5.1181000000000001</v>
      </c>
      <c r="C823" s="2">
        <f t="shared" si="108"/>
        <v>-6.6799999999999748E-2</v>
      </c>
      <c r="D823" s="2">
        <f t="shared" si="109"/>
        <v>0</v>
      </c>
      <c r="E823" s="2">
        <f t="shared" si="110"/>
        <v>6.6799999999999748E-2</v>
      </c>
      <c r="F823" s="2">
        <f t="shared" si="115"/>
        <v>3.4869608543462612E-2</v>
      </c>
      <c r="G823" s="2">
        <f t="shared" si="115"/>
        <v>3.6870758462069539E-2</v>
      </c>
      <c r="H823" s="2">
        <f t="shared" si="112"/>
        <v>0.9457252846950357</v>
      </c>
      <c r="I823" s="2">
        <f t="shared" si="113"/>
        <v>48.605283188436566</v>
      </c>
    </row>
    <row r="824" spans="1:9" ht="13.5" x14ac:dyDescent="0.25">
      <c r="A824" s="3">
        <f>TITRES_STAT!B827</f>
        <v>43202</v>
      </c>
      <c r="B824" s="6">
        <f>TITRES_STAT!D827</f>
        <v>5.2152000000000003</v>
      </c>
      <c r="C824" s="2">
        <f t="shared" si="108"/>
        <v>9.7100000000000186E-2</v>
      </c>
      <c r="D824" s="2">
        <f t="shared" si="109"/>
        <v>9.7100000000000186E-2</v>
      </c>
      <c r="E824" s="2">
        <f t="shared" si="110"/>
        <v>0</v>
      </c>
      <c r="F824" s="2">
        <f t="shared" si="115"/>
        <v>3.9314636504643875E-2</v>
      </c>
      <c r="G824" s="2">
        <f t="shared" si="115"/>
        <v>3.4237132857636E-2</v>
      </c>
      <c r="H824" s="2">
        <f t="shared" si="112"/>
        <v>1.1483039969532796</v>
      </c>
      <c r="I824" s="2">
        <f t="shared" si="113"/>
        <v>53.451652958883002</v>
      </c>
    </row>
    <row r="825" spans="1:9" ht="13.5" x14ac:dyDescent="0.25">
      <c r="A825" s="3">
        <f>TITRES_STAT!B828</f>
        <v>43203</v>
      </c>
      <c r="B825" s="6">
        <f>TITRES_STAT!D828</f>
        <v>5.4156000000000004</v>
      </c>
      <c r="C825" s="2">
        <f t="shared" si="108"/>
        <v>0.20040000000000013</v>
      </c>
      <c r="D825" s="2">
        <f t="shared" si="109"/>
        <v>0.20040000000000013</v>
      </c>
      <c r="E825" s="2">
        <f t="shared" si="110"/>
        <v>0</v>
      </c>
      <c r="F825" s="2">
        <f t="shared" si="115"/>
        <v>5.0820733897169325E-2</v>
      </c>
      <c r="G825" s="2">
        <f t="shared" si="115"/>
        <v>3.1791623367804854E-2</v>
      </c>
      <c r="H825" s="2">
        <f t="shared" si="112"/>
        <v>1.5985573718338371</v>
      </c>
      <c r="I825" s="2">
        <f t="shared" si="113"/>
        <v>61.517109037531604</v>
      </c>
    </row>
    <row r="826" spans="1:9" ht="13.5" x14ac:dyDescent="0.25">
      <c r="A826" s="3">
        <f>TITRES_STAT!B829</f>
        <v>43206</v>
      </c>
      <c r="B826" s="6">
        <f>TITRES_STAT!D829</f>
        <v>5.3002000000000002</v>
      </c>
      <c r="C826" s="2">
        <f t="shared" si="108"/>
        <v>-0.11540000000000017</v>
      </c>
      <c r="D826" s="2">
        <f t="shared" si="109"/>
        <v>0</v>
      </c>
      <c r="E826" s="2">
        <f t="shared" si="110"/>
        <v>0.11540000000000017</v>
      </c>
      <c r="F826" s="2">
        <f t="shared" si="115"/>
        <v>4.719068147594295E-2</v>
      </c>
      <c r="G826" s="2">
        <f t="shared" si="115"/>
        <v>3.7763650270104518E-2</v>
      </c>
      <c r="H826" s="2">
        <f t="shared" si="112"/>
        <v>1.2496324147271671</v>
      </c>
      <c r="I826" s="2">
        <f t="shared" si="113"/>
        <v>55.54829342547152</v>
      </c>
    </row>
    <row r="827" spans="1:9" ht="13.5" x14ac:dyDescent="0.25">
      <c r="A827" s="3">
        <f>TITRES_STAT!B830</f>
        <v>43207</v>
      </c>
      <c r="B827" s="6">
        <f>TITRES_STAT!D830</f>
        <v>5.3426999999999998</v>
      </c>
      <c r="C827" s="2">
        <f t="shared" si="108"/>
        <v>4.2499999999999538E-2</v>
      </c>
      <c r="D827" s="2">
        <f t="shared" si="109"/>
        <v>4.2499999999999538E-2</v>
      </c>
      <c r="E827" s="2">
        <f t="shared" si="110"/>
        <v>0</v>
      </c>
      <c r="F827" s="2">
        <f t="shared" si="115"/>
        <v>4.6855632799089844E-2</v>
      </c>
      <c r="G827" s="2">
        <f t="shared" si="115"/>
        <v>3.5066246679382768E-2</v>
      </c>
      <c r="H827" s="2">
        <f t="shared" si="112"/>
        <v>1.3362032505930741</v>
      </c>
      <c r="I827" s="2">
        <f t="shared" si="113"/>
        <v>57.195505153665991</v>
      </c>
    </row>
    <row r="828" spans="1:9" ht="13.5" x14ac:dyDescent="0.25">
      <c r="A828" s="3">
        <f>TITRES_STAT!B831</f>
        <v>43208</v>
      </c>
      <c r="B828" s="6">
        <f>TITRES_STAT!D831</f>
        <v>5.4459</v>
      </c>
      <c r="C828" s="2">
        <f t="shared" si="108"/>
        <v>0.10320000000000018</v>
      </c>
      <c r="D828" s="2">
        <f t="shared" si="109"/>
        <v>0.10320000000000018</v>
      </c>
      <c r="E828" s="2">
        <f t="shared" si="110"/>
        <v>0</v>
      </c>
      <c r="F828" s="2">
        <f t="shared" si="115"/>
        <v>5.0880230456297727E-2</v>
      </c>
      <c r="G828" s="2">
        <f t="shared" si="115"/>
        <v>3.2561514773712566E-2</v>
      </c>
      <c r="H828" s="2">
        <f t="shared" si="112"/>
        <v>1.5625879449986202</v>
      </c>
      <c r="I828" s="2">
        <f t="shared" si="113"/>
        <v>60.976949027185938</v>
      </c>
    </row>
    <row r="829" spans="1:9" ht="13.5" x14ac:dyDescent="0.25">
      <c r="A829" s="3">
        <f>TITRES_STAT!B832</f>
        <v>43209</v>
      </c>
      <c r="B829" s="6">
        <f>TITRES_STAT!D832</f>
        <v>5.4641000000000002</v>
      </c>
      <c r="C829" s="2">
        <f t="shared" si="108"/>
        <v>1.8200000000000216E-2</v>
      </c>
      <c r="D829" s="2">
        <f t="shared" si="109"/>
        <v>1.8200000000000216E-2</v>
      </c>
      <c r="E829" s="2">
        <f t="shared" si="110"/>
        <v>0</v>
      </c>
      <c r="F829" s="2">
        <f t="shared" ref="F829:G844" si="116">((F828*13)+D829)/14</f>
        <v>4.854592828084791E-2</v>
      </c>
      <c r="G829" s="2">
        <f t="shared" si="116"/>
        <v>3.0235692289875955E-2</v>
      </c>
      <c r="H829" s="2">
        <f t="shared" si="112"/>
        <v>1.6055834877345576</v>
      </c>
      <c r="I829" s="2">
        <f t="shared" si="113"/>
        <v>61.62088051649971</v>
      </c>
    </row>
    <row r="830" spans="1:9" ht="13.5" x14ac:dyDescent="0.25">
      <c r="A830" s="3">
        <f>TITRES_STAT!B833</f>
        <v>43210</v>
      </c>
      <c r="B830" s="6">
        <f>TITRES_STAT!D833</f>
        <v>5.4337999999999997</v>
      </c>
      <c r="C830" s="2">
        <f t="shared" si="108"/>
        <v>-3.0300000000000438E-2</v>
      </c>
      <c r="D830" s="2">
        <f t="shared" si="109"/>
        <v>0</v>
      </c>
      <c r="E830" s="2">
        <f t="shared" si="110"/>
        <v>3.0300000000000438E-2</v>
      </c>
      <c r="F830" s="2">
        <f t="shared" si="116"/>
        <v>4.5078361975073054E-2</v>
      </c>
      <c r="G830" s="2">
        <f t="shared" si="116"/>
        <v>3.0240285697741988E-2</v>
      </c>
      <c r="H830" s="2">
        <f t="shared" si="112"/>
        <v>1.4906724898580905</v>
      </c>
      <c r="I830" s="2">
        <f t="shared" si="113"/>
        <v>59.850200936817011</v>
      </c>
    </row>
    <row r="831" spans="1:9" ht="13.5" x14ac:dyDescent="0.25">
      <c r="A831" s="3">
        <f>TITRES_STAT!B834</f>
        <v>43213</v>
      </c>
      <c r="B831" s="6">
        <f>TITRES_STAT!D834</f>
        <v>5.4337999999999997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4.1858478976853554E-2</v>
      </c>
      <c r="G831" s="2">
        <f t="shared" si="116"/>
        <v>2.8080265290760416E-2</v>
      </c>
      <c r="H831" s="2">
        <f t="shared" si="112"/>
        <v>1.4906724898580908</v>
      </c>
      <c r="I831" s="2">
        <f t="shared" si="113"/>
        <v>59.850200936817018</v>
      </c>
    </row>
    <row r="832" spans="1:9" ht="13.5" x14ac:dyDescent="0.25">
      <c r="A832" s="3">
        <f>TITRES_STAT!B835</f>
        <v>43214</v>
      </c>
      <c r="B832" s="6">
        <f>TITRES_STAT!D835</f>
        <v>5.4156000000000004</v>
      </c>
      <c r="C832" s="2">
        <f t="shared" si="108"/>
        <v>-1.8199999999999328E-2</v>
      </c>
      <c r="D832" s="2">
        <f t="shared" si="109"/>
        <v>0</v>
      </c>
      <c r="E832" s="2">
        <f t="shared" si="110"/>
        <v>1.8199999999999328E-2</v>
      </c>
      <c r="F832" s="2">
        <f t="shared" si="116"/>
        <v>3.8868587621364019E-2</v>
      </c>
      <c r="G832" s="2">
        <f t="shared" si="116"/>
        <v>2.7374532055706054E-2</v>
      </c>
      <c r="H832" s="2">
        <f t="shared" si="112"/>
        <v>1.4198813533056212</v>
      </c>
      <c r="I832" s="2">
        <f t="shared" si="113"/>
        <v>58.675659918864461</v>
      </c>
    </row>
    <row r="833" spans="1:9" ht="13.5" x14ac:dyDescent="0.25">
      <c r="A833" s="3">
        <f>TITRES_STAT!B836</f>
        <v>43215</v>
      </c>
      <c r="B833" s="6">
        <f>TITRES_STAT!D836</f>
        <v>5.5187999999999997</v>
      </c>
      <c r="C833" s="2">
        <f t="shared" si="108"/>
        <v>0.10319999999999929</v>
      </c>
      <c r="D833" s="2">
        <f t="shared" si="109"/>
        <v>0.10319999999999929</v>
      </c>
      <c r="E833" s="2">
        <f t="shared" si="110"/>
        <v>0</v>
      </c>
      <c r="F833" s="2">
        <f t="shared" si="116"/>
        <v>4.3463688505552253E-2</v>
      </c>
      <c r="G833" s="2">
        <f t="shared" si="116"/>
        <v>2.5419208337441334E-2</v>
      </c>
      <c r="H833" s="2">
        <f t="shared" si="112"/>
        <v>1.7098757730205241</v>
      </c>
      <c r="I833" s="2">
        <f t="shared" si="113"/>
        <v>63.097939397961248</v>
      </c>
    </row>
    <row r="834" spans="1:9" ht="13.5" x14ac:dyDescent="0.25">
      <c r="A834" s="3">
        <f>TITRES_STAT!B837</f>
        <v>43216</v>
      </c>
      <c r="B834" s="6">
        <f>TITRES_STAT!D837</f>
        <v>5.7676999999999996</v>
      </c>
      <c r="C834" s="2">
        <f t="shared" si="108"/>
        <v>0.2488999999999999</v>
      </c>
      <c r="D834" s="2">
        <f t="shared" si="109"/>
        <v>0.2488999999999999</v>
      </c>
      <c r="E834" s="2">
        <f t="shared" si="110"/>
        <v>0</v>
      </c>
      <c r="F834" s="2">
        <f t="shared" si="116"/>
        <v>5.8137710755155655E-2</v>
      </c>
      <c r="G834" s="2">
        <f t="shared" si="116"/>
        <v>2.3603550599052666E-2</v>
      </c>
      <c r="H834" s="2">
        <f t="shared" si="112"/>
        <v>2.4630917501661393</v>
      </c>
      <c r="I834" s="2">
        <f t="shared" si="113"/>
        <v>71.124068545050079</v>
      </c>
    </row>
    <row r="835" spans="1:9" ht="13.5" x14ac:dyDescent="0.25">
      <c r="A835" s="3">
        <f>TITRES_STAT!B838</f>
        <v>43217</v>
      </c>
      <c r="B835" s="6">
        <f>TITRES_STAT!D838</f>
        <v>5.7373000000000003</v>
      </c>
      <c r="C835" s="2">
        <f t="shared" ref="C835:C898" si="117">B835-B834</f>
        <v>-3.0399999999999316E-2</v>
      </c>
      <c r="D835" s="2">
        <f t="shared" ref="D835:D898" si="118">IF(C835&gt;0,C835,0)</f>
        <v>0</v>
      </c>
      <c r="E835" s="2">
        <f t="shared" ref="E835:E898" si="119">IF(C835&lt;0,-C835,0)</f>
        <v>3.0399999999999316E-2</v>
      </c>
      <c r="F835" s="2">
        <f t="shared" si="116"/>
        <v>5.3985017129787392E-2</v>
      </c>
      <c r="G835" s="2">
        <f t="shared" si="116"/>
        <v>2.4089011270548855E-2</v>
      </c>
      <c r="H835" s="2">
        <f t="shared" si="112"/>
        <v>2.2410640488092302</v>
      </c>
      <c r="I835" s="2">
        <f t="shared" si="113"/>
        <v>69.14593525643528</v>
      </c>
    </row>
    <row r="836" spans="1:9" ht="13.5" x14ac:dyDescent="0.25">
      <c r="A836" s="3">
        <f>TITRES_STAT!B839</f>
        <v>43220</v>
      </c>
      <c r="B836" s="6">
        <f>TITRES_STAT!D839</f>
        <v>5.6158999999999999</v>
      </c>
      <c r="C836" s="2">
        <f t="shared" si="117"/>
        <v>-0.1214000000000004</v>
      </c>
      <c r="D836" s="2">
        <f t="shared" si="118"/>
        <v>0</v>
      </c>
      <c r="E836" s="2">
        <f t="shared" si="119"/>
        <v>0.1214000000000004</v>
      </c>
      <c r="F836" s="2">
        <f t="shared" si="116"/>
        <v>5.0128944477659719E-2</v>
      </c>
      <c r="G836" s="2">
        <f t="shared" si="116"/>
        <v>3.1039796179795392E-2</v>
      </c>
      <c r="H836" s="2">
        <f t="shared" si="112"/>
        <v>1.6149894859905669</v>
      </c>
      <c r="I836" s="2">
        <f t="shared" si="113"/>
        <v>61.758928463867356</v>
      </c>
    </row>
    <row r="837" spans="1:9" ht="13.5" x14ac:dyDescent="0.25">
      <c r="A837" s="3">
        <f>TITRES_STAT!B840</f>
        <v>43222</v>
      </c>
      <c r="B837" s="6">
        <f>TITRES_STAT!D840</f>
        <v>5.5734000000000004</v>
      </c>
      <c r="C837" s="2">
        <f t="shared" si="117"/>
        <v>-4.2499999999999538E-2</v>
      </c>
      <c r="D837" s="2">
        <f t="shared" si="118"/>
        <v>0</v>
      </c>
      <c r="E837" s="2">
        <f t="shared" si="119"/>
        <v>4.2499999999999538E-2</v>
      </c>
      <c r="F837" s="2">
        <f t="shared" si="116"/>
        <v>4.654830558639831E-2</v>
      </c>
      <c r="G837" s="2">
        <f t="shared" si="116"/>
        <v>3.1858382166952831E-2</v>
      </c>
      <c r="H837" s="2">
        <f t="shared" si="112"/>
        <v>1.461100734571624</v>
      </c>
      <c r="I837" s="2">
        <f t="shared" si="113"/>
        <v>59.367774510292094</v>
      </c>
    </row>
    <row r="838" spans="1:9" ht="13.5" x14ac:dyDescent="0.25">
      <c r="A838" s="3">
        <f>TITRES_STAT!B841</f>
        <v>43223</v>
      </c>
      <c r="B838" s="6">
        <f>TITRES_STAT!D841</f>
        <v>5.5247999999999999</v>
      </c>
      <c r="C838" s="2">
        <f t="shared" si="117"/>
        <v>-4.8600000000000421E-2</v>
      </c>
      <c r="D838" s="2">
        <f t="shared" si="118"/>
        <v>0</v>
      </c>
      <c r="E838" s="2">
        <f t="shared" si="119"/>
        <v>4.8600000000000421E-2</v>
      </c>
      <c r="F838" s="2">
        <f t="shared" si="116"/>
        <v>4.3223426615941293E-2</v>
      </c>
      <c r="G838" s="2">
        <f t="shared" si="116"/>
        <v>3.3054212012170514E-2</v>
      </c>
      <c r="H838" s="2">
        <f t="shared" si="112"/>
        <v>1.3076526102037007</v>
      </c>
      <c r="I838" s="2">
        <f t="shared" si="113"/>
        <v>56.665921223223975</v>
      </c>
    </row>
    <row r="839" spans="1:9" ht="13.5" x14ac:dyDescent="0.25">
      <c r="A839" s="3">
        <f>TITRES_STAT!B842</f>
        <v>43224</v>
      </c>
      <c r="B839" s="6">
        <f>TITRES_STAT!D842</f>
        <v>5.5065999999999997</v>
      </c>
      <c r="C839" s="2">
        <f t="shared" si="117"/>
        <v>-1.8200000000000216E-2</v>
      </c>
      <c r="D839" s="2">
        <f t="shared" si="118"/>
        <v>0</v>
      </c>
      <c r="E839" s="2">
        <f t="shared" si="119"/>
        <v>1.8200000000000216E-2</v>
      </c>
      <c r="F839" s="2">
        <f t="shared" si="116"/>
        <v>4.0136039000516918E-2</v>
      </c>
      <c r="G839" s="2">
        <f t="shared" si="116"/>
        <v>3.1993196868444061E-2</v>
      </c>
      <c r="H839" s="2">
        <f t="shared" si="112"/>
        <v>1.2545179265940882</v>
      </c>
      <c r="I839" s="2">
        <f t="shared" si="113"/>
        <v>55.644619712086076</v>
      </c>
    </row>
    <row r="840" spans="1:9" ht="13.5" x14ac:dyDescent="0.25">
      <c r="A840" s="3">
        <f>TITRES_STAT!B843</f>
        <v>43227</v>
      </c>
      <c r="B840" s="6">
        <f>TITRES_STAT!D843</f>
        <v>5.5187999999999997</v>
      </c>
      <c r="C840" s="2">
        <f t="shared" si="117"/>
        <v>1.2199999999999989E-2</v>
      </c>
      <c r="D840" s="2">
        <f t="shared" si="118"/>
        <v>1.2199999999999989E-2</v>
      </c>
      <c r="E840" s="2">
        <f t="shared" si="119"/>
        <v>0</v>
      </c>
      <c r="F840" s="2">
        <f t="shared" si="116"/>
        <v>3.814060764333714E-2</v>
      </c>
      <c r="G840" s="2">
        <f t="shared" si="116"/>
        <v>2.9707968520698059E-2</v>
      </c>
      <c r="H840" s="2">
        <f t="shared" si="112"/>
        <v>1.2838510858379264</v>
      </c>
      <c r="I840" s="2">
        <f t="shared" si="113"/>
        <v>56.21430809561263</v>
      </c>
    </row>
    <row r="841" spans="1:9" ht="13.5" x14ac:dyDescent="0.25">
      <c r="A841" s="3">
        <f>TITRES_STAT!B844</f>
        <v>43228</v>
      </c>
      <c r="B841" s="6">
        <f>TITRES_STAT!D844</f>
        <v>5.5673000000000004</v>
      </c>
      <c r="C841" s="2">
        <f t="shared" si="117"/>
        <v>4.8500000000000654E-2</v>
      </c>
      <c r="D841" s="2">
        <f t="shared" si="118"/>
        <v>4.8500000000000654E-2</v>
      </c>
      <c r="E841" s="2">
        <f t="shared" si="119"/>
        <v>0</v>
      </c>
      <c r="F841" s="2">
        <f t="shared" si="116"/>
        <v>3.888056424024168E-2</v>
      </c>
      <c r="G841" s="2">
        <f t="shared" si="116"/>
        <v>2.7585970769219627E-2</v>
      </c>
      <c r="H841" s="2">
        <f t="shared" si="112"/>
        <v>1.4094325179095941</v>
      </c>
      <c r="I841" s="2">
        <f t="shared" si="113"/>
        <v>58.496451236260704</v>
      </c>
    </row>
    <row r="842" spans="1:9" ht="13.5" x14ac:dyDescent="0.25">
      <c r="A842" s="3">
        <f>TITRES_STAT!B845</f>
        <v>43229</v>
      </c>
      <c r="B842" s="6">
        <f>TITRES_STAT!D845</f>
        <v>5.7069999999999999</v>
      </c>
      <c r="C842" s="2">
        <f t="shared" si="117"/>
        <v>0.13969999999999949</v>
      </c>
      <c r="D842" s="2">
        <f t="shared" si="118"/>
        <v>0.13969999999999949</v>
      </c>
      <c r="E842" s="2">
        <f t="shared" si="119"/>
        <v>0</v>
      </c>
      <c r="F842" s="2">
        <f t="shared" si="116"/>
        <v>4.6081952508795813E-2</v>
      </c>
      <c r="G842" s="2">
        <f t="shared" si="116"/>
        <v>2.561554428570394E-2</v>
      </c>
      <c r="H842" s="2">
        <f t="shared" si="112"/>
        <v>1.7989839292430805</v>
      </c>
      <c r="I842" s="2">
        <f t="shared" si="113"/>
        <v>64.272749494834486</v>
      </c>
    </row>
    <row r="843" spans="1:9" ht="13.5" x14ac:dyDescent="0.25">
      <c r="A843" s="3">
        <f>TITRES_STAT!B846</f>
        <v>43230</v>
      </c>
      <c r="B843" s="6">
        <f>TITRES_STAT!D846</f>
        <v>5.7919999999999998</v>
      </c>
      <c r="C843" s="2">
        <f t="shared" si="117"/>
        <v>8.4999999999999964E-2</v>
      </c>
      <c r="D843" s="2">
        <f t="shared" si="118"/>
        <v>8.4999999999999964E-2</v>
      </c>
      <c r="E843" s="2">
        <f t="shared" si="119"/>
        <v>0</v>
      </c>
      <c r="F843" s="2">
        <f t="shared" si="116"/>
        <v>4.8861813043881826E-2</v>
      </c>
      <c r="G843" s="2">
        <f t="shared" si="116"/>
        <v>2.3785862551010804E-2</v>
      </c>
      <c r="H843" s="2">
        <f t="shared" si="112"/>
        <v>2.0542375934063148</v>
      </c>
      <c r="I843" s="2">
        <f t="shared" si="113"/>
        <v>67.258604826328366</v>
      </c>
    </row>
    <row r="844" spans="1:9" ht="13.5" x14ac:dyDescent="0.25">
      <c r="A844" s="3">
        <f>TITRES_STAT!B847</f>
        <v>43231</v>
      </c>
      <c r="B844" s="6">
        <f>TITRES_STAT!D847</f>
        <v>5.9134000000000002</v>
      </c>
      <c r="C844" s="2">
        <f t="shared" si="117"/>
        <v>0.1214000000000004</v>
      </c>
      <c r="D844" s="2">
        <f t="shared" si="118"/>
        <v>0.1214000000000004</v>
      </c>
      <c r="E844" s="2">
        <f t="shared" si="119"/>
        <v>0</v>
      </c>
      <c r="F844" s="2">
        <f t="shared" si="116"/>
        <v>5.4043112112176009E-2</v>
      </c>
      <c r="G844" s="2">
        <f t="shared" si="116"/>
        <v>2.2086872368795748E-2</v>
      </c>
      <c r="H844" s="2">
        <f t="shared" si="112"/>
        <v>2.4468431387563916</v>
      </c>
      <c r="I844" s="2">
        <f t="shared" si="113"/>
        <v>70.987945788539818</v>
      </c>
    </row>
    <row r="845" spans="1:9" ht="13.5" x14ac:dyDescent="0.25">
      <c r="A845" s="3">
        <f>TITRES_STAT!B848</f>
        <v>43234</v>
      </c>
      <c r="B845" s="6">
        <f>TITRES_STAT!D848</f>
        <v>5.9255000000000004</v>
      </c>
      <c r="C845" s="2">
        <f t="shared" si="117"/>
        <v>1.2100000000000222E-2</v>
      </c>
      <c r="D845" s="2">
        <f t="shared" si="118"/>
        <v>1.2100000000000222E-2</v>
      </c>
      <c r="E845" s="2">
        <f t="shared" si="119"/>
        <v>0</v>
      </c>
      <c r="F845" s="2">
        <f t="shared" ref="F845:G860" si="120">((F844*13)+D845)/14</f>
        <v>5.1047175532734877E-2</v>
      </c>
      <c r="G845" s="2">
        <f t="shared" si="120"/>
        <v>2.0509238628167479E-2</v>
      </c>
      <c r="H845" s="2">
        <f t="shared" si="112"/>
        <v>2.4889844259077694</v>
      </c>
      <c r="I845" s="2">
        <f t="shared" si="113"/>
        <v>71.338364465762311</v>
      </c>
    </row>
    <row r="846" spans="1:9" ht="13.5" x14ac:dyDescent="0.25">
      <c r="A846" s="3">
        <f>TITRES_STAT!B849</f>
        <v>43235</v>
      </c>
      <c r="B846" s="6">
        <f>TITRES_STAT!D849</f>
        <v>5.9013</v>
      </c>
      <c r="C846" s="2">
        <f t="shared" si="117"/>
        <v>-2.4200000000000443E-2</v>
      </c>
      <c r="D846" s="2">
        <f t="shared" si="118"/>
        <v>0</v>
      </c>
      <c r="E846" s="2">
        <f t="shared" si="119"/>
        <v>2.4200000000000443E-2</v>
      </c>
      <c r="F846" s="2">
        <f t="shared" si="120"/>
        <v>4.7400948708968098E-2</v>
      </c>
      <c r="G846" s="2">
        <f t="shared" si="120"/>
        <v>2.0772864440441262E-2</v>
      </c>
      <c r="H846" s="2">
        <f t="shared" si="112"/>
        <v>2.2818686775178896</v>
      </c>
      <c r="I846" s="2">
        <f t="shared" si="113"/>
        <v>69.529554706122184</v>
      </c>
    </row>
    <row r="847" spans="1:9" ht="13.5" x14ac:dyDescent="0.25">
      <c r="A847" s="3">
        <f>TITRES_STAT!B850</f>
        <v>43236</v>
      </c>
      <c r="B847" s="6">
        <f>TITRES_STAT!D850</f>
        <v>5.8284000000000002</v>
      </c>
      <c r="C847" s="2">
        <f t="shared" si="117"/>
        <v>-7.2899999999999743E-2</v>
      </c>
      <c r="D847" s="2">
        <f t="shared" si="118"/>
        <v>0</v>
      </c>
      <c r="E847" s="2">
        <f t="shared" si="119"/>
        <v>7.2899999999999743E-2</v>
      </c>
      <c r="F847" s="2">
        <f t="shared" si="120"/>
        <v>4.4015166658327519E-2</v>
      </c>
      <c r="G847" s="2">
        <f t="shared" si="120"/>
        <v>2.4496231266124012E-2</v>
      </c>
      <c r="H847" s="2">
        <f t="shared" si="112"/>
        <v>1.7968138110778029</v>
      </c>
      <c r="I847" s="2">
        <f t="shared" si="113"/>
        <v>64.245027822762651</v>
      </c>
    </row>
    <row r="848" spans="1:9" ht="13.5" x14ac:dyDescent="0.25">
      <c r="A848" s="3">
        <f>TITRES_STAT!B851</f>
        <v>43237</v>
      </c>
      <c r="B848" s="6">
        <f>TITRES_STAT!D851</f>
        <v>5.7676999999999996</v>
      </c>
      <c r="C848" s="2">
        <f t="shared" si="117"/>
        <v>-6.0700000000000642E-2</v>
      </c>
      <c r="D848" s="2">
        <f t="shared" si="118"/>
        <v>0</v>
      </c>
      <c r="E848" s="2">
        <f t="shared" si="119"/>
        <v>6.0700000000000642E-2</v>
      </c>
      <c r="F848" s="2">
        <f t="shared" si="120"/>
        <v>4.0871226182732694E-2</v>
      </c>
      <c r="G848" s="2">
        <f t="shared" si="120"/>
        <v>2.70822147471152E-2</v>
      </c>
      <c r="H848" s="2">
        <f t="shared" si="112"/>
        <v>1.5091537588182775</v>
      </c>
      <c r="I848" s="2">
        <f t="shared" si="113"/>
        <v>60.145925833139671</v>
      </c>
    </row>
    <row r="849" spans="1:9" ht="13.5" x14ac:dyDescent="0.25">
      <c r="A849" s="3">
        <f>TITRES_STAT!B852</f>
        <v>43238</v>
      </c>
      <c r="B849" s="6">
        <f>TITRES_STAT!D852</f>
        <v>5.7069999999999999</v>
      </c>
      <c r="C849" s="2">
        <f t="shared" si="117"/>
        <v>-6.0699999999999754E-2</v>
      </c>
      <c r="D849" s="2">
        <f t="shared" si="118"/>
        <v>0</v>
      </c>
      <c r="E849" s="2">
        <f t="shared" si="119"/>
        <v>6.0699999999999754E-2</v>
      </c>
      <c r="F849" s="2">
        <f t="shared" si="120"/>
        <v>3.7951852883966075E-2</v>
      </c>
      <c r="G849" s="2">
        <f t="shared" si="120"/>
        <v>2.948348512232124E-2</v>
      </c>
      <c r="H849" s="2">
        <f t="shared" ref="H849:H912" si="121">F849/G849</f>
        <v>1.287224109582406</v>
      </c>
      <c r="I849" s="2">
        <f t="shared" ref="I849:I912" si="122">IF(G849=0,100,100-(100/(1+H849)))</f>
        <v>56.278879895919914</v>
      </c>
    </row>
    <row r="850" spans="1:9" ht="13.5" x14ac:dyDescent="0.25">
      <c r="A850" s="3">
        <f>TITRES_STAT!B853</f>
        <v>43241</v>
      </c>
      <c r="B850" s="6">
        <f>TITRES_STAT!D853</f>
        <v>5.8223000000000003</v>
      </c>
      <c r="C850" s="2">
        <f t="shared" si="117"/>
        <v>0.1153000000000004</v>
      </c>
      <c r="D850" s="2">
        <f t="shared" si="118"/>
        <v>0.1153000000000004</v>
      </c>
      <c r="E850" s="2">
        <f t="shared" si="119"/>
        <v>0</v>
      </c>
      <c r="F850" s="2">
        <f t="shared" si="120"/>
        <v>4.3476720535111382E-2</v>
      </c>
      <c r="G850" s="2">
        <f t="shared" si="120"/>
        <v>2.7377521899298294E-2</v>
      </c>
      <c r="H850" s="2">
        <f t="shared" si="121"/>
        <v>1.5880444071976332</v>
      </c>
      <c r="I850" s="2">
        <f t="shared" si="122"/>
        <v>61.360786653471202</v>
      </c>
    </row>
    <row r="851" spans="1:9" ht="13.5" x14ac:dyDescent="0.25">
      <c r="A851" s="3">
        <f>TITRES_STAT!B854</f>
        <v>43242</v>
      </c>
      <c r="B851" s="6">
        <f>TITRES_STAT!D854</f>
        <v>5.8223000000000003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4.0371240496889137E-2</v>
      </c>
      <c r="G851" s="2">
        <f t="shared" si="120"/>
        <v>2.5421984620776987E-2</v>
      </c>
      <c r="H851" s="2">
        <f t="shared" si="121"/>
        <v>1.5880444071976332</v>
      </c>
      <c r="I851" s="2">
        <f t="shared" si="122"/>
        <v>61.360786653471202</v>
      </c>
    </row>
    <row r="852" spans="1:9" ht="13.5" x14ac:dyDescent="0.25">
      <c r="A852" s="3">
        <f>TITRES_STAT!B855</f>
        <v>43243</v>
      </c>
      <c r="B852" s="6">
        <f>TITRES_STAT!D855</f>
        <v>5.8708999999999998</v>
      </c>
      <c r="C852" s="2">
        <f t="shared" si="117"/>
        <v>4.8599999999999532E-2</v>
      </c>
      <c r="D852" s="2">
        <f t="shared" si="118"/>
        <v>4.8599999999999532E-2</v>
      </c>
      <c r="E852" s="2">
        <f t="shared" si="119"/>
        <v>0</v>
      </c>
      <c r="F852" s="2">
        <f t="shared" si="120"/>
        <v>4.0959009032825587E-2</v>
      </c>
      <c r="G852" s="2">
        <f t="shared" si="120"/>
        <v>2.3606128576435771E-2</v>
      </c>
      <c r="H852" s="2">
        <f t="shared" si="121"/>
        <v>1.7351006498249737</v>
      </c>
      <c r="I852" s="2">
        <f t="shared" si="122"/>
        <v>63.438274197916897</v>
      </c>
    </row>
    <row r="853" spans="1:9" ht="13.5" x14ac:dyDescent="0.25">
      <c r="A853" s="3">
        <f>TITRES_STAT!B856</f>
        <v>43244</v>
      </c>
      <c r="B853" s="6">
        <f>TITRES_STAT!D856</f>
        <v>5.883</v>
      </c>
      <c r="C853" s="2">
        <f t="shared" si="117"/>
        <v>1.2100000000000222E-2</v>
      </c>
      <c r="D853" s="2">
        <f t="shared" si="118"/>
        <v>1.2100000000000222E-2</v>
      </c>
      <c r="E853" s="2">
        <f t="shared" si="119"/>
        <v>0</v>
      </c>
      <c r="F853" s="2">
        <f t="shared" si="120"/>
        <v>3.8897651244766629E-2</v>
      </c>
      <c r="G853" s="2">
        <f t="shared" si="120"/>
        <v>2.1919976535261787E-2</v>
      </c>
      <c r="H853" s="2">
        <f t="shared" si="121"/>
        <v>1.7745297848377501</v>
      </c>
      <c r="I853" s="2">
        <f t="shared" si="122"/>
        <v>63.957856734326668</v>
      </c>
    </row>
    <row r="854" spans="1:9" ht="13.5" x14ac:dyDescent="0.25">
      <c r="A854" s="3">
        <f>TITRES_STAT!B857</f>
        <v>43245</v>
      </c>
      <c r="B854" s="6">
        <f>TITRES_STAT!D857</f>
        <v>5.9497999999999998</v>
      </c>
      <c r="C854" s="2">
        <f t="shared" si="117"/>
        <v>6.6799999999999748E-2</v>
      </c>
      <c r="D854" s="2">
        <f t="shared" si="118"/>
        <v>6.6799999999999748E-2</v>
      </c>
      <c r="E854" s="2">
        <f t="shared" si="119"/>
        <v>0</v>
      </c>
      <c r="F854" s="2">
        <f t="shared" si="120"/>
        <v>4.0890676155854712E-2</v>
      </c>
      <c r="G854" s="2">
        <f t="shared" si="120"/>
        <v>2.0354263925600229E-2</v>
      </c>
      <c r="H854" s="2">
        <f t="shared" si="121"/>
        <v>2.0089489015824915</v>
      </c>
      <c r="I854" s="2">
        <f t="shared" si="122"/>
        <v>66.765803185488735</v>
      </c>
    </row>
    <row r="855" spans="1:9" ht="13.5" x14ac:dyDescent="0.25">
      <c r="A855" s="3">
        <f>TITRES_STAT!B858</f>
        <v>43248</v>
      </c>
      <c r="B855" s="6">
        <f>TITRES_STAT!D858</f>
        <v>6.0105000000000004</v>
      </c>
      <c r="C855" s="2">
        <f t="shared" si="117"/>
        <v>6.0700000000000642E-2</v>
      </c>
      <c r="D855" s="2">
        <f t="shared" si="118"/>
        <v>6.0700000000000642E-2</v>
      </c>
      <c r="E855" s="2">
        <f t="shared" si="119"/>
        <v>0</v>
      </c>
      <c r="F855" s="2">
        <f t="shared" si="120"/>
        <v>4.2305627859007995E-2</v>
      </c>
      <c r="G855" s="2">
        <f t="shared" si="120"/>
        <v>1.8900387930914499E-2</v>
      </c>
      <c r="H855" s="2">
        <f t="shared" si="121"/>
        <v>2.238347065343067</v>
      </c>
      <c r="I855" s="2">
        <f t="shared" si="122"/>
        <v>69.120048598186273</v>
      </c>
    </row>
    <row r="856" spans="1:9" ht="13.5" x14ac:dyDescent="0.25">
      <c r="A856" s="3">
        <f>TITRES_STAT!B859</f>
        <v>43249</v>
      </c>
      <c r="B856" s="6">
        <f>TITRES_STAT!D859</f>
        <v>6.0105000000000004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3.9283797297650282E-2</v>
      </c>
      <c r="G856" s="2">
        <f t="shared" si="120"/>
        <v>1.7550360221563463E-2</v>
      </c>
      <c r="H856" s="2">
        <f t="shared" si="121"/>
        <v>2.2383470653430675</v>
      </c>
      <c r="I856" s="2">
        <f t="shared" si="122"/>
        <v>69.120048598186287</v>
      </c>
    </row>
    <row r="857" spans="1:9" ht="13.5" x14ac:dyDescent="0.25">
      <c r="A857" s="3">
        <f>TITRES_STAT!B860</f>
        <v>43250</v>
      </c>
      <c r="B857" s="6">
        <f>TITRES_STAT!D860</f>
        <v>5.9741</v>
      </c>
      <c r="C857" s="2">
        <f t="shared" si="117"/>
        <v>-3.6400000000000432E-2</v>
      </c>
      <c r="D857" s="2">
        <f t="shared" si="118"/>
        <v>0</v>
      </c>
      <c r="E857" s="2">
        <f t="shared" si="119"/>
        <v>3.6400000000000432E-2</v>
      </c>
      <c r="F857" s="2">
        <f t="shared" si="120"/>
        <v>3.6477811776389549E-2</v>
      </c>
      <c r="G857" s="2">
        <f t="shared" si="120"/>
        <v>1.8896763062880389E-2</v>
      </c>
      <c r="H857" s="2">
        <f t="shared" si="121"/>
        <v>1.9303735594824842</v>
      </c>
      <c r="I857" s="2">
        <f t="shared" si="122"/>
        <v>65.87465796761407</v>
      </c>
    </row>
    <row r="858" spans="1:9" ht="13.5" x14ac:dyDescent="0.25">
      <c r="A858" s="3">
        <f>TITRES_STAT!B861</f>
        <v>43251</v>
      </c>
      <c r="B858" s="6">
        <f>TITRES_STAT!D861</f>
        <v>5.9497999999999998</v>
      </c>
      <c r="C858" s="2">
        <f t="shared" si="117"/>
        <v>-2.430000000000021E-2</v>
      </c>
      <c r="D858" s="2">
        <f t="shared" si="118"/>
        <v>0</v>
      </c>
      <c r="E858" s="2">
        <f t="shared" si="119"/>
        <v>2.430000000000021E-2</v>
      </c>
      <c r="F858" s="2">
        <f t="shared" si="120"/>
        <v>3.3872253792361723E-2</v>
      </c>
      <c r="G858" s="2">
        <f t="shared" si="120"/>
        <v>1.9282708558388949E-2</v>
      </c>
      <c r="H858" s="2">
        <f t="shared" si="121"/>
        <v>1.7566128580844824</v>
      </c>
      <c r="I858" s="2">
        <f t="shared" si="122"/>
        <v>63.7235966208588</v>
      </c>
    </row>
    <row r="859" spans="1:9" ht="13.5" x14ac:dyDescent="0.25">
      <c r="A859" s="3">
        <f>TITRES_STAT!B862</f>
        <v>43252</v>
      </c>
      <c r="B859" s="6">
        <f>TITRES_STAT!D862</f>
        <v>5.883</v>
      </c>
      <c r="C859" s="2">
        <f t="shared" si="117"/>
        <v>-6.6799999999999748E-2</v>
      </c>
      <c r="D859" s="2">
        <f t="shared" si="118"/>
        <v>0</v>
      </c>
      <c r="E859" s="2">
        <f t="shared" si="119"/>
        <v>6.6799999999999748E-2</v>
      </c>
      <c r="F859" s="2">
        <f t="shared" si="120"/>
        <v>3.1452807092907313E-2</v>
      </c>
      <c r="G859" s="2">
        <f t="shared" si="120"/>
        <v>2.2676800804218293E-2</v>
      </c>
      <c r="H859" s="2">
        <f t="shared" si="121"/>
        <v>1.3870037208712671</v>
      </c>
      <c r="I859" s="2">
        <f t="shared" si="122"/>
        <v>58.106475023214649</v>
      </c>
    </row>
    <row r="860" spans="1:9" ht="13.5" x14ac:dyDescent="0.25">
      <c r="A860" s="3">
        <f>TITRES_STAT!B863</f>
        <v>43255</v>
      </c>
      <c r="B860" s="6">
        <f>TITRES_STAT!D863</f>
        <v>5.8526999999999996</v>
      </c>
      <c r="C860" s="2">
        <f t="shared" si="117"/>
        <v>-3.0300000000000438E-2</v>
      </c>
      <c r="D860" s="2">
        <f t="shared" si="118"/>
        <v>0</v>
      </c>
      <c r="E860" s="2">
        <f t="shared" si="119"/>
        <v>3.0300000000000438E-2</v>
      </c>
      <c r="F860" s="2">
        <f t="shared" si="120"/>
        <v>2.9206178014842505E-2</v>
      </c>
      <c r="G860" s="2">
        <f t="shared" si="120"/>
        <v>2.3221315032488445E-2</v>
      </c>
      <c r="H860" s="2">
        <f t="shared" si="121"/>
        <v>1.2577314408757974</v>
      </c>
      <c r="I860" s="2">
        <f t="shared" si="122"/>
        <v>55.707752397154479</v>
      </c>
    </row>
    <row r="861" spans="1:9" ht="13.5" x14ac:dyDescent="0.25">
      <c r="A861" s="3">
        <f>TITRES_STAT!B864</f>
        <v>43256</v>
      </c>
      <c r="B861" s="6">
        <f>TITRES_STAT!D864</f>
        <v>5.9073000000000002</v>
      </c>
      <c r="C861" s="2">
        <f t="shared" si="117"/>
        <v>5.4600000000000648E-2</v>
      </c>
      <c r="D861" s="2">
        <f t="shared" si="118"/>
        <v>5.4600000000000648E-2</v>
      </c>
      <c r="E861" s="2">
        <f t="shared" si="119"/>
        <v>0</v>
      </c>
      <c r="F861" s="2">
        <f t="shared" ref="F861:G876" si="123">((F860*13)+D861)/14</f>
        <v>3.1020022442353801E-2</v>
      </c>
      <c r="G861" s="2">
        <f t="shared" si="123"/>
        <v>2.1562649673024986E-2</v>
      </c>
      <c r="H861" s="2">
        <f t="shared" si="121"/>
        <v>1.4385997506215598</v>
      </c>
      <c r="I861" s="2">
        <f t="shared" si="122"/>
        <v>58.992860564956743</v>
      </c>
    </row>
    <row r="862" spans="1:9" ht="13.5" x14ac:dyDescent="0.25">
      <c r="A862" s="3">
        <f>TITRES_STAT!B865</f>
        <v>43257</v>
      </c>
      <c r="B862" s="6">
        <f>TITRES_STAT!D865</f>
        <v>5.8102</v>
      </c>
      <c r="C862" s="2">
        <f t="shared" si="117"/>
        <v>-9.7100000000000186E-2</v>
      </c>
      <c r="D862" s="2">
        <f t="shared" si="118"/>
        <v>0</v>
      </c>
      <c r="E862" s="2">
        <f t="shared" si="119"/>
        <v>9.7100000000000186E-2</v>
      </c>
      <c r="F862" s="2">
        <f t="shared" si="123"/>
        <v>2.8804306553614243E-2</v>
      </c>
      <c r="G862" s="2">
        <f t="shared" si="123"/>
        <v>2.6958174696380361E-2</v>
      </c>
      <c r="H862" s="2">
        <f t="shared" si="121"/>
        <v>1.0684813374060433</v>
      </c>
      <c r="I862" s="2">
        <f t="shared" si="122"/>
        <v>51.655353040117866</v>
      </c>
    </row>
    <row r="863" spans="1:9" ht="13.5" x14ac:dyDescent="0.25">
      <c r="A863" s="3">
        <f>TITRES_STAT!B866</f>
        <v>43258</v>
      </c>
      <c r="B863" s="6">
        <f>TITRES_STAT!D866</f>
        <v>5.968</v>
      </c>
      <c r="C863" s="2">
        <f t="shared" si="117"/>
        <v>0.15779999999999994</v>
      </c>
      <c r="D863" s="2">
        <f t="shared" si="118"/>
        <v>0.15779999999999994</v>
      </c>
      <c r="E863" s="2">
        <f t="shared" si="119"/>
        <v>0</v>
      </c>
      <c r="F863" s="2">
        <f t="shared" si="123"/>
        <v>3.8018284656927505E-2</v>
      </c>
      <c r="G863" s="2">
        <f t="shared" si="123"/>
        <v>2.5032590789496049E-2</v>
      </c>
      <c r="H863" s="2">
        <f t="shared" si="121"/>
        <v>1.518751493867762</v>
      </c>
      <c r="I863" s="2">
        <f t="shared" si="122"/>
        <v>60.297790296715092</v>
      </c>
    </row>
    <row r="864" spans="1:9" ht="13.5" x14ac:dyDescent="0.25">
      <c r="A864" s="3">
        <f>TITRES_STAT!B867</f>
        <v>43259</v>
      </c>
      <c r="B864" s="6">
        <f>TITRES_STAT!D867</f>
        <v>5.9497999999999998</v>
      </c>
      <c r="C864" s="2">
        <f t="shared" si="117"/>
        <v>-1.8200000000000216E-2</v>
      </c>
      <c r="D864" s="2">
        <f t="shared" si="118"/>
        <v>0</v>
      </c>
      <c r="E864" s="2">
        <f t="shared" si="119"/>
        <v>1.8200000000000216E-2</v>
      </c>
      <c r="F864" s="2">
        <f t="shared" si="123"/>
        <v>3.5302692895718399E-2</v>
      </c>
      <c r="G864" s="2">
        <f t="shared" si="123"/>
        <v>2.4544548590246348E-2</v>
      </c>
      <c r="H864" s="2">
        <f t="shared" si="121"/>
        <v>1.4383109457448806</v>
      </c>
      <c r="I864" s="2">
        <f t="shared" si="122"/>
        <v>58.988003488845038</v>
      </c>
    </row>
    <row r="865" spans="1:9" ht="13.5" x14ac:dyDescent="0.25">
      <c r="A865" s="3">
        <f>TITRES_STAT!B868</f>
        <v>43262</v>
      </c>
      <c r="B865" s="6">
        <f>TITRES_STAT!D868</f>
        <v>5.883</v>
      </c>
      <c r="C865" s="2">
        <f t="shared" si="117"/>
        <v>-6.6799999999999748E-2</v>
      </c>
      <c r="D865" s="2">
        <f t="shared" si="118"/>
        <v>0</v>
      </c>
      <c r="E865" s="2">
        <f t="shared" si="119"/>
        <v>6.6799999999999748E-2</v>
      </c>
      <c r="F865" s="2">
        <f t="shared" si="123"/>
        <v>3.2781071974595656E-2</v>
      </c>
      <c r="G865" s="2">
        <f t="shared" si="123"/>
        <v>2.7562795119514448E-2</v>
      </c>
      <c r="H865" s="2">
        <f t="shared" si="121"/>
        <v>1.1893232102351865</v>
      </c>
      <c r="I865" s="2">
        <f t="shared" si="122"/>
        <v>54.323783928980696</v>
      </c>
    </row>
    <row r="866" spans="1:9" ht="13.5" x14ac:dyDescent="0.25">
      <c r="A866" s="3">
        <f>TITRES_STAT!B869</f>
        <v>43263</v>
      </c>
      <c r="B866" s="6">
        <f>TITRES_STAT!D869</f>
        <v>5.8526999999999996</v>
      </c>
      <c r="C866" s="2">
        <f t="shared" si="117"/>
        <v>-3.0300000000000438E-2</v>
      </c>
      <c r="D866" s="2">
        <f t="shared" si="118"/>
        <v>0</v>
      </c>
      <c r="E866" s="2">
        <f t="shared" si="119"/>
        <v>3.0300000000000438E-2</v>
      </c>
      <c r="F866" s="2">
        <f t="shared" si="123"/>
        <v>3.043956683355311E-2</v>
      </c>
      <c r="G866" s="2">
        <f t="shared" si="123"/>
        <v>2.7758309753834875E-2</v>
      </c>
      <c r="H866" s="2">
        <f t="shared" si="121"/>
        <v>1.0965929519302886</v>
      </c>
      <c r="I866" s="2">
        <f t="shared" si="122"/>
        <v>52.303569508839509</v>
      </c>
    </row>
    <row r="867" spans="1:9" ht="13.5" x14ac:dyDescent="0.25">
      <c r="A867" s="3">
        <f>TITRES_STAT!B870</f>
        <v>43264</v>
      </c>
      <c r="B867" s="6">
        <f>TITRES_STAT!D870</f>
        <v>5.7676999999999996</v>
      </c>
      <c r="C867" s="2">
        <f t="shared" si="117"/>
        <v>-8.4999999999999964E-2</v>
      </c>
      <c r="D867" s="2">
        <f t="shared" si="118"/>
        <v>0</v>
      </c>
      <c r="E867" s="2">
        <f t="shared" si="119"/>
        <v>8.4999999999999964E-2</v>
      </c>
      <c r="F867" s="2">
        <f t="shared" si="123"/>
        <v>2.8265312059727887E-2</v>
      </c>
      <c r="G867" s="2">
        <f t="shared" si="123"/>
        <v>3.1847001914275239E-2</v>
      </c>
      <c r="H867" s="2">
        <f t="shared" si="121"/>
        <v>0.88753447297210475</v>
      </c>
      <c r="I867" s="2">
        <f t="shared" si="122"/>
        <v>47.020835151932154</v>
      </c>
    </row>
    <row r="868" spans="1:9" ht="13.5" x14ac:dyDescent="0.25">
      <c r="A868" s="3">
        <f>TITRES_STAT!B871</f>
        <v>43265</v>
      </c>
      <c r="B868" s="6">
        <f>TITRES_STAT!D871</f>
        <v>5.7797999999999998</v>
      </c>
      <c r="C868" s="2">
        <f t="shared" si="117"/>
        <v>1.2100000000000222E-2</v>
      </c>
      <c r="D868" s="2">
        <f t="shared" si="118"/>
        <v>1.2100000000000222E-2</v>
      </c>
      <c r="E868" s="2">
        <f t="shared" si="119"/>
        <v>0</v>
      </c>
      <c r="F868" s="2">
        <f t="shared" si="123"/>
        <v>2.711064691260448E-2</v>
      </c>
      <c r="G868" s="2">
        <f t="shared" si="123"/>
        <v>2.957221606325558E-2</v>
      </c>
      <c r="H868" s="2">
        <f t="shared" si="121"/>
        <v>0.91676074781187344</v>
      </c>
      <c r="I868" s="2">
        <f t="shared" si="122"/>
        <v>47.828647829856948</v>
      </c>
    </row>
    <row r="869" spans="1:9" ht="13.5" x14ac:dyDescent="0.25">
      <c r="A869" s="3">
        <f>TITRES_STAT!B872</f>
        <v>43269</v>
      </c>
      <c r="B869" s="6">
        <f>TITRES_STAT!D872</f>
        <v>5.7495000000000003</v>
      </c>
      <c r="C869" s="2">
        <f t="shared" si="117"/>
        <v>-3.029999999999955E-2</v>
      </c>
      <c r="D869" s="2">
        <f t="shared" si="118"/>
        <v>0</v>
      </c>
      <c r="E869" s="2">
        <f t="shared" si="119"/>
        <v>3.029999999999955E-2</v>
      </c>
      <c r="F869" s="2">
        <f t="shared" si="123"/>
        <v>2.5174172133132729E-2</v>
      </c>
      <c r="G869" s="2">
        <f t="shared" si="123"/>
        <v>2.962420063016586E-2</v>
      </c>
      <c r="H869" s="2">
        <f t="shared" si="121"/>
        <v>0.84978401434056794</v>
      </c>
      <c r="I869" s="2">
        <f t="shared" si="122"/>
        <v>45.939634452052964</v>
      </c>
    </row>
    <row r="870" spans="1:9" ht="13.5" x14ac:dyDescent="0.25">
      <c r="A870" s="3">
        <f>TITRES_STAT!B873</f>
        <v>43270</v>
      </c>
      <c r="B870" s="6">
        <f>TITRES_STAT!D873</f>
        <v>5.7676999999999996</v>
      </c>
      <c r="C870" s="2">
        <f t="shared" si="117"/>
        <v>1.8199999999999328E-2</v>
      </c>
      <c r="D870" s="2">
        <f t="shared" si="118"/>
        <v>1.8199999999999328E-2</v>
      </c>
      <c r="E870" s="2">
        <f t="shared" si="119"/>
        <v>0</v>
      </c>
      <c r="F870" s="2">
        <f t="shared" si="123"/>
        <v>2.4676016980766057E-2</v>
      </c>
      <c r="G870" s="2">
        <f t="shared" si="123"/>
        <v>2.750818629943973E-2</v>
      </c>
      <c r="H870" s="2">
        <f t="shared" si="121"/>
        <v>0.89704267348475253</v>
      </c>
      <c r="I870" s="2">
        <f t="shared" si="122"/>
        <v>47.286372943679723</v>
      </c>
    </row>
    <row r="871" spans="1:9" ht="13.5" x14ac:dyDescent="0.25">
      <c r="A871" s="3">
        <f>TITRES_STAT!B874</f>
        <v>43271</v>
      </c>
      <c r="B871" s="6">
        <f>TITRES_STAT!D874</f>
        <v>5.7676999999999996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2.2913444339282767E-2</v>
      </c>
      <c r="G871" s="2">
        <f t="shared" si="123"/>
        <v>2.5543315849479751E-2</v>
      </c>
      <c r="H871" s="2">
        <f t="shared" si="121"/>
        <v>0.89704267348475242</v>
      </c>
      <c r="I871" s="2">
        <f t="shared" si="122"/>
        <v>47.286372943679716</v>
      </c>
    </row>
    <row r="872" spans="1:9" ht="13.5" x14ac:dyDescent="0.25">
      <c r="A872" s="3">
        <f>TITRES_STAT!B875</f>
        <v>43272</v>
      </c>
      <c r="B872" s="6">
        <f>TITRES_STAT!D875</f>
        <v>5.7069999999999999</v>
      </c>
      <c r="C872" s="2">
        <f t="shared" si="117"/>
        <v>-6.0699999999999754E-2</v>
      </c>
      <c r="D872" s="2">
        <f t="shared" si="118"/>
        <v>0</v>
      </c>
      <c r="E872" s="2">
        <f t="shared" si="119"/>
        <v>6.0699999999999754E-2</v>
      </c>
      <c r="F872" s="2">
        <f t="shared" si="123"/>
        <v>2.1276769743619712E-2</v>
      </c>
      <c r="G872" s="2">
        <f t="shared" si="123"/>
        <v>2.8054507574516892E-2</v>
      </c>
      <c r="H872" s="2">
        <f t="shared" si="121"/>
        <v>0.75840824106805249</v>
      </c>
      <c r="I872" s="2">
        <f t="shared" si="122"/>
        <v>43.13038481936352</v>
      </c>
    </row>
    <row r="873" spans="1:9" ht="13.5" x14ac:dyDescent="0.25">
      <c r="A873" s="3">
        <f>TITRES_STAT!B876</f>
        <v>43273</v>
      </c>
      <c r="B873" s="6">
        <f>TITRES_STAT!D876</f>
        <v>5.6947999999999999</v>
      </c>
      <c r="C873" s="2">
        <f t="shared" si="117"/>
        <v>-1.2199999999999989E-2</v>
      </c>
      <c r="D873" s="2">
        <f t="shared" si="118"/>
        <v>0</v>
      </c>
      <c r="E873" s="2">
        <f t="shared" si="119"/>
        <v>1.2199999999999989E-2</v>
      </c>
      <c r="F873" s="2">
        <f t="shared" si="123"/>
        <v>1.9757000476218305E-2</v>
      </c>
      <c r="G873" s="2">
        <f t="shared" si="123"/>
        <v>2.6922042747765686E-2</v>
      </c>
      <c r="H873" s="2">
        <f t="shared" si="121"/>
        <v>0.73385963544159283</v>
      </c>
      <c r="I873" s="2">
        <f t="shared" si="122"/>
        <v>42.32520444220895</v>
      </c>
    </row>
    <row r="874" spans="1:9" ht="13.5" x14ac:dyDescent="0.25">
      <c r="A874" s="3">
        <f>TITRES_STAT!B877</f>
        <v>43276</v>
      </c>
      <c r="B874" s="6">
        <f>TITRES_STAT!D877</f>
        <v>5.6097999999999999</v>
      </c>
      <c r="C874" s="2">
        <f t="shared" si="117"/>
        <v>-8.4999999999999964E-2</v>
      </c>
      <c r="D874" s="2">
        <f t="shared" si="118"/>
        <v>0</v>
      </c>
      <c r="E874" s="2">
        <f t="shared" si="119"/>
        <v>8.4999999999999964E-2</v>
      </c>
      <c r="F874" s="2">
        <f t="shared" si="123"/>
        <v>1.8345786156488426E-2</v>
      </c>
      <c r="G874" s="2">
        <f t="shared" si="123"/>
        <v>3.1070468265782421E-2</v>
      </c>
      <c r="H874" s="2">
        <f t="shared" si="121"/>
        <v>0.59045734359570134</v>
      </c>
      <c r="I874" s="2">
        <f t="shared" si="122"/>
        <v>37.125003444656819</v>
      </c>
    </row>
    <row r="875" spans="1:9" ht="13.5" x14ac:dyDescent="0.25">
      <c r="A875" s="3">
        <f>TITRES_STAT!B878</f>
        <v>43277</v>
      </c>
      <c r="B875" s="6">
        <f>TITRES_STAT!D878</f>
        <v>5.7554999999999996</v>
      </c>
      <c r="C875" s="2">
        <f t="shared" si="117"/>
        <v>0.14569999999999972</v>
      </c>
      <c r="D875" s="2">
        <f t="shared" si="118"/>
        <v>0.14569999999999972</v>
      </c>
      <c r="E875" s="2">
        <f t="shared" si="119"/>
        <v>0</v>
      </c>
      <c r="F875" s="2">
        <f t="shared" si="123"/>
        <v>2.7442515716739231E-2</v>
      </c>
      <c r="G875" s="2">
        <f t="shared" si="123"/>
        <v>2.8851149103940821E-2</v>
      </c>
      <c r="H875" s="2">
        <f t="shared" si="121"/>
        <v>0.95117583073981682</v>
      </c>
      <c r="I875" s="2">
        <f t="shared" si="122"/>
        <v>48.748852653590149</v>
      </c>
    </row>
    <row r="876" spans="1:9" ht="13.5" x14ac:dyDescent="0.25">
      <c r="A876" s="3">
        <f>TITRES_STAT!B879</f>
        <v>43278</v>
      </c>
      <c r="B876" s="6">
        <f>TITRES_STAT!D879</f>
        <v>5.6887999999999996</v>
      </c>
      <c r="C876" s="2">
        <f t="shared" si="117"/>
        <v>-6.6699999999999982E-2</v>
      </c>
      <c r="D876" s="2">
        <f t="shared" si="118"/>
        <v>0</v>
      </c>
      <c r="E876" s="2">
        <f t="shared" si="119"/>
        <v>6.6699999999999982E-2</v>
      </c>
      <c r="F876" s="2">
        <f t="shared" si="123"/>
        <v>2.548233602268643E-2</v>
      </c>
      <c r="G876" s="2">
        <f t="shared" si="123"/>
        <v>3.1554638453659335E-2</v>
      </c>
      <c r="H876" s="2">
        <f t="shared" si="121"/>
        <v>0.80756228787439299</v>
      </c>
      <c r="I876" s="2">
        <f t="shared" si="122"/>
        <v>44.676871900444866</v>
      </c>
    </row>
    <row r="877" spans="1:9" ht="13.5" x14ac:dyDescent="0.25">
      <c r="A877" s="3">
        <f>TITRES_STAT!B880</f>
        <v>43279</v>
      </c>
      <c r="B877" s="6">
        <f>TITRES_STAT!D880</f>
        <v>5.7676999999999996</v>
      </c>
      <c r="C877" s="2">
        <f t="shared" si="117"/>
        <v>7.889999999999997E-2</v>
      </c>
      <c r="D877" s="2">
        <f t="shared" si="118"/>
        <v>7.889999999999997E-2</v>
      </c>
      <c r="E877" s="2">
        <f t="shared" si="119"/>
        <v>0</v>
      </c>
      <c r="F877" s="2">
        <f t="shared" ref="F877:G892" si="124">((F876*13)+D877)/14</f>
        <v>2.92978834496374E-2</v>
      </c>
      <c r="G877" s="2">
        <f t="shared" si="124"/>
        <v>2.9300735706969384E-2</v>
      </c>
      <c r="H877" s="2">
        <f t="shared" si="121"/>
        <v>0.99990265577763959</v>
      </c>
      <c r="I877" s="2">
        <f t="shared" si="122"/>
        <v>49.997566275986507</v>
      </c>
    </row>
    <row r="878" spans="1:9" ht="13.5" x14ac:dyDescent="0.25">
      <c r="A878" s="3">
        <f>TITRES_STAT!B881</f>
        <v>43280</v>
      </c>
      <c r="B878" s="6">
        <f>TITRES_STAT!D881</f>
        <v>5.8587999999999996</v>
      </c>
      <c r="C878" s="2">
        <f t="shared" si="117"/>
        <v>9.1099999999999959E-2</v>
      </c>
      <c r="D878" s="2">
        <f t="shared" si="118"/>
        <v>9.1099999999999959E-2</v>
      </c>
      <c r="E878" s="2">
        <f t="shared" si="119"/>
        <v>0</v>
      </c>
      <c r="F878" s="2">
        <f t="shared" si="124"/>
        <v>3.3712320346091867E-2</v>
      </c>
      <c r="G878" s="2">
        <f t="shared" si="124"/>
        <v>2.720782601361443E-2</v>
      </c>
      <c r="H878" s="2">
        <f t="shared" si="121"/>
        <v>1.2390670364189582</v>
      </c>
      <c r="I878" s="2">
        <f t="shared" si="122"/>
        <v>55.338541288190029</v>
      </c>
    </row>
    <row r="879" spans="1:9" ht="13.5" x14ac:dyDescent="0.25">
      <c r="A879" s="3">
        <f>TITRES_STAT!B882</f>
        <v>43283</v>
      </c>
      <c r="B879" s="6">
        <f>TITRES_STAT!D882</f>
        <v>5.7858999999999998</v>
      </c>
      <c r="C879" s="2">
        <f t="shared" si="117"/>
        <v>-7.2899999999999743E-2</v>
      </c>
      <c r="D879" s="2">
        <f t="shared" si="118"/>
        <v>0</v>
      </c>
      <c r="E879" s="2">
        <f t="shared" si="119"/>
        <v>7.2899999999999743E-2</v>
      </c>
      <c r="F879" s="2">
        <f t="shared" si="124"/>
        <v>3.1304297464228158E-2</v>
      </c>
      <c r="G879" s="2">
        <f t="shared" si="124"/>
        <v>3.0471552726927666E-2</v>
      </c>
      <c r="H879" s="2">
        <f t="shared" si="121"/>
        <v>1.02732859545305</v>
      </c>
      <c r="I879" s="2">
        <f t="shared" si="122"/>
        <v>50.674005080240654</v>
      </c>
    </row>
    <row r="880" spans="1:9" ht="13.5" x14ac:dyDescent="0.25">
      <c r="A880" s="3">
        <f>TITRES_STAT!B883</f>
        <v>43284</v>
      </c>
      <c r="B880" s="6">
        <f>TITRES_STAT!D883</f>
        <v>5.9134000000000002</v>
      </c>
      <c r="C880" s="2">
        <f t="shared" si="117"/>
        <v>0.12750000000000039</v>
      </c>
      <c r="D880" s="2">
        <f t="shared" si="118"/>
        <v>0.12750000000000039</v>
      </c>
      <c r="E880" s="2">
        <f t="shared" si="119"/>
        <v>0</v>
      </c>
      <c r="F880" s="2">
        <f t="shared" si="124"/>
        <v>3.8175419073926173E-2</v>
      </c>
      <c r="G880" s="2">
        <f t="shared" si="124"/>
        <v>2.8295013246432833E-2</v>
      </c>
      <c r="H880" s="2">
        <f t="shared" si="121"/>
        <v>1.3491924793051286</v>
      </c>
      <c r="I880" s="2">
        <f t="shared" si="122"/>
        <v>57.432181108642418</v>
      </c>
    </row>
    <row r="881" spans="1:9" ht="13.5" x14ac:dyDescent="0.25">
      <c r="A881" s="3">
        <f>TITRES_STAT!B884</f>
        <v>43285</v>
      </c>
      <c r="B881" s="6">
        <f>TITRES_STAT!D884</f>
        <v>6.2229999999999999</v>
      </c>
      <c r="C881" s="2">
        <f t="shared" si="117"/>
        <v>0.30959999999999965</v>
      </c>
      <c r="D881" s="2">
        <f t="shared" si="118"/>
        <v>0.30959999999999965</v>
      </c>
      <c r="E881" s="2">
        <f t="shared" si="119"/>
        <v>0</v>
      </c>
      <c r="F881" s="2">
        <f t="shared" si="124"/>
        <v>5.7562889140074285E-2</v>
      </c>
      <c r="G881" s="2">
        <f t="shared" si="124"/>
        <v>2.6273940871687631E-2</v>
      </c>
      <c r="H881" s="2">
        <f t="shared" si="121"/>
        <v>2.1908738175666338</v>
      </c>
      <c r="I881" s="2">
        <f t="shared" si="122"/>
        <v>68.660622225337576</v>
      </c>
    </row>
    <row r="882" spans="1:9" ht="13.5" x14ac:dyDescent="0.25">
      <c r="A882" s="3">
        <f>TITRES_STAT!B885</f>
        <v>43286</v>
      </c>
      <c r="B882" s="6">
        <f>TITRES_STAT!D885</f>
        <v>6.4355000000000002</v>
      </c>
      <c r="C882" s="2">
        <f t="shared" si="117"/>
        <v>0.21250000000000036</v>
      </c>
      <c r="D882" s="2">
        <f t="shared" si="118"/>
        <v>0.21250000000000036</v>
      </c>
      <c r="E882" s="2">
        <f t="shared" si="119"/>
        <v>0</v>
      </c>
      <c r="F882" s="2">
        <f t="shared" si="124"/>
        <v>6.8629825630069002E-2</v>
      </c>
      <c r="G882" s="2">
        <f t="shared" si="124"/>
        <v>2.4397230809424231E-2</v>
      </c>
      <c r="H882" s="2">
        <f t="shared" si="121"/>
        <v>2.8130170250124649</v>
      </c>
      <c r="I882" s="2">
        <f t="shared" si="122"/>
        <v>73.774048386350159</v>
      </c>
    </row>
    <row r="883" spans="1:9" ht="13.5" x14ac:dyDescent="0.25">
      <c r="A883" s="3">
        <f>TITRES_STAT!B886</f>
        <v>43287</v>
      </c>
      <c r="B883" s="6">
        <f>TITRES_STAT!D886</f>
        <v>6.5872999999999999</v>
      </c>
      <c r="C883" s="2">
        <f t="shared" si="117"/>
        <v>0.15179999999999971</v>
      </c>
      <c r="D883" s="2">
        <f t="shared" si="118"/>
        <v>0.15179999999999971</v>
      </c>
      <c r="E883" s="2">
        <f t="shared" si="119"/>
        <v>0</v>
      </c>
      <c r="F883" s="2">
        <f t="shared" si="124"/>
        <v>7.4570552370778351E-2</v>
      </c>
      <c r="G883" s="2">
        <f t="shared" si="124"/>
        <v>2.2654571465893929E-2</v>
      </c>
      <c r="H883" s="2">
        <f t="shared" si="121"/>
        <v>3.2916337650898866</v>
      </c>
      <c r="I883" s="2">
        <f t="shared" si="122"/>
        <v>76.698850490588043</v>
      </c>
    </row>
    <row r="884" spans="1:9" ht="13.5" x14ac:dyDescent="0.25">
      <c r="A884" s="3">
        <f>TITRES_STAT!B887</f>
        <v>43290</v>
      </c>
      <c r="B884" s="6">
        <f>TITRES_STAT!D887</f>
        <v>6.5933999999999999</v>
      </c>
      <c r="C884" s="2">
        <f t="shared" si="117"/>
        <v>6.0999999999999943E-3</v>
      </c>
      <c r="D884" s="2">
        <f t="shared" si="118"/>
        <v>6.0999999999999943E-3</v>
      </c>
      <c r="E884" s="2">
        <f t="shared" si="119"/>
        <v>0</v>
      </c>
      <c r="F884" s="2">
        <f t="shared" si="124"/>
        <v>6.9679798630008463E-2</v>
      </c>
      <c r="G884" s="2">
        <f t="shared" si="124"/>
        <v>2.1036387789758648E-2</v>
      </c>
      <c r="H884" s="2">
        <f t="shared" si="121"/>
        <v>3.3123461749422289</v>
      </c>
      <c r="I884" s="2">
        <f t="shared" si="122"/>
        <v>76.810767052730952</v>
      </c>
    </row>
    <row r="885" spans="1:9" ht="13.5" x14ac:dyDescent="0.25">
      <c r="A885" s="3">
        <f>TITRES_STAT!B888</f>
        <v>43291</v>
      </c>
      <c r="B885" s="6">
        <f>TITRES_STAT!D888</f>
        <v>6.7390999999999996</v>
      </c>
      <c r="C885" s="2">
        <f t="shared" si="117"/>
        <v>0.14569999999999972</v>
      </c>
      <c r="D885" s="2">
        <f t="shared" si="118"/>
        <v>0.14569999999999972</v>
      </c>
      <c r="E885" s="2">
        <f t="shared" si="119"/>
        <v>0</v>
      </c>
      <c r="F885" s="2">
        <f t="shared" si="124"/>
        <v>7.510981301357926E-2</v>
      </c>
      <c r="G885" s="2">
        <f t="shared" si="124"/>
        <v>1.9533788661918742E-2</v>
      </c>
      <c r="H885" s="2">
        <f t="shared" si="121"/>
        <v>3.8451226392147042</v>
      </c>
      <c r="I885" s="2">
        <f t="shared" si="122"/>
        <v>79.360687551923775</v>
      </c>
    </row>
    <row r="886" spans="1:9" ht="13.5" x14ac:dyDescent="0.25">
      <c r="A886" s="3">
        <f>TITRES_STAT!B889</f>
        <v>43292</v>
      </c>
      <c r="B886" s="6">
        <f>TITRES_STAT!D889</f>
        <v>6.6905000000000001</v>
      </c>
      <c r="C886" s="2">
        <f t="shared" si="117"/>
        <v>-4.8599999999999532E-2</v>
      </c>
      <c r="D886" s="2">
        <f t="shared" si="118"/>
        <v>0</v>
      </c>
      <c r="E886" s="2">
        <f t="shared" si="119"/>
        <v>4.8599999999999532E-2</v>
      </c>
      <c r="F886" s="2">
        <f t="shared" si="124"/>
        <v>6.9744826369752169E-2</v>
      </c>
      <c r="G886" s="2">
        <f t="shared" si="124"/>
        <v>2.16099466146388E-2</v>
      </c>
      <c r="H886" s="2">
        <f t="shared" si="121"/>
        <v>3.2274409378922901</v>
      </c>
      <c r="I886" s="2">
        <f t="shared" si="122"/>
        <v>76.345027294489455</v>
      </c>
    </row>
    <row r="887" spans="1:9" ht="13.5" x14ac:dyDescent="0.25">
      <c r="A887" s="3">
        <f>TITRES_STAT!B890</f>
        <v>43293</v>
      </c>
      <c r="B887" s="6">
        <f>TITRES_STAT!D890</f>
        <v>6.6783999999999999</v>
      </c>
      <c r="C887" s="2">
        <f t="shared" si="117"/>
        <v>-1.2100000000000222E-2</v>
      </c>
      <c r="D887" s="2">
        <f t="shared" si="118"/>
        <v>0</v>
      </c>
      <c r="E887" s="2">
        <f t="shared" si="119"/>
        <v>1.2100000000000222E-2</v>
      </c>
      <c r="F887" s="2">
        <f t="shared" si="124"/>
        <v>6.4763053057627015E-2</v>
      </c>
      <c r="G887" s="2">
        <f t="shared" si="124"/>
        <v>2.093066471359319E-2</v>
      </c>
      <c r="H887" s="2">
        <f t="shared" si="121"/>
        <v>3.0941708705298483</v>
      </c>
      <c r="I887" s="2">
        <f t="shared" si="122"/>
        <v>75.575030167937655</v>
      </c>
    </row>
    <row r="888" spans="1:9" ht="13.5" x14ac:dyDescent="0.25">
      <c r="A888" s="3">
        <f>TITRES_STAT!B891</f>
        <v>43294</v>
      </c>
      <c r="B888" s="6">
        <f>TITRES_STAT!D891</f>
        <v>6.7816000000000001</v>
      </c>
      <c r="C888" s="2">
        <f t="shared" si="117"/>
        <v>0.10320000000000018</v>
      </c>
      <c r="D888" s="2">
        <f t="shared" si="118"/>
        <v>0.10320000000000018</v>
      </c>
      <c r="E888" s="2">
        <f t="shared" si="119"/>
        <v>0</v>
      </c>
      <c r="F888" s="2">
        <f t="shared" si="124"/>
        <v>6.7508549267796522E-2</v>
      </c>
      <c r="G888" s="2">
        <f t="shared" si="124"/>
        <v>1.9435617234050819E-2</v>
      </c>
      <c r="H888" s="2">
        <f t="shared" si="121"/>
        <v>3.4734450907750372</v>
      </c>
      <c r="I888" s="2">
        <f t="shared" si="122"/>
        <v>77.645863988312698</v>
      </c>
    </row>
    <row r="889" spans="1:9" ht="13.5" x14ac:dyDescent="0.25">
      <c r="A889" s="3">
        <f>TITRES_STAT!B892</f>
        <v>43297</v>
      </c>
      <c r="B889" s="6">
        <f>TITRES_STAT!D892</f>
        <v>6.7816000000000001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6.2686510034382484E-2</v>
      </c>
      <c r="G889" s="2">
        <f t="shared" si="124"/>
        <v>1.8047358860190047E-2</v>
      </c>
      <c r="H889" s="2">
        <f t="shared" si="121"/>
        <v>3.4734450907750367</v>
      </c>
      <c r="I889" s="2">
        <f t="shared" si="122"/>
        <v>77.645863988312698</v>
      </c>
    </row>
    <row r="890" spans="1:9" ht="13.5" x14ac:dyDescent="0.25">
      <c r="A890" s="3">
        <f>TITRES_STAT!B893</f>
        <v>43298</v>
      </c>
      <c r="B890" s="6">
        <f>TITRES_STAT!D893</f>
        <v>6.7755000000000001</v>
      </c>
      <c r="C890" s="2">
        <f t="shared" si="117"/>
        <v>-6.0999999999999943E-3</v>
      </c>
      <c r="D890" s="2">
        <f t="shared" si="118"/>
        <v>0</v>
      </c>
      <c r="E890" s="2">
        <f t="shared" si="119"/>
        <v>6.0999999999999943E-3</v>
      </c>
      <c r="F890" s="2">
        <f t="shared" si="124"/>
        <v>5.8208902174783736E-2</v>
      </c>
      <c r="G890" s="2">
        <f t="shared" si="124"/>
        <v>1.7193976084462187E-2</v>
      </c>
      <c r="H890" s="2">
        <f t="shared" si="121"/>
        <v>3.385424167676133</v>
      </c>
      <c r="I890" s="2">
        <f t="shared" si="122"/>
        <v>77.197188646636505</v>
      </c>
    </row>
    <row r="891" spans="1:9" ht="13.5" x14ac:dyDescent="0.25">
      <c r="A891" s="3">
        <f>TITRES_STAT!B894</f>
        <v>43299</v>
      </c>
      <c r="B891" s="6">
        <f>TITRES_STAT!D894</f>
        <v>6.7937000000000003</v>
      </c>
      <c r="C891" s="2">
        <f t="shared" si="117"/>
        <v>1.8200000000000216E-2</v>
      </c>
      <c r="D891" s="2">
        <f t="shared" si="118"/>
        <v>1.8200000000000216E-2</v>
      </c>
      <c r="E891" s="2">
        <f t="shared" si="119"/>
        <v>0</v>
      </c>
      <c r="F891" s="2">
        <f t="shared" si="124"/>
        <v>5.5351123448013483E-2</v>
      </c>
      <c r="G891" s="2">
        <f t="shared" si="124"/>
        <v>1.5965834935572031E-2</v>
      </c>
      <c r="H891" s="2">
        <f t="shared" si="121"/>
        <v>3.4668480334022904</v>
      </c>
      <c r="I891" s="2">
        <f t="shared" si="122"/>
        <v>77.612849317411758</v>
      </c>
    </row>
    <row r="892" spans="1:9" ht="13.5" x14ac:dyDescent="0.25">
      <c r="A892" s="3">
        <f>TITRES_STAT!B895</f>
        <v>43300</v>
      </c>
      <c r="B892" s="6">
        <f>TITRES_STAT!D895</f>
        <v>7.0002000000000004</v>
      </c>
      <c r="C892" s="2">
        <f t="shared" si="117"/>
        <v>0.20650000000000013</v>
      </c>
      <c r="D892" s="2">
        <f t="shared" si="118"/>
        <v>0.20650000000000013</v>
      </c>
      <c r="E892" s="2">
        <f t="shared" si="119"/>
        <v>0</v>
      </c>
      <c r="F892" s="2">
        <f t="shared" si="124"/>
        <v>6.6147471773155386E-2</v>
      </c>
      <c r="G892" s="2">
        <f t="shared" si="124"/>
        <v>1.4825418154459744E-2</v>
      </c>
      <c r="H892" s="2">
        <f t="shared" si="121"/>
        <v>4.4617609489319578</v>
      </c>
      <c r="I892" s="2">
        <f t="shared" si="122"/>
        <v>81.69088670576933</v>
      </c>
    </row>
    <row r="893" spans="1:9" ht="13.5" x14ac:dyDescent="0.25">
      <c r="A893" s="3">
        <f>TITRES_STAT!B896</f>
        <v>43301</v>
      </c>
      <c r="B893" s="6">
        <f>TITRES_STAT!D896</f>
        <v>7.2069999999999999</v>
      </c>
      <c r="C893" s="2">
        <f t="shared" si="117"/>
        <v>0.20679999999999943</v>
      </c>
      <c r="D893" s="2">
        <f t="shared" si="118"/>
        <v>0.20679999999999943</v>
      </c>
      <c r="E893" s="2">
        <f t="shared" si="119"/>
        <v>0</v>
      </c>
      <c r="F893" s="2">
        <f t="shared" ref="F893:G908" si="125">((F892*13)+D893)/14</f>
        <v>7.6194080932215677E-2</v>
      </c>
      <c r="G893" s="2">
        <f t="shared" si="125"/>
        <v>1.3766459714855477E-2</v>
      </c>
      <c r="H893" s="2">
        <f t="shared" si="121"/>
        <v>5.5347622054197529</v>
      </c>
      <c r="I893" s="2">
        <f t="shared" si="122"/>
        <v>84.697224343211332</v>
      </c>
    </row>
    <row r="894" spans="1:9" ht="13.5" x14ac:dyDescent="0.25">
      <c r="A894" s="3">
        <f>TITRES_STAT!B897</f>
        <v>43304</v>
      </c>
      <c r="B894" s="6">
        <f>TITRES_STAT!D897</f>
        <v>7.2769000000000004</v>
      </c>
      <c r="C894" s="2">
        <f t="shared" si="117"/>
        <v>6.9900000000000517E-2</v>
      </c>
      <c r="D894" s="2">
        <f t="shared" si="118"/>
        <v>6.9900000000000517E-2</v>
      </c>
      <c r="E894" s="2">
        <f t="shared" si="119"/>
        <v>0</v>
      </c>
      <c r="F894" s="2">
        <f t="shared" si="125"/>
        <v>7.5744503722771736E-2</v>
      </c>
      <c r="G894" s="2">
        <f t="shared" si="125"/>
        <v>1.278314116379437E-2</v>
      </c>
      <c r="H894" s="2">
        <f t="shared" si="121"/>
        <v>5.9253436031280433</v>
      </c>
      <c r="I894" s="2">
        <f t="shared" si="122"/>
        <v>85.560283253695616</v>
      </c>
    </row>
    <row r="895" spans="1:9" ht="13.5" x14ac:dyDescent="0.25">
      <c r="A895" s="3">
        <f>TITRES_STAT!B898</f>
        <v>43305</v>
      </c>
      <c r="B895" s="6">
        <f>TITRES_STAT!D898</f>
        <v>7.2069999999999999</v>
      </c>
      <c r="C895" s="2">
        <f t="shared" si="117"/>
        <v>-6.9900000000000517E-2</v>
      </c>
      <c r="D895" s="2">
        <f t="shared" si="118"/>
        <v>0</v>
      </c>
      <c r="E895" s="2">
        <f t="shared" si="119"/>
        <v>6.9900000000000517E-2</v>
      </c>
      <c r="F895" s="2">
        <f t="shared" si="125"/>
        <v>7.0334182028288034E-2</v>
      </c>
      <c r="G895" s="2">
        <f t="shared" si="125"/>
        <v>1.686291679495195E-2</v>
      </c>
      <c r="H895" s="2">
        <f t="shared" si="121"/>
        <v>4.1709380935416309</v>
      </c>
      <c r="I895" s="2">
        <f t="shared" si="122"/>
        <v>80.661149255509855</v>
      </c>
    </row>
    <row r="896" spans="1:9" ht="13.5" x14ac:dyDescent="0.25">
      <c r="A896" s="3">
        <f>TITRES_STAT!B899</f>
        <v>43307</v>
      </c>
      <c r="B896" s="6">
        <f>TITRES_STAT!D899</f>
        <v>7.1752000000000002</v>
      </c>
      <c r="C896" s="2">
        <f t="shared" si="117"/>
        <v>-3.1799999999999606E-2</v>
      </c>
      <c r="D896" s="2">
        <f t="shared" si="118"/>
        <v>0</v>
      </c>
      <c r="E896" s="2">
        <f t="shared" si="119"/>
        <v>3.1799999999999606E-2</v>
      </c>
      <c r="F896" s="2">
        <f t="shared" si="125"/>
        <v>6.5310311883410313E-2</v>
      </c>
      <c r="G896" s="2">
        <f t="shared" si="125"/>
        <v>1.7929851309598208E-2</v>
      </c>
      <c r="H896" s="2">
        <f t="shared" si="121"/>
        <v>3.6425462071985168</v>
      </c>
      <c r="I896" s="2">
        <f t="shared" si="122"/>
        <v>78.460095917851149</v>
      </c>
    </row>
    <row r="897" spans="1:9" ht="13.5" x14ac:dyDescent="0.25">
      <c r="A897" s="3">
        <f>TITRES_STAT!B900</f>
        <v>43308</v>
      </c>
      <c r="B897" s="6">
        <f>TITRES_STAT!D900</f>
        <v>7.1624999999999996</v>
      </c>
      <c r="C897" s="2">
        <f t="shared" si="117"/>
        <v>-1.27000000000006E-2</v>
      </c>
      <c r="D897" s="2">
        <f t="shared" si="118"/>
        <v>0</v>
      </c>
      <c r="E897" s="2">
        <f t="shared" si="119"/>
        <v>1.27000000000006E-2</v>
      </c>
      <c r="F897" s="2">
        <f t="shared" si="125"/>
        <v>6.0645289606023868E-2</v>
      </c>
      <c r="G897" s="2">
        <f t="shared" si="125"/>
        <v>1.7556290501769808E-2</v>
      </c>
      <c r="H897" s="2">
        <f t="shared" si="121"/>
        <v>3.4543339095414467</v>
      </c>
      <c r="I897" s="2">
        <f t="shared" si="122"/>
        <v>77.549954262343448</v>
      </c>
    </row>
    <row r="898" spans="1:9" ht="13.5" x14ac:dyDescent="0.25">
      <c r="A898" s="3">
        <f>TITRES_STAT!B901</f>
        <v>43311</v>
      </c>
      <c r="B898" s="6">
        <f>TITRES_STAT!D901</f>
        <v>7.2831999999999999</v>
      </c>
      <c r="C898" s="2">
        <f t="shared" si="117"/>
        <v>0.12070000000000025</v>
      </c>
      <c r="D898" s="2">
        <f t="shared" si="118"/>
        <v>0.12070000000000025</v>
      </c>
      <c r="E898" s="2">
        <f t="shared" si="119"/>
        <v>0</v>
      </c>
      <c r="F898" s="2">
        <f t="shared" si="125"/>
        <v>6.4934911777022181E-2</v>
      </c>
      <c r="G898" s="2">
        <f t="shared" si="125"/>
        <v>1.6302269751643395E-2</v>
      </c>
      <c r="H898" s="2">
        <f t="shared" si="121"/>
        <v>3.9831822664127023</v>
      </c>
      <c r="I898" s="2">
        <f t="shared" si="122"/>
        <v>79.932502033085768</v>
      </c>
    </row>
    <row r="899" spans="1:9" ht="13.5" x14ac:dyDescent="0.25">
      <c r="A899" s="3">
        <f>TITRES_STAT!B902</f>
        <v>43312</v>
      </c>
      <c r="B899" s="6">
        <f>TITRES_STAT!D902</f>
        <v>7.2324000000000002</v>
      </c>
      <c r="C899" s="2">
        <f t="shared" ref="C899:C962" si="126">B899-B898</f>
        <v>-5.0799999999999734E-2</v>
      </c>
      <c r="D899" s="2">
        <f t="shared" ref="D899:D962" si="127">IF(C899&gt;0,C899,0)</f>
        <v>0</v>
      </c>
      <c r="E899" s="2">
        <f t="shared" ref="E899:E962" si="128">IF(C899&lt;0,-C899,0)</f>
        <v>5.0799999999999734E-2</v>
      </c>
      <c r="F899" s="2">
        <f t="shared" si="125"/>
        <v>6.0296703792949165E-2</v>
      </c>
      <c r="G899" s="2">
        <f t="shared" si="125"/>
        <v>1.8766393340811705E-2</v>
      </c>
      <c r="H899" s="2">
        <f t="shared" si="121"/>
        <v>3.2130150262714863</v>
      </c>
      <c r="I899" s="2">
        <f t="shared" si="122"/>
        <v>76.264029590110468</v>
      </c>
    </row>
    <row r="900" spans="1:9" ht="13.5" x14ac:dyDescent="0.25">
      <c r="A900" s="3">
        <f>TITRES_STAT!B903</f>
        <v>43313</v>
      </c>
      <c r="B900" s="6">
        <f>TITRES_STAT!D903</f>
        <v>7.2133000000000003</v>
      </c>
      <c r="C900" s="2">
        <f t="shared" si="126"/>
        <v>-1.9099999999999895E-2</v>
      </c>
      <c r="D900" s="2">
        <f t="shared" si="127"/>
        <v>0</v>
      </c>
      <c r="E900" s="2">
        <f t="shared" si="128"/>
        <v>1.9099999999999895E-2</v>
      </c>
      <c r="F900" s="2">
        <f t="shared" si="125"/>
        <v>5.5989796379167081E-2</v>
      </c>
      <c r="G900" s="2">
        <f t="shared" si="125"/>
        <v>1.8790222387896575E-2</v>
      </c>
      <c r="H900" s="2">
        <f t="shared" si="121"/>
        <v>2.9797303737731187</v>
      </c>
      <c r="I900" s="2">
        <f t="shared" si="122"/>
        <v>74.872669601184157</v>
      </c>
    </row>
    <row r="901" spans="1:9" ht="13.5" x14ac:dyDescent="0.25">
      <c r="A901" s="3">
        <f>TITRES_STAT!B904</f>
        <v>43314</v>
      </c>
      <c r="B901" s="6">
        <f>TITRES_STAT!D904</f>
        <v>7.0861999999999998</v>
      </c>
      <c r="C901" s="2">
        <f t="shared" si="126"/>
        <v>-0.12710000000000043</v>
      </c>
      <c r="D901" s="2">
        <f t="shared" si="127"/>
        <v>0</v>
      </c>
      <c r="E901" s="2">
        <f t="shared" si="128"/>
        <v>0.12710000000000043</v>
      </c>
      <c r="F901" s="2">
        <f t="shared" si="125"/>
        <v>5.1990525209226576E-2</v>
      </c>
      <c r="G901" s="2">
        <f t="shared" si="125"/>
        <v>2.6526635074475422E-2</v>
      </c>
      <c r="H901" s="2">
        <f t="shared" si="121"/>
        <v>1.95993668489273</v>
      </c>
      <c r="I901" s="2">
        <f t="shared" si="122"/>
        <v>66.215493557550857</v>
      </c>
    </row>
    <row r="902" spans="1:9" ht="13.5" x14ac:dyDescent="0.25">
      <c r="A902" s="3">
        <f>TITRES_STAT!B905</f>
        <v>43315</v>
      </c>
      <c r="B902" s="6">
        <f>TITRES_STAT!D905</f>
        <v>7.2577999999999996</v>
      </c>
      <c r="C902" s="2">
        <f t="shared" si="126"/>
        <v>0.17159999999999975</v>
      </c>
      <c r="D902" s="2">
        <f t="shared" si="127"/>
        <v>0.17159999999999975</v>
      </c>
      <c r="E902" s="2">
        <f t="shared" si="128"/>
        <v>0</v>
      </c>
      <c r="F902" s="2">
        <f t="shared" si="125"/>
        <v>6.0534059122853236E-2</v>
      </c>
      <c r="G902" s="2">
        <f t="shared" si="125"/>
        <v>2.4631875426298605E-2</v>
      </c>
      <c r="H902" s="2">
        <f t="shared" si="121"/>
        <v>2.4575497429734119</v>
      </c>
      <c r="I902" s="2">
        <f t="shared" si="122"/>
        <v>71.077784143749625</v>
      </c>
    </row>
    <row r="903" spans="1:9" ht="13.5" x14ac:dyDescent="0.25">
      <c r="A903" s="3">
        <f>TITRES_STAT!B906</f>
        <v>43318</v>
      </c>
      <c r="B903" s="6">
        <f>TITRES_STAT!D906</f>
        <v>7.2005999999999997</v>
      </c>
      <c r="C903" s="2">
        <f t="shared" si="126"/>
        <v>-5.7199999999999918E-2</v>
      </c>
      <c r="D903" s="2">
        <f t="shared" si="127"/>
        <v>0</v>
      </c>
      <c r="E903" s="2">
        <f t="shared" si="128"/>
        <v>5.7199999999999918E-2</v>
      </c>
      <c r="F903" s="2">
        <f t="shared" si="125"/>
        <v>5.621019775693515E-2</v>
      </c>
      <c r="G903" s="2">
        <f t="shared" si="125"/>
        <v>2.6958170038705844E-2</v>
      </c>
      <c r="H903" s="2">
        <f t="shared" si="121"/>
        <v>2.0850895174349744</v>
      </c>
      <c r="I903" s="2">
        <f t="shared" si="122"/>
        <v>67.586029697075801</v>
      </c>
    </row>
    <row r="904" spans="1:9" ht="13.5" x14ac:dyDescent="0.25">
      <c r="A904" s="3">
        <f>TITRES_STAT!B907</f>
        <v>43319</v>
      </c>
      <c r="B904" s="6">
        <f>TITRES_STAT!D907</f>
        <v>7.2133000000000003</v>
      </c>
      <c r="C904" s="2">
        <f t="shared" si="126"/>
        <v>1.27000000000006E-2</v>
      </c>
      <c r="D904" s="2">
        <f t="shared" si="127"/>
        <v>1.27000000000006E-2</v>
      </c>
      <c r="E904" s="2">
        <f t="shared" si="128"/>
        <v>0</v>
      </c>
      <c r="F904" s="2">
        <f t="shared" si="125"/>
        <v>5.3102326488582687E-2</v>
      </c>
      <c r="G904" s="2">
        <f t="shared" si="125"/>
        <v>2.503258646451257E-2</v>
      </c>
      <c r="H904" s="2">
        <f t="shared" si="121"/>
        <v>2.1213279963643856</v>
      </c>
      <c r="I904" s="2">
        <f t="shared" si="122"/>
        <v>67.962354447697734</v>
      </c>
    </row>
    <row r="905" spans="1:9" ht="13.5" x14ac:dyDescent="0.25">
      <c r="A905" s="3">
        <f>TITRES_STAT!B908</f>
        <v>43320</v>
      </c>
      <c r="B905" s="6">
        <f>TITRES_STAT!D908</f>
        <v>7.1942000000000004</v>
      </c>
      <c r="C905" s="2">
        <f t="shared" si="126"/>
        <v>-1.9099999999999895E-2</v>
      </c>
      <c r="D905" s="2">
        <f t="shared" si="127"/>
        <v>0</v>
      </c>
      <c r="E905" s="2">
        <f t="shared" si="128"/>
        <v>1.9099999999999895E-2</v>
      </c>
      <c r="F905" s="2">
        <f t="shared" si="125"/>
        <v>4.9309303167969644E-2</v>
      </c>
      <c r="G905" s="2">
        <f t="shared" si="125"/>
        <v>2.4608830288475953E-2</v>
      </c>
      <c r="H905" s="2">
        <f t="shared" si="121"/>
        <v>2.0037239718403299</v>
      </c>
      <c r="I905" s="2">
        <f t="shared" si="122"/>
        <v>66.707992832400066</v>
      </c>
    </row>
    <row r="906" spans="1:9" ht="13.5" x14ac:dyDescent="0.25">
      <c r="A906" s="3">
        <f>TITRES_STAT!B909</f>
        <v>43321</v>
      </c>
      <c r="B906" s="6">
        <f>TITRES_STAT!D909</f>
        <v>7.0035999999999996</v>
      </c>
      <c r="C906" s="2">
        <f t="shared" si="126"/>
        <v>-0.19060000000000077</v>
      </c>
      <c r="D906" s="2">
        <f t="shared" si="127"/>
        <v>0</v>
      </c>
      <c r="E906" s="2">
        <f t="shared" si="128"/>
        <v>0.19060000000000077</v>
      </c>
      <c r="F906" s="2">
        <f t="shared" si="125"/>
        <v>4.5787210084543242E-2</v>
      </c>
      <c r="G906" s="2">
        <f t="shared" si="125"/>
        <v>3.6465342410727727E-2</v>
      </c>
      <c r="H906" s="2">
        <f t="shared" si="121"/>
        <v>1.2556363675080455</v>
      </c>
      <c r="I906" s="2">
        <f t="shared" si="122"/>
        <v>55.666613005323732</v>
      </c>
    </row>
    <row r="907" spans="1:9" ht="13.5" x14ac:dyDescent="0.25">
      <c r="A907" s="3">
        <f>TITRES_STAT!B910</f>
        <v>43322</v>
      </c>
      <c r="B907" s="6">
        <f>TITRES_STAT!D910</f>
        <v>7.0544000000000002</v>
      </c>
      <c r="C907" s="2">
        <f t="shared" si="126"/>
        <v>5.0800000000000622E-2</v>
      </c>
      <c r="D907" s="2">
        <f t="shared" si="127"/>
        <v>5.0800000000000622E-2</v>
      </c>
      <c r="E907" s="2">
        <f t="shared" si="128"/>
        <v>0</v>
      </c>
      <c r="F907" s="2">
        <f t="shared" si="125"/>
        <v>4.6145266507075913E-2</v>
      </c>
      <c r="G907" s="2">
        <f t="shared" si="125"/>
        <v>3.3860675095675745E-2</v>
      </c>
      <c r="H907" s="2">
        <f t="shared" si="121"/>
        <v>1.3627981833406801</v>
      </c>
      <c r="I907" s="2">
        <f t="shared" si="122"/>
        <v>57.677299438831717</v>
      </c>
    </row>
    <row r="908" spans="1:9" ht="13.5" x14ac:dyDescent="0.25">
      <c r="A908" s="3">
        <f>TITRES_STAT!B911</f>
        <v>43326</v>
      </c>
      <c r="B908" s="6">
        <f>TITRES_STAT!D911</f>
        <v>7.0480999999999998</v>
      </c>
      <c r="C908" s="2">
        <f t="shared" si="126"/>
        <v>-6.3000000000004164E-3</v>
      </c>
      <c r="D908" s="2">
        <f t="shared" si="127"/>
        <v>0</v>
      </c>
      <c r="E908" s="2">
        <f t="shared" si="128"/>
        <v>6.3000000000004164E-3</v>
      </c>
      <c r="F908" s="2">
        <f t="shared" si="125"/>
        <v>4.2849176042284776E-2</v>
      </c>
      <c r="G908" s="2">
        <f t="shared" si="125"/>
        <v>3.1892055445984648E-2</v>
      </c>
      <c r="H908" s="2">
        <f t="shared" si="121"/>
        <v>1.3435689686059316</v>
      </c>
      <c r="I908" s="2">
        <f t="shared" si="122"/>
        <v>57.330037502807166</v>
      </c>
    </row>
    <row r="909" spans="1:9" ht="13.5" x14ac:dyDescent="0.25">
      <c r="A909" s="3">
        <f>TITRES_STAT!B912</f>
        <v>43327</v>
      </c>
      <c r="B909" s="6">
        <f>TITRES_STAT!D912</f>
        <v>6.9782000000000002</v>
      </c>
      <c r="C909" s="2">
        <f t="shared" si="126"/>
        <v>-6.9899999999999629E-2</v>
      </c>
      <c r="D909" s="2">
        <f t="shared" si="127"/>
        <v>0</v>
      </c>
      <c r="E909" s="2">
        <f t="shared" si="128"/>
        <v>6.9899999999999629E-2</v>
      </c>
      <c r="F909" s="2">
        <f t="shared" ref="F909:G924" si="129">((F908*13)+D909)/14</f>
        <v>3.9788520610693004E-2</v>
      </c>
      <c r="G909" s="2">
        <f t="shared" si="129"/>
        <v>3.4606908628414292E-2</v>
      </c>
      <c r="H909" s="2">
        <f t="shared" si="121"/>
        <v>1.1497276754163561</v>
      </c>
      <c r="I909" s="2">
        <f t="shared" si="122"/>
        <v>53.482480063140024</v>
      </c>
    </row>
    <row r="910" spans="1:9" ht="13.5" x14ac:dyDescent="0.25">
      <c r="A910" s="3">
        <f>TITRES_STAT!B913</f>
        <v>43328</v>
      </c>
      <c r="B910" s="6">
        <f>TITRES_STAT!D913</f>
        <v>6.8955000000000002</v>
      </c>
      <c r="C910" s="2">
        <f t="shared" si="126"/>
        <v>-8.2699999999999996E-2</v>
      </c>
      <c r="D910" s="2">
        <f t="shared" si="127"/>
        <v>0</v>
      </c>
      <c r="E910" s="2">
        <f t="shared" si="128"/>
        <v>8.2699999999999996E-2</v>
      </c>
      <c r="F910" s="2">
        <f t="shared" si="129"/>
        <v>3.6946483424214929E-2</v>
      </c>
      <c r="G910" s="2">
        <f t="shared" si="129"/>
        <v>3.8042129440670411E-2</v>
      </c>
      <c r="H910" s="2">
        <f t="shared" si="121"/>
        <v>0.97119914072727642</v>
      </c>
      <c r="I910" s="2">
        <f t="shared" si="122"/>
        <v>49.269458405351742</v>
      </c>
    </row>
    <row r="911" spans="1:9" ht="13.5" x14ac:dyDescent="0.25">
      <c r="A911" s="3">
        <f>TITRES_STAT!B914</f>
        <v>43329</v>
      </c>
      <c r="B911" s="6">
        <f>TITRES_STAT!D914</f>
        <v>6.8002000000000002</v>
      </c>
      <c r="C911" s="2">
        <f t="shared" si="126"/>
        <v>-9.529999999999994E-2</v>
      </c>
      <c r="D911" s="2">
        <f t="shared" si="127"/>
        <v>0</v>
      </c>
      <c r="E911" s="2">
        <f t="shared" si="128"/>
        <v>9.529999999999994E-2</v>
      </c>
      <c r="F911" s="2">
        <f t="shared" si="129"/>
        <v>3.4307448893913864E-2</v>
      </c>
      <c r="G911" s="2">
        <f t="shared" si="129"/>
        <v>4.2131977337765379E-2</v>
      </c>
      <c r="H911" s="2">
        <f t="shared" si="121"/>
        <v>0.81428527834989772</v>
      </c>
      <c r="I911" s="2">
        <f t="shared" si="122"/>
        <v>44.881876520019752</v>
      </c>
    </row>
    <row r="912" spans="1:9" ht="13.5" x14ac:dyDescent="0.25">
      <c r="A912" s="3">
        <f>TITRES_STAT!B915</f>
        <v>43332</v>
      </c>
      <c r="B912" s="6">
        <f>TITRES_STAT!D915</f>
        <v>6.8510999999999997</v>
      </c>
      <c r="C912" s="2">
        <f t="shared" si="126"/>
        <v>5.0899999999999501E-2</v>
      </c>
      <c r="D912" s="2">
        <f t="shared" si="127"/>
        <v>5.0899999999999501E-2</v>
      </c>
      <c r="E912" s="2">
        <f t="shared" si="128"/>
        <v>0</v>
      </c>
      <c r="F912" s="2">
        <f t="shared" si="129"/>
        <v>3.5492631115777121E-2</v>
      </c>
      <c r="G912" s="2">
        <f t="shared" si="129"/>
        <v>3.9122550385067852E-2</v>
      </c>
      <c r="H912" s="2">
        <f t="shared" si="121"/>
        <v>0.90721670152986278</v>
      </c>
      <c r="I912" s="2">
        <f t="shared" si="122"/>
        <v>47.567573249654544</v>
      </c>
    </row>
    <row r="913" spans="1:9" ht="13.5" x14ac:dyDescent="0.25">
      <c r="A913" s="3">
        <f>TITRES_STAT!B916</f>
        <v>43335</v>
      </c>
      <c r="B913" s="6">
        <f>TITRES_STAT!D916</f>
        <v>7.0735000000000001</v>
      </c>
      <c r="C913" s="2">
        <f t="shared" si="126"/>
        <v>0.22240000000000038</v>
      </c>
      <c r="D913" s="2">
        <f t="shared" si="127"/>
        <v>0.22240000000000038</v>
      </c>
      <c r="E913" s="2">
        <f t="shared" si="128"/>
        <v>0</v>
      </c>
      <c r="F913" s="2">
        <f t="shared" si="129"/>
        <v>4.8843157464650212E-2</v>
      </c>
      <c r="G913" s="2">
        <f t="shared" si="129"/>
        <v>3.6328082500420147E-2</v>
      </c>
      <c r="H913" s="2">
        <f t="shared" ref="H913:H976" si="130">F913/G913</f>
        <v>1.3445013912882775</v>
      </c>
      <c r="I913" s="2">
        <f t="shared" ref="I913:I976" si="131">IF(G913=0,100,100-(100/(1+H913)))</f>
        <v>57.347007610410884</v>
      </c>
    </row>
    <row r="914" spans="1:9" ht="13.5" x14ac:dyDescent="0.25">
      <c r="A914" s="3">
        <f>TITRES_STAT!B917</f>
        <v>43336</v>
      </c>
      <c r="B914" s="6">
        <f>TITRES_STAT!D917</f>
        <v>7.0544000000000002</v>
      </c>
      <c r="C914" s="2">
        <f t="shared" si="126"/>
        <v>-1.9099999999999895E-2</v>
      </c>
      <c r="D914" s="2">
        <f t="shared" si="127"/>
        <v>0</v>
      </c>
      <c r="E914" s="2">
        <f t="shared" si="128"/>
        <v>1.9099999999999895E-2</v>
      </c>
      <c r="F914" s="2">
        <f t="shared" si="129"/>
        <v>4.5354360502889483E-2</v>
      </c>
      <c r="G914" s="2">
        <f t="shared" si="129"/>
        <v>3.5097505178961555E-2</v>
      </c>
      <c r="H914" s="2">
        <f t="shared" si="130"/>
        <v>1.292238872011797</v>
      </c>
      <c r="I914" s="2">
        <f t="shared" si="131"/>
        <v>56.374529190217245</v>
      </c>
    </row>
    <row r="915" spans="1:9" ht="13.5" x14ac:dyDescent="0.25">
      <c r="A915" s="3">
        <f>TITRES_STAT!B918</f>
        <v>43339</v>
      </c>
      <c r="B915" s="6">
        <f>TITRES_STAT!D918</f>
        <v>7.0354000000000001</v>
      </c>
      <c r="C915" s="2">
        <f t="shared" si="126"/>
        <v>-1.9000000000000128E-2</v>
      </c>
      <c r="D915" s="2">
        <f t="shared" si="127"/>
        <v>0</v>
      </c>
      <c r="E915" s="2">
        <f t="shared" si="128"/>
        <v>1.9000000000000128E-2</v>
      </c>
      <c r="F915" s="2">
        <f t="shared" si="129"/>
        <v>4.2114763324111668E-2</v>
      </c>
      <c r="G915" s="2">
        <f t="shared" si="129"/>
        <v>3.3947683380464312E-2</v>
      </c>
      <c r="H915" s="2">
        <f t="shared" si="130"/>
        <v>1.2405784174465118</v>
      </c>
      <c r="I915" s="2">
        <f t="shared" si="131"/>
        <v>55.368667652362028</v>
      </c>
    </row>
    <row r="916" spans="1:9" ht="13.5" x14ac:dyDescent="0.25">
      <c r="A916" s="3">
        <f>TITRES_STAT!B919</f>
        <v>43340</v>
      </c>
      <c r="B916" s="6">
        <f>TITRES_STAT!D919</f>
        <v>7.0289999999999999</v>
      </c>
      <c r="C916" s="2">
        <f t="shared" si="126"/>
        <v>-6.4000000000001833E-3</v>
      </c>
      <c r="D916" s="2">
        <f t="shared" si="127"/>
        <v>0</v>
      </c>
      <c r="E916" s="2">
        <f t="shared" si="128"/>
        <v>6.4000000000001833E-3</v>
      </c>
      <c r="F916" s="2">
        <f t="shared" si="129"/>
        <v>3.9106565943817971E-2</v>
      </c>
      <c r="G916" s="2">
        <f t="shared" si="129"/>
        <v>3.1979991710431158E-2</v>
      </c>
      <c r="H916" s="2">
        <f t="shared" si="130"/>
        <v>1.2228447805088793</v>
      </c>
      <c r="I916" s="2">
        <f t="shared" si="131"/>
        <v>55.012603274481968</v>
      </c>
    </row>
    <row r="917" spans="1:9" ht="13.5" x14ac:dyDescent="0.25">
      <c r="A917" s="3">
        <f>TITRES_STAT!B920</f>
        <v>43341</v>
      </c>
      <c r="B917" s="6">
        <f>TITRES_STAT!D920</f>
        <v>6.9908999999999999</v>
      </c>
      <c r="C917" s="2">
        <f t="shared" si="126"/>
        <v>-3.8100000000000023E-2</v>
      </c>
      <c r="D917" s="2">
        <f t="shared" si="127"/>
        <v>0</v>
      </c>
      <c r="E917" s="2">
        <f t="shared" si="128"/>
        <v>3.8100000000000023E-2</v>
      </c>
      <c r="F917" s="2">
        <f t="shared" si="129"/>
        <v>3.6313239804973828E-2</v>
      </c>
      <c r="G917" s="2">
        <f t="shared" si="129"/>
        <v>3.2417135159686077E-2</v>
      </c>
      <c r="H917" s="2">
        <f t="shared" si="130"/>
        <v>1.1201865811428315</v>
      </c>
      <c r="I917" s="2">
        <f t="shared" si="131"/>
        <v>52.834339727733962</v>
      </c>
    </row>
    <row r="918" spans="1:9" ht="13.5" x14ac:dyDescent="0.25">
      <c r="A918" s="3">
        <f>TITRES_STAT!B921</f>
        <v>43342</v>
      </c>
      <c r="B918" s="6">
        <f>TITRES_STAT!D921</f>
        <v>6.9082999999999997</v>
      </c>
      <c r="C918" s="2">
        <f t="shared" si="126"/>
        <v>-8.2600000000000229E-2</v>
      </c>
      <c r="D918" s="2">
        <f t="shared" si="127"/>
        <v>0</v>
      </c>
      <c r="E918" s="2">
        <f t="shared" si="128"/>
        <v>8.2600000000000229E-2</v>
      </c>
      <c r="F918" s="2">
        <f t="shared" si="129"/>
        <v>3.3719436961761412E-2</v>
      </c>
      <c r="G918" s="2">
        <f t="shared" si="129"/>
        <v>3.6001625505422803E-2</v>
      </c>
      <c r="H918" s="2">
        <f t="shared" si="130"/>
        <v>0.93660873608838491</v>
      </c>
      <c r="I918" s="2">
        <f t="shared" si="131"/>
        <v>48.363343541461703</v>
      </c>
    </row>
    <row r="919" spans="1:9" ht="13.5" x14ac:dyDescent="0.25">
      <c r="A919" s="3">
        <f>TITRES_STAT!B922</f>
        <v>43343</v>
      </c>
      <c r="B919" s="6">
        <f>TITRES_STAT!D922</f>
        <v>6.9908999999999999</v>
      </c>
      <c r="C919" s="2">
        <f t="shared" si="126"/>
        <v>8.2600000000000229E-2</v>
      </c>
      <c r="D919" s="2">
        <f t="shared" si="127"/>
        <v>8.2600000000000229E-2</v>
      </c>
      <c r="E919" s="2">
        <f t="shared" si="128"/>
        <v>0</v>
      </c>
      <c r="F919" s="2">
        <f t="shared" si="129"/>
        <v>3.7210905750207038E-2</v>
      </c>
      <c r="G919" s="2">
        <f t="shared" si="129"/>
        <v>3.343008082646403E-2</v>
      </c>
      <c r="H919" s="2">
        <f t="shared" si="130"/>
        <v>1.1130964936450294</v>
      </c>
      <c r="I919" s="2">
        <f t="shared" si="131"/>
        <v>52.676084456747674</v>
      </c>
    </row>
    <row r="920" spans="1:9" ht="13.5" x14ac:dyDescent="0.25">
      <c r="A920" s="3">
        <f>TITRES_STAT!B923</f>
        <v>43346</v>
      </c>
      <c r="B920" s="6">
        <f>TITRES_STAT!D923</f>
        <v>6.9908999999999999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3.4552983910906533E-2</v>
      </c>
      <c r="G920" s="2">
        <f t="shared" si="129"/>
        <v>3.1042217910288026E-2</v>
      </c>
      <c r="H920" s="2">
        <f t="shared" si="130"/>
        <v>1.1130964936450294</v>
      </c>
      <c r="I920" s="2">
        <f t="shared" si="131"/>
        <v>52.676084456747674</v>
      </c>
    </row>
    <row r="921" spans="1:9" ht="13.5" x14ac:dyDescent="0.25">
      <c r="A921" s="3">
        <f>TITRES_STAT!B924</f>
        <v>43347</v>
      </c>
      <c r="B921" s="6">
        <f>TITRES_STAT!D924</f>
        <v>6.9272999999999998</v>
      </c>
      <c r="C921" s="2">
        <f t="shared" si="126"/>
        <v>-6.3600000000000101E-2</v>
      </c>
      <c r="D921" s="2">
        <f t="shared" si="127"/>
        <v>0</v>
      </c>
      <c r="E921" s="2">
        <f t="shared" si="128"/>
        <v>6.3600000000000101E-2</v>
      </c>
      <c r="F921" s="2">
        <f t="shared" si="129"/>
        <v>3.2084913631556064E-2</v>
      </c>
      <c r="G921" s="2">
        <f t="shared" si="129"/>
        <v>3.3367773773838885E-2</v>
      </c>
      <c r="H921" s="2">
        <f t="shared" si="130"/>
        <v>0.96155391873075413</v>
      </c>
      <c r="I921" s="2">
        <f t="shared" si="131"/>
        <v>49.020009572458683</v>
      </c>
    </row>
    <row r="922" spans="1:9" ht="13.5" x14ac:dyDescent="0.25">
      <c r="A922" s="3">
        <f>TITRES_STAT!B925</f>
        <v>43348</v>
      </c>
      <c r="B922" s="6">
        <f>TITRES_STAT!D925</f>
        <v>6.9210000000000003</v>
      </c>
      <c r="C922" s="2">
        <f t="shared" si="126"/>
        <v>-6.2999999999995282E-3</v>
      </c>
      <c r="D922" s="2">
        <f t="shared" si="127"/>
        <v>0</v>
      </c>
      <c r="E922" s="2">
        <f t="shared" si="128"/>
        <v>6.2999999999995282E-3</v>
      </c>
      <c r="F922" s="2">
        <f t="shared" si="129"/>
        <v>2.9793134086444916E-2</v>
      </c>
      <c r="G922" s="2">
        <f t="shared" si="129"/>
        <v>3.1434361361421789E-2</v>
      </c>
      <c r="H922" s="2">
        <f t="shared" si="130"/>
        <v>0.94778875078432201</v>
      </c>
      <c r="I922" s="2">
        <f t="shared" si="131"/>
        <v>48.659730189050173</v>
      </c>
    </row>
    <row r="923" spans="1:9" ht="13.5" x14ac:dyDescent="0.25">
      <c r="A923" s="3">
        <f>TITRES_STAT!B926</f>
        <v>43349</v>
      </c>
      <c r="B923" s="6">
        <f>TITRES_STAT!D926</f>
        <v>6.6921999999999997</v>
      </c>
      <c r="C923" s="2">
        <f t="shared" si="126"/>
        <v>-0.22880000000000056</v>
      </c>
      <c r="D923" s="2">
        <f t="shared" si="127"/>
        <v>0</v>
      </c>
      <c r="E923" s="2">
        <f t="shared" si="128"/>
        <v>0.22880000000000056</v>
      </c>
      <c r="F923" s="2">
        <f t="shared" si="129"/>
        <v>2.7665053080270278E-2</v>
      </c>
      <c r="G923" s="2">
        <f t="shared" si="129"/>
        <v>4.5531906978463134E-2</v>
      </c>
      <c r="H923" s="2">
        <f t="shared" si="130"/>
        <v>0.60759706579731032</v>
      </c>
      <c r="I923" s="2">
        <f t="shared" si="131"/>
        <v>37.795357973981126</v>
      </c>
    </row>
    <row r="924" spans="1:9" ht="13.5" x14ac:dyDescent="0.25">
      <c r="A924" s="3">
        <f>TITRES_STAT!B927</f>
        <v>43350</v>
      </c>
      <c r="B924" s="6">
        <f>TITRES_STAT!D927</f>
        <v>6.6666999999999996</v>
      </c>
      <c r="C924" s="2">
        <f t="shared" si="126"/>
        <v>-2.5500000000000078E-2</v>
      </c>
      <c r="D924" s="2">
        <f t="shared" si="127"/>
        <v>0</v>
      </c>
      <c r="E924" s="2">
        <f t="shared" si="128"/>
        <v>2.5500000000000078E-2</v>
      </c>
      <c r="F924" s="2">
        <f t="shared" si="129"/>
        <v>2.5688977860250973E-2</v>
      </c>
      <c r="G924" s="2">
        <f t="shared" si="129"/>
        <v>4.410105648000149E-2</v>
      </c>
      <c r="H924" s="2">
        <f t="shared" si="130"/>
        <v>0.58250255006702967</v>
      </c>
      <c r="I924" s="2">
        <f t="shared" si="131"/>
        <v>36.808948588572996</v>
      </c>
    </row>
    <row r="925" spans="1:9" ht="13.5" x14ac:dyDescent="0.25">
      <c r="A925" s="3">
        <f>TITRES_STAT!B928</f>
        <v>43353</v>
      </c>
      <c r="B925" s="6">
        <f>TITRES_STAT!D928</f>
        <v>6.5523999999999996</v>
      </c>
      <c r="C925" s="2">
        <f t="shared" si="126"/>
        <v>-0.11430000000000007</v>
      </c>
      <c r="D925" s="2">
        <f t="shared" si="127"/>
        <v>0</v>
      </c>
      <c r="E925" s="2">
        <f t="shared" si="128"/>
        <v>0.11430000000000007</v>
      </c>
      <c r="F925" s="2">
        <f t="shared" ref="F925:G940" si="132">((F924*13)+D925)/14</f>
        <v>2.3854050870233047E-2</v>
      </c>
      <c r="G925" s="2">
        <f t="shared" si="132"/>
        <v>4.9115266731429963E-2</v>
      </c>
      <c r="H925" s="2">
        <f t="shared" si="130"/>
        <v>0.48567487173938739</v>
      </c>
      <c r="I925" s="2">
        <f t="shared" si="131"/>
        <v>32.690522063604163</v>
      </c>
    </row>
    <row r="926" spans="1:9" ht="13.5" x14ac:dyDescent="0.25">
      <c r="A926" s="3">
        <f>TITRES_STAT!B929</f>
        <v>43355</v>
      </c>
      <c r="B926" s="6">
        <f>TITRES_STAT!D929</f>
        <v>6.5141999999999998</v>
      </c>
      <c r="C926" s="2">
        <f t="shared" si="126"/>
        <v>-3.819999999999979E-2</v>
      </c>
      <c r="D926" s="2">
        <f t="shared" si="127"/>
        <v>0</v>
      </c>
      <c r="E926" s="2">
        <f t="shared" si="128"/>
        <v>3.819999999999979E-2</v>
      </c>
      <c r="F926" s="2">
        <f t="shared" si="132"/>
        <v>2.2150190093787828E-2</v>
      </c>
      <c r="G926" s="2">
        <f t="shared" si="132"/>
        <v>4.8335604822042091E-2</v>
      </c>
      <c r="H926" s="2">
        <f t="shared" si="130"/>
        <v>0.45825825859298769</v>
      </c>
      <c r="I926" s="2">
        <f t="shared" si="131"/>
        <v>31.425041201902189</v>
      </c>
    </row>
    <row r="927" spans="1:9" ht="13.5" x14ac:dyDescent="0.25">
      <c r="A927" s="3">
        <f>TITRES_STAT!B930</f>
        <v>43356</v>
      </c>
      <c r="B927" s="6">
        <f>TITRES_STAT!D930</f>
        <v>6.3552999999999997</v>
      </c>
      <c r="C927" s="2">
        <f t="shared" si="126"/>
        <v>-0.15890000000000004</v>
      </c>
      <c r="D927" s="2">
        <f t="shared" si="127"/>
        <v>0</v>
      </c>
      <c r="E927" s="2">
        <f t="shared" si="128"/>
        <v>0.15890000000000004</v>
      </c>
      <c r="F927" s="2">
        <f t="shared" si="132"/>
        <v>2.0568033658517271E-2</v>
      </c>
      <c r="G927" s="2">
        <f t="shared" si="132"/>
        <v>5.6233061620467657E-2</v>
      </c>
      <c r="H927" s="2">
        <f t="shared" si="130"/>
        <v>0.36576407305254988</v>
      </c>
      <c r="I927" s="2">
        <f t="shared" si="131"/>
        <v>26.780911891689257</v>
      </c>
    </row>
    <row r="928" spans="1:9" ht="13.5" x14ac:dyDescent="0.25">
      <c r="A928" s="3">
        <f>TITRES_STAT!B931</f>
        <v>43357</v>
      </c>
      <c r="B928" s="6">
        <f>TITRES_STAT!D931</f>
        <v>6.3045</v>
      </c>
      <c r="C928" s="2">
        <f t="shared" si="126"/>
        <v>-5.0799999999999734E-2</v>
      </c>
      <c r="D928" s="2">
        <f t="shared" si="127"/>
        <v>0</v>
      </c>
      <c r="E928" s="2">
        <f t="shared" si="128"/>
        <v>5.0799999999999734E-2</v>
      </c>
      <c r="F928" s="2">
        <f t="shared" si="132"/>
        <v>1.9098888397194612E-2</v>
      </c>
      <c r="G928" s="2">
        <f t="shared" si="132"/>
        <v>5.5844985790434232E-2</v>
      </c>
      <c r="H928" s="2">
        <f t="shared" si="130"/>
        <v>0.34199826764869706</v>
      </c>
      <c r="I928" s="2">
        <f t="shared" si="131"/>
        <v>25.484255523511891</v>
      </c>
    </row>
    <row r="929" spans="1:9" ht="13.5" x14ac:dyDescent="0.25">
      <c r="A929" s="3">
        <f>TITRES_STAT!B932</f>
        <v>43360</v>
      </c>
      <c r="B929" s="6">
        <f>TITRES_STAT!D932</f>
        <v>6.0503</v>
      </c>
      <c r="C929" s="2">
        <f t="shared" si="126"/>
        <v>-0.25419999999999998</v>
      </c>
      <c r="D929" s="2">
        <f t="shared" si="127"/>
        <v>0</v>
      </c>
      <c r="E929" s="2">
        <f t="shared" si="128"/>
        <v>0.25419999999999998</v>
      </c>
      <c r="F929" s="2">
        <f t="shared" si="132"/>
        <v>1.7734682083109281E-2</v>
      </c>
      <c r="G929" s="2">
        <f t="shared" si="132"/>
        <v>7.00132010911175E-2</v>
      </c>
      <c r="H929" s="2">
        <f t="shared" si="130"/>
        <v>0.25330483118503294</v>
      </c>
      <c r="I929" s="2">
        <f t="shared" si="131"/>
        <v>20.210951468648418</v>
      </c>
    </row>
    <row r="930" spans="1:9" ht="13.5" x14ac:dyDescent="0.25">
      <c r="A930" s="3">
        <f>TITRES_STAT!B933</f>
        <v>43361</v>
      </c>
      <c r="B930" s="6">
        <f>TITRES_STAT!D933</f>
        <v>6.1837</v>
      </c>
      <c r="C930" s="2">
        <f t="shared" si="126"/>
        <v>0.13339999999999996</v>
      </c>
      <c r="D930" s="2">
        <f t="shared" si="127"/>
        <v>0.13339999999999996</v>
      </c>
      <c r="E930" s="2">
        <f t="shared" si="128"/>
        <v>0</v>
      </c>
      <c r="F930" s="2">
        <f t="shared" si="132"/>
        <v>2.5996490505744329E-2</v>
      </c>
      <c r="G930" s="2">
        <f t="shared" si="132"/>
        <v>6.5012258156037686E-2</v>
      </c>
      <c r="H930" s="2">
        <f t="shared" si="130"/>
        <v>0.39987059737795055</v>
      </c>
      <c r="I930" s="2">
        <f t="shared" si="131"/>
        <v>28.564825786535877</v>
      </c>
    </row>
    <row r="931" spans="1:9" ht="13.5" x14ac:dyDescent="0.25">
      <c r="A931" s="3">
        <f>TITRES_STAT!B934</f>
        <v>43362</v>
      </c>
      <c r="B931" s="6">
        <f>TITRES_STAT!D934</f>
        <v>6.1646999999999998</v>
      </c>
      <c r="C931" s="2">
        <f t="shared" si="126"/>
        <v>-1.9000000000000128E-2</v>
      </c>
      <c r="D931" s="2">
        <f t="shared" si="127"/>
        <v>0</v>
      </c>
      <c r="E931" s="2">
        <f t="shared" si="128"/>
        <v>1.9000000000000128E-2</v>
      </c>
      <c r="F931" s="2">
        <f t="shared" si="132"/>
        <v>2.4139598326762591E-2</v>
      </c>
      <c r="G931" s="2">
        <f t="shared" si="132"/>
        <v>6.1725668287749287E-2</v>
      </c>
      <c r="H931" s="2">
        <f t="shared" si="130"/>
        <v>0.39107876830478294</v>
      </c>
      <c r="I931" s="2">
        <f t="shared" si="131"/>
        <v>28.113344636937072</v>
      </c>
    </row>
    <row r="932" spans="1:9" ht="13.5" x14ac:dyDescent="0.25">
      <c r="A932" s="3">
        <f>TITRES_STAT!B935</f>
        <v>43363</v>
      </c>
      <c r="B932" s="6">
        <f>TITRES_STAT!D935</f>
        <v>6.1010999999999997</v>
      </c>
      <c r="C932" s="2">
        <f t="shared" si="126"/>
        <v>-6.3600000000000101E-2</v>
      </c>
      <c r="D932" s="2">
        <f t="shared" si="127"/>
        <v>0</v>
      </c>
      <c r="E932" s="2">
        <f t="shared" si="128"/>
        <v>6.3600000000000101E-2</v>
      </c>
      <c r="F932" s="2">
        <f t="shared" si="132"/>
        <v>2.2415341303422407E-2</v>
      </c>
      <c r="G932" s="2">
        <f t="shared" si="132"/>
        <v>6.1859549124338629E-2</v>
      </c>
      <c r="H932" s="2">
        <f t="shared" si="130"/>
        <v>0.36235862725684004</v>
      </c>
      <c r="I932" s="2">
        <f t="shared" si="131"/>
        <v>26.597888397892902</v>
      </c>
    </row>
    <row r="933" spans="1:9" ht="13.5" x14ac:dyDescent="0.25">
      <c r="A933" s="3">
        <f>TITRES_STAT!B936</f>
        <v>43364</v>
      </c>
      <c r="B933" s="6">
        <f>TITRES_STAT!D936</f>
        <v>5.8914</v>
      </c>
      <c r="C933" s="2">
        <f t="shared" si="126"/>
        <v>-0.20969999999999978</v>
      </c>
      <c r="D933" s="2">
        <f t="shared" si="127"/>
        <v>0</v>
      </c>
      <c r="E933" s="2">
        <f t="shared" si="128"/>
        <v>0.20969999999999978</v>
      </c>
      <c r="F933" s="2">
        <f t="shared" si="132"/>
        <v>2.081424549603509E-2</v>
      </c>
      <c r="G933" s="2">
        <f t="shared" si="132"/>
        <v>7.2419581329742994E-2</v>
      </c>
      <c r="H933" s="2">
        <f t="shared" si="130"/>
        <v>0.28741184516468066</v>
      </c>
      <c r="I933" s="2">
        <f t="shared" si="131"/>
        <v>22.324778682451537</v>
      </c>
    </row>
    <row r="934" spans="1:9" ht="13.5" x14ac:dyDescent="0.25">
      <c r="A934" s="3">
        <f>TITRES_STAT!B937</f>
        <v>43367</v>
      </c>
      <c r="B934" s="6">
        <f>TITRES_STAT!D937</f>
        <v>5.9359000000000002</v>
      </c>
      <c r="C934" s="2">
        <f t="shared" si="126"/>
        <v>4.4500000000000206E-2</v>
      </c>
      <c r="D934" s="2">
        <f t="shared" si="127"/>
        <v>4.4500000000000206E-2</v>
      </c>
      <c r="E934" s="2">
        <f t="shared" si="128"/>
        <v>0</v>
      </c>
      <c r="F934" s="2">
        <f t="shared" si="132"/>
        <v>2.2506085103461169E-2</v>
      </c>
      <c r="G934" s="2">
        <f t="shared" si="132"/>
        <v>6.7246754091904212E-2</v>
      </c>
      <c r="H934" s="2">
        <f t="shared" si="130"/>
        <v>0.33467912923652415</v>
      </c>
      <c r="I934" s="2">
        <f t="shared" si="131"/>
        <v>25.075624688008006</v>
      </c>
    </row>
    <row r="935" spans="1:9" ht="13.5" x14ac:dyDescent="0.25">
      <c r="A935" s="3">
        <f>TITRES_STAT!B938</f>
        <v>43368</v>
      </c>
      <c r="B935" s="6">
        <f>TITRES_STAT!D938</f>
        <v>5.8914</v>
      </c>
      <c r="C935" s="2">
        <f t="shared" si="126"/>
        <v>-4.4500000000000206E-2</v>
      </c>
      <c r="D935" s="2">
        <f t="shared" si="127"/>
        <v>0</v>
      </c>
      <c r="E935" s="2">
        <f t="shared" si="128"/>
        <v>4.4500000000000206E-2</v>
      </c>
      <c r="F935" s="2">
        <f t="shared" si="132"/>
        <v>2.0898507596071085E-2</v>
      </c>
      <c r="G935" s="2">
        <f t="shared" si="132"/>
        <v>6.5621985942482502E-2</v>
      </c>
      <c r="H935" s="2">
        <f t="shared" si="130"/>
        <v>0.31846807584257769</v>
      </c>
      <c r="I935" s="2">
        <f t="shared" si="131"/>
        <v>24.154401739234999</v>
      </c>
    </row>
    <row r="936" spans="1:9" ht="13.5" x14ac:dyDescent="0.25">
      <c r="A936" s="3">
        <f>TITRES_STAT!B939</f>
        <v>43369</v>
      </c>
      <c r="B936" s="6">
        <f>TITRES_STAT!D939</f>
        <v>5.8723000000000001</v>
      </c>
      <c r="C936" s="2">
        <f t="shared" si="126"/>
        <v>-1.9099999999999895E-2</v>
      </c>
      <c r="D936" s="2">
        <f t="shared" si="127"/>
        <v>0</v>
      </c>
      <c r="E936" s="2">
        <f t="shared" si="128"/>
        <v>1.9099999999999895E-2</v>
      </c>
      <c r="F936" s="2">
        <f t="shared" si="132"/>
        <v>1.9405757053494576E-2</v>
      </c>
      <c r="G936" s="2">
        <f t="shared" si="132"/>
        <v>6.2298986946590883E-2</v>
      </c>
      <c r="H936" s="2">
        <f t="shared" si="130"/>
        <v>0.31149394243169948</v>
      </c>
      <c r="I936" s="2">
        <f t="shared" si="131"/>
        <v>23.751077481467021</v>
      </c>
    </row>
    <row r="937" spans="1:9" ht="13.5" x14ac:dyDescent="0.25">
      <c r="A937" s="3">
        <f>TITRES_STAT!B940</f>
        <v>43370</v>
      </c>
      <c r="B937" s="6">
        <f>TITRES_STAT!D940</f>
        <v>5.7961</v>
      </c>
      <c r="C937" s="2">
        <f t="shared" si="126"/>
        <v>-7.6200000000000045E-2</v>
      </c>
      <c r="D937" s="2">
        <f t="shared" si="127"/>
        <v>0</v>
      </c>
      <c r="E937" s="2">
        <f t="shared" si="128"/>
        <v>7.6200000000000045E-2</v>
      </c>
      <c r="F937" s="2">
        <f t="shared" si="132"/>
        <v>1.8019631549673534E-2</v>
      </c>
      <c r="G937" s="2">
        <f t="shared" si="132"/>
        <v>6.3291916450405813E-2</v>
      </c>
      <c r="H937" s="2">
        <f t="shared" si="130"/>
        <v>0.28470668231058116</v>
      </c>
      <c r="I937" s="2">
        <f t="shared" si="131"/>
        <v>22.161220629640397</v>
      </c>
    </row>
    <row r="938" spans="1:9" ht="13.5" x14ac:dyDescent="0.25">
      <c r="A938" s="3">
        <f>TITRES_STAT!B941</f>
        <v>43371</v>
      </c>
      <c r="B938" s="6">
        <f>TITRES_STAT!D941</f>
        <v>5.6689999999999996</v>
      </c>
      <c r="C938" s="2">
        <f t="shared" si="126"/>
        <v>-0.12710000000000043</v>
      </c>
      <c r="D938" s="2">
        <f t="shared" si="127"/>
        <v>0</v>
      </c>
      <c r="E938" s="2">
        <f t="shared" si="128"/>
        <v>0.12710000000000043</v>
      </c>
      <c r="F938" s="2">
        <f t="shared" si="132"/>
        <v>1.6732515010411137E-2</v>
      </c>
      <c r="G938" s="2">
        <f t="shared" si="132"/>
        <v>6.7849636703948293E-2</v>
      </c>
      <c r="H938" s="2">
        <f t="shared" si="130"/>
        <v>0.24661171117866046</v>
      </c>
      <c r="I938" s="2">
        <f t="shared" si="131"/>
        <v>19.782560116132018</v>
      </c>
    </row>
    <row r="939" spans="1:9" ht="13.5" x14ac:dyDescent="0.25">
      <c r="A939" s="3">
        <f>TITRES_STAT!B942</f>
        <v>43374</v>
      </c>
      <c r="B939" s="6">
        <f>TITRES_STAT!D942</f>
        <v>5.58</v>
      </c>
      <c r="C939" s="2">
        <f t="shared" si="126"/>
        <v>-8.8999999999999524E-2</v>
      </c>
      <c r="D939" s="2">
        <f t="shared" si="127"/>
        <v>0</v>
      </c>
      <c r="E939" s="2">
        <f t="shared" si="128"/>
        <v>8.8999999999999524E-2</v>
      </c>
      <c r="F939" s="2">
        <f t="shared" si="132"/>
        <v>1.5537335366810342E-2</v>
      </c>
      <c r="G939" s="2">
        <f t="shared" si="132"/>
        <v>6.9360376939380533E-2</v>
      </c>
      <c r="H939" s="2">
        <f t="shared" si="130"/>
        <v>0.2240088080892299</v>
      </c>
      <c r="I939" s="2">
        <f t="shared" si="131"/>
        <v>18.301241511400931</v>
      </c>
    </row>
    <row r="940" spans="1:9" ht="13.5" x14ac:dyDescent="0.25">
      <c r="A940" s="3">
        <f>TITRES_STAT!B943</f>
        <v>43375</v>
      </c>
      <c r="B940" s="6">
        <f>TITRES_STAT!D943</f>
        <v>5.3703000000000003</v>
      </c>
      <c r="C940" s="2">
        <f t="shared" si="126"/>
        <v>-0.20969999999999978</v>
      </c>
      <c r="D940" s="2">
        <f t="shared" si="127"/>
        <v>0</v>
      </c>
      <c r="E940" s="2">
        <f t="shared" si="128"/>
        <v>0.20969999999999978</v>
      </c>
      <c r="F940" s="2">
        <f t="shared" si="132"/>
        <v>1.442752569775246E-2</v>
      </c>
      <c r="G940" s="2">
        <f t="shared" si="132"/>
        <v>7.9384635729424766E-2</v>
      </c>
      <c r="H940" s="2">
        <f t="shared" si="130"/>
        <v>0.18174204070076425</v>
      </c>
      <c r="I940" s="2">
        <f t="shared" si="131"/>
        <v>15.379163509575449</v>
      </c>
    </row>
    <row r="941" spans="1:9" ht="13.5" x14ac:dyDescent="0.25">
      <c r="A941" s="3">
        <f>TITRES_STAT!B944</f>
        <v>43376</v>
      </c>
      <c r="B941" s="6">
        <f>TITRES_STAT!D944</f>
        <v>5.5862999999999996</v>
      </c>
      <c r="C941" s="2">
        <f t="shared" si="126"/>
        <v>0.2159999999999993</v>
      </c>
      <c r="D941" s="2">
        <f t="shared" si="127"/>
        <v>0.2159999999999993</v>
      </c>
      <c r="E941" s="2">
        <f t="shared" si="128"/>
        <v>0</v>
      </c>
      <c r="F941" s="2">
        <f t="shared" ref="F941:G956" si="133">((F940*13)+D941)/14</f>
        <v>2.8825559576484378E-2</v>
      </c>
      <c r="G941" s="2">
        <f t="shared" si="133"/>
        <v>7.3714304605894426E-2</v>
      </c>
      <c r="H941" s="2">
        <f t="shared" si="130"/>
        <v>0.39104431264185591</v>
      </c>
      <c r="I941" s="2">
        <f t="shared" si="131"/>
        <v>28.11156403056556</v>
      </c>
    </row>
    <row r="942" spans="1:9" ht="13.5" x14ac:dyDescent="0.25">
      <c r="A942" s="3">
        <f>TITRES_STAT!B945</f>
        <v>43377</v>
      </c>
      <c r="B942" s="6">
        <f>TITRES_STAT!D945</f>
        <v>5.58</v>
      </c>
      <c r="C942" s="2">
        <f t="shared" si="126"/>
        <v>-6.2999999999995282E-3</v>
      </c>
      <c r="D942" s="2">
        <f t="shared" si="127"/>
        <v>0</v>
      </c>
      <c r="E942" s="2">
        <f t="shared" si="128"/>
        <v>6.2999999999995282E-3</v>
      </c>
      <c r="F942" s="2">
        <f t="shared" si="133"/>
        <v>2.6766591035306923E-2</v>
      </c>
      <c r="G942" s="2">
        <f t="shared" si="133"/>
        <v>6.8898997134044793E-2</v>
      </c>
      <c r="H942" s="2">
        <f t="shared" si="130"/>
        <v>0.38849028503610616</v>
      </c>
      <c r="I942" s="2">
        <f t="shared" si="131"/>
        <v>27.979330444217254</v>
      </c>
    </row>
    <row r="943" spans="1:9" ht="13.5" x14ac:dyDescent="0.25">
      <c r="A943" s="3">
        <f>TITRES_STAT!B946</f>
        <v>43378</v>
      </c>
      <c r="B943" s="6">
        <f>TITRES_STAT!D946</f>
        <v>5.58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2.4854691675642141E-2</v>
      </c>
      <c r="G943" s="2">
        <f t="shared" si="133"/>
        <v>6.397764019589873E-2</v>
      </c>
      <c r="H943" s="2">
        <f t="shared" si="130"/>
        <v>0.38849028503610616</v>
      </c>
      <c r="I943" s="2">
        <f t="shared" si="131"/>
        <v>27.979330444217254</v>
      </c>
    </row>
    <row r="944" spans="1:9" ht="13.5" x14ac:dyDescent="0.25">
      <c r="A944" s="3">
        <f>TITRES_STAT!B947</f>
        <v>43381</v>
      </c>
      <c r="B944" s="6">
        <f>TITRES_STAT!D947</f>
        <v>5.6562000000000001</v>
      </c>
      <c r="C944" s="2">
        <f t="shared" si="126"/>
        <v>7.6200000000000045E-2</v>
      </c>
      <c r="D944" s="2">
        <f t="shared" si="127"/>
        <v>7.6200000000000045E-2</v>
      </c>
      <c r="E944" s="2">
        <f t="shared" si="128"/>
        <v>0</v>
      </c>
      <c r="F944" s="2">
        <f t="shared" si="133"/>
        <v>2.8522213698810563E-2</v>
      </c>
      <c r="G944" s="2">
        <f t="shared" si="133"/>
        <v>5.9407808753334533E-2</v>
      </c>
      <c r="H944" s="2">
        <f t="shared" si="130"/>
        <v>0.48010883244720964</v>
      </c>
      <c r="I944" s="2">
        <f t="shared" si="131"/>
        <v>32.437400677718969</v>
      </c>
    </row>
    <row r="945" spans="1:9" ht="13.5" x14ac:dyDescent="0.25">
      <c r="A945" s="3">
        <f>TITRES_STAT!B948</f>
        <v>43382</v>
      </c>
      <c r="B945" s="6">
        <f>TITRES_STAT!D948</f>
        <v>5.5926999999999998</v>
      </c>
      <c r="C945" s="2">
        <f t="shared" si="126"/>
        <v>-6.3500000000000334E-2</v>
      </c>
      <c r="D945" s="2">
        <f t="shared" si="127"/>
        <v>0</v>
      </c>
      <c r="E945" s="2">
        <f t="shared" si="128"/>
        <v>6.3500000000000334E-2</v>
      </c>
      <c r="F945" s="2">
        <f t="shared" si="133"/>
        <v>2.6484912720324095E-2</v>
      </c>
      <c r="G945" s="2">
        <f t="shared" si="133"/>
        <v>5.9700108128096376E-2</v>
      </c>
      <c r="H945" s="2">
        <f t="shared" si="130"/>
        <v>0.44363257539662021</v>
      </c>
      <c r="I945" s="2">
        <f t="shared" si="131"/>
        <v>30.730296819101468</v>
      </c>
    </row>
    <row r="946" spans="1:9" ht="13.5" x14ac:dyDescent="0.25">
      <c r="A946" s="3">
        <f>TITRES_STAT!B949</f>
        <v>43383</v>
      </c>
      <c r="B946" s="6">
        <f>TITRES_STAT!D949</f>
        <v>5.5290999999999997</v>
      </c>
      <c r="C946" s="2">
        <f t="shared" si="126"/>
        <v>-6.3600000000000101E-2</v>
      </c>
      <c r="D946" s="2">
        <f t="shared" si="127"/>
        <v>0</v>
      </c>
      <c r="E946" s="2">
        <f t="shared" si="128"/>
        <v>6.3600000000000101E-2</v>
      </c>
      <c r="F946" s="2">
        <f t="shared" si="133"/>
        <v>2.4593133240300945E-2</v>
      </c>
      <c r="G946" s="2">
        <f t="shared" si="133"/>
        <v>5.9978671833232355E-2</v>
      </c>
      <c r="H946" s="2">
        <f t="shared" si="130"/>
        <v>0.41003130760682566</v>
      </c>
      <c r="I946" s="2">
        <f t="shared" si="131"/>
        <v>29.079588899536631</v>
      </c>
    </row>
    <row r="947" spans="1:9" ht="13.5" x14ac:dyDescent="0.25">
      <c r="A947" s="3">
        <f>TITRES_STAT!B950</f>
        <v>43384</v>
      </c>
      <c r="B947" s="6">
        <f>TITRES_STAT!D950</f>
        <v>5.4146999999999998</v>
      </c>
      <c r="C947" s="2">
        <f t="shared" si="126"/>
        <v>-0.11439999999999984</v>
      </c>
      <c r="D947" s="2">
        <f t="shared" si="127"/>
        <v>0</v>
      </c>
      <c r="E947" s="2">
        <f t="shared" si="128"/>
        <v>0.11439999999999984</v>
      </c>
      <c r="F947" s="2">
        <f t="shared" si="133"/>
        <v>2.2836480865993734E-2</v>
      </c>
      <c r="G947" s="2">
        <f t="shared" si="133"/>
        <v>6.3865909559430029E-2</v>
      </c>
      <c r="H947" s="2">
        <f t="shared" si="130"/>
        <v>0.35756917929342863</v>
      </c>
      <c r="I947" s="2">
        <f t="shared" si="131"/>
        <v>26.338928781480732</v>
      </c>
    </row>
    <row r="948" spans="1:9" ht="13.5" x14ac:dyDescent="0.25">
      <c r="A948" s="3">
        <f>TITRES_STAT!B951</f>
        <v>43385</v>
      </c>
      <c r="B948" s="6">
        <f>TITRES_STAT!D951</f>
        <v>5.3384999999999998</v>
      </c>
      <c r="C948" s="2">
        <f t="shared" si="126"/>
        <v>-7.6200000000000045E-2</v>
      </c>
      <c r="D948" s="2">
        <f t="shared" si="127"/>
        <v>0</v>
      </c>
      <c r="E948" s="2">
        <f t="shared" si="128"/>
        <v>7.6200000000000045E-2</v>
      </c>
      <c r="F948" s="2">
        <f t="shared" si="133"/>
        <v>2.1205303661279897E-2</v>
      </c>
      <c r="G948" s="2">
        <f t="shared" si="133"/>
        <v>6.4746916019470746E-2</v>
      </c>
      <c r="H948" s="2">
        <f t="shared" si="130"/>
        <v>0.32751063625799598</v>
      </c>
      <c r="I948" s="2">
        <f t="shared" si="131"/>
        <v>24.671036699275504</v>
      </c>
    </row>
    <row r="949" spans="1:9" ht="13.5" x14ac:dyDescent="0.25">
      <c r="A949" s="3">
        <f>TITRES_STAT!B952</f>
        <v>43389</v>
      </c>
      <c r="B949" s="6">
        <f>TITRES_STAT!D952</f>
        <v>5.3067000000000002</v>
      </c>
      <c r="C949" s="2">
        <f t="shared" si="126"/>
        <v>-3.1799999999999606E-2</v>
      </c>
      <c r="D949" s="2">
        <f t="shared" si="127"/>
        <v>0</v>
      </c>
      <c r="E949" s="2">
        <f t="shared" si="128"/>
        <v>3.1799999999999606E-2</v>
      </c>
      <c r="F949" s="2">
        <f t="shared" si="133"/>
        <v>1.969063911404562E-2</v>
      </c>
      <c r="G949" s="2">
        <f t="shared" si="133"/>
        <v>6.2393564875222803E-2</v>
      </c>
      <c r="H949" s="2">
        <f t="shared" si="130"/>
        <v>0.3155876596155992</v>
      </c>
      <c r="I949" s="2">
        <f t="shared" si="131"/>
        <v>23.988341431220988</v>
      </c>
    </row>
    <row r="950" spans="1:9" ht="13.5" x14ac:dyDescent="0.25">
      <c r="A950" s="3">
        <f>TITRES_STAT!B953</f>
        <v>43390</v>
      </c>
      <c r="B950" s="6">
        <f>TITRES_STAT!D953</f>
        <v>5.2114000000000003</v>
      </c>
      <c r="C950" s="2">
        <f t="shared" si="126"/>
        <v>-9.529999999999994E-2</v>
      </c>
      <c r="D950" s="2">
        <f t="shared" si="127"/>
        <v>0</v>
      </c>
      <c r="E950" s="2">
        <f t="shared" si="128"/>
        <v>9.529999999999994E-2</v>
      </c>
      <c r="F950" s="2">
        <f t="shared" si="133"/>
        <v>1.8284164891613792E-2</v>
      </c>
      <c r="G950" s="2">
        <f t="shared" si="133"/>
        <v>6.47440245269926E-2</v>
      </c>
      <c r="H950" s="2">
        <f t="shared" si="130"/>
        <v>0.28240698697979288</v>
      </c>
      <c r="I950" s="2">
        <f t="shared" si="131"/>
        <v>22.021635085199577</v>
      </c>
    </row>
    <row r="951" spans="1:9" ht="13.5" x14ac:dyDescent="0.25">
      <c r="A951" s="3">
        <f>TITRES_STAT!B954</f>
        <v>43391</v>
      </c>
      <c r="B951" s="6">
        <f>TITRES_STAT!D954</f>
        <v>5.2748999999999997</v>
      </c>
      <c r="C951" s="2">
        <f t="shared" si="126"/>
        <v>6.3499999999999446E-2</v>
      </c>
      <c r="D951" s="2">
        <f t="shared" si="127"/>
        <v>6.3499999999999446E-2</v>
      </c>
      <c r="E951" s="2">
        <f t="shared" si="128"/>
        <v>0</v>
      </c>
      <c r="F951" s="2">
        <f t="shared" si="133"/>
        <v>2.1513867399355624E-2</v>
      </c>
      <c r="G951" s="2">
        <f t="shared" si="133"/>
        <v>6.0119451346493123E-2</v>
      </c>
      <c r="H951" s="2">
        <f t="shared" si="130"/>
        <v>0.35785202488562906</v>
      </c>
      <c r="I951" s="2">
        <f t="shared" si="131"/>
        <v>26.354272654693034</v>
      </c>
    </row>
    <row r="952" spans="1:9" ht="13.5" x14ac:dyDescent="0.25">
      <c r="A952" s="3">
        <f>TITRES_STAT!B955</f>
        <v>43392</v>
      </c>
      <c r="B952" s="6">
        <f>TITRES_STAT!D955</f>
        <v>5.3320999999999996</v>
      </c>
      <c r="C952" s="2">
        <f t="shared" si="126"/>
        <v>5.7199999999999918E-2</v>
      </c>
      <c r="D952" s="2">
        <f t="shared" si="127"/>
        <v>5.7199999999999918E-2</v>
      </c>
      <c r="E952" s="2">
        <f t="shared" si="128"/>
        <v>0</v>
      </c>
      <c r="F952" s="2">
        <f t="shared" si="133"/>
        <v>2.4062876870830217E-2</v>
      </c>
      <c r="G952" s="2">
        <f t="shared" si="133"/>
        <v>5.5825204821743614E-2</v>
      </c>
      <c r="H952" s="2">
        <f t="shared" si="130"/>
        <v>0.43103965220845653</v>
      </c>
      <c r="I952" s="2">
        <f t="shared" si="131"/>
        <v>30.120734358635914</v>
      </c>
    </row>
    <row r="953" spans="1:9" ht="13.5" x14ac:dyDescent="0.25">
      <c r="A953" s="3">
        <f>TITRES_STAT!B956</f>
        <v>43395</v>
      </c>
      <c r="B953" s="6">
        <f>TITRES_STAT!D956</f>
        <v>5.3893000000000004</v>
      </c>
      <c r="C953" s="2">
        <f t="shared" si="126"/>
        <v>5.7200000000000806E-2</v>
      </c>
      <c r="D953" s="2">
        <f t="shared" si="127"/>
        <v>5.7200000000000806E-2</v>
      </c>
      <c r="E953" s="2">
        <f t="shared" si="128"/>
        <v>0</v>
      </c>
      <c r="F953" s="2">
        <f t="shared" si="133"/>
        <v>2.6429814237199544E-2</v>
      </c>
      <c r="G953" s="2">
        <f t="shared" si="133"/>
        <v>5.1837690191619067E-2</v>
      </c>
      <c r="H953" s="2">
        <f t="shared" si="130"/>
        <v>0.50985709701765647</v>
      </c>
      <c r="I953" s="2">
        <f t="shared" si="131"/>
        <v>33.768566444119188</v>
      </c>
    </row>
    <row r="954" spans="1:9" ht="13.5" x14ac:dyDescent="0.25">
      <c r="A954" s="3">
        <f>TITRES_STAT!B957</f>
        <v>43396</v>
      </c>
      <c r="B954" s="6">
        <f>TITRES_STAT!D957</f>
        <v>5.5290999999999997</v>
      </c>
      <c r="C954" s="2">
        <f t="shared" si="126"/>
        <v>0.13979999999999926</v>
      </c>
      <c r="D954" s="2">
        <f t="shared" si="127"/>
        <v>0.13979999999999926</v>
      </c>
      <c r="E954" s="2">
        <f t="shared" si="128"/>
        <v>0</v>
      </c>
      <c r="F954" s="2">
        <f t="shared" si="133"/>
        <v>3.4527684648828091E-2</v>
      </c>
      <c r="G954" s="2">
        <f t="shared" si="133"/>
        <v>4.8134998035074851E-2</v>
      </c>
      <c r="H954" s="2">
        <f t="shared" si="130"/>
        <v>0.71730936030512715</v>
      </c>
      <c r="I954" s="2">
        <f t="shared" si="131"/>
        <v>41.769373467904323</v>
      </c>
    </row>
    <row r="955" spans="1:9" ht="13.5" x14ac:dyDescent="0.25">
      <c r="A955" s="3">
        <f>TITRES_STAT!B958</f>
        <v>43397</v>
      </c>
      <c r="B955" s="6">
        <f>TITRES_STAT!D958</f>
        <v>5.4656000000000002</v>
      </c>
      <c r="C955" s="2">
        <f t="shared" si="126"/>
        <v>-6.3499999999999446E-2</v>
      </c>
      <c r="D955" s="2">
        <f t="shared" si="127"/>
        <v>0</v>
      </c>
      <c r="E955" s="2">
        <f t="shared" si="128"/>
        <v>6.3499999999999446E-2</v>
      </c>
      <c r="F955" s="2">
        <f t="shared" si="133"/>
        <v>3.2061421459626087E-2</v>
      </c>
      <c r="G955" s="2">
        <f t="shared" si="133"/>
        <v>4.923249817542661E-2</v>
      </c>
      <c r="H955" s="2">
        <f t="shared" si="130"/>
        <v>0.65122475291389714</v>
      </c>
      <c r="I955" s="2">
        <f t="shared" si="131"/>
        <v>39.438892359425225</v>
      </c>
    </row>
    <row r="956" spans="1:9" ht="13.5" x14ac:dyDescent="0.25">
      <c r="A956" s="3">
        <f>TITRES_STAT!B959</f>
        <v>43398</v>
      </c>
      <c r="B956" s="6">
        <f>TITRES_STAT!D959</f>
        <v>5.3956999999999997</v>
      </c>
      <c r="C956" s="2">
        <f t="shared" si="126"/>
        <v>-6.9900000000000517E-2</v>
      </c>
      <c r="D956" s="2">
        <f t="shared" si="127"/>
        <v>0</v>
      </c>
      <c r="E956" s="2">
        <f t="shared" si="128"/>
        <v>6.9900000000000517E-2</v>
      </c>
      <c r="F956" s="2">
        <f t="shared" si="133"/>
        <v>2.9771319926795652E-2</v>
      </c>
      <c r="G956" s="2">
        <f t="shared" si="133"/>
        <v>5.0708748305753323E-2</v>
      </c>
      <c r="H956" s="2">
        <f t="shared" si="130"/>
        <v>0.58710421616575081</v>
      </c>
      <c r="I956" s="2">
        <f t="shared" si="131"/>
        <v>36.992165365430289</v>
      </c>
    </row>
    <row r="957" spans="1:9" ht="13.5" x14ac:dyDescent="0.25">
      <c r="A957" s="3">
        <f>TITRES_STAT!B960</f>
        <v>43399</v>
      </c>
      <c r="B957" s="6">
        <f>TITRES_STAT!D960</f>
        <v>5.5290999999999997</v>
      </c>
      <c r="C957" s="2">
        <f t="shared" si="126"/>
        <v>0.13339999999999996</v>
      </c>
      <c r="D957" s="2">
        <f t="shared" si="127"/>
        <v>0.13339999999999996</v>
      </c>
      <c r="E957" s="2">
        <f t="shared" si="128"/>
        <v>0</v>
      </c>
      <c r="F957" s="2">
        <f t="shared" ref="F957:G972" si="134">((F956*13)+D957)/14</f>
        <v>3.7173368503453097E-2</v>
      </c>
      <c r="G957" s="2">
        <f t="shared" si="134"/>
        <v>4.7086694855342372E-2</v>
      </c>
      <c r="H957" s="2">
        <f t="shared" si="130"/>
        <v>0.7894665067840384</v>
      </c>
      <c r="I957" s="2">
        <f t="shared" si="131"/>
        <v>44.117422918567932</v>
      </c>
    </row>
    <row r="958" spans="1:9" ht="13.5" x14ac:dyDescent="0.25">
      <c r="A958" s="3">
        <f>TITRES_STAT!B961</f>
        <v>43402</v>
      </c>
      <c r="B958" s="6">
        <f>TITRES_STAT!D961</f>
        <v>5.6943999999999999</v>
      </c>
      <c r="C958" s="2">
        <f t="shared" si="126"/>
        <v>0.16530000000000022</v>
      </c>
      <c r="D958" s="2">
        <f t="shared" si="127"/>
        <v>0.16530000000000022</v>
      </c>
      <c r="E958" s="2">
        <f t="shared" si="128"/>
        <v>0</v>
      </c>
      <c r="F958" s="2">
        <f t="shared" si="134"/>
        <v>4.6325270753206464E-2</v>
      </c>
      <c r="G958" s="2">
        <f t="shared" si="134"/>
        <v>4.3723359508532199E-2</v>
      </c>
      <c r="H958" s="2">
        <f t="shared" si="130"/>
        <v>1.0595084932612857</v>
      </c>
      <c r="I958" s="2">
        <f t="shared" si="131"/>
        <v>51.444725609435395</v>
      </c>
    </row>
    <row r="959" spans="1:9" ht="13.5" x14ac:dyDescent="0.25">
      <c r="A959" s="3">
        <f>TITRES_STAT!B962</f>
        <v>43403</v>
      </c>
      <c r="B959" s="6">
        <f>TITRES_STAT!D962</f>
        <v>5.5419</v>
      </c>
      <c r="C959" s="2">
        <f t="shared" si="126"/>
        <v>-0.15249999999999986</v>
      </c>
      <c r="D959" s="2">
        <f t="shared" si="127"/>
        <v>0</v>
      </c>
      <c r="E959" s="2">
        <f t="shared" si="128"/>
        <v>0.15249999999999986</v>
      </c>
      <c r="F959" s="2">
        <f t="shared" si="134"/>
        <v>4.3016322842263144E-2</v>
      </c>
      <c r="G959" s="2">
        <f t="shared" si="134"/>
        <v>5.1493119543637035E-2</v>
      </c>
      <c r="H959" s="2">
        <f t="shared" si="130"/>
        <v>0.83538001238805581</v>
      </c>
      <c r="I959" s="2">
        <f t="shared" si="131"/>
        <v>45.515370481839525</v>
      </c>
    </row>
    <row r="960" spans="1:9" ht="13.5" x14ac:dyDescent="0.25">
      <c r="A960" s="3">
        <f>TITRES_STAT!B963</f>
        <v>43404</v>
      </c>
      <c r="B960" s="6">
        <f>TITRES_STAT!D963</f>
        <v>5.7070999999999996</v>
      </c>
      <c r="C960" s="2">
        <f t="shared" si="126"/>
        <v>0.16519999999999957</v>
      </c>
      <c r="D960" s="2">
        <f t="shared" si="127"/>
        <v>0.16519999999999957</v>
      </c>
      <c r="E960" s="2">
        <f t="shared" si="128"/>
        <v>0</v>
      </c>
      <c r="F960" s="2">
        <f t="shared" si="134"/>
        <v>5.1743728353530027E-2</v>
      </c>
      <c r="G960" s="2">
        <f t="shared" si="134"/>
        <v>4.781503957623439E-2</v>
      </c>
      <c r="H960" s="2">
        <f t="shared" si="130"/>
        <v>1.0821642899831108</v>
      </c>
      <c r="I960" s="2">
        <f t="shared" si="131"/>
        <v>51.973050118532612</v>
      </c>
    </row>
    <row r="961" spans="1:9" ht="13.5" x14ac:dyDescent="0.25">
      <c r="A961" s="3">
        <f>TITRES_STAT!B964</f>
        <v>43405</v>
      </c>
      <c r="B961" s="6">
        <f>TITRES_STAT!D964</f>
        <v>6.0057999999999998</v>
      </c>
      <c r="C961" s="2">
        <f t="shared" si="126"/>
        <v>0.29870000000000019</v>
      </c>
      <c r="D961" s="2">
        <f t="shared" si="127"/>
        <v>0.29870000000000019</v>
      </c>
      <c r="E961" s="2">
        <f t="shared" si="128"/>
        <v>0</v>
      </c>
      <c r="F961" s="2">
        <f t="shared" si="134"/>
        <v>6.9383462042563612E-2</v>
      </c>
      <c r="G961" s="2">
        <f t="shared" si="134"/>
        <v>4.4399679606503366E-2</v>
      </c>
      <c r="H961" s="2">
        <f t="shared" si="130"/>
        <v>1.5627018631098588</v>
      </c>
      <c r="I961" s="2">
        <f t="shared" si="131"/>
        <v>60.978683693369931</v>
      </c>
    </row>
    <row r="962" spans="1:9" ht="13.5" x14ac:dyDescent="0.25">
      <c r="A962" s="3">
        <f>TITRES_STAT!B965</f>
        <v>43406</v>
      </c>
      <c r="B962" s="6">
        <f>TITRES_STAT!D965</f>
        <v>6.0121000000000002</v>
      </c>
      <c r="C962" s="2">
        <f t="shared" si="126"/>
        <v>6.3000000000004164E-3</v>
      </c>
      <c r="D962" s="2">
        <f t="shared" si="127"/>
        <v>6.3000000000004164E-3</v>
      </c>
      <c r="E962" s="2">
        <f t="shared" si="128"/>
        <v>0</v>
      </c>
      <c r="F962" s="2">
        <f t="shared" si="134"/>
        <v>6.4877500468094804E-2</v>
      </c>
      <c r="G962" s="2">
        <f t="shared" si="134"/>
        <v>4.1228273920324555E-2</v>
      </c>
      <c r="H962" s="2">
        <f t="shared" si="130"/>
        <v>1.5736167027868646</v>
      </c>
      <c r="I962" s="2">
        <f t="shared" si="131"/>
        <v>61.14417508570174</v>
      </c>
    </row>
    <row r="963" spans="1:9" ht="13.5" x14ac:dyDescent="0.25">
      <c r="A963" s="3">
        <f>TITRES_STAT!B966</f>
        <v>43409</v>
      </c>
      <c r="B963" s="6">
        <f>TITRES_STAT!D966</f>
        <v>6.0693000000000001</v>
      </c>
      <c r="C963" s="2">
        <f t="shared" ref="C963:C1026" si="135">B963-B962</f>
        <v>5.7199999999999918E-2</v>
      </c>
      <c r="D963" s="2">
        <f t="shared" ref="D963:D1026" si="136">IF(C963&gt;0,C963,0)</f>
        <v>5.7199999999999918E-2</v>
      </c>
      <c r="E963" s="2">
        <f t="shared" ref="E963:E1026" si="137">IF(C963&lt;0,-C963,0)</f>
        <v>0</v>
      </c>
      <c r="F963" s="2">
        <f t="shared" si="134"/>
        <v>6.43291075775166E-2</v>
      </c>
      <c r="G963" s="2">
        <f t="shared" si="134"/>
        <v>3.828339721172995E-2</v>
      </c>
      <c r="H963" s="2">
        <f t="shared" si="130"/>
        <v>1.6803395796286935</v>
      </c>
      <c r="I963" s="2">
        <f t="shared" si="131"/>
        <v>62.691294506103972</v>
      </c>
    </row>
    <row r="964" spans="1:9" ht="13.5" x14ac:dyDescent="0.25">
      <c r="A964" s="3">
        <f>TITRES_STAT!B967</f>
        <v>43410</v>
      </c>
      <c r="B964" s="6">
        <f>TITRES_STAT!D967</f>
        <v>5.9740000000000002</v>
      </c>
      <c r="C964" s="2">
        <f t="shared" si="135"/>
        <v>-9.529999999999994E-2</v>
      </c>
      <c r="D964" s="2">
        <f t="shared" si="136"/>
        <v>0</v>
      </c>
      <c r="E964" s="2">
        <f t="shared" si="137"/>
        <v>9.529999999999994E-2</v>
      </c>
      <c r="F964" s="2">
        <f t="shared" si="134"/>
        <v>5.9734171321979702E-2</v>
      </c>
      <c r="G964" s="2">
        <f t="shared" si="134"/>
        <v>4.2356011696606376E-2</v>
      </c>
      <c r="H964" s="2">
        <f t="shared" si="130"/>
        <v>1.4102879126073546</v>
      </c>
      <c r="I964" s="2">
        <f t="shared" si="131"/>
        <v>58.511180561900616</v>
      </c>
    </row>
    <row r="965" spans="1:9" ht="13.5" x14ac:dyDescent="0.25">
      <c r="A965" s="3">
        <f>TITRES_STAT!B968</f>
        <v>43411</v>
      </c>
      <c r="B965" s="6">
        <f>TITRES_STAT!D968</f>
        <v>5.8468999999999998</v>
      </c>
      <c r="C965" s="2">
        <f t="shared" si="135"/>
        <v>-0.12710000000000043</v>
      </c>
      <c r="D965" s="2">
        <f t="shared" si="136"/>
        <v>0</v>
      </c>
      <c r="E965" s="2">
        <f t="shared" si="137"/>
        <v>0.12710000000000043</v>
      </c>
      <c r="F965" s="2">
        <f t="shared" si="134"/>
        <v>5.546744479898115E-2</v>
      </c>
      <c r="G965" s="2">
        <f t="shared" si="134"/>
        <v>4.8409153718277378E-2</v>
      </c>
      <c r="H965" s="2">
        <f t="shared" si="130"/>
        <v>1.1458048847905977</v>
      </c>
      <c r="I965" s="2">
        <f t="shared" si="131"/>
        <v>53.397440415576888</v>
      </c>
    </row>
    <row r="966" spans="1:9" ht="13.5" x14ac:dyDescent="0.25">
      <c r="A966" s="3">
        <f>TITRES_STAT!B969</f>
        <v>43412</v>
      </c>
      <c r="B966" s="6">
        <f>TITRES_STAT!D969</f>
        <v>5.9421999999999997</v>
      </c>
      <c r="C966" s="2">
        <f t="shared" si="135"/>
        <v>9.529999999999994E-2</v>
      </c>
      <c r="D966" s="2">
        <f t="shared" si="136"/>
        <v>9.529999999999994E-2</v>
      </c>
      <c r="E966" s="2">
        <f t="shared" si="137"/>
        <v>0</v>
      </c>
      <c r="F966" s="2">
        <f t="shared" si="134"/>
        <v>5.8312627313339638E-2</v>
      </c>
      <c r="G966" s="2">
        <f t="shared" si="134"/>
        <v>4.4951357024114715E-2</v>
      </c>
      <c r="H966" s="2">
        <f t="shared" si="130"/>
        <v>1.2972384188992805</v>
      </c>
      <c r="I966" s="2">
        <f t="shared" si="131"/>
        <v>56.469472573110245</v>
      </c>
    </row>
    <row r="967" spans="1:9" ht="13.5" x14ac:dyDescent="0.25">
      <c r="A967" s="3">
        <f>TITRES_STAT!B970</f>
        <v>43413</v>
      </c>
      <c r="B967" s="6">
        <f>TITRES_STAT!D970</f>
        <v>5.9359000000000002</v>
      </c>
      <c r="C967" s="2">
        <f t="shared" si="135"/>
        <v>-6.2999999999995282E-3</v>
      </c>
      <c r="D967" s="2">
        <f t="shared" si="136"/>
        <v>0</v>
      </c>
      <c r="E967" s="2">
        <f t="shared" si="137"/>
        <v>6.2999999999995282E-3</v>
      </c>
      <c r="F967" s="2">
        <f t="shared" si="134"/>
        <v>5.4147439648101092E-2</v>
      </c>
      <c r="G967" s="2">
        <f t="shared" si="134"/>
        <v>4.2190545808106487E-2</v>
      </c>
      <c r="H967" s="2">
        <f t="shared" si="130"/>
        <v>1.2834022080296767</v>
      </c>
      <c r="I967" s="2">
        <f t="shared" si="131"/>
        <v>56.205700577696767</v>
      </c>
    </row>
    <row r="968" spans="1:9" ht="13.5" x14ac:dyDescent="0.25">
      <c r="A968" s="3">
        <f>TITRES_STAT!B971</f>
        <v>43416</v>
      </c>
      <c r="B968" s="6">
        <f>TITRES_STAT!D971</f>
        <v>5.8468999999999998</v>
      </c>
      <c r="C968" s="2">
        <f t="shared" si="135"/>
        <v>-8.9000000000000412E-2</v>
      </c>
      <c r="D968" s="2">
        <f t="shared" si="136"/>
        <v>0</v>
      </c>
      <c r="E968" s="2">
        <f t="shared" si="137"/>
        <v>8.9000000000000412E-2</v>
      </c>
      <c r="F968" s="2">
        <f t="shared" si="134"/>
        <v>5.0279765387522442E-2</v>
      </c>
      <c r="G968" s="2">
        <f t="shared" si="134"/>
        <v>4.5534078250384628E-2</v>
      </c>
      <c r="H968" s="2">
        <f t="shared" si="130"/>
        <v>1.1042227562188047</v>
      </c>
      <c r="I968" s="2">
        <f t="shared" si="131"/>
        <v>52.476514330785221</v>
      </c>
    </row>
    <row r="969" spans="1:9" ht="13.5" x14ac:dyDescent="0.25">
      <c r="A969" s="3">
        <f>TITRES_STAT!B972</f>
        <v>43417</v>
      </c>
      <c r="B969" s="6">
        <f>TITRES_STAT!D972</f>
        <v>5.8023999999999996</v>
      </c>
      <c r="C969" s="2">
        <f t="shared" si="135"/>
        <v>-4.4500000000000206E-2</v>
      </c>
      <c r="D969" s="2">
        <f t="shared" si="136"/>
        <v>0</v>
      </c>
      <c r="E969" s="2">
        <f t="shared" si="137"/>
        <v>4.4500000000000206E-2</v>
      </c>
      <c r="F969" s="2">
        <f t="shared" si="134"/>
        <v>4.6688353574127983E-2</v>
      </c>
      <c r="G969" s="2">
        <f t="shared" si="134"/>
        <v>4.5460215518214317E-2</v>
      </c>
      <c r="H969" s="2">
        <f t="shared" si="130"/>
        <v>1.0270156672579256</v>
      </c>
      <c r="I969" s="2">
        <f t="shared" si="131"/>
        <v>50.666390193581279</v>
      </c>
    </row>
    <row r="970" spans="1:9" ht="13.5" x14ac:dyDescent="0.25">
      <c r="A970" s="3">
        <f>TITRES_STAT!B973</f>
        <v>43418</v>
      </c>
      <c r="B970" s="6">
        <f>TITRES_STAT!D973</f>
        <v>5.8023999999999996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4.3353471175975988E-2</v>
      </c>
      <c r="G970" s="2">
        <f t="shared" si="134"/>
        <v>4.2213057266913288E-2</v>
      </c>
      <c r="H970" s="2">
        <f t="shared" si="130"/>
        <v>1.0270156672579258</v>
      </c>
      <c r="I970" s="2">
        <f t="shared" si="131"/>
        <v>50.666390193581279</v>
      </c>
    </row>
    <row r="971" spans="1:9" ht="13.5" x14ac:dyDescent="0.25">
      <c r="A971" s="3">
        <f>TITRES_STAT!B974</f>
        <v>43419</v>
      </c>
      <c r="B971" s="6">
        <f>TITRES_STAT!D974</f>
        <v>5.8151000000000002</v>
      </c>
      <c r="C971" s="2">
        <f t="shared" si="135"/>
        <v>1.27000000000006E-2</v>
      </c>
      <c r="D971" s="2">
        <f t="shared" si="136"/>
        <v>1.27000000000006E-2</v>
      </c>
      <c r="E971" s="2">
        <f t="shared" si="137"/>
        <v>0</v>
      </c>
      <c r="F971" s="2">
        <f t="shared" si="134"/>
        <v>4.1163937520549178E-2</v>
      </c>
      <c r="G971" s="2">
        <f t="shared" si="134"/>
        <v>3.9197838890705196E-2</v>
      </c>
      <c r="H971" s="2">
        <f t="shared" si="130"/>
        <v>1.0501583425383738</v>
      </c>
      <c r="I971" s="2">
        <f t="shared" si="131"/>
        <v>51.223279721806051</v>
      </c>
    </row>
    <row r="972" spans="1:9" ht="13.5" x14ac:dyDescent="0.25">
      <c r="A972" s="3">
        <f>TITRES_STAT!B975</f>
        <v>43420</v>
      </c>
      <c r="B972" s="6">
        <f>TITRES_STAT!D975</f>
        <v>5.8151000000000002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3.8223656269081377E-2</v>
      </c>
      <c r="G972" s="2">
        <f t="shared" si="134"/>
        <v>3.6397993255654827E-2</v>
      </c>
      <c r="H972" s="2">
        <f t="shared" si="130"/>
        <v>1.0501583425383736</v>
      </c>
      <c r="I972" s="2">
        <f t="shared" si="131"/>
        <v>51.223279721806037</v>
      </c>
    </row>
    <row r="973" spans="1:9" ht="13.5" x14ac:dyDescent="0.25">
      <c r="A973" s="3">
        <f>TITRES_STAT!B976</f>
        <v>43423</v>
      </c>
      <c r="B973" s="6">
        <f>TITRES_STAT!D976</f>
        <v>5.8023999999999996</v>
      </c>
      <c r="C973" s="2">
        <f t="shared" si="135"/>
        <v>-1.27000000000006E-2</v>
      </c>
      <c r="D973" s="2">
        <f t="shared" si="136"/>
        <v>0</v>
      </c>
      <c r="E973" s="2">
        <f t="shared" si="137"/>
        <v>1.27000000000006E-2</v>
      </c>
      <c r="F973" s="2">
        <f t="shared" ref="F973:G988" si="138">((F972*13)+D973)/14</f>
        <v>3.5493395107004132E-2</v>
      </c>
      <c r="G973" s="2">
        <f t="shared" si="138"/>
        <v>3.4705279451679526E-2</v>
      </c>
      <c r="H973" s="2">
        <f t="shared" si="130"/>
        <v>1.0227088116786931</v>
      </c>
      <c r="I973" s="2">
        <f t="shared" si="131"/>
        <v>50.56134653558577</v>
      </c>
    </row>
    <row r="974" spans="1:9" ht="13.5" x14ac:dyDescent="0.25">
      <c r="A974" s="3">
        <f>TITRES_STAT!B977</f>
        <v>43425</v>
      </c>
      <c r="B974" s="6">
        <f>TITRES_STAT!D977</f>
        <v>5.8023999999999996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3.2958152599360982E-2</v>
      </c>
      <c r="G974" s="2">
        <f t="shared" si="138"/>
        <v>3.22263309194167E-2</v>
      </c>
      <c r="H974" s="2">
        <f t="shared" si="130"/>
        <v>1.0227088116786933</v>
      </c>
      <c r="I974" s="2">
        <f t="shared" si="131"/>
        <v>50.561346535585784</v>
      </c>
    </row>
    <row r="975" spans="1:9" ht="13.5" x14ac:dyDescent="0.25">
      <c r="A975" s="3">
        <f>TITRES_STAT!B978</f>
        <v>43426</v>
      </c>
      <c r="B975" s="6">
        <f>TITRES_STAT!D978</f>
        <v>5.9168000000000003</v>
      </c>
      <c r="C975" s="2">
        <f t="shared" si="135"/>
        <v>0.11440000000000072</v>
      </c>
      <c r="D975" s="2">
        <f t="shared" si="136"/>
        <v>0.11440000000000072</v>
      </c>
      <c r="E975" s="2">
        <f t="shared" si="137"/>
        <v>0</v>
      </c>
      <c r="F975" s="2">
        <f t="shared" si="138"/>
        <v>3.8775427413692394E-2</v>
      </c>
      <c r="G975" s="2">
        <f t="shared" si="138"/>
        <v>2.9924450139458363E-2</v>
      </c>
      <c r="H975" s="2">
        <f t="shared" si="130"/>
        <v>1.2957774406208098</v>
      </c>
      <c r="I975" s="2">
        <f t="shared" si="131"/>
        <v>56.441770778547841</v>
      </c>
    </row>
    <row r="976" spans="1:9" ht="13.5" x14ac:dyDescent="0.25">
      <c r="A976" s="3">
        <f>TITRES_STAT!B979</f>
        <v>43427</v>
      </c>
      <c r="B976" s="6">
        <f>TITRES_STAT!D979</f>
        <v>5.8723000000000001</v>
      </c>
      <c r="C976" s="2">
        <f t="shared" si="135"/>
        <v>-4.4500000000000206E-2</v>
      </c>
      <c r="D976" s="2">
        <f t="shared" si="136"/>
        <v>0</v>
      </c>
      <c r="E976" s="2">
        <f t="shared" si="137"/>
        <v>4.4500000000000206E-2</v>
      </c>
      <c r="F976" s="2">
        <f t="shared" si="138"/>
        <v>3.6005754027000077E-2</v>
      </c>
      <c r="G976" s="2">
        <f t="shared" si="138"/>
        <v>3.0965560843782779E-2</v>
      </c>
      <c r="H976" s="2">
        <f t="shared" si="130"/>
        <v>1.1627677021141136</v>
      </c>
      <c r="I976" s="2">
        <f t="shared" si="131"/>
        <v>53.762949251438506</v>
      </c>
    </row>
    <row r="977" spans="1:9" ht="13.5" x14ac:dyDescent="0.25">
      <c r="A977" s="3">
        <f>TITRES_STAT!B980</f>
        <v>43430</v>
      </c>
      <c r="B977" s="6">
        <f>TITRES_STAT!D980</f>
        <v>5.8151000000000002</v>
      </c>
      <c r="C977" s="2">
        <f t="shared" si="135"/>
        <v>-5.7199999999999918E-2</v>
      </c>
      <c r="D977" s="2">
        <f t="shared" si="136"/>
        <v>0</v>
      </c>
      <c r="E977" s="2">
        <f t="shared" si="137"/>
        <v>5.7199999999999918E-2</v>
      </c>
      <c r="F977" s="2">
        <f t="shared" si="138"/>
        <v>3.3433914453642931E-2</v>
      </c>
      <c r="G977" s="2">
        <f t="shared" si="138"/>
        <v>3.2839449354941146E-2</v>
      </c>
      <c r="H977" s="2">
        <f t="shared" ref="H977:H1040" si="139">F977/G977</f>
        <v>1.0181021640246333</v>
      </c>
      <c r="I977" s="2">
        <f t="shared" ref="I977:I1040" si="140">IF(G977=0,100,100-(100/(1+H977)))</f>
        <v>50.448494737960459</v>
      </c>
    </row>
    <row r="978" spans="1:9" ht="13.5" x14ac:dyDescent="0.25">
      <c r="A978" s="3">
        <f>TITRES_STAT!B981</f>
        <v>43431</v>
      </c>
      <c r="B978" s="6">
        <f>TITRES_STAT!D981</f>
        <v>5.8978000000000002</v>
      </c>
      <c r="C978" s="2">
        <f t="shared" si="135"/>
        <v>8.2699999999999996E-2</v>
      </c>
      <c r="D978" s="2">
        <f t="shared" si="136"/>
        <v>8.2699999999999996E-2</v>
      </c>
      <c r="E978" s="2">
        <f t="shared" si="137"/>
        <v>0</v>
      </c>
      <c r="F978" s="2">
        <f t="shared" si="138"/>
        <v>3.6952920564097005E-2</v>
      </c>
      <c r="G978" s="2">
        <f t="shared" si="138"/>
        <v>3.0493774401016777E-2</v>
      </c>
      <c r="H978" s="2">
        <f t="shared" si="139"/>
        <v>1.2118185200079679</v>
      </c>
      <c r="I978" s="2">
        <f t="shared" si="140"/>
        <v>54.788334081025887</v>
      </c>
    </row>
    <row r="979" spans="1:9" ht="13.5" x14ac:dyDescent="0.25">
      <c r="A979" s="3">
        <f>TITRES_STAT!B982</f>
        <v>43432</v>
      </c>
      <c r="B979" s="6">
        <f>TITRES_STAT!D982</f>
        <v>5.8532999999999999</v>
      </c>
      <c r="C979" s="2">
        <f t="shared" si="135"/>
        <v>-4.4500000000000206E-2</v>
      </c>
      <c r="D979" s="2">
        <f t="shared" si="136"/>
        <v>0</v>
      </c>
      <c r="E979" s="2">
        <f t="shared" si="137"/>
        <v>4.4500000000000206E-2</v>
      </c>
      <c r="F979" s="2">
        <f t="shared" si="138"/>
        <v>3.4313426238090076E-2</v>
      </c>
      <c r="G979" s="2">
        <f t="shared" si="138"/>
        <v>3.1494219086658448E-2</v>
      </c>
      <c r="H979" s="2">
        <f t="shared" si="139"/>
        <v>1.0895150676279475</v>
      </c>
      <c r="I979" s="2">
        <f t="shared" si="140"/>
        <v>52.142005793946396</v>
      </c>
    </row>
    <row r="980" spans="1:9" ht="13.5" x14ac:dyDescent="0.25">
      <c r="A980" s="3">
        <f>TITRES_STAT!B983</f>
        <v>43433</v>
      </c>
      <c r="B980" s="6">
        <f>TITRES_STAT!D983</f>
        <v>5.8277999999999999</v>
      </c>
      <c r="C980" s="2">
        <f t="shared" si="135"/>
        <v>-2.5500000000000078E-2</v>
      </c>
      <c r="D980" s="2">
        <f t="shared" si="136"/>
        <v>0</v>
      </c>
      <c r="E980" s="2">
        <f t="shared" si="137"/>
        <v>2.5500000000000078E-2</v>
      </c>
      <c r="F980" s="2">
        <f t="shared" si="138"/>
        <v>3.1862467221083643E-2</v>
      </c>
      <c r="G980" s="2">
        <f t="shared" si="138"/>
        <v>3.1066060580468565E-2</v>
      </c>
      <c r="H980" s="2">
        <f t="shared" si="139"/>
        <v>1.0256359070231063</v>
      </c>
      <c r="I980" s="2">
        <f t="shared" si="140"/>
        <v>50.63278664576945</v>
      </c>
    </row>
    <row r="981" spans="1:9" ht="13.5" x14ac:dyDescent="0.25">
      <c r="A981" s="3">
        <f>TITRES_STAT!B984</f>
        <v>43434</v>
      </c>
      <c r="B981" s="6">
        <f>TITRES_STAT!D984</f>
        <v>5.8659999999999997</v>
      </c>
      <c r="C981" s="2">
        <f t="shared" si="135"/>
        <v>3.819999999999979E-2</v>
      </c>
      <c r="D981" s="2">
        <f t="shared" si="136"/>
        <v>3.819999999999979E-2</v>
      </c>
      <c r="E981" s="2">
        <f t="shared" si="137"/>
        <v>0</v>
      </c>
      <c r="F981" s="2">
        <f t="shared" si="138"/>
        <v>3.2315148133863367E-2</v>
      </c>
      <c r="G981" s="2">
        <f t="shared" si="138"/>
        <v>2.8847056253292237E-2</v>
      </c>
      <c r="H981" s="2">
        <f t="shared" si="139"/>
        <v>1.1202234241899578</v>
      </c>
      <c r="I981" s="2">
        <f t="shared" si="140"/>
        <v>52.835159323737074</v>
      </c>
    </row>
    <row r="982" spans="1:9" ht="13.5" x14ac:dyDescent="0.25">
      <c r="A982" s="3">
        <f>TITRES_STAT!B985</f>
        <v>43437</v>
      </c>
      <c r="B982" s="6">
        <f>TITRES_STAT!D985</f>
        <v>5.8468999999999998</v>
      </c>
      <c r="C982" s="2">
        <f t="shared" si="135"/>
        <v>-1.9099999999999895E-2</v>
      </c>
      <c r="D982" s="2">
        <f t="shared" si="136"/>
        <v>0</v>
      </c>
      <c r="E982" s="2">
        <f t="shared" si="137"/>
        <v>1.9099999999999895E-2</v>
      </c>
      <c r="F982" s="2">
        <f t="shared" si="138"/>
        <v>3.0006923267158842E-2</v>
      </c>
      <c r="G982" s="2">
        <f t="shared" si="138"/>
        <v>2.8150837949485641E-2</v>
      </c>
      <c r="H982" s="2">
        <f t="shared" si="139"/>
        <v>1.065933572599288</v>
      </c>
      <c r="I982" s="2">
        <f t="shared" si="140"/>
        <v>51.595733122152929</v>
      </c>
    </row>
    <row r="983" spans="1:9" ht="13.5" x14ac:dyDescent="0.25">
      <c r="A983" s="3">
        <f>TITRES_STAT!B986</f>
        <v>43438</v>
      </c>
      <c r="B983" s="6">
        <f>TITRES_STAT!D986</f>
        <v>5.8532999999999999</v>
      </c>
      <c r="C983" s="2">
        <f t="shared" si="135"/>
        <v>6.4000000000001833E-3</v>
      </c>
      <c r="D983" s="2">
        <f t="shared" si="136"/>
        <v>6.4000000000001833E-3</v>
      </c>
      <c r="E983" s="2">
        <f t="shared" si="137"/>
        <v>0</v>
      </c>
      <c r="F983" s="2">
        <f t="shared" si="138"/>
        <v>2.8320714462361792E-2</v>
      </c>
      <c r="G983" s="2">
        <f t="shared" si="138"/>
        <v>2.6140063810236668E-2</v>
      </c>
      <c r="H983" s="2">
        <f t="shared" si="139"/>
        <v>1.0834217799908799</v>
      </c>
      <c r="I983" s="2">
        <f t="shared" si="140"/>
        <v>52.002037724479507</v>
      </c>
    </row>
    <row r="984" spans="1:9" ht="13.5" x14ac:dyDescent="0.25">
      <c r="A984" s="3">
        <f>TITRES_STAT!B987</f>
        <v>43439</v>
      </c>
      <c r="B984" s="6">
        <f>TITRES_STAT!D987</f>
        <v>5.8342000000000001</v>
      </c>
      <c r="C984" s="2">
        <f t="shared" si="135"/>
        <v>-1.9099999999999895E-2</v>
      </c>
      <c r="D984" s="2">
        <f t="shared" si="136"/>
        <v>0</v>
      </c>
      <c r="E984" s="2">
        <f t="shared" si="137"/>
        <v>1.9099999999999895E-2</v>
      </c>
      <c r="F984" s="2">
        <f t="shared" si="138"/>
        <v>2.6297806286478809E-2</v>
      </c>
      <c r="G984" s="2">
        <f t="shared" si="138"/>
        <v>2.5637202109505468E-2</v>
      </c>
      <c r="H984" s="2">
        <f t="shared" si="139"/>
        <v>1.0257674052789252</v>
      </c>
      <c r="I984" s="2">
        <f t="shared" si="140"/>
        <v>50.635991210337828</v>
      </c>
    </row>
    <row r="985" spans="1:9" ht="13.5" x14ac:dyDescent="0.25">
      <c r="A985" s="3">
        <f>TITRES_STAT!B988</f>
        <v>43440</v>
      </c>
      <c r="B985" s="6">
        <f>TITRES_STAT!D988</f>
        <v>5.8087999999999997</v>
      </c>
      <c r="C985" s="2">
        <f t="shared" si="135"/>
        <v>-2.5400000000000311E-2</v>
      </c>
      <c r="D985" s="2">
        <f t="shared" si="136"/>
        <v>0</v>
      </c>
      <c r="E985" s="2">
        <f t="shared" si="137"/>
        <v>2.5400000000000311E-2</v>
      </c>
      <c r="F985" s="2">
        <f t="shared" si="138"/>
        <v>2.4419391551730323E-2</v>
      </c>
      <c r="G985" s="2">
        <f t="shared" si="138"/>
        <v>2.5620259101683671E-2</v>
      </c>
      <c r="H985" s="2">
        <f t="shared" si="139"/>
        <v>0.95312820431724554</v>
      </c>
      <c r="I985" s="2">
        <f t="shared" si="140"/>
        <v>48.80008399911619</v>
      </c>
    </row>
    <row r="986" spans="1:9" ht="13.5" x14ac:dyDescent="0.25">
      <c r="A986" s="3">
        <f>TITRES_STAT!B989</f>
        <v>43441</v>
      </c>
      <c r="B986" s="6">
        <f>TITRES_STAT!D989</f>
        <v>5.7834000000000003</v>
      </c>
      <c r="C986" s="2">
        <f t="shared" si="135"/>
        <v>-2.5399999999999423E-2</v>
      </c>
      <c r="D986" s="2">
        <f t="shared" si="136"/>
        <v>0</v>
      </c>
      <c r="E986" s="2">
        <f t="shared" si="137"/>
        <v>2.5399999999999423E-2</v>
      </c>
      <c r="F986" s="2">
        <f t="shared" si="138"/>
        <v>2.26751492980353E-2</v>
      </c>
      <c r="G986" s="2">
        <f t="shared" si="138"/>
        <v>2.5604526308706223E-2</v>
      </c>
      <c r="H986" s="2">
        <f t="shared" si="139"/>
        <v>0.8855914389763635</v>
      </c>
      <c r="I986" s="2">
        <f t="shared" si="140"/>
        <v>46.966242032639215</v>
      </c>
    </row>
    <row r="987" spans="1:9" ht="13.5" x14ac:dyDescent="0.25">
      <c r="A987" s="3">
        <f>TITRES_STAT!B990</f>
        <v>43444</v>
      </c>
      <c r="B987" s="6">
        <f>TITRES_STAT!D990</f>
        <v>5.6879999999999997</v>
      </c>
      <c r="C987" s="2">
        <f t="shared" si="135"/>
        <v>-9.5400000000000595E-2</v>
      </c>
      <c r="D987" s="2">
        <f t="shared" si="136"/>
        <v>0</v>
      </c>
      <c r="E987" s="2">
        <f t="shared" si="137"/>
        <v>9.5400000000000595E-2</v>
      </c>
      <c r="F987" s="2">
        <f t="shared" si="138"/>
        <v>2.1055495776747063E-2</v>
      </c>
      <c r="G987" s="2">
        <f t="shared" si="138"/>
        <v>3.0589917286655822E-2</v>
      </c>
      <c r="H987" s="2">
        <f t="shared" si="139"/>
        <v>0.68831489733815199</v>
      </c>
      <c r="I987" s="2">
        <f t="shared" si="140"/>
        <v>40.769343350779522</v>
      </c>
    </row>
    <row r="988" spans="1:9" ht="13.5" x14ac:dyDescent="0.25">
      <c r="A988" s="3">
        <f>TITRES_STAT!B991</f>
        <v>43445</v>
      </c>
      <c r="B988" s="6">
        <f>TITRES_STAT!D991</f>
        <v>5.6435000000000004</v>
      </c>
      <c r="C988" s="2">
        <f t="shared" si="135"/>
        <v>-4.4499999999999318E-2</v>
      </c>
      <c r="D988" s="2">
        <f t="shared" si="136"/>
        <v>0</v>
      </c>
      <c r="E988" s="2">
        <f t="shared" si="137"/>
        <v>4.4499999999999318E-2</v>
      </c>
      <c r="F988" s="2">
        <f t="shared" si="138"/>
        <v>1.9551531792693699E-2</v>
      </c>
      <c r="G988" s="2">
        <f t="shared" si="138"/>
        <v>3.1583494623323216E-2</v>
      </c>
      <c r="H988" s="2">
        <f t="shared" si="139"/>
        <v>0.61904270017845442</v>
      </c>
      <c r="I988" s="2">
        <f t="shared" si="140"/>
        <v>38.235106468175431</v>
      </c>
    </row>
    <row r="989" spans="1:9" ht="13.5" x14ac:dyDescent="0.25">
      <c r="A989" s="3">
        <f>TITRES_STAT!B992</f>
        <v>43446</v>
      </c>
      <c r="B989" s="6">
        <f>TITRES_STAT!D992</f>
        <v>5.6879999999999997</v>
      </c>
      <c r="C989" s="2">
        <f t="shared" si="135"/>
        <v>4.4499999999999318E-2</v>
      </c>
      <c r="D989" s="2">
        <f t="shared" si="136"/>
        <v>4.4499999999999318E-2</v>
      </c>
      <c r="E989" s="2">
        <f t="shared" si="137"/>
        <v>0</v>
      </c>
      <c r="F989" s="2">
        <f t="shared" ref="F989:G1004" si="141">((F988*13)+D989)/14</f>
        <v>2.1333565236072671E-2</v>
      </c>
      <c r="G989" s="2">
        <f t="shared" si="141"/>
        <v>2.9327530721657273E-2</v>
      </c>
      <c r="H989" s="2">
        <f t="shared" si="139"/>
        <v>0.72742452948207603</v>
      </c>
      <c r="I989" s="2">
        <f t="shared" si="140"/>
        <v>42.110350818057192</v>
      </c>
    </row>
    <row r="990" spans="1:9" ht="13.5" x14ac:dyDescent="0.25">
      <c r="A990" s="3">
        <f>TITRES_STAT!B993</f>
        <v>43447</v>
      </c>
      <c r="B990" s="6">
        <f>TITRES_STAT!D993</f>
        <v>5.7515999999999998</v>
      </c>
      <c r="C990" s="2">
        <f t="shared" si="135"/>
        <v>6.3600000000000101E-2</v>
      </c>
      <c r="D990" s="2">
        <f t="shared" si="136"/>
        <v>6.3600000000000101E-2</v>
      </c>
      <c r="E990" s="2">
        <f t="shared" si="137"/>
        <v>0</v>
      </c>
      <c r="F990" s="2">
        <f t="shared" si="141"/>
        <v>2.4352596290638913E-2</v>
      </c>
      <c r="G990" s="2">
        <f t="shared" si="141"/>
        <v>2.7232707098681752E-2</v>
      </c>
      <c r="H990" s="2">
        <f t="shared" si="139"/>
        <v>0.89424074523306363</v>
      </c>
      <c r="I990" s="2">
        <f t="shared" si="140"/>
        <v>47.208399855375198</v>
      </c>
    </row>
    <row r="991" spans="1:9" ht="13.5" x14ac:dyDescent="0.25">
      <c r="A991" s="3">
        <f>TITRES_STAT!B994</f>
        <v>43448</v>
      </c>
      <c r="B991" s="6">
        <f>TITRES_STAT!D994</f>
        <v>5.7198000000000002</v>
      </c>
      <c r="C991" s="2">
        <f t="shared" si="135"/>
        <v>-3.1799999999999606E-2</v>
      </c>
      <c r="D991" s="2">
        <f t="shared" si="136"/>
        <v>0</v>
      </c>
      <c r="E991" s="2">
        <f t="shared" si="137"/>
        <v>3.1799999999999606E-2</v>
      </c>
      <c r="F991" s="2">
        <f t="shared" si="141"/>
        <v>2.2613125127021849E-2</v>
      </c>
      <c r="G991" s="2">
        <f t="shared" si="141"/>
        <v>2.7558942305918741E-2</v>
      </c>
      <c r="H991" s="2">
        <f t="shared" si="139"/>
        <v>0.82053675630959555</v>
      </c>
      <c r="I991" s="2">
        <f t="shared" si="140"/>
        <v>45.071144730574026</v>
      </c>
    </row>
    <row r="992" spans="1:9" ht="13.5" x14ac:dyDescent="0.25">
      <c r="A992" s="3">
        <f>TITRES_STAT!B995</f>
        <v>43451</v>
      </c>
      <c r="B992" s="6">
        <f>TITRES_STAT!D995</f>
        <v>5.7198000000000002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2.0997901903663147E-2</v>
      </c>
      <c r="G992" s="2">
        <f t="shared" si="141"/>
        <v>2.5590446426924544E-2</v>
      </c>
      <c r="H992" s="2">
        <f t="shared" si="139"/>
        <v>0.82053675630959566</v>
      </c>
      <c r="I992" s="2">
        <f t="shared" si="140"/>
        <v>45.071144730574026</v>
      </c>
    </row>
    <row r="993" spans="1:9" ht="13.5" x14ac:dyDescent="0.25">
      <c r="A993" s="3">
        <f>TITRES_STAT!B996</f>
        <v>43452</v>
      </c>
      <c r="B993" s="6">
        <f>TITRES_STAT!D996</f>
        <v>5.8914</v>
      </c>
      <c r="C993" s="2">
        <f t="shared" si="135"/>
        <v>0.17159999999999975</v>
      </c>
      <c r="D993" s="2">
        <f t="shared" si="136"/>
        <v>0.17159999999999975</v>
      </c>
      <c r="E993" s="2">
        <f t="shared" si="137"/>
        <v>0</v>
      </c>
      <c r="F993" s="2">
        <f t="shared" si="141"/>
        <v>3.1755194624830049E-2</v>
      </c>
      <c r="G993" s="2">
        <f t="shared" si="141"/>
        <v>2.3762557396429934E-2</v>
      </c>
      <c r="H993" s="2">
        <f t="shared" si="139"/>
        <v>1.3363542524089147</v>
      </c>
      <c r="I993" s="2">
        <f t="shared" si="140"/>
        <v>57.198271667537455</v>
      </c>
    </row>
    <row r="994" spans="1:9" ht="13.5" x14ac:dyDescent="0.25">
      <c r="A994" s="3">
        <f>TITRES_STAT!B997</f>
        <v>43453</v>
      </c>
      <c r="B994" s="6">
        <f>TITRES_STAT!D997</f>
        <v>5.8849999999999998</v>
      </c>
      <c r="C994" s="2">
        <f t="shared" si="135"/>
        <v>-6.4000000000001833E-3</v>
      </c>
      <c r="D994" s="2">
        <f t="shared" si="136"/>
        <v>0</v>
      </c>
      <c r="E994" s="2">
        <f t="shared" si="137"/>
        <v>6.4000000000001833E-3</v>
      </c>
      <c r="F994" s="2">
        <f t="shared" si="141"/>
        <v>2.948696643734219E-2</v>
      </c>
      <c r="G994" s="2">
        <f t="shared" si="141"/>
        <v>2.2522374725256384E-2</v>
      </c>
      <c r="H994" s="2">
        <f t="shared" si="139"/>
        <v>1.30922990124464</v>
      </c>
      <c r="I994" s="2">
        <f t="shared" si="140"/>
        <v>56.695520031980571</v>
      </c>
    </row>
    <row r="995" spans="1:9" ht="13.5" x14ac:dyDescent="0.25">
      <c r="A995" s="3">
        <f>TITRES_STAT!B998</f>
        <v>43454</v>
      </c>
      <c r="B995" s="6">
        <f>TITRES_STAT!D998</f>
        <v>5.9359000000000002</v>
      </c>
      <c r="C995" s="2">
        <f t="shared" si="135"/>
        <v>5.0900000000000389E-2</v>
      </c>
      <c r="D995" s="2">
        <f t="shared" si="136"/>
        <v>5.0900000000000389E-2</v>
      </c>
      <c r="E995" s="2">
        <f t="shared" si="137"/>
        <v>0</v>
      </c>
      <c r="F995" s="2">
        <f t="shared" si="141"/>
        <v>3.1016468834674921E-2</v>
      </c>
      <c r="G995" s="2">
        <f t="shared" si="141"/>
        <v>2.0913633673452357E-2</v>
      </c>
      <c r="H995" s="2">
        <f t="shared" si="139"/>
        <v>1.4830741189680032</v>
      </c>
      <c r="I995" s="2">
        <f t="shared" si="140"/>
        <v>59.727339898512071</v>
      </c>
    </row>
    <row r="996" spans="1:9" ht="13.5" x14ac:dyDescent="0.25">
      <c r="A996" s="3">
        <f>TITRES_STAT!B999</f>
        <v>43455</v>
      </c>
      <c r="B996" s="6">
        <f>TITRES_STAT!D999</f>
        <v>5.8978000000000002</v>
      </c>
      <c r="C996" s="2">
        <f t="shared" si="135"/>
        <v>-3.8100000000000023E-2</v>
      </c>
      <c r="D996" s="2">
        <f t="shared" si="136"/>
        <v>0</v>
      </c>
      <c r="E996" s="2">
        <f t="shared" si="137"/>
        <v>3.8100000000000023E-2</v>
      </c>
      <c r="F996" s="2">
        <f t="shared" si="141"/>
        <v>2.8801006775055284E-2</v>
      </c>
      <c r="G996" s="2">
        <f t="shared" si="141"/>
        <v>2.2141231268205764E-2</v>
      </c>
      <c r="H996" s="2">
        <f t="shared" si="139"/>
        <v>1.3007861408508381</v>
      </c>
      <c r="I996" s="2">
        <f t="shared" si="140"/>
        <v>56.536594938363251</v>
      </c>
    </row>
    <row r="997" spans="1:9" ht="13.5" x14ac:dyDescent="0.25">
      <c r="A997" s="3">
        <f>TITRES_STAT!B1000</f>
        <v>43458</v>
      </c>
      <c r="B997" s="6">
        <f>TITRES_STAT!D1000</f>
        <v>5.7834000000000003</v>
      </c>
      <c r="C997" s="2">
        <f t="shared" si="135"/>
        <v>-0.11439999999999984</v>
      </c>
      <c r="D997" s="2">
        <f t="shared" si="136"/>
        <v>0</v>
      </c>
      <c r="E997" s="2">
        <f t="shared" si="137"/>
        <v>0.11439999999999984</v>
      </c>
      <c r="F997" s="2">
        <f t="shared" si="141"/>
        <v>2.6743792005408478E-2</v>
      </c>
      <c r="G997" s="2">
        <f t="shared" si="141"/>
        <v>2.8731143320476771E-2</v>
      </c>
      <c r="H997" s="2">
        <f t="shared" si="139"/>
        <v>0.93082936892205392</v>
      </c>
      <c r="I997" s="2">
        <f t="shared" si="140"/>
        <v>48.208784468703136</v>
      </c>
    </row>
    <row r="998" spans="1:9" ht="13.5" x14ac:dyDescent="0.25">
      <c r="A998" s="3">
        <f>TITRES_STAT!B1001</f>
        <v>43459</v>
      </c>
      <c r="B998" s="6">
        <f>TITRES_STAT!D1001</f>
        <v>5.8215000000000003</v>
      </c>
      <c r="C998" s="2">
        <f t="shared" si="135"/>
        <v>3.8100000000000023E-2</v>
      </c>
      <c r="D998" s="2">
        <f t="shared" si="136"/>
        <v>3.8100000000000023E-2</v>
      </c>
      <c r="E998" s="2">
        <f t="shared" si="137"/>
        <v>0</v>
      </c>
      <c r="F998" s="2">
        <f t="shared" si="141"/>
        <v>2.7554949719307876E-2</v>
      </c>
      <c r="G998" s="2">
        <f t="shared" si="141"/>
        <v>2.6678918797585573E-2</v>
      </c>
      <c r="H998" s="2">
        <f t="shared" si="139"/>
        <v>1.032836072869699</v>
      </c>
      <c r="I998" s="2">
        <f t="shared" si="140"/>
        <v>50.807641927156119</v>
      </c>
    </row>
    <row r="999" spans="1:9" ht="13.5" x14ac:dyDescent="0.25">
      <c r="A999" s="3">
        <f>TITRES_STAT!B1002</f>
        <v>43460</v>
      </c>
      <c r="B999" s="6">
        <f>TITRES_STAT!D1002</f>
        <v>5.8659999999999997</v>
      </c>
      <c r="C999" s="2">
        <f t="shared" si="135"/>
        <v>4.4499999999999318E-2</v>
      </c>
      <c r="D999" s="2">
        <f t="shared" si="136"/>
        <v>4.4499999999999318E-2</v>
      </c>
      <c r="E999" s="2">
        <f t="shared" si="137"/>
        <v>0</v>
      </c>
      <c r="F999" s="2">
        <f t="shared" si="141"/>
        <v>2.876531045364298E-2</v>
      </c>
      <c r="G999" s="2">
        <f t="shared" si="141"/>
        <v>2.4773281740615178E-2</v>
      </c>
      <c r="H999" s="2">
        <f t="shared" si="139"/>
        <v>1.1611425064642513</v>
      </c>
      <c r="I999" s="2">
        <f t="shared" si="140"/>
        <v>53.728178636583515</v>
      </c>
    </row>
    <row r="1000" spans="1:9" ht="13.5" x14ac:dyDescent="0.25">
      <c r="A1000" s="3">
        <f>TITRES_STAT!B1003</f>
        <v>43461</v>
      </c>
      <c r="B1000" s="6">
        <f>TITRES_STAT!D1003</f>
        <v>5.9104999999999999</v>
      </c>
      <c r="C1000" s="2">
        <f t="shared" si="135"/>
        <v>4.4500000000000206E-2</v>
      </c>
      <c r="D1000" s="2">
        <f t="shared" si="136"/>
        <v>4.4500000000000206E-2</v>
      </c>
      <c r="E1000" s="2">
        <f t="shared" si="137"/>
        <v>0</v>
      </c>
      <c r="F1000" s="2">
        <f t="shared" si="141"/>
        <v>2.9889216849811353E-2</v>
      </c>
      <c r="G1000" s="2">
        <f t="shared" si="141"/>
        <v>2.3003761616285524E-2</v>
      </c>
      <c r="H1000" s="2">
        <f t="shared" si="139"/>
        <v>1.2993186657199258</v>
      </c>
      <c r="I1000" s="2">
        <f t="shared" si="140"/>
        <v>56.508855648901715</v>
      </c>
    </row>
    <row r="1001" spans="1:9" ht="13.5" x14ac:dyDescent="0.25">
      <c r="A1001" s="3">
        <f>TITRES_STAT!B1004</f>
        <v>43462</v>
      </c>
      <c r="B1001" s="6">
        <f>TITRES_STAT!D1004</f>
        <v>6.0312000000000001</v>
      </c>
      <c r="C1001" s="2">
        <f t="shared" si="135"/>
        <v>0.12070000000000025</v>
      </c>
      <c r="D1001" s="2">
        <f t="shared" si="136"/>
        <v>0.12070000000000025</v>
      </c>
      <c r="E1001" s="2">
        <f t="shared" si="137"/>
        <v>0</v>
      </c>
      <c r="F1001" s="2">
        <f t="shared" si="141"/>
        <v>3.6375701360539137E-2</v>
      </c>
      <c r="G1001" s="2">
        <f t="shared" si="141"/>
        <v>2.1360635786550845E-2</v>
      </c>
      <c r="H1001" s="2">
        <f t="shared" si="139"/>
        <v>1.7029315851844695</v>
      </c>
      <c r="I1001" s="2">
        <f t="shared" si="140"/>
        <v>63.003133135841018</v>
      </c>
    </row>
    <row r="1002" spans="1:9" ht="13.5" x14ac:dyDescent="0.25">
      <c r="A1002" s="3">
        <f>TITRES_STAT!B1005</f>
        <v>43465</v>
      </c>
      <c r="B1002" s="6">
        <f>TITRES_STAT!D1005</f>
        <v>6.1010999999999997</v>
      </c>
      <c r="C1002" s="2">
        <f t="shared" si="135"/>
        <v>6.9899999999999629E-2</v>
      </c>
      <c r="D1002" s="2">
        <f t="shared" si="136"/>
        <v>6.9899999999999629E-2</v>
      </c>
      <c r="E1002" s="2">
        <f t="shared" si="137"/>
        <v>0</v>
      </c>
      <c r="F1002" s="2">
        <f t="shared" si="141"/>
        <v>3.8770294120500599E-2</v>
      </c>
      <c r="G1002" s="2">
        <f t="shared" si="141"/>
        <v>1.9834876087511499E-2</v>
      </c>
      <c r="H1002" s="2">
        <f t="shared" si="139"/>
        <v>1.9546527011031483</v>
      </c>
      <c r="I1002" s="2">
        <f t="shared" si="140"/>
        <v>66.155074685202749</v>
      </c>
    </row>
    <row r="1003" spans="1:9" ht="13.5" x14ac:dyDescent="0.25">
      <c r="A1003" s="3">
        <f>TITRES_STAT!B1006</f>
        <v>43467</v>
      </c>
      <c r="B1003" s="6">
        <f>TITRES_STAT!D1006</f>
        <v>6.0757000000000003</v>
      </c>
      <c r="C1003" s="2">
        <f t="shared" si="135"/>
        <v>-2.5399999999999423E-2</v>
      </c>
      <c r="D1003" s="2">
        <f t="shared" si="136"/>
        <v>0</v>
      </c>
      <c r="E1003" s="2">
        <f t="shared" si="137"/>
        <v>2.5399999999999423E-2</v>
      </c>
      <c r="F1003" s="2">
        <f t="shared" si="141"/>
        <v>3.6000987397607702E-2</v>
      </c>
      <c r="G1003" s="2">
        <f t="shared" si="141"/>
        <v>2.0232384938403493E-2</v>
      </c>
      <c r="H1003" s="2">
        <f t="shared" si="139"/>
        <v>1.7793743796003758</v>
      </c>
      <c r="I1003" s="2">
        <f t="shared" si="140"/>
        <v>64.020680073197553</v>
      </c>
    </row>
    <row r="1004" spans="1:9" ht="13.5" x14ac:dyDescent="0.25">
      <c r="A1004" s="3">
        <f>TITRES_STAT!B1007</f>
        <v>43468</v>
      </c>
      <c r="B1004" s="6">
        <f>TITRES_STAT!D1007</f>
        <v>6.0566000000000004</v>
      </c>
      <c r="C1004" s="2">
        <f t="shared" si="135"/>
        <v>-1.9099999999999895E-2</v>
      </c>
      <c r="D1004" s="2">
        <f t="shared" si="136"/>
        <v>0</v>
      </c>
      <c r="E1004" s="2">
        <f t="shared" si="137"/>
        <v>1.9099999999999895E-2</v>
      </c>
      <c r="F1004" s="2">
        <f t="shared" si="141"/>
        <v>3.342948829777858E-2</v>
      </c>
      <c r="G1004" s="2">
        <f t="shared" si="141"/>
        <v>2.0151500299946092E-2</v>
      </c>
      <c r="H1004" s="2">
        <f t="shared" si="139"/>
        <v>1.6589081606925322</v>
      </c>
      <c r="I1004" s="2">
        <f t="shared" si="140"/>
        <v>62.390577652011018</v>
      </c>
    </row>
    <row r="1005" spans="1:9" ht="13.5" x14ac:dyDescent="0.25">
      <c r="A1005" s="3">
        <f>TITRES_STAT!B1008</f>
        <v>43469</v>
      </c>
      <c r="B1005" s="6">
        <f>TITRES_STAT!D1008</f>
        <v>6.1646999999999998</v>
      </c>
      <c r="C1005" s="2">
        <f t="shared" si="135"/>
        <v>0.10809999999999942</v>
      </c>
      <c r="D1005" s="2">
        <f t="shared" si="136"/>
        <v>0.10809999999999942</v>
      </c>
      <c r="E1005" s="2">
        <f t="shared" si="137"/>
        <v>0</v>
      </c>
      <c r="F1005" s="2">
        <f t="shared" ref="F1005:G1020" si="142">((F1004*13)+D1005)/14</f>
        <v>3.8763096276508639E-2</v>
      </c>
      <c r="G1005" s="2">
        <f t="shared" si="142"/>
        <v>1.8712107421378514E-2</v>
      </c>
      <c r="H1005" s="2">
        <f t="shared" si="139"/>
        <v>2.071551611136111</v>
      </c>
      <c r="I1005" s="2">
        <f t="shared" si="140"/>
        <v>67.443164673696685</v>
      </c>
    </row>
    <row r="1006" spans="1:9" ht="13.5" x14ac:dyDescent="0.25">
      <c r="A1006" s="3">
        <f>TITRES_STAT!B1009</f>
        <v>43472</v>
      </c>
      <c r="B1006" s="6">
        <f>TITRES_STAT!D1009</f>
        <v>6.5332999999999997</v>
      </c>
      <c r="C1006" s="2">
        <f t="shared" si="135"/>
        <v>0.36859999999999982</v>
      </c>
      <c r="D1006" s="2">
        <f t="shared" si="136"/>
        <v>0.36859999999999982</v>
      </c>
      <c r="E1006" s="2">
        <f t="shared" si="137"/>
        <v>0</v>
      </c>
      <c r="F1006" s="2">
        <f t="shared" si="142"/>
        <v>6.2322875113900868E-2</v>
      </c>
      <c r="G1006" s="2">
        <f t="shared" si="142"/>
        <v>1.7375528319851476E-2</v>
      </c>
      <c r="H1006" s="2">
        <f t="shared" si="139"/>
        <v>3.5868190000701858</v>
      </c>
      <c r="I1006" s="2">
        <f t="shared" si="140"/>
        <v>78.198398498290459</v>
      </c>
    </row>
    <row r="1007" spans="1:9" ht="13.5" x14ac:dyDescent="0.25">
      <c r="A1007" s="3">
        <f>TITRES_STAT!B1010</f>
        <v>43473</v>
      </c>
      <c r="B1007" s="6">
        <f>TITRES_STAT!D1010</f>
        <v>6.8891999999999998</v>
      </c>
      <c r="C1007" s="2">
        <f t="shared" si="135"/>
        <v>0.35590000000000011</v>
      </c>
      <c r="D1007" s="2">
        <f t="shared" si="136"/>
        <v>0.35590000000000011</v>
      </c>
      <c r="E1007" s="2">
        <f t="shared" si="137"/>
        <v>0</v>
      </c>
      <c r="F1007" s="2">
        <f t="shared" si="142"/>
        <v>8.3292669748622247E-2</v>
      </c>
      <c r="G1007" s="2">
        <f t="shared" si="142"/>
        <v>1.6134419154147799E-2</v>
      </c>
      <c r="H1007" s="2">
        <f t="shared" si="139"/>
        <v>5.1624213399222096</v>
      </c>
      <c r="I1007" s="2">
        <f t="shared" si="140"/>
        <v>83.772612341164205</v>
      </c>
    </row>
    <row r="1008" spans="1:9" ht="13.5" x14ac:dyDescent="0.25">
      <c r="A1008" s="3">
        <f>TITRES_STAT!B1011</f>
        <v>43474</v>
      </c>
      <c r="B1008" s="6">
        <f>TITRES_STAT!D1011</f>
        <v>6.8891999999999998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7.7343193338006364E-2</v>
      </c>
      <c r="G1008" s="2">
        <f t="shared" si="142"/>
        <v>1.4981960643137242E-2</v>
      </c>
      <c r="H1008" s="2">
        <f t="shared" si="139"/>
        <v>5.1624213399222088</v>
      </c>
      <c r="I1008" s="2">
        <f t="shared" si="140"/>
        <v>83.772612341164205</v>
      </c>
    </row>
    <row r="1009" spans="1:9" ht="13.5" x14ac:dyDescent="0.25">
      <c r="A1009" s="3">
        <f>TITRES_STAT!B1012</f>
        <v>43475</v>
      </c>
      <c r="B1009" s="6">
        <f>TITRES_STAT!D1012</f>
        <v>6.8193000000000001</v>
      </c>
      <c r="C1009" s="2">
        <f t="shared" si="135"/>
        <v>-6.9899999999999629E-2</v>
      </c>
      <c r="D1009" s="2">
        <f t="shared" si="136"/>
        <v>0</v>
      </c>
      <c r="E1009" s="2">
        <f t="shared" si="137"/>
        <v>6.9899999999999629E-2</v>
      </c>
      <c r="F1009" s="2">
        <f t="shared" si="142"/>
        <v>7.1818679528148771E-2</v>
      </c>
      <c r="G1009" s="2">
        <f t="shared" si="142"/>
        <v>1.890467774005598E-2</v>
      </c>
      <c r="H1009" s="2">
        <f t="shared" si="139"/>
        <v>3.7989898857665532</v>
      </c>
      <c r="I1009" s="2">
        <f t="shared" si="140"/>
        <v>79.162281567503911</v>
      </c>
    </row>
    <row r="1010" spans="1:9" ht="13.5" x14ac:dyDescent="0.25">
      <c r="A1010" s="3">
        <f>TITRES_STAT!B1013</f>
        <v>43476</v>
      </c>
      <c r="B1010" s="6">
        <f>TITRES_STAT!D1013</f>
        <v>6.7302999999999997</v>
      </c>
      <c r="C1010" s="2">
        <f t="shared" si="135"/>
        <v>-8.9000000000000412E-2</v>
      </c>
      <c r="D1010" s="2">
        <f t="shared" si="136"/>
        <v>0</v>
      </c>
      <c r="E1010" s="2">
        <f t="shared" si="137"/>
        <v>8.9000000000000412E-2</v>
      </c>
      <c r="F1010" s="2">
        <f t="shared" si="142"/>
        <v>6.6688773847566718E-2</v>
      </c>
      <c r="G1010" s="2">
        <f t="shared" si="142"/>
        <v>2.3911486472909155E-2</v>
      </c>
      <c r="H1010" s="2">
        <f t="shared" si="139"/>
        <v>2.7889848639532584</v>
      </c>
      <c r="I1010" s="2">
        <f t="shared" si="140"/>
        <v>73.607706657433184</v>
      </c>
    </row>
    <row r="1011" spans="1:9" ht="13.5" x14ac:dyDescent="0.25">
      <c r="A1011" s="3">
        <f>TITRES_STAT!B1014</f>
        <v>43480</v>
      </c>
      <c r="B1011" s="6">
        <f>TITRES_STAT!D1014</f>
        <v>6.6096000000000004</v>
      </c>
      <c r="C1011" s="2">
        <f t="shared" si="135"/>
        <v>-0.12069999999999936</v>
      </c>
      <c r="D1011" s="2">
        <f t="shared" si="136"/>
        <v>0</v>
      </c>
      <c r="E1011" s="2">
        <f t="shared" si="137"/>
        <v>0.12069999999999936</v>
      </c>
      <c r="F1011" s="2">
        <f t="shared" si="142"/>
        <v>6.1925290001311958E-2</v>
      </c>
      <c r="G1011" s="2">
        <f t="shared" si="142"/>
        <v>3.0824951724844171E-2</v>
      </c>
      <c r="H1011" s="2">
        <f t="shared" si="139"/>
        <v>2.0089338842792626</v>
      </c>
      <c r="I1011" s="2">
        <f t="shared" si="140"/>
        <v>66.765637316769016</v>
      </c>
    </row>
    <row r="1012" spans="1:9" ht="13.5" x14ac:dyDescent="0.25">
      <c r="A1012" s="3">
        <f>TITRES_STAT!B1015</f>
        <v>43481</v>
      </c>
      <c r="B1012" s="6">
        <f>TITRES_STAT!D1015</f>
        <v>6.7366999999999999</v>
      </c>
      <c r="C1012" s="2">
        <f t="shared" si="135"/>
        <v>0.12709999999999955</v>
      </c>
      <c r="D1012" s="2">
        <f t="shared" si="136"/>
        <v>0.12709999999999955</v>
      </c>
      <c r="E1012" s="2">
        <f t="shared" si="137"/>
        <v>0</v>
      </c>
      <c r="F1012" s="2">
        <f t="shared" si="142"/>
        <v>6.6580626429789638E-2</v>
      </c>
      <c r="G1012" s="2">
        <f t="shared" si="142"/>
        <v>2.8623169458783872E-2</v>
      </c>
      <c r="H1012" s="2">
        <f t="shared" si="139"/>
        <v>2.3261095011040922</v>
      </c>
      <c r="I1012" s="2">
        <f t="shared" si="140"/>
        <v>69.934844307800063</v>
      </c>
    </row>
    <row r="1013" spans="1:9" ht="13.5" x14ac:dyDescent="0.25">
      <c r="A1013" s="3">
        <f>TITRES_STAT!B1016</f>
        <v>43482</v>
      </c>
      <c r="B1013" s="6">
        <f>TITRES_STAT!D1016</f>
        <v>6.8638000000000003</v>
      </c>
      <c r="C1013" s="2">
        <f t="shared" si="135"/>
        <v>0.12710000000000043</v>
      </c>
      <c r="D1013" s="2">
        <f t="shared" si="136"/>
        <v>0.12710000000000043</v>
      </c>
      <c r="E1013" s="2">
        <f t="shared" si="137"/>
        <v>0</v>
      </c>
      <c r="F1013" s="2">
        <f t="shared" si="142"/>
        <v>7.0903438827661841E-2</v>
      </c>
      <c r="G1013" s="2">
        <f t="shared" si="142"/>
        <v>2.6578657354585027E-2</v>
      </c>
      <c r="H1013" s="2">
        <f t="shared" si="139"/>
        <v>2.6676832423000647</v>
      </c>
      <c r="I1013" s="2">
        <f t="shared" si="140"/>
        <v>72.734831937861586</v>
      </c>
    </row>
    <row r="1014" spans="1:9" ht="13.5" x14ac:dyDescent="0.25">
      <c r="A1014" s="3">
        <f>TITRES_STAT!B1017</f>
        <v>43483</v>
      </c>
      <c r="B1014" s="6">
        <f>TITRES_STAT!D1017</f>
        <v>7.1497999999999999</v>
      </c>
      <c r="C1014" s="2">
        <f t="shared" si="135"/>
        <v>0.28599999999999959</v>
      </c>
      <c r="D1014" s="2">
        <f t="shared" si="136"/>
        <v>0.28599999999999959</v>
      </c>
      <c r="E1014" s="2">
        <f t="shared" si="137"/>
        <v>0</v>
      </c>
      <c r="F1014" s="2">
        <f t="shared" si="142"/>
        <v>8.6267478911400255E-2</v>
      </c>
      <c r="G1014" s="2">
        <f t="shared" si="142"/>
        <v>2.4680181829257523E-2</v>
      </c>
      <c r="H1014" s="2">
        <f t="shared" si="139"/>
        <v>3.4954150462997426</v>
      </c>
      <c r="I1014" s="2">
        <f t="shared" si="140"/>
        <v>77.755112938390013</v>
      </c>
    </row>
    <row r="1015" spans="1:9" ht="13.5" x14ac:dyDescent="0.25">
      <c r="A1015" s="3">
        <f>TITRES_STAT!B1018</f>
        <v>43486</v>
      </c>
      <c r="B1015" s="6">
        <f>TITRES_STAT!D1018</f>
        <v>7.4039999999999999</v>
      </c>
      <c r="C1015" s="2">
        <f t="shared" si="135"/>
        <v>0.25419999999999998</v>
      </c>
      <c r="D1015" s="2">
        <f t="shared" si="136"/>
        <v>0.25419999999999998</v>
      </c>
      <c r="E1015" s="2">
        <f t="shared" si="137"/>
        <v>0</v>
      </c>
      <c r="F1015" s="2">
        <f t="shared" si="142"/>
        <v>9.8262658989157384E-2</v>
      </c>
      <c r="G1015" s="2">
        <f t="shared" si="142"/>
        <v>2.291731169859627E-2</v>
      </c>
      <c r="H1015" s="2">
        <f t="shared" si="139"/>
        <v>4.2877044341625883</v>
      </c>
      <c r="I1015" s="2">
        <f t="shared" si="140"/>
        <v>81.088201648729836</v>
      </c>
    </row>
    <row r="1016" spans="1:9" ht="13.5" x14ac:dyDescent="0.25">
      <c r="A1016" s="3">
        <f>TITRES_STAT!B1019</f>
        <v>43487</v>
      </c>
      <c r="B1016" s="6">
        <f>TITRES_STAT!D1019</f>
        <v>7.1814999999999998</v>
      </c>
      <c r="C1016" s="2">
        <f t="shared" si="135"/>
        <v>-0.22250000000000014</v>
      </c>
      <c r="D1016" s="2">
        <f t="shared" si="136"/>
        <v>0</v>
      </c>
      <c r="E1016" s="2">
        <f t="shared" si="137"/>
        <v>0.22250000000000014</v>
      </c>
      <c r="F1016" s="2">
        <f t="shared" si="142"/>
        <v>9.1243897632788992E-2</v>
      </c>
      <c r="G1016" s="2">
        <f t="shared" si="142"/>
        <v>3.7173218005839406E-2</v>
      </c>
      <c r="H1016" s="2">
        <f t="shared" si="139"/>
        <v>2.4545600980376738</v>
      </c>
      <c r="I1016" s="2">
        <f t="shared" si="140"/>
        <v>71.052754283590573</v>
      </c>
    </row>
    <row r="1017" spans="1:9" ht="13.5" x14ac:dyDescent="0.25">
      <c r="A1017" s="3">
        <f>TITRES_STAT!B1020</f>
        <v>43488</v>
      </c>
      <c r="B1017" s="6">
        <f>TITRES_STAT!D1020</f>
        <v>7.2958999999999996</v>
      </c>
      <c r="C1017" s="2">
        <f t="shared" si="135"/>
        <v>0.11439999999999984</v>
      </c>
      <c r="D1017" s="2">
        <f t="shared" si="136"/>
        <v>0.11439999999999984</v>
      </c>
      <c r="E1017" s="2">
        <f t="shared" si="137"/>
        <v>0</v>
      </c>
      <c r="F1017" s="2">
        <f t="shared" si="142"/>
        <v>9.2897904944732615E-2</v>
      </c>
      <c r="G1017" s="2">
        <f t="shared" si="142"/>
        <v>3.4517988148279451E-2</v>
      </c>
      <c r="H1017" s="2">
        <f t="shared" si="139"/>
        <v>2.6912896703501277</v>
      </c>
      <c r="I1017" s="2">
        <f t="shared" si="140"/>
        <v>72.909197345513462</v>
      </c>
    </row>
    <row r="1018" spans="1:9" ht="13.5" x14ac:dyDescent="0.25">
      <c r="A1018" s="3">
        <f>TITRES_STAT!B1021</f>
        <v>43489</v>
      </c>
      <c r="B1018" s="6">
        <f>TITRES_STAT!D1021</f>
        <v>7.3594999999999997</v>
      </c>
      <c r="C1018" s="2">
        <f t="shared" si="135"/>
        <v>6.3600000000000101E-2</v>
      </c>
      <c r="D1018" s="2">
        <f t="shared" si="136"/>
        <v>6.3600000000000101E-2</v>
      </c>
      <c r="E1018" s="2">
        <f t="shared" si="137"/>
        <v>0</v>
      </c>
      <c r="F1018" s="2">
        <f t="shared" si="142"/>
        <v>9.0805197448680292E-2</v>
      </c>
      <c r="G1018" s="2">
        <f t="shared" si="142"/>
        <v>3.205241756625949E-2</v>
      </c>
      <c r="H1018" s="2">
        <f t="shared" si="139"/>
        <v>2.8330217919121301</v>
      </c>
      <c r="I1018" s="2">
        <f t="shared" si="140"/>
        <v>73.910923175285603</v>
      </c>
    </row>
    <row r="1019" spans="1:9" ht="13.5" x14ac:dyDescent="0.25">
      <c r="A1019" s="3">
        <f>TITRES_STAT!B1022</f>
        <v>43490</v>
      </c>
      <c r="B1019" s="6">
        <f>TITRES_STAT!D1022</f>
        <v>7.2450999999999999</v>
      </c>
      <c r="C1019" s="2">
        <f t="shared" si="135"/>
        <v>-0.11439999999999984</v>
      </c>
      <c r="D1019" s="2">
        <f t="shared" si="136"/>
        <v>0</v>
      </c>
      <c r="E1019" s="2">
        <f t="shared" si="137"/>
        <v>0.11439999999999984</v>
      </c>
      <c r="F1019" s="2">
        <f t="shared" si="142"/>
        <v>8.4319111916631689E-2</v>
      </c>
      <c r="G1019" s="2">
        <f t="shared" si="142"/>
        <v>3.7934387740098087E-2</v>
      </c>
      <c r="H1019" s="2">
        <f t="shared" si="139"/>
        <v>2.2227619039044932</v>
      </c>
      <c r="I1019" s="2">
        <f t="shared" si="140"/>
        <v>68.970714256350632</v>
      </c>
    </row>
    <row r="1020" spans="1:9" ht="13.5" x14ac:dyDescent="0.25">
      <c r="A1020" s="3">
        <f>TITRES_STAT!B1023</f>
        <v>43493</v>
      </c>
      <c r="B1020" s="6">
        <f>TITRES_STAT!D1023</f>
        <v>7.3086000000000002</v>
      </c>
      <c r="C1020" s="2">
        <f t="shared" si="135"/>
        <v>6.3500000000000334E-2</v>
      </c>
      <c r="D1020" s="2">
        <f t="shared" si="136"/>
        <v>6.3500000000000334E-2</v>
      </c>
      <c r="E1020" s="2">
        <f t="shared" si="137"/>
        <v>0</v>
      </c>
      <c r="F1020" s="2">
        <f t="shared" si="142"/>
        <v>8.2832032494015162E-2</v>
      </c>
      <c r="G1020" s="2">
        <f t="shared" si="142"/>
        <v>3.5224788615805365E-2</v>
      </c>
      <c r="H1020" s="2">
        <f t="shared" si="139"/>
        <v>2.351526744346407</v>
      </c>
      <c r="I1020" s="2">
        <f t="shared" si="140"/>
        <v>70.162851849925687</v>
      </c>
    </row>
    <row r="1021" spans="1:9" ht="13.5" x14ac:dyDescent="0.25">
      <c r="A1021" s="3">
        <f>TITRES_STAT!B1024</f>
        <v>43494</v>
      </c>
      <c r="B1021" s="6">
        <f>TITRES_STAT!D1024</f>
        <v>7.2450999999999999</v>
      </c>
      <c r="C1021" s="2">
        <f t="shared" si="135"/>
        <v>-6.3500000000000334E-2</v>
      </c>
      <c r="D1021" s="2">
        <f t="shared" si="136"/>
        <v>0</v>
      </c>
      <c r="E1021" s="2">
        <f t="shared" si="137"/>
        <v>6.3500000000000334E-2</v>
      </c>
      <c r="F1021" s="2">
        <f t="shared" ref="F1021:G1036" si="143">((F1020*13)+D1021)/14</f>
        <v>7.6915458744442652E-2</v>
      </c>
      <c r="G1021" s="2">
        <f t="shared" si="143"/>
        <v>3.7244446571819294E-2</v>
      </c>
      <c r="H1021" s="2">
        <f t="shared" si="139"/>
        <v>2.0651524139612296</v>
      </c>
      <c r="I1021" s="2">
        <f t="shared" si="140"/>
        <v>67.375194934999769</v>
      </c>
    </row>
    <row r="1022" spans="1:9" ht="13.5" x14ac:dyDescent="0.25">
      <c r="A1022" s="3">
        <f>TITRES_STAT!B1025</f>
        <v>43495</v>
      </c>
      <c r="B1022" s="6">
        <f>TITRES_STAT!D1025</f>
        <v>7.1814999999999998</v>
      </c>
      <c r="C1022" s="2">
        <f t="shared" si="135"/>
        <v>-6.3600000000000101E-2</v>
      </c>
      <c r="D1022" s="2">
        <f t="shared" si="136"/>
        <v>0</v>
      </c>
      <c r="E1022" s="2">
        <f t="shared" si="137"/>
        <v>6.3600000000000101E-2</v>
      </c>
      <c r="F1022" s="2">
        <f t="shared" si="143"/>
        <v>7.1421497405553896E-2</v>
      </c>
      <c r="G1022" s="2">
        <f t="shared" si="143"/>
        <v>3.912698610240363E-2</v>
      </c>
      <c r="H1022" s="2">
        <f t="shared" si="139"/>
        <v>1.8253769206406205</v>
      </c>
      <c r="I1022" s="2">
        <f t="shared" si="140"/>
        <v>64.606492227831254</v>
      </c>
    </row>
    <row r="1023" spans="1:9" ht="13.5" x14ac:dyDescent="0.25">
      <c r="A1023" s="3">
        <f>TITRES_STAT!B1026</f>
        <v>43496</v>
      </c>
      <c r="B1023" s="6">
        <f>TITRES_STAT!D1026</f>
        <v>7.2196999999999996</v>
      </c>
      <c r="C1023" s="2">
        <f t="shared" si="135"/>
        <v>3.819999999999979E-2</v>
      </c>
      <c r="D1023" s="2">
        <f t="shared" si="136"/>
        <v>3.819999999999979E-2</v>
      </c>
      <c r="E1023" s="2">
        <f t="shared" si="137"/>
        <v>0</v>
      </c>
      <c r="F1023" s="2">
        <f t="shared" si="143"/>
        <v>6.9048533305157173E-2</v>
      </c>
      <c r="G1023" s="2">
        <f t="shared" si="143"/>
        <v>3.6332201380803376E-2</v>
      </c>
      <c r="H1023" s="2">
        <f t="shared" si="139"/>
        <v>1.9004775565743706</v>
      </c>
      <c r="I1023" s="2">
        <f t="shared" si="140"/>
        <v>65.522918881639029</v>
      </c>
    </row>
    <row r="1024" spans="1:9" ht="13.5" x14ac:dyDescent="0.25">
      <c r="A1024" s="3">
        <f>TITRES_STAT!B1027</f>
        <v>43497</v>
      </c>
      <c r="B1024" s="6">
        <f>TITRES_STAT!D1027</f>
        <v>7.0861999999999998</v>
      </c>
      <c r="C1024" s="2">
        <f t="shared" si="135"/>
        <v>-0.13349999999999973</v>
      </c>
      <c r="D1024" s="2">
        <f t="shared" si="136"/>
        <v>0</v>
      </c>
      <c r="E1024" s="2">
        <f t="shared" si="137"/>
        <v>0.13349999999999973</v>
      </c>
      <c r="F1024" s="2">
        <f t="shared" si="143"/>
        <v>6.4116495211931662E-2</v>
      </c>
      <c r="G1024" s="2">
        <f t="shared" si="143"/>
        <v>4.3272758425031692E-2</v>
      </c>
      <c r="H1024" s="2">
        <f t="shared" si="139"/>
        <v>1.4816826462082584</v>
      </c>
      <c r="I1024" s="2">
        <f t="shared" si="140"/>
        <v>59.704759126720276</v>
      </c>
    </row>
    <row r="1025" spans="1:9" ht="13.5" x14ac:dyDescent="0.25">
      <c r="A1025" s="3">
        <f>TITRES_STAT!B1028</f>
        <v>43500</v>
      </c>
      <c r="B1025" s="6">
        <f>TITRES_STAT!D1028</f>
        <v>7.1052999999999997</v>
      </c>
      <c r="C1025" s="2">
        <f t="shared" si="135"/>
        <v>1.9099999999999895E-2</v>
      </c>
      <c r="D1025" s="2">
        <f t="shared" si="136"/>
        <v>1.9099999999999895E-2</v>
      </c>
      <c r="E1025" s="2">
        <f t="shared" si="137"/>
        <v>0</v>
      </c>
      <c r="F1025" s="2">
        <f t="shared" si="143"/>
        <v>6.0901031268222251E-2</v>
      </c>
      <c r="G1025" s="2">
        <f t="shared" si="143"/>
        <v>4.0181847108958002E-2</v>
      </c>
      <c r="H1025" s="2">
        <f t="shared" si="139"/>
        <v>1.5156354336594244</v>
      </c>
      <c r="I1025" s="2">
        <f t="shared" si="140"/>
        <v>60.248612075505392</v>
      </c>
    </row>
    <row r="1026" spans="1:9" ht="13.5" x14ac:dyDescent="0.25">
      <c r="A1026" s="3">
        <f>TITRES_STAT!B1029</f>
        <v>43501</v>
      </c>
      <c r="B1026" s="6">
        <f>TITRES_STAT!D1029</f>
        <v>7.0861999999999998</v>
      </c>
      <c r="C1026" s="2">
        <f t="shared" si="135"/>
        <v>-1.9099999999999895E-2</v>
      </c>
      <c r="D1026" s="2">
        <f t="shared" si="136"/>
        <v>0</v>
      </c>
      <c r="E1026" s="2">
        <f t="shared" si="137"/>
        <v>1.9099999999999895E-2</v>
      </c>
      <c r="F1026" s="2">
        <f t="shared" si="143"/>
        <v>5.6550957606206376E-2</v>
      </c>
      <c r="G1026" s="2">
        <f t="shared" si="143"/>
        <v>3.8676000886889564E-2</v>
      </c>
      <c r="H1026" s="2">
        <f t="shared" si="139"/>
        <v>1.4621717941209398</v>
      </c>
      <c r="I1026" s="2">
        <f t="shared" si="140"/>
        <v>59.385449772929988</v>
      </c>
    </row>
    <row r="1027" spans="1:9" ht="13.5" x14ac:dyDescent="0.25">
      <c r="A1027" s="3">
        <f>TITRES_STAT!B1030</f>
        <v>43502</v>
      </c>
      <c r="B1027" s="6">
        <f>TITRES_STAT!D1030</f>
        <v>7.1497999999999999</v>
      </c>
      <c r="C1027" s="2">
        <f t="shared" ref="C1027:C1090" si="144">B1027-B1026</f>
        <v>6.3600000000000101E-2</v>
      </c>
      <c r="D1027" s="2">
        <f t="shared" ref="D1027:D1090" si="145">IF(C1027&gt;0,C1027,0)</f>
        <v>6.3600000000000101E-2</v>
      </c>
      <c r="E1027" s="2">
        <f t="shared" ref="E1027:E1090" si="146">IF(C1027&lt;0,-C1027,0)</f>
        <v>0</v>
      </c>
      <c r="F1027" s="2">
        <f t="shared" si="143"/>
        <v>5.7054460634334503E-2</v>
      </c>
      <c r="G1027" s="2">
        <f t="shared" si="143"/>
        <v>3.5913429394968881E-2</v>
      </c>
      <c r="H1027" s="2">
        <f t="shared" si="139"/>
        <v>1.5886664569640703</v>
      </c>
      <c r="I1027" s="2">
        <f t="shared" si="140"/>
        <v>61.370071555190712</v>
      </c>
    </row>
    <row r="1028" spans="1:9" ht="13.5" x14ac:dyDescent="0.25">
      <c r="A1028" s="3">
        <f>TITRES_STAT!B1031</f>
        <v>43503</v>
      </c>
      <c r="B1028" s="6">
        <f>TITRES_STAT!D1031</f>
        <v>7.2450999999999999</v>
      </c>
      <c r="C1028" s="2">
        <f t="shared" si="144"/>
        <v>9.529999999999994E-2</v>
      </c>
      <c r="D1028" s="2">
        <f t="shared" si="145"/>
        <v>9.529999999999994E-2</v>
      </c>
      <c r="E1028" s="2">
        <f t="shared" si="146"/>
        <v>0</v>
      </c>
      <c r="F1028" s="2">
        <f t="shared" si="143"/>
        <v>5.9786284874739179E-2</v>
      </c>
      <c r="G1028" s="2">
        <f t="shared" si="143"/>
        <v>3.3348184438185387E-2</v>
      </c>
      <c r="H1028" s="2">
        <f t="shared" si="139"/>
        <v>1.7927897989637123</v>
      </c>
      <c r="I1028" s="2">
        <f t="shared" si="140"/>
        <v>64.193510003113801</v>
      </c>
    </row>
    <row r="1029" spans="1:9" ht="13.5" x14ac:dyDescent="0.25">
      <c r="A1029" s="3">
        <f>TITRES_STAT!B1032</f>
        <v>43504</v>
      </c>
      <c r="B1029" s="6">
        <f>TITRES_STAT!D1032</f>
        <v>7.3086000000000002</v>
      </c>
      <c r="C1029" s="2">
        <f t="shared" si="144"/>
        <v>6.3500000000000334E-2</v>
      </c>
      <c r="D1029" s="2">
        <f t="shared" si="145"/>
        <v>6.3500000000000334E-2</v>
      </c>
      <c r="E1029" s="2">
        <f t="shared" si="146"/>
        <v>0</v>
      </c>
      <c r="F1029" s="2">
        <f t="shared" si="143"/>
        <v>6.0051550240829261E-2</v>
      </c>
      <c r="G1029" s="2">
        <f t="shared" si="143"/>
        <v>3.0966171264029289E-2</v>
      </c>
      <c r="H1029" s="2">
        <f t="shared" si="139"/>
        <v>1.9392630018353587</v>
      </c>
      <c r="I1029" s="2">
        <f t="shared" si="140"/>
        <v>65.977865901228583</v>
      </c>
    </row>
    <row r="1030" spans="1:9" ht="13.5" x14ac:dyDescent="0.25">
      <c r="A1030" s="3">
        <f>TITRES_STAT!B1033</f>
        <v>43507</v>
      </c>
      <c r="B1030" s="6">
        <f>TITRES_STAT!D1033</f>
        <v>7.3022999999999998</v>
      </c>
      <c r="C1030" s="2">
        <f t="shared" si="144"/>
        <v>-6.3000000000004164E-3</v>
      </c>
      <c r="D1030" s="2">
        <f t="shared" si="145"/>
        <v>0</v>
      </c>
      <c r="E1030" s="2">
        <f t="shared" si="146"/>
        <v>6.3000000000004164E-3</v>
      </c>
      <c r="F1030" s="2">
        <f t="shared" si="143"/>
        <v>5.5762153795055738E-2</v>
      </c>
      <c r="G1030" s="2">
        <f t="shared" si="143"/>
        <v>2.9204301888027227E-2</v>
      </c>
      <c r="H1030" s="2">
        <f t="shared" si="139"/>
        <v>1.9093815016998004</v>
      </c>
      <c r="I1030" s="2">
        <f t="shared" si="140"/>
        <v>65.628433417351701</v>
      </c>
    </row>
    <row r="1031" spans="1:9" ht="13.5" x14ac:dyDescent="0.25">
      <c r="A1031" s="3">
        <f>TITRES_STAT!B1034</f>
        <v>43508</v>
      </c>
      <c r="B1031" s="6">
        <f>TITRES_STAT!D1034</f>
        <v>7.1814999999999998</v>
      </c>
      <c r="C1031" s="2">
        <f t="shared" si="144"/>
        <v>-0.12080000000000002</v>
      </c>
      <c r="D1031" s="2">
        <f t="shared" si="145"/>
        <v>0</v>
      </c>
      <c r="E1031" s="2">
        <f t="shared" si="146"/>
        <v>0.12080000000000002</v>
      </c>
      <c r="F1031" s="2">
        <f t="shared" si="143"/>
        <v>5.177914280969461E-2</v>
      </c>
      <c r="G1031" s="2">
        <f t="shared" si="143"/>
        <v>3.5746851753168142E-2</v>
      </c>
      <c r="H1031" s="2">
        <f t="shared" si="139"/>
        <v>1.4484951896527662</v>
      </c>
      <c r="I1031" s="2">
        <f t="shared" si="140"/>
        <v>59.158588335155557</v>
      </c>
    </row>
    <row r="1032" spans="1:9" ht="13.5" x14ac:dyDescent="0.25">
      <c r="A1032" s="3">
        <f>TITRES_STAT!B1035</f>
        <v>43509</v>
      </c>
      <c r="B1032" s="6">
        <f>TITRES_STAT!D1035</f>
        <v>7.1497999999999999</v>
      </c>
      <c r="C1032" s="2">
        <f t="shared" si="144"/>
        <v>-3.1699999999999839E-2</v>
      </c>
      <c r="D1032" s="2">
        <f t="shared" si="145"/>
        <v>0</v>
      </c>
      <c r="E1032" s="2">
        <f t="shared" si="146"/>
        <v>3.1699999999999839E-2</v>
      </c>
      <c r="F1032" s="2">
        <f t="shared" si="143"/>
        <v>4.8080632609002139E-2</v>
      </c>
      <c r="G1032" s="2">
        <f t="shared" si="143"/>
        <v>3.5457790913656119E-2</v>
      </c>
      <c r="H1032" s="2">
        <f t="shared" si="139"/>
        <v>1.3559962809325634</v>
      </c>
      <c r="I1032" s="2">
        <f t="shared" si="140"/>
        <v>57.555111266806655</v>
      </c>
    </row>
    <row r="1033" spans="1:9" ht="13.5" x14ac:dyDescent="0.25">
      <c r="A1033" s="3">
        <f>TITRES_STAT!B1036</f>
        <v>43510</v>
      </c>
      <c r="B1033" s="6">
        <f>TITRES_STAT!D1036</f>
        <v>7.1814999999999998</v>
      </c>
      <c r="C1033" s="2">
        <f t="shared" si="144"/>
        <v>3.1699999999999839E-2</v>
      </c>
      <c r="D1033" s="2">
        <f t="shared" si="145"/>
        <v>3.1699999999999839E-2</v>
      </c>
      <c r="E1033" s="2">
        <f t="shared" si="146"/>
        <v>0</v>
      </c>
      <c r="F1033" s="2">
        <f t="shared" si="143"/>
        <v>4.6910587422644832E-2</v>
      </c>
      <c r="G1033" s="2">
        <f t="shared" si="143"/>
        <v>3.2925091562680683E-2</v>
      </c>
      <c r="H1033" s="2">
        <f t="shared" si="139"/>
        <v>1.4247671060637586</v>
      </c>
      <c r="I1033" s="2">
        <f t="shared" si="140"/>
        <v>58.758925857281682</v>
      </c>
    </row>
    <row r="1034" spans="1:9" ht="13.5" x14ac:dyDescent="0.25">
      <c r="A1034" s="3">
        <f>TITRES_STAT!B1037</f>
        <v>43511</v>
      </c>
      <c r="B1034" s="6">
        <f>TITRES_STAT!D1037</f>
        <v>7.1814999999999998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4.3559831178170201E-2</v>
      </c>
      <c r="G1034" s="2">
        <f t="shared" si="143"/>
        <v>3.0573299308203492E-2</v>
      </c>
      <c r="H1034" s="2">
        <f t="shared" si="139"/>
        <v>1.4247671060637586</v>
      </c>
      <c r="I1034" s="2">
        <f t="shared" si="140"/>
        <v>58.758925857281682</v>
      </c>
    </row>
    <row r="1035" spans="1:9" ht="13.5" x14ac:dyDescent="0.25">
      <c r="A1035" s="3">
        <f>TITRES_STAT!B1038</f>
        <v>43514</v>
      </c>
      <c r="B1035" s="6">
        <f>TITRES_STAT!D1038</f>
        <v>7.1752000000000002</v>
      </c>
      <c r="C1035" s="2">
        <f t="shared" si="144"/>
        <v>-6.2999999999995282E-3</v>
      </c>
      <c r="D1035" s="2">
        <f t="shared" si="145"/>
        <v>0</v>
      </c>
      <c r="E1035" s="2">
        <f t="shared" si="146"/>
        <v>6.2999999999995282E-3</v>
      </c>
      <c r="F1035" s="2">
        <f t="shared" si="143"/>
        <v>4.0448414665443758E-2</v>
      </c>
      <c r="G1035" s="2">
        <f t="shared" si="143"/>
        <v>2.883949221476035E-2</v>
      </c>
      <c r="H1035" s="2">
        <f t="shared" si="139"/>
        <v>1.4025356051429312</v>
      </c>
      <c r="I1035" s="2">
        <f t="shared" si="140"/>
        <v>58.377307796838743</v>
      </c>
    </row>
    <row r="1036" spans="1:9" ht="13.5" x14ac:dyDescent="0.25">
      <c r="A1036" s="3">
        <f>TITRES_STAT!B1039</f>
        <v>43515</v>
      </c>
      <c r="B1036" s="6">
        <f>TITRES_STAT!D1039</f>
        <v>7.1497999999999999</v>
      </c>
      <c r="C1036" s="2">
        <f t="shared" si="144"/>
        <v>-2.5400000000000311E-2</v>
      </c>
      <c r="D1036" s="2">
        <f t="shared" si="145"/>
        <v>0</v>
      </c>
      <c r="E1036" s="2">
        <f t="shared" si="146"/>
        <v>2.5400000000000311E-2</v>
      </c>
      <c r="F1036" s="2">
        <f t="shared" si="143"/>
        <v>3.7559242189340633E-2</v>
      </c>
      <c r="G1036" s="2">
        <f t="shared" si="143"/>
        <v>2.8593814199420347E-2</v>
      </c>
      <c r="H1036" s="2">
        <f t="shared" si="139"/>
        <v>1.3135443186205649</v>
      </c>
      <c r="I1036" s="2">
        <f t="shared" si="140"/>
        <v>56.776276471062232</v>
      </c>
    </row>
    <row r="1037" spans="1:9" ht="13.5" x14ac:dyDescent="0.25">
      <c r="A1037" s="3">
        <f>TITRES_STAT!B1040</f>
        <v>43516</v>
      </c>
      <c r="B1037" s="6">
        <f>TITRES_STAT!D1040</f>
        <v>7.1433999999999997</v>
      </c>
      <c r="C1037" s="2">
        <f t="shared" si="144"/>
        <v>-6.4000000000001833E-3</v>
      </c>
      <c r="D1037" s="2">
        <f t="shared" si="145"/>
        <v>0</v>
      </c>
      <c r="E1037" s="2">
        <f t="shared" si="146"/>
        <v>6.4000000000001833E-3</v>
      </c>
      <c r="F1037" s="2">
        <f t="shared" ref="F1037:G1052" si="147">((F1036*13)+D1037)/14</f>
        <v>3.4876439175816301E-2</v>
      </c>
      <c r="G1037" s="2">
        <f t="shared" si="147"/>
        <v>2.700854175660462E-2</v>
      </c>
      <c r="H1037" s="2">
        <f t="shared" si="139"/>
        <v>1.2913114484341859</v>
      </c>
      <c r="I1037" s="2">
        <f t="shared" si="140"/>
        <v>56.356871490195267</v>
      </c>
    </row>
    <row r="1038" spans="1:9" ht="13.5" x14ac:dyDescent="0.25">
      <c r="A1038" s="3">
        <f>TITRES_STAT!B1041</f>
        <v>43517</v>
      </c>
      <c r="B1038" s="6">
        <f>TITRES_STAT!D1041</f>
        <v>7.1307</v>
      </c>
      <c r="C1038" s="2">
        <f t="shared" si="144"/>
        <v>-1.2699999999999712E-2</v>
      </c>
      <c r="D1038" s="2">
        <f t="shared" si="145"/>
        <v>0</v>
      </c>
      <c r="E1038" s="2">
        <f t="shared" si="146"/>
        <v>1.2699999999999712E-2</v>
      </c>
      <c r="F1038" s="2">
        <f t="shared" si="147"/>
        <v>3.238526494897228E-2</v>
      </c>
      <c r="G1038" s="2">
        <f t="shared" si="147"/>
        <v>2.5986503059704267E-2</v>
      </c>
      <c r="H1038" s="2">
        <f t="shared" si="139"/>
        <v>1.2462340498283586</v>
      </c>
      <c r="I1038" s="2">
        <f t="shared" si="140"/>
        <v>55.481041698374533</v>
      </c>
    </row>
    <row r="1039" spans="1:9" ht="13.5" x14ac:dyDescent="0.25">
      <c r="A1039" s="3">
        <f>TITRES_STAT!B1042</f>
        <v>43518</v>
      </c>
      <c r="B1039" s="6">
        <f>TITRES_STAT!D1042</f>
        <v>7.1307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3.0072031738331402E-2</v>
      </c>
      <c r="G1039" s="2">
        <f t="shared" si="147"/>
        <v>2.4130324269725389E-2</v>
      </c>
      <c r="H1039" s="2">
        <f t="shared" si="139"/>
        <v>1.2462340498283586</v>
      </c>
      <c r="I1039" s="2">
        <f t="shared" si="140"/>
        <v>55.481041698374533</v>
      </c>
    </row>
    <row r="1040" spans="1:9" ht="13.5" x14ac:dyDescent="0.25">
      <c r="A1040" s="3">
        <f>TITRES_STAT!B1043</f>
        <v>43521</v>
      </c>
      <c r="B1040" s="6">
        <f>TITRES_STAT!D1043</f>
        <v>7.0797999999999996</v>
      </c>
      <c r="C1040" s="2">
        <f t="shared" si="144"/>
        <v>-5.0900000000000389E-2</v>
      </c>
      <c r="D1040" s="2">
        <f t="shared" si="145"/>
        <v>0</v>
      </c>
      <c r="E1040" s="2">
        <f t="shared" si="146"/>
        <v>5.0900000000000389E-2</v>
      </c>
      <c r="F1040" s="2">
        <f t="shared" si="147"/>
        <v>2.7924029471307732E-2</v>
      </c>
      <c r="G1040" s="2">
        <f t="shared" si="147"/>
        <v>2.6042443964745032E-2</v>
      </c>
      <c r="H1040" s="2">
        <f t="shared" si="139"/>
        <v>1.0722507268945225</v>
      </c>
      <c r="I1040" s="2">
        <f t="shared" si="140"/>
        <v>51.743291146115261</v>
      </c>
    </row>
    <row r="1041" spans="1:9" ht="13.5" x14ac:dyDescent="0.25">
      <c r="A1041" s="3">
        <f>TITRES_STAT!B1044</f>
        <v>43522</v>
      </c>
      <c r="B1041" s="6">
        <f>TITRES_STAT!D1044</f>
        <v>7.0544000000000002</v>
      </c>
      <c r="C1041" s="2">
        <f t="shared" si="144"/>
        <v>-2.5399999999999423E-2</v>
      </c>
      <c r="D1041" s="2">
        <f t="shared" si="145"/>
        <v>0</v>
      </c>
      <c r="E1041" s="2">
        <f t="shared" si="146"/>
        <v>2.5399999999999423E-2</v>
      </c>
      <c r="F1041" s="2">
        <f t="shared" si="147"/>
        <v>2.5929455937642894E-2</v>
      </c>
      <c r="G1041" s="2">
        <f t="shared" si="147"/>
        <v>2.5996555110120344E-2</v>
      </c>
      <c r="H1041" s="2">
        <f t="shared" ref="H1041:H1104" si="148">F1041/G1041</f>
        <v>0.99741892061493453</v>
      </c>
      <c r="I1041" s="2">
        <f t="shared" ref="I1041:I1104" si="149">IF(G1041=0,100,100-(100/(1+H1041)))</f>
        <v>49.93538963313037</v>
      </c>
    </row>
    <row r="1042" spans="1:9" ht="13.5" x14ac:dyDescent="0.25">
      <c r="A1042" s="3">
        <f>TITRES_STAT!B1045</f>
        <v>43523</v>
      </c>
      <c r="B1042" s="6">
        <f>TITRES_STAT!D1045</f>
        <v>6.9908999999999999</v>
      </c>
      <c r="C1042" s="2">
        <f t="shared" si="144"/>
        <v>-6.3500000000000334E-2</v>
      </c>
      <c r="D1042" s="2">
        <f t="shared" si="145"/>
        <v>0</v>
      </c>
      <c r="E1042" s="2">
        <f t="shared" si="146"/>
        <v>6.3500000000000334E-2</v>
      </c>
      <c r="F1042" s="2">
        <f t="shared" si="147"/>
        <v>2.4077351942096974E-2</v>
      </c>
      <c r="G1042" s="2">
        <f t="shared" si="147"/>
        <v>2.8675372602254629E-2</v>
      </c>
      <c r="H1042" s="2">
        <f t="shared" si="148"/>
        <v>0.83965262722353839</v>
      </c>
      <c r="I1042" s="2">
        <f t="shared" si="149"/>
        <v>45.641911673877729</v>
      </c>
    </row>
    <row r="1043" spans="1:9" ht="13.5" x14ac:dyDescent="0.25">
      <c r="A1043" s="3">
        <f>TITRES_STAT!B1046</f>
        <v>43524</v>
      </c>
      <c r="B1043" s="6">
        <f>TITRES_STAT!D1046</f>
        <v>6.9591000000000003</v>
      </c>
      <c r="C1043" s="2">
        <f t="shared" si="144"/>
        <v>-3.1799999999999606E-2</v>
      </c>
      <c r="D1043" s="2">
        <f t="shared" si="145"/>
        <v>0</v>
      </c>
      <c r="E1043" s="2">
        <f t="shared" si="146"/>
        <v>3.1799999999999606E-2</v>
      </c>
      <c r="F1043" s="2">
        <f t="shared" si="147"/>
        <v>2.2357541089090046E-2</v>
      </c>
      <c r="G1043" s="2">
        <f t="shared" si="147"/>
        <v>2.8898560273522129E-2</v>
      </c>
      <c r="H1043" s="2">
        <f t="shared" si="148"/>
        <v>0.77365588034414323</v>
      </c>
      <c r="I1043" s="2">
        <f t="shared" si="149"/>
        <v>43.619277500099422</v>
      </c>
    </row>
    <row r="1044" spans="1:9" ht="13.5" x14ac:dyDescent="0.25">
      <c r="A1044" s="3">
        <f>TITRES_STAT!B1047</f>
        <v>43525</v>
      </c>
      <c r="B1044" s="6">
        <f>TITRES_STAT!D1047</f>
        <v>6.9272999999999998</v>
      </c>
      <c r="C1044" s="2">
        <f t="shared" si="144"/>
        <v>-3.1800000000000495E-2</v>
      </c>
      <c r="D1044" s="2">
        <f t="shared" si="145"/>
        <v>0</v>
      </c>
      <c r="E1044" s="2">
        <f t="shared" si="146"/>
        <v>3.1800000000000495E-2</v>
      </c>
      <c r="F1044" s="2">
        <f t="shared" si="147"/>
        <v>2.0760573868440758E-2</v>
      </c>
      <c r="G1044" s="2">
        <f t="shared" si="147"/>
        <v>2.9105805968270584E-2</v>
      </c>
      <c r="H1044" s="2">
        <f t="shared" si="148"/>
        <v>0.71327947046279006</v>
      </c>
      <c r="I1044" s="2">
        <f t="shared" si="149"/>
        <v>41.632406315480999</v>
      </c>
    </row>
    <row r="1045" spans="1:9" ht="13.5" x14ac:dyDescent="0.25">
      <c r="A1045" s="3">
        <f>TITRES_STAT!B1048</f>
        <v>43528</v>
      </c>
      <c r="B1045" s="6">
        <f>TITRES_STAT!D1048</f>
        <v>6.8574000000000002</v>
      </c>
      <c r="C1045" s="2">
        <f t="shared" si="144"/>
        <v>-6.9899999999999629E-2</v>
      </c>
      <c r="D1045" s="2">
        <f t="shared" si="145"/>
        <v>0</v>
      </c>
      <c r="E1045" s="2">
        <f t="shared" si="146"/>
        <v>6.9899999999999629E-2</v>
      </c>
      <c r="F1045" s="2">
        <f t="shared" si="147"/>
        <v>1.9277675734980706E-2</v>
      </c>
      <c r="G1045" s="2">
        <f t="shared" si="147"/>
        <v>3.2019676970536946E-2</v>
      </c>
      <c r="H1045" s="2">
        <f t="shared" si="148"/>
        <v>0.60205715856281583</v>
      </c>
      <c r="I1045" s="2">
        <f t="shared" si="149"/>
        <v>37.580254571123625</v>
      </c>
    </row>
    <row r="1046" spans="1:9" ht="13.5" x14ac:dyDescent="0.25">
      <c r="A1046" s="3">
        <f>TITRES_STAT!B1049</f>
        <v>43529</v>
      </c>
      <c r="B1046" s="6">
        <f>TITRES_STAT!D1049</f>
        <v>6.7683999999999997</v>
      </c>
      <c r="C1046" s="2">
        <f t="shared" si="144"/>
        <v>-8.9000000000000412E-2</v>
      </c>
      <c r="D1046" s="2">
        <f t="shared" si="145"/>
        <v>0</v>
      </c>
      <c r="E1046" s="2">
        <f t="shared" si="146"/>
        <v>8.9000000000000412E-2</v>
      </c>
      <c r="F1046" s="2">
        <f t="shared" si="147"/>
        <v>1.7900698896767799E-2</v>
      </c>
      <c r="G1046" s="2">
        <f t="shared" si="147"/>
        <v>3.6089700044070049E-2</v>
      </c>
      <c r="H1046" s="2">
        <f t="shared" si="148"/>
        <v>0.49600575440939659</v>
      </c>
      <c r="I1046" s="2">
        <f t="shared" si="149"/>
        <v>33.155337333927108</v>
      </c>
    </row>
    <row r="1047" spans="1:9" ht="13.5" x14ac:dyDescent="0.25">
      <c r="A1047" s="3">
        <f>TITRES_STAT!B1050</f>
        <v>43530</v>
      </c>
      <c r="B1047" s="6">
        <f>TITRES_STAT!D1050</f>
        <v>6.7621000000000002</v>
      </c>
      <c r="C1047" s="2">
        <f t="shared" si="144"/>
        <v>-6.2999999999995282E-3</v>
      </c>
      <c r="D1047" s="2">
        <f t="shared" si="145"/>
        <v>0</v>
      </c>
      <c r="E1047" s="2">
        <f t="shared" si="146"/>
        <v>6.2999999999995282E-3</v>
      </c>
      <c r="F1047" s="2">
        <f t="shared" si="147"/>
        <v>1.6622077546998671E-2</v>
      </c>
      <c r="G1047" s="2">
        <f t="shared" si="147"/>
        <v>3.3961864326636441E-2</v>
      </c>
      <c r="H1047" s="2">
        <f t="shared" si="148"/>
        <v>0.48943360079210674</v>
      </c>
      <c r="I1047" s="2">
        <f t="shared" si="149"/>
        <v>32.86038400985565</v>
      </c>
    </row>
    <row r="1048" spans="1:9" ht="13.5" x14ac:dyDescent="0.25">
      <c r="A1048" s="3">
        <f>TITRES_STAT!B1051</f>
        <v>43531</v>
      </c>
      <c r="B1048" s="6">
        <f>TITRES_STAT!D1051</f>
        <v>7.1497999999999999</v>
      </c>
      <c r="C1048" s="2">
        <f t="shared" si="144"/>
        <v>0.38769999999999971</v>
      </c>
      <c r="D1048" s="2">
        <f t="shared" si="145"/>
        <v>0.38769999999999971</v>
      </c>
      <c r="E1048" s="2">
        <f t="shared" si="146"/>
        <v>0</v>
      </c>
      <c r="F1048" s="2">
        <f t="shared" si="147"/>
        <v>4.312764343649874E-2</v>
      </c>
      <c r="G1048" s="2">
        <f t="shared" si="147"/>
        <v>3.1536016874733834E-2</v>
      </c>
      <c r="H1048" s="2">
        <f t="shared" si="148"/>
        <v>1.3675678703435734</v>
      </c>
      <c r="I1048" s="2">
        <f t="shared" si="149"/>
        <v>57.762562479153623</v>
      </c>
    </row>
    <row r="1049" spans="1:9" ht="13.5" x14ac:dyDescent="0.25">
      <c r="A1049" s="3">
        <f>TITRES_STAT!B1052</f>
        <v>43532</v>
      </c>
      <c r="B1049" s="6">
        <f>TITRES_STAT!D1052</f>
        <v>7.2450999999999999</v>
      </c>
      <c r="C1049" s="2">
        <f t="shared" si="144"/>
        <v>9.529999999999994E-2</v>
      </c>
      <c r="D1049" s="2">
        <f t="shared" si="145"/>
        <v>9.529999999999994E-2</v>
      </c>
      <c r="E1049" s="2">
        <f t="shared" si="146"/>
        <v>0</v>
      </c>
      <c r="F1049" s="2">
        <f t="shared" si="147"/>
        <v>4.6854240333891684E-2</v>
      </c>
      <c r="G1049" s="2">
        <f t="shared" si="147"/>
        <v>2.9283444240824272E-2</v>
      </c>
      <c r="H1049" s="2">
        <f t="shared" si="148"/>
        <v>1.6000249133458089</v>
      </c>
      <c r="I1049" s="2">
        <f t="shared" si="149"/>
        <v>61.538830075548674</v>
      </c>
    </row>
    <row r="1050" spans="1:9" ht="13.5" x14ac:dyDescent="0.25">
      <c r="A1050" s="3">
        <f>TITRES_STAT!B1053</f>
        <v>43535</v>
      </c>
      <c r="B1050" s="6">
        <f>TITRES_STAT!D1053</f>
        <v>7.226</v>
      </c>
      <c r="C1050" s="2">
        <f t="shared" si="144"/>
        <v>-1.9099999999999895E-2</v>
      </c>
      <c r="D1050" s="2">
        <f t="shared" si="145"/>
        <v>0</v>
      </c>
      <c r="E1050" s="2">
        <f t="shared" si="146"/>
        <v>1.9099999999999895E-2</v>
      </c>
      <c r="F1050" s="2">
        <f t="shared" si="147"/>
        <v>4.3507508881470848E-2</v>
      </c>
      <c r="G1050" s="2">
        <f t="shared" si="147"/>
        <v>2.8556055366479673E-2</v>
      </c>
      <c r="H1050" s="2">
        <f t="shared" si="148"/>
        <v>1.5235825930125431</v>
      </c>
      <c r="I1050" s="2">
        <f t="shared" si="149"/>
        <v>60.373795461703381</v>
      </c>
    </row>
    <row r="1051" spans="1:9" ht="13.5" x14ac:dyDescent="0.25">
      <c r="A1051" s="3">
        <f>TITRES_STAT!B1054</f>
        <v>43536</v>
      </c>
      <c r="B1051" s="6">
        <f>TITRES_STAT!D1054</f>
        <v>7.226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4.0399829675651498E-2</v>
      </c>
      <c r="G1051" s="2">
        <f t="shared" si="147"/>
        <v>2.651633712601684E-2</v>
      </c>
      <c r="H1051" s="2">
        <f t="shared" si="148"/>
        <v>1.5235825930125428</v>
      </c>
      <c r="I1051" s="2">
        <f t="shared" si="149"/>
        <v>60.373795461703374</v>
      </c>
    </row>
    <row r="1052" spans="1:9" ht="13.5" x14ac:dyDescent="0.25">
      <c r="A1052" s="3">
        <f>TITRES_STAT!B1055</f>
        <v>43537</v>
      </c>
      <c r="B1052" s="6">
        <f>TITRES_STAT!D1055</f>
        <v>7.226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3.7514127555962104E-2</v>
      </c>
      <c r="G1052" s="2">
        <f t="shared" si="147"/>
        <v>2.4622313045587065E-2</v>
      </c>
      <c r="H1052" s="2">
        <f t="shared" si="148"/>
        <v>1.5235825930125428</v>
      </c>
      <c r="I1052" s="2">
        <f t="shared" si="149"/>
        <v>60.373795461703374</v>
      </c>
    </row>
    <row r="1053" spans="1:9" ht="13.5" x14ac:dyDescent="0.25">
      <c r="A1053" s="3">
        <f>TITRES_STAT!B1056</f>
        <v>43538</v>
      </c>
      <c r="B1053" s="6">
        <f>TITRES_STAT!D1056</f>
        <v>7.2133000000000003</v>
      </c>
      <c r="C1053" s="2">
        <f t="shared" si="144"/>
        <v>-1.2699999999999712E-2</v>
      </c>
      <c r="D1053" s="2">
        <f t="shared" si="145"/>
        <v>0</v>
      </c>
      <c r="E1053" s="2">
        <f t="shared" si="146"/>
        <v>1.2699999999999712E-2</v>
      </c>
      <c r="F1053" s="2">
        <f t="shared" ref="F1053:G1068" si="150">((F1052*13)+D1053)/14</f>
        <v>3.4834547016250529E-2</v>
      </c>
      <c r="G1053" s="2">
        <f t="shared" si="150"/>
        <v>2.377071925661654E-2</v>
      </c>
      <c r="H1053" s="2">
        <f t="shared" si="148"/>
        <v>1.4654393348469836</v>
      </c>
      <c r="I1053" s="2">
        <f t="shared" si="149"/>
        <v>59.439277784457659</v>
      </c>
    </row>
    <row r="1054" spans="1:9" ht="13.5" x14ac:dyDescent="0.25">
      <c r="A1054" s="3">
        <f>TITRES_STAT!B1057</f>
        <v>43539</v>
      </c>
      <c r="B1054" s="6">
        <f>TITRES_STAT!D1057</f>
        <v>7.1116000000000001</v>
      </c>
      <c r="C1054" s="2">
        <f t="shared" si="144"/>
        <v>-0.10170000000000012</v>
      </c>
      <c r="D1054" s="2">
        <f t="shared" si="145"/>
        <v>0</v>
      </c>
      <c r="E1054" s="2">
        <f t="shared" si="146"/>
        <v>0.10170000000000012</v>
      </c>
      <c r="F1054" s="2">
        <f t="shared" si="150"/>
        <v>3.234636508651835E-2</v>
      </c>
      <c r="G1054" s="2">
        <f t="shared" si="150"/>
        <v>2.9337096452572511E-2</v>
      </c>
      <c r="H1054" s="2">
        <f t="shared" si="148"/>
        <v>1.1025755442025675</v>
      </c>
      <c r="I1054" s="2">
        <f t="shared" si="149"/>
        <v>52.4392832040066</v>
      </c>
    </row>
    <row r="1055" spans="1:9" ht="13.5" x14ac:dyDescent="0.25">
      <c r="A1055" s="3">
        <f>TITRES_STAT!B1058</f>
        <v>43542</v>
      </c>
      <c r="B1055" s="6">
        <f>TITRES_STAT!D1058</f>
        <v>7.0797999999999996</v>
      </c>
      <c r="C1055" s="2">
        <f t="shared" si="144"/>
        <v>-3.1800000000000495E-2</v>
      </c>
      <c r="D1055" s="2">
        <f t="shared" si="145"/>
        <v>0</v>
      </c>
      <c r="E1055" s="2">
        <f t="shared" si="146"/>
        <v>3.1800000000000495E-2</v>
      </c>
      <c r="F1055" s="2">
        <f t="shared" si="150"/>
        <v>3.0035910437481324E-2</v>
      </c>
      <c r="G1055" s="2">
        <f t="shared" si="150"/>
        <v>2.9513018134531655E-2</v>
      </c>
      <c r="H1055" s="2">
        <f t="shared" si="148"/>
        <v>1.0177173442772314</v>
      </c>
      <c r="I1055" s="2">
        <f t="shared" si="149"/>
        <v>50.439044257796624</v>
      </c>
    </row>
    <row r="1056" spans="1:9" ht="13.5" x14ac:dyDescent="0.25">
      <c r="A1056" s="3">
        <f>TITRES_STAT!B1059</f>
        <v>43543</v>
      </c>
      <c r="B1056" s="6">
        <f>TITRES_STAT!D1059</f>
        <v>7.0544000000000002</v>
      </c>
      <c r="C1056" s="2">
        <f t="shared" si="144"/>
        <v>-2.5399999999999423E-2</v>
      </c>
      <c r="D1056" s="2">
        <f t="shared" si="145"/>
        <v>0</v>
      </c>
      <c r="E1056" s="2">
        <f t="shared" si="146"/>
        <v>2.5399999999999423E-2</v>
      </c>
      <c r="F1056" s="2">
        <f t="shared" si="150"/>
        <v>2.7890488263375514E-2</v>
      </c>
      <c r="G1056" s="2">
        <f t="shared" si="150"/>
        <v>2.9219231124922213E-2</v>
      </c>
      <c r="H1056" s="2">
        <f t="shared" si="148"/>
        <v>0.9545250572862144</v>
      </c>
      <c r="I1056" s="2">
        <f t="shared" si="149"/>
        <v>48.836675371741563</v>
      </c>
    </row>
    <row r="1057" spans="1:9" ht="13.5" x14ac:dyDescent="0.25">
      <c r="A1057" s="3">
        <f>TITRES_STAT!B1060</f>
        <v>43545</v>
      </c>
      <c r="B1057" s="6">
        <f>TITRES_STAT!D1060</f>
        <v>7.0480999999999998</v>
      </c>
      <c r="C1057" s="2">
        <f t="shared" si="144"/>
        <v>-6.3000000000004164E-3</v>
      </c>
      <c r="D1057" s="2">
        <f t="shared" si="145"/>
        <v>0</v>
      </c>
      <c r="E1057" s="2">
        <f t="shared" si="146"/>
        <v>6.3000000000004164E-3</v>
      </c>
      <c r="F1057" s="2">
        <f t="shared" si="150"/>
        <v>2.5898310530277264E-2</v>
      </c>
      <c r="G1057" s="2">
        <f t="shared" si="150"/>
        <v>2.7582143187427799E-2</v>
      </c>
      <c r="H1057" s="2">
        <f t="shared" si="148"/>
        <v>0.93895207324142815</v>
      </c>
      <c r="I1057" s="2">
        <f t="shared" si="149"/>
        <v>48.425749465366735</v>
      </c>
    </row>
    <row r="1058" spans="1:9" ht="13.5" x14ac:dyDescent="0.25">
      <c r="A1058" s="3">
        <f>TITRES_STAT!B1061</f>
        <v>43546</v>
      </c>
      <c r="B1058" s="6">
        <f>TITRES_STAT!D1061</f>
        <v>7.2958999999999996</v>
      </c>
      <c r="C1058" s="2">
        <f t="shared" si="144"/>
        <v>0.2477999999999998</v>
      </c>
      <c r="D1058" s="2">
        <f t="shared" si="145"/>
        <v>0.2477999999999998</v>
      </c>
      <c r="E1058" s="2">
        <f t="shared" si="146"/>
        <v>0</v>
      </c>
      <c r="F1058" s="2">
        <f t="shared" si="150"/>
        <v>4.1748431206686018E-2</v>
      </c>
      <c r="G1058" s="2">
        <f t="shared" si="150"/>
        <v>2.5611990102611528E-2</v>
      </c>
      <c r="H1058" s="2">
        <f t="shared" si="148"/>
        <v>1.6300346454697847</v>
      </c>
      <c r="I1058" s="2">
        <f t="shared" si="149"/>
        <v>61.97768718665008</v>
      </c>
    </row>
    <row r="1059" spans="1:9" ht="13.5" x14ac:dyDescent="0.25">
      <c r="A1059" s="3">
        <f>TITRES_STAT!B1062</f>
        <v>43549</v>
      </c>
      <c r="B1059" s="6">
        <f>TITRES_STAT!D1062</f>
        <v>7.2896000000000001</v>
      </c>
      <c r="C1059" s="2">
        <f t="shared" si="144"/>
        <v>-6.2999999999995282E-3</v>
      </c>
      <c r="D1059" s="2">
        <f t="shared" si="145"/>
        <v>0</v>
      </c>
      <c r="E1059" s="2">
        <f t="shared" si="146"/>
        <v>6.2999999999995282E-3</v>
      </c>
      <c r="F1059" s="2">
        <f t="shared" si="150"/>
        <v>3.8766400406208441E-2</v>
      </c>
      <c r="G1059" s="2">
        <f t="shared" si="150"/>
        <v>2.4232562238139244E-2</v>
      </c>
      <c r="H1059" s="2">
        <f t="shared" si="148"/>
        <v>1.5997648133631788</v>
      </c>
      <c r="I1059" s="2">
        <f t="shared" si="149"/>
        <v>61.534982131466244</v>
      </c>
    </row>
    <row r="1060" spans="1:9" ht="13.5" x14ac:dyDescent="0.25">
      <c r="A1060" s="3">
        <f>TITRES_STAT!B1063</f>
        <v>43550</v>
      </c>
      <c r="B1060" s="6">
        <f>TITRES_STAT!D1063</f>
        <v>7.4294000000000002</v>
      </c>
      <c r="C1060" s="2">
        <f t="shared" si="144"/>
        <v>0.13980000000000015</v>
      </c>
      <c r="D1060" s="2">
        <f t="shared" si="145"/>
        <v>0.13980000000000015</v>
      </c>
      <c r="E1060" s="2">
        <f t="shared" si="146"/>
        <v>0</v>
      </c>
      <c r="F1060" s="2">
        <f t="shared" si="150"/>
        <v>4.5983086091479275E-2</v>
      </c>
      <c r="G1060" s="2">
        <f t="shared" si="150"/>
        <v>2.250166493541501E-2</v>
      </c>
      <c r="H1060" s="2">
        <f t="shared" si="148"/>
        <v>2.0435414989718041</v>
      </c>
      <c r="I1060" s="2">
        <f t="shared" si="149"/>
        <v>67.14353984206133</v>
      </c>
    </row>
    <row r="1061" spans="1:9" ht="13.5" x14ac:dyDescent="0.25">
      <c r="A1061" s="3">
        <f>TITRES_STAT!B1064</f>
        <v>43551</v>
      </c>
      <c r="B1061" s="6">
        <f>TITRES_STAT!D1064</f>
        <v>7.6264000000000003</v>
      </c>
      <c r="C1061" s="2">
        <f t="shared" si="144"/>
        <v>0.19700000000000006</v>
      </c>
      <c r="D1061" s="2">
        <f t="shared" si="145"/>
        <v>0.19700000000000006</v>
      </c>
      <c r="E1061" s="2">
        <f t="shared" si="146"/>
        <v>0</v>
      </c>
      <c r="F1061" s="2">
        <f t="shared" si="150"/>
        <v>5.6770008513516476E-2</v>
      </c>
      <c r="G1061" s="2">
        <f t="shared" si="150"/>
        <v>2.0894403154313936E-2</v>
      </c>
      <c r="H1061" s="2">
        <f t="shared" si="148"/>
        <v>2.7169959387806455</v>
      </c>
      <c r="I1061" s="2">
        <f t="shared" si="149"/>
        <v>73.096553871187481</v>
      </c>
    </row>
    <row r="1062" spans="1:9" ht="13.5" x14ac:dyDescent="0.25">
      <c r="A1062" s="3">
        <f>TITRES_STAT!B1065</f>
        <v>43552</v>
      </c>
      <c r="B1062" s="6">
        <f>TITRES_STAT!D1065</f>
        <v>7.5755999999999997</v>
      </c>
      <c r="C1062" s="2">
        <f t="shared" si="144"/>
        <v>-5.0800000000000622E-2</v>
      </c>
      <c r="D1062" s="2">
        <f t="shared" si="145"/>
        <v>0</v>
      </c>
      <c r="E1062" s="2">
        <f t="shared" si="146"/>
        <v>5.0800000000000622E-2</v>
      </c>
      <c r="F1062" s="2">
        <f t="shared" si="150"/>
        <v>5.2715007905408159E-2</v>
      </c>
      <c r="G1062" s="2">
        <f t="shared" si="150"/>
        <v>2.3030517214720127E-2</v>
      </c>
      <c r="H1062" s="2">
        <f t="shared" si="148"/>
        <v>2.2889198455219653</v>
      </c>
      <c r="I1062" s="2">
        <f t="shared" si="149"/>
        <v>69.594880782468692</v>
      </c>
    </row>
    <row r="1063" spans="1:9" ht="13.5" x14ac:dyDescent="0.25">
      <c r="A1063" s="3">
        <f>TITRES_STAT!B1066</f>
        <v>43553</v>
      </c>
      <c r="B1063" s="6">
        <f>TITRES_STAT!D1066</f>
        <v>7.6264000000000003</v>
      </c>
      <c r="C1063" s="2">
        <f t="shared" si="144"/>
        <v>5.0800000000000622E-2</v>
      </c>
      <c r="D1063" s="2">
        <f t="shared" si="145"/>
        <v>5.0800000000000622E-2</v>
      </c>
      <c r="E1063" s="2">
        <f t="shared" si="146"/>
        <v>0</v>
      </c>
      <c r="F1063" s="2">
        <f t="shared" si="150"/>
        <v>5.2578221626450476E-2</v>
      </c>
      <c r="G1063" s="2">
        <f t="shared" si="150"/>
        <v>2.1385480270811549E-2</v>
      </c>
      <c r="H1063" s="2">
        <f t="shared" si="148"/>
        <v>2.4585943808899646</v>
      </c>
      <c r="I1063" s="2">
        <f t="shared" si="149"/>
        <v>71.086519843859804</v>
      </c>
    </row>
    <row r="1064" spans="1:9" ht="13.5" x14ac:dyDescent="0.25">
      <c r="A1064" s="3">
        <f>TITRES_STAT!B1067</f>
        <v>43556</v>
      </c>
      <c r="B1064" s="6">
        <f>TITRES_STAT!D1067</f>
        <v>7.4928999999999997</v>
      </c>
      <c r="C1064" s="2">
        <f t="shared" si="144"/>
        <v>-0.13350000000000062</v>
      </c>
      <c r="D1064" s="2">
        <f t="shared" si="145"/>
        <v>0</v>
      </c>
      <c r="E1064" s="2">
        <f t="shared" si="146"/>
        <v>0.13350000000000062</v>
      </c>
      <c r="F1064" s="2">
        <f t="shared" si="150"/>
        <v>4.8822634367418301E-2</v>
      </c>
      <c r="G1064" s="2">
        <f t="shared" si="150"/>
        <v>2.9393660251467911E-2</v>
      </c>
      <c r="H1064" s="2">
        <f t="shared" si="148"/>
        <v>1.6609919945230405</v>
      </c>
      <c r="I1064" s="2">
        <f t="shared" si="149"/>
        <v>62.420029746115745</v>
      </c>
    </row>
    <row r="1065" spans="1:9" ht="13.5" x14ac:dyDescent="0.25">
      <c r="A1065" s="3">
        <f>TITRES_STAT!B1068</f>
        <v>43557</v>
      </c>
      <c r="B1065" s="6">
        <f>TITRES_STAT!D1068</f>
        <v>7.4928999999999997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4.5335303341174138E-2</v>
      </c>
      <c r="G1065" s="2">
        <f t="shared" si="150"/>
        <v>2.7294113090648775E-2</v>
      </c>
      <c r="H1065" s="2">
        <f t="shared" si="148"/>
        <v>1.6609919945230405</v>
      </c>
      <c r="I1065" s="2">
        <f t="shared" si="149"/>
        <v>62.420029746115745</v>
      </c>
    </row>
    <row r="1066" spans="1:9" ht="13.5" x14ac:dyDescent="0.25">
      <c r="A1066" s="3">
        <f>TITRES_STAT!B1069</f>
        <v>43558</v>
      </c>
      <c r="B1066" s="6">
        <f>TITRES_STAT!D1069</f>
        <v>7.4039999999999999</v>
      </c>
      <c r="C1066" s="2">
        <f t="shared" si="144"/>
        <v>-8.8899999999999757E-2</v>
      </c>
      <c r="D1066" s="2">
        <f t="shared" si="145"/>
        <v>0</v>
      </c>
      <c r="E1066" s="2">
        <f t="shared" si="146"/>
        <v>8.8899999999999757E-2</v>
      </c>
      <c r="F1066" s="2">
        <f t="shared" si="150"/>
        <v>4.2097067388233121E-2</v>
      </c>
      <c r="G1066" s="2">
        <f t="shared" si="150"/>
        <v>3.1694533584173845E-2</v>
      </c>
      <c r="H1066" s="2">
        <f t="shared" si="148"/>
        <v>1.3282122381271959</v>
      </c>
      <c r="I1066" s="2">
        <f t="shared" si="149"/>
        <v>57.048589315706209</v>
      </c>
    </row>
    <row r="1067" spans="1:9" ht="13.5" x14ac:dyDescent="0.25">
      <c r="A1067" s="3">
        <f>TITRES_STAT!B1070</f>
        <v>43559</v>
      </c>
      <c r="B1067" s="6">
        <f>TITRES_STAT!D1070</f>
        <v>7.4928999999999997</v>
      </c>
      <c r="C1067" s="2">
        <f t="shared" si="144"/>
        <v>8.8899999999999757E-2</v>
      </c>
      <c r="D1067" s="2">
        <f t="shared" si="145"/>
        <v>8.8899999999999757E-2</v>
      </c>
      <c r="E1067" s="2">
        <f t="shared" si="146"/>
        <v>0</v>
      </c>
      <c r="F1067" s="2">
        <f t="shared" si="150"/>
        <v>4.5440134003359313E-2</v>
      </c>
      <c r="G1067" s="2">
        <f t="shared" si="150"/>
        <v>2.9430638328161427E-2</v>
      </c>
      <c r="H1067" s="2">
        <f t="shared" si="148"/>
        <v>1.5439737832624176</v>
      </c>
      <c r="I1067" s="2">
        <f t="shared" si="149"/>
        <v>60.691418811809065</v>
      </c>
    </row>
    <row r="1068" spans="1:9" ht="13.5" x14ac:dyDescent="0.25">
      <c r="A1068" s="3">
        <f>TITRES_STAT!B1071</f>
        <v>43560</v>
      </c>
      <c r="B1068" s="6">
        <f>TITRES_STAT!D1071</f>
        <v>7.4356999999999998</v>
      </c>
      <c r="C1068" s="2">
        <f t="shared" si="144"/>
        <v>-5.7199999999999918E-2</v>
      </c>
      <c r="D1068" s="2">
        <f t="shared" si="145"/>
        <v>0</v>
      </c>
      <c r="E1068" s="2">
        <f t="shared" si="146"/>
        <v>5.7199999999999918E-2</v>
      </c>
      <c r="F1068" s="2">
        <f t="shared" si="150"/>
        <v>4.219441014597651E-2</v>
      </c>
      <c r="G1068" s="2">
        <f t="shared" si="150"/>
        <v>3.1414164161864176E-2</v>
      </c>
      <c r="H1068" s="2">
        <f t="shared" si="148"/>
        <v>1.3431651381385221</v>
      </c>
      <c r="I1068" s="2">
        <f t="shared" si="149"/>
        <v>57.322683590520263</v>
      </c>
    </row>
    <row r="1069" spans="1:9" ht="13.5" x14ac:dyDescent="0.25">
      <c r="A1069" s="3">
        <f>TITRES_STAT!B1072</f>
        <v>43563</v>
      </c>
      <c r="B1069" s="6">
        <f>TITRES_STAT!D1072</f>
        <v>7.3784999999999998</v>
      </c>
      <c r="C1069" s="2">
        <f t="shared" si="144"/>
        <v>-5.7199999999999918E-2</v>
      </c>
      <c r="D1069" s="2">
        <f t="shared" si="145"/>
        <v>0</v>
      </c>
      <c r="E1069" s="2">
        <f t="shared" si="146"/>
        <v>5.7199999999999918E-2</v>
      </c>
      <c r="F1069" s="2">
        <f t="shared" ref="F1069:G1084" si="151">((F1068*13)+D1069)/14</f>
        <v>3.9180523706978186E-2</v>
      </c>
      <c r="G1069" s="2">
        <f t="shared" si="151"/>
        <v>3.3256009578873875E-2</v>
      </c>
      <c r="H1069" s="2">
        <f t="shared" si="148"/>
        <v>1.1781486775812062</v>
      </c>
      <c r="I1069" s="2">
        <f t="shared" si="149"/>
        <v>54.089451730609987</v>
      </c>
    </row>
    <row r="1070" spans="1:9" ht="13.5" x14ac:dyDescent="0.25">
      <c r="A1070" s="3">
        <f>TITRES_STAT!B1073</f>
        <v>43565</v>
      </c>
      <c r="B1070" s="6">
        <f>TITRES_STAT!D1073</f>
        <v>7.3531000000000004</v>
      </c>
      <c r="C1070" s="2">
        <f t="shared" si="144"/>
        <v>-2.5399999999999423E-2</v>
      </c>
      <c r="D1070" s="2">
        <f t="shared" si="145"/>
        <v>0</v>
      </c>
      <c r="E1070" s="2">
        <f t="shared" si="146"/>
        <v>2.5399999999999423E-2</v>
      </c>
      <c r="F1070" s="2">
        <f t="shared" si="151"/>
        <v>3.6381914870765461E-2</v>
      </c>
      <c r="G1070" s="2">
        <f t="shared" si="151"/>
        <v>3.2694866037525701E-2</v>
      </c>
      <c r="H1070" s="2">
        <f t="shared" si="148"/>
        <v>1.1127714922889707</v>
      </c>
      <c r="I1070" s="2">
        <f t="shared" si="149"/>
        <v>52.668804759543463</v>
      </c>
    </row>
    <row r="1071" spans="1:9" ht="13.5" x14ac:dyDescent="0.25">
      <c r="A1071" s="3">
        <f>TITRES_STAT!B1074</f>
        <v>43566</v>
      </c>
      <c r="B1071" s="6">
        <f>TITRES_STAT!D1074</f>
        <v>7.3341000000000003</v>
      </c>
      <c r="C1071" s="2">
        <f t="shared" si="144"/>
        <v>-1.9000000000000128E-2</v>
      </c>
      <c r="D1071" s="2">
        <f t="shared" si="145"/>
        <v>0</v>
      </c>
      <c r="E1071" s="2">
        <f t="shared" si="146"/>
        <v>1.9000000000000128E-2</v>
      </c>
      <c r="F1071" s="2">
        <f t="shared" si="151"/>
        <v>3.3783206665710788E-2</v>
      </c>
      <c r="G1071" s="2">
        <f t="shared" si="151"/>
        <v>3.1716661320559593E-2</v>
      </c>
      <c r="H1071" s="2">
        <f t="shared" si="148"/>
        <v>1.0651564590694043</v>
      </c>
      <c r="I1071" s="2">
        <f t="shared" si="149"/>
        <v>51.577518710102112</v>
      </c>
    </row>
    <row r="1072" spans="1:9" ht="13.5" x14ac:dyDescent="0.25">
      <c r="A1072" s="3">
        <f>TITRES_STAT!B1075</f>
        <v>43567</v>
      </c>
      <c r="B1072" s="6">
        <f>TITRES_STAT!D1075</f>
        <v>7.5500999999999996</v>
      </c>
      <c r="C1072" s="2">
        <f t="shared" si="144"/>
        <v>0.2159999999999993</v>
      </c>
      <c r="D1072" s="2">
        <f t="shared" si="145"/>
        <v>0.2159999999999993</v>
      </c>
      <c r="E1072" s="2">
        <f t="shared" si="146"/>
        <v>0</v>
      </c>
      <c r="F1072" s="2">
        <f t="shared" si="151"/>
        <v>4.679869190387425E-2</v>
      </c>
      <c r="G1072" s="2">
        <f t="shared" si="151"/>
        <v>2.9451185511948193E-2</v>
      </c>
      <c r="H1072" s="2">
        <f t="shared" si="148"/>
        <v>1.589025741761338</v>
      </c>
      <c r="I1072" s="2">
        <f t="shared" si="149"/>
        <v>61.37543231533531</v>
      </c>
    </row>
    <row r="1073" spans="1:9" ht="13.5" x14ac:dyDescent="0.25">
      <c r="A1073" s="3">
        <f>TITRES_STAT!B1076</f>
        <v>43570</v>
      </c>
      <c r="B1073" s="6">
        <f>TITRES_STAT!D1076</f>
        <v>7.5883000000000003</v>
      </c>
      <c r="C1073" s="2">
        <f t="shared" si="144"/>
        <v>3.8200000000000678E-2</v>
      </c>
      <c r="D1073" s="2">
        <f t="shared" si="145"/>
        <v>3.8200000000000678E-2</v>
      </c>
      <c r="E1073" s="2">
        <f t="shared" si="146"/>
        <v>0</v>
      </c>
      <c r="F1073" s="2">
        <f t="shared" si="151"/>
        <v>4.6184499625026139E-2</v>
      </c>
      <c r="G1073" s="2">
        <f t="shared" si="151"/>
        <v>2.7347529403951892E-2</v>
      </c>
      <c r="H1073" s="2">
        <f t="shared" si="148"/>
        <v>1.688799706285431</v>
      </c>
      <c r="I1073" s="2">
        <f t="shared" si="149"/>
        <v>62.808683827866929</v>
      </c>
    </row>
    <row r="1074" spans="1:9" ht="13.5" x14ac:dyDescent="0.25">
      <c r="A1074" s="3">
        <f>TITRES_STAT!B1077</f>
        <v>43571</v>
      </c>
      <c r="B1074" s="6">
        <f>TITRES_STAT!D1077</f>
        <v>7.5438000000000001</v>
      </c>
      <c r="C1074" s="2">
        <f t="shared" si="144"/>
        <v>-4.4500000000000206E-2</v>
      </c>
      <c r="D1074" s="2">
        <f t="shared" si="145"/>
        <v>0</v>
      </c>
      <c r="E1074" s="2">
        <f t="shared" si="146"/>
        <v>4.4500000000000206E-2</v>
      </c>
      <c r="F1074" s="2">
        <f t="shared" si="151"/>
        <v>4.288560679466713E-2</v>
      </c>
      <c r="G1074" s="2">
        <f t="shared" si="151"/>
        <v>2.8572705875098199E-2</v>
      </c>
      <c r="H1074" s="2">
        <f t="shared" si="148"/>
        <v>1.5009291378330034</v>
      </c>
      <c r="I1074" s="2">
        <f t="shared" si="149"/>
        <v>60.014860682279206</v>
      </c>
    </row>
    <row r="1075" spans="1:9" ht="13.5" x14ac:dyDescent="0.25">
      <c r="A1075" s="3">
        <f>TITRES_STAT!B1078</f>
        <v>43572</v>
      </c>
      <c r="B1075" s="6">
        <f>TITRES_STAT!D1078</f>
        <v>7.4992999999999999</v>
      </c>
      <c r="C1075" s="2">
        <f t="shared" si="144"/>
        <v>-4.4500000000000206E-2</v>
      </c>
      <c r="D1075" s="2">
        <f t="shared" si="145"/>
        <v>0</v>
      </c>
      <c r="E1075" s="2">
        <f t="shared" si="146"/>
        <v>4.4500000000000206E-2</v>
      </c>
      <c r="F1075" s="2">
        <f t="shared" si="151"/>
        <v>3.9822349166476624E-2</v>
      </c>
      <c r="G1075" s="2">
        <f t="shared" si="151"/>
        <v>2.9710369741162628E-2</v>
      </c>
      <c r="H1075" s="2">
        <f t="shared" si="148"/>
        <v>1.340351854029747</v>
      </c>
      <c r="I1075" s="2">
        <f t="shared" si="149"/>
        <v>57.271382152297107</v>
      </c>
    </row>
    <row r="1076" spans="1:9" ht="13.5" x14ac:dyDescent="0.25">
      <c r="A1076" s="3">
        <f>TITRES_STAT!B1079</f>
        <v>43573</v>
      </c>
      <c r="B1076" s="6">
        <f>TITRES_STAT!D1079</f>
        <v>7.4992999999999999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3.6977895654585438E-2</v>
      </c>
      <c r="G1076" s="2">
        <f t="shared" si="151"/>
        <v>2.7588200473936727E-2</v>
      </c>
      <c r="H1076" s="2">
        <f t="shared" si="148"/>
        <v>1.340351854029747</v>
      </c>
      <c r="I1076" s="2">
        <f t="shared" si="149"/>
        <v>57.271382152297107</v>
      </c>
    </row>
    <row r="1077" spans="1:9" ht="13.5" x14ac:dyDescent="0.25">
      <c r="A1077" s="3">
        <f>TITRES_STAT!B1080</f>
        <v>43574</v>
      </c>
      <c r="B1077" s="6">
        <f>TITRES_STAT!D1080</f>
        <v>7.4356999999999998</v>
      </c>
      <c r="C1077" s="2">
        <f t="shared" si="144"/>
        <v>-6.3600000000000101E-2</v>
      </c>
      <c r="D1077" s="2">
        <f t="shared" si="145"/>
        <v>0</v>
      </c>
      <c r="E1077" s="2">
        <f t="shared" si="146"/>
        <v>6.3600000000000101E-2</v>
      </c>
      <c r="F1077" s="2">
        <f t="shared" si="151"/>
        <v>3.4336617393543621E-2</v>
      </c>
      <c r="G1077" s="2">
        <f t="shared" si="151"/>
        <v>3.0160471868655538E-2</v>
      </c>
      <c r="H1077" s="2">
        <f t="shared" si="148"/>
        <v>1.1384641972139755</v>
      </c>
      <c r="I1077" s="2">
        <f t="shared" si="149"/>
        <v>53.23746821186834</v>
      </c>
    </row>
    <row r="1078" spans="1:9" ht="13.5" x14ac:dyDescent="0.25">
      <c r="A1078" s="3">
        <f>TITRES_STAT!B1081</f>
        <v>43577</v>
      </c>
      <c r="B1078" s="6">
        <f>TITRES_STAT!D1081</f>
        <v>7.4992999999999999</v>
      </c>
      <c r="C1078" s="2">
        <f t="shared" si="144"/>
        <v>6.3600000000000101E-2</v>
      </c>
      <c r="D1078" s="2">
        <f t="shared" si="145"/>
        <v>6.3600000000000101E-2</v>
      </c>
      <c r="E1078" s="2">
        <f t="shared" si="146"/>
        <v>0</v>
      </c>
      <c r="F1078" s="2">
        <f t="shared" si="151"/>
        <v>3.6426859008290513E-2</v>
      </c>
      <c r="G1078" s="2">
        <f t="shared" si="151"/>
        <v>2.8006152449465856E-2</v>
      </c>
      <c r="H1078" s="2">
        <f t="shared" si="148"/>
        <v>1.3006734528785748</v>
      </c>
      <c r="I1078" s="2">
        <f t="shared" si="149"/>
        <v>56.53446608214599</v>
      </c>
    </row>
    <row r="1079" spans="1:9" ht="13.5" x14ac:dyDescent="0.25">
      <c r="A1079" s="3">
        <f>TITRES_STAT!B1082</f>
        <v>43578</v>
      </c>
      <c r="B1079" s="6">
        <f>TITRES_STAT!D1082</f>
        <v>7.3913000000000002</v>
      </c>
      <c r="C1079" s="2">
        <f t="shared" si="144"/>
        <v>-0.10799999999999965</v>
      </c>
      <c r="D1079" s="2">
        <f t="shared" si="145"/>
        <v>0</v>
      </c>
      <c r="E1079" s="2">
        <f t="shared" si="146"/>
        <v>0.10799999999999965</v>
      </c>
      <c r="F1079" s="2">
        <f t="shared" si="151"/>
        <v>3.3824940507698333E-2</v>
      </c>
      <c r="G1079" s="2">
        <f t="shared" si="151"/>
        <v>3.3719998703075411E-2</v>
      </c>
      <c r="H1079" s="2">
        <f t="shared" si="148"/>
        <v>1.0031121532817067</v>
      </c>
      <c r="I1079" s="2">
        <f t="shared" si="149"/>
        <v>50.077682951416577</v>
      </c>
    </row>
    <row r="1080" spans="1:9" ht="13.5" x14ac:dyDescent="0.25">
      <c r="A1080" s="3">
        <f>TITRES_STAT!B1083</f>
        <v>43579</v>
      </c>
      <c r="B1080" s="6">
        <f>TITRES_STAT!D1083</f>
        <v>7.3722000000000003</v>
      </c>
      <c r="C1080" s="2">
        <f t="shared" si="144"/>
        <v>-1.9099999999999895E-2</v>
      </c>
      <c r="D1080" s="2">
        <f t="shared" si="145"/>
        <v>0</v>
      </c>
      <c r="E1080" s="2">
        <f t="shared" si="146"/>
        <v>1.9099999999999895E-2</v>
      </c>
      <c r="F1080" s="2">
        <f t="shared" si="151"/>
        <v>3.1408873328577024E-2</v>
      </c>
      <c r="G1080" s="2">
        <f t="shared" si="151"/>
        <v>3.2675713081427159E-2</v>
      </c>
      <c r="H1080" s="2">
        <f t="shared" si="148"/>
        <v>0.96122992787660977</v>
      </c>
      <c r="I1080" s="2">
        <f t="shared" si="149"/>
        <v>49.011587790592046</v>
      </c>
    </row>
    <row r="1081" spans="1:9" ht="13.5" x14ac:dyDescent="0.25">
      <c r="A1081" s="3">
        <f>TITRES_STAT!B1084</f>
        <v>43580</v>
      </c>
      <c r="B1081" s="6">
        <f>TITRES_STAT!D1084</f>
        <v>7.3975999999999997</v>
      </c>
      <c r="C1081" s="2">
        <f t="shared" si="144"/>
        <v>2.5399999999999423E-2</v>
      </c>
      <c r="D1081" s="2">
        <f t="shared" si="145"/>
        <v>2.5399999999999423E-2</v>
      </c>
      <c r="E1081" s="2">
        <f t="shared" si="146"/>
        <v>0</v>
      </c>
      <c r="F1081" s="2">
        <f t="shared" si="151"/>
        <v>3.0979668090821481E-2</v>
      </c>
      <c r="G1081" s="2">
        <f t="shared" si="151"/>
        <v>3.0341733575610933E-2</v>
      </c>
      <c r="H1081" s="2">
        <f t="shared" si="148"/>
        <v>1.0210249857220857</v>
      </c>
      <c r="I1081" s="2">
        <f t="shared" si="149"/>
        <v>50.520156501543049</v>
      </c>
    </row>
    <row r="1082" spans="1:9" ht="13.5" x14ac:dyDescent="0.25">
      <c r="A1082" s="3">
        <f>TITRES_STAT!B1085</f>
        <v>43581</v>
      </c>
      <c r="B1082" s="6">
        <f>TITRES_STAT!D1085</f>
        <v>7.3022999999999998</v>
      </c>
      <c r="C1082" s="2">
        <f t="shared" si="144"/>
        <v>-9.529999999999994E-2</v>
      </c>
      <c r="D1082" s="2">
        <f t="shared" si="145"/>
        <v>0</v>
      </c>
      <c r="E1082" s="2">
        <f t="shared" si="146"/>
        <v>9.529999999999994E-2</v>
      </c>
      <c r="F1082" s="2">
        <f t="shared" si="151"/>
        <v>2.8766834655762803E-2</v>
      </c>
      <c r="G1082" s="2">
        <f t="shared" si="151"/>
        <v>3.4981609748781575E-2</v>
      </c>
      <c r="H1082" s="2">
        <f t="shared" si="148"/>
        <v>0.82234164929373399</v>
      </c>
      <c r="I1082" s="2">
        <f t="shared" si="149"/>
        <v>45.125547649774695</v>
      </c>
    </row>
    <row r="1083" spans="1:9" ht="13.5" x14ac:dyDescent="0.25">
      <c r="A1083" s="3">
        <f>TITRES_STAT!B1086</f>
        <v>43584</v>
      </c>
      <c r="B1083" s="6">
        <f>TITRES_STAT!D1086</f>
        <v>7.1497999999999999</v>
      </c>
      <c r="C1083" s="2">
        <f t="shared" si="144"/>
        <v>-0.15249999999999986</v>
      </c>
      <c r="D1083" s="2">
        <f t="shared" si="145"/>
        <v>0</v>
      </c>
      <c r="E1083" s="2">
        <f t="shared" si="146"/>
        <v>0.15249999999999986</v>
      </c>
      <c r="F1083" s="2">
        <f t="shared" si="151"/>
        <v>2.6712060751779749E-2</v>
      </c>
      <c r="G1083" s="2">
        <f t="shared" si="151"/>
        <v>4.3375780481011449E-2</v>
      </c>
      <c r="H1083" s="2">
        <f t="shared" si="148"/>
        <v>0.61582893623028745</v>
      </c>
      <c r="I1083" s="2">
        <f t="shared" si="149"/>
        <v>38.112260674512378</v>
      </c>
    </row>
    <row r="1084" spans="1:9" ht="13.5" x14ac:dyDescent="0.25">
      <c r="A1084" s="3">
        <f>TITRES_STAT!B1087</f>
        <v>43585</v>
      </c>
      <c r="B1084" s="6">
        <f>TITRES_STAT!D1087</f>
        <v>7.0480999999999998</v>
      </c>
      <c r="C1084" s="2">
        <f t="shared" si="144"/>
        <v>-0.10170000000000012</v>
      </c>
      <c r="D1084" s="2">
        <f t="shared" si="145"/>
        <v>0</v>
      </c>
      <c r="E1084" s="2">
        <f t="shared" si="146"/>
        <v>0.10170000000000012</v>
      </c>
      <c r="F1084" s="2">
        <f t="shared" si="151"/>
        <v>2.4804056412366909E-2</v>
      </c>
      <c r="G1084" s="2">
        <f t="shared" si="151"/>
        <v>4.7541796160939211E-2</v>
      </c>
      <c r="H1084" s="2">
        <f t="shared" si="148"/>
        <v>0.52173157969042316</v>
      </c>
      <c r="I1084" s="2">
        <f t="shared" si="149"/>
        <v>34.28538821521748</v>
      </c>
    </row>
    <row r="1085" spans="1:9" ht="13.5" x14ac:dyDescent="0.25">
      <c r="A1085" s="3">
        <f>TITRES_STAT!B1088</f>
        <v>43587</v>
      </c>
      <c r="B1085" s="6">
        <f>TITRES_STAT!D1088</f>
        <v>7.0861999999999998</v>
      </c>
      <c r="C1085" s="2">
        <f t="shared" si="144"/>
        <v>3.8100000000000023E-2</v>
      </c>
      <c r="D1085" s="2">
        <f t="shared" si="145"/>
        <v>3.8100000000000023E-2</v>
      </c>
      <c r="E1085" s="2">
        <f t="shared" si="146"/>
        <v>0</v>
      </c>
      <c r="F1085" s="2">
        <f t="shared" ref="F1085:G1100" si="152">((F1084*13)+D1085)/14</f>
        <v>2.5753766668626419E-2</v>
      </c>
      <c r="G1085" s="2">
        <f t="shared" si="152"/>
        <v>4.4145953578014985E-2</v>
      </c>
      <c r="H1085" s="2">
        <f t="shared" si="148"/>
        <v>0.58337774090923677</v>
      </c>
      <c r="I1085" s="2">
        <f t="shared" si="149"/>
        <v>36.843876596006623</v>
      </c>
    </row>
    <row r="1086" spans="1:9" ht="13.5" x14ac:dyDescent="0.25">
      <c r="A1086" s="3">
        <f>TITRES_STAT!B1089</f>
        <v>43588</v>
      </c>
      <c r="B1086" s="6">
        <f>TITRES_STAT!D1089</f>
        <v>6.9908999999999999</v>
      </c>
      <c r="C1086" s="2">
        <f t="shared" si="144"/>
        <v>-9.529999999999994E-2</v>
      </c>
      <c r="D1086" s="2">
        <f t="shared" si="145"/>
        <v>0</v>
      </c>
      <c r="E1086" s="2">
        <f t="shared" si="146"/>
        <v>9.529999999999994E-2</v>
      </c>
      <c r="F1086" s="2">
        <f t="shared" si="152"/>
        <v>2.3914211906581672E-2</v>
      </c>
      <c r="G1086" s="2">
        <f t="shared" si="152"/>
        <v>4.7799814036728193E-2</v>
      </c>
      <c r="H1086" s="2">
        <f t="shared" si="148"/>
        <v>0.5002992666081626</v>
      </c>
      <c r="I1086" s="2">
        <f t="shared" si="149"/>
        <v>33.346631418358697</v>
      </c>
    </row>
    <row r="1087" spans="1:9" ht="13.5" x14ac:dyDescent="0.25">
      <c r="A1087" s="3">
        <f>TITRES_STAT!B1090</f>
        <v>43591</v>
      </c>
      <c r="B1087" s="6">
        <f>TITRES_STAT!D1090</f>
        <v>6.9908999999999999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2.2206053913254409E-2</v>
      </c>
      <c r="G1087" s="2">
        <f t="shared" si="152"/>
        <v>4.4385541605533319E-2</v>
      </c>
      <c r="H1087" s="2">
        <f t="shared" si="148"/>
        <v>0.50029926660816271</v>
      </c>
      <c r="I1087" s="2">
        <f t="shared" si="149"/>
        <v>33.346631418358697</v>
      </c>
    </row>
    <row r="1088" spans="1:9" ht="13.5" x14ac:dyDescent="0.25">
      <c r="A1088" s="3">
        <f>TITRES_STAT!B1091</f>
        <v>43592</v>
      </c>
      <c r="B1088" s="6">
        <f>TITRES_STAT!D1091</f>
        <v>6.9272999999999998</v>
      </c>
      <c r="C1088" s="2">
        <f t="shared" si="144"/>
        <v>-6.3600000000000101E-2</v>
      </c>
      <c r="D1088" s="2">
        <f t="shared" si="145"/>
        <v>0</v>
      </c>
      <c r="E1088" s="2">
        <f t="shared" si="146"/>
        <v>6.3600000000000101E-2</v>
      </c>
      <c r="F1088" s="2">
        <f t="shared" si="152"/>
        <v>2.0619907205164812E-2</v>
      </c>
      <c r="G1088" s="2">
        <f t="shared" si="152"/>
        <v>4.57580029194238E-2</v>
      </c>
      <c r="H1088" s="2">
        <f t="shared" si="148"/>
        <v>0.45062952684964919</v>
      </c>
      <c r="I1088" s="2">
        <f t="shared" si="149"/>
        <v>31.064411588828406</v>
      </c>
    </row>
    <row r="1089" spans="1:9" ht="13.5" x14ac:dyDescent="0.25">
      <c r="A1089" s="3">
        <f>TITRES_STAT!B1092</f>
        <v>43593</v>
      </c>
      <c r="B1089" s="6">
        <f>TITRES_STAT!D1092</f>
        <v>6.8891999999999998</v>
      </c>
      <c r="C1089" s="2">
        <f t="shared" si="144"/>
        <v>-3.8100000000000023E-2</v>
      </c>
      <c r="D1089" s="2">
        <f t="shared" si="145"/>
        <v>0</v>
      </c>
      <c r="E1089" s="2">
        <f t="shared" si="146"/>
        <v>3.8100000000000023E-2</v>
      </c>
      <c r="F1089" s="2">
        <f t="shared" si="152"/>
        <v>1.9147056690510183E-2</v>
      </c>
      <c r="G1089" s="2">
        <f t="shared" si="152"/>
        <v>4.5211002710893525E-2</v>
      </c>
      <c r="H1089" s="2">
        <f t="shared" si="148"/>
        <v>0.42350435828526156</v>
      </c>
      <c r="I1089" s="2">
        <f t="shared" si="149"/>
        <v>29.750829761800688</v>
      </c>
    </row>
    <row r="1090" spans="1:9" ht="13.5" x14ac:dyDescent="0.25">
      <c r="A1090" s="3">
        <f>TITRES_STAT!B1093</f>
        <v>43594</v>
      </c>
      <c r="B1090" s="6">
        <f>TITRES_STAT!D1093</f>
        <v>7.0926</v>
      </c>
      <c r="C1090" s="2">
        <f t="shared" si="144"/>
        <v>0.20340000000000025</v>
      </c>
      <c r="D1090" s="2">
        <f t="shared" si="145"/>
        <v>0.20340000000000025</v>
      </c>
      <c r="E1090" s="2">
        <f t="shared" si="146"/>
        <v>0</v>
      </c>
      <c r="F1090" s="2">
        <f t="shared" si="152"/>
        <v>3.2307981212616618E-2</v>
      </c>
      <c r="G1090" s="2">
        <f t="shared" si="152"/>
        <v>4.1981645374401133E-2</v>
      </c>
      <c r="H1090" s="2">
        <f t="shared" si="148"/>
        <v>0.76957396320433025</v>
      </c>
      <c r="I1090" s="2">
        <f t="shared" si="149"/>
        <v>43.489222785059063</v>
      </c>
    </row>
    <row r="1091" spans="1:9" ht="13.5" x14ac:dyDescent="0.25">
      <c r="A1091" s="3">
        <f>TITRES_STAT!B1094</f>
        <v>43595</v>
      </c>
      <c r="B1091" s="6">
        <f>TITRES_STAT!D1094</f>
        <v>7.0861999999999998</v>
      </c>
      <c r="C1091" s="2">
        <f t="shared" ref="C1091:C1154" si="153">B1091-B1090</f>
        <v>-6.4000000000001833E-3</v>
      </c>
      <c r="D1091" s="2">
        <f t="shared" ref="D1091:D1154" si="154">IF(C1091&gt;0,C1091,0)</f>
        <v>0</v>
      </c>
      <c r="E1091" s="2">
        <f t="shared" ref="E1091:E1154" si="155">IF(C1091&lt;0,-C1091,0)</f>
        <v>6.4000000000001833E-3</v>
      </c>
      <c r="F1091" s="2">
        <f t="shared" si="152"/>
        <v>3.000026826885829E-2</v>
      </c>
      <c r="G1091" s="2">
        <f t="shared" si="152"/>
        <v>3.9440099276229636E-2</v>
      </c>
      <c r="H1091" s="2">
        <f t="shared" si="148"/>
        <v>0.76065397449289163</v>
      </c>
      <c r="I1091" s="2">
        <f t="shared" si="149"/>
        <v>43.20292263628788</v>
      </c>
    </row>
    <row r="1092" spans="1:9" ht="13.5" x14ac:dyDescent="0.25">
      <c r="A1092" s="3">
        <f>TITRES_STAT!B1095</f>
        <v>43598</v>
      </c>
      <c r="B1092" s="6">
        <f>TITRES_STAT!D1095</f>
        <v>7.0544000000000002</v>
      </c>
      <c r="C1092" s="2">
        <f t="shared" si="153"/>
        <v>-3.1799999999999606E-2</v>
      </c>
      <c r="D1092" s="2">
        <f t="shared" si="154"/>
        <v>0</v>
      </c>
      <c r="E1092" s="2">
        <f t="shared" si="155"/>
        <v>3.1799999999999606E-2</v>
      </c>
      <c r="F1092" s="2">
        <f t="shared" si="152"/>
        <v>2.7857391963939843E-2</v>
      </c>
      <c r="G1092" s="2">
        <f t="shared" si="152"/>
        <v>3.8894377899356063E-2</v>
      </c>
      <c r="H1092" s="2">
        <f t="shared" si="148"/>
        <v>0.71623184296774811</v>
      </c>
      <c r="I1092" s="2">
        <f t="shared" si="149"/>
        <v>41.732814007763849</v>
      </c>
    </row>
    <row r="1093" spans="1:9" ht="13.5" x14ac:dyDescent="0.25">
      <c r="A1093" s="3">
        <f>TITRES_STAT!B1096</f>
        <v>43599</v>
      </c>
      <c r="B1093" s="6">
        <f>TITRES_STAT!D1096</f>
        <v>7.1116000000000001</v>
      </c>
      <c r="C1093" s="2">
        <f t="shared" si="153"/>
        <v>5.7199999999999918E-2</v>
      </c>
      <c r="D1093" s="2">
        <f t="shared" si="154"/>
        <v>5.7199999999999918E-2</v>
      </c>
      <c r="E1093" s="2">
        <f t="shared" si="155"/>
        <v>0</v>
      </c>
      <c r="F1093" s="2">
        <f t="shared" si="152"/>
        <v>2.9953292537944133E-2</v>
      </c>
      <c r="G1093" s="2">
        <f t="shared" si="152"/>
        <v>3.6116208049402063E-2</v>
      </c>
      <c r="H1093" s="2">
        <f t="shared" si="148"/>
        <v>0.82935873270449934</v>
      </c>
      <c r="I1093" s="2">
        <f t="shared" si="149"/>
        <v>45.336035949514752</v>
      </c>
    </row>
    <row r="1094" spans="1:9" ht="13.5" x14ac:dyDescent="0.25">
      <c r="A1094" s="3">
        <f>TITRES_STAT!B1097</f>
        <v>43600</v>
      </c>
      <c r="B1094" s="6">
        <f>TITRES_STAT!D1097</f>
        <v>6.9908999999999999</v>
      </c>
      <c r="C1094" s="2">
        <f t="shared" si="153"/>
        <v>-0.12070000000000025</v>
      </c>
      <c r="D1094" s="2">
        <f t="shared" si="154"/>
        <v>0</v>
      </c>
      <c r="E1094" s="2">
        <f t="shared" si="155"/>
        <v>0.12070000000000025</v>
      </c>
      <c r="F1094" s="2">
        <f t="shared" si="152"/>
        <v>2.7813771642376695E-2</v>
      </c>
      <c r="G1094" s="2">
        <f t="shared" si="152"/>
        <v>4.2157907474444797E-2</v>
      </c>
      <c r="H1094" s="2">
        <f t="shared" si="148"/>
        <v>0.65975218668613467</v>
      </c>
      <c r="I1094" s="2">
        <f t="shared" si="149"/>
        <v>39.750041721794474</v>
      </c>
    </row>
    <row r="1095" spans="1:9" ht="13.5" x14ac:dyDescent="0.25">
      <c r="A1095" s="3">
        <f>TITRES_STAT!B1098</f>
        <v>43601</v>
      </c>
      <c r="B1095" s="6">
        <f>TITRES_STAT!D1098</f>
        <v>7.0926</v>
      </c>
      <c r="C1095" s="2">
        <f t="shared" si="153"/>
        <v>0.10170000000000012</v>
      </c>
      <c r="D1095" s="2">
        <f t="shared" si="154"/>
        <v>0.10170000000000012</v>
      </c>
      <c r="E1095" s="2">
        <f t="shared" si="155"/>
        <v>0</v>
      </c>
      <c r="F1095" s="2">
        <f t="shared" si="152"/>
        <v>3.309135938220694E-2</v>
      </c>
      <c r="G1095" s="2">
        <f t="shared" si="152"/>
        <v>3.9146628369127308E-2</v>
      </c>
      <c r="H1095" s="2">
        <f t="shared" si="148"/>
        <v>0.84531824989311699</v>
      </c>
      <c r="I1095" s="2">
        <f t="shared" si="149"/>
        <v>45.808805605324658</v>
      </c>
    </row>
    <row r="1096" spans="1:9" ht="13.5" x14ac:dyDescent="0.25">
      <c r="A1096" s="3">
        <f>TITRES_STAT!B1099</f>
        <v>43602</v>
      </c>
      <c r="B1096" s="6">
        <f>TITRES_STAT!D1099</f>
        <v>7.1180000000000003</v>
      </c>
      <c r="C1096" s="2">
        <f t="shared" si="153"/>
        <v>2.5400000000000311E-2</v>
      </c>
      <c r="D1096" s="2">
        <f t="shared" si="154"/>
        <v>2.5400000000000311E-2</v>
      </c>
      <c r="E1096" s="2">
        <f t="shared" si="155"/>
        <v>0</v>
      </c>
      <c r="F1096" s="2">
        <f t="shared" si="152"/>
        <v>3.254197656919218E-2</v>
      </c>
      <c r="G1096" s="2">
        <f t="shared" si="152"/>
        <v>3.635044062847536E-2</v>
      </c>
      <c r="H1096" s="2">
        <f t="shared" si="148"/>
        <v>0.89522921886399931</v>
      </c>
      <c r="I1096" s="2">
        <f t="shared" si="149"/>
        <v>47.235933783281368</v>
      </c>
    </row>
    <row r="1097" spans="1:9" ht="13.5" x14ac:dyDescent="0.25">
      <c r="A1097" s="3">
        <f>TITRES_STAT!B1100</f>
        <v>43605</v>
      </c>
      <c r="B1097" s="6">
        <f>TITRES_STAT!D1100</f>
        <v>7.1180000000000003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3.0217549671392736E-2</v>
      </c>
      <c r="G1097" s="2">
        <f t="shared" si="152"/>
        <v>3.375398058358426E-2</v>
      </c>
      <c r="H1097" s="2">
        <f t="shared" si="148"/>
        <v>0.89522921886399931</v>
      </c>
      <c r="I1097" s="2">
        <f t="shared" si="149"/>
        <v>47.235933783281368</v>
      </c>
    </row>
    <row r="1098" spans="1:9" ht="13.5" x14ac:dyDescent="0.25">
      <c r="A1098" s="3">
        <f>TITRES_STAT!B1101</f>
        <v>43606</v>
      </c>
      <c r="B1098" s="6">
        <f>TITRES_STAT!D1101</f>
        <v>7.1242999999999999</v>
      </c>
      <c r="C1098" s="2">
        <f t="shared" si="153"/>
        <v>6.2999999999995282E-3</v>
      </c>
      <c r="D1098" s="2">
        <f t="shared" si="154"/>
        <v>6.2999999999995282E-3</v>
      </c>
      <c r="E1098" s="2">
        <f t="shared" si="155"/>
        <v>0</v>
      </c>
      <c r="F1098" s="2">
        <f t="shared" si="152"/>
        <v>2.8509153266293222E-2</v>
      </c>
      <c r="G1098" s="2">
        <f t="shared" si="152"/>
        <v>3.1342981970471098E-2</v>
      </c>
      <c r="H1098" s="2">
        <f t="shared" si="148"/>
        <v>0.90958649987905782</v>
      </c>
      <c r="I1098" s="2">
        <f t="shared" si="149"/>
        <v>47.632641932516059</v>
      </c>
    </row>
    <row r="1099" spans="1:9" ht="13.5" x14ac:dyDescent="0.25">
      <c r="A1099" s="3">
        <f>TITRES_STAT!B1102</f>
        <v>43607</v>
      </c>
      <c r="B1099" s="6">
        <f>TITRES_STAT!D1102</f>
        <v>7.2133000000000003</v>
      </c>
      <c r="C1099" s="2">
        <f t="shared" si="153"/>
        <v>8.9000000000000412E-2</v>
      </c>
      <c r="D1099" s="2">
        <f t="shared" si="154"/>
        <v>8.9000000000000412E-2</v>
      </c>
      <c r="E1099" s="2">
        <f t="shared" si="155"/>
        <v>0</v>
      </c>
      <c r="F1099" s="2">
        <f t="shared" si="152"/>
        <v>3.2829928032986594E-2</v>
      </c>
      <c r="G1099" s="2">
        <f t="shared" si="152"/>
        <v>2.9104197544008874E-2</v>
      </c>
      <c r="H1099" s="2">
        <f t="shared" si="148"/>
        <v>1.1280135101936408</v>
      </c>
      <c r="I1099" s="2">
        <f t="shared" si="149"/>
        <v>53.007817139797957</v>
      </c>
    </row>
    <row r="1100" spans="1:9" ht="13.5" x14ac:dyDescent="0.25">
      <c r="A1100" s="3">
        <f>TITRES_STAT!B1103</f>
        <v>43608</v>
      </c>
      <c r="B1100" s="6">
        <f>TITRES_STAT!D1103</f>
        <v>7.2450999999999999</v>
      </c>
      <c r="C1100" s="2">
        <f t="shared" si="153"/>
        <v>3.1799999999999606E-2</v>
      </c>
      <c r="D1100" s="2">
        <f t="shared" si="154"/>
        <v>3.1799999999999606E-2</v>
      </c>
      <c r="E1100" s="2">
        <f t="shared" si="155"/>
        <v>0</v>
      </c>
      <c r="F1100" s="2">
        <f t="shared" si="152"/>
        <v>3.2756361744916092E-2</v>
      </c>
      <c r="G1100" s="2">
        <f t="shared" si="152"/>
        <v>2.7025326290865383E-2</v>
      </c>
      <c r="H1100" s="2">
        <f t="shared" si="148"/>
        <v>1.2120616562541859</v>
      </c>
      <c r="I1100" s="2">
        <f t="shared" si="149"/>
        <v>54.793303469969331</v>
      </c>
    </row>
    <row r="1101" spans="1:9" ht="13.5" x14ac:dyDescent="0.25">
      <c r="A1101" s="3">
        <f>TITRES_STAT!B1104</f>
        <v>43609</v>
      </c>
      <c r="B1101" s="6">
        <f>TITRES_STAT!D1104</f>
        <v>7.3594999999999997</v>
      </c>
      <c r="C1101" s="2">
        <f t="shared" si="153"/>
        <v>0.11439999999999984</v>
      </c>
      <c r="D1101" s="2">
        <f t="shared" si="154"/>
        <v>0.11439999999999984</v>
      </c>
      <c r="E1101" s="2">
        <f t="shared" si="155"/>
        <v>0</v>
      </c>
      <c r="F1101" s="2">
        <f t="shared" ref="F1101:G1116" si="156">((F1100*13)+D1101)/14</f>
        <v>3.8588050191707794E-2</v>
      </c>
      <c r="G1101" s="2">
        <f t="shared" si="156"/>
        <v>2.5094945841517856E-2</v>
      </c>
      <c r="H1101" s="2">
        <f t="shared" si="148"/>
        <v>1.5376821466522765</v>
      </c>
      <c r="I1101" s="2">
        <f t="shared" si="149"/>
        <v>60.593961646488893</v>
      </c>
    </row>
    <row r="1102" spans="1:9" ht="13.5" x14ac:dyDescent="0.25">
      <c r="A1102" s="3">
        <f>TITRES_STAT!B1105</f>
        <v>43612</v>
      </c>
      <c r="B1102" s="6">
        <f>TITRES_STAT!D1105</f>
        <v>7.4611999999999998</v>
      </c>
      <c r="C1102" s="2">
        <f t="shared" si="153"/>
        <v>0.10170000000000012</v>
      </c>
      <c r="D1102" s="2">
        <f t="shared" si="154"/>
        <v>0.10170000000000012</v>
      </c>
      <c r="E1102" s="2">
        <f t="shared" si="155"/>
        <v>0</v>
      </c>
      <c r="F1102" s="2">
        <f t="shared" si="156"/>
        <v>4.3096046606585822E-2</v>
      </c>
      <c r="G1102" s="2">
        <f t="shared" si="156"/>
        <v>2.3302449709980865E-2</v>
      </c>
      <c r="H1102" s="2">
        <f t="shared" si="148"/>
        <v>1.8494212901627676</v>
      </c>
      <c r="I1102" s="2">
        <f t="shared" si="149"/>
        <v>64.905154479881176</v>
      </c>
    </row>
    <row r="1103" spans="1:9" ht="13.5" x14ac:dyDescent="0.25">
      <c r="A1103" s="3">
        <f>TITRES_STAT!B1106</f>
        <v>43613</v>
      </c>
      <c r="B1103" s="6">
        <f>TITRES_STAT!D1106</f>
        <v>7.3086000000000002</v>
      </c>
      <c r="C1103" s="2">
        <f t="shared" si="153"/>
        <v>-0.15259999999999962</v>
      </c>
      <c r="D1103" s="2">
        <f t="shared" si="154"/>
        <v>0</v>
      </c>
      <c r="E1103" s="2">
        <f t="shared" si="155"/>
        <v>0.15259999999999962</v>
      </c>
      <c r="F1103" s="2">
        <f t="shared" si="156"/>
        <v>4.0017757563258261E-2</v>
      </c>
      <c r="G1103" s="2">
        <f t="shared" si="156"/>
        <v>3.2537989016410772E-2</v>
      </c>
      <c r="H1103" s="2">
        <f t="shared" si="148"/>
        <v>1.2298780217509759</v>
      </c>
      <c r="I1103" s="2">
        <f t="shared" si="149"/>
        <v>55.154497678991156</v>
      </c>
    </row>
    <row r="1104" spans="1:9" ht="13.5" x14ac:dyDescent="0.25">
      <c r="A1104" s="3">
        <f>TITRES_STAT!B1107</f>
        <v>43614</v>
      </c>
      <c r="B1104" s="6">
        <f>TITRES_STAT!D1107</f>
        <v>7.4928999999999997</v>
      </c>
      <c r="C1104" s="2">
        <f t="shared" si="153"/>
        <v>0.18429999999999946</v>
      </c>
      <c r="D1104" s="2">
        <f t="shared" si="154"/>
        <v>0.18429999999999946</v>
      </c>
      <c r="E1104" s="2">
        <f t="shared" si="155"/>
        <v>0</v>
      </c>
      <c r="F1104" s="2">
        <f t="shared" si="156"/>
        <v>5.0323632023025491E-2</v>
      </c>
      <c r="G1104" s="2">
        <f t="shared" si="156"/>
        <v>3.0213846943810001E-2</v>
      </c>
      <c r="H1104" s="2">
        <f t="shared" si="148"/>
        <v>1.6655817485477611</v>
      </c>
      <c r="I1104" s="2">
        <f t="shared" si="149"/>
        <v>62.484737129341042</v>
      </c>
    </row>
    <row r="1105" spans="1:9" ht="13.5" x14ac:dyDescent="0.25">
      <c r="A1105" s="3">
        <f>TITRES_STAT!B1108</f>
        <v>43615</v>
      </c>
      <c r="B1105" s="6">
        <f>TITRES_STAT!D1108</f>
        <v>7.4928999999999997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4.6729086878523673E-2</v>
      </c>
      <c r="G1105" s="2">
        <f t="shared" si="156"/>
        <v>2.8055715019252143E-2</v>
      </c>
      <c r="H1105" s="2">
        <f t="shared" ref="H1105:H1168" si="157">F1105/G1105</f>
        <v>1.6655817485477613</v>
      </c>
      <c r="I1105" s="2">
        <f t="shared" ref="I1105:I1168" si="158">IF(G1105=0,100,100-(100/(1+H1105)))</f>
        <v>62.484737129341042</v>
      </c>
    </row>
    <row r="1106" spans="1:9" ht="13.5" x14ac:dyDescent="0.25">
      <c r="A1106" s="3">
        <f>TITRES_STAT!B1109</f>
        <v>43616</v>
      </c>
      <c r="B1106" s="6">
        <f>TITRES_STAT!D1109</f>
        <v>7.5247000000000002</v>
      </c>
      <c r="C1106" s="2">
        <f t="shared" si="153"/>
        <v>3.1800000000000495E-2</v>
      </c>
      <c r="D1106" s="2">
        <f t="shared" si="154"/>
        <v>3.1800000000000495E-2</v>
      </c>
      <c r="E1106" s="2">
        <f t="shared" si="155"/>
        <v>0</v>
      </c>
      <c r="F1106" s="2">
        <f t="shared" si="156"/>
        <v>4.5662723530057736E-2</v>
      </c>
      <c r="G1106" s="2">
        <f t="shared" si="156"/>
        <v>2.6051735375019848E-2</v>
      </c>
      <c r="H1106" s="2">
        <f t="shared" si="157"/>
        <v>1.7527708950184646</v>
      </c>
      <c r="I1106" s="2">
        <f t="shared" si="158"/>
        <v>63.672966689322237</v>
      </c>
    </row>
    <row r="1107" spans="1:9" ht="13.5" x14ac:dyDescent="0.25">
      <c r="A1107" s="3">
        <f>TITRES_STAT!B1110</f>
        <v>43619</v>
      </c>
      <c r="B1107" s="6">
        <f>TITRES_STAT!D1110</f>
        <v>7.6455000000000002</v>
      </c>
      <c r="C1107" s="2">
        <f t="shared" si="153"/>
        <v>0.12080000000000002</v>
      </c>
      <c r="D1107" s="2">
        <f t="shared" si="154"/>
        <v>0.12080000000000002</v>
      </c>
      <c r="E1107" s="2">
        <f t="shared" si="155"/>
        <v>0</v>
      </c>
      <c r="F1107" s="2">
        <f t="shared" si="156"/>
        <v>5.1029671849339327E-2</v>
      </c>
      <c r="G1107" s="2">
        <f t="shared" si="156"/>
        <v>2.4190897133947002E-2</v>
      </c>
      <c r="H1107" s="2">
        <f t="shared" si="157"/>
        <v>2.1094576016252646</v>
      </c>
      <c r="I1107" s="2">
        <f t="shared" si="158"/>
        <v>67.840050320116418</v>
      </c>
    </row>
    <row r="1108" spans="1:9" ht="13.5" x14ac:dyDescent="0.25">
      <c r="A1108" s="3">
        <f>TITRES_STAT!B1111</f>
        <v>43623</v>
      </c>
      <c r="B1108" s="6">
        <f>TITRES_STAT!D1111</f>
        <v>7.6645000000000003</v>
      </c>
      <c r="C1108" s="2">
        <f t="shared" si="153"/>
        <v>1.9000000000000128E-2</v>
      </c>
      <c r="D1108" s="2">
        <f t="shared" si="154"/>
        <v>1.9000000000000128E-2</v>
      </c>
      <c r="E1108" s="2">
        <f t="shared" si="155"/>
        <v>0</v>
      </c>
      <c r="F1108" s="2">
        <f t="shared" si="156"/>
        <v>4.8741838145815099E-2</v>
      </c>
      <c r="G1108" s="2">
        <f t="shared" si="156"/>
        <v>2.2462975910093642E-2</v>
      </c>
      <c r="H1108" s="2">
        <f t="shared" si="157"/>
        <v>2.1698744788268756</v>
      </c>
      <c r="I1108" s="2">
        <f t="shared" si="158"/>
        <v>68.453009522002105</v>
      </c>
    </row>
    <row r="1109" spans="1:9" ht="13.5" x14ac:dyDescent="0.25">
      <c r="A1109" s="3">
        <f>TITRES_STAT!B1112</f>
        <v>43626</v>
      </c>
      <c r="B1109" s="6">
        <f>TITRES_STAT!D1112</f>
        <v>7.8742999999999999</v>
      </c>
      <c r="C1109" s="2">
        <f t="shared" si="153"/>
        <v>0.20979999999999954</v>
      </c>
      <c r="D1109" s="2">
        <f t="shared" si="154"/>
        <v>0.20979999999999954</v>
      </c>
      <c r="E1109" s="2">
        <f t="shared" si="155"/>
        <v>0</v>
      </c>
      <c r="F1109" s="2">
        <f t="shared" si="156"/>
        <v>6.0245992563971132E-2</v>
      </c>
      <c r="G1109" s="2">
        <f t="shared" si="156"/>
        <v>2.0858477630801238E-2</v>
      </c>
      <c r="H1109" s="2">
        <f t="shared" si="157"/>
        <v>2.8883216517684516</v>
      </c>
      <c r="I1109" s="2">
        <f t="shared" si="158"/>
        <v>74.281963027796607</v>
      </c>
    </row>
    <row r="1110" spans="1:9" ht="13.5" x14ac:dyDescent="0.25">
      <c r="A1110" s="3">
        <f>TITRES_STAT!B1113</f>
        <v>43627</v>
      </c>
      <c r="B1110" s="6">
        <f>TITRES_STAT!D1113</f>
        <v>7.7089999999999996</v>
      </c>
      <c r="C1110" s="2">
        <f t="shared" si="153"/>
        <v>-0.16530000000000022</v>
      </c>
      <c r="D1110" s="2">
        <f t="shared" si="154"/>
        <v>0</v>
      </c>
      <c r="E1110" s="2">
        <f t="shared" si="155"/>
        <v>0.16530000000000022</v>
      </c>
      <c r="F1110" s="2">
        <f t="shared" si="156"/>
        <v>5.5942707380830341E-2</v>
      </c>
      <c r="G1110" s="2">
        <f t="shared" si="156"/>
        <v>3.1175729228601168E-2</v>
      </c>
      <c r="H1110" s="2">
        <f t="shared" si="157"/>
        <v>1.7944313979192348</v>
      </c>
      <c r="I1110" s="2">
        <f t="shared" si="158"/>
        <v>64.21454465675518</v>
      </c>
    </row>
    <row r="1111" spans="1:9" ht="13.5" x14ac:dyDescent="0.25">
      <c r="A1111" s="3">
        <f>TITRES_STAT!B1114</f>
        <v>43628</v>
      </c>
      <c r="B1111" s="6">
        <f>TITRES_STAT!D1114</f>
        <v>7.62</v>
      </c>
      <c r="C1111" s="2">
        <f t="shared" si="153"/>
        <v>-8.8999999999999524E-2</v>
      </c>
      <c r="D1111" s="2">
        <f t="shared" si="154"/>
        <v>0</v>
      </c>
      <c r="E1111" s="2">
        <f t="shared" si="155"/>
        <v>8.8999999999999524E-2</v>
      </c>
      <c r="F1111" s="2">
        <f t="shared" si="156"/>
        <v>5.1946799710771034E-2</v>
      </c>
      <c r="G1111" s="2">
        <f t="shared" si="156"/>
        <v>3.5306034283701056E-2</v>
      </c>
      <c r="H1111" s="2">
        <f t="shared" si="157"/>
        <v>1.4713292150954531</v>
      </c>
      <c r="I1111" s="2">
        <f t="shared" si="158"/>
        <v>59.535945519044262</v>
      </c>
    </row>
    <row r="1112" spans="1:9" ht="13.5" x14ac:dyDescent="0.25">
      <c r="A1112" s="3">
        <f>TITRES_STAT!B1115</f>
        <v>43629</v>
      </c>
      <c r="B1112" s="6">
        <f>TITRES_STAT!D1115</f>
        <v>7.7534999999999998</v>
      </c>
      <c r="C1112" s="2">
        <f t="shared" si="153"/>
        <v>0.13349999999999973</v>
      </c>
      <c r="D1112" s="2">
        <f t="shared" si="154"/>
        <v>0.13349999999999973</v>
      </c>
      <c r="E1112" s="2">
        <f t="shared" si="155"/>
        <v>0</v>
      </c>
      <c r="F1112" s="2">
        <f t="shared" si="156"/>
        <v>5.7772028302858804E-2</v>
      </c>
      <c r="G1112" s="2">
        <f t="shared" si="156"/>
        <v>3.2784174692008124E-2</v>
      </c>
      <c r="H1112" s="2">
        <f t="shared" si="157"/>
        <v>1.7621925470322126</v>
      </c>
      <c r="I1112" s="2">
        <f t="shared" si="158"/>
        <v>63.796875743711936</v>
      </c>
    </row>
    <row r="1113" spans="1:9" ht="13.5" x14ac:dyDescent="0.25">
      <c r="A1113" s="3">
        <f>TITRES_STAT!B1116</f>
        <v>43630</v>
      </c>
      <c r="B1113" s="6">
        <f>TITRES_STAT!D1116</f>
        <v>7.7853000000000003</v>
      </c>
      <c r="C1113" s="2">
        <f t="shared" si="153"/>
        <v>3.1800000000000495E-2</v>
      </c>
      <c r="D1113" s="2">
        <f t="shared" si="154"/>
        <v>3.1800000000000495E-2</v>
      </c>
      <c r="E1113" s="2">
        <f t="shared" si="155"/>
        <v>0</v>
      </c>
      <c r="F1113" s="2">
        <f t="shared" si="156"/>
        <v>5.5916883424083207E-2</v>
      </c>
      <c r="G1113" s="2">
        <f t="shared" si="156"/>
        <v>3.0442447928293259E-2</v>
      </c>
      <c r="H1113" s="2">
        <f t="shared" si="157"/>
        <v>1.8368064078090767</v>
      </c>
      <c r="I1113" s="2">
        <f t="shared" si="158"/>
        <v>64.749092597674988</v>
      </c>
    </row>
    <row r="1114" spans="1:9" ht="13.5" x14ac:dyDescent="0.25">
      <c r="A1114" s="3">
        <f>TITRES_STAT!B1117</f>
        <v>43633</v>
      </c>
      <c r="B1114" s="6">
        <f>TITRES_STAT!D1117</f>
        <v>7.7534999999999998</v>
      </c>
      <c r="C1114" s="2">
        <f t="shared" si="153"/>
        <v>-3.1800000000000495E-2</v>
      </c>
      <c r="D1114" s="2">
        <f t="shared" si="154"/>
        <v>0</v>
      </c>
      <c r="E1114" s="2">
        <f t="shared" si="155"/>
        <v>3.1800000000000495E-2</v>
      </c>
      <c r="F1114" s="2">
        <f t="shared" si="156"/>
        <v>5.1922820322362971E-2</v>
      </c>
      <c r="G1114" s="2">
        <f t="shared" si="156"/>
        <v>3.0539415933415203E-2</v>
      </c>
      <c r="H1114" s="2">
        <f t="shared" si="157"/>
        <v>1.7001903518904815</v>
      </c>
      <c r="I1114" s="2">
        <f t="shared" si="158"/>
        <v>62.965573915932588</v>
      </c>
    </row>
    <row r="1115" spans="1:9" ht="13.5" x14ac:dyDescent="0.25">
      <c r="A1115" s="3">
        <f>TITRES_STAT!B1118</f>
        <v>43634</v>
      </c>
      <c r="B1115" s="6">
        <f>TITRES_STAT!D1118</f>
        <v>7.5945999999999998</v>
      </c>
      <c r="C1115" s="2">
        <f t="shared" si="153"/>
        <v>-0.15890000000000004</v>
      </c>
      <c r="D1115" s="2">
        <f t="shared" si="154"/>
        <v>0</v>
      </c>
      <c r="E1115" s="2">
        <f t="shared" si="155"/>
        <v>0.15890000000000004</v>
      </c>
      <c r="F1115" s="2">
        <f t="shared" si="156"/>
        <v>4.8214047442194187E-2</v>
      </c>
      <c r="G1115" s="2">
        <f t="shared" si="156"/>
        <v>3.9708029081028405E-2</v>
      </c>
      <c r="H1115" s="2">
        <f t="shared" si="157"/>
        <v>1.2142140659716039</v>
      </c>
      <c r="I1115" s="2">
        <f t="shared" si="158"/>
        <v>54.837248332572713</v>
      </c>
    </row>
    <row r="1116" spans="1:9" ht="13.5" x14ac:dyDescent="0.25">
      <c r="A1116" s="3">
        <f>TITRES_STAT!B1119</f>
        <v>43635</v>
      </c>
      <c r="B1116" s="6">
        <f>TITRES_STAT!D1119</f>
        <v>7.6581999999999999</v>
      </c>
      <c r="C1116" s="2">
        <f t="shared" si="153"/>
        <v>6.3600000000000101E-2</v>
      </c>
      <c r="D1116" s="2">
        <f t="shared" si="154"/>
        <v>6.3600000000000101E-2</v>
      </c>
      <c r="E1116" s="2">
        <f t="shared" si="155"/>
        <v>0</v>
      </c>
      <c r="F1116" s="2">
        <f t="shared" si="156"/>
        <v>4.9313044053466037E-2</v>
      </c>
      <c r="G1116" s="2">
        <f t="shared" si="156"/>
        <v>3.6871741289526375E-2</v>
      </c>
      <c r="H1116" s="2">
        <f t="shared" si="157"/>
        <v>1.3374210799063533</v>
      </c>
      <c r="I1116" s="2">
        <f t="shared" si="158"/>
        <v>57.217806898530064</v>
      </c>
    </row>
    <row r="1117" spans="1:9" ht="13.5" x14ac:dyDescent="0.25">
      <c r="A1117" s="3">
        <f>TITRES_STAT!B1120</f>
        <v>43636</v>
      </c>
      <c r="B1117" s="6">
        <f>TITRES_STAT!D1120</f>
        <v>7.7472000000000003</v>
      </c>
      <c r="C1117" s="2">
        <f t="shared" si="153"/>
        <v>8.9000000000000412E-2</v>
      </c>
      <c r="D1117" s="2">
        <f t="shared" si="154"/>
        <v>8.9000000000000412E-2</v>
      </c>
      <c r="E1117" s="2">
        <f t="shared" si="155"/>
        <v>0</v>
      </c>
      <c r="F1117" s="2">
        <f t="shared" ref="F1117:G1132" si="159">((F1116*13)+D1117)/14</f>
        <v>5.2147826621075637E-2</v>
      </c>
      <c r="G1117" s="2">
        <f t="shared" si="159"/>
        <v>3.4238045483131634E-2</v>
      </c>
      <c r="H1117" s="2">
        <f t="shared" si="157"/>
        <v>1.5230958977131968</v>
      </c>
      <c r="I1117" s="2">
        <f t="shared" si="158"/>
        <v>60.366151722320659</v>
      </c>
    </row>
    <row r="1118" spans="1:9" ht="13.5" x14ac:dyDescent="0.25">
      <c r="A1118" s="3">
        <f>TITRES_STAT!B1121</f>
        <v>43637</v>
      </c>
      <c r="B1118" s="6">
        <f>TITRES_STAT!D1121</f>
        <v>7.6581999999999999</v>
      </c>
      <c r="C1118" s="2">
        <f t="shared" si="153"/>
        <v>-8.9000000000000412E-2</v>
      </c>
      <c r="D1118" s="2">
        <f t="shared" si="154"/>
        <v>0</v>
      </c>
      <c r="E1118" s="2">
        <f t="shared" si="155"/>
        <v>8.9000000000000412E-2</v>
      </c>
      <c r="F1118" s="2">
        <f t="shared" si="159"/>
        <v>4.8422981862427376E-2</v>
      </c>
      <c r="G1118" s="2">
        <f t="shared" si="159"/>
        <v>3.814961366290797E-2</v>
      </c>
      <c r="H1118" s="2">
        <f t="shared" si="157"/>
        <v>1.2692915396285644</v>
      </c>
      <c r="I1118" s="2">
        <f t="shared" si="158"/>
        <v>55.933383501545194</v>
      </c>
    </row>
    <row r="1119" spans="1:9" ht="13.5" x14ac:dyDescent="0.25">
      <c r="A1119" s="3">
        <f>TITRES_STAT!B1122</f>
        <v>43640</v>
      </c>
      <c r="B1119" s="6">
        <f>TITRES_STAT!D1122</f>
        <v>7.6264000000000003</v>
      </c>
      <c r="C1119" s="2">
        <f t="shared" si="153"/>
        <v>-3.1799999999999606E-2</v>
      </c>
      <c r="D1119" s="2">
        <f t="shared" si="154"/>
        <v>0</v>
      </c>
      <c r="E1119" s="2">
        <f t="shared" si="155"/>
        <v>3.1799999999999606E-2</v>
      </c>
      <c r="F1119" s="2">
        <f t="shared" si="159"/>
        <v>4.4964197443682567E-2</v>
      </c>
      <c r="G1119" s="2">
        <f t="shared" si="159"/>
        <v>3.7696069829843082E-2</v>
      </c>
      <c r="H1119" s="2">
        <f t="shared" si="157"/>
        <v>1.1928086308903609</v>
      </c>
      <c r="I1119" s="2">
        <f t="shared" si="158"/>
        <v>54.396385260761981</v>
      </c>
    </row>
    <row r="1120" spans="1:9" ht="13.5" x14ac:dyDescent="0.25">
      <c r="A1120" s="3">
        <f>TITRES_STAT!B1123</f>
        <v>43641</v>
      </c>
      <c r="B1120" s="6">
        <f>TITRES_STAT!D1123</f>
        <v>7.6245000000000003</v>
      </c>
      <c r="C1120" s="2">
        <f t="shared" si="153"/>
        <v>-1.9000000000000128E-3</v>
      </c>
      <c r="D1120" s="2">
        <f t="shared" si="154"/>
        <v>0</v>
      </c>
      <c r="E1120" s="2">
        <f t="shared" si="155"/>
        <v>1.9000000000000128E-3</v>
      </c>
      <c r="F1120" s="2">
        <f t="shared" si="159"/>
        <v>4.1752469054848099E-2</v>
      </c>
      <c r="G1120" s="2">
        <f t="shared" si="159"/>
        <v>3.5139207699140008E-2</v>
      </c>
      <c r="H1120" s="2">
        <f t="shared" si="157"/>
        <v>1.1882017776931817</v>
      </c>
      <c r="I1120" s="2">
        <f t="shared" si="158"/>
        <v>54.300375303862182</v>
      </c>
    </row>
    <row r="1121" spans="1:9" ht="13.5" x14ac:dyDescent="0.25">
      <c r="A1121" s="3">
        <f>TITRES_STAT!B1124</f>
        <v>43642</v>
      </c>
      <c r="B1121" s="6">
        <f>TITRES_STAT!D1124</f>
        <v>7.6920000000000002</v>
      </c>
      <c r="C1121" s="2">
        <f t="shared" si="153"/>
        <v>6.7499999999999893E-2</v>
      </c>
      <c r="D1121" s="2">
        <f t="shared" si="154"/>
        <v>6.7499999999999893E-2</v>
      </c>
      <c r="E1121" s="2">
        <f t="shared" si="155"/>
        <v>0</v>
      </c>
      <c r="F1121" s="2">
        <f t="shared" si="159"/>
        <v>4.3591578408073227E-2</v>
      </c>
      <c r="G1121" s="2">
        <f t="shared" si="159"/>
        <v>3.2629264292058577E-2</v>
      </c>
      <c r="H1121" s="2">
        <f t="shared" si="157"/>
        <v>1.3359657152515907</v>
      </c>
      <c r="I1121" s="2">
        <f t="shared" si="158"/>
        <v>57.191152529723794</v>
      </c>
    </row>
    <row r="1122" spans="1:9" ht="13.5" x14ac:dyDescent="0.25">
      <c r="A1122" s="3">
        <f>TITRES_STAT!B1125</f>
        <v>43643</v>
      </c>
      <c r="B1122" s="6">
        <f>TITRES_STAT!D1125</f>
        <v>7.5166000000000004</v>
      </c>
      <c r="C1122" s="2">
        <f t="shared" si="153"/>
        <v>-0.17539999999999978</v>
      </c>
      <c r="D1122" s="2">
        <f t="shared" si="154"/>
        <v>0</v>
      </c>
      <c r="E1122" s="2">
        <f t="shared" si="155"/>
        <v>0.17539999999999978</v>
      </c>
      <c r="F1122" s="2">
        <f t="shared" si="159"/>
        <v>4.0477894236067999E-2</v>
      </c>
      <c r="G1122" s="2">
        <f t="shared" si="159"/>
        <v>4.2827173985482955E-2</v>
      </c>
      <c r="H1122" s="2">
        <f t="shared" si="157"/>
        <v>0.94514511393604239</v>
      </c>
      <c r="I1122" s="2">
        <f t="shared" si="158"/>
        <v>48.589953889019689</v>
      </c>
    </row>
    <row r="1123" spans="1:9" ht="13.5" x14ac:dyDescent="0.25">
      <c r="A1123" s="3">
        <f>TITRES_STAT!B1126</f>
        <v>43644</v>
      </c>
      <c r="B1123" s="6">
        <f>TITRES_STAT!D1126</f>
        <v>7.6920000000000002</v>
      </c>
      <c r="C1123" s="2">
        <f t="shared" si="153"/>
        <v>0.17539999999999978</v>
      </c>
      <c r="D1123" s="2">
        <f t="shared" si="154"/>
        <v>0.17539999999999978</v>
      </c>
      <c r="E1123" s="2">
        <f t="shared" si="155"/>
        <v>0</v>
      </c>
      <c r="F1123" s="2">
        <f t="shared" si="159"/>
        <v>5.0115187504920271E-2</v>
      </c>
      <c r="G1123" s="2">
        <f t="shared" si="159"/>
        <v>3.9768090129377029E-2</v>
      </c>
      <c r="H1123" s="2">
        <f t="shared" si="157"/>
        <v>1.2601859265024082</v>
      </c>
      <c r="I1123" s="2">
        <f t="shared" si="158"/>
        <v>55.755852283025241</v>
      </c>
    </row>
    <row r="1124" spans="1:9" ht="13.5" x14ac:dyDescent="0.25">
      <c r="A1124" s="3">
        <f>TITRES_STAT!B1127</f>
        <v>43647</v>
      </c>
      <c r="B1124" s="6">
        <f>TITRES_STAT!D1127</f>
        <v>7.9337</v>
      </c>
      <c r="C1124" s="2">
        <f t="shared" si="153"/>
        <v>0.2416999999999998</v>
      </c>
      <c r="D1124" s="2">
        <f t="shared" si="154"/>
        <v>0.2416999999999998</v>
      </c>
      <c r="E1124" s="2">
        <f t="shared" si="155"/>
        <v>0</v>
      </c>
      <c r="F1124" s="2">
        <f t="shared" si="159"/>
        <v>6.379981696885452E-2</v>
      </c>
      <c r="G1124" s="2">
        <f t="shared" si="159"/>
        <v>3.6927512262992956E-2</v>
      </c>
      <c r="H1124" s="2">
        <f t="shared" si="157"/>
        <v>1.7277041712011492</v>
      </c>
      <c r="I1124" s="2">
        <f t="shared" si="158"/>
        <v>63.339132939784733</v>
      </c>
    </row>
    <row r="1125" spans="1:9" ht="13.5" x14ac:dyDescent="0.25">
      <c r="A1125" s="3">
        <f>TITRES_STAT!B1128</f>
        <v>43648</v>
      </c>
      <c r="B1125" s="6">
        <f>TITRES_STAT!D1128</f>
        <v>7.7923</v>
      </c>
      <c r="C1125" s="2">
        <f t="shared" si="153"/>
        <v>-0.14139999999999997</v>
      </c>
      <c r="D1125" s="2">
        <f t="shared" si="154"/>
        <v>0</v>
      </c>
      <c r="E1125" s="2">
        <f t="shared" si="155"/>
        <v>0.14139999999999997</v>
      </c>
      <c r="F1125" s="2">
        <f t="shared" si="159"/>
        <v>5.9242687185364913E-2</v>
      </c>
      <c r="G1125" s="2">
        <f t="shared" si="159"/>
        <v>4.4389832815636313E-2</v>
      </c>
      <c r="H1125" s="2">
        <f t="shared" si="157"/>
        <v>1.3346003674178444</v>
      </c>
      <c r="I1125" s="2">
        <f t="shared" si="158"/>
        <v>57.166116567263394</v>
      </c>
    </row>
    <row r="1126" spans="1:9" ht="13.5" x14ac:dyDescent="0.25">
      <c r="A1126" s="3">
        <f>TITRES_STAT!B1129</f>
        <v>43649</v>
      </c>
      <c r="B1126" s="6">
        <f>TITRES_STAT!D1129</f>
        <v>7.9114000000000004</v>
      </c>
      <c r="C1126" s="2">
        <f t="shared" si="153"/>
        <v>0.11910000000000043</v>
      </c>
      <c r="D1126" s="2">
        <f t="shared" si="154"/>
        <v>0.11910000000000043</v>
      </c>
      <c r="E1126" s="2">
        <f t="shared" si="155"/>
        <v>0</v>
      </c>
      <c r="F1126" s="2">
        <f t="shared" si="159"/>
        <v>6.3518209529267441E-2</v>
      </c>
      <c r="G1126" s="2">
        <f t="shared" si="159"/>
        <v>4.1219130471662292E-2</v>
      </c>
      <c r="H1126" s="2">
        <f t="shared" si="157"/>
        <v>1.5409885847285285</v>
      </c>
      <c r="I1126" s="2">
        <f t="shared" si="158"/>
        <v>60.645238392252082</v>
      </c>
    </row>
    <row r="1127" spans="1:9" ht="13.5" x14ac:dyDescent="0.25">
      <c r="A1127" s="3">
        <f>TITRES_STAT!B1130</f>
        <v>43650</v>
      </c>
      <c r="B1127" s="6">
        <f>TITRES_STAT!D1130</f>
        <v>7.8666999999999998</v>
      </c>
      <c r="C1127" s="2">
        <f t="shared" si="153"/>
        <v>-4.4700000000000628E-2</v>
      </c>
      <c r="D1127" s="2">
        <f t="shared" si="154"/>
        <v>0</v>
      </c>
      <c r="E1127" s="2">
        <f t="shared" si="155"/>
        <v>4.4700000000000628E-2</v>
      </c>
      <c r="F1127" s="2">
        <f t="shared" si="159"/>
        <v>5.8981194562891193E-2</v>
      </c>
      <c r="G1127" s="2">
        <f t="shared" si="159"/>
        <v>4.1467764009400741E-2</v>
      </c>
      <c r="H1127" s="2">
        <f t="shared" si="157"/>
        <v>1.4223384349713226</v>
      </c>
      <c r="I1127" s="2">
        <f t="shared" si="158"/>
        <v>58.717576967652803</v>
      </c>
    </row>
    <row r="1128" spans="1:9" ht="13.5" x14ac:dyDescent="0.25">
      <c r="A1128" s="3">
        <f>TITRES_STAT!B1131</f>
        <v>43651</v>
      </c>
      <c r="B1128" s="6">
        <f>TITRES_STAT!D1131</f>
        <v>7.7923</v>
      </c>
      <c r="C1128" s="2">
        <f t="shared" si="153"/>
        <v>-7.43999999999998E-2</v>
      </c>
      <c r="D1128" s="2">
        <f t="shared" si="154"/>
        <v>0</v>
      </c>
      <c r="E1128" s="2">
        <f t="shared" si="155"/>
        <v>7.43999999999998E-2</v>
      </c>
      <c r="F1128" s="2">
        <f t="shared" si="159"/>
        <v>5.4768252094113248E-2</v>
      </c>
      <c r="G1128" s="2">
        <f t="shared" si="159"/>
        <v>4.3820066580157815E-2</v>
      </c>
      <c r="H1128" s="2">
        <f t="shared" si="157"/>
        <v>1.2498441095229391</v>
      </c>
      <c r="I1128" s="2">
        <f t="shared" si="158"/>
        <v>55.55247602412588</v>
      </c>
    </row>
    <row r="1129" spans="1:9" ht="13.5" x14ac:dyDescent="0.25">
      <c r="A1129" s="3">
        <f>TITRES_STAT!B1132</f>
        <v>43654</v>
      </c>
      <c r="B1129" s="6">
        <f>TITRES_STAT!D1132</f>
        <v>7.7401999999999997</v>
      </c>
      <c r="C1129" s="2">
        <f t="shared" si="153"/>
        <v>-5.2100000000000257E-2</v>
      </c>
      <c r="D1129" s="2">
        <f t="shared" si="154"/>
        <v>0</v>
      </c>
      <c r="E1129" s="2">
        <f t="shared" si="155"/>
        <v>5.2100000000000257E-2</v>
      </c>
      <c r="F1129" s="2">
        <f t="shared" si="159"/>
        <v>5.0856234087390872E-2</v>
      </c>
      <c r="G1129" s="2">
        <f t="shared" si="159"/>
        <v>4.4411490395860849E-2</v>
      </c>
      <c r="H1129" s="2">
        <f t="shared" si="157"/>
        <v>1.1451143304150557</v>
      </c>
      <c r="I1129" s="2">
        <f t="shared" si="158"/>
        <v>53.382438137620795</v>
      </c>
    </row>
    <row r="1130" spans="1:9" ht="13.5" x14ac:dyDescent="0.25">
      <c r="A1130" s="3">
        <f>TITRES_STAT!B1133</f>
        <v>43655</v>
      </c>
      <c r="B1130" s="6">
        <f>TITRES_STAT!D1133</f>
        <v>7.7774000000000001</v>
      </c>
      <c r="C1130" s="2">
        <f t="shared" si="153"/>
        <v>3.7200000000000344E-2</v>
      </c>
      <c r="D1130" s="2">
        <f t="shared" si="154"/>
        <v>3.7200000000000344E-2</v>
      </c>
      <c r="E1130" s="2">
        <f t="shared" si="155"/>
        <v>0</v>
      </c>
      <c r="F1130" s="2">
        <f t="shared" si="159"/>
        <v>4.9880788795434401E-2</v>
      </c>
      <c r="G1130" s="2">
        <f t="shared" si="159"/>
        <v>4.1239241081870784E-2</v>
      </c>
      <c r="H1130" s="2">
        <f t="shared" si="157"/>
        <v>1.2095467202320203</v>
      </c>
      <c r="I1130" s="2">
        <f t="shared" si="158"/>
        <v>54.741848595308639</v>
      </c>
    </row>
    <row r="1131" spans="1:9" ht="13.5" x14ac:dyDescent="0.25">
      <c r="A1131" s="3">
        <f>TITRES_STAT!B1134</f>
        <v>43656</v>
      </c>
      <c r="B1131" s="6">
        <f>TITRES_STAT!D1134</f>
        <v>7.7252999999999998</v>
      </c>
      <c r="C1131" s="2">
        <f t="shared" si="153"/>
        <v>-5.2100000000000257E-2</v>
      </c>
      <c r="D1131" s="2">
        <f t="shared" si="154"/>
        <v>0</v>
      </c>
      <c r="E1131" s="2">
        <f t="shared" si="155"/>
        <v>5.2100000000000257E-2</v>
      </c>
      <c r="F1131" s="2">
        <f t="shared" si="159"/>
        <v>4.6317875310046226E-2</v>
      </c>
      <c r="G1131" s="2">
        <f t="shared" si="159"/>
        <v>4.2015009576022888E-2</v>
      </c>
      <c r="H1131" s="2">
        <f t="shared" si="157"/>
        <v>1.1024125848701198</v>
      </c>
      <c r="I1131" s="2">
        <f t="shared" si="158"/>
        <v>52.435596742692788</v>
      </c>
    </row>
    <row r="1132" spans="1:9" ht="13.5" x14ac:dyDescent="0.25">
      <c r="A1132" s="3">
        <f>TITRES_STAT!B1135</f>
        <v>43657</v>
      </c>
      <c r="B1132" s="6">
        <f>TITRES_STAT!D1135</f>
        <v>7.7401999999999997</v>
      </c>
      <c r="C1132" s="2">
        <f t="shared" si="153"/>
        <v>1.4899999999999913E-2</v>
      </c>
      <c r="D1132" s="2">
        <f t="shared" si="154"/>
        <v>1.4899999999999913E-2</v>
      </c>
      <c r="E1132" s="2">
        <f t="shared" si="155"/>
        <v>0</v>
      </c>
      <c r="F1132" s="2">
        <f t="shared" si="159"/>
        <v>4.4073741359328629E-2</v>
      </c>
      <c r="G1132" s="2">
        <f t="shared" si="159"/>
        <v>3.9013937463449826E-2</v>
      </c>
      <c r="H1132" s="2">
        <f t="shared" si="157"/>
        <v>1.1296922132153175</v>
      </c>
      <c r="I1132" s="2">
        <f t="shared" si="158"/>
        <v>53.044858135146065</v>
      </c>
    </row>
    <row r="1133" spans="1:9" ht="13.5" x14ac:dyDescent="0.25">
      <c r="A1133" s="3">
        <f>TITRES_STAT!B1136</f>
        <v>43658</v>
      </c>
      <c r="B1133" s="6">
        <f>TITRES_STAT!D1136</f>
        <v>7.6657999999999999</v>
      </c>
      <c r="C1133" s="2">
        <f t="shared" si="153"/>
        <v>-7.43999999999998E-2</v>
      </c>
      <c r="D1133" s="2">
        <f t="shared" si="154"/>
        <v>0</v>
      </c>
      <c r="E1133" s="2">
        <f t="shared" si="155"/>
        <v>7.43999999999998E-2</v>
      </c>
      <c r="F1133" s="2">
        <f t="shared" ref="F1133:G1148" si="160">((F1132*13)+D1133)/14</f>
        <v>4.092561697651944E-2</v>
      </c>
      <c r="G1133" s="2">
        <f t="shared" si="160"/>
        <v>4.1541513358917682E-2</v>
      </c>
      <c r="H1133" s="2">
        <f t="shared" si="157"/>
        <v>0.98517395413409925</v>
      </c>
      <c r="I1133" s="2">
        <f t="shared" si="158"/>
        <v>49.626580687424756</v>
      </c>
    </row>
    <row r="1134" spans="1:9" ht="13.5" x14ac:dyDescent="0.25">
      <c r="A1134" s="3">
        <f>TITRES_STAT!B1137</f>
        <v>43661</v>
      </c>
      <c r="B1134" s="6">
        <f>TITRES_STAT!D1137</f>
        <v>7.7179000000000002</v>
      </c>
      <c r="C1134" s="2">
        <f t="shared" si="153"/>
        <v>5.2100000000000257E-2</v>
      </c>
      <c r="D1134" s="2">
        <f t="shared" si="154"/>
        <v>5.2100000000000257E-2</v>
      </c>
      <c r="E1134" s="2">
        <f t="shared" si="155"/>
        <v>0</v>
      </c>
      <c r="F1134" s="2">
        <f t="shared" si="160"/>
        <v>4.1723787192482355E-2</v>
      </c>
      <c r="G1134" s="2">
        <f t="shared" si="160"/>
        <v>3.8574262404709278E-2</v>
      </c>
      <c r="H1134" s="2">
        <f t="shared" si="157"/>
        <v>1.0816483476658407</v>
      </c>
      <c r="I1134" s="2">
        <f t="shared" si="158"/>
        <v>51.961146505782139</v>
      </c>
    </row>
    <row r="1135" spans="1:9" ht="13.5" x14ac:dyDescent="0.25">
      <c r="A1135" s="3">
        <f>TITRES_STAT!B1138</f>
        <v>43662</v>
      </c>
      <c r="B1135" s="6">
        <f>TITRES_STAT!D1138</f>
        <v>7.5765000000000002</v>
      </c>
      <c r="C1135" s="2">
        <f t="shared" si="153"/>
        <v>-0.14139999999999997</v>
      </c>
      <c r="D1135" s="2">
        <f t="shared" si="154"/>
        <v>0</v>
      </c>
      <c r="E1135" s="2">
        <f t="shared" si="155"/>
        <v>0.14139999999999997</v>
      </c>
      <c r="F1135" s="2">
        <f t="shared" si="160"/>
        <v>3.8743516678733617E-2</v>
      </c>
      <c r="G1135" s="2">
        <f t="shared" si="160"/>
        <v>4.5918957947230041E-2</v>
      </c>
      <c r="H1135" s="2">
        <f t="shared" si="157"/>
        <v>0.84373684444794184</v>
      </c>
      <c r="I1135" s="2">
        <f t="shared" si="158"/>
        <v>45.762324866951197</v>
      </c>
    </row>
    <row r="1136" spans="1:9" ht="13.5" x14ac:dyDescent="0.25">
      <c r="A1136" s="3">
        <f>TITRES_STAT!B1139</f>
        <v>43663</v>
      </c>
      <c r="B1136" s="6">
        <f>TITRES_STAT!D1139</f>
        <v>7.5168999999999997</v>
      </c>
      <c r="C1136" s="2">
        <f t="shared" si="153"/>
        <v>-5.9600000000000541E-2</v>
      </c>
      <c r="D1136" s="2">
        <f t="shared" si="154"/>
        <v>0</v>
      </c>
      <c r="E1136" s="2">
        <f t="shared" si="155"/>
        <v>5.9600000000000541E-2</v>
      </c>
      <c r="F1136" s="2">
        <f t="shared" si="160"/>
        <v>3.5976122630252641E-2</v>
      </c>
      <c r="G1136" s="2">
        <f t="shared" si="160"/>
        <v>4.6896175236713647E-2</v>
      </c>
      <c r="H1136" s="2">
        <f t="shared" si="157"/>
        <v>0.76714406769121724</v>
      </c>
      <c r="I1136" s="2">
        <f t="shared" si="158"/>
        <v>43.411518150497756</v>
      </c>
    </row>
    <row r="1137" spans="1:9" ht="13.5" x14ac:dyDescent="0.25">
      <c r="A1137" s="3">
        <f>TITRES_STAT!B1140</f>
        <v>43664</v>
      </c>
      <c r="B1137" s="6">
        <f>TITRES_STAT!D1140</f>
        <v>7.6657999999999999</v>
      </c>
      <c r="C1137" s="2">
        <f t="shared" si="153"/>
        <v>0.14890000000000025</v>
      </c>
      <c r="D1137" s="2">
        <f t="shared" si="154"/>
        <v>0.14890000000000025</v>
      </c>
      <c r="E1137" s="2">
        <f t="shared" si="155"/>
        <v>0</v>
      </c>
      <c r="F1137" s="2">
        <f t="shared" si="160"/>
        <v>4.4042113870948904E-2</v>
      </c>
      <c r="G1137" s="2">
        <f t="shared" si="160"/>
        <v>4.3546448434091244E-2</v>
      </c>
      <c r="H1137" s="2">
        <f t="shared" si="157"/>
        <v>1.0113824537862799</v>
      </c>
      <c r="I1137" s="2">
        <f t="shared" si="158"/>
        <v>50.282951006280612</v>
      </c>
    </row>
    <row r="1138" spans="1:9" ht="13.5" x14ac:dyDescent="0.25">
      <c r="A1138" s="3">
        <f>TITRES_STAT!B1141</f>
        <v>43665</v>
      </c>
      <c r="B1138" s="6">
        <f>TITRES_STAT!D1141</f>
        <v>7.6657999999999999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4.0896248594452553E-2</v>
      </c>
      <c r="G1138" s="2">
        <f t="shared" si="160"/>
        <v>4.0435987831656153E-2</v>
      </c>
      <c r="H1138" s="2">
        <f t="shared" si="157"/>
        <v>1.0113824537862799</v>
      </c>
      <c r="I1138" s="2">
        <f t="shared" si="158"/>
        <v>50.282951006280612</v>
      </c>
    </row>
    <row r="1139" spans="1:9" ht="13.5" x14ac:dyDescent="0.25">
      <c r="A1139" s="3">
        <f>TITRES_STAT!B1142</f>
        <v>43668</v>
      </c>
      <c r="B1139" s="6">
        <f>TITRES_STAT!D1142</f>
        <v>7.5168999999999997</v>
      </c>
      <c r="C1139" s="2">
        <f t="shared" si="153"/>
        <v>-0.14890000000000025</v>
      </c>
      <c r="D1139" s="2">
        <f t="shared" si="154"/>
        <v>0</v>
      </c>
      <c r="E1139" s="2">
        <f t="shared" si="155"/>
        <v>0.14890000000000025</v>
      </c>
      <c r="F1139" s="2">
        <f t="shared" si="160"/>
        <v>3.7975087980563087E-2</v>
      </c>
      <c r="G1139" s="2">
        <f t="shared" si="160"/>
        <v>4.8183417272252164E-2</v>
      </c>
      <c r="H1139" s="2">
        <f t="shared" si="157"/>
        <v>0.78813604618351041</v>
      </c>
      <c r="I1139" s="2">
        <f t="shared" si="158"/>
        <v>44.075843550364105</v>
      </c>
    </row>
    <row r="1140" spans="1:9" ht="13.5" x14ac:dyDescent="0.25">
      <c r="A1140" s="3">
        <f>TITRES_STAT!B1143</f>
        <v>43669</v>
      </c>
      <c r="B1140" s="6">
        <f>TITRES_STAT!D1143</f>
        <v>7.5168999999999997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3.5262581696237152E-2</v>
      </c>
      <c r="G1140" s="2">
        <f t="shared" si="160"/>
        <v>4.4741744609948439E-2</v>
      </c>
      <c r="H1140" s="2">
        <f t="shared" si="157"/>
        <v>0.78813604618351041</v>
      </c>
      <c r="I1140" s="2">
        <f t="shared" si="158"/>
        <v>44.075843550364105</v>
      </c>
    </row>
    <row r="1141" spans="1:9" ht="13.5" x14ac:dyDescent="0.25">
      <c r="A1141" s="3">
        <f>TITRES_STAT!B1144</f>
        <v>43670</v>
      </c>
      <c r="B1141" s="6">
        <f>TITRES_STAT!D1144</f>
        <v>7.5913000000000004</v>
      </c>
      <c r="C1141" s="2">
        <f t="shared" si="153"/>
        <v>7.4400000000000688E-2</v>
      </c>
      <c r="D1141" s="2">
        <f t="shared" si="154"/>
        <v>7.4400000000000688E-2</v>
      </c>
      <c r="E1141" s="2">
        <f t="shared" si="155"/>
        <v>0</v>
      </c>
      <c r="F1141" s="2">
        <f t="shared" si="160"/>
        <v>3.8058111575077401E-2</v>
      </c>
      <c r="G1141" s="2">
        <f t="shared" si="160"/>
        <v>4.1545905709237836E-2</v>
      </c>
      <c r="H1141" s="2">
        <f t="shared" si="157"/>
        <v>0.91604963053230737</v>
      </c>
      <c r="I1141" s="2">
        <f t="shared" si="158"/>
        <v>47.809285100710831</v>
      </c>
    </row>
    <row r="1142" spans="1:9" ht="13.5" x14ac:dyDescent="0.25">
      <c r="A1142" s="3">
        <f>TITRES_STAT!B1145</f>
        <v>43672</v>
      </c>
      <c r="B1142" s="6">
        <f>TITRES_STAT!D1145</f>
        <v>7.5467000000000004</v>
      </c>
      <c r="C1142" s="2">
        <f t="shared" si="153"/>
        <v>-4.4599999999999973E-2</v>
      </c>
      <c r="D1142" s="2">
        <f t="shared" si="154"/>
        <v>0</v>
      </c>
      <c r="E1142" s="2">
        <f t="shared" si="155"/>
        <v>4.4599999999999973E-2</v>
      </c>
      <c r="F1142" s="2">
        <f t="shared" si="160"/>
        <v>3.5339675034000442E-2</v>
      </c>
      <c r="G1142" s="2">
        <f t="shared" si="160"/>
        <v>4.1764055301435128E-2</v>
      </c>
      <c r="H1142" s="2">
        <f t="shared" si="157"/>
        <v>0.84617441431234941</v>
      </c>
      <c r="I1142" s="2">
        <f t="shared" si="158"/>
        <v>45.833936802093895</v>
      </c>
    </row>
    <row r="1143" spans="1:9" ht="13.5" x14ac:dyDescent="0.25">
      <c r="A1143" s="3">
        <f>TITRES_STAT!B1146</f>
        <v>43675</v>
      </c>
      <c r="B1143" s="6">
        <f>TITRES_STAT!D1146</f>
        <v>7.4424999999999999</v>
      </c>
      <c r="C1143" s="2">
        <f t="shared" si="153"/>
        <v>-0.10420000000000051</v>
      </c>
      <c r="D1143" s="2">
        <f t="shared" si="154"/>
        <v>0</v>
      </c>
      <c r="E1143" s="2">
        <f t="shared" si="155"/>
        <v>0.10420000000000051</v>
      </c>
      <c r="F1143" s="2">
        <f t="shared" si="160"/>
        <v>3.2815412531571837E-2</v>
      </c>
      <c r="G1143" s="2">
        <f t="shared" si="160"/>
        <v>4.6223765637046943E-2</v>
      </c>
      <c r="H1143" s="2">
        <f t="shared" si="157"/>
        <v>0.70992512356611814</v>
      </c>
      <c r="I1143" s="2">
        <f t="shared" si="158"/>
        <v>41.517907058148872</v>
      </c>
    </row>
    <row r="1144" spans="1:9" ht="13.5" x14ac:dyDescent="0.25">
      <c r="A1144" s="3">
        <f>TITRES_STAT!B1147</f>
        <v>43676</v>
      </c>
      <c r="B1144" s="6">
        <f>TITRES_STAT!D1147</f>
        <v>7.3681000000000001</v>
      </c>
      <c r="C1144" s="2">
        <f t="shared" si="153"/>
        <v>-7.43999999999998E-2</v>
      </c>
      <c r="D1144" s="2">
        <f t="shared" si="154"/>
        <v>0</v>
      </c>
      <c r="E1144" s="2">
        <f t="shared" si="155"/>
        <v>7.43999999999998E-2</v>
      </c>
      <c r="F1144" s="2">
        <f t="shared" si="160"/>
        <v>3.0471454493602421E-2</v>
      </c>
      <c r="G1144" s="2">
        <f t="shared" si="160"/>
        <v>4.8236353805829295E-2</v>
      </c>
      <c r="H1144" s="2">
        <f t="shared" si="157"/>
        <v>0.6317113979274277</v>
      </c>
      <c r="I1144" s="2">
        <f t="shared" si="158"/>
        <v>38.714652525551813</v>
      </c>
    </row>
    <row r="1145" spans="1:9" ht="13.5" x14ac:dyDescent="0.25">
      <c r="A1145" s="3">
        <f>TITRES_STAT!B1148</f>
        <v>43677</v>
      </c>
      <c r="B1145" s="6">
        <f>TITRES_STAT!D1148</f>
        <v>7.1299000000000001</v>
      </c>
      <c r="C1145" s="2">
        <f t="shared" si="153"/>
        <v>-0.23819999999999997</v>
      </c>
      <c r="D1145" s="2">
        <f t="shared" si="154"/>
        <v>0</v>
      </c>
      <c r="E1145" s="2">
        <f t="shared" si="155"/>
        <v>0.23819999999999997</v>
      </c>
      <c r="F1145" s="2">
        <f t="shared" si="160"/>
        <v>2.8294922029773677E-2</v>
      </c>
      <c r="G1145" s="2">
        <f t="shared" si="160"/>
        <v>6.1805185676841491E-2</v>
      </c>
      <c r="H1145" s="2">
        <f t="shared" si="157"/>
        <v>0.45780821981052366</v>
      </c>
      <c r="I1145" s="2">
        <f t="shared" si="158"/>
        <v>31.403871482493528</v>
      </c>
    </row>
    <row r="1146" spans="1:9" ht="13.5" x14ac:dyDescent="0.25">
      <c r="A1146" s="3">
        <f>TITRES_STAT!B1149</f>
        <v>43678</v>
      </c>
      <c r="B1146" s="6">
        <f>TITRES_STAT!D1149</f>
        <v>6.8917000000000002</v>
      </c>
      <c r="C1146" s="2">
        <f t="shared" si="153"/>
        <v>-0.23819999999999997</v>
      </c>
      <c r="D1146" s="2">
        <f t="shared" si="154"/>
        <v>0</v>
      </c>
      <c r="E1146" s="2">
        <f t="shared" si="155"/>
        <v>0.23819999999999997</v>
      </c>
      <c r="F1146" s="2">
        <f t="shared" si="160"/>
        <v>2.6273856170504126E-2</v>
      </c>
      <c r="G1146" s="2">
        <f t="shared" si="160"/>
        <v>7.4404815271352814E-2</v>
      </c>
      <c r="H1146" s="2">
        <f t="shared" si="157"/>
        <v>0.35312037365705323</v>
      </c>
      <c r="I1146" s="2">
        <f t="shared" si="158"/>
        <v>26.096745014834212</v>
      </c>
    </row>
    <row r="1147" spans="1:9" ht="13.5" x14ac:dyDescent="0.25">
      <c r="A1147" s="3">
        <f>TITRES_STAT!B1150</f>
        <v>43679</v>
      </c>
      <c r="B1147" s="6">
        <f>TITRES_STAT!D1150</f>
        <v>6.6460999999999997</v>
      </c>
      <c r="C1147" s="2">
        <f t="shared" si="153"/>
        <v>-0.24560000000000048</v>
      </c>
      <c r="D1147" s="2">
        <f t="shared" si="154"/>
        <v>0</v>
      </c>
      <c r="E1147" s="2">
        <f t="shared" si="155"/>
        <v>0.24560000000000048</v>
      </c>
      <c r="F1147" s="2">
        <f t="shared" si="160"/>
        <v>2.4397152158325257E-2</v>
      </c>
      <c r="G1147" s="2">
        <f t="shared" si="160"/>
        <v>8.6633042751970493E-2</v>
      </c>
      <c r="H1147" s="2">
        <f t="shared" si="157"/>
        <v>0.28161485945003745</v>
      </c>
      <c r="I1147" s="2">
        <f t="shared" si="158"/>
        <v>21.973439007322611</v>
      </c>
    </row>
    <row r="1148" spans="1:9" ht="13.5" x14ac:dyDescent="0.25">
      <c r="A1148" s="3">
        <f>TITRES_STAT!B1151</f>
        <v>43682</v>
      </c>
      <c r="B1148" s="6">
        <f>TITRES_STAT!D1151</f>
        <v>6.8322000000000003</v>
      </c>
      <c r="C1148" s="2">
        <f t="shared" si="153"/>
        <v>0.1861000000000006</v>
      </c>
      <c r="D1148" s="2">
        <f t="shared" si="154"/>
        <v>0.1861000000000006</v>
      </c>
      <c r="E1148" s="2">
        <f t="shared" si="155"/>
        <v>0</v>
      </c>
      <c r="F1148" s="2">
        <f t="shared" si="160"/>
        <v>3.5947355575587779E-2</v>
      </c>
      <c r="G1148" s="2">
        <f t="shared" si="160"/>
        <v>8.0444968269686876E-2</v>
      </c>
      <c r="H1148" s="2">
        <f t="shared" si="157"/>
        <v>0.44685648274577533</v>
      </c>
      <c r="I1148" s="2">
        <f t="shared" si="158"/>
        <v>30.884644612280567</v>
      </c>
    </row>
    <row r="1149" spans="1:9" ht="13.5" x14ac:dyDescent="0.25">
      <c r="A1149" s="3">
        <f>TITRES_STAT!B1152</f>
        <v>43683</v>
      </c>
      <c r="B1149" s="6">
        <f>TITRES_STAT!D1152</f>
        <v>7.0406000000000004</v>
      </c>
      <c r="C1149" s="2">
        <f t="shared" si="153"/>
        <v>0.20840000000000014</v>
      </c>
      <c r="D1149" s="2">
        <f t="shared" si="154"/>
        <v>0.20840000000000014</v>
      </c>
      <c r="E1149" s="2">
        <f t="shared" si="155"/>
        <v>0</v>
      </c>
      <c r="F1149" s="2">
        <f t="shared" ref="F1149:G1164" si="161">((F1148*13)+D1149)/14</f>
        <v>4.8265401605902945E-2</v>
      </c>
      <c r="G1149" s="2">
        <f t="shared" si="161"/>
        <v>7.4698899107566372E-2</v>
      </c>
      <c r="H1149" s="2">
        <f t="shared" si="157"/>
        <v>0.64613270319286498</v>
      </c>
      <c r="I1149" s="2">
        <f t="shared" si="158"/>
        <v>39.251556204406597</v>
      </c>
    </row>
    <row r="1150" spans="1:9" ht="13.5" x14ac:dyDescent="0.25">
      <c r="A1150" s="3">
        <f>TITRES_STAT!B1153</f>
        <v>43684</v>
      </c>
      <c r="B1150" s="6">
        <f>TITRES_STAT!D1153</f>
        <v>7.0406000000000004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4.4817872919767021E-2</v>
      </c>
      <c r="G1150" s="2">
        <f t="shared" si="161"/>
        <v>6.9363263457025912E-2</v>
      </c>
      <c r="H1150" s="2">
        <f t="shared" si="157"/>
        <v>0.64613270319286498</v>
      </c>
      <c r="I1150" s="2">
        <f t="shared" si="158"/>
        <v>39.251556204406597</v>
      </c>
    </row>
    <row r="1151" spans="1:9" ht="13.5" x14ac:dyDescent="0.25">
      <c r="A1151" s="3">
        <f>TITRES_STAT!B1154</f>
        <v>43685</v>
      </c>
      <c r="B1151" s="6">
        <f>TITRES_STAT!D1154</f>
        <v>6.9290000000000003</v>
      </c>
      <c r="C1151" s="2">
        <f t="shared" si="153"/>
        <v>-0.11160000000000014</v>
      </c>
      <c r="D1151" s="2">
        <f t="shared" si="154"/>
        <v>0</v>
      </c>
      <c r="E1151" s="2">
        <f t="shared" si="155"/>
        <v>0.11160000000000014</v>
      </c>
      <c r="F1151" s="2">
        <f t="shared" si="161"/>
        <v>4.1616596282640805E-2</v>
      </c>
      <c r="G1151" s="2">
        <f t="shared" si="161"/>
        <v>7.2380173210095489E-2</v>
      </c>
      <c r="H1151" s="2">
        <f t="shared" si="157"/>
        <v>0.57497232234912887</v>
      </c>
      <c r="I1151" s="2">
        <f t="shared" si="158"/>
        <v>36.506820735207377</v>
      </c>
    </row>
    <row r="1152" spans="1:9" ht="13.5" x14ac:dyDescent="0.25">
      <c r="A1152" s="3">
        <f>TITRES_STAT!B1155</f>
        <v>43686</v>
      </c>
      <c r="B1152" s="6">
        <f>TITRES_STAT!D1155</f>
        <v>6.9958999999999998</v>
      </c>
      <c r="C1152" s="2">
        <f t="shared" si="153"/>
        <v>6.6899999999999515E-2</v>
      </c>
      <c r="D1152" s="2">
        <f t="shared" si="154"/>
        <v>6.6899999999999515E-2</v>
      </c>
      <c r="E1152" s="2">
        <f t="shared" si="155"/>
        <v>0</v>
      </c>
      <c r="F1152" s="2">
        <f t="shared" si="161"/>
        <v>4.3422553691023567E-2</v>
      </c>
      <c r="G1152" s="2">
        <f t="shared" si="161"/>
        <v>6.7210160837945815E-2</v>
      </c>
      <c r="H1152" s="2">
        <f t="shared" si="157"/>
        <v>0.64607126585699026</v>
      </c>
      <c r="I1152" s="2">
        <f t="shared" si="158"/>
        <v>39.249288852668698</v>
      </c>
    </row>
    <row r="1153" spans="1:9" ht="13.5" x14ac:dyDescent="0.25">
      <c r="A1153" s="3">
        <f>TITRES_STAT!B1156</f>
        <v>43691</v>
      </c>
      <c r="B1153" s="6">
        <f>TITRES_STAT!D1156</f>
        <v>6.9215</v>
      </c>
      <c r="C1153" s="2">
        <f t="shared" si="153"/>
        <v>-7.43999999999998E-2</v>
      </c>
      <c r="D1153" s="2">
        <f t="shared" si="154"/>
        <v>0</v>
      </c>
      <c r="E1153" s="2">
        <f t="shared" si="155"/>
        <v>7.43999999999998E-2</v>
      </c>
      <c r="F1153" s="2">
        <f t="shared" si="161"/>
        <v>4.0320942713093312E-2</v>
      </c>
      <c r="G1153" s="2">
        <f t="shared" si="161"/>
        <v>6.7723720778092536E-2</v>
      </c>
      <c r="H1153" s="2">
        <f t="shared" si="157"/>
        <v>0.59537400263655404</v>
      </c>
      <c r="I1153" s="2">
        <f t="shared" si="158"/>
        <v>37.318773005741882</v>
      </c>
    </row>
    <row r="1154" spans="1:9" ht="13.5" x14ac:dyDescent="0.25">
      <c r="A1154" s="3">
        <f>TITRES_STAT!B1157</f>
        <v>43692</v>
      </c>
      <c r="B1154" s="6">
        <f>TITRES_STAT!D1157</f>
        <v>6.9141000000000004</v>
      </c>
      <c r="C1154" s="2">
        <f t="shared" si="153"/>
        <v>-7.3999999999996291E-3</v>
      </c>
      <c r="D1154" s="2">
        <f t="shared" si="154"/>
        <v>0</v>
      </c>
      <c r="E1154" s="2">
        <f t="shared" si="155"/>
        <v>7.3999999999996291E-3</v>
      </c>
      <c r="F1154" s="2">
        <f t="shared" si="161"/>
        <v>3.7440875376443791E-2</v>
      </c>
      <c r="G1154" s="2">
        <f t="shared" si="161"/>
        <v>6.3414883579657327E-2</v>
      </c>
      <c r="H1154" s="2">
        <f t="shared" si="157"/>
        <v>0.59041148170544522</v>
      </c>
      <c r="I1154" s="2">
        <f t="shared" si="158"/>
        <v>37.123190350231226</v>
      </c>
    </row>
    <row r="1155" spans="1:9" ht="13.5" x14ac:dyDescent="0.25">
      <c r="A1155" s="3">
        <f>TITRES_STAT!B1158</f>
        <v>43693</v>
      </c>
      <c r="B1155" s="6">
        <f>TITRES_STAT!D1158</f>
        <v>6.9066000000000001</v>
      </c>
      <c r="C1155" s="2">
        <f t="shared" ref="C1155:C1218" si="162">B1155-B1154</f>
        <v>-7.5000000000002842E-3</v>
      </c>
      <c r="D1155" s="2">
        <f t="shared" ref="D1155:D1218" si="163">IF(C1155&gt;0,C1155,0)</f>
        <v>0</v>
      </c>
      <c r="E1155" s="2">
        <f t="shared" ref="E1155:E1218" si="164">IF(C1155&lt;0,-C1155,0)</f>
        <v>7.5000000000002842E-3</v>
      </c>
      <c r="F1155" s="2">
        <f t="shared" si="161"/>
        <v>3.4766527135269239E-2</v>
      </c>
      <c r="G1155" s="2">
        <f t="shared" si="161"/>
        <v>5.9420963323967534E-2</v>
      </c>
      <c r="H1155" s="2">
        <f t="shared" si="157"/>
        <v>0.58508858137690456</v>
      </c>
      <c r="I1155" s="2">
        <f t="shared" si="158"/>
        <v>36.912043165982624</v>
      </c>
    </row>
    <row r="1156" spans="1:9" ht="13.5" x14ac:dyDescent="0.25">
      <c r="A1156" s="3">
        <f>TITRES_STAT!B1159</f>
        <v>43696</v>
      </c>
      <c r="B1156" s="6">
        <f>TITRES_STAT!D1159</f>
        <v>6.8471000000000002</v>
      </c>
      <c r="C1156" s="2">
        <f t="shared" si="162"/>
        <v>-5.9499999999999886E-2</v>
      </c>
      <c r="D1156" s="2">
        <f t="shared" si="163"/>
        <v>0</v>
      </c>
      <c r="E1156" s="2">
        <f t="shared" si="164"/>
        <v>5.9499999999999886E-2</v>
      </c>
      <c r="F1156" s="2">
        <f t="shared" si="161"/>
        <v>3.2283203768464296E-2</v>
      </c>
      <c r="G1156" s="2">
        <f t="shared" si="161"/>
        <v>5.9426608800826987E-2</v>
      </c>
      <c r="H1156" s="2">
        <f t="shared" si="157"/>
        <v>0.54324492714474126</v>
      </c>
      <c r="I1156" s="2">
        <f t="shared" si="158"/>
        <v>35.20147175535088</v>
      </c>
    </row>
    <row r="1157" spans="1:9" ht="13.5" x14ac:dyDescent="0.25">
      <c r="A1157" s="3">
        <f>TITRES_STAT!B1160</f>
        <v>43697</v>
      </c>
      <c r="B1157" s="6">
        <f>TITRES_STAT!D1160</f>
        <v>6.8098999999999998</v>
      </c>
      <c r="C1157" s="2">
        <f t="shared" si="162"/>
        <v>-3.7200000000000344E-2</v>
      </c>
      <c r="D1157" s="2">
        <f t="shared" si="163"/>
        <v>0</v>
      </c>
      <c r="E1157" s="2">
        <f t="shared" si="164"/>
        <v>3.7200000000000344E-2</v>
      </c>
      <c r="F1157" s="2">
        <f t="shared" si="161"/>
        <v>2.9977260642145419E-2</v>
      </c>
      <c r="G1157" s="2">
        <f t="shared" si="161"/>
        <v>5.7838993886482226E-2</v>
      </c>
      <c r="H1157" s="2">
        <f t="shared" si="157"/>
        <v>0.51828807224725115</v>
      </c>
      <c r="I1157" s="2">
        <f t="shared" si="158"/>
        <v>34.136346173102822</v>
      </c>
    </row>
    <row r="1158" spans="1:9" ht="13.5" x14ac:dyDescent="0.25">
      <c r="A1158" s="3">
        <f>TITRES_STAT!B1161</f>
        <v>43698</v>
      </c>
      <c r="B1158" s="6">
        <f>TITRES_STAT!D1161</f>
        <v>6.7727000000000004</v>
      </c>
      <c r="C1158" s="2">
        <f t="shared" si="162"/>
        <v>-3.7199999999999456E-2</v>
      </c>
      <c r="D1158" s="2">
        <f t="shared" si="163"/>
        <v>0</v>
      </c>
      <c r="E1158" s="2">
        <f t="shared" si="164"/>
        <v>3.7199999999999456E-2</v>
      </c>
      <c r="F1158" s="2">
        <f t="shared" si="161"/>
        <v>2.7836027739135034E-2</v>
      </c>
      <c r="G1158" s="2">
        <f t="shared" si="161"/>
        <v>5.636478003744775E-2</v>
      </c>
      <c r="H1158" s="2">
        <f t="shared" si="157"/>
        <v>0.49385498746985751</v>
      </c>
      <c r="I1158" s="2">
        <f t="shared" si="158"/>
        <v>33.059098213160553</v>
      </c>
    </row>
    <row r="1159" spans="1:9" ht="13.5" x14ac:dyDescent="0.25">
      <c r="A1159" s="3">
        <f>TITRES_STAT!B1162</f>
        <v>43699</v>
      </c>
      <c r="B1159" s="6">
        <f>TITRES_STAT!D1162</f>
        <v>6.7577999999999996</v>
      </c>
      <c r="C1159" s="2">
        <f t="shared" si="162"/>
        <v>-1.4900000000000801E-2</v>
      </c>
      <c r="D1159" s="2">
        <f t="shared" si="163"/>
        <v>0</v>
      </c>
      <c r="E1159" s="2">
        <f t="shared" si="164"/>
        <v>1.4900000000000801E-2</v>
      </c>
      <c r="F1159" s="2">
        <f t="shared" si="161"/>
        <v>2.5847740043482531E-2</v>
      </c>
      <c r="G1159" s="2">
        <f t="shared" si="161"/>
        <v>5.340301003477297E-2</v>
      </c>
      <c r="H1159" s="2">
        <f t="shared" si="157"/>
        <v>0.48401279303642192</v>
      </c>
      <c r="I1159" s="2">
        <f t="shared" si="158"/>
        <v>32.615136157019833</v>
      </c>
    </row>
    <row r="1160" spans="1:9" ht="13.5" x14ac:dyDescent="0.25">
      <c r="A1160" s="3">
        <f>TITRES_STAT!B1163</f>
        <v>43700</v>
      </c>
      <c r="B1160" s="6">
        <f>TITRES_STAT!D1163</f>
        <v>6.7652000000000001</v>
      </c>
      <c r="C1160" s="2">
        <f t="shared" si="162"/>
        <v>7.4000000000005173E-3</v>
      </c>
      <c r="D1160" s="2">
        <f t="shared" si="163"/>
        <v>7.4000000000005173E-3</v>
      </c>
      <c r="E1160" s="2">
        <f t="shared" si="164"/>
        <v>0</v>
      </c>
      <c r="F1160" s="2">
        <f t="shared" si="161"/>
        <v>2.4530044326090961E-2</v>
      </c>
      <c r="G1160" s="2">
        <f t="shared" si="161"/>
        <v>4.9588509318003474E-2</v>
      </c>
      <c r="H1160" s="2">
        <f t="shared" si="157"/>
        <v>0.49467194443744145</v>
      </c>
      <c r="I1160" s="2">
        <f t="shared" si="158"/>
        <v>33.095686734363909</v>
      </c>
    </row>
    <row r="1161" spans="1:9" ht="13.5" x14ac:dyDescent="0.25">
      <c r="A1161" s="3">
        <f>TITRES_STAT!B1164</f>
        <v>43703</v>
      </c>
      <c r="B1161" s="6">
        <f>TITRES_STAT!D1164</f>
        <v>6.6981999999999999</v>
      </c>
      <c r="C1161" s="2">
        <f t="shared" si="162"/>
        <v>-6.7000000000000171E-2</v>
      </c>
      <c r="D1161" s="2">
        <f t="shared" si="163"/>
        <v>0</v>
      </c>
      <c r="E1161" s="2">
        <f t="shared" si="164"/>
        <v>6.7000000000000171E-2</v>
      </c>
      <c r="F1161" s="2">
        <f t="shared" si="161"/>
        <v>2.2777898302798749E-2</v>
      </c>
      <c r="G1161" s="2">
        <f t="shared" si="161"/>
        <v>5.0832187223860383E-2</v>
      </c>
      <c r="H1161" s="2">
        <f t="shared" si="157"/>
        <v>0.44809990572483005</v>
      </c>
      <c r="I1161" s="2">
        <f t="shared" si="158"/>
        <v>30.943991084685464</v>
      </c>
    </row>
    <row r="1162" spans="1:9" ht="13.5" x14ac:dyDescent="0.25">
      <c r="A1162" s="3">
        <f>TITRES_STAT!B1165</f>
        <v>43704</v>
      </c>
      <c r="B1162" s="6">
        <f>TITRES_STAT!D1165</f>
        <v>6.6163999999999996</v>
      </c>
      <c r="C1162" s="2">
        <f t="shared" si="162"/>
        <v>-8.1800000000000317E-2</v>
      </c>
      <c r="D1162" s="2">
        <f t="shared" si="163"/>
        <v>0</v>
      </c>
      <c r="E1162" s="2">
        <f t="shared" si="164"/>
        <v>8.1800000000000317E-2</v>
      </c>
      <c r="F1162" s="2">
        <f t="shared" si="161"/>
        <v>2.1150905566884554E-2</v>
      </c>
      <c r="G1162" s="2">
        <f t="shared" si="161"/>
        <v>5.3044173850727523E-2</v>
      </c>
      <c r="H1162" s="2">
        <f t="shared" si="157"/>
        <v>0.39874135143297101</v>
      </c>
      <c r="I1162" s="2">
        <f t="shared" si="158"/>
        <v>28.507154022755657</v>
      </c>
    </row>
    <row r="1163" spans="1:9" ht="13.5" x14ac:dyDescent="0.25">
      <c r="A1163" s="3">
        <f>TITRES_STAT!B1166</f>
        <v>43705</v>
      </c>
      <c r="B1163" s="6">
        <f>TITRES_STAT!D1166</f>
        <v>6.5792000000000002</v>
      </c>
      <c r="C1163" s="2">
        <f t="shared" si="162"/>
        <v>-3.7199999999999456E-2</v>
      </c>
      <c r="D1163" s="2">
        <f t="shared" si="163"/>
        <v>0</v>
      </c>
      <c r="E1163" s="2">
        <f t="shared" si="164"/>
        <v>3.7199999999999456E-2</v>
      </c>
      <c r="F1163" s="2">
        <f t="shared" si="161"/>
        <v>1.9640126597821373E-2</v>
      </c>
      <c r="G1163" s="2">
        <f t="shared" si="161"/>
        <v>5.1912447147104086E-2</v>
      </c>
      <c r="H1163" s="2">
        <f t="shared" si="157"/>
        <v>0.37833174271610098</v>
      </c>
      <c r="I1163" s="2">
        <f t="shared" si="158"/>
        <v>27.448525706196918</v>
      </c>
    </row>
    <row r="1164" spans="1:9" ht="13.5" x14ac:dyDescent="0.25">
      <c r="A1164" s="3">
        <f>TITRES_STAT!B1167</f>
        <v>43706</v>
      </c>
      <c r="B1164" s="6">
        <f>TITRES_STAT!D1167</f>
        <v>6.4600999999999997</v>
      </c>
      <c r="C1164" s="2">
        <f t="shared" si="162"/>
        <v>-0.11910000000000043</v>
      </c>
      <c r="D1164" s="2">
        <f t="shared" si="163"/>
        <v>0</v>
      </c>
      <c r="E1164" s="2">
        <f t="shared" si="164"/>
        <v>0.11910000000000043</v>
      </c>
      <c r="F1164" s="2">
        <f t="shared" si="161"/>
        <v>1.8237260412262705E-2</v>
      </c>
      <c r="G1164" s="2">
        <f t="shared" si="161"/>
        <v>5.6711558065168109E-2</v>
      </c>
      <c r="H1164" s="2">
        <f t="shared" si="157"/>
        <v>0.32157925182210639</v>
      </c>
      <c r="I1164" s="2">
        <f t="shared" si="158"/>
        <v>24.332952517129343</v>
      </c>
    </row>
    <row r="1165" spans="1:9" ht="13.5" x14ac:dyDescent="0.25">
      <c r="A1165" s="3">
        <f>TITRES_STAT!B1168</f>
        <v>43707</v>
      </c>
      <c r="B1165" s="6">
        <f>TITRES_STAT!D1168</f>
        <v>6.5792000000000002</v>
      </c>
      <c r="C1165" s="2">
        <f t="shared" si="162"/>
        <v>0.11910000000000043</v>
      </c>
      <c r="D1165" s="2">
        <f t="shared" si="163"/>
        <v>0.11910000000000043</v>
      </c>
      <c r="E1165" s="2">
        <f t="shared" si="164"/>
        <v>0</v>
      </c>
      <c r="F1165" s="2">
        <f t="shared" ref="F1165:G1180" si="165">((F1164*13)+D1165)/14</f>
        <v>2.544174181138683E-2</v>
      </c>
      <c r="G1165" s="2">
        <f t="shared" si="165"/>
        <v>5.266073248908467E-2</v>
      </c>
      <c r="H1165" s="2">
        <f t="shared" si="157"/>
        <v>0.48312548285689538</v>
      </c>
      <c r="I1165" s="2">
        <f t="shared" si="158"/>
        <v>32.574821782865385</v>
      </c>
    </row>
    <row r="1166" spans="1:9" ht="13.5" x14ac:dyDescent="0.25">
      <c r="A1166" s="3">
        <f>TITRES_STAT!B1169</f>
        <v>43710</v>
      </c>
      <c r="B1166" s="6">
        <f>TITRES_STAT!D1169</f>
        <v>6.5270999999999999</v>
      </c>
      <c r="C1166" s="2">
        <f t="shared" si="162"/>
        <v>-5.2100000000000257E-2</v>
      </c>
      <c r="D1166" s="2">
        <f t="shared" si="163"/>
        <v>0</v>
      </c>
      <c r="E1166" s="2">
        <f t="shared" si="164"/>
        <v>5.2100000000000257E-2</v>
      </c>
      <c r="F1166" s="2">
        <f t="shared" si="165"/>
        <v>2.3624474539144912E-2</v>
      </c>
      <c r="G1166" s="2">
        <f t="shared" si="165"/>
        <v>5.2620680168435782E-2</v>
      </c>
      <c r="H1166" s="2">
        <f t="shared" si="157"/>
        <v>0.44895798502650142</v>
      </c>
      <c r="I1166" s="2">
        <f t="shared" si="158"/>
        <v>30.984886357370115</v>
      </c>
    </row>
    <row r="1167" spans="1:9" ht="13.5" x14ac:dyDescent="0.25">
      <c r="A1167" s="3">
        <f>TITRES_STAT!B1170</f>
        <v>43711</v>
      </c>
      <c r="B1167" s="6">
        <f>TITRES_STAT!D1170</f>
        <v>6.4378000000000002</v>
      </c>
      <c r="C1167" s="2">
        <f t="shared" si="162"/>
        <v>-8.9299999999999713E-2</v>
      </c>
      <c r="D1167" s="2">
        <f t="shared" si="163"/>
        <v>0</v>
      </c>
      <c r="E1167" s="2">
        <f t="shared" si="164"/>
        <v>8.9299999999999713E-2</v>
      </c>
      <c r="F1167" s="2">
        <f t="shared" si="165"/>
        <v>2.1937012072063132E-2</v>
      </c>
      <c r="G1167" s="2">
        <f t="shared" si="165"/>
        <v>5.5240631584976059E-2</v>
      </c>
      <c r="H1167" s="2">
        <f t="shared" si="157"/>
        <v>0.39711732908624814</v>
      </c>
      <c r="I1167" s="2">
        <f t="shared" si="158"/>
        <v>28.424050064998724</v>
      </c>
    </row>
    <row r="1168" spans="1:9" ht="13.5" x14ac:dyDescent="0.25">
      <c r="A1168" s="3">
        <f>TITRES_STAT!B1171</f>
        <v>43712</v>
      </c>
      <c r="B1168" s="6">
        <f>TITRES_STAT!D1171</f>
        <v>6.4600999999999997</v>
      </c>
      <c r="C1168" s="2">
        <f t="shared" si="162"/>
        <v>2.2299999999999542E-2</v>
      </c>
      <c r="D1168" s="2">
        <f t="shared" si="163"/>
        <v>2.2299999999999542E-2</v>
      </c>
      <c r="E1168" s="2">
        <f t="shared" si="164"/>
        <v>0</v>
      </c>
      <c r="F1168" s="2">
        <f t="shared" si="165"/>
        <v>2.1962939781201448E-2</v>
      </c>
      <c r="G1168" s="2">
        <f t="shared" si="165"/>
        <v>5.1294872186049202E-2</v>
      </c>
      <c r="H1168" s="2">
        <f t="shared" si="157"/>
        <v>0.42817027989738837</v>
      </c>
      <c r="I1168" s="2">
        <f t="shared" si="158"/>
        <v>29.980338193856809</v>
      </c>
    </row>
    <row r="1169" spans="1:9" ht="13.5" x14ac:dyDescent="0.25">
      <c r="A1169" s="3">
        <f>TITRES_STAT!B1172</f>
        <v>43713</v>
      </c>
      <c r="B1169" s="6">
        <f>TITRES_STAT!D1172</f>
        <v>6.4675000000000002</v>
      </c>
      <c r="C1169" s="2">
        <f t="shared" si="162"/>
        <v>7.4000000000005173E-3</v>
      </c>
      <c r="D1169" s="2">
        <f t="shared" si="163"/>
        <v>7.4000000000005173E-3</v>
      </c>
      <c r="E1169" s="2">
        <f t="shared" si="164"/>
        <v>0</v>
      </c>
      <c r="F1169" s="2">
        <f t="shared" si="165"/>
        <v>2.0922729796829954E-2</v>
      </c>
      <c r="G1169" s="2">
        <f t="shared" si="165"/>
        <v>4.7630952744188548E-2</v>
      </c>
      <c r="H1169" s="2">
        <f t="shared" ref="H1169:H1232" si="166">F1169/G1169</f>
        <v>0.4392675055063377</v>
      </c>
      <c r="I1169" s="2">
        <f t="shared" ref="I1169:I1232" si="167">IF(G1169=0,100,100-(100/(1+H1169)))</f>
        <v>30.520212804485041</v>
      </c>
    </row>
    <row r="1170" spans="1:9" ht="13.5" x14ac:dyDescent="0.25">
      <c r="A1170" s="3">
        <f>TITRES_STAT!B1173</f>
        <v>43714</v>
      </c>
      <c r="B1170" s="6">
        <f>TITRES_STAT!D1173</f>
        <v>6.4451999999999998</v>
      </c>
      <c r="C1170" s="2">
        <f t="shared" si="162"/>
        <v>-2.2300000000000431E-2</v>
      </c>
      <c r="D1170" s="2">
        <f t="shared" si="163"/>
        <v>0</v>
      </c>
      <c r="E1170" s="2">
        <f t="shared" si="164"/>
        <v>2.2300000000000431E-2</v>
      </c>
      <c r="F1170" s="2">
        <f t="shared" si="165"/>
        <v>1.9428249097056389E-2</v>
      </c>
      <c r="G1170" s="2">
        <f t="shared" si="165"/>
        <v>4.5821598976746536E-2</v>
      </c>
      <c r="H1170" s="2">
        <f t="shared" si="166"/>
        <v>0.4239976240662357</v>
      </c>
      <c r="I1170" s="2">
        <f t="shared" si="167"/>
        <v>29.775163729241868</v>
      </c>
    </row>
    <row r="1171" spans="1:9" ht="13.5" x14ac:dyDescent="0.25">
      <c r="A1171" s="3">
        <f>TITRES_STAT!B1174</f>
        <v>43717</v>
      </c>
      <c r="B1171" s="6">
        <f>TITRES_STAT!D1174</f>
        <v>6.4824000000000002</v>
      </c>
      <c r="C1171" s="2">
        <f t="shared" si="162"/>
        <v>3.7200000000000344E-2</v>
      </c>
      <c r="D1171" s="2">
        <f t="shared" si="163"/>
        <v>3.7200000000000344E-2</v>
      </c>
      <c r="E1171" s="2">
        <f t="shared" si="164"/>
        <v>0</v>
      </c>
      <c r="F1171" s="2">
        <f t="shared" si="165"/>
        <v>2.06976598758381E-2</v>
      </c>
      <c r="G1171" s="2">
        <f t="shared" si="165"/>
        <v>4.2548627621264642E-2</v>
      </c>
      <c r="H1171" s="2">
        <f t="shared" si="166"/>
        <v>0.48644717898008005</v>
      </c>
      <c r="I1171" s="2">
        <f t="shared" si="167"/>
        <v>32.725493771924945</v>
      </c>
    </row>
    <row r="1172" spans="1:9" ht="13.5" x14ac:dyDescent="0.25">
      <c r="A1172" s="3">
        <f>TITRES_STAT!B1175</f>
        <v>43718</v>
      </c>
      <c r="B1172" s="6">
        <f>TITRES_STAT!D1175</f>
        <v>6.4749999999999996</v>
      </c>
      <c r="C1172" s="2">
        <f t="shared" si="162"/>
        <v>-7.4000000000005173E-3</v>
      </c>
      <c r="D1172" s="2">
        <f t="shared" si="163"/>
        <v>0</v>
      </c>
      <c r="E1172" s="2">
        <f t="shared" si="164"/>
        <v>7.4000000000005173E-3</v>
      </c>
      <c r="F1172" s="2">
        <f t="shared" si="165"/>
        <v>1.921925559899252E-2</v>
      </c>
      <c r="G1172" s="2">
        <f t="shared" si="165"/>
        <v>4.0038011362602918E-2</v>
      </c>
      <c r="H1172" s="2">
        <f t="shared" si="166"/>
        <v>0.48002522964824529</v>
      </c>
      <c r="I1172" s="2">
        <f t="shared" si="167"/>
        <v>32.433584241150527</v>
      </c>
    </row>
    <row r="1173" spans="1:9" ht="13.5" x14ac:dyDescent="0.25">
      <c r="A1173" s="3">
        <f>TITRES_STAT!B1176</f>
        <v>43719</v>
      </c>
      <c r="B1173" s="6">
        <f>TITRES_STAT!D1176</f>
        <v>6.4600999999999997</v>
      </c>
      <c r="C1173" s="2">
        <f t="shared" si="162"/>
        <v>-1.4899999999999913E-2</v>
      </c>
      <c r="D1173" s="2">
        <f t="shared" si="163"/>
        <v>0</v>
      </c>
      <c r="E1173" s="2">
        <f t="shared" si="164"/>
        <v>1.4899999999999913E-2</v>
      </c>
      <c r="F1173" s="2">
        <f t="shared" si="165"/>
        <v>1.7846451627635911E-2</v>
      </c>
      <c r="G1173" s="2">
        <f t="shared" si="165"/>
        <v>3.8242439122416989E-2</v>
      </c>
      <c r="H1173" s="2">
        <f t="shared" si="166"/>
        <v>0.46666614465955081</v>
      </c>
      <c r="I1173" s="2">
        <f t="shared" si="167"/>
        <v>31.818157551313462</v>
      </c>
    </row>
    <row r="1174" spans="1:9" ht="13.5" x14ac:dyDescent="0.25">
      <c r="A1174" s="3">
        <f>TITRES_STAT!B1177</f>
        <v>43720</v>
      </c>
      <c r="B1174" s="6">
        <f>TITRES_STAT!D1177</f>
        <v>6.4378000000000002</v>
      </c>
      <c r="C1174" s="2">
        <f t="shared" si="162"/>
        <v>-2.2299999999999542E-2</v>
      </c>
      <c r="D1174" s="2">
        <f t="shared" si="163"/>
        <v>0</v>
      </c>
      <c r="E1174" s="2">
        <f t="shared" si="164"/>
        <v>2.2299999999999542E-2</v>
      </c>
      <c r="F1174" s="2">
        <f t="shared" si="165"/>
        <v>1.6571705082804776E-2</v>
      </c>
      <c r="G1174" s="2">
        <f t="shared" si="165"/>
        <v>3.7103693470815748E-2</v>
      </c>
      <c r="H1174" s="2">
        <f t="shared" si="166"/>
        <v>0.44663222263409985</v>
      </c>
      <c r="I1174" s="2">
        <f t="shared" si="167"/>
        <v>30.873930197742283</v>
      </c>
    </row>
    <row r="1175" spans="1:9" ht="13.5" x14ac:dyDescent="0.25">
      <c r="A1175" s="3">
        <f>TITRES_STAT!B1178</f>
        <v>43721</v>
      </c>
      <c r="B1175" s="6">
        <f>TITRES_STAT!D1178</f>
        <v>6.6089000000000002</v>
      </c>
      <c r="C1175" s="2">
        <f t="shared" si="162"/>
        <v>0.17110000000000003</v>
      </c>
      <c r="D1175" s="2">
        <f t="shared" si="163"/>
        <v>0.17110000000000003</v>
      </c>
      <c r="E1175" s="2">
        <f t="shared" si="164"/>
        <v>0</v>
      </c>
      <c r="F1175" s="2">
        <f t="shared" si="165"/>
        <v>2.760944043403301E-2</v>
      </c>
      <c r="G1175" s="2">
        <f t="shared" si="165"/>
        <v>3.4453429651471766E-2</v>
      </c>
      <c r="H1175" s="2">
        <f t="shared" si="166"/>
        <v>0.80135535745869069</v>
      </c>
      <c r="I1175" s="2">
        <f t="shared" si="167"/>
        <v>44.486244989951551</v>
      </c>
    </row>
    <row r="1176" spans="1:9" ht="13.5" x14ac:dyDescent="0.25">
      <c r="A1176" s="3">
        <f>TITRES_STAT!B1179</f>
        <v>43724</v>
      </c>
      <c r="B1176" s="6">
        <f>TITRES_STAT!D1179</f>
        <v>6.4973000000000001</v>
      </c>
      <c r="C1176" s="2">
        <f t="shared" si="162"/>
        <v>-0.11160000000000014</v>
      </c>
      <c r="D1176" s="2">
        <f t="shared" si="163"/>
        <v>0</v>
      </c>
      <c r="E1176" s="2">
        <f t="shared" si="164"/>
        <v>0.11160000000000014</v>
      </c>
      <c r="F1176" s="2">
        <f t="shared" si="165"/>
        <v>2.5637337545887793E-2</v>
      </c>
      <c r="G1176" s="2">
        <f t="shared" si="165"/>
        <v>3.9963898962080933E-2</v>
      </c>
      <c r="H1176" s="2">
        <f t="shared" si="166"/>
        <v>0.64151242025242194</v>
      </c>
      <c r="I1176" s="2">
        <f t="shared" si="167"/>
        <v>39.080570596826426</v>
      </c>
    </row>
    <row r="1177" spans="1:9" ht="13.5" x14ac:dyDescent="0.25">
      <c r="A1177" s="3">
        <f>TITRES_STAT!B1180</f>
        <v>43725</v>
      </c>
      <c r="B1177" s="6">
        <f>TITRES_STAT!D1180</f>
        <v>6.5122</v>
      </c>
      <c r="C1177" s="2">
        <f t="shared" si="162"/>
        <v>1.4899999999999913E-2</v>
      </c>
      <c r="D1177" s="2">
        <f t="shared" si="163"/>
        <v>1.4899999999999913E-2</v>
      </c>
      <c r="E1177" s="2">
        <f t="shared" si="164"/>
        <v>0</v>
      </c>
      <c r="F1177" s="2">
        <f t="shared" si="165"/>
        <v>2.4870384864038659E-2</v>
      </c>
      <c r="G1177" s="2">
        <f t="shared" si="165"/>
        <v>3.7109334750503722E-2</v>
      </c>
      <c r="H1177" s="2">
        <f t="shared" si="166"/>
        <v>0.67019215060709403</v>
      </c>
      <c r="I1177" s="2">
        <f t="shared" si="167"/>
        <v>40.126649521343253</v>
      </c>
    </row>
    <row r="1178" spans="1:9" ht="13.5" x14ac:dyDescent="0.25">
      <c r="A1178" s="3">
        <f>TITRES_STAT!B1181</f>
        <v>43726</v>
      </c>
      <c r="B1178" s="6">
        <f>TITRES_STAT!D1181</f>
        <v>6.4005000000000001</v>
      </c>
      <c r="C1178" s="2">
        <f t="shared" si="162"/>
        <v>-0.11169999999999991</v>
      </c>
      <c r="D1178" s="2">
        <f t="shared" si="163"/>
        <v>0</v>
      </c>
      <c r="E1178" s="2">
        <f t="shared" si="164"/>
        <v>0.11169999999999991</v>
      </c>
      <c r="F1178" s="2">
        <f t="shared" si="165"/>
        <v>2.3093928802321612E-2</v>
      </c>
      <c r="G1178" s="2">
        <f t="shared" si="165"/>
        <v>4.2437239411182014E-2</v>
      </c>
      <c r="H1178" s="2">
        <f t="shared" si="166"/>
        <v>0.5441901764287822</v>
      </c>
      <c r="I1178" s="2">
        <f t="shared" si="167"/>
        <v>35.241137052647233</v>
      </c>
    </row>
    <row r="1179" spans="1:9" ht="13.5" x14ac:dyDescent="0.25">
      <c r="A1179" s="3">
        <f>TITRES_STAT!B1182</f>
        <v>43727</v>
      </c>
      <c r="B1179" s="6">
        <f>TITRES_STAT!D1182</f>
        <v>6.4005000000000001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2.1444362459298642E-2</v>
      </c>
      <c r="G1179" s="2">
        <f t="shared" si="165"/>
        <v>3.9406008024669016E-2</v>
      </c>
      <c r="H1179" s="2">
        <f t="shared" si="166"/>
        <v>0.54419017642878231</v>
      </c>
      <c r="I1179" s="2">
        <f t="shared" si="167"/>
        <v>35.241137052647233</v>
      </c>
    </row>
    <row r="1180" spans="1:9" ht="13.5" x14ac:dyDescent="0.25">
      <c r="A1180" s="3">
        <f>TITRES_STAT!B1183</f>
        <v>43728</v>
      </c>
      <c r="B1180" s="6">
        <f>TITRES_STAT!D1183</f>
        <v>6.3781999999999996</v>
      </c>
      <c r="C1180" s="2">
        <f t="shared" si="162"/>
        <v>-2.2300000000000431E-2</v>
      </c>
      <c r="D1180" s="2">
        <f t="shared" si="163"/>
        <v>0</v>
      </c>
      <c r="E1180" s="2">
        <f t="shared" si="164"/>
        <v>2.2300000000000431E-2</v>
      </c>
      <c r="F1180" s="2">
        <f t="shared" si="165"/>
        <v>1.9912622283634451E-2</v>
      </c>
      <c r="G1180" s="2">
        <f t="shared" si="165"/>
        <v>3.8184150308621261E-2</v>
      </c>
      <c r="H1180" s="2">
        <f t="shared" si="166"/>
        <v>0.52148920750342209</v>
      </c>
      <c r="I1180" s="2">
        <f t="shared" si="167"/>
        <v>34.274919922640933</v>
      </c>
    </row>
    <row r="1181" spans="1:9" ht="13.5" x14ac:dyDescent="0.25">
      <c r="A1181" s="3">
        <f>TITRES_STAT!B1184</f>
        <v>43731</v>
      </c>
      <c r="B1181" s="6">
        <f>TITRES_STAT!D1184</f>
        <v>6.3781999999999996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1.8490292120517702E-2</v>
      </c>
      <c r="G1181" s="2">
        <f t="shared" si="168"/>
        <v>3.5456711000862597E-2</v>
      </c>
      <c r="H1181" s="2">
        <f t="shared" si="166"/>
        <v>0.52148920750342209</v>
      </c>
      <c r="I1181" s="2">
        <f t="shared" si="167"/>
        <v>34.274919922640933</v>
      </c>
    </row>
    <row r="1182" spans="1:9" ht="13.5" x14ac:dyDescent="0.25">
      <c r="A1182" s="3">
        <f>TITRES_STAT!B1185</f>
        <v>43732</v>
      </c>
      <c r="B1182" s="6">
        <f>TITRES_STAT!D1185</f>
        <v>6.2815000000000003</v>
      </c>
      <c r="C1182" s="2">
        <f t="shared" si="162"/>
        <v>-9.6699999999999342E-2</v>
      </c>
      <c r="D1182" s="2">
        <f t="shared" si="163"/>
        <v>0</v>
      </c>
      <c r="E1182" s="2">
        <f t="shared" si="164"/>
        <v>9.6699999999999342E-2</v>
      </c>
      <c r="F1182" s="2">
        <f t="shared" si="168"/>
        <v>1.7169556969052154E-2</v>
      </c>
      <c r="G1182" s="2">
        <f t="shared" si="168"/>
        <v>3.983123164365808E-2</v>
      </c>
      <c r="H1182" s="2">
        <f t="shared" si="166"/>
        <v>0.43105764648846573</v>
      </c>
      <c r="I1182" s="2">
        <f t="shared" si="167"/>
        <v>30.121613028391721</v>
      </c>
    </row>
    <row r="1183" spans="1:9" ht="13.5" x14ac:dyDescent="0.25">
      <c r="A1183" s="3">
        <f>TITRES_STAT!B1186</f>
        <v>43733</v>
      </c>
      <c r="B1183" s="6">
        <f>TITRES_STAT!D1186</f>
        <v>6.274</v>
      </c>
      <c r="C1183" s="2">
        <f t="shared" si="162"/>
        <v>-7.5000000000002842E-3</v>
      </c>
      <c r="D1183" s="2">
        <f t="shared" si="163"/>
        <v>0</v>
      </c>
      <c r="E1183" s="2">
        <f t="shared" si="164"/>
        <v>7.5000000000002842E-3</v>
      </c>
      <c r="F1183" s="2">
        <f t="shared" si="168"/>
        <v>1.5943160042691286E-2</v>
      </c>
      <c r="G1183" s="2">
        <f t="shared" si="168"/>
        <v>3.7521857954825377E-2</v>
      </c>
      <c r="H1183" s="2">
        <f t="shared" si="166"/>
        <v>0.42490326736714717</v>
      </c>
      <c r="I1183" s="2">
        <f t="shared" si="167"/>
        <v>29.819797392440435</v>
      </c>
    </row>
    <row r="1184" spans="1:9" ht="13.5" x14ac:dyDescent="0.25">
      <c r="A1184" s="3">
        <f>TITRES_STAT!B1187</f>
        <v>43734</v>
      </c>
      <c r="B1184" s="6">
        <f>TITRES_STAT!D1187</f>
        <v>6.1772999999999998</v>
      </c>
      <c r="C1184" s="2">
        <f t="shared" si="162"/>
        <v>-9.670000000000023E-2</v>
      </c>
      <c r="D1184" s="2">
        <f t="shared" si="163"/>
        <v>0</v>
      </c>
      <c r="E1184" s="2">
        <f t="shared" si="164"/>
        <v>9.670000000000023E-2</v>
      </c>
      <c r="F1184" s="2">
        <f t="shared" si="168"/>
        <v>1.4804362896784764E-2</v>
      </c>
      <c r="G1184" s="2">
        <f t="shared" si="168"/>
        <v>4.1748868100909289E-2</v>
      </c>
      <c r="H1184" s="2">
        <f t="shared" si="166"/>
        <v>0.3546051323116548</v>
      </c>
      <c r="I1184" s="2">
        <f t="shared" si="167"/>
        <v>26.177749061567155</v>
      </c>
    </row>
    <row r="1185" spans="1:9" ht="13.5" x14ac:dyDescent="0.25">
      <c r="A1185" s="3">
        <f>TITRES_STAT!B1188</f>
        <v>43735</v>
      </c>
      <c r="B1185" s="6">
        <f>TITRES_STAT!D1188</f>
        <v>5.9317000000000002</v>
      </c>
      <c r="C1185" s="2">
        <f t="shared" si="162"/>
        <v>-0.2455999999999996</v>
      </c>
      <c r="D1185" s="2">
        <f t="shared" si="163"/>
        <v>0</v>
      </c>
      <c r="E1185" s="2">
        <f t="shared" si="164"/>
        <v>0.2455999999999996</v>
      </c>
      <c r="F1185" s="2">
        <f t="shared" si="168"/>
        <v>1.3746908404157281E-2</v>
      </c>
      <c r="G1185" s="2">
        <f t="shared" si="168"/>
        <v>5.6309663236558602E-2</v>
      </c>
      <c r="H1185" s="2">
        <f t="shared" si="166"/>
        <v>0.24413053841942017</v>
      </c>
      <c r="I1185" s="2">
        <f t="shared" si="167"/>
        <v>19.622582267739418</v>
      </c>
    </row>
    <row r="1186" spans="1:9" ht="13.5" x14ac:dyDescent="0.25">
      <c r="A1186" s="3">
        <f>TITRES_STAT!B1189</f>
        <v>43738</v>
      </c>
      <c r="B1186" s="6">
        <f>TITRES_STAT!D1189</f>
        <v>5.7903000000000002</v>
      </c>
      <c r="C1186" s="2">
        <f t="shared" si="162"/>
        <v>-0.14139999999999997</v>
      </c>
      <c r="D1186" s="2">
        <f t="shared" si="163"/>
        <v>0</v>
      </c>
      <c r="E1186" s="2">
        <f t="shared" si="164"/>
        <v>0.14139999999999997</v>
      </c>
      <c r="F1186" s="2">
        <f t="shared" si="168"/>
        <v>1.2764986375288903E-2</v>
      </c>
      <c r="G1186" s="2">
        <f t="shared" si="168"/>
        <v>6.238754443394727E-2</v>
      </c>
      <c r="H1186" s="2">
        <f t="shared" si="166"/>
        <v>0.20460793081548218</v>
      </c>
      <c r="I1186" s="2">
        <f t="shared" si="167"/>
        <v>16.985437799414868</v>
      </c>
    </row>
    <row r="1187" spans="1:9" ht="13.5" x14ac:dyDescent="0.25">
      <c r="A1187" s="3">
        <f>TITRES_STAT!B1190</f>
        <v>43739</v>
      </c>
      <c r="B1187" s="6">
        <f>TITRES_STAT!D1190</f>
        <v>5.6786000000000003</v>
      </c>
      <c r="C1187" s="2">
        <f t="shared" si="162"/>
        <v>-0.11169999999999991</v>
      </c>
      <c r="D1187" s="2">
        <f t="shared" si="163"/>
        <v>0</v>
      </c>
      <c r="E1187" s="2">
        <f t="shared" si="164"/>
        <v>0.11169999999999991</v>
      </c>
      <c r="F1187" s="2">
        <f t="shared" si="168"/>
        <v>1.1853201634196838E-2</v>
      </c>
      <c r="G1187" s="2">
        <f t="shared" si="168"/>
        <v>6.5909862688665319E-2</v>
      </c>
      <c r="H1187" s="2">
        <f t="shared" si="166"/>
        <v>0.17983957408904241</v>
      </c>
      <c r="I1187" s="2">
        <f t="shared" si="167"/>
        <v>15.242714182383395</v>
      </c>
    </row>
    <row r="1188" spans="1:9" ht="13.5" x14ac:dyDescent="0.25">
      <c r="A1188" s="3">
        <f>TITRES_STAT!B1191</f>
        <v>43740</v>
      </c>
      <c r="B1188" s="6">
        <f>TITRES_STAT!D1191</f>
        <v>5.7157999999999998</v>
      </c>
      <c r="C1188" s="2">
        <f t="shared" si="162"/>
        <v>3.7199999999999456E-2</v>
      </c>
      <c r="D1188" s="2">
        <f t="shared" si="163"/>
        <v>3.7199999999999456E-2</v>
      </c>
      <c r="E1188" s="2">
        <f t="shared" si="164"/>
        <v>0</v>
      </c>
      <c r="F1188" s="2">
        <f t="shared" si="168"/>
        <v>1.3663687231754167E-2</v>
      </c>
      <c r="G1188" s="2">
        <f t="shared" si="168"/>
        <v>6.1202015353760651E-2</v>
      </c>
      <c r="H1188" s="2">
        <f t="shared" si="166"/>
        <v>0.22325551132221957</v>
      </c>
      <c r="I1188" s="2">
        <f t="shared" si="167"/>
        <v>18.250930345770712</v>
      </c>
    </row>
    <row r="1189" spans="1:9" ht="13.5" x14ac:dyDescent="0.25">
      <c r="A1189" s="3">
        <f>TITRES_STAT!B1192</f>
        <v>43741</v>
      </c>
      <c r="B1189" s="6">
        <f>TITRES_STAT!D1192</f>
        <v>5.9539999999999997</v>
      </c>
      <c r="C1189" s="2">
        <f t="shared" si="162"/>
        <v>0.23819999999999997</v>
      </c>
      <c r="D1189" s="2">
        <f t="shared" si="163"/>
        <v>0.23819999999999997</v>
      </c>
      <c r="E1189" s="2">
        <f t="shared" si="164"/>
        <v>0</v>
      </c>
      <c r="F1189" s="2">
        <f t="shared" si="168"/>
        <v>2.9701995286628868E-2</v>
      </c>
      <c r="G1189" s="2">
        <f t="shared" si="168"/>
        <v>5.6830442828492034E-2</v>
      </c>
      <c r="H1189" s="2">
        <f t="shared" si="166"/>
        <v>0.52264233407904614</v>
      </c>
      <c r="I1189" s="2">
        <f t="shared" si="167"/>
        <v>34.324694800710418</v>
      </c>
    </row>
    <row r="1190" spans="1:9" ht="13.5" x14ac:dyDescent="0.25">
      <c r="A1190" s="3">
        <f>TITRES_STAT!B1193</f>
        <v>43742</v>
      </c>
      <c r="B1190" s="6">
        <f>TITRES_STAT!D1193</f>
        <v>6.2218999999999998</v>
      </c>
      <c r="C1190" s="2">
        <f t="shared" si="162"/>
        <v>0.26790000000000003</v>
      </c>
      <c r="D1190" s="2">
        <f t="shared" si="163"/>
        <v>0.26790000000000003</v>
      </c>
      <c r="E1190" s="2">
        <f t="shared" si="164"/>
        <v>0</v>
      </c>
      <c r="F1190" s="2">
        <f t="shared" si="168"/>
        <v>4.6716138480441094E-2</v>
      </c>
      <c r="G1190" s="2">
        <f t="shared" si="168"/>
        <v>5.2771125483599746E-2</v>
      </c>
      <c r="H1190" s="2">
        <f t="shared" si="166"/>
        <v>0.88525946817184287</v>
      </c>
      <c r="I1190" s="2">
        <f t="shared" si="167"/>
        <v>46.956903445778146</v>
      </c>
    </row>
    <row r="1191" spans="1:9" ht="13.5" x14ac:dyDescent="0.25">
      <c r="A1191" s="3">
        <f>TITRES_STAT!B1194</f>
        <v>43745</v>
      </c>
      <c r="B1191" s="6">
        <f>TITRES_STAT!D1194</f>
        <v>6.5494000000000003</v>
      </c>
      <c r="C1191" s="2">
        <f t="shared" si="162"/>
        <v>0.32750000000000057</v>
      </c>
      <c r="D1191" s="2">
        <f t="shared" si="163"/>
        <v>0.32750000000000057</v>
      </c>
      <c r="E1191" s="2">
        <f t="shared" si="164"/>
        <v>0</v>
      </c>
      <c r="F1191" s="2">
        <f t="shared" si="168"/>
        <v>6.6772128588981058E-2</v>
      </c>
      <c r="G1191" s="2">
        <f t="shared" si="168"/>
        <v>4.9001759377628337E-2</v>
      </c>
      <c r="H1191" s="2">
        <f t="shared" si="166"/>
        <v>1.3626475750473921</v>
      </c>
      <c r="I1191" s="2">
        <f t="shared" si="167"/>
        <v>57.674601554574167</v>
      </c>
    </row>
    <row r="1192" spans="1:9" ht="13.5" x14ac:dyDescent="0.25">
      <c r="A1192" s="3">
        <f>TITRES_STAT!B1195</f>
        <v>43746</v>
      </c>
      <c r="B1192" s="6">
        <f>TITRES_STAT!D1195</f>
        <v>6.7727000000000004</v>
      </c>
      <c r="C1192" s="2">
        <f t="shared" si="162"/>
        <v>0.22330000000000005</v>
      </c>
      <c r="D1192" s="2">
        <f t="shared" si="163"/>
        <v>0.22330000000000005</v>
      </c>
      <c r="E1192" s="2">
        <f t="shared" si="164"/>
        <v>0</v>
      </c>
      <c r="F1192" s="2">
        <f t="shared" si="168"/>
        <v>7.7952690832625265E-2</v>
      </c>
      <c r="G1192" s="2">
        <f t="shared" si="168"/>
        <v>4.5501633707797744E-2</v>
      </c>
      <c r="H1192" s="2">
        <f t="shared" si="166"/>
        <v>1.713184439337313</v>
      </c>
      <c r="I1192" s="2">
        <f t="shared" si="167"/>
        <v>63.142940616147463</v>
      </c>
    </row>
    <row r="1193" spans="1:9" ht="13.5" x14ac:dyDescent="0.25">
      <c r="A1193" s="3">
        <f>TITRES_STAT!B1196</f>
        <v>43747</v>
      </c>
      <c r="B1193" s="6">
        <f>TITRES_STAT!D1196</f>
        <v>6.7727000000000004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7.2384641487437743E-2</v>
      </c>
      <c r="G1193" s="2">
        <f t="shared" si="168"/>
        <v>4.2251517014383622E-2</v>
      </c>
      <c r="H1193" s="2">
        <f t="shared" si="166"/>
        <v>1.713184439337313</v>
      </c>
      <c r="I1193" s="2">
        <f t="shared" si="167"/>
        <v>63.142940616147463</v>
      </c>
    </row>
    <row r="1194" spans="1:9" ht="13.5" x14ac:dyDescent="0.25">
      <c r="A1194" s="3">
        <f>TITRES_STAT!B1197</f>
        <v>43748</v>
      </c>
      <c r="B1194" s="6">
        <f>TITRES_STAT!D1197</f>
        <v>6.7279999999999998</v>
      </c>
      <c r="C1194" s="2">
        <f t="shared" si="162"/>
        <v>-4.4700000000000628E-2</v>
      </c>
      <c r="D1194" s="2">
        <f t="shared" si="163"/>
        <v>0</v>
      </c>
      <c r="E1194" s="2">
        <f t="shared" si="164"/>
        <v>4.4700000000000628E-2</v>
      </c>
      <c r="F1194" s="2">
        <f t="shared" si="168"/>
        <v>6.721430995262076E-2</v>
      </c>
      <c r="G1194" s="2">
        <f t="shared" si="168"/>
        <v>4.2426408656213402E-2</v>
      </c>
      <c r="H1194" s="2">
        <f t="shared" si="166"/>
        <v>1.5842564120207978</v>
      </c>
      <c r="I1194" s="2">
        <f t="shared" si="167"/>
        <v>61.304149412246787</v>
      </c>
    </row>
    <row r="1195" spans="1:9" ht="13.5" x14ac:dyDescent="0.25">
      <c r="A1195" s="3">
        <f>TITRES_STAT!B1198</f>
        <v>43749</v>
      </c>
      <c r="B1195" s="6">
        <f>TITRES_STAT!D1198</f>
        <v>6.6981999999999999</v>
      </c>
      <c r="C1195" s="2">
        <f t="shared" si="162"/>
        <v>-2.9799999999999827E-2</v>
      </c>
      <c r="D1195" s="2">
        <f t="shared" si="163"/>
        <v>0</v>
      </c>
      <c r="E1195" s="2">
        <f t="shared" si="164"/>
        <v>2.9799999999999827E-2</v>
      </c>
      <c r="F1195" s="2">
        <f t="shared" si="168"/>
        <v>6.2413287813147852E-2</v>
      </c>
      <c r="G1195" s="2">
        <f t="shared" si="168"/>
        <v>4.1524522323626724E-2</v>
      </c>
      <c r="H1195" s="2">
        <f t="shared" si="166"/>
        <v>1.5030464968801287</v>
      </c>
      <c r="I1195" s="2">
        <f t="shared" si="167"/>
        <v>60.048684623061149</v>
      </c>
    </row>
    <row r="1196" spans="1:9" ht="13.5" x14ac:dyDescent="0.25">
      <c r="A1196" s="3">
        <f>TITRES_STAT!B1199</f>
        <v>43752</v>
      </c>
      <c r="B1196" s="6">
        <f>TITRES_STAT!D1199</f>
        <v>7.1001000000000003</v>
      </c>
      <c r="C1196" s="2">
        <f t="shared" si="162"/>
        <v>0.40190000000000037</v>
      </c>
      <c r="D1196" s="2">
        <f t="shared" si="163"/>
        <v>0.40190000000000037</v>
      </c>
      <c r="E1196" s="2">
        <f t="shared" si="164"/>
        <v>0</v>
      </c>
      <c r="F1196" s="2">
        <f t="shared" si="168"/>
        <v>8.6662338683637305E-2</v>
      </c>
      <c r="G1196" s="2">
        <f t="shared" si="168"/>
        <v>3.8558485014796244E-2</v>
      </c>
      <c r="H1196" s="2">
        <f t="shared" si="166"/>
        <v>2.2475555938046301</v>
      </c>
      <c r="I1196" s="2">
        <f t="shared" si="167"/>
        <v>69.207609504585463</v>
      </c>
    </row>
    <row r="1197" spans="1:9" ht="13.5" x14ac:dyDescent="0.25">
      <c r="A1197" s="3">
        <f>TITRES_STAT!B1200</f>
        <v>43754</v>
      </c>
      <c r="B1197" s="6">
        <f>TITRES_STAT!D1200</f>
        <v>7.2191999999999998</v>
      </c>
      <c r="C1197" s="2">
        <f t="shared" si="162"/>
        <v>0.11909999999999954</v>
      </c>
      <c r="D1197" s="2">
        <f t="shared" si="163"/>
        <v>0.11909999999999954</v>
      </c>
      <c r="E1197" s="2">
        <f t="shared" si="164"/>
        <v>0</v>
      </c>
      <c r="F1197" s="2">
        <f t="shared" ref="F1197:G1212" si="169">((F1196*13)+D1197)/14</f>
        <v>8.8979314491948888E-2</v>
      </c>
      <c r="G1197" s="2">
        <f t="shared" si="169"/>
        <v>3.5804307513739371E-2</v>
      </c>
      <c r="H1197" s="2">
        <f t="shared" si="166"/>
        <v>2.4851566940040497</v>
      </c>
      <c r="I1197" s="2">
        <f t="shared" si="167"/>
        <v>71.306885520515479</v>
      </c>
    </row>
    <row r="1198" spans="1:9" ht="13.5" x14ac:dyDescent="0.25">
      <c r="A1198" s="3">
        <f>TITRES_STAT!B1201</f>
        <v>43755</v>
      </c>
      <c r="B1198" s="6">
        <f>TITRES_STAT!D1201</f>
        <v>7.2191999999999998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8.2623649171095395E-2</v>
      </c>
      <c r="G1198" s="2">
        <f t="shared" si="169"/>
        <v>3.3246856977043701E-2</v>
      </c>
      <c r="H1198" s="2">
        <f t="shared" si="166"/>
        <v>2.4851566940040497</v>
      </c>
      <c r="I1198" s="2">
        <f t="shared" si="167"/>
        <v>71.306885520515479</v>
      </c>
    </row>
    <row r="1199" spans="1:9" ht="13.5" x14ac:dyDescent="0.25">
      <c r="A1199" s="3">
        <f>TITRES_STAT!B1202</f>
        <v>43756</v>
      </c>
      <c r="B1199" s="6">
        <f>TITRES_STAT!D1202</f>
        <v>7.3308</v>
      </c>
      <c r="C1199" s="2">
        <f t="shared" si="162"/>
        <v>0.11160000000000014</v>
      </c>
      <c r="D1199" s="2">
        <f t="shared" si="163"/>
        <v>0.11160000000000014</v>
      </c>
      <c r="E1199" s="2">
        <f t="shared" si="164"/>
        <v>0</v>
      </c>
      <c r="F1199" s="2">
        <f t="shared" si="169"/>
        <v>8.4693388516017168E-2</v>
      </c>
      <c r="G1199" s="2">
        <f t="shared" si="169"/>
        <v>3.0872081478683439E-2</v>
      </c>
      <c r="H1199" s="2">
        <f t="shared" si="166"/>
        <v>2.7433650230061835</v>
      </c>
      <c r="I1199" s="2">
        <f t="shared" si="167"/>
        <v>73.286067646244931</v>
      </c>
    </row>
    <row r="1200" spans="1:9" ht="13.5" x14ac:dyDescent="0.25">
      <c r="A1200" s="3">
        <f>TITRES_STAT!B1203</f>
        <v>43759</v>
      </c>
      <c r="B1200" s="6">
        <f>TITRES_STAT!D1203</f>
        <v>7.3234000000000004</v>
      </c>
      <c r="C1200" s="2">
        <f t="shared" si="162"/>
        <v>-7.3999999999996291E-3</v>
      </c>
      <c r="D1200" s="2">
        <f t="shared" si="163"/>
        <v>0</v>
      </c>
      <c r="E1200" s="2">
        <f t="shared" si="164"/>
        <v>7.3999999999996291E-3</v>
      </c>
      <c r="F1200" s="2">
        <f t="shared" si="169"/>
        <v>7.8643860764873078E-2</v>
      </c>
      <c r="G1200" s="2">
        <f t="shared" si="169"/>
        <v>2.9195504230206025E-2</v>
      </c>
      <c r="H1200" s="2">
        <f t="shared" si="166"/>
        <v>2.693697637306335</v>
      </c>
      <c r="I1200" s="2">
        <f t="shared" si="167"/>
        <v>72.926858173229903</v>
      </c>
    </row>
    <row r="1201" spans="1:9" ht="13.5" x14ac:dyDescent="0.25">
      <c r="A1201" s="3">
        <f>TITRES_STAT!B1204</f>
        <v>43760</v>
      </c>
      <c r="B1201" s="6">
        <f>TITRES_STAT!D1204</f>
        <v>7.2564000000000002</v>
      </c>
      <c r="C1201" s="2">
        <f t="shared" si="162"/>
        <v>-6.7000000000000171E-2</v>
      </c>
      <c r="D1201" s="2">
        <f t="shared" si="163"/>
        <v>0</v>
      </c>
      <c r="E1201" s="2">
        <f t="shared" si="164"/>
        <v>6.7000000000000171E-2</v>
      </c>
      <c r="F1201" s="2">
        <f t="shared" si="169"/>
        <v>7.302644213881071E-2</v>
      </c>
      <c r="G1201" s="2">
        <f t="shared" si="169"/>
        <v>3.1895825356619896E-2</v>
      </c>
      <c r="H1201" s="2">
        <f t="shared" si="166"/>
        <v>2.2895297839864255</v>
      </c>
      <c r="I1201" s="2">
        <f t="shared" si="167"/>
        <v>69.60051844284726</v>
      </c>
    </row>
    <row r="1202" spans="1:9" ht="13.5" x14ac:dyDescent="0.25">
      <c r="A1202" s="3">
        <f>TITRES_STAT!B1205</f>
        <v>43761</v>
      </c>
      <c r="B1202" s="6">
        <f>TITRES_STAT!D1205</f>
        <v>6.9810999999999996</v>
      </c>
      <c r="C1202" s="2">
        <f t="shared" si="162"/>
        <v>-0.27530000000000054</v>
      </c>
      <c r="D1202" s="2">
        <f t="shared" si="163"/>
        <v>0</v>
      </c>
      <c r="E1202" s="2">
        <f t="shared" si="164"/>
        <v>0.27530000000000054</v>
      </c>
      <c r="F1202" s="2">
        <f t="shared" si="169"/>
        <v>6.7810267700324237E-2</v>
      </c>
      <c r="G1202" s="2">
        <f t="shared" si="169"/>
        <v>4.9281837831147084E-2</v>
      </c>
      <c r="H1202" s="2">
        <f t="shared" si="166"/>
        <v>1.3759687277219768</v>
      </c>
      <c r="I1202" s="2">
        <f t="shared" si="167"/>
        <v>57.911903960168004</v>
      </c>
    </row>
    <row r="1203" spans="1:9" ht="13.5" x14ac:dyDescent="0.25">
      <c r="A1203" s="3">
        <f>TITRES_STAT!B1206</f>
        <v>43762</v>
      </c>
      <c r="B1203" s="6">
        <f>TITRES_STAT!D1206</f>
        <v>6.7355</v>
      </c>
      <c r="C1203" s="2">
        <f t="shared" si="162"/>
        <v>-0.2455999999999996</v>
      </c>
      <c r="D1203" s="2">
        <f t="shared" si="163"/>
        <v>0</v>
      </c>
      <c r="E1203" s="2">
        <f t="shared" si="164"/>
        <v>0.2455999999999996</v>
      </c>
      <c r="F1203" s="2">
        <f t="shared" si="169"/>
        <v>6.2966677150301076E-2</v>
      </c>
      <c r="G1203" s="2">
        <f t="shared" si="169"/>
        <v>6.3304563700350841E-2</v>
      </c>
      <c r="H1203" s="2">
        <f t="shared" si="166"/>
        <v>0.99466252462225102</v>
      </c>
      <c r="I1203" s="2">
        <f t="shared" si="167"/>
        <v>49.866206054611673</v>
      </c>
    </row>
    <row r="1204" spans="1:9" ht="13.5" x14ac:dyDescent="0.25">
      <c r="A1204" s="3">
        <f>TITRES_STAT!B1207</f>
        <v>43763</v>
      </c>
      <c r="B1204" s="6">
        <f>TITRES_STAT!D1207</f>
        <v>6.9885000000000002</v>
      </c>
      <c r="C1204" s="2">
        <f t="shared" si="162"/>
        <v>0.25300000000000011</v>
      </c>
      <c r="D1204" s="2">
        <f t="shared" si="163"/>
        <v>0.25300000000000011</v>
      </c>
      <c r="E1204" s="2">
        <f t="shared" si="164"/>
        <v>0</v>
      </c>
      <c r="F1204" s="2">
        <f t="shared" si="169"/>
        <v>7.6540485925279581E-2</v>
      </c>
      <c r="G1204" s="2">
        <f t="shared" si="169"/>
        <v>5.8782809150325785E-2</v>
      </c>
      <c r="H1204" s="2">
        <f t="shared" si="166"/>
        <v>1.3020896250388772</v>
      </c>
      <c r="I1204" s="2">
        <f t="shared" si="167"/>
        <v>56.561204693187726</v>
      </c>
    </row>
    <row r="1205" spans="1:9" ht="13.5" x14ac:dyDescent="0.25">
      <c r="A1205" s="3">
        <f>TITRES_STAT!B1208</f>
        <v>43766</v>
      </c>
      <c r="B1205" s="6">
        <f>TITRES_STAT!D1208</f>
        <v>6.9438000000000004</v>
      </c>
      <c r="C1205" s="2">
        <f t="shared" si="162"/>
        <v>-4.469999999999974E-2</v>
      </c>
      <c r="D1205" s="2">
        <f t="shared" si="163"/>
        <v>0</v>
      </c>
      <c r="E1205" s="2">
        <f t="shared" si="164"/>
        <v>4.469999999999974E-2</v>
      </c>
      <c r="F1205" s="2">
        <f t="shared" si="169"/>
        <v>7.1073308359188181E-2</v>
      </c>
      <c r="G1205" s="2">
        <f t="shared" si="169"/>
        <v>5.7776894211016783E-2</v>
      </c>
      <c r="H1205" s="2">
        <f t="shared" si="166"/>
        <v>1.230133764193162</v>
      </c>
      <c r="I1205" s="2">
        <f t="shared" si="167"/>
        <v>55.159640374227102</v>
      </c>
    </row>
    <row r="1206" spans="1:9" ht="13.5" x14ac:dyDescent="0.25">
      <c r="A1206" s="3">
        <f>TITRES_STAT!B1209</f>
        <v>43767</v>
      </c>
      <c r="B1206" s="6">
        <f>TITRES_STAT!D1209</f>
        <v>6.9215</v>
      </c>
      <c r="C1206" s="2">
        <f t="shared" si="162"/>
        <v>-2.2300000000000431E-2</v>
      </c>
      <c r="D1206" s="2">
        <f t="shared" si="163"/>
        <v>0</v>
      </c>
      <c r="E1206" s="2">
        <f t="shared" si="164"/>
        <v>2.2300000000000431E-2</v>
      </c>
      <c r="F1206" s="2">
        <f t="shared" si="169"/>
        <v>6.5996643476389019E-2</v>
      </c>
      <c r="G1206" s="2">
        <f t="shared" si="169"/>
        <v>5.5242830338801334E-2</v>
      </c>
      <c r="H1206" s="2">
        <f t="shared" si="166"/>
        <v>1.1946644129497914</v>
      </c>
      <c r="I1206" s="2">
        <f t="shared" si="167"/>
        <v>54.434947133629144</v>
      </c>
    </row>
    <row r="1207" spans="1:9" ht="13.5" x14ac:dyDescent="0.25">
      <c r="A1207" s="3">
        <f>TITRES_STAT!B1210</f>
        <v>43768</v>
      </c>
      <c r="B1207" s="6">
        <f>TITRES_STAT!D1210</f>
        <v>6.8098999999999998</v>
      </c>
      <c r="C1207" s="2">
        <f t="shared" si="162"/>
        <v>-0.11160000000000014</v>
      </c>
      <c r="D1207" s="2">
        <f t="shared" si="163"/>
        <v>0</v>
      </c>
      <c r="E1207" s="2">
        <f t="shared" si="164"/>
        <v>0.11160000000000014</v>
      </c>
      <c r="F1207" s="2">
        <f t="shared" si="169"/>
        <v>6.1282597513789804E-2</v>
      </c>
      <c r="G1207" s="2">
        <f t="shared" si="169"/>
        <v>5.9268342457458392E-2</v>
      </c>
      <c r="H1207" s="2">
        <f t="shared" si="166"/>
        <v>1.033985344836954</v>
      </c>
      <c r="I1207" s="2">
        <f t="shared" si="167"/>
        <v>50.83543730841577</v>
      </c>
    </row>
    <row r="1208" spans="1:9" ht="13.5" x14ac:dyDescent="0.25">
      <c r="A1208" s="3">
        <f>TITRES_STAT!B1211</f>
        <v>43769</v>
      </c>
      <c r="B1208" s="6">
        <f>TITRES_STAT!D1211</f>
        <v>6.8842999999999996</v>
      </c>
      <c r="C1208" s="2">
        <f t="shared" si="162"/>
        <v>7.43999999999998E-2</v>
      </c>
      <c r="D1208" s="2">
        <f t="shared" si="163"/>
        <v>7.43999999999998E-2</v>
      </c>
      <c r="E1208" s="2">
        <f t="shared" si="164"/>
        <v>0</v>
      </c>
      <c r="F1208" s="2">
        <f t="shared" si="169"/>
        <v>6.2219554834233373E-2</v>
      </c>
      <c r="G1208" s="2">
        <f t="shared" si="169"/>
        <v>5.5034889424782796E-2</v>
      </c>
      <c r="H1208" s="2">
        <f t="shared" si="166"/>
        <v>1.1305474669712927</v>
      </c>
      <c r="I1208" s="2">
        <f t="shared" si="167"/>
        <v>53.063707075178996</v>
      </c>
    </row>
    <row r="1209" spans="1:9" ht="13.5" x14ac:dyDescent="0.25">
      <c r="A1209" s="3">
        <f>TITRES_STAT!B1212</f>
        <v>43770</v>
      </c>
      <c r="B1209" s="6">
        <f>TITRES_STAT!D1212</f>
        <v>6.8842999999999996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5.7775300917502423E-2</v>
      </c>
      <c r="G1209" s="2">
        <f t="shared" si="169"/>
        <v>5.1103825894441166E-2</v>
      </c>
      <c r="H1209" s="2">
        <f t="shared" si="166"/>
        <v>1.1305474669712929</v>
      </c>
      <c r="I1209" s="2">
        <f t="shared" si="167"/>
        <v>53.063707075178996</v>
      </c>
    </row>
    <row r="1210" spans="1:9" ht="13.5" x14ac:dyDescent="0.25">
      <c r="A1210" s="3">
        <f>TITRES_STAT!B1213</f>
        <v>43773</v>
      </c>
      <c r="B1210" s="6">
        <f>TITRES_STAT!D1213</f>
        <v>6.8098999999999998</v>
      </c>
      <c r="C1210" s="2">
        <f t="shared" si="162"/>
        <v>-7.43999999999998E-2</v>
      </c>
      <c r="D1210" s="2">
        <f t="shared" si="163"/>
        <v>0</v>
      </c>
      <c r="E1210" s="2">
        <f t="shared" si="164"/>
        <v>7.43999999999998E-2</v>
      </c>
      <c r="F1210" s="2">
        <f t="shared" si="169"/>
        <v>5.3648493709109395E-2</v>
      </c>
      <c r="G1210" s="2">
        <f t="shared" si="169"/>
        <v>5.2767838330552493E-2</v>
      </c>
      <c r="H1210" s="2">
        <f t="shared" si="166"/>
        <v>1.0166892449343903</v>
      </c>
      <c r="I1210" s="2">
        <f t="shared" si="167"/>
        <v>50.413778299663946</v>
      </c>
    </row>
    <row r="1211" spans="1:9" ht="13.5" x14ac:dyDescent="0.25">
      <c r="A1211" s="3">
        <f>TITRES_STAT!B1214</f>
        <v>43774</v>
      </c>
      <c r="B1211" s="6">
        <f>TITRES_STAT!D1214</f>
        <v>6.8620000000000001</v>
      </c>
      <c r="C1211" s="2">
        <f t="shared" si="162"/>
        <v>5.2100000000000257E-2</v>
      </c>
      <c r="D1211" s="2">
        <f t="shared" si="163"/>
        <v>5.2100000000000257E-2</v>
      </c>
      <c r="E1211" s="2">
        <f t="shared" si="164"/>
        <v>0</v>
      </c>
      <c r="F1211" s="2">
        <f t="shared" si="169"/>
        <v>5.3537887015601596E-2</v>
      </c>
      <c r="G1211" s="2">
        <f t="shared" si="169"/>
        <v>4.8998707021227314E-2</v>
      </c>
      <c r="H1211" s="2">
        <f t="shared" si="166"/>
        <v>1.0926387709048693</v>
      </c>
      <c r="I1211" s="2">
        <f t="shared" si="167"/>
        <v>52.21344391093384</v>
      </c>
    </row>
    <row r="1212" spans="1:9" ht="13.5" x14ac:dyDescent="0.25">
      <c r="A1212" s="3">
        <f>TITRES_STAT!B1215</f>
        <v>43775</v>
      </c>
      <c r="B1212" s="6">
        <f>TITRES_STAT!D1215</f>
        <v>6.8247999999999998</v>
      </c>
      <c r="C1212" s="2">
        <f t="shared" si="162"/>
        <v>-3.7200000000000344E-2</v>
      </c>
      <c r="D1212" s="2">
        <f t="shared" si="163"/>
        <v>0</v>
      </c>
      <c r="E1212" s="2">
        <f t="shared" si="164"/>
        <v>3.7200000000000344E-2</v>
      </c>
      <c r="F1212" s="2">
        <f t="shared" si="169"/>
        <v>4.971375222877291E-2</v>
      </c>
      <c r="G1212" s="2">
        <f t="shared" si="169"/>
        <v>4.8155942233996815E-2</v>
      </c>
      <c r="H1212" s="2">
        <f t="shared" si="166"/>
        <v>1.0323492786665136</v>
      </c>
      <c r="I1212" s="2">
        <f t="shared" si="167"/>
        <v>50.795859230647089</v>
      </c>
    </row>
    <row r="1213" spans="1:9" ht="13.5" x14ac:dyDescent="0.25">
      <c r="A1213" s="3">
        <f>TITRES_STAT!B1216</f>
        <v>43776</v>
      </c>
      <c r="B1213" s="6">
        <f>TITRES_STAT!D1216</f>
        <v>6.7727000000000004</v>
      </c>
      <c r="C1213" s="2">
        <f t="shared" si="162"/>
        <v>-5.2099999999999369E-2</v>
      </c>
      <c r="D1213" s="2">
        <f t="shared" si="163"/>
        <v>0</v>
      </c>
      <c r="E1213" s="2">
        <f t="shared" si="164"/>
        <v>5.2099999999999369E-2</v>
      </c>
      <c r="F1213" s="2">
        <f t="shared" ref="F1213:G1228" si="170">((F1212*13)+D1213)/14</f>
        <v>4.6162769926717702E-2</v>
      </c>
      <c r="G1213" s="2">
        <f t="shared" si="170"/>
        <v>4.8437660645854141E-2</v>
      </c>
      <c r="H1213" s="2">
        <f t="shared" si="166"/>
        <v>0.95303466994888508</v>
      </c>
      <c r="I1213" s="2">
        <f t="shared" si="167"/>
        <v>48.797631942387788</v>
      </c>
    </row>
    <row r="1214" spans="1:9" ht="13.5" x14ac:dyDescent="0.25">
      <c r="A1214" s="3">
        <f>TITRES_STAT!B1217</f>
        <v>43777</v>
      </c>
      <c r="B1214" s="6">
        <f>TITRES_STAT!D1217</f>
        <v>6.6981999999999999</v>
      </c>
      <c r="C1214" s="2">
        <f t="shared" si="162"/>
        <v>-7.4500000000000455E-2</v>
      </c>
      <c r="D1214" s="2">
        <f t="shared" si="163"/>
        <v>0</v>
      </c>
      <c r="E1214" s="2">
        <f t="shared" si="164"/>
        <v>7.4500000000000455E-2</v>
      </c>
      <c r="F1214" s="2">
        <f t="shared" si="170"/>
        <v>4.2865429217666437E-2</v>
      </c>
      <c r="G1214" s="2">
        <f t="shared" si="170"/>
        <v>5.0299256314007446E-2</v>
      </c>
      <c r="H1214" s="2">
        <f t="shared" si="166"/>
        <v>0.85220801178583583</v>
      </c>
      <c r="I1214" s="2">
        <f t="shared" si="167"/>
        <v>46.010383626629817</v>
      </c>
    </row>
    <row r="1215" spans="1:9" ht="13.5" x14ac:dyDescent="0.25">
      <c r="A1215" s="3">
        <f>TITRES_STAT!B1218</f>
        <v>43780</v>
      </c>
      <c r="B1215" s="6">
        <f>TITRES_STAT!D1218</f>
        <v>6.6981999999999999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3.9803612844975973E-2</v>
      </c>
      <c r="G1215" s="2">
        <f t="shared" si="170"/>
        <v>4.670645229157834E-2</v>
      </c>
      <c r="H1215" s="2">
        <f t="shared" si="166"/>
        <v>0.85220801178583583</v>
      </c>
      <c r="I1215" s="2">
        <f t="shared" si="167"/>
        <v>46.010383626629817</v>
      </c>
    </row>
    <row r="1216" spans="1:9" ht="13.5" x14ac:dyDescent="0.25">
      <c r="A1216" s="3">
        <f>TITRES_STAT!B1219</f>
        <v>43781</v>
      </c>
      <c r="B1216" s="6">
        <f>TITRES_STAT!D1219</f>
        <v>6.8023999999999996</v>
      </c>
      <c r="C1216" s="2">
        <f t="shared" si="162"/>
        <v>0.10419999999999963</v>
      </c>
      <c r="D1216" s="2">
        <f t="shared" si="163"/>
        <v>0.10419999999999963</v>
      </c>
      <c r="E1216" s="2">
        <f t="shared" si="164"/>
        <v>0</v>
      </c>
      <c r="F1216" s="2">
        <f t="shared" si="170"/>
        <v>4.440335478462052E-2</v>
      </c>
      <c r="G1216" s="2">
        <f t="shared" si="170"/>
        <v>4.3370277127894173E-2</v>
      </c>
      <c r="H1216" s="2">
        <f t="shared" si="166"/>
        <v>1.0238199459431609</v>
      </c>
      <c r="I1216" s="2">
        <f t="shared" si="167"/>
        <v>50.588489751544074</v>
      </c>
    </row>
    <row r="1217" spans="1:9" ht="13.5" x14ac:dyDescent="0.25">
      <c r="A1217" s="3">
        <f>TITRES_STAT!B1220</f>
        <v>43782</v>
      </c>
      <c r="B1217" s="6">
        <f>TITRES_STAT!D1220</f>
        <v>6.8471000000000002</v>
      </c>
      <c r="C1217" s="2">
        <f t="shared" si="162"/>
        <v>4.4700000000000628E-2</v>
      </c>
      <c r="D1217" s="2">
        <f t="shared" si="163"/>
        <v>4.4700000000000628E-2</v>
      </c>
      <c r="E1217" s="2">
        <f t="shared" si="164"/>
        <v>0</v>
      </c>
      <c r="F1217" s="2">
        <f t="shared" si="170"/>
        <v>4.4424543728576245E-2</v>
      </c>
      <c r="G1217" s="2">
        <f t="shared" si="170"/>
        <v>4.0272400190187449E-2</v>
      </c>
      <c r="H1217" s="2">
        <f t="shared" si="166"/>
        <v>1.1031014669793753</v>
      </c>
      <c r="I1217" s="2">
        <f t="shared" si="167"/>
        <v>52.451176716819489</v>
      </c>
    </row>
    <row r="1218" spans="1:9" ht="13.5" x14ac:dyDescent="0.25">
      <c r="A1218" s="3">
        <f>TITRES_STAT!B1221</f>
        <v>43783</v>
      </c>
      <c r="B1218" s="6">
        <f>TITRES_STAT!D1221</f>
        <v>6.8098999999999998</v>
      </c>
      <c r="C1218" s="2">
        <f t="shared" si="162"/>
        <v>-3.7200000000000344E-2</v>
      </c>
      <c r="D1218" s="2">
        <f t="shared" si="163"/>
        <v>0</v>
      </c>
      <c r="E1218" s="2">
        <f t="shared" si="164"/>
        <v>3.7200000000000344E-2</v>
      </c>
      <c r="F1218" s="2">
        <f t="shared" si="170"/>
        <v>4.1251362033677942E-2</v>
      </c>
      <c r="G1218" s="2">
        <f t="shared" si="170"/>
        <v>4.0052943033745514E-2</v>
      </c>
      <c r="H1218" s="2">
        <f t="shared" si="166"/>
        <v>1.0299208724543096</v>
      </c>
      <c r="I1218" s="2">
        <f t="shared" si="167"/>
        <v>50.736996029262293</v>
      </c>
    </row>
    <row r="1219" spans="1:9" ht="13.5" x14ac:dyDescent="0.25">
      <c r="A1219" s="3">
        <f>TITRES_STAT!B1222</f>
        <v>43784</v>
      </c>
      <c r="B1219" s="6">
        <f>TITRES_STAT!D1222</f>
        <v>6.7727000000000004</v>
      </c>
      <c r="C1219" s="2">
        <f t="shared" ref="C1219:C1282" si="171">B1219-B1218</f>
        <v>-3.7199999999999456E-2</v>
      </c>
      <c r="D1219" s="2">
        <f t="shared" ref="D1219:D1282" si="172">IF(C1219&gt;0,C1219,0)</f>
        <v>0</v>
      </c>
      <c r="E1219" s="2">
        <f t="shared" ref="E1219:E1282" si="173">IF(C1219&lt;0,-C1219,0)</f>
        <v>3.7199999999999456E-2</v>
      </c>
      <c r="F1219" s="2">
        <f t="shared" si="170"/>
        <v>3.8304836174129518E-2</v>
      </c>
      <c r="G1219" s="2">
        <f t="shared" si="170"/>
        <v>3.9849161388477938E-2</v>
      </c>
      <c r="H1219" s="2">
        <f t="shared" si="166"/>
        <v>0.96124572862918645</v>
      </c>
      <c r="I1219" s="2">
        <f t="shared" si="167"/>
        <v>49.011998578120526</v>
      </c>
    </row>
    <row r="1220" spans="1:9" ht="13.5" x14ac:dyDescent="0.25">
      <c r="A1220" s="3">
        <f>TITRES_STAT!B1223</f>
        <v>43787</v>
      </c>
      <c r="B1220" s="6">
        <f>TITRES_STAT!D1223</f>
        <v>6.7355</v>
      </c>
      <c r="C1220" s="2">
        <f t="shared" si="171"/>
        <v>-3.7200000000000344E-2</v>
      </c>
      <c r="D1220" s="2">
        <f t="shared" si="172"/>
        <v>0</v>
      </c>
      <c r="E1220" s="2">
        <f t="shared" si="173"/>
        <v>3.7200000000000344E-2</v>
      </c>
      <c r="F1220" s="2">
        <f t="shared" si="170"/>
        <v>3.5568776447405984E-2</v>
      </c>
      <c r="G1220" s="2">
        <f t="shared" si="170"/>
        <v>3.9659935575015251E-2</v>
      </c>
      <c r="H1220" s="2">
        <f t="shared" si="166"/>
        <v>0.89684402991853085</v>
      </c>
      <c r="I1220" s="2">
        <f t="shared" si="167"/>
        <v>47.280852604262364</v>
      </c>
    </row>
    <row r="1221" spans="1:9" ht="13.5" x14ac:dyDescent="0.25">
      <c r="A1221" s="3">
        <f>TITRES_STAT!B1224</f>
        <v>43788</v>
      </c>
      <c r="B1221" s="6">
        <f>TITRES_STAT!D1224</f>
        <v>6.6981999999999999</v>
      </c>
      <c r="C1221" s="2">
        <f t="shared" si="171"/>
        <v>-3.7300000000000111E-2</v>
      </c>
      <c r="D1221" s="2">
        <f t="shared" si="172"/>
        <v>0</v>
      </c>
      <c r="E1221" s="2">
        <f t="shared" si="173"/>
        <v>3.7300000000000111E-2</v>
      </c>
      <c r="F1221" s="2">
        <f t="shared" si="170"/>
        <v>3.3028149558305554E-2</v>
      </c>
      <c r="G1221" s="2">
        <f t="shared" si="170"/>
        <v>3.9491368748228457E-2</v>
      </c>
      <c r="H1221" s="2">
        <f t="shared" si="166"/>
        <v>0.83633843559264232</v>
      </c>
      <c r="I1221" s="2">
        <f t="shared" si="167"/>
        <v>45.543807142648546</v>
      </c>
    </row>
    <row r="1222" spans="1:9" ht="13.5" x14ac:dyDescent="0.25">
      <c r="A1222" s="3">
        <f>TITRES_STAT!B1225</f>
        <v>43789</v>
      </c>
      <c r="B1222" s="6">
        <f>TITRES_STAT!D1225</f>
        <v>6.6981999999999999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3.0668996018426587E-2</v>
      </c>
      <c r="G1222" s="2">
        <f t="shared" si="170"/>
        <v>3.6670556694783571E-2</v>
      </c>
      <c r="H1222" s="2">
        <f t="shared" si="166"/>
        <v>0.83633843559264232</v>
      </c>
      <c r="I1222" s="2">
        <f t="shared" si="167"/>
        <v>45.543807142648546</v>
      </c>
    </row>
    <row r="1223" spans="1:9" ht="13.5" x14ac:dyDescent="0.25">
      <c r="A1223" s="3">
        <f>TITRES_STAT!B1226</f>
        <v>43790</v>
      </c>
      <c r="B1223" s="6">
        <f>TITRES_STAT!D1226</f>
        <v>6.6089000000000002</v>
      </c>
      <c r="C1223" s="2">
        <f t="shared" si="171"/>
        <v>-8.9299999999999713E-2</v>
      </c>
      <c r="D1223" s="2">
        <f t="shared" si="172"/>
        <v>0</v>
      </c>
      <c r="E1223" s="2">
        <f t="shared" si="173"/>
        <v>8.9299999999999713E-2</v>
      </c>
      <c r="F1223" s="2">
        <f t="shared" si="170"/>
        <v>2.8478353445681833E-2</v>
      </c>
      <c r="G1223" s="2">
        <f t="shared" si="170"/>
        <v>4.0429802645156152E-2</v>
      </c>
      <c r="H1223" s="2">
        <f t="shared" si="166"/>
        <v>0.70439011774631533</v>
      </c>
      <c r="I1223" s="2">
        <f t="shared" si="167"/>
        <v>41.327986498637877</v>
      </c>
    </row>
    <row r="1224" spans="1:9" ht="13.5" x14ac:dyDescent="0.25">
      <c r="A1224" s="3">
        <f>TITRES_STAT!B1227</f>
        <v>43791</v>
      </c>
      <c r="B1224" s="6">
        <f>TITRES_STAT!D1227</f>
        <v>6.6759000000000004</v>
      </c>
      <c r="C1224" s="2">
        <f t="shared" si="171"/>
        <v>6.7000000000000171E-2</v>
      </c>
      <c r="D1224" s="2">
        <f t="shared" si="172"/>
        <v>6.7000000000000171E-2</v>
      </c>
      <c r="E1224" s="2">
        <f t="shared" si="173"/>
        <v>0</v>
      </c>
      <c r="F1224" s="2">
        <f t="shared" si="170"/>
        <v>3.1229899628133141E-2</v>
      </c>
      <c r="G1224" s="2">
        <f t="shared" si="170"/>
        <v>3.7541959599073568E-2</v>
      </c>
      <c r="H1224" s="2">
        <f t="shared" si="166"/>
        <v>0.83186652912235859</v>
      </c>
      <c r="I1224" s="2">
        <f t="shared" si="167"/>
        <v>45.410870055085468</v>
      </c>
    </row>
    <row r="1225" spans="1:9" ht="13.5" x14ac:dyDescent="0.25">
      <c r="A1225" s="3">
        <f>TITRES_STAT!B1228</f>
        <v>43794</v>
      </c>
      <c r="B1225" s="6">
        <f>TITRES_STAT!D1228</f>
        <v>6.6238000000000001</v>
      </c>
      <c r="C1225" s="2">
        <f t="shared" si="171"/>
        <v>-5.2100000000000257E-2</v>
      </c>
      <c r="D1225" s="2">
        <f t="shared" si="172"/>
        <v>0</v>
      </c>
      <c r="E1225" s="2">
        <f t="shared" si="173"/>
        <v>5.2100000000000257E-2</v>
      </c>
      <c r="F1225" s="2">
        <f t="shared" si="170"/>
        <v>2.8999192511837916E-2</v>
      </c>
      <c r="G1225" s="2">
        <f t="shared" si="170"/>
        <v>3.8581819627711185E-2</v>
      </c>
      <c r="H1225" s="2">
        <f t="shared" si="166"/>
        <v>0.75162842996159263</v>
      </c>
      <c r="I1225" s="2">
        <f t="shared" si="167"/>
        <v>42.910266647023619</v>
      </c>
    </row>
    <row r="1226" spans="1:9" ht="13.5" x14ac:dyDescent="0.25">
      <c r="A1226" s="3">
        <f>TITRES_STAT!B1229</f>
        <v>43795</v>
      </c>
      <c r="B1226" s="6">
        <f>TITRES_STAT!D1229</f>
        <v>6.4749999999999996</v>
      </c>
      <c r="C1226" s="2">
        <f t="shared" si="171"/>
        <v>-0.14880000000000049</v>
      </c>
      <c r="D1226" s="2">
        <f t="shared" si="172"/>
        <v>0</v>
      </c>
      <c r="E1226" s="2">
        <f t="shared" si="173"/>
        <v>0.14880000000000049</v>
      </c>
      <c r="F1226" s="2">
        <f t="shared" si="170"/>
        <v>2.6927821618135207E-2</v>
      </c>
      <c r="G1226" s="2">
        <f t="shared" si="170"/>
        <v>4.645454679716042E-2</v>
      </c>
      <c r="H1226" s="2">
        <f t="shared" si="166"/>
        <v>0.57965954841219536</v>
      </c>
      <c r="I1226" s="2">
        <f t="shared" si="167"/>
        <v>36.69522011846437</v>
      </c>
    </row>
    <row r="1227" spans="1:9" ht="13.5" x14ac:dyDescent="0.25">
      <c r="A1227" s="3">
        <f>TITRES_STAT!B1230</f>
        <v>43796</v>
      </c>
      <c r="B1227" s="6">
        <f>TITRES_STAT!D1230</f>
        <v>6.6238000000000001</v>
      </c>
      <c r="C1227" s="2">
        <f t="shared" si="171"/>
        <v>0.14880000000000049</v>
      </c>
      <c r="D1227" s="2">
        <f t="shared" si="172"/>
        <v>0.14880000000000049</v>
      </c>
      <c r="E1227" s="2">
        <f t="shared" si="173"/>
        <v>0</v>
      </c>
      <c r="F1227" s="2">
        <f t="shared" si="170"/>
        <v>3.5632977216839869E-2</v>
      </c>
      <c r="G1227" s="2">
        <f t="shared" si="170"/>
        <v>4.3136364883077531E-2</v>
      </c>
      <c r="H1227" s="2">
        <f t="shared" si="166"/>
        <v>0.82605424248019443</v>
      </c>
      <c r="I1227" s="2">
        <f t="shared" si="167"/>
        <v>45.237114170180732</v>
      </c>
    </row>
    <row r="1228" spans="1:9" ht="13.5" x14ac:dyDescent="0.25">
      <c r="A1228" s="3">
        <f>TITRES_STAT!B1231</f>
        <v>43797</v>
      </c>
      <c r="B1228" s="6">
        <f>TITRES_STAT!D1231</f>
        <v>6.8395999999999999</v>
      </c>
      <c r="C1228" s="2">
        <f t="shared" si="171"/>
        <v>0.21579999999999977</v>
      </c>
      <c r="D1228" s="2">
        <f t="shared" si="172"/>
        <v>0.21579999999999977</v>
      </c>
      <c r="E1228" s="2">
        <f t="shared" si="173"/>
        <v>0</v>
      </c>
      <c r="F1228" s="2">
        <f t="shared" si="170"/>
        <v>4.8502050272779859E-2</v>
      </c>
      <c r="G1228" s="2">
        <f t="shared" si="170"/>
        <v>4.0055195962857712E-2</v>
      </c>
      <c r="H1228" s="2">
        <f t="shared" si="166"/>
        <v>1.2108803641294059</v>
      </c>
      <c r="I1228" s="2">
        <f t="shared" si="167"/>
        <v>54.769149148702262</v>
      </c>
    </row>
    <row r="1229" spans="1:9" ht="13.5" x14ac:dyDescent="0.25">
      <c r="A1229" s="3">
        <f>TITRES_STAT!B1232</f>
        <v>43798</v>
      </c>
      <c r="B1229" s="6">
        <f>TITRES_STAT!D1232</f>
        <v>6.8471000000000002</v>
      </c>
      <c r="C1229" s="2">
        <f t="shared" si="171"/>
        <v>7.5000000000002842E-3</v>
      </c>
      <c r="D1229" s="2">
        <f t="shared" si="172"/>
        <v>7.5000000000002842E-3</v>
      </c>
      <c r="E1229" s="2">
        <f t="shared" si="173"/>
        <v>0</v>
      </c>
      <c r="F1229" s="2">
        <f t="shared" ref="F1229:G1244" si="174">((F1228*13)+D1229)/14</f>
        <v>4.5573332396152744E-2</v>
      </c>
      <c r="G1229" s="2">
        <f t="shared" si="174"/>
        <v>3.7194110536939308E-2</v>
      </c>
      <c r="H1229" s="2">
        <f t="shared" si="166"/>
        <v>1.2252835660874755</v>
      </c>
      <c r="I1229" s="2">
        <f t="shared" si="167"/>
        <v>55.061906929991224</v>
      </c>
    </row>
    <row r="1230" spans="1:9" ht="13.5" x14ac:dyDescent="0.25">
      <c r="A1230" s="3">
        <f>TITRES_STAT!B1233</f>
        <v>43801</v>
      </c>
      <c r="B1230" s="6">
        <f>TITRES_STAT!D1233</f>
        <v>6.7727000000000004</v>
      </c>
      <c r="C1230" s="2">
        <f t="shared" si="171"/>
        <v>-7.43999999999998E-2</v>
      </c>
      <c r="D1230" s="2">
        <f t="shared" si="172"/>
        <v>0</v>
      </c>
      <c r="E1230" s="2">
        <f t="shared" si="173"/>
        <v>7.43999999999998E-2</v>
      </c>
      <c r="F1230" s="2">
        <f t="shared" si="174"/>
        <v>4.2318094367856114E-2</v>
      </c>
      <c r="G1230" s="2">
        <f t="shared" si="174"/>
        <v>3.985167407001506E-2</v>
      </c>
      <c r="H1230" s="2">
        <f t="shared" si="166"/>
        <v>1.061890004758842</v>
      </c>
      <c r="I1230" s="2">
        <f t="shared" si="167"/>
        <v>51.50080762349107</v>
      </c>
    </row>
    <row r="1231" spans="1:9" ht="13.5" x14ac:dyDescent="0.25">
      <c r="A1231" s="3">
        <f>TITRES_STAT!B1234</f>
        <v>43802</v>
      </c>
      <c r="B1231" s="6">
        <f>TITRES_STAT!D1234</f>
        <v>6.5792000000000002</v>
      </c>
      <c r="C1231" s="2">
        <f t="shared" si="171"/>
        <v>-0.19350000000000023</v>
      </c>
      <c r="D1231" s="2">
        <f t="shared" si="172"/>
        <v>0</v>
      </c>
      <c r="E1231" s="2">
        <f t="shared" si="173"/>
        <v>0.19350000000000023</v>
      </c>
      <c r="F1231" s="2">
        <f t="shared" si="174"/>
        <v>3.9295373341580675E-2</v>
      </c>
      <c r="G1231" s="2">
        <f t="shared" si="174"/>
        <v>5.0826554493585425E-2</v>
      </c>
      <c r="H1231" s="2">
        <f t="shared" si="166"/>
        <v>0.77312683759706657</v>
      </c>
      <c r="I1231" s="2">
        <f t="shared" si="167"/>
        <v>43.6024553463307</v>
      </c>
    </row>
    <row r="1232" spans="1:9" ht="13.5" x14ac:dyDescent="0.25">
      <c r="A1232" s="3">
        <f>TITRES_STAT!B1235</f>
        <v>43803</v>
      </c>
      <c r="B1232" s="6">
        <f>TITRES_STAT!D1235</f>
        <v>6.6163999999999996</v>
      </c>
      <c r="C1232" s="2">
        <f t="shared" si="171"/>
        <v>3.7199999999999456E-2</v>
      </c>
      <c r="D1232" s="2">
        <f t="shared" si="172"/>
        <v>3.7199999999999456E-2</v>
      </c>
      <c r="E1232" s="2">
        <f t="shared" si="173"/>
        <v>0</v>
      </c>
      <c r="F1232" s="2">
        <f t="shared" si="174"/>
        <v>3.9145703817182013E-2</v>
      </c>
      <c r="G1232" s="2">
        <f t="shared" si="174"/>
        <v>4.7196086315472181E-2</v>
      </c>
      <c r="H1232" s="2">
        <f t="shared" si="166"/>
        <v>0.82942690534805996</v>
      </c>
      <c r="I1232" s="2">
        <f t="shared" si="167"/>
        <v>45.338072973746726</v>
      </c>
    </row>
    <row r="1233" spans="1:9" ht="13.5" x14ac:dyDescent="0.25">
      <c r="A1233" s="3">
        <f>TITRES_STAT!B1236</f>
        <v>43804</v>
      </c>
      <c r="B1233" s="6">
        <f>TITRES_STAT!D1236</f>
        <v>6.6908000000000003</v>
      </c>
      <c r="C1233" s="2">
        <f t="shared" si="171"/>
        <v>7.4400000000000688E-2</v>
      </c>
      <c r="D1233" s="2">
        <f t="shared" si="172"/>
        <v>7.4400000000000688E-2</v>
      </c>
      <c r="E1233" s="2">
        <f t="shared" si="173"/>
        <v>0</v>
      </c>
      <c r="F1233" s="2">
        <f t="shared" si="174"/>
        <v>4.1663867830240495E-2</v>
      </c>
      <c r="G1233" s="2">
        <f t="shared" si="174"/>
        <v>4.3824937292938453E-2</v>
      </c>
      <c r="H1233" s="2">
        <f t="shared" ref="H1233:H1296" si="175">F1233/G1233</f>
        <v>0.95068858973481807</v>
      </c>
      <c r="I1233" s="2">
        <f t="shared" ref="I1233:I1296" si="176">IF(G1233=0,100,100-(100/(1+H1233)))</f>
        <v>48.73605119431479</v>
      </c>
    </row>
    <row r="1234" spans="1:9" ht="13.5" x14ac:dyDescent="0.25">
      <c r="A1234" s="3">
        <f>TITRES_STAT!B1237</f>
        <v>43805</v>
      </c>
      <c r="B1234" s="6">
        <f>TITRES_STAT!D1237</f>
        <v>6.6609999999999996</v>
      </c>
      <c r="C1234" s="2">
        <f t="shared" si="171"/>
        <v>-2.9800000000000715E-2</v>
      </c>
      <c r="D1234" s="2">
        <f t="shared" si="172"/>
        <v>0</v>
      </c>
      <c r="E1234" s="2">
        <f t="shared" si="173"/>
        <v>2.9800000000000715E-2</v>
      </c>
      <c r="F1234" s="2">
        <f t="shared" si="174"/>
        <v>3.8687877270937601E-2</v>
      </c>
      <c r="G1234" s="2">
        <f t="shared" si="174"/>
        <v>4.2823156057728615E-2</v>
      </c>
      <c r="H1234" s="2">
        <f t="shared" si="175"/>
        <v>0.90343358202706103</v>
      </c>
      <c r="I1234" s="2">
        <f t="shared" si="176"/>
        <v>47.463362554786372</v>
      </c>
    </row>
    <row r="1235" spans="1:9" ht="13.5" x14ac:dyDescent="0.25">
      <c r="A1235" s="3">
        <f>TITRES_STAT!B1238</f>
        <v>43808</v>
      </c>
      <c r="B1235" s="6">
        <f>TITRES_STAT!D1238</f>
        <v>6.7652000000000001</v>
      </c>
      <c r="C1235" s="2">
        <f t="shared" si="171"/>
        <v>0.10420000000000051</v>
      </c>
      <c r="D1235" s="2">
        <f t="shared" si="172"/>
        <v>0.10420000000000051</v>
      </c>
      <c r="E1235" s="2">
        <f t="shared" si="173"/>
        <v>0</v>
      </c>
      <c r="F1235" s="2">
        <f t="shared" si="174"/>
        <v>4.3367314608727815E-2</v>
      </c>
      <c r="G1235" s="2">
        <f t="shared" si="174"/>
        <v>3.9764359196462283E-2</v>
      </c>
      <c r="H1235" s="2">
        <f t="shared" si="175"/>
        <v>1.0906076568332095</v>
      </c>
      <c r="I1235" s="2">
        <f t="shared" si="176"/>
        <v>52.167017243456847</v>
      </c>
    </row>
    <row r="1236" spans="1:9" ht="13.5" x14ac:dyDescent="0.25">
      <c r="A1236" s="3">
        <f>TITRES_STAT!B1239</f>
        <v>43809</v>
      </c>
      <c r="B1236" s="6">
        <f>TITRES_STAT!D1239</f>
        <v>6.6163999999999996</v>
      </c>
      <c r="C1236" s="2">
        <f t="shared" si="171"/>
        <v>-0.14880000000000049</v>
      </c>
      <c r="D1236" s="2">
        <f t="shared" si="172"/>
        <v>0</v>
      </c>
      <c r="E1236" s="2">
        <f t="shared" si="173"/>
        <v>0.14880000000000049</v>
      </c>
      <c r="F1236" s="2">
        <f t="shared" si="174"/>
        <v>4.0269649279532971E-2</v>
      </c>
      <c r="G1236" s="2">
        <f t="shared" si="174"/>
        <v>4.7552619253857863E-2</v>
      </c>
      <c r="H1236" s="2">
        <f t="shared" si="175"/>
        <v>0.8468439785525792</v>
      </c>
      <c r="I1236" s="2">
        <f t="shared" si="176"/>
        <v>45.85357444304924</v>
      </c>
    </row>
    <row r="1237" spans="1:9" ht="13.5" x14ac:dyDescent="0.25">
      <c r="A1237" s="3">
        <f>TITRES_STAT!B1240</f>
        <v>43810</v>
      </c>
      <c r="B1237" s="6">
        <f>TITRES_STAT!D1240</f>
        <v>6.6609999999999996</v>
      </c>
      <c r="C1237" s="2">
        <f t="shared" si="171"/>
        <v>4.4599999999999973E-2</v>
      </c>
      <c r="D1237" s="2">
        <f t="shared" si="172"/>
        <v>4.4599999999999973E-2</v>
      </c>
      <c r="E1237" s="2">
        <f t="shared" si="173"/>
        <v>0</v>
      </c>
      <c r="F1237" s="2">
        <f t="shared" si="174"/>
        <v>4.057896004528061E-2</v>
      </c>
      <c r="G1237" s="2">
        <f t="shared" si="174"/>
        <v>4.4156003592868018E-2</v>
      </c>
      <c r="H1237" s="2">
        <f t="shared" si="175"/>
        <v>0.91899077686991659</v>
      </c>
      <c r="I1237" s="2">
        <f t="shared" si="176"/>
        <v>47.889275339243206</v>
      </c>
    </row>
    <row r="1238" spans="1:9" ht="13.5" x14ac:dyDescent="0.25">
      <c r="A1238" s="3">
        <f>TITRES_STAT!B1241</f>
        <v>43811</v>
      </c>
      <c r="B1238" s="6">
        <f>TITRES_STAT!D1241</f>
        <v>6.6609999999999996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3.7680462899189138E-2</v>
      </c>
      <c r="G1238" s="2">
        <f t="shared" si="174"/>
        <v>4.1002003336234591E-2</v>
      </c>
      <c r="H1238" s="2">
        <f t="shared" si="175"/>
        <v>0.91899077686991659</v>
      </c>
      <c r="I1238" s="2">
        <f t="shared" si="176"/>
        <v>47.889275339243206</v>
      </c>
    </row>
    <row r="1239" spans="1:9" ht="13.5" x14ac:dyDescent="0.25">
      <c r="A1239" s="3">
        <f>TITRES_STAT!B1242</f>
        <v>43812</v>
      </c>
      <c r="B1239" s="6">
        <f>TITRES_STAT!D1242</f>
        <v>6.6981999999999999</v>
      </c>
      <c r="C1239" s="2">
        <f t="shared" si="171"/>
        <v>3.7200000000000344E-2</v>
      </c>
      <c r="D1239" s="2">
        <f t="shared" si="172"/>
        <v>3.7200000000000344E-2</v>
      </c>
      <c r="E1239" s="2">
        <f t="shared" si="173"/>
        <v>0</v>
      </c>
      <c r="F1239" s="2">
        <f t="shared" si="174"/>
        <v>3.7646144120675649E-2</v>
      </c>
      <c r="G1239" s="2">
        <f t="shared" si="174"/>
        <v>3.8073288812217831E-2</v>
      </c>
      <c r="H1239" s="2">
        <f t="shared" si="175"/>
        <v>0.9887809878035777</v>
      </c>
      <c r="I1239" s="2">
        <f t="shared" si="176"/>
        <v>49.717942491777023</v>
      </c>
    </row>
    <row r="1240" spans="1:9" ht="13.5" x14ac:dyDescent="0.25">
      <c r="A1240" s="3">
        <f>TITRES_STAT!B1243</f>
        <v>43815</v>
      </c>
      <c r="B1240" s="6">
        <f>TITRES_STAT!D1243</f>
        <v>6.7355</v>
      </c>
      <c r="C1240" s="2">
        <f t="shared" si="171"/>
        <v>3.7300000000000111E-2</v>
      </c>
      <c r="D1240" s="2">
        <f t="shared" si="172"/>
        <v>3.7300000000000111E-2</v>
      </c>
      <c r="E1240" s="2">
        <f t="shared" si="173"/>
        <v>0</v>
      </c>
      <c r="F1240" s="2">
        <f t="shared" si="174"/>
        <v>3.76214195406274E-2</v>
      </c>
      <c r="G1240" s="2">
        <f t="shared" si="174"/>
        <v>3.53537681827737E-2</v>
      </c>
      <c r="H1240" s="2">
        <f t="shared" si="175"/>
        <v>1.0641417159871129</v>
      </c>
      <c r="I1240" s="2">
        <f t="shared" si="176"/>
        <v>51.553713959907036</v>
      </c>
    </row>
    <row r="1241" spans="1:9" ht="13.5" x14ac:dyDescent="0.25">
      <c r="A1241" s="3">
        <f>TITRES_STAT!B1244</f>
        <v>43816</v>
      </c>
      <c r="B1241" s="6">
        <f>TITRES_STAT!D1244</f>
        <v>6.9215</v>
      </c>
      <c r="C1241" s="2">
        <f t="shared" si="171"/>
        <v>0.18599999999999994</v>
      </c>
      <c r="D1241" s="2">
        <f t="shared" si="172"/>
        <v>0.18599999999999994</v>
      </c>
      <c r="E1241" s="2">
        <f t="shared" si="173"/>
        <v>0</v>
      </c>
      <c r="F1241" s="2">
        <f t="shared" si="174"/>
        <v>4.8219889573439721E-2</v>
      </c>
      <c r="G1241" s="2">
        <f t="shared" si="174"/>
        <v>3.2828499026861295E-2</v>
      </c>
      <c r="H1241" s="2">
        <f t="shared" si="175"/>
        <v>1.4688423474367414</v>
      </c>
      <c r="I1241" s="2">
        <f t="shared" si="176"/>
        <v>59.495186031694438</v>
      </c>
    </row>
    <row r="1242" spans="1:9" ht="13.5" x14ac:dyDescent="0.25">
      <c r="A1242" s="3">
        <f>TITRES_STAT!B1245</f>
        <v>43817</v>
      </c>
      <c r="B1242" s="6">
        <f>TITRES_STAT!D1245</f>
        <v>6.8842999999999996</v>
      </c>
      <c r="C1242" s="2">
        <f t="shared" si="171"/>
        <v>-3.7200000000000344E-2</v>
      </c>
      <c r="D1242" s="2">
        <f t="shared" si="172"/>
        <v>0</v>
      </c>
      <c r="E1242" s="2">
        <f t="shared" si="173"/>
        <v>3.7200000000000344E-2</v>
      </c>
      <c r="F1242" s="2">
        <f t="shared" si="174"/>
        <v>4.4775611746765455E-2</v>
      </c>
      <c r="G1242" s="2">
        <f t="shared" si="174"/>
        <v>3.3140749096371228E-2</v>
      </c>
      <c r="H1242" s="2">
        <f t="shared" si="175"/>
        <v>1.3510742203370472</v>
      </c>
      <c r="I1242" s="2">
        <f t="shared" si="176"/>
        <v>57.466251326738579</v>
      </c>
    </row>
    <row r="1243" spans="1:9" ht="13.5" x14ac:dyDescent="0.25">
      <c r="A1243" s="3">
        <f>TITRES_STAT!B1246</f>
        <v>43818</v>
      </c>
      <c r="B1243" s="6">
        <f>TITRES_STAT!D1246</f>
        <v>6.8471000000000002</v>
      </c>
      <c r="C1243" s="2">
        <f t="shared" si="171"/>
        <v>-3.7199999999999456E-2</v>
      </c>
      <c r="D1243" s="2">
        <f t="shared" si="172"/>
        <v>0</v>
      </c>
      <c r="E1243" s="2">
        <f t="shared" si="173"/>
        <v>3.7199999999999456E-2</v>
      </c>
      <c r="F1243" s="2">
        <f t="shared" si="174"/>
        <v>4.1577353764853643E-2</v>
      </c>
      <c r="G1243" s="2">
        <f t="shared" si="174"/>
        <v>3.3430695589487532E-2</v>
      </c>
      <c r="H1243" s="2">
        <f t="shared" si="175"/>
        <v>1.2436879649590022</v>
      </c>
      <c r="I1243" s="2">
        <f t="shared" si="176"/>
        <v>55.430522620899623</v>
      </c>
    </row>
    <row r="1244" spans="1:9" ht="13.5" x14ac:dyDescent="0.25">
      <c r="A1244" s="3">
        <f>TITRES_STAT!B1247</f>
        <v>43819</v>
      </c>
      <c r="B1244" s="6">
        <f>TITRES_STAT!D1247</f>
        <v>6.6981999999999999</v>
      </c>
      <c r="C1244" s="2">
        <f t="shared" si="171"/>
        <v>-0.14890000000000025</v>
      </c>
      <c r="D1244" s="2">
        <f t="shared" si="172"/>
        <v>0</v>
      </c>
      <c r="E1244" s="2">
        <f t="shared" si="173"/>
        <v>0.14890000000000025</v>
      </c>
      <c r="F1244" s="2">
        <f t="shared" si="174"/>
        <v>3.8607542781649809E-2</v>
      </c>
      <c r="G1244" s="2">
        <f t="shared" si="174"/>
        <v>4.1678503047381299E-2</v>
      </c>
      <c r="H1244" s="2">
        <f t="shared" si="175"/>
        <v>0.92631788473208032</v>
      </c>
      <c r="I1244" s="2">
        <f t="shared" si="176"/>
        <v>48.087488159355182</v>
      </c>
    </row>
    <row r="1245" spans="1:9" ht="13.5" x14ac:dyDescent="0.25">
      <c r="A1245" s="3">
        <f>TITRES_STAT!B1248</f>
        <v>43822</v>
      </c>
      <c r="B1245" s="6">
        <f>TITRES_STAT!D1248</f>
        <v>6.6981999999999999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3.5849861154389109E-2</v>
      </c>
      <c r="G1245" s="2">
        <f t="shared" si="177"/>
        <v>3.8701467115425492E-2</v>
      </c>
      <c r="H1245" s="2">
        <f t="shared" si="175"/>
        <v>0.92631788473208032</v>
      </c>
      <c r="I1245" s="2">
        <f t="shared" si="176"/>
        <v>48.087488159355182</v>
      </c>
    </row>
    <row r="1246" spans="1:9" ht="13.5" x14ac:dyDescent="0.25">
      <c r="A1246" s="3">
        <f>TITRES_STAT!B1249</f>
        <v>43823</v>
      </c>
      <c r="B1246" s="6">
        <f>TITRES_STAT!D1249</f>
        <v>6.7652000000000001</v>
      </c>
      <c r="C1246" s="2">
        <f t="shared" si="171"/>
        <v>6.7000000000000171E-2</v>
      </c>
      <c r="D1246" s="2">
        <f t="shared" si="172"/>
        <v>6.7000000000000171E-2</v>
      </c>
      <c r="E1246" s="2">
        <f t="shared" si="173"/>
        <v>0</v>
      </c>
      <c r="F1246" s="2">
        <f t="shared" si="177"/>
        <v>3.8074871071932755E-2</v>
      </c>
      <c r="G1246" s="2">
        <f t="shared" si="177"/>
        <v>3.5937076607180818E-2</v>
      </c>
      <c r="H1246" s="2">
        <f t="shared" si="175"/>
        <v>1.0594871555112741</v>
      </c>
      <c r="I1246" s="2">
        <f t="shared" si="176"/>
        <v>51.444222542298547</v>
      </c>
    </row>
    <row r="1247" spans="1:9" ht="13.5" x14ac:dyDescent="0.25">
      <c r="A1247" s="3">
        <f>TITRES_STAT!B1250</f>
        <v>43824</v>
      </c>
      <c r="B1247" s="6">
        <f>TITRES_STAT!D1250</f>
        <v>6.7727000000000004</v>
      </c>
      <c r="C1247" s="2">
        <f t="shared" si="171"/>
        <v>7.5000000000002842E-3</v>
      </c>
      <c r="D1247" s="2">
        <f t="shared" si="172"/>
        <v>7.5000000000002842E-3</v>
      </c>
      <c r="E1247" s="2">
        <f t="shared" si="173"/>
        <v>0</v>
      </c>
      <c r="F1247" s="2">
        <f t="shared" si="177"/>
        <v>3.5890951709651862E-2</v>
      </c>
      <c r="G1247" s="2">
        <f t="shared" si="177"/>
        <v>3.337014256381076E-2</v>
      </c>
      <c r="H1247" s="2">
        <f t="shared" si="175"/>
        <v>1.0755408563514759</v>
      </c>
      <c r="I1247" s="2">
        <f t="shared" si="176"/>
        <v>51.819787264613687</v>
      </c>
    </row>
    <row r="1248" spans="1:9" ht="13.5" x14ac:dyDescent="0.25">
      <c r="A1248" s="3">
        <f>TITRES_STAT!B1251</f>
        <v>43825</v>
      </c>
      <c r="B1248" s="6">
        <f>TITRES_STAT!D1251</f>
        <v>6.8992000000000004</v>
      </c>
      <c r="C1248" s="2">
        <f t="shared" si="171"/>
        <v>0.12650000000000006</v>
      </c>
      <c r="D1248" s="2">
        <f t="shared" si="172"/>
        <v>0.12650000000000006</v>
      </c>
      <c r="E1248" s="2">
        <f t="shared" si="173"/>
        <v>0</v>
      </c>
      <c r="F1248" s="2">
        <f t="shared" si="177"/>
        <v>4.2363026587533881E-2</v>
      </c>
      <c r="G1248" s="2">
        <f t="shared" si="177"/>
        <v>3.0986560952109991E-2</v>
      </c>
      <c r="H1248" s="2">
        <f t="shared" si="175"/>
        <v>1.3671419249463119</v>
      </c>
      <c r="I1248" s="2">
        <f t="shared" si="176"/>
        <v>57.754962241113589</v>
      </c>
    </row>
    <row r="1249" spans="1:9" ht="13.5" x14ac:dyDescent="0.25">
      <c r="A1249" s="3">
        <f>TITRES_STAT!B1252</f>
        <v>43826</v>
      </c>
      <c r="B1249" s="6">
        <f>TITRES_STAT!D1252</f>
        <v>6.9215</v>
      </c>
      <c r="C1249" s="2">
        <f t="shared" si="171"/>
        <v>2.2299999999999542E-2</v>
      </c>
      <c r="D1249" s="2">
        <f t="shared" si="172"/>
        <v>2.2299999999999542E-2</v>
      </c>
      <c r="E1249" s="2">
        <f t="shared" si="173"/>
        <v>0</v>
      </c>
      <c r="F1249" s="2">
        <f t="shared" si="177"/>
        <v>4.092995325985286E-2</v>
      </c>
      <c r="G1249" s="2">
        <f t="shared" si="177"/>
        <v>2.8773235169816419E-2</v>
      </c>
      <c r="H1249" s="2">
        <f t="shared" si="175"/>
        <v>1.4225009116385019</v>
      </c>
      <c r="I1249" s="2">
        <f t="shared" si="176"/>
        <v>58.720345771773843</v>
      </c>
    </row>
    <row r="1250" spans="1:9" ht="13.5" x14ac:dyDescent="0.25">
      <c r="A1250" s="3">
        <f>TITRES_STAT!B1253</f>
        <v>43829</v>
      </c>
      <c r="B1250" s="6">
        <f>TITRES_STAT!D1253</f>
        <v>6.9958999999999998</v>
      </c>
      <c r="C1250" s="2">
        <f t="shared" si="171"/>
        <v>7.43999999999998E-2</v>
      </c>
      <c r="D1250" s="2">
        <f t="shared" si="172"/>
        <v>7.43999999999998E-2</v>
      </c>
      <c r="E1250" s="2">
        <f t="shared" si="173"/>
        <v>0</v>
      </c>
      <c r="F1250" s="2">
        <f t="shared" si="177"/>
        <v>4.3320670884149072E-2</v>
      </c>
      <c r="G1250" s="2">
        <f t="shared" si="177"/>
        <v>2.6718004086258105E-2</v>
      </c>
      <c r="H1250" s="2">
        <f t="shared" si="175"/>
        <v>1.6214037075632544</v>
      </c>
      <c r="I1250" s="2">
        <f t="shared" si="176"/>
        <v>61.852499211975342</v>
      </c>
    </row>
    <row r="1251" spans="1:9" ht="13.5" x14ac:dyDescent="0.25">
      <c r="A1251" s="3">
        <f>TITRES_STAT!B1254</f>
        <v>43830</v>
      </c>
      <c r="B1251" s="6">
        <f>TITRES_STAT!D1254</f>
        <v>6.9215</v>
      </c>
      <c r="C1251" s="2">
        <f t="shared" si="171"/>
        <v>-7.43999999999998E-2</v>
      </c>
      <c r="D1251" s="2">
        <f t="shared" si="172"/>
        <v>0</v>
      </c>
      <c r="E1251" s="2">
        <f t="shared" si="173"/>
        <v>7.43999999999998E-2</v>
      </c>
      <c r="F1251" s="2">
        <f t="shared" si="177"/>
        <v>4.0226337249566993E-2</v>
      </c>
      <c r="G1251" s="2">
        <f t="shared" si="177"/>
        <v>3.0123860937239653E-2</v>
      </c>
      <c r="H1251" s="2">
        <f t="shared" si="175"/>
        <v>1.3353645913242973</v>
      </c>
      <c r="I1251" s="2">
        <f t="shared" si="176"/>
        <v>57.180133512560552</v>
      </c>
    </row>
    <row r="1252" spans="1:9" ht="13.5" x14ac:dyDescent="0.25">
      <c r="A1252" s="3">
        <f>TITRES_STAT!B1255</f>
        <v>43832</v>
      </c>
      <c r="B1252" s="6">
        <f>TITRES_STAT!D1255</f>
        <v>6.8471000000000002</v>
      </c>
      <c r="C1252" s="2">
        <f t="shared" si="171"/>
        <v>-7.43999999999998E-2</v>
      </c>
      <c r="D1252" s="2">
        <f t="shared" si="172"/>
        <v>0</v>
      </c>
      <c r="E1252" s="2">
        <f t="shared" si="173"/>
        <v>7.43999999999998E-2</v>
      </c>
      <c r="F1252" s="2">
        <f t="shared" si="177"/>
        <v>3.735302744602649E-2</v>
      </c>
      <c r="G1252" s="2">
        <f t="shared" si="177"/>
        <v>3.3286442298865376E-2</v>
      </c>
      <c r="H1252" s="2">
        <f t="shared" si="175"/>
        <v>1.122169413920806</v>
      </c>
      <c r="I1252" s="2">
        <f t="shared" si="176"/>
        <v>52.878408602051529</v>
      </c>
    </row>
    <row r="1253" spans="1:9" ht="13.5" x14ac:dyDescent="0.25">
      <c r="A1253" s="3">
        <f>TITRES_STAT!B1256</f>
        <v>43833</v>
      </c>
      <c r="B1253" s="6">
        <f>TITRES_STAT!D1256</f>
        <v>6.6981999999999999</v>
      </c>
      <c r="C1253" s="2">
        <f t="shared" si="171"/>
        <v>-0.14890000000000025</v>
      </c>
      <c r="D1253" s="2">
        <f t="shared" si="172"/>
        <v>0</v>
      </c>
      <c r="E1253" s="2">
        <f t="shared" si="173"/>
        <v>0.14890000000000025</v>
      </c>
      <c r="F1253" s="2">
        <f t="shared" si="177"/>
        <v>3.4684954057024597E-2</v>
      </c>
      <c r="G1253" s="2">
        <f t="shared" si="177"/>
        <v>4.1544553563232153E-2</v>
      </c>
      <c r="H1253" s="2">
        <f t="shared" si="175"/>
        <v>0.83488570900714998</v>
      </c>
      <c r="I1253" s="2">
        <f t="shared" si="176"/>
        <v>45.500692762978879</v>
      </c>
    </row>
    <row r="1254" spans="1:9" ht="13.5" x14ac:dyDescent="0.25">
      <c r="A1254" s="3">
        <f>TITRES_STAT!B1257</f>
        <v>43836</v>
      </c>
      <c r="B1254" s="6">
        <f>TITRES_STAT!D1257</f>
        <v>6.6536</v>
      </c>
      <c r="C1254" s="2">
        <f t="shared" si="171"/>
        <v>-4.4599999999999973E-2</v>
      </c>
      <c r="D1254" s="2">
        <f t="shared" si="172"/>
        <v>0</v>
      </c>
      <c r="E1254" s="2">
        <f t="shared" si="173"/>
        <v>4.4599999999999973E-2</v>
      </c>
      <c r="F1254" s="2">
        <f t="shared" si="177"/>
        <v>3.2207457338665695E-2</v>
      </c>
      <c r="G1254" s="2">
        <f t="shared" si="177"/>
        <v>4.1762799737286992E-2</v>
      </c>
      <c r="H1254" s="2">
        <f t="shared" si="175"/>
        <v>0.77119966911389748</v>
      </c>
      <c r="I1254" s="2">
        <f t="shared" si="176"/>
        <v>43.541091530336395</v>
      </c>
    </row>
    <row r="1255" spans="1:9" ht="13.5" x14ac:dyDescent="0.25">
      <c r="A1255" s="3">
        <f>TITRES_STAT!B1258</f>
        <v>43837</v>
      </c>
      <c r="B1255" s="6">
        <f>TITRES_STAT!D1258</f>
        <v>6.5940000000000003</v>
      </c>
      <c r="C1255" s="2">
        <f t="shared" si="171"/>
        <v>-5.9599999999999653E-2</v>
      </c>
      <c r="D1255" s="2">
        <f t="shared" si="172"/>
        <v>0</v>
      </c>
      <c r="E1255" s="2">
        <f t="shared" si="173"/>
        <v>5.9599999999999653E-2</v>
      </c>
      <c r="F1255" s="2">
        <f t="shared" si="177"/>
        <v>2.9906924671618144E-2</v>
      </c>
      <c r="G1255" s="2">
        <f t="shared" si="177"/>
        <v>4.3036885470337898E-2</v>
      </c>
      <c r="H1255" s="2">
        <f t="shared" si="175"/>
        <v>0.6949137779087371</v>
      </c>
      <c r="I1255" s="2">
        <f t="shared" si="176"/>
        <v>40.999948608958377</v>
      </c>
    </row>
    <row r="1256" spans="1:9" ht="13.5" x14ac:dyDescent="0.25">
      <c r="A1256" s="3">
        <f>TITRES_STAT!B1259</f>
        <v>43838</v>
      </c>
      <c r="B1256" s="6">
        <f>TITRES_STAT!D1259</f>
        <v>6.5494000000000003</v>
      </c>
      <c r="C1256" s="2">
        <f t="shared" si="171"/>
        <v>-4.4599999999999973E-2</v>
      </c>
      <c r="D1256" s="2">
        <f t="shared" si="172"/>
        <v>0</v>
      </c>
      <c r="E1256" s="2">
        <f t="shared" si="173"/>
        <v>4.4599999999999973E-2</v>
      </c>
      <c r="F1256" s="2">
        <f t="shared" si="177"/>
        <v>2.7770715766502561E-2</v>
      </c>
      <c r="G1256" s="2">
        <f t="shared" si="177"/>
        <v>4.3148536508170902E-2</v>
      </c>
      <c r="H1256" s="2">
        <f t="shared" si="175"/>
        <v>0.64360736223912729</v>
      </c>
      <c r="I1256" s="2">
        <f t="shared" si="176"/>
        <v>39.158218503129909</v>
      </c>
    </row>
    <row r="1257" spans="1:9" ht="13.5" x14ac:dyDescent="0.25">
      <c r="A1257" s="3">
        <f>TITRES_STAT!B1260</f>
        <v>43839</v>
      </c>
      <c r="B1257" s="6">
        <f>TITRES_STAT!D1260</f>
        <v>6.5122</v>
      </c>
      <c r="C1257" s="2">
        <f t="shared" si="171"/>
        <v>-3.7200000000000344E-2</v>
      </c>
      <c r="D1257" s="2">
        <f t="shared" si="172"/>
        <v>0</v>
      </c>
      <c r="E1257" s="2">
        <f t="shared" si="173"/>
        <v>3.7200000000000344E-2</v>
      </c>
      <c r="F1257" s="2">
        <f t="shared" si="177"/>
        <v>2.5787093211752377E-2</v>
      </c>
      <c r="G1257" s="2">
        <f t="shared" si="177"/>
        <v>4.2723641043301577E-2</v>
      </c>
      <c r="H1257" s="2">
        <f t="shared" si="175"/>
        <v>0.60357901578698436</v>
      </c>
      <c r="I1257" s="2">
        <f t="shared" si="176"/>
        <v>37.639493273785916</v>
      </c>
    </row>
    <row r="1258" spans="1:9" ht="13.5" x14ac:dyDescent="0.25">
      <c r="A1258" s="3">
        <f>TITRES_STAT!B1261</f>
        <v>43840</v>
      </c>
      <c r="B1258" s="6">
        <f>TITRES_STAT!D1261</f>
        <v>6.5195999999999996</v>
      </c>
      <c r="C1258" s="2">
        <f t="shared" si="171"/>
        <v>7.3999999999996291E-3</v>
      </c>
      <c r="D1258" s="2">
        <f t="shared" si="172"/>
        <v>7.3999999999996291E-3</v>
      </c>
      <c r="E1258" s="2">
        <f t="shared" si="173"/>
        <v>0</v>
      </c>
      <c r="F1258" s="2">
        <f t="shared" si="177"/>
        <v>2.4473729410912894E-2</v>
      </c>
      <c r="G1258" s="2">
        <f t="shared" si="177"/>
        <v>3.9671952397351461E-2</v>
      </c>
      <c r="H1258" s="2">
        <f t="shared" si="175"/>
        <v>0.61690257050587671</v>
      </c>
      <c r="I1258" s="2">
        <f t="shared" si="176"/>
        <v>38.153354553259682</v>
      </c>
    </row>
    <row r="1259" spans="1:9" ht="13.5" x14ac:dyDescent="0.25">
      <c r="A1259" s="3">
        <f>TITRES_STAT!B1262</f>
        <v>43843</v>
      </c>
      <c r="B1259" s="6">
        <f>TITRES_STAT!D1262</f>
        <v>6.5195999999999996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2.2725605881561972E-2</v>
      </c>
      <c r="G1259" s="2">
        <f t="shared" si="177"/>
        <v>3.6838241511826353E-2</v>
      </c>
      <c r="H1259" s="2">
        <f t="shared" si="175"/>
        <v>0.61690257050587671</v>
      </c>
      <c r="I1259" s="2">
        <f t="shared" si="176"/>
        <v>38.153354553259682</v>
      </c>
    </row>
    <row r="1260" spans="1:9" ht="13.5" x14ac:dyDescent="0.25">
      <c r="A1260" s="3">
        <f>TITRES_STAT!B1263</f>
        <v>43845</v>
      </c>
      <c r="B1260" s="6">
        <f>TITRES_STAT!D1263</f>
        <v>6.4749999999999996</v>
      </c>
      <c r="C1260" s="2">
        <f t="shared" si="171"/>
        <v>-4.4599999999999973E-2</v>
      </c>
      <c r="D1260" s="2">
        <f t="shared" si="172"/>
        <v>0</v>
      </c>
      <c r="E1260" s="2">
        <f t="shared" si="173"/>
        <v>4.4599999999999973E-2</v>
      </c>
      <c r="F1260" s="2">
        <f t="shared" si="177"/>
        <v>2.1102348318593259E-2</v>
      </c>
      <c r="G1260" s="2">
        <f t="shared" si="177"/>
        <v>3.7392652832410181E-2</v>
      </c>
      <c r="H1260" s="2">
        <f t="shared" si="175"/>
        <v>0.56434477685153017</v>
      </c>
      <c r="I1260" s="2">
        <f t="shared" si="176"/>
        <v>36.075472952155444</v>
      </c>
    </row>
    <row r="1261" spans="1:9" ht="13.5" x14ac:dyDescent="0.25">
      <c r="A1261" s="3">
        <f>TITRES_STAT!B1264</f>
        <v>43846</v>
      </c>
      <c r="B1261" s="6">
        <f>TITRES_STAT!D1264</f>
        <v>6.5494000000000003</v>
      </c>
      <c r="C1261" s="2">
        <f t="shared" si="171"/>
        <v>7.4400000000000688E-2</v>
      </c>
      <c r="D1261" s="2">
        <f t="shared" si="172"/>
        <v>7.4400000000000688E-2</v>
      </c>
      <c r="E1261" s="2">
        <f t="shared" si="173"/>
        <v>0</v>
      </c>
      <c r="F1261" s="2">
        <f t="shared" ref="F1261:G1276" si="178">((F1260*13)+D1261)/14</f>
        <v>2.490932343869379E-2</v>
      </c>
      <c r="G1261" s="2">
        <f t="shared" si="178"/>
        <v>3.4721749058666596E-2</v>
      </c>
      <c r="H1261" s="2">
        <f t="shared" si="175"/>
        <v>0.71739829110009623</v>
      </c>
      <c r="I1261" s="2">
        <f t="shared" si="176"/>
        <v>41.772388782369156</v>
      </c>
    </row>
    <row r="1262" spans="1:9" ht="13.5" x14ac:dyDescent="0.25">
      <c r="A1262" s="3">
        <f>TITRES_STAT!B1265</f>
        <v>43847</v>
      </c>
      <c r="B1262" s="6">
        <f>TITRES_STAT!D1265</f>
        <v>6.5494000000000003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2.3130086050215663E-2</v>
      </c>
      <c r="G1262" s="2">
        <f t="shared" si="178"/>
        <v>3.2241624125904693E-2</v>
      </c>
      <c r="H1262" s="2">
        <f t="shared" si="175"/>
        <v>0.71739829110009634</v>
      </c>
      <c r="I1262" s="2">
        <f t="shared" si="176"/>
        <v>41.772388782369156</v>
      </c>
    </row>
    <row r="1263" spans="1:9" ht="13.5" x14ac:dyDescent="0.25">
      <c r="A1263" s="3">
        <f>TITRES_STAT!B1266</f>
        <v>43850</v>
      </c>
      <c r="B1263" s="6">
        <f>TITRES_STAT!D1266</f>
        <v>6.4378000000000002</v>
      </c>
      <c r="C1263" s="2">
        <f t="shared" si="171"/>
        <v>-0.11160000000000014</v>
      </c>
      <c r="D1263" s="2">
        <f t="shared" si="172"/>
        <v>0</v>
      </c>
      <c r="E1263" s="2">
        <f t="shared" si="173"/>
        <v>0.11160000000000014</v>
      </c>
      <c r="F1263" s="2">
        <f t="shared" si="178"/>
        <v>2.1477937046628832E-2</v>
      </c>
      <c r="G1263" s="2">
        <f t="shared" si="178"/>
        <v>3.7910079545482936E-2</v>
      </c>
      <c r="H1263" s="2">
        <f t="shared" si="175"/>
        <v>0.56654951147914356</v>
      </c>
      <c r="I1263" s="2">
        <f t="shared" si="176"/>
        <v>36.165439223443684</v>
      </c>
    </row>
    <row r="1264" spans="1:9" ht="13.5" x14ac:dyDescent="0.25">
      <c r="A1264" s="3">
        <f>TITRES_STAT!B1267</f>
        <v>43851</v>
      </c>
      <c r="B1264" s="6">
        <f>TITRES_STAT!D1267</f>
        <v>6.5419</v>
      </c>
      <c r="C1264" s="2">
        <f t="shared" si="171"/>
        <v>0.10409999999999986</v>
      </c>
      <c r="D1264" s="2">
        <f t="shared" si="172"/>
        <v>0.10409999999999986</v>
      </c>
      <c r="E1264" s="2">
        <f t="shared" si="173"/>
        <v>0</v>
      </c>
      <c r="F1264" s="2">
        <f t="shared" si="178"/>
        <v>2.7379512971869618E-2</v>
      </c>
      <c r="G1264" s="2">
        <f t="shared" si="178"/>
        <v>3.5202216720805583E-2</v>
      </c>
      <c r="H1264" s="2">
        <f t="shared" si="175"/>
        <v>0.77777809247130425</v>
      </c>
      <c r="I1264" s="2">
        <f t="shared" si="176"/>
        <v>43.750009957098101</v>
      </c>
    </row>
    <row r="1265" spans="1:9" ht="13.5" x14ac:dyDescent="0.25">
      <c r="A1265" s="3">
        <f>TITRES_STAT!B1268</f>
        <v>43852</v>
      </c>
      <c r="B1265" s="6">
        <f>TITRES_STAT!D1268</f>
        <v>6.4229000000000003</v>
      </c>
      <c r="C1265" s="2">
        <f t="shared" si="171"/>
        <v>-0.11899999999999977</v>
      </c>
      <c r="D1265" s="2">
        <f t="shared" si="172"/>
        <v>0</v>
      </c>
      <c r="E1265" s="2">
        <f t="shared" si="173"/>
        <v>0.11899999999999977</v>
      </c>
      <c r="F1265" s="2">
        <f t="shared" si="178"/>
        <v>2.5423833473878932E-2</v>
      </c>
      <c r="G1265" s="2">
        <f t="shared" si="178"/>
        <v>4.1187772669319452E-2</v>
      </c>
      <c r="H1265" s="2">
        <f t="shared" si="175"/>
        <v>0.61726652902542134</v>
      </c>
      <c r="I1265" s="2">
        <f t="shared" si="176"/>
        <v>38.167272861164783</v>
      </c>
    </row>
    <row r="1266" spans="1:9" ht="13.5" x14ac:dyDescent="0.25">
      <c r="A1266" s="3">
        <f>TITRES_STAT!B1269</f>
        <v>43853</v>
      </c>
      <c r="B1266" s="6">
        <f>TITRES_STAT!D1269</f>
        <v>6.5419</v>
      </c>
      <c r="C1266" s="2">
        <f t="shared" si="171"/>
        <v>0.11899999999999977</v>
      </c>
      <c r="D1266" s="2">
        <f t="shared" si="172"/>
        <v>0.11899999999999977</v>
      </c>
      <c r="E1266" s="2">
        <f t="shared" si="173"/>
        <v>0</v>
      </c>
      <c r="F1266" s="2">
        <f t="shared" si="178"/>
        <v>3.2107845368601853E-2</v>
      </c>
      <c r="G1266" s="2">
        <f t="shared" si="178"/>
        <v>3.8245788907225201E-2</v>
      </c>
      <c r="H1266" s="2">
        <f t="shared" si="175"/>
        <v>0.83951321925892353</v>
      </c>
      <c r="I1266" s="2">
        <f t="shared" si="176"/>
        <v>45.637792132699893</v>
      </c>
    </row>
    <row r="1267" spans="1:9" ht="13.5" x14ac:dyDescent="0.25">
      <c r="A1267" s="3">
        <f>TITRES_STAT!B1270</f>
        <v>43854</v>
      </c>
      <c r="B1267" s="6">
        <f>TITRES_STAT!D1270</f>
        <v>6.5270999999999999</v>
      </c>
      <c r="C1267" s="2">
        <f t="shared" si="171"/>
        <v>-1.4800000000000146E-2</v>
      </c>
      <c r="D1267" s="2">
        <f t="shared" si="172"/>
        <v>0</v>
      </c>
      <c r="E1267" s="2">
        <f t="shared" si="173"/>
        <v>1.4800000000000146E-2</v>
      </c>
      <c r="F1267" s="2">
        <f t="shared" si="178"/>
        <v>2.9814427842273148E-2</v>
      </c>
      <c r="G1267" s="2">
        <f t="shared" si="178"/>
        <v>3.6571089699566274E-2</v>
      </c>
      <c r="H1267" s="2">
        <f t="shared" si="175"/>
        <v>0.81524581540228869</v>
      </c>
      <c r="I1267" s="2">
        <f t="shared" si="176"/>
        <v>44.911042266835729</v>
      </c>
    </row>
    <row r="1268" spans="1:9" ht="13.5" x14ac:dyDescent="0.25">
      <c r="A1268" s="3">
        <f>TITRES_STAT!B1271</f>
        <v>43857</v>
      </c>
      <c r="B1268" s="6">
        <f>TITRES_STAT!D1271</f>
        <v>6.5122</v>
      </c>
      <c r="C1268" s="2">
        <f t="shared" si="171"/>
        <v>-1.4899999999999913E-2</v>
      </c>
      <c r="D1268" s="2">
        <f t="shared" si="172"/>
        <v>0</v>
      </c>
      <c r="E1268" s="2">
        <f t="shared" si="173"/>
        <v>1.4899999999999913E-2</v>
      </c>
      <c r="F1268" s="2">
        <f t="shared" si="178"/>
        <v>2.768482585353935E-2</v>
      </c>
      <c r="G1268" s="2">
        <f t="shared" si="178"/>
        <v>3.5023154721025816E-2</v>
      </c>
      <c r="H1268" s="2">
        <f t="shared" si="175"/>
        <v>0.7904720769462561</v>
      </c>
      <c r="I1268" s="2">
        <f t="shared" si="176"/>
        <v>44.148807854878562</v>
      </c>
    </row>
    <row r="1269" spans="1:9" ht="13.5" x14ac:dyDescent="0.25">
      <c r="A1269" s="3">
        <f>TITRES_STAT!B1272</f>
        <v>43858</v>
      </c>
      <c r="B1269" s="6">
        <f>TITRES_STAT!D1272</f>
        <v>6.5716999999999999</v>
      </c>
      <c r="C1269" s="2">
        <f t="shared" si="171"/>
        <v>5.9499999999999886E-2</v>
      </c>
      <c r="D1269" s="2">
        <f t="shared" si="172"/>
        <v>5.9499999999999886E-2</v>
      </c>
      <c r="E1269" s="2">
        <f t="shared" si="173"/>
        <v>0</v>
      </c>
      <c r="F1269" s="2">
        <f t="shared" si="178"/>
        <v>2.9957338292572244E-2</v>
      </c>
      <c r="G1269" s="2">
        <f t="shared" si="178"/>
        <v>3.2521500812381116E-2</v>
      </c>
      <c r="H1269" s="2">
        <f t="shared" si="175"/>
        <v>0.9211548527664295</v>
      </c>
      <c r="I1269" s="2">
        <f t="shared" si="176"/>
        <v>47.947975221257288</v>
      </c>
    </row>
    <row r="1270" spans="1:9" ht="13.5" x14ac:dyDescent="0.25">
      <c r="A1270" s="3">
        <f>TITRES_STAT!B1273</f>
        <v>43859</v>
      </c>
      <c r="B1270" s="6">
        <f>TITRES_STAT!D1273</f>
        <v>6.5494000000000003</v>
      </c>
      <c r="C1270" s="2">
        <f t="shared" si="171"/>
        <v>-2.2299999999999542E-2</v>
      </c>
      <c r="D1270" s="2">
        <f t="shared" si="172"/>
        <v>0</v>
      </c>
      <c r="E1270" s="2">
        <f t="shared" si="173"/>
        <v>2.2299999999999542E-2</v>
      </c>
      <c r="F1270" s="2">
        <f t="shared" si="178"/>
        <v>2.7817528414531369E-2</v>
      </c>
      <c r="G1270" s="2">
        <f t="shared" si="178"/>
        <v>3.1791393611496722E-2</v>
      </c>
      <c r="H1270" s="2">
        <f t="shared" si="175"/>
        <v>0.87500185598883951</v>
      </c>
      <c r="I1270" s="2">
        <f t="shared" si="176"/>
        <v>46.666719459185842</v>
      </c>
    </row>
    <row r="1271" spans="1:9" ht="13.5" x14ac:dyDescent="0.25">
      <c r="A1271" s="3">
        <f>TITRES_STAT!B1274</f>
        <v>43860</v>
      </c>
      <c r="B1271" s="6">
        <f>TITRES_STAT!D1274</f>
        <v>6.4973000000000001</v>
      </c>
      <c r="C1271" s="2">
        <f t="shared" si="171"/>
        <v>-5.2100000000000257E-2</v>
      </c>
      <c r="D1271" s="2">
        <f t="shared" si="172"/>
        <v>0</v>
      </c>
      <c r="E1271" s="2">
        <f t="shared" si="173"/>
        <v>5.2100000000000257E-2</v>
      </c>
      <c r="F1271" s="2">
        <f t="shared" si="178"/>
        <v>2.5830562099207699E-2</v>
      </c>
      <c r="G1271" s="2">
        <f t="shared" si="178"/>
        <v>3.3242008353532686E-2</v>
      </c>
      <c r="H1271" s="2">
        <f t="shared" si="175"/>
        <v>0.7770457736637516</v>
      </c>
      <c r="I1271" s="2">
        <f t="shared" si="176"/>
        <v>43.726829391778082</v>
      </c>
    </row>
    <row r="1272" spans="1:9" ht="13.5" x14ac:dyDescent="0.25">
      <c r="A1272" s="3">
        <f>TITRES_STAT!B1275</f>
        <v>43861</v>
      </c>
      <c r="B1272" s="6">
        <f>TITRES_STAT!D1275</f>
        <v>6.4526000000000003</v>
      </c>
      <c r="C1272" s="2">
        <f t="shared" si="171"/>
        <v>-4.469999999999974E-2</v>
      </c>
      <c r="D1272" s="2">
        <f t="shared" si="172"/>
        <v>0</v>
      </c>
      <c r="E1272" s="2">
        <f t="shared" si="173"/>
        <v>4.469999999999974E-2</v>
      </c>
      <c r="F1272" s="2">
        <f t="shared" si="178"/>
        <v>2.3985521949264291E-2</v>
      </c>
      <c r="G1272" s="2">
        <f t="shared" si="178"/>
        <v>3.4060436328280333E-2</v>
      </c>
      <c r="H1272" s="2">
        <f t="shared" si="175"/>
        <v>0.7042047764182382</v>
      </c>
      <c r="I1272" s="2">
        <f t="shared" si="176"/>
        <v>41.32160560530054</v>
      </c>
    </row>
    <row r="1273" spans="1:9" ht="13.5" x14ac:dyDescent="0.25">
      <c r="A1273" s="3">
        <f>TITRES_STAT!B1276</f>
        <v>43864</v>
      </c>
      <c r="B1273" s="6">
        <f>TITRES_STAT!D1276</f>
        <v>6.4526000000000003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2.2272270381459701E-2</v>
      </c>
      <c r="G1273" s="2">
        <f t="shared" si="178"/>
        <v>3.1627548019117449E-2</v>
      </c>
      <c r="H1273" s="2">
        <f t="shared" si="175"/>
        <v>0.70420477641823831</v>
      </c>
      <c r="I1273" s="2">
        <f t="shared" si="176"/>
        <v>41.321605605300547</v>
      </c>
    </row>
    <row r="1274" spans="1:9" ht="13.5" x14ac:dyDescent="0.25">
      <c r="A1274" s="3">
        <f>TITRES_STAT!B1277</f>
        <v>43865</v>
      </c>
      <c r="B1274" s="6">
        <f>TITRES_STAT!D1277</f>
        <v>6.4378000000000002</v>
      </c>
      <c r="C1274" s="2">
        <f t="shared" si="171"/>
        <v>-1.4800000000000146E-2</v>
      </c>
      <c r="D1274" s="2">
        <f t="shared" si="172"/>
        <v>0</v>
      </c>
      <c r="E1274" s="2">
        <f t="shared" si="173"/>
        <v>1.4800000000000146E-2</v>
      </c>
      <c r="F1274" s="2">
        <f t="shared" si="178"/>
        <v>2.068139392564115E-2</v>
      </c>
      <c r="G1274" s="2">
        <f t="shared" si="178"/>
        <v>3.0425580303466211E-2</v>
      </c>
      <c r="H1274" s="2">
        <f t="shared" si="175"/>
        <v>0.6797370409820922</v>
      </c>
      <c r="I1274" s="2">
        <f t="shared" si="176"/>
        <v>40.466872159029741</v>
      </c>
    </row>
    <row r="1275" spans="1:9" ht="13.5" x14ac:dyDescent="0.25">
      <c r="A1275" s="3">
        <f>TITRES_STAT!B1278</f>
        <v>43866</v>
      </c>
      <c r="B1275" s="6">
        <f>TITRES_STAT!D1278</f>
        <v>6.3335999999999997</v>
      </c>
      <c r="C1275" s="2">
        <f t="shared" si="171"/>
        <v>-0.10420000000000051</v>
      </c>
      <c r="D1275" s="2">
        <f t="shared" si="172"/>
        <v>0</v>
      </c>
      <c r="E1275" s="2">
        <f t="shared" si="173"/>
        <v>0.10420000000000051</v>
      </c>
      <c r="F1275" s="2">
        <f t="shared" si="178"/>
        <v>1.9204151502381066E-2</v>
      </c>
      <c r="G1275" s="2">
        <f t="shared" si="178"/>
        <v>3.5695181710361519E-2</v>
      </c>
      <c r="H1275" s="2">
        <f t="shared" si="175"/>
        <v>0.53800402693584071</v>
      </c>
      <c r="I1275" s="2">
        <f t="shared" si="176"/>
        <v>34.980664387966783</v>
      </c>
    </row>
    <row r="1276" spans="1:9" ht="13.5" x14ac:dyDescent="0.25">
      <c r="A1276" s="3">
        <f>TITRES_STAT!B1279</f>
        <v>43867</v>
      </c>
      <c r="B1276" s="6">
        <f>TITRES_STAT!D1279</f>
        <v>6.2145000000000001</v>
      </c>
      <c r="C1276" s="2">
        <f t="shared" si="171"/>
        <v>-0.11909999999999954</v>
      </c>
      <c r="D1276" s="2">
        <f t="shared" si="172"/>
        <v>0</v>
      </c>
      <c r="E1276" s="2">
        <f t="shared" si="173"/>
        <v>0.11909999999999954</v>
      </c>
      <c r="F1276" s="2">
        <f t="shared" si="178"/>
        <v>1.7832426395068133E-2</v>
      </c>
      <c r="G1276" s="2">
        <f t="shared" si="178"/>
        <v>4.1652668731049954E-2</v>
      </c>
      <c r="H1276" s="2">
        <f t="shared" si="175"/>
        <v>0.42812206128283353</v>
      </c>
      <c r="I1276" s="2">
        <f t="shared" si="176"/>
        <v>29.97797407444753</v>
      </c>
    </row>
    <row r="1277" spans="1:9" ht="13.5" x14ac:dyDescent="0.25">
      <c r="A1277" s="3">
        <f>TITRES_STAT!B1280</f>
        <v>43868</v>
      </c>
      <c r="B1277" s="6">
        <f>TITRES_STAT!D1280</f>
        <v>6.3410000000000002</v>
      </c>
      <c r="C1277" s="2">
        <f t="shared" si="171"/>
        <v>0.12650000000000006</v>
      </c>
      <c r="D1277" s="2">
        <f t="shared" si="172"/>
        <v>0.12650000000000006</v>
      </c>
      <c r="E1277" s="2">
        <f t="shared" si="173"/>
        <v>0</v>
      </c>
      <c r="F1277" s="2">
        <f t="shared" ref="F1277:G1292" si="179">((F1276*13)+D1277)/14</f>
        <v>2.5594395938277559E-2</v>
      </c>
      <c r="G1277" s="2">
        <f t="shared" si="179"/>
        <v>3.8677478107403525E-2</v>
      </c>
      <c r="H1277" s="2">
        <f t="shared" si="175"/>
        <v>0.66173900654030382</v>
      </c>
      <c r="I1277" s="2">
        <f t="shared" si="176"/>
        <v>39.822078192533176</v>
      </c>
    </row>
    <row r="1278" spans="1:9" ht="13.5" x14ac:dyDescent="0.25">
      <c r="A1278" s="3">
        <f>TITRES_STAT!B1281</f>
        <v>43871</v>
      </c>
      <c r="B1278" s="6">
        <f>TITRES_STAT!D1281</f>
        <v>6.3186999999999998</v>
      </c>
      <c r="C1278" s="2">
        <f t="shared" si="171"/>
        <v>-2.2300000000000431E-2</v>
      </c>
      <c r="D1278" s="2">
        <f t="shared" si="172"/>
        <v>0</v>
      </c>
      <c r="E1278" s="2">
        <f t="shared" si="173"/>
        <v>2.2300000000000431E-2</v>
      </c>
      <c r="F1278" s="2">
        <f t="shared" si="179"/>
        <v>2.376622479982916E-2</v>
      </c>
      <c r="G1278" s="2">
        <f t="shared" si="179"/>
        <v>3.7507658242589018E-2</v>
      </c>
      <c r="H1278" s="2">
        <f t="shared" si="175"/>
        <v>0.63363659352220503</v>
      </c>
      <c r="I1278" s="2">
        <f t="shared" si="176"/>
        <v>38.786875614487293</v>
      </c>
    </row>
    <row r="1279" spans="1:9" ht="13.5" x14ac:dyDescent="0.25">
      <c r="A1279" s="3">
        <f>TITRES_STAT!B1282</f>
        <v>43872</v>
      </c>
      <c r="B1279" s="6">
        <f>TITRES_STAT!D1282</f>
        <v>6.3112000000000004</v>
      </c>
      <c r="C1279" s="2">
        <f t="shared" si="171"/>
        <v>-7.499999999999396E-3</v>
      </c>
      <c r="D1279" s="2">
        <f t="shared" si="172"/>
        <v>0</v>
      </c>
      <c r="E1279" s="2">
        <f t="shared" si="173"/>
        <v>7.499999999999396E-3</v>
      </c>
      <c r="F1279" s="2">
        <f t="shared" si="179"/>
        <v>2.2068637314127077E-2</v>
      </c>
      <c r="G1279" s="2">
        <f t="shared" si="179"/>
        <v>3.5364254082404047E-2</v>
      </c>
      <c r="H1279" s="2">
        <f t="shared" si="175"/>
        <v>0.62403796960353874</v>
      </c>
      <c r="I1279" s="2">
        <f t="shared" si="176"/>
        <v>38.425084960044337</v>
      </c>
    </row>
    <row r="1280" spans="1:9" ht="13.5" x14ac:dyDescent="0.25">
      <c r="A1280" s="3">
        <f>TITRES_STAT!B1283</f>
        <v>43873</v>
      </c>
      <c r="B1280" s="6">
        <f>TITRES_STAT!D1283</f>
        <v>6.3037999999999998</v>
      </c>
      <c r="C1280" s="2">
        <f t="shared" si="171"/>
        <v>-7.4000000000005173E-3</v>
      </c>
      <c r="D1280" s="2">
        <f t="shared" si="172"/>
        <v>0</v>
      </c>
      <c r="E1280" s="2">
        <f t="shared" si="173"/>
        <v>7.4000000000005173E-3</v>
      </c>
      <c r="F1280" s="2">
        <f t="shared" si="179"/>
        <v>2.0492306077403714E-2</v>
      </c>
      <c r="G1280" s="2">
        <f t="shared" si="179"/>
        <v>3.3366807362232367E-2</v>
      </c>
      <c r="H1280" s="2">
        <f t="shared" si="175"/>
        <v>0.6141524376287435</v>
      </c>
      <c r="I1280" s="2">
        <f t="shared" si="176"/>
        <v>38.047982539428482</v>
      </c>
    </row>
    <row r="1281" spans="1:9" ht="13.5" x14ac:dyDescent="0.25">
      <c r="A1281" s="3">
        <f>TITRES_STAT!B1284</f>
        <v>43874</v>
      </c>
      <c r="B1281" s="6">
        <f>TITRES_STAT!D1284</f>
        <v>6.4378000000000002</v>
      </c>
      <c r="C1281" s="2">
        <f t="shared" si="171"/>
        <v>0.13400000000000034</v>
      </c>
      <c r="D1281" s="2">
        <f t="shared" si="172"/>
        <v>0.13400000000000034</v>
      </c>
      <c r="E1281" s="2">
        <f t="shared" si="173"/>
        <v>0</v>
      </c>
      <c r="F1281" s="2">
        <f t="shared" si="179"/>
        <v>2.8599998500446332E-2</v>
      </c>
      <c r="G1281" s="2">
        <f t="shared" si="179"/>
        <v>3.098346397921577E-2</v>
      </c>
      <c r="H1281" s="2">
        <f t="shared" si="175"/>
        <v>0.92307298240221602</v>
      </c>
      <c r="I1281" s="2">
        <f t="shared" si="176"/>
        <v>47.999893443937566</v>
      </c>
    </row>
    <row r="1282" spans="1:9" ht="13.5" x14ac:dyDescent="0.25">
      <c r="A1282" s="3">
        <f>TITRES_STAT!B1285</f>
        <v>43875</v>
      </c>
      <c r="B1282" s="6">
        <f>TITRES_STAT!D1285</f>
        <v>6.4378000000000002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2.6557141464700167E-2</v>
      </c>
      <c r="G1282" s="2">
        <f t="shared" si="179"/>
        <v>2.8770359409271785E-2</v>
      </c>
      <c r="H1282" s="2">
        <f t="shared" si="175"/>
        <v>0.92307298240221614</v>
      </c>
      <c r="I1282" s="2">
        <f t="shared" si="176"/>
        <v>47.999893443937573</v>
      </c>
    </row>
    <row r="1283" spans="1:9" ht="13.5" x14ac:dyDescent="0.25">
      <c r="A1283" s="3">
        <f>TITRES_STAT!B1286</f>
        <v>43878</v>
      </c>
      <c r="B1283" s="6">
        <f>TITRES_STAT!D1286</f>
        <v>6.4378000000000002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2.4660202788650155E-2</v>
      </c>
      <c r="G1283" s="2">
        <f t="shared" si="179"/>
        <v>2.6715333737180942E-2</v>
      </c>
      <c r="H1283" s="2">
        <f t="shared" si="175"/>
        <v>0.92307298240221614</v>
      </c>
      <c r="I1283" s="2">
        <f t="shared" si="176"/>
        <v>47.999893443937573</v>
      </c>
    </row>
    <row r="1284" spans="1:9" ht="13.5" x14ac:dyDescent="0.25">
      <c r="A1284" s="3">
        <f>TITRES_STAT!B1287</f>
        <v>43879</v>
      </c>
      <c r="B1284" s="6">
        <f>TITRES_STAT!D1287</f>
        <v>6.5122</v>
      </c>
      <c r="C1284" s="2">
        <f t="shared" si="180"/>
        <v>7.43999999999998E-2</v>
      </c>
      <c r="D1284" s="2">
        <f t="shared" si="181"/>
        <v>7.43999999999998E-2</v>
      </c>
      <c r="E1284" s="2">
        <f t="shared" si="182"/>
        <v>0</v>
      </c>
      <c r="F1284" s="2">
        <f t="shared" si="179"/>
        <v>2.8213045446603701E-2</v>
      </c>
      <c r="G1284" s="2">
        <f t="shared" si="179"/>
        <v>2.4807095613096592E-2</v>
      </c>
      <c r="H1284" s="2">
        <f t="shared" si="175"/>
        <v>1.1372974042035369</v>
      </c>
      <c r="I1284" s="2">
        <f t="shared" si="176"/>
        <v>53.211939619013869</v>
      </c>
    </row>
    <row r="1285" spans="1:9" ht="13.5" x14ac:dyDescent="0.25">
      <c r="A1285" s="3">
        <f>TITRES_STAT!B1288</f>
        <v>43880</v>
      </c>
      <c r="B1285" s="6">
        <f>TITRES_STAT!D1288</f>
        <v>6.4302999999999999</v>
      </c>
      <c r="C1285" s="2">
        <f t="shared" si="180"/>
        <v>-8.1900000000000084E-2</v>
      </c>
      <c r="D1285" s="2">
        <f t="shared" si="181"/>
        <v>0</v>
      </c>
      <c r="E1285" s="2">
        <f t="shared" si="182"/>
        <v>8.1900000000000084E-2</v>
      </c>
      <c r="F1285" s="2">
        <f t="shared" si="179"/>
        <v>2.6197827914703434E-2</v>
      </c>
      <c r="G1285" s="2">
        <f t="shared" si="179"/>
        <v>2.8885160212161125E-2</v>
      </c>
      <c r="H1285" s="2">
        <f t="shared" si="175"/>
        <v>0.90696495093953888</v>
      </c>
      <c r="I1285" s="2">
        <f t="shared" si="176"/>
        <v>47.560651311010623</v>
      </c>
    </row>
    <row r="1286" spans="1:9" ht="13.5" x14ac:dyDescent="0.25">
      <c r="A1286" s="3">
        <f>TITRES_STAT!B1289</f>
        <v>43881</v>
      </c>
      <c r="B1286" s="6">
        <f>TITRES_STAT!D1289</f>
        <v>6.3410000000000002</v>
      </c>
      <c r="C1286" s="2">
        <f t="shared" si="180"/>
        <v>-8.9299999999999713E-2</v>
      </c>
      <c r="D1286" s="2">
        <f t="shared" si="181"/>
        <v>0</v>
      </c>
      <c r="E1286" s="2">
        <f t="shared" si="182"/>
        <v>8.9299999999999713E-2</v>
      </c>
      <c r="F1286" s="2">
        <f t="shared" si="179"/>
        <v>2.4326554492224619E-2</v>
      </c>
      <c r="G1286" s="2">
        <f t="shared" si="179"/>
        <v>3.3200505911292456E-2</v>
      </c>
      <c r="H1286" s="2">
        <f t="shared" si="175"/>
        <v>0.73271637960042202</v>
      </c>
      <c r="I1286" s="2">
        <f t="shared" si="176"/>
        <v>42.287150293424951</v>
      </c>
    </row>
    <row r="1287" spans="1:9" ht="13.5" x14ac:dyDescent="0.25">
      <c r="A1287" s="3">
        <f>TITRES_STAT!B1290</f>
        <v>43882</v>
      </c>
      <c r="B1287" s="6">
        <f>TITRES_STAT!D1290</f>
        <v>6.4302999999999999</v>
      </c>
      <c r="C1287" s="2">
        <f t="shared" si="180"/>
        <v>8.9299999999999713E-2</v>
      </c>
      <c r="D1287" s="2">
        <f t="shared" si="181"/>
        <v>8.9299999999999713E-2</v>
      </c>
      <c r="E1287" s="2">
        <f t="shared" si="182"/>
        <v>0</v>
      </c>
      <c r="F1287" s="2">
        <f t="shared" si="179"/>
        <v>2.8967514885637126E-2</v>
      </c>
      <c r="G1287" s="2">
        <f t="shared" si="179"/>
        <v>3.0829041203342993E-2</v>
      </c>
      <c r="H1287" s="2">
        <f t="shared" si="175"/>
        <v>0.93961776801855224</v>
      </c>
      <c r="I1287" s="2">
        <f t="shared" si="176"/>
        <v>48.443450225682035</v>
      </c>
    </row>
    <row r="1288" spans="1:9" ht="13.5" x14ac:dyDescent="0.25">
      <c r="A1288" s="3">
        <f>TITRES_STAT!B1291</f>
        <v>43885</v>
      </c>
      <c r="B1288" s="6">
        <f>TITRES_STAT!D1291</f>
        <v>6.3261000000000003</v>
      </c>
      <c r="C1288" s="2">
        <f t="shared" si="180"/>
        <v>-0.10419999999999963</v>
      </c>
      <c r="D1288" s="2">
        <f t="shared" si="181"/>
        <v>0</v>
      </c>
      <c r="E1288" s="2">
        <f t="shared" si="182"/>
        <v>0.10419999999999963</v>
      </c>
      <c r="F1288" s="2">
        <f t="shared" si="179"/>
        <v>2.6898406679520186E-2</v>
      </c>
      <c r="G1288" s="2">
        <f t="shared" si="179"/>
        <v>3.6069823974532747E-2</v>
      </c>
      <c r="H1288" s="2">
        <f t="shared" si="175"/>
        <v>0.74573157602631834</v>
      </c>
      <c r="I1288" s="2">
        <f t="shared" si="176"/>
        <v>42.717424961961953</v>
      </c>
    </row>
    <row r="1289" spans="1:9" ht="13.5" x14ac:dyDescent="0.25">
      <c r="A1289" s="3">
        <f>TITRES_STAT!B1292</f>
        <v>43886</v>
      </c>
      <c r="B1289" s="6">
        <f>TITRES_STAT!D1292</f>
        <v>6.3856999999999999</v>
      </c>
      <c r="C1289" s="2">
        <f t="shared" si="180"/>
        <v>5.9599999999999653E-2</v>
      </c>
      <c r="D1289" s="2">
        <f t="shared" si="181"/>
        <v>5.9599999999999653E-2</v>
      </c>
      <c r="E1289" s="2">
        <f t="shared" si="182"/>
        <v>0</v>
      </c>
      <c r="F1289" s="2">
        <f t="shared" si="179"/>
        <v>2.923423477384015E-2</v>
      </c>
      <c r="G1289" s="2">
        <f t="shared" si="179"/>
        <v>3.3493407976351836E-2</v>
      </c>
      <c r="H1289" s="2">
        <f t="shared" si="175"/>
        <v>0.87283547838670539</v>
      </c>
      <c r="I1289" s="2">
        <f t="shared" si="176"/>
        <v>46.605026894224672</v>
      </c>
    </row>
    <row r="1290" spans="1:9" ht="13.5" x14ac:dyDescent="0.25">
      <c r="A1290" s="3">
        <f>TITRES_STAT!B1293</f>
        <v>43887</v>
      </c>
      <c r="B1290" s="6">
        <f>TITRES_STAT!D1293</f>
        <v>6.3559000000000001</v>
      </c>
      <c r="C1290" s="2">
        <f t="shared" si="180"/>
        <v>-2.9799999999999827E-2</v>
      </c>
      <c r="D1290" s="2">
        <f t="shared" si="181"/>
        <v>0</v>
      </c>
      <c r="E1290" s="2">
        <f t="shared" si="182"/>
        <v>2.9799999999999827E-2</v>
      </c>
      <c r="F1290" s="2">
        <f t="shared" si="179"/>
        <v>2.7146075147137284E-2</v>
      </c>
      <c r="G1290" s="2">
        <f t="shared" si="179"/>
        <v>3.322959312089812E-2</v>
      </c>
      <c r="H1290" s="2">
        <f t="shared" si="175"/>
        <v>0.81692469264888756</v>
      </c>
      <c r="I1290" s="2">
        <f t="shared" si="176"/>
        <v>44.961945641120444</v>
      </c>
    </row>
    <row r="1291" spans="1:9" ht="13.5" x14ac:dyDescent="0.25">
      <c r="A1291" s="3">
        <f>TITRES_STAT!B1294</f>
        <v>43888</v>
      </c>
      <c r="B1291" s="6">
        <f>TITRES_STAT!D1294</f>
        <v>6.4005000000000001</v>
      </c>
      <c r="C1291" s="2">
        <f t="shared" si="180"/>
        <v>4.4599999999999973E-2</v>
      </c>
      <c r="D1291" s="2">
        <f t="shared" si="181"/>
        <v>4.4599999999999973E-2</v>
      </c>
      <c r="E1291" s="2">
        <f t="shared" si="182"/>
        <v>0</v>
      </c>
      <c r="F1291" s="2">
        <f t="shared" si="179"/>
        <v>2.8392784065198906E-2</v>
      </c>
      <c r="G1291" s="2">
        <f t="shared" si="179"/>
        <v>3.0856050755119682E-2</v>
      </c>
      <c r="H1291" s="2">
        <f t="shared" si="175"/>
        <v>0.92016908743540138</v>
      </c>
      <c r="I1291" s="2">
        <f t="shared" si="176"/>
        <v>47.921253053000093</v>
      </c>
    </row>
    <row r="1292" spans="1:9" ht="13.5" x14ac:dyDescent="0.25">
      <c r="A1292" s="3">
        <f>TITRES_STAT!B1295</f>
        <v>43889</v>
      </c>
      <c r="B1292" s="6">
        <f>TITRES_STAT!D1295</f>
        <v>6.3781999999999996</v>
      </c>
      <c r="C1292" s="2">
        <f t="shared" si="180"/>
        <v>-2.2300000000000431E-2</v>
      </c>
      <c r="D1292" s="2">
        <f t="shared" si="181"/>
        <v>0</v>
      </c>
      <c r="E1292" s="2">
        <f t="shared" si="182"/>
        <v>2.2300000000000431E-2</v>
      </c>
      <c r="F1292" s="2">
        <f t="shared" si="179"/>
        <v>2.6364728060541843E-2</v>
      </c>
      <c r="G1292" s="2">
        <f t="shared" si="179"/>
        <v>3.0244904272611166E-2</v>
      </c>
      <c r="H1292" s="2">
        <f t="shared" si="175"/>
        <v>0.87170810074002814</v>
      </c>
      <c r="I1292" s="2">
        <f t="shared" si="176"/>
        <v>46.572865736669939</v>
      </c>
    </row>
    <row r="1293" spans="1:9" ht="13.5" x14ac:dyDescent="0.25">
      <c r="A1293" s="3">
        <f>TITRES_STAT!B1296</f>
        <v>43892</v>
      </c>
      <c r="B1293" s="6">
        <f>TITRES_STAT!D1296</f>
        <v>6.3261000000000003</v>
      </c>
      <c r="C1293" s="2">
        <f t="shared" si="180"/>
        <v>-5.2099999999999369E-2</v>
      </c>
      <c r="D1293" s="2">
        <f t="shared" si="181"/>
        <v>0</v>
      </c>
      <c r="E1293" s="2">
        <f t="shared" si="182"/>
        <v>5.2099999999999369E-2</v>
      </c>
      <c r="F1293" s="2">
        <f t="shared" ref="F1293:G1308" si="183">((F1292*13)+D1293)/14</f>
        <v>2.4481533199074569E-2</v>
      </c>
      <c r="G1293" s="2">
        <f t="shared" si="183"/>
        <v>3.1805982538853181E-2</v>
      </c>
      <c r="H1293" s="2">
        <f t="shared" si="175"/>
        <v>0.76971472801284169</v>
      </c>
      <c r="I1293" s="2">
        <f t="shared" si="176"/>
        <v>43.493717706532884</v>
      </c>
    </row>
    <row r="1294" spans="1:9" ht="13.5" x14ac:dyDescent="0.25">
      <c r="A1294" s="3">
        <f>TITRES_STAT!B1297</f>
        <v>43893</v>
      </c>
      <c r="B1294" s="6">
        <f>TITRES_STAT!D1297</f>
        <v>6.2516999999999996</v>
      </c>
      <c r="C1294" s="2">
        <f t="shared" si="180"/>
        <v>-7.4400000000000688E-2</v>
      </c>
      <c r="D1294" s="2">
        <f t="shared" si="181"/>
        <v>0</v>
      </c>
      <c r="E1294" s="2">
        <f t="shared" si="182"/>
        <v>7.4400000000000688E-2</v>
      </c>
      <c r="F1294" s="2">
        <f t="shared" si="183"/>
        <v>2.2732852256283527E-2</v>
      </c>
      <c r="G1294" s="2">
        <f t="shared" si="183"/>
        <v>3.4848412357506575E-2</v>
      </c>
      <c r="H1294" s="2">
        <f t="shared" si="175"/>
        <v>0.65233537823959786</v>
      </c>
      <c r="I1294" s="2">
        <f t="shared" si="176"/>
        <v>39.479598804850227</v>
      </c>
    </row>
    <row r="1295" spans="1:9" ht="13.5" x14ac:dyDescent="0.25">
      <c r="A1295" s="3">
        <f>TITRES_STAT!B1298</f>
        <v>43894</v>
      </c>
      <c r="B1295" s="6">
        <f>TITRES_STAT!D1298</f>
        <v>6.2888999999999999</v>
      </c>
      <c r="C1295" s="2">
        <f t="shared" si="180"/>
        <v>3.7200000000000344E-2</v>
      </c>
      <c r="D1295" s="2">
        <f t="shared" si="181"/>
        <v>3.7200000000000344E-2</v>
      </c>
      <c r="E1295" s="2">
        <f t="shared" si="182"/>
        <v>0</v>
      </c>
      <c r="F1295" s="2">
        <f t="shared" si="183"/>
        <v>2.3766219952263301E-2</v>
      </c>
      <c r="G1295" s="2">
        <f t="shared" si="183"/>
        <v>3.2359240046256108E-2</v>
      </c>
      <c r="H1295" s="2">
        <f t="shared" si="175"/>
        <v>0.73444926142550127</v>
      </c>
      <c r="I1295" s="2">
        <f t="shared" si="176"/>
        <v>42.344810987545145</v>
      </c>
    </row>
    <row r="1296" spans="1:9" ht="13.5" x14ac:dyDescent="0.25">
      <c r="A1296" s="3">
        <f>TITRES_STAT!B1299</f>
        <v>43895</v>
      </c>
      <c r="B1296" s="6">
        <f>TITRES_STAT!D1299</f>
        <v>6.2516999999999996</v>
      </c>
      <c r="C1296" s="2">
        <f t="shared" si="180"/>
        <v>-3.7200000000000344E-2</v>
      </c>
      <c r="D1296" s="2">
        <f t="shared" si="181"/>
        <v>0</v>
      </c>
      <c r="E1296" s="2">
        <f t="shared" si="182"/>
        <v>3.7200000000000344E-2</v>
      </c>
      <c r="F1296" s="2">
        <f t="shared" si="183"/>
        <v>2.2068632812815923E-2</v>
      </c>
      <c r="G1296" s="2">
        <f t="shared" si="183"/>
        <v>3.27050086143807E-2</v>
      </c>
      <c r="H1296" s="2">
        <f t="shared" si="175"/>
        <v>0.67477838251087141</v>
      </c>
      <c r="I1296" s="2">
        <f t="shared" si="176"/>
        <v>40.290607375718928</v>
      </c>
    </row>
    <row r="1297" spans="1:9" ht="13.5" x14ac:dyDescent="0.25">
      <c r="A1297" s="3">
        <f>TITRES_STAT!B1300</f>
        <v>43896</v>
      </c>
      <c r="B1297" s="6">
        <f>TITRES_STAT!D1300</f>
        <v>6.2962999999999996</v>
      </c>
      <c r="C1297" s="2">
        <f t="shared" si="180"/>
        <v>4.4599999999999973E-2</v>
      </c>
      <c r="D1297" s="2">
        <f t="shared" si="181"/>
        <v>4.4599999999999973E-2</v>
      </c>
      <c r="E1297" s="2">
        <f t="shared" si="182"/>
        <v>0</v>
      </c>
      <c r="F1297" s="2">
        <f t="shared" si="183"/>
        <v>2.367801618332907E-2</v>
      </c>
      <c r="G1297" s="2">
        <f t="shared" si="183"/>
        <v>3.0368936570496365E-2</v>
      </c>
      <c r="H1297" s="2">
        <f t="shared" ref="H1297:H1360" si="184">F1297/G1297</f>
        <v>0.77967880529384193</v>
      </c>
      <c r="I1297" s="2">
        <f t="shared" ref="I1297:I1360" si="185">IF(G1297=0,100,100-(100/(1+H1297)))</f>
        <v>43.810085447700182</v>
      </c>
    </row>
    <row r="1298" spans="1:9" ht="13.5" x14ac:dyDescent="0.25">
      <c r="A1298" s="3">
        <f>TITRES_STAT!B1301</f>
        <v>43899</v>
      </c>
      <c r="B1298" s="6">
        <f>TITRES_STAT!D1301</f>
        <v>6.1698000000000004</v>
      </c>
      <c r="C1298" s="2">
        <f t="shared" si="180"/>
        <v>-0.12649999999999917</v>
      </c>
      <c r="D1298" s="2">
        <f t="shared" si="181"/>
        <v>0</v>
      </c>
      <c r="E1298" s="2">
        <f t="shared" si="182"/>
        <v>0.12649999999999917</v>
      </c>
      <c r="F1298" s="2">
        <f t="shared" si="183"/>
        <v>2.1986729313091282E-2</v>
      </c>
      <c r="G1298" s="2">
        <f t="shared" si="183"/>
        <v>3.7235441101175139E-2</v>
      </c>
      <c r="H1298" s="2">
        <f t="shared" si="184"/>
        <v>0.5904785511563978</v>
      </c>
      <c r="I1298" s="2">
        <f t="shared" si="185"/>
        <v>37.125841824592698</v>
      </c>
    </row>
    <row r="1299" spans="1:9" ht="13.5" x14ac:dyDescent="0.25">
      <c r="A1299" s="3">
        <f>TITRES_STAT!B1302</f>
        <v>43900</v>
      </c>
      <c r="B1299" s="6">
        <f>TITRES_STAT!D1302</f>
        <v>6.1102999999999996</v>
      </c>
      <c r="C1299" s="2">
        <f t="shared" si="180"/>
        <v>-5.9500000000000774E-2</v>
      </c>
      <c r="D1299" s="2">
        <f t="shared" si="181"/>
        <v>0</v>
      </c>
      <c r="E1299" s="2">
        <f t="shared" si="182"/>
        <v>5.9500000000000774E-2</v>
      </c>
      <c r="F1299" s="2">
        <f t="shared" si="183"/>
        <v>2.0416248647870477E-2</v>
      </c>
      <c r="G1299" s="2">
        <f t="shared" si="183"/>
        <v>3.8825766736805538E-2</v>
      </c>
      <c r="H1299" s="2">
        <f t="shared" si="184"/>
        <v>0.52584276792959128</v>
      </c>
      <c r="I1299" s="2">
        <f t="shared" si="185"/>
        <v>34.46244783419624</v>
      </c>
    </row>
    <row r="1300" spans="1:9" ht="13.5" x14ac:dyDescent="0.25">
      <c r="A1300" s="3">
        <f>TITRES_STAT!B1303</f>
        <v>43901</v>
      </c>
      <c r="B1300" s="6">
        <f>TITRES_STAT!D1303</f>
        <v>6.0655999999999999</v>
      </c>
      <c r="C1300" s="2">
        <f t="shared" si="180"/>
        <v>-4.469999999999974E-2</v>
      </c>
      <c r="D1300" s="2">
        <f t="shared" si="181"/>
        <v>0</v>
      </c>
      <c r="E1300" s="2">
        <f t="shared" si="182"/>
        <v>4.469999999999974E-2</v>
      </c>
      <c r="F1300" s="2">
        <f t="shared" si="183"/>
        <v>1.895794517302259E-2</v>
      </c>
      <c r="G1300" s="2">
        <f t="shared" si="183"/>
        <v>3.9245354827033695E-2</v>
      </c>
      <c r="H1300" s="2">
        <f t="shared" si="184"/>
        <v>0.4830621421713745</v>
      </c>
      <c r="I1300" s="2">
        <f t="shared" si="185"/>
        <v>32.571942094355919</v>
      </c>
    </row>
    <row r="1301" spans="1:9" ht="13.5" x14ac:dyDescent="0.25">
      <c r="A1301" s="3">
        <f>TITRES_STAT!B1304</f>
        <v>43902</v>
      </c>
      <c r="B1301" s="6">
        <f>TITRES_STAT!D1304</f>
        <v>5.8571999999999997</v>
      </c>
      <c r="C1301" s="2">
        <f t="shared" si="180"/>
        <v>-0.20840000000000014</v>
      </c>
      <c r="D1301" s="2">
        <f t="shared" si="181"/>
        <v>0</v>
      </c>
      <c r="E1301" s="2">
        <f t="shared" si="182"/>
        <v>0.20840000000000014</v>
      </c>
      <c r="F1301" s="2">
        <f t="shared" si="183"/>
        <v>1.7603806232092404E-2</v>
      </c>
      <c r="G1301" s="2">
        <f t="shared" si="183"/>
        <v>5.1327829482245582E-2</v>
      </c>
      <c r="H1301" s="2">
        <f t="shared" si="184"/>
        <v>0.34296806254356815</v>
      </c>
      <c r="I1301" s="2">
        <f t="shared" si="185"/>
        <v>25.538065432024496</v>
      </c>
    </row>
    <row r="1302" spans="1:9" ht="13.5" x14ac:dyDescent="0.25">
      <c r="A1302" s="3">
        <f>TITRES_STAT!B1305</f>
        <v>43903</v>
      </c>
      <c r="B1302" s="6">
        <f>TITRES_STAT!D1305</f>
        <v>5.5073999999999996</v>
      </c>
      <c r="C1302" s="2">
        <f t="shared" si="180"/>
        <v>-0.34980000000000011</v>
      </c>
      <c r="D1302" s="2">
        <f t="shared" si="181"/>
        <v>0</v>
      </c>
      <c r="E1302" s="2">
        <f t="shared" si="182"/>
        <v>0.34980000000000011</v>
      </c>
      <c r="F1302" s="2">
        <f t="shared" si="183"/>
        <v>1.6346391501228661E-2</v>
      </c>
      <c r="G1302" s="2">
        <f t="shared" si="183"/>
        <v>7.2647270233513764E-2</v>
      </c>
      <c r="H1302" s="2">
        <f t="shared" si="184"/>
        <v>0.2250104022998474</v>
      </c>
      <c r="I1302" s="2">
        <f t="shared" si="185"/>
        <v>18.368040130713212</v>
      </c>
    </row>
    <row r="1303" spans="1:9" ht="13.5" x14ac:dyDescent="0.25">
      <c r="A1303" s="3">
        <f>TITRES_STAT!B1306</f>
        <v>43906</v>
      </c>
      <c r="B1303" s="6">
        <f>TITRES_STAT!D1306</f>
        <v>5.3586</v>
      </c>
      <c r="C1303" s="2">
        <f t="shared" si="180"/>
        <v>-0.1487999999999996</v>
      </c>
      <c r="D1303" s="2">
        <f t="shared" si="181"/>
        <v>0</v>
      </c>
      <c r="E1303" s="2">
        <f t="shared" si="182"/>
        <v>0.1487999999999996</v>
      </c>
      <c r="F1303" s="2">
        <f t="shared" si="183"/>
        <v>1.5178792108283757E-2</v>
      </c>
      <c r="G1303" s="2">
        <f t="shared" si="183"/>
        <v>7.80867509311199E-2</v>
      </c>
      <c r="H1303" s="2">
        <f t="shared" si="184"/>
        <v>0.19438370693221602</v>
      </c>
      <c r="I1303" s="2">
        <f t="shared" si="185"/>
        <v>16.274812340792238</v>
      </c>
    </row>
    <row r="1304" spans="1:9" ht="13.5" x14ac:dyDescent="0.25">
      <c r="A1304" s="3">
        <f>TITRES_STAT!B1307</f>
        <v>43907</v>
      </c>
      <c r="B1304" s="6">
        <f>TITRES_STAT!D1307</f>
        <v>5.1204000000000001</v>
      </c>
      <c r="C1304" s="2">
        <f t="shared" si="180"/>
        <v>-0.23819999999999997</v>
      </c>
      <c r="D1304" s="2">
        <f t="shared" si="181"/>
        <v>0</v>
      </c>
      <c r="E1304" s="2">
        <f t="shared" si="182"/>
        <v>0.23819999999999997</v>
      </c>
      <c r="F1304" s="2">
        <f t="shared" si="183"/>
        <v>1.4094592671977773E-2</v>
      </c>
      <c r="G1304" s="2">
        <f t="shared" si="183"/>
        <v>8.9523411578897052E-2</v>
      </c>
      <c r="H1304" s="2">
        <f t="shared" si="184"/>
        <v>0.1574402988379883</v>
      </c>
      <c r="I1304" s="2">
        <f t="shared" si="185"/>
        <v>13.60245526236217</v>
      </c>
    </row>
    <row r="1305" spans="1:9" ht="13.5" x14ac:dyDescent="0.25">
      <c r="A1305" s="3">
        <f>TITRES_STAT!B1308</f>
        <v>43908</v>
      </c>
      <c r="B1305" s="6">
        <f>TITRES_STAT!D1308</f>
        <v>5.1055000000000001</v>
      </c>
      <c r="C1305" s="2">
        <f t="shared" si="180"/>
        <v>-1.4899999999999913E-2</v>
      </c>
      <c r="D1305" s="2">
        <f t="shared" si="181"/>
        <v>0</v>
      </c>
      <c r="E1305" s="2">
        <f t="shared" si="182"/>
        <v>1.4899999999999913E-2</v>
      </c>
      <c r="F1305" s="2">
        <f t="shared" si="183"/>
        <v>1.3087836052550789E-2</v>
      </c>
      <c r="G1305" s="2">
        <f t="shared" si="183"/>
        <v>8.4193167894690113E-2</v>
      </c>
      <c r="H1305" s="2">
        <f t="shared" si="184"/>
        <v>0.15545009624677886</v>
      </c>
      <c r="I1305" s="2">
        <f t="shared" si="185"/>
        <v>13.453639992910439</v>
      </c>
    </row>
    <row r="1306" spans="1:9" ht="13.5" x14ac:dyDescent="0.25">
      <c r="A1306" s="3">
        <f>TITRES_STAT!B1309</f>
        <v>43909</v>
      </c>
      <c r="B1306" s="6">
        <f>TITRES_STAT!D1309</f>
        <v>5.2023000000000001</v>
      </c>
      <c r="C1306" s="2">
        <f t="shared" si="180"/>
        <v>9.6799999999999997E-2</v>
      </c>
      <c r="D1306" s="2">
        <f t="shared" si="181"/>
        <v>9.6799999999999997E-2</v>
      </c>
      <c r="E1306" s="2">
        <f t="shared" si="182"/>
        <v>0</v>
      </c>
      <c r="F1306" s="2">
        <f t="shared" si="183"/>
        <v>1.9067276334511447E-2</v>
      </c>
      <c r="G1306" s="2">
        <f t="shared" si="183"/>
        <v>7.8179370187926533E-2</v>
      </c>
      <c r="H1306" s="2">
        <f t="shared" si="184"/>
        <v>0.24389140368715917</v>
      </c>
      <c r="I1306" s="2">
        <f t="shared" si="185"/>
        <v>19.607129928240767</v>
      </c>
    </row>
    <row r="1307" spans="1:9" ht="13.5" x14ac:dyDescent="0.25">
      <c r="A1307" s="3">
        <f>TITRES_STAT!B1310</f>
        <v>43913</v>
      </c>
      <c r="B1307" s="6">
        <f>TITRES_STAT!D1310</f>
        <v>5.1725000000000003</v>
      </c>
      <c r="C1307" s="2">
        <f t="shared" si="180"/>
        <v>-2.9799999999999827E-2</v>
      </c>
      <c r="D1307" s="2">
        <f t="shared" si="181"/>
        <v>0</v>
      </c>
      <c r="E1307" s="2">
        <f t="shared" si="182"/>
        <v>2.9799999999999827E-2</v>
      </c>
      <c r="F1307" s="2">
        <f t="shared" si="183"/>
        <v>1.7705328024903485E-2</v>
      </c>
      <c r="G1307" s="2">
        <f t="shared" si="183"/>
        <v>7.4723700888788908E-2</v>
      </c>
      <c r="H1307" s="2">
        <f t="shared" si="184"/>
        <v>0.23694393899539692</v>
      </c>
      <c r="I1307" s="2">
        <f t="shared" si="185"/>
        <v>19.155592385846887</v>
      </c>
    </row>
    <row r="1308" spans="1:9" ht="13.5" x14ac:dyDescent="0.25">
      <c r="A1308" s="3">
        <f>TITRES_STAT!B1311</f>
        <v>43914</v>
      </c>
      <c r="B1308" s="6">
        <f>TITRES_STAT!D1311</f>
        <v>5.2693000000000003</v>
      </c>
      <c r="C1308" s="2">
        <f t="shared" si="180"/>
        <v>9.6799999999999997E-2</v>
      </c>
      <c r="D1308" s="2">
        <f t="shared" si="181"/>
        <v>9.6799999999999997E-2</v>
      </c>
      <c r="E1308" s="2">
        <f t="shared" si="182"/>
        <v>0</v>
      </c>
      <c r="F1308" s="2">
        <f t="shared" si="183"/>
        <v>2.3354947451696091E-2</v>
      </c>
      <c r="G1308" s="2">
        <f t="shared" si="183"/>
        <v>6.9386293682446837E-2</v>
      </c>
      <c r="H1308" s="2">
        <f t="shared" si="184"/>
        <v>0.33659309659314407</v>
      </c>
      <c r="I1308" s="2">
        <f t="shared" si="185"/>
        <v>25.182914489913927</v>
      </c>
    </row>
    <row r="1309" spans="1:9" ht="13.5" x14ac:dyDescent="0.25">
      <c r="A1309" s="3">
        <f>TITRES_STAT!B1312</f>
        <v>43915</v>
      </c>
      <c r="B1309" s="6">
        <f>TITRES_STAT!D1312</f>
        <v>5.2618</v>
      </c>
      <c r="C1309" s="2">
        <f t="shared" si="180"/>
        <v>-7.5000000000002842E-3</v>
      </c>
      <c r="D1309" s="2">
        <f t="shared" si="181"/>
        <v>0</v>
      </c>
      <c r="E1309" s="2">
        <f t="shared" si="182"/>
        <v>7.5000000000002842E-3</v>
      </c>
      <c r="F1309" s="2">
        <f t="shared" ref="F1309:G1324" si="186">((F1308*13)+D1309)/14</f>
        <v>2.1686736919432088E-2</v>
      </c>
      <c r="G1309" s="2">
        <f t="shared" si="186"/>
        <v>6.4965844133700656E-2</v>
      </c>
      <c r="H1309" s="2">
        <f t="shared" si="184"/>
        <v>0.3338175191690031</v>
      </c>
      <c r="I1309" s="2">
        <f t="shared" si="185"/>
        <v>25.027225566581151</v>
      </c>
    </row>
    <row r="1310" spans="1:9" ht="13.5" x14ac:dyDescent="0.25">
      <c r="A1310" s="3">
        <f>TITRES_STAT!B1313</f>
        <v>43916</v>
      </c>
      <c r="B1310" s="6">
        <f>TITRES_STAT!D1313</f>
        <v>5.2096999999999998</v>
      </c>
      <c r="C1310" s="2">
        <f t="shared" si="180"/>
        <v>-5.2100000000000257E-2</v>
      </c>
      <c r="D1310" s="2">
        <f t="shared" si="181"/>
        <v>0</v>
      </c>
      <c r="E1310" s="2">
        <f t="shared" si="182"/>
        <v>5.2100000000000257E-2</v>
      </c>
      <c r="F1310" s="2">
        <f t="shared" si="186"/>
        <v>2.0137684282329794E-2</v>
      </c>
      <c r="G1310" s="2">
        <f t="shared" si="186"/>
        <v>6.4046855267007777E-2</v>
      </c>
      <c r="H1310" s="2">
        <f t="shared" si="184"/>
        <v>0.31442112494636792</v>
      </c>
      <c r="I1310" s="2">
        <f t="shared" si="185"/>
        <v>23.920881898424852</v>
      </c>
    </row>
    <row r="1311" spans="1:9" ht="13.5" x14ac:dyDescent="0.25">
      <c r="A1311" s="3">
        <f>TITRES_STAT!B1314</f>
        <v>43917</v>
      </c>
      <c r="B1311" s="6">
        <f>TITRES_STAT!D1314</f>
        <v>5.1948999999999996</v>
      </c>
      <c r="C1311" s="2">
        <f t="shared" si="180"/>
        <v>-1.4800000000000146E-2</v>
      </c>
      <c r="D1311" s="2">
        <f t="shared" si="181"/>
        <v>0</v>
      </c>
      <c r="E1311" s="2">
        <f t="shared" si="182"/>
        <v>1.4800000000000146E-2</v>
      </c>
      <c r="F1311" s="2">
        <f t="shared" si="186"/>
        <v>1.8699278262163381E-2</v>
      </c>
      <c r="G1311" s="2">
        <f t="shared" si="186"/>
        <v>6.0529222747935804E-2</v>
      </c>
      <c r="H1311" s="2">
        <f t="shared" si="184"/>
        <v>0.30892976009345952</v>
      </c>
      <c r="I1311" s="2">
        <f t="shared" si="185"/>
        <v>23.601706486633901</v>
      </c>
    </row>
    <row r="1312" spans="1:9" ht="13.5" x14ac:dyDescent="0.25">
      <c r="A1312" s="3">
        <f>TITRES_STAT!B1315</f>
        <v>43920</v>
      </c>
      <c r="B1312" s="6">
        <f>TITRES_STAT!D1315</f>
        <v>5.2023000000000001</v>
      </c>
      <c r="C1312" s="2">
        <f t="shared" si="180"/>
        <v>7.4000000000005173E-3</v>
      </c>
      <c r="D1312" s="2">
        <f t="shared" si="181"/>
        <v>7.4000000000005173E-3</v>
      </c>
      <c r="E1312" s="2">
        <f t="shared" si="182"/>
        <v>0</v>
      </c>
      <c r="F1312" s="2">
        <f t="shared" si="186"/>
        <v>1.7892186957723179E-2</v>
      </c>
      <c r="G1312" s="2">
        <f t="shared" si="186"/>
        <v>5.620570683736896E-2</v>
      </c>
      <c r="H1312" s="2">
        <f t="shared" si="184"/>
        <v>0.31833399070123197</v>
      </c>
      <c r="I1312" s="2">
        <f t="shared" si="185"/>
        <v>24.146687633526582</v>
      </c>
    </row>
    <row r="1313" spans="1:9" ht="13.5" x14ac:dyDescent="0.25">
      <c r="A1313" s="3">
        <f>TITRES_STAT!B1316</f>
        <v>43921</v>
      </c>
      <c r="B1313" s="6">
        <f>TITRES_STAT!D1316</f>
        <v>5.1948999999999996</v>
      </c>
      <c r="C1313" s="2">
        <f t="shared" si="180"/>
        <v>-7.4000000000005173E-3</v>
      </c>
      <c r="D1313" s="2">
        <f t="shared" si="181"/>
        <v>0</v>
      </c>
      <c r="E1313" s="2">
        <f t="shared" si="182"/>
        <v>7.4000000000005173E-3</v>
      </c>
      <c r="F1313" s="2">
        <f t="shared" si="186"/>
        <v>1.6614173603600093E-2</v>
      </c>
      <c r="G1313" s="2">
        <f t="shared" si="186"/>
        <v>5.2719584920414071E-2</v>
      </c>
      <c r="H1313" s="2">
        <f t="shared" si="184"/>
        <v>0.31514234470322539</v>
      </c>
      <c r="I1313" s="2">
        <f t="shared" si="185"/>
        <v>23.962603437754893</v>
      </c>
    </row>
    <row r="1314" spans="1:9" ht="13.5" x14ac:dyDescent="0.25">
      <c r="A1314" s="3">
        <f>TITRES_STAT!B1317</f>
        <v>43922</v>
      </c>
      <c r="B1314" s="6">
        <f>TITRES_STAT!D1317</f>
        <v>5.2096999999999998</v>
      </c>
      <c r="C1314" s="2">
        <f t="shared" si="180"/>
        <v>1.4800000000000146E-2</v>
      </c>
      <c r="D1314" s="2">
        <f t="shared" si="181"/>
        <v>1.4800000000000146E-2</v>
      </c>
      <c r="E1314" s="2">
        <f t="shared" si="182"/>
        <v>0</v>
      </c>
      <c r="F1314" s="2">
        <f t="shared" si="186"/>
        <v>1.6484589774771526E-2</v>
      </c>
      <c r="G1314" s="2">
        <f t="shared" si="186"/>
        <v>4.895390028324164E-2</v>
      </c>
      <c r="H1314" s="2">
        <f t="shared" si="184"/>
        <v>0.336737005210894</v>
      </c>
      <c r="I1314" s="2">
        <f t="shared" si="185"/>
        <v>25.19096904613393</v>
      </c>
    </row>
    <row r="1315" spans="1:9" ht="13.5" x14ac:dyDescent="0.25">
      <c r="A1315" s="3">
        <f>TITRES_STAT!B1318</f>
        <v>43923</v>
      </c>
      <c r="B1315" s="6">
        <f>TITRES_STAT!D1318</f>
        <v>5.0609000000000002</v>
      </c>
      <c r="C1315" s="2">
        <f t="shared" si="180"/>
        <v>-0.1487999999999996</v>
      </c>
      <c r="D1315" s="2">
        <f t="shared" si="181"/>
        <v>0</v>
      </c>
      <c r="E1315" s="2">
        <f t="shared" si="182"/>
        <v>0.1487999999999996</v>
      </c>
      <c r="F1315" s="2">
        <f t="shared" si="186"/>
        <v>1.5307119076573559E-2</v>
      </c>
      <c r="G1315" s="2">
        <f t="shared" si="186"/>
        <v>5.6085764548724347E-2</v>
      </c>
      <c r="H1315" s="2">
        <f t="shared" si="184"/>
        <v>0.27292342717866569</v>
      </c>
      <c r="I1315" s="2">
        <f t="shared" si="185"/>
        <v>21.440679097530563</v>
      </c>
    </row>
    <row r="1316" spans="1:9" ht="13.5" x14ac:dyDescent="0.25">
      <c r="A1316" s="3">
        <f>TITRES_STAT!B1319</f>
        <v>43924</v>
      </c>
      <c r="B1316" s="6">
        <f>TITRES_STAT!D1319</f>
        <v>4.9119999999999999</v>
      </c>
      <c r="C1316" s="2">
        <f t="shared" si="180"/>
        <v>-0.14890000000000025</v>
      </c>
      <c r="D1316" s="2">
        <f t="shared" si="181"/>
        <v>0</v>
      </c>
      <c r="E1316" s="2">
        <f t="shared" si="182"/>
        <v>0.14890000000000025</v>
      </c>
      <c r="F1316" s="2">
        <f t="shared" si="186"/>
        <v>1.4213753428246876E-2</v>
      </c>
      <c r="G1316" s="2">
        <f t="shared" si="186"/>
        <v>6.2715352795244053E-2</v>
      </c>
      <c r="H1316" s="2">
        <f t="shared" si="184"/>
        <v>0.22663913690564075</v>
      </c>
      <c r="I1316" s="2">
        <f t="shared" si="185"/>
        <v>18.47643125731075</v>
      </c>
    </row>
    <row r="1317" spans="1:9" ht="13.5" x14ac:dyDescent="0.25">
      <c r="A1317" s="3">
        <f>TITRES_STAT!B1320</f>
        <v>43927</v>
      </c>
      <c r="B1317" s="6">
        <f>TITRES_STAT!D1320</f>
        <v>4.7706</v>
      </c>
      <c r="C1317" s="2">
        <f t="shared" si="180"/>
        <v>-0.14139999999999997</v>
      </c>
      <c r="D1317" s="2">
        <f t="shared" si="181"/>
        <v>0</v>
      </c>
      <c r="E1317" s="2">
        <f t="shared" si="182"/>
        <v>0.14139999999999997</v>
      </c>
      <c r="F1317" s="2">
        <f t="shared" si="186"/>
        <v>1.3198485326229243E-2</v>
      </c>
      <c r="G1317" s="2">
        <f t="shared" si="186"/>
        <v>6.8335684738440899E-2</v>
      </c>
      <c r="H1317" s="2">
        <f t="shared" si="184"/>
        <v>0.19314191958048374</v>
      </c>
      <c r="I1317" s="2">
        <f t="shared" si="185"/>
        <v>16.187673604527589</v>
      </c>
    </row>
    <row r="1318" spans="1:9" ht="13.5" x14ac:dyDescent="0.25">
      <c r="A1318" s="3">
        <f>TITRES_STAT!B1321</f>
        <v>43928</v>
      </c>
      <c r="B1318" s="6">
        <f>TITRES_STAT!D1321</f>
        <v>4.726</v>
      </c>
      <c r="C1318" s="2">
        <f t="shared" si="180"/>
        <v>-4.4599999999999973E-2</v>
      </c>
      <c r="D1318" s="2">
        <f t="shared" si="181"/>
        <v>0</v>
      </c>
      <c r="E1318" s="2">
        <f t="shared" si="182"/>
        <v>4.4599999999999973E-2</v>
      </c>
      <c r="F1318" s="2">
        <f t="shared" si="186"/>
        <v>1.2255736374355727E-2</v>
      </c>
      <c r="G1318" s="2">
        <f t="shared" si="186"/>
        <v>6.6640278685695123E-2</v>
      </c>
      <c r="H1318" s="2">
        <f t="shared" si="184"/>
        <v>0.18390884036003469</v>
      </c>
      <c r="I1318" s="2">
        <f t="shared" si="185"/>
        <v>15.534037257810041</v>
      </c>
    </row>
    <row r="1319" spans="1:9" ht="13.5" x14ac:dyDescent="0.25">
      <c r="A1319" s="3">
        <f>TITRES_STAT!B1322</f>
        <v>43929</v>
      </c>
      <c r="B1319" s="6">
        <f>TITRES_STAT!D1322</f>
        <v>4.7632000000000003</v>
      </c>
      <c r="C1319" s="2">
        <f t="shared" si="180"/>
        <v>3.7200000000000344E-2</v>
      </c>
      <c r="D1319" s="2">
        <f t="shared" si="181"/>
        <v>3.7200000000000344E-2</v>
      </c>
      <c r="E1319" s="2">
        <f t="shared" si="182"/>
        <v>0</v>
      </c>
      <c r="F1319" s="2">
        <f t="shared" si="186"/>
        <v>1.4037469490473199E-2</v>
      </c>
      <c r="G1319" s="2">
        <f t="shared" si="186"/>
        <v>6.1880258779574045E-2</v>
      </c>
      <c r="H1319" s="2">
        <f t="shared" si="184"/>
        <v>0.226848913810729</v>
      </c>
      <c r="I1319" s="2">
        <f t="shared" si="185"/>
        <v>18.490370840049991</v>
      </c>
    </row>
    <row r="1320" spans="1:9" ht="13.5" x14ac:dyDescent="0.25">
      <c r="A1320" s="3">
        <f>TITRES_STAT!B1323</f>
        <v>43934</v>
      </c>
      <c r="B1320" s="6">
        <f>TITRES_STAT!D1323</f>
        <v>4.6887999999999996</v>
      </c>
      <c r="C1320" s="2">
        <f t="shared" si="180"/>
        <v>-7.4400000000000688E-2</v>
      </c>
      <c r="D1320" s="2">
        <f t="shared" si="181"/>
        <v>0</v>
      </c>
      <c r="E1320" s="2">
        <f t="shared" si="182"/>
        <v>7.4400000000000688E-2</v>
      </c>
      <c r="F1320" s="2">
        <f t="shared" si="186"/>
        <v>1.3034793098296542E-2</v>
      </c>
      <c r="G1320" s="2">
        <f t="shared" si="186"/>
        <v>6.2774526009604523E-2</v>
      </c>
      <c r="H1320" s="2">
        <f t="shared" si="184"/>
        <v>0.20764462795469318</v>
      </c>
      <c r="I1320" s="2">
        <f t="shared" si="185"/>
        <v>17.194183052539813</v>
      </c>
    </row>
    <row r="1321" spans="1:9" ht="13.5" x14ac:dyDescent="0.25">
      <c r="A1321" s="3">
        <f>TITRES_STAT!B1324</f>
        <v>43935</v>
      </c>
      <c r="B1321" s="6">
        <f>TITRES_STAT!D1324</f>
        <v>4.8152999999999997</v>
      </c>
      <c r="C1321" s="2">
        <f t="shared" si="180"/>
        <v>0.12650000000000006</v>
      </c>
      <c r="D1321" s="2">
        <f t="shared" si="181"/>
        <v>0.12650000000000006</v>
      </c>
      <c r="E1321" s="2">
        <f t="shared" si="182"/>
        <v>0</v>
      </c>
      <c r="F1321" s="2">
        <f t="shared" si="186"/>
        <v>2.1139450734132505E-2</v>
      </c>
      <c r="G1321" s="2">
        <f t="shared" si="186"/>
        <v>5.8290631294632765E-2</v>
      </c>
      <c r="H1321" s="2">
        <f t="shared" si="184"/>
        <v>0.36265606092481906</v>
      </c>
      <c r="I1321" s="2">
        <f t="shared" si="185"/>
        <v>26.613910239293148</v>
      </c>
    </row>
    <row r="1322" spans="1:9" ht="13.5" x14ac:dyDescent="0.25">
      <c r="A1322" s="3">
        <f>TITRES_STAT!B1325</f>
        <v>43936</v>
      </c>
      <c r="B1322" s="6">
        <f>TITRES_STAT!D1325</f>
        <v>4.6887999999999996</v>
      </c>
      <c r="C1322" s="2">
        <f t="shared" si="180"/>
        <v>-0.12650000000000006</v>
      </c>
      <c r="D1322" s="2">
        <f t="shared" si="181"/>
        <v>0</v>
      </c>
      <c r="E1322" s="2">
        <f t="shared" si="182"/>
        <v>0.12650000000000006</v>
      </c>
      <c r="F1322" s="2">
        <f t="shared" si="186"/>
        <v>1.9629489967408757E-2</v>
      </c>
      <c r="G1322" s="2">
        <f t="shared" si="186"/>
        <v>6.3162729059301856E-2</v>
      </c>
      <c r="H1322" s="2">
        <f t="shared" si="184"/>
        <v>0.31077646991755431</v>
      </c>
      <c r="I1322" s="2">
        <f t="shared" si="185"/>
        <v>23.709341527705462</v>
      </c>
    </row>
    <row r="1323" spans="1:9" ht="13.5" x14ac:dyDescent="0.25">
      <c r="A1323" s="3">
        <f>TITRES_STAT!B1326</f>
        <v>43937</v>
      </c>
      <c r="B1323" s="6">
        <f>TITRES_STAT!D1326</f>
        <v>4.6813000000000002</v>
      </c>
      <c r="C1323" s="2">
        <f t="shared" si="180"/>
        <v>-7.499999999999396E-3</v>
      </c>
      <c r="D1323" s="2">
        <f t="shared" si="181"/>
        <v>0</v>
      </c>
      <c r="E1323" s="2">
        <f t="shared" si="182"/>
        <v>7.499999999999396E-3</v>
      </c>
      <c r="F1323" s="2">
        <f t="shared" si="186"/>
        <v>1.8227383541165272E-2</v>
      </c>
      <c r="G1323" s="2">
        <f t="shared" si="186"/>
        <v>5.9186819840780246E-2</v>
      </c>
      <c r="H1323" s="2">
        <f t="shared" si="184"/>
        <v>0.30796355658572555</v>
      </c>
      <c r="I1323" s="2">
        <f t="shared" si="185"/>
        <v>23.545270434722639</v>
      </c>
    </row>
    <row r="1324" spans="1:9" ht="13.5" x14ac:dyDescent="0.25">
      <c r="A1324" s="3">
        <f>TITRES_STAT!B1327</f>
        <v>43938</v>
      </c>
      <c r="B1324" s="6">
        <f>TITRES_STAT!D1327</f>
        <v>4.6664000000000003</v>
      </c>
      <c r="C1324" s="2">
        <f t="shared" si="180"/>
        <v>-1.4899999999999913E-2</v>
      </c>
      <c r="D1324" s="2">
        <f t="shared" si="181"/>
        <v>0</v>
      </c>
      <c r="E1324" s="2">
        <f t="shared" si="182"/>
        <v>1.4899999999999913E-2</v>
      </c>
      <c r="F1324" s="2">
        <f t="shared" si="186"/>
        <v>1.6925427573939181E-2</v>
      </c>
      <c r="G1324" s="2">
        <f t="shared" si="186"/>
        <v>5.6023475566438788E-2</v>
      </c>
      <c r="H1324" s="2">
        <f t="shared" si="184"/>
        <v>0.30211313030494064</v>
      </c>
      <c r="I1324" s="2">
        <f t="shared" si="185"/>
        <v>23.201757456680369</v>
      </c>
    </row>
    <row r="1325" spans="1:9" ht="13.5" x14ac:dyDescent="0.25">
      <c r="A1325" s="3">
        <f>TITRES_STAT!B1328</f>
        <v>43941</v>
      </c>
      <c r="B1325" s="6">
        <f>TITRES_STAT!D1328</f>
        <v>4.6738999999999997</v>
      </c>
      <c r="C1325" s="2">
        <f t="shared" si="180"/>
        <v>7.499999999999396E-3</v>
      </c>
      <c r="D1325" s="2">
        <f t="shared" si="181"/>
        <v>7.499999999999396E-3</v>
      </c>
      <c r="E1325" s="2">
        <f t="shared" si="182"/>
        <v>0</v>
      </c>
      <c r="F1325" s="2">
        <f t="shared" ref="F1325:G1340" si="187">((F1324*13)+D1325)/14</f>
        <v>1.6252182747229196E-2</v>
      </c>
      <c r="G1325" s="2">
        <f t="shared" si="187"/>
        <v>5.2021798740264587E-2</v>
      </c>
      <c r="H1325" s="2">
        <f t="shared" si="184"/>
        <v>0.31241101116809511</v>
      </c>
      <c r="I1325" s="2">
        <f t="shared" si="185"/>
        <v>23.804357667651502</v>
      </c>
    </row>
    <row r="1326" spans="1:9" ht="13.5" x14ac:dyDescent="0.25">
      <c r="A1326" s="3">
        <f>TITRES_STAT!B1329</f>
        <v>43942</v>
      </c>
      <c r="B1326" s="6">
        <f>TITRES_STAT!D1329</f>
        <v>4.6813000000000002</v>
      </c>
      <c r="C1326" s="2">
        <f t="shared" si="180"/>
        <v>7.4000000000005173E-3</v>
      </c>
      <c r="D1326" s="2">
        <f t="shared" si="181"/>
        <v>7.4000000000005173E-3</v>
      </c>
      <c r="E1326" s="2">
        <f t="shared" si="182"/>
        <v>0</v>
      </c>
      <c r="F1326" s="2">
        <f t="shared" si="187"/>
        <v>1.5619883979570004E-2</v>
      </c>
      <c r="G1326" s="2">
        <f t="shared" si="187"/>
        <v>4.8305955973102832E-2</v>
      </c>
      <c r="H1326" s="2">
        <f t="shared" si="184"/>
        <v>0.3233531697057665</v>
      </c>
      <c r="I1326" s="2">
        <f t="shared" si="185"/>
        <v>24.434382076378043</v>
      </c>
    </row>
    <row r="1327" spans="1:9" ht="13.5" x14ac:dyDescent="0.25">
      <c r="A1327" s="3">
        <f>TITRES_STAT!B1330</f>
        <v>43943</v>
      </c>
      <c r="B1327" s="6">
        <f>TITRES_STAT!D1330</f>
        <v>4.6664000000000003</v>
      </c>
      <c r="C1327" s="2">
        <f t="shared" si="180"/>
        <v>-1.4899999999999913E-2</v>
      </c>
      <c r="D1327" s="2">
        <f t="shared" si="181"/>
        <v>0</v>
      </c>
      <c r="E1327" s="2">
        <f t="shared" si="182"/>
        <v>1.4899999999999913E-2</v>
      </c>
      <c r="F1327" s="2">
        <f t="shared" si="187"/>
        <v>1.4504177981029291E-2</v>
      </c>
      <c r="G1327" s="2">
        <f t="shared" si="187"/>
        <v>4.5919816260738336E-2</v>
      </c>
      <c r="H1327" s="2">
        <f t="shared" si="184"/>
        <v>0.31585879827290236</v>
      </c>
      <c r="I1327" s="2">
        <f t="shared" si="185"/>
        <v>24.004003977286544</v>
      </c>
    </row>
    <row r="1328" spans="1:9" ht="13.5" x14ac:dyDescent="0.25">
      <c r="A1328" s="3">
        <f>TITRES_STAT!B1331</f>
        <v>43944</v>
      </c>
      <c r="B1328" s="6">
        <f>TITRES_STAT!D1331</f>
        <v>4.6143000000000001</v>
      </c>
      <c r="C1328" s="2">
        <f t="shared" si="180"/>
        <v>-5.2100000000000257E-2</v>
      </c>
      <c r="D1328" s="2">
        <f t="shared" si="181"/>
        <v>0</v>
      </c>
      <c r="E1328" s="2">
        <f t="shared" si="182"/>
        <v>5.2100000000000257E-2</v>
      </c>
      <c r="F1328" s="2">
        <f t="shared" si="187"/>
        <v>1.3468165268098627E-2</v>
      </c>
      <c r="G1328" s="2">
        <f t="shared" si="187"/>
        <v>4.63612579563999E-2</v>
      </c>
      <c r="H1328" s="2">
        <f t="shared" si="184"/>
        <v>0.29050474171267449</v>
      </c>
      <c r="I1328" s="2">
        <f t="shared" si="185"/>
        <v>22.510939504734822</v>
      </c>
    </row>
    <row r="1329" spans="1:9" ht="13.5" x14ac:dyDescent="0.25">
      <c r="A1329" s="3">
        <f>TITRES_STAT!B1332</f>
        <v>43945</v>
      </c>
      <c r="B1329" s="6">
        <f>TITRES_STAT!D1332</f>
        <v>4.5994999999999999</v>
      </c>
      <c r="C1329" s="2">
        <f t="shared" si="180"/>
        <v>-1.4800000000000146E-2</v>
      </c>
      <c r="D1329" s="2">
        <f t="shared" si="181"/>
        <v>0</v>
      </c>
      <c r="E1329" s="2">
        <f t="shared" si="182"/>
        <v>1.4800000000000146E-2</v>
      </c>
      <c r="F1329" s="2">
        <f t="shared" si="187"/>
        <v>1.2506153463234439E-2</v>
      </c>
      <c r="G1329" s="2">
        <f t="shared" si="187"/>
        <v>4.4106882388085633E-2</v>
      </c>
      <c r="H1329" s="2">
        <f t="shared" si="184"/>
        <v>0.28354199585443068</v>
      </c>
      <c r="I1329" s="2">
        <f t="shared" si="185"/>
        <v>22.090589694003896</v>
      </c>
    </row>
    <row r="1330" spans="1:9" ht="13.5" x14ac:dyDescent="0.25">
      <c r="A1330" s="3">
        <f>TITRES_STAT!B1333</f>
        <v>43948</v>
      </c>
      <c r="B1330" s="6">
        <f>TITRES_STAT!D1333</f>
        <v>4.5399000000000003</v>
      </c>
      <c r="C1330" s="2">
        <f t="shared" si="180"/>
        <v>-5.9599999999999653E-2</v>
      </c>
      <c r="D1330" s="2">
        <f t="shared" si="181"/>
        <v>0</v>
      </c>
      <c r="E1330" s="2">
        <f t="shared" si="182"/>
        <v>5.9599999999999653E-2</v>
      </c>
      <c r="F1330" s="2">
        <f t="shared" si="187"/>
        <v>1.1612856787289122E-2</v>
      </c>
      <c r="G1330" s="2">
        <f t="shared" si="187"/>
        <v>4.5213533646079496E-2</v>
      </c>
      <c r="H1330" s="2">
        <f t="shared" si="184"/>
        <v>0.256844706679901</v>
      </c>
      <c r="I1330" s="2">
        <f t="shared" si="185"/>
        <v>20.435675570324477</v>
      </c>
    </row>
    <row r="1331" spans="1:9" ht="13.5" x14ac:dyDescent="0.25">
      <c r="A1331" s="3">
        <f>TITRES_STAT!B1334</f>
        <v>43949</v>
      </c>
      <c r="B1331" s="6">
        <f>TITRES_STAT!D1334</f>
        <v>4.4654999999999996</v>
      </c>
      <c r="C1331" s="2">
        <f t="shared" si="180"/>
        <v>-7.4400000000000688E-2</v>
      </c>
      <c r="D1331" s="2">
        <f t="shared" si="181"/>
        <v>0</v>
      </c>
      <c r="E1331" s="2">
        <f t="shared" si="182"/>
        <v>7.4400000000000688E-2</v>
      </c>
      <c r="F1331" s="2">
        <f t="shared" si="187"/>
        <v>1.0783367016768472E-2</v>
      </c>
      <c r="G1331" s="2">
        <f t="shared" si="187"/>
        <v>4.7298281242788155E-2</v>
      </c>
      <c r="H1331" s="2">
        <f t="shared" si="184"/>
        <v>0.22798644545699376</v>
      </c>
      <c r="I1331" s="2">
        <f t="shared" si="185"/>
        <v>18.565876382466811</v>
      </c>
    </row>
    <row r="1332" spans="1:9" ht="13.5" x14ac:dyDescent="0.25">
      <c r="A1332" s="3">
        <f>TITRES_STAT!B1335</f>
        <v>43950</v>
      </c>
      <c r="B1332" s="6">
        <f>TITRES_STAT!D1335</f>
        <v>4.5324999999999998</v>
      </c>
      <c r="C1332" s="2">
        <f t="shared" si="180"/>
        <v>6.7000000000000171E-2</v>
      </c>
      <c r="D1332" s="2">
        <f t="shared" si="181"/>
        <v>6.7000000000000171E-2</v>
      </c>
      <c r="E1332" s="2">
        <f t="shared" si="182"/>
        <v>0</v>
      </c>
      <c r="F1332" s="2">
        <f t="shared" si="187"/>
        <v>1.4798840801285022E-2</v>
      </c>
      <c r="G1332" s="2">
        <f t="shared" si="187"/>
        <v>4.3919832582589004E-2</v>
      </c>
      <c r="H1332" s="2">
        <f t="shared" si="184"/>
        <v>0.33695121158434649</v>
      </c>
      <c r="I1332" s="2">
        <f t="shared" si="185"/>
        <v>25.202954951889708</v>
      </c>
    </row>
    <row r="1333" spans="1:9" ht="13.5" x14ac:dyDescent="0.25">
      <c r="A1333" s="3">
        <f>TITRES_STAT!B1336</f>
        <v>43951</v>
      </c>
      <c r="B1333" s="6">
        <f>TITRES_STAT!D1336</f>
        <v>4.4580000000000002</v>
      </c>
      <c r="C1333" s="2">
        <f t="shared" si="180"/>
        <v>-7.4499999999999567E-2</v>
      </c>
      <c r="D1333" s="2">
        <f t="shared" si="181"/>
        <v>0</v>
      </c>
      <c r="E1333" s="2">
        <f t="shared" si="182"/>
        <v>7.4499999999999567E-2</v>
      </c>
      <c r="F1333" s="2">
        <f t="shared" si="187"/>
        <v>1.3741780744050377E-2</v>
      </c>
      <c r="G1333" s="2">
        <f t="shared" si="187"/>
        <v>4.6104130255261187E-2</v>
      </c>
      <c r="H1333" s="2">
        <f t="shared" si="184"/>
        <v>0.29805964602232637</v>
      </c>
      <c r="I1333" s="2">
        <f t="shared" si="185"/>
        <v>22.961937607079719</v>
      </c>
    </row>
    <row r="1334" spans="1:9" ht="13.5" x14ac:dyDescent="0.25">
      <c r="A1334" s="3">
        <f>TITRES_STAT!B1337</f>
        <v>43955</v>
      </c>
      <c r="B1334" s="6">
        <f>TITRES_STAT!D1337</f>
        <v>4.4505999999999997</v>
      </c>
      <c r="C1334" s="2">
        <f t="shared" si="180"/>
        <v>-7.4000000000005173E-3</v>
      </c>
      <c r="D1334" s="2">
        <f t="shared" si="181"/>
        <v>0</v>
      </c>
      <c r="E1334" s="2">
        <f t="shared" si="182"/>
        <v>7.4000000000005173E-3</v>
      </c>
      <c r="F1334" s="2">
        <f t="shared" si="187"/>
        <v>1.2760224976618207E-2</v>
      </c>
      <c r="G1334" s="2">
        <f t="shared" si="187"/>
        <v>4.3339549522742563E-2</v>
      </c>
      <c r="H1334" s="2">
        <f t="shared" si="184"/>
        <v>0.29442449488133787</v>
      </c>
      <c r="I1334" s="2">
        <f t="shared" si="185"/>
        <v>22.745590495668765</v>
      </c>
    </row>
    <row r="1335" spans="1:9" ht="13.5" x14ac:dyDescent="0.25">
      <c r="A1335" s="3">
        <f>TITRES_STAT!B1338</f>
        <v>43956</v>
      </c>
      <c r="B1335" s="6">
        <f>TITRES_STAT!D1338</f>
        <v>4.3910999999999998</v>
      </c>
      <c r="C1335" s="2">
        <f t="shared" si="180"/>
        <v>-5.9499999999999886E-2</v>
      </c>
      <c r="D1335" s="2">
        <f t="shared" si="181"/>
        <v>0</v>
      </c>
      <c r="E1335" s="2">
        <f t="shared" si="182"/>
        <v>5.9499999999999886E-2</v>
      </c>
      <c r="F1335" s="2">
        <f t="shared" si="187"/>
        <v>1.1848780335431191E-2</v>
      </c>
      <c r="G1335" s="2">
        <f t="shared" si="187"/>
        <v>4.4493867413975229E-2</v>
      </c>
      <c r="H1335" s="2">
        <f t="shared" si="184"/>
        <v>0.26630142588390887</v>
      </c>
      <c r="I1335" s="2">
        <f t="shared" si="185"/>
        <v>21.029860698294968</v>
      </c>
    </row>
    <row r="1336" spans="1:9" ht="13.5" x14ac:dyDescent="0.25">
      <c r="A1336" s="3">
        <f>TITRES_STAT!B1339</f>
        <v>43957</v>
      </c>
      <c r="B1336" s="6">
        <f>TITRES_STAT!D1339</f>
        <v>4.4283000000000001</v>
      </c>
      <c r="C1336" s="2">
        <f t="shared" si="180"/>
        <v>3.7200000000000344E-2</v>
      </c>
      <c r="D1336" s="2">
        <f t="shared" si="181"/>
        <v>3.7200000000000344E-2</v>
      </c>
      <c r="E1336" s="2">
        <f t="shared" si="182"/>
        <v>0</v>
      </c>
      <c r="F1336" s="2">
        <f t="shared" si="187"/>
        <v>1.3659581740043272E-2</v>
      </c>
      <c r="G1336" s="2">
        <f t="shared" si="187"/>
        <v>4.1315734027262706E-2</v>
      </c>
      <c r="H1336" s="2">
        <f t="shared" si="184"/>
        <v>0.33061452402200636</v>
      </c>
      <c r="I1336" s="2">
        <f t="shared" si="185"/>
        <v>24.846754492252828</v>
      </c>
    </row>
    <row r="1337" spans="1:9" ht="13.5" x14ac:dyDescent="0.25">
      <c r="A1337" s="3">
        <f>TITRES_STAT!B1340</f>
        <v>43958</v>
      </c>
      <c r="B1337" s="6">
        <f>TITRES_STAT!D1340</f>
        <v>4.3910999999999998</v>
      </c>
      <c r="C1337" s="2">
        <f t="shared" si="180"/>
        <v>-3.7200000000000344E-2</v>
      </c>
      <c r="D1337" s="2">
        <f t="shared" si="181"/>
        <v>0</v>
      </c>
      <c r="E1337" s="2">
        <f t="shared" si="182"/>
        <v>3.7200000000000344E-2</v>
      </c>
      <c r="F1337" s="2">
        <f t="shared" si="187"/>
        <v>1.268389733004018E-2</v>
      </c>
      <c r="G1337" s="2">
        <f t="shared" si="187"/>
        <v>4.1021753025315397E-2</v>
      </c>
      <c r="H1337" s="2">
        <f t="shared" si="184"/>
        <v>0.3091993002398673</v>
      </c>
      <c r="I1337" s="2">
        <f t="shared" si="185"/>
        <v>23.617435495360922</v>
      </c>
    </row>
    <row r="1338" spans="1:9" ht="13.5" x14ac:dyDescent="0.25">
      <c r="A1338" s="3">
        <f>TITRES_STAT!B1341</f>
        <v>43959</v>
      </c>
      <c r="B1338" s="6">
        <f>TITRES_STAT!D1341</f>
        <v>4.3836000000000004</v>
      </c>
      <c r="C1338" s="2">
        <f t="shared" si="180"/>
        <v>-7.499999999999396E-3</v>
      </c>
      <c r="D1338" s="2">
        <f t="shared" si="181"/>
        <v>0</v>
      </c>
      <c r="E1338" s="2">
        <f t="shared" si="182"/>
        <v>7.499999999999396E-3</v>
      </c>
      <c r="F1338" s="2">
        <f t="shared" si="187"/>
        <v>1.177790466360874E-2</v>
      </c>
      <c r="G1338" s="2">
        <f t="shared" si="187"/>
        <v>3.8627342094935679E-2</v>
      </c>
      <c r="H1338" s="2">
        <f t="shared" si="184"/>
        <v>0.30491108175814424</v>
      </c>
      <c r="I1338" s="2">
        <f t="shared" si="185"/>
        <v>23.36642595963923</v>
      </c>
    </row>
    <row r="1339" spans="1:9" ht="13.5" x14ac:dyDescent="0.25">
      <c r="A1339" s="3">
        <f>TITRES_STAT!B1342</f>
        <v>43962</v>
      </c>
      <c r="B1339" s="6">
        <f>TITRES_STAT!D1342</f>
        <v>4.3836000000000004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1.0936625759065259E-2</v>
      </c>
      <c r="G1339" s="2">
        <f t="shared" si="187"/>
        <v>3.5868246231011702E-2</v>
      </c>
      <c r="H1339" s="2">
        <f t="shared" si="184"/>
        <v>0.30491108175814424</v>
      </c>
      <c r="I1339" s="2">
        <f t="shared" si="185"/>
        <v>23.36642595963923</v>
      </c>
    </row>
    <row r="1340" spans="1:9" ht="13.5" x14ac:dyDescent="0.25">
      <c r="A1340" s="3">
        <f>TITRES_STAT!B1343</f>
        <v>43963</v>
      </c>
      <c r="B1340" s="6">
        <f>TITRES_STAT!D1343</f>
        <v>4.3761999999999999</v>
      </c>
      <c r="C1340" s="2">
        <f t="shared" si="180"/>
        <v>-7.4000000000005173E-3</v>
      </c>
      <c r="D1340" s="2">
        <f t="shared" si="181"/>
        <v>0</v>
      </c>
      <c r="E1340" s="2">
        <f t="shared" si="182"/>
        <v>7.4000000000005173E-3</v>
      </c>
      <c r="F1340" s="2">
        <f t="shared" si="187"/>
        <v>1.0155438204846311E-2</v>
      </c>
      <c r="G1340" s="2">
        <f t="shared" si="187"/>
        <v>3.3834800071653758E-2</v>
      </c>
      <c r="H1340" s="2">
        <f t="shared" si="184"/>
        <v>0.30014772315307314</v>
      </c>
      <c r="I1340" s="2">
        <f t="shared" si="185"/>
        <v>23.085663098741222</v>
      </c>
    </row>
    <row r="1341" spans="1:9" ht="13.5" x14ac:dyDescent="0.25">
      <c r="A1341" s="3">
        <f>TITRES_STAT!B1344</f>
        <v>43964</v>
      </c>
      <c r="B1341" s="6">
        <f>TITRES_STAT!D1344</f>
        <v>4.3166000000000002</v>
      </c>
      <c r="C1341" s="2">
        <f t="shared" si="180"/>
        <v>-5.9599999999999653E-2</v>
      </c>
      <c r="D1341" s="2">
        <f t="shared" si="181"/>
        <v>0</v>
      </c>
      <c r="E1341" s="2">
        <f t="shared" si="182"/>
        <v>5.9599999999999653E-2</v>
      </c>
      <c r="F1341" s="2">
        <f t="shared" ref="F1341:G1356" si="188">((F1340*13)+D1341)/14</f>
        <v>9.4300497616430033E-3</v>
      </c>
      <c r="G1341" s="2">
        <f t="shared" si="188"/>
        <v>3.5675171495107037E-2</v>
      </c>
      <c r="H1341" s="2">
        <f t="shared" si="184"/>
        <v>0.26433088802211824</v>
      </c>
      <c r="I1341" s="2">
        <f t="shared" si="185"/>
        <v>20.906780853517674</v>
      </c>
    </row>
    <row r="1342" spans="1:9" ht="13.5" x14ac:dyDescent="0.25">
      <c r="A1342" s="3">
        <f>TITRES_STAT!B1345</f>
        <v>43965</v>
      </c>
      <c r="B1342" s="6">
        <f>TITRES_STAT!D1345</f>
        <v>4.3761999999999999</v>
      </c>
      <c r="C1342" s="2">
        <f t="shared" si="180"/>
        <v>5.9599999999999653E-2</v>
      </c>
      <c r="D1342" s="2">
        <f t="shared" si="181"/>
        <v>5.9599999999999653E-2</v>
      </c>
      <c r="E1342" s="2">
        <f t="shared" si="182"/>
        <v>0</v>
      </c>
      <c r="F1342" s="2">
        <f t="shared" si="188"/>
        <v>1.3013617635811336E-2</v>
      </c>
      <c r="G1342" s="2">
        <f t="shared" si="188"/>
        <v>3.3126944959742249E-2</v>
      </c>
      <c r="H1342" s="2">
        <f t="shared" si="184"/>
        <v>0.39284086267617568</v>
      </c>
      <c r="I1342" s="2">
        <f t="shared" si="185"/>
        <v>28.204289032803032</v>
      </c>
    </row>
    <row r="1343" spans="1:9" ht="13.5" x14ac:dyDescent="0.25">
      <c r="A1343" s="3">
        <f>TITRES_STAT!B1346</f>
        <v>43966</v>
      </c>
      <c r="B1343" s="6">
        <f>TITRES_STAT!D1346</f>
        <v>4.5026999999999999</v>
      </c>
      <c r="C1343" s="2">
        <f t="shared" si="180"/>
        <v>0.12650000000000006</v>
      </c>
      <c r="D1343" s="2">
        <f t="shared" si="181"/>
        <v>0.12650000000000006</v>
      </c>
      <c r="E1343" s="2">
        <f t="shared" si="182"/>
        <v>0</v>
      </c>
      <c r="F1343" s="2">
        <f t="shared" si="188"/>
        <v>2.1119787804681957E-2</v>
      </c>
      <c r="G1343" s="2">
        <f t="shared" si="188"/>
        <v>3.0760734605474942E-2</v>
      </c>
      <c r="H1343" s="2">
        <f t="shared" si="184"/>
        <v>0.68658268651760213</v>
      </c>
      <c r="I1343" s="2">
        <f t="shared" si="185"/>
        <v>40.708510291614246</v>
      </c>
    </row>
    <row r="1344" spans="1:9" ht="13.5" x14ac:dyDescent="0.25">
      <c r="A1344" s="3">
        <f>TITRES_STAT!B1347</f>
        <v>43969</v>
      </c>
      <c r="B1344" s="6">
        <f>TITRES_STAT!D1347</f>
        <v>4.6367000000000003</v>
      </c>
      <c r="C1344" s="2">
        <f t="shared" si="180"/>
        <v>0.13400000000000034</v>
      </c>
      <c r="D1344" s="2">
        <f t="shared" si="181"/>
        <v>0.13400000000000034</v>
      </c>
      <c r="E1344" s="2">
        <f t="shared" si="182"/>
        <v>0</v>
      </c>
      <c r="F1344" s="2">
        <f t="shared" si="188"/>
        <v>2.9182660104347558E-2</v>
      </c>
      <c r="G1344" s="2">
        <f t="shared" si="188"/>
        <v>2.8563539276512447E-2</v>
      </c>
      <c r="H1344" s="2">
        <f t="shared" si="184"/>
        <v>1.0216752140496892</v>
      </c>
      <c r="I1344" s="2">
        <f t="shared" si="185"/>
        <v>50.536070628433706</v>
      </c>
    </row>
    <row r="1345" spans="1:9" ht="13.5" x14ac:dyDescent="0.25">
      <c r="A1345" s="3">
        <f>TITRES_STAT!B1348</f>
        <v>43970</v>
      </c>
      <c r="B1345" s="6">
        <f>TITRES_STAT!D1348</f>
        <v>4.7706</v>
      </c>
      <c r="C1345" s="2">
        <f t="shared" si="180"/>
        <v>0.13389999999999969</v>
      </c>
      <c r="D1345" s="2">
        <f t="shared" si="181"/>
        <v>0.13389999999999969</v>
      </c>
      <c r="E1345" s="2">
        <f t="shared" si="182"/>
        <v>0</v>
      </c>
      <c r="F1345" s="2">
        <f t="shared" si="188"/>
        <v>3.6662470096894141E-2</v>
      </c>
      <c r="G1345" s="2">
        <f t="shared" si="188"/>
        <v>2.6523286471047271E-2</v>
      </c>
      <c r="H1345" s="2">
        <f t="shared" si="184"/>
        <v>1.3822747847222767</v>
      </c>
      <c r="I1345" s="2">
        <f t="shared" si="185"/>
        <v>58.023314253541116</v>
      </c>
    </row>
    <row r="1346" spans="1:9" ht="13.5" x14ac:dyDescent="0.25">
      <c r="A1346" s="3">
        <f>TITRES_STAT!B1349</f>
        <v>43971</v>
      </c>
      <c r="B1346" s="6">
        <f>TITRES_STAT!D1349</f>
        <v>4.9119999999999999</v>
      </c>
      <c r="C1346" s="2">
        <f t="shared" si="180"/>
        <v>0.14139999999999997</v>
      </c>
      <c r="D1346" s="2">
        <f t="shared" si="181"/>
        <v>0.14139999999999997</v>
      </c>
      <c r="E1346" s="2">
        <f t="shared" si="182"/>
        <v>0</v>
      </c>
      <c r="F1346" s="2">
        <f t="shared" si="188"/>
        <v>4.4143722232830265E-2</v>
      </c>
      <c r="G1346" s="2">
        <f t="shared" si="188"/>
        <v>2.4628766008829607E-2</v>
      </c>
      <c r="H1346" s="2">
        <f t="shared" si="184"/>
        <v>1.7923643521971175</v>
      </c>
      <c r="I1346" s="2">
        <f t="shared" si="185"/>
        <v>64.188054498934946</v>
      </c>
    </row>
    <row r="1347" spans="1:9" ht="13.5" x14ac:dyDescent="0.25">
      <c r="A1347" s="3">
        <f>TITRES_STAT!B1350</f>
        <v>43972</v>
      </c>
      <c r="B1347" s="6">
        <f>TITRES_STAT!D1350</f>
        <v>5.0533999999999999</v>
      </c>
      <c r="C1347" s="2">
        <f t="shared" ref="C1347:C1410" si="189">B1347-B1346</f>
        <v>0.14139999999999997</v>
      </c>
      <c r="D1347" s="2">
        <f t="shared" ref="D1347:D1410" si="190">IF(C1347&gt;0,C1347,0)</f>
        <v>0.14139999999999997</v>
      </c>
      <c r="E1347" s="2">
        <f t="shared" ref="E1347:E1410" si="191">IF(C1347&lt;0,-C1347,0)</f>
        <v>0</v>
      </c>
      <c r="F1347" s="2">
        <f t="shared" si="188"/>
        <v>5.1090599216199531E-2</v>
      </c>
      <c r="G1347" s="2">
        <f t="shared" si="188"/>
        <v>2.2869568436770349E-2</v>
      </c>
      <c r="H1347" s="2">
        <f t="shared" si="184"/>
        <v>2.2339992710161769</v>
      </c>
      <c r="I1347" s="2">
        <f t="shared" si="185"/>
        <v>69.078533537028804</v>
      </c>
    </row>
    <row r="1348" spans="1:9" ht="13.5" x14ac:dyDescent="0.25">
      <c r="A1348" s="3">
        <f>TITRES_STAT!B1351</f>
        <v>43973</v>
      </c>
      <c r="B1348" s="6">
        <f>TITRES_STAT!D1351</f>
        <v>5.1428000000000003</v>
      </c>
      <c r="C1348" s="2">
        <f t="shared" si="189"/>
        <v>8.9400000000000368E-2</v>
      </c>
      <c r="D1348" s="2">
        <f t="shared" si="190"/>
        <v>8.9400000000000368E-2</v>
      </c>
      <c r="E1348" s="2">
        <f t="shared" si="191"/>
        <v>0</v>
      </c>
      <c r="F1348" s="2">
        <f t="shared" si="188"/>
        <v>5.3826984986471024E-2</v>
      </c>
      <c r="G1348" s="2">
        <f t="shared" si="188"/>
        <v>2.1236027834143894E-2</v>
      </c>
      <c r="H1348" s="2">
        <f t="shared" si="184"/>
        <v>2.5347011883232917</v>
      </c>
      <c r="I1348" s="2">
        <f t="shared" si="185"/>
        <v>71.709065442265683</v>
      </c>
    </row>
    <row r="1349" spans="1:9" ht="13.5" x14ac:dyDescent="0.25">
      <c r="A1349" s="3">
        <f>TITRES_STAT!B1352</f>
        <v>43977</v>
      </c>
      <c r="B1349" s="6">
        <f>TITRES_STAT!D1352</f>
        <v>5.0609000000000002</v>
      </c>
      <c r="C1349" s="2">
        <f t="shared" si="189"/>
        <v>-8.1900000000000084E-2</v>
      </c>
      <c r="D1349" s="2">
        <f t="shared" si="190"/>
        <v>0</v>
      </c>
      <c r="E1349" s="2">
        <f t="shared" si="191"/>
        <v>8.1900000000000084E-2</v>
      </c>
      <c r="F1349" s="2">
        <f t="shared" si="188"/>
        <v>4.9982200344580237E-2</v>
      </c>
      <c r="G1349" s="2">
        <f t="shared" si="188"/>
        <v>2.5569168703133621E-2</v>
      </c>
      <c r="H1349" s="2">
        <f t="shared" si="184"/>
        <v>1.9547839401777143</v>
      </c>
      <c r="I1349" s="2">
        <f t="shared" si="185"/>
        <v>66.156577934430786</v>
      </c>
    </row>
    <row r="1350" spans="1:9" ht="13.5" x14ac:dyDescent="0.25">
      <c r="A1350" s="3">
        <f>TITRES_STAT!B1353</f>
        <v>43978</v>
      </c>
      <c r="B1350" s="6">
        <f>TITRES_STAT!D1353</f>
        <v>5.2096999999999998</v>
      </c>
      <c r="C1350" s="2">
        <f t="shared" si="189"/>
        <v>0.1487999999999996</v>
      </c>
      <c r="D1350" s="2">
        <f t="shared" si="190"/>
        <v>0.1487999999999996</v>
      </c>
      <c r="E1350" s="2">
        <f t="shared" si="191"/>
        <v>0</v>
      </c>
      <c r="F1350" s="2">
        <f t="shared" si="188"/>
        <v>5.7040614605681619E-2</v>
      </c>
      <c r="G1350" s="2">
        <f t="shared" si="188"/>
        <v>2.3742799510052648E-2</v>
      </c>
      <c r="H1350" s="2">
        <f t="shared" si="184"/>
        <v>2.4024384564057306</v>
      </c>
      <c r="I1350" s="2">
        <f t="shared" si="185"/>
        <v>70.609314090095836</v>
      </c>
    </row>
    <row r="1351" spans="1:9" ht="13.5" x14ac:dyDescent="0.25">
      <c r="A1351" s="3">
        <f>TITRES_STAT!B1354</f>
        <v>43979</v>
      </c>
      <c r="B1351" s="6">
        <f>TITRES_STAT!D1354</f>
        <v>5.3659999999999997</v>
      </c>
      <c r="C1351" s="2">
        <f t="shared" si="189"/>
        <v>0.15629999999999988</v>
      </c>
      <c r="D1351" s="2">
        <f t="shared" si="190"/>
        <v>0.15629999999999988</v>
      </c>
      <c r="E1351" s="2">
        <f t="shared" si="191"/>
        <v>0</v>
      </c>
      <c r="F1351" s="2">
        <f t="shared" si="188"/>
        <v>6.413057070527578E-2</v>
      </c>
      <c r="G1351" s="2">
        <f t="shared" si="188"/>
        <v>2.2046885259334601E-2</v>
      </c>
      <c r="H1351" s="2">
        <f t="shared" si="184"/>
        <v>2.9088268002902153</v>
      </c>
      <c r="I1351" s="2">
        <f t="shared" si="185"/>
        <v>74.41687618582246</v>
      </c>
    </row>
    <row r="1352" spans="1:9" ht="13.5" x14ac:dyDescent="0.25">
      <c r="A1352" s="3">
        <f>TITRES_STAT!B1355</f>
        <v>43980</v>
      </c>
      <c r="B1352" s="6">
        <f>TITRES_STAT!D1355</f>
        <v>5.5223000000000004</v>
      </c>
      <c r="C1352" s="2">
        <f t="shared" si="189"/>
        <v>0.15630000000000077</v>
      </c>
      <c r="D1352" s="2">
        <f t="shared" si="190"/>
        <v>0.15630000000000077</v>
      </c>
      <c r="E1352" s="2">
        <f t="shared" si="191"/>
        <v>0</v>
      </c>
      <c r="F1352" s="2">
        <f t="shared" si="188"/>
        <v>7.0714101369184698E-2</v>
      </c>
      <c r="G1352" s="2">
        <f t="shared" si="188"/>
        <v>2.0472107740810701E-2</v>
      </c>
      <c r="H1352" s="2">
        <f t="shared" si="184"/>
        <v>3.4541680937042782</v>
      </c>
      <c r="I1352" s="2">
        <f t="shared" si="185"/>
        <v>77.549118511862076</v>
      </c>
    </row>
    <row r="1353" spans="1:9" ht="13.5" x14ac:dyDescent="0.25">
      <c r="A1353" s="3">
        <f>TITRES_STAT!B1356</f>
        <v>43983</v>
      </c>
      <c r="B1353" s="6">
        <f>TITRES_STAT!D1356</f>
        <v>5.6860999999999997</v>
      </c>
      <c r="C1353" s="2">
        <f t="shared" si="189"/>
        <v>0.16379999999999928</v>
      </c>
      <c r="D1353" s="2">
        <f t="shared" si="190"/>
        <v>0.16379999999999928</v>
      </c>
      <c r="E1353" s="2">
        <f t="shared" si="191"/>
        <v>0</v>
      </c>
      <c r="F1353" s="2">
        <f t="shared" si="188"/>
        <v>7.7363094128528598E-2</v>
      </c>
      <c r="G1353" s="2">
        <f t="shared" si="188"/>
        <v>1.9009814330752793E-2</v>
      </c>
      <c r="H1353" s="2">
        <f t="shared" si="184"/>
        <v>4.0696396494191855</v>
      </c>
      <c r="I1353" s="2">
        <f t="shared" si="185"/>
        <v>80.274732147588296</v>
      </c>
    </row>
    <row r="1354" spans="1:9" ht="13.5" x14ac:dyDescent="0.25">
      <c r="A1354" s="3">
        <f>TITRES_STAT!B1357</f>
        <v>43984</v>
      </c>
      <c r="B1354" s="6">
        <f>TITRES_STAT!D1357</f>
        <v>5.7827999999999999</v>
      </c>
      <c r="C1354" s="2">
        <f t="shared" si="189"/>
        <v>9.670000000000023E-2</v>
      </c>
      <c r="D1354" s="2">
        <f t="shared" si="190"/>
        <v>9.670000000000023E-2</v>
      </c>
      <c r="E1354" s="2">
        <f t="shared" si="191"/>
        <v>0</v>
      </c>
      <c r="F1354" s="2">
        <f t="shared" si="188"/>
        <v>7.8744301690776577E-2</v>
      </c>
      <c r="G1354" s="2">
        <f t="shared" si="188"/>
        <v>1.7651970449984736E-2</v>
      </c>
      <c r="H1354" s="2">
        <f t="shared" si="184"/>
        <v>4.4609355037099929</v>
      </c>
      <c r="I1354" s="2">
        <f t="shared" si="185"/>
        <v>81.688119200077892</v>
      </c>
    </row>
    <row r="1355" spans="1:9" ht="13.5" x14ac:dyDescent="0.25">
      <c r="A1355" s="3">
        <f>TITRES_STAT!B1358</f>
        <v>43985</v>
      </c>
      <c r="B1355" s="6">
        <f>TITRES_STAT!D1358</f>
        <v>5.7679</v>
      </c>
      <c r="C1355" s="2">
        <f t="shared" si="189"/>
        <v>-1.4899999999999913E-2</v>
      </c>
      <c r="D1355" s="2">
        <f t="shared" si="190"/>
        <v>0</v>
      </c>
      <c r="E1355" s="2">
        <f t="shared" si="191"/>
        <v>1.4899999999999913E-2</v>
      </c>
      <c r="F1355" s="2">
        <f t="shared" si="188"/>
        <v>7.3119708712863968E-2</v>
      </c>
      <c r="G1355" s="2">
        <f t="shared" si="188"/>
        <v>1.7455401132128678E-2</v>
      </c>
      <c r="H1355" s="2">
        <f t="shared" si="184"/>
        <v>4.1889446228926079</v>
      </c>
      <c r="I1355" s="2">
        <f t="shared" si="185"/>
        <v>80.728258390189865</v>
      </c>
    </row>
    <row r="1356" spans="1:9" ht="13.5" x14ac:dyDescent="0.25">
      <c r="A1356" s="3">
        <f>TITRES_STAT!B1359</f>
        <v>43986</v>
      </c>
      <c r="B1356" s="6">
        <f>TITRES_STAT!D1359</f>
        <v>5.6340000000000003</v>
      </c>
      <c r="C1356" s="2">
        <f t="shared" si="189"/>
        <v>-0.13389999999999969</v>
      </c>
      <c r="D1356" s="2">
        <f t="shared" si="190"/>
        <v>0</v>
      </c>
      <c r="E1356" s="2">
        <f t="shared" si="191"/>
        <v>0.13389999999999969</v>
      </c>
      <c r="F1356" s="2">
        <f t="shared" si="188"/>
        <v>6.7896872376230835E-2</v>
      </c>
      <c r="G1356" s="2">
        <f t="shared" si="188"/>
        <v>2.5772872479833751E-2</v>
      </c>
      <c r="H1356" s="2">
        <f t="shared" si="184"/>
        <v>2.6344317044736645</v>
      </c>
      <c r="I1356" s="2">
        <f t="shared" si="185"/>
        <v>72.48538199881186</v>
      </c>
    </row>
    <row r="1357" spans="1:9" ht="13.5" x14ac:dyDescent="0.25">
      <c r="A1357" s="3">
        <f>TITRES_STAT!B1360</f>
        <v>43987</v>
      </c>
      <c r="B1357" s="6">
        <f>TITRES_STAT!D1360</f>
        <v>5.4702000000000002</v>
      </c>
      <c r="C1357" s="2">
        <f t="shared" si="189"/>
        <v>-0.16380000000000017</v>
      </c>
      <c r="D1357" s="2">
        <f t="shared" si="190"/>
        <v>0</v>
      </c>
      <c r="E1357" s="2">
        <f t="shared" si="191"/>
        <v>0.16380000000000017</v>
      </c>
      <c r="F1357" s="2">
        <f t="shared" ref="F1357:G1372" si="192">((F1356*13)+D1357)/14</f>
        <v>6.3047095777928636E-2</v>
      </c>
      <c r="G1357" s="2">
        <f t="shared" si="192"/>
        <v>3.5631953016988495E-2</v>
      </c>
      <c r="H1357" s="2">
        <f t="shared" si="184"/>
        <v>1.7693977017725981</v>
      </c>
      <c r="I1357" s="2">
        <f t="shared" si="185"/>
        <v>63.891065578629828</v>
      </c>
    </row>
    <row r="1358" spans="1:9" ht="13.5" x14ac:dyDescent="0.25">
      <c r="A1358" s="3">
        <f>TITRES_STAT!B1361</f>
        <v>43990</v>
      </c>
      <c r="B1358" s="6">
        <f>TITRES_STAT!D1361</f>
        <v>5.18</v>
      </c>
      <c r="C1358" s="2">
        <f t="shared" si="189"/>
        <v>-0.29020000000000046</v>
      </c>
      <c r="D1358" s="2">
        <f t="shared" si="190"/>
        <v>0</v>
      </c>
      <c r="E1358" s="2">
        <f t="shared" si="191"/>
        <v>0.29020000000000046</v>
      </c>
      <c r="F1358" s="2">
        <f t="shared" si="192"/>
        <v>5.8543731793790875E-2</v>
      </c>
      <c r="G1358" s="2">
        <f t="shared" si="192"/>
        <v>5.3815384944346491E-2</v>
      </c>
      <c r="H1358" s="2">
        <f t="shared" si="184"/>
        <v>1.0878623623027919</v>
      </c>
      <c r="I1358" s="2">
        <f t="shared" si="185"/>
        <v>52.104122472083951</v>
      </c>
    </row>
    <row r="1359" spans="1:9" ht="13.5" x14ac:dyDescent="0.25">
      <c r="A1359" s="3">
        <f>TITRES_STAT!B1362</f>
        <v>43991</v>
      </c>
      <c r="B1359" s="6">
        <f>TITRES_STAT!D1362</f>
        <v>5.0609000000000002</v>
      </c>
      <c r="C1359" s="2">
        <f t="shared" si="189"/>
        <v>-0.11909999999999954</v>
      </c>
      <c r="D1359" s="2">
        <f t="shared" si="190"/>
        <v>0</v>
      </c>
      <c r="E1359" s="2">
        <f t="shared" si="191"/>
        <v>0.11909999999999954</v>
      </c>
      <c r="F1359" s="2">
        <f t="shared" si="192"/>
        <v>5.4362036665662958E-2</v>
      </c>
      <c r="G1359" s="2">
        <f t="shared" si="192"/>
        <v>5.8478571734035992E-2</v>
      </c>
      <c r="H1359" s="2">
        <f t="shared" si="184"/>
        <v>0.92960609422721063</v>
      </c>
      <c r="I1359" s="2">
        <f t="shared" si="185"/>
        <v>48.175951403154606</v>
      </c>
    </row>
    <row r="1360" spans="1:9" ht="13.5" x14ac:dyDescent="0.25">
      <c r="A1360" s="3">
        <f>TITRES_STAT!B1363</f>
        <v>43992</v>
      </c>
      <c r="B1360" s="6">
        <f>TITRES_STAT!D1363</f>
        <v>4.9046000000000003</v>
      </c>
      <c r="C1360" s="2">
        <f t="shared" si="189"/>
        <v>-0.15629999999999988</v>
      </c>
      <c r="D1360" s="2">
        <f t="shared" si="190"/>
        <v>0</v>
      </c>
      <c r="E1360" s="2">
        <f t="shared" si="191"/>
        <v>0.15629999999999988</v>
      </c>
      <c r="F1360" s="2">
        <f t="shared" si="192"/>
        <v>5.0479034046687028E-2</v>
      </c>
      <c r="G1360" s="2">
        <f t="shared" si="192"/>
        <v>6.5465816610176267E-2</v>
      </c>
      <c r="H1360" s="2">
        <f t="shared" si="184"/>
        <v>0.77107468692050751</v>
      </c>
      <c r="I1360" s="2">
        <f t="shared" si="185"/>
        <v>43.537107306368291</v>
      </c>
    </row>
    <row r="1361" spans="1:9" ht="13.5" x14ac:dyDescent="0.25">
      <c r="A1361" s="3">
        <f>TITRES_STAT!B1364</f>
        <v>43993</v>
      </c>
      <c r="B1361" s="6">
        <f>TITRES_STAT!D1364</f>
        <v>5.0907</v>
      </c>
      <c r="C1361" s="2">
        <f t="shared" si="189"/>
        <v>0.18609999999999971</v>
      </c>
      <c r="D1361" s="2">
        <f t="shared" si="190"/>
        <v>0.18609999999999971</v>
      </c>
      <c r="E1361" s="2">
        <f t="shared" si="191"/>
        <v>0</v>
      </c>
      <c r="F1361" s="2">
        <f t="shared" si="192"/>
        <v>6.0166245900495074E-2</v>
      </c>
      <c r="G1361" s="2">
        <f t="shared" si="192"/>
        <v>6.0789686852306533E-2</v>
      </c>
      <c r="H1361" s="2">
        <f t="shared" ref="H1361:H1424" si="193">F1361/G1361</f>
        <v>0.98974429736204828</v>
      </c>
      <c r="I1361" s="2">
        <f t="shared" ref="I1361:I1424" si="194">IF(G1361=0,100,100-(100/(1+H1361)))</f>
        <v>49.742285914538151</v>
      </c>
    </row>
    <row r="1362" spans="1:9" ht="13.5" x14ac:dyDescent="0.25">
      <c r="A1362" s="3">
        <f>TITRES_STAT!B1365</f>
        <v>43994</v>
      </c>
      <c r="B1362" s="6">
        <f>TITRES_STAT!D1365</f>
        <v>5.3958000000000004</v>
      </c>
      <c r="C1362" s="2">
        <f t="shared" si="189"/>
        <v>0.30510000000000037</v>
      </c>
      <c r="D1362" s="2">
        <f t="shared" si="190"/>
        <v>0.30510000000000037</v>
      </c>
      <c r="E1362" s="2">
        <f t="shared" si="191"/>
        <v>0</v>
      </c>
      <c r="F1362" s="2">
        <f t="shared" si="192"/>
        <v>7.7661514050459735E-2</v>
      </c>
      <c r="G1362" s="2">
        <f t="shared" si="192"/>
        <v>5.6447566362856069E-2</v>
      </c>
      <c r="H1362" s="2">
        <f t="shared" si="193"/>
        <v>1.3758168696102191</v>
      </c>
      <c r="I1362" s="2">
        <f t="shared" si="194"/>
        <v>57.909213761746628</v>
      </c>
    </row>
    <row r="1363" spans="1:9" ht="13.5" x14ac:dyDescent="0.25">
      <c r="A1363" s="3">
        <f>TITRES_STAT!B1366</f>
        <v>43997</v>
      </c>
      <c r="B1363" s="6">
        <f>TITRES_STAT!D1366</f>
        <v>5.4926000000000004</v>
      </c>
      <c r="C1363" s="2">
        <f t="shared" si="189"/>
        <v>9.6799999999999997E-2</v>
      </c>
      <c r="D1363" s="2">
        <f t="shared" si="190"/>
        <v>9.6799999999999997E-2</v>
      </c>
      <c r="E1363" s="2">
        <f t="shared" si="191"/>
        <v>0</v>
      </c>
      <c r="F1363" s="2">
        <f t="shared" si="192"/>
        <v>7.9028548761141182E-2</v>
      </c>
      <c r="G1363" s="2">
        <f t="shared" si="192"/>
        <v>5.2415597336937778E-2</v>
      </c>
      <c r="H1363" s="2">
        <f t="shared" si="193"/>
        <v>1.5077296220270107</v>
      </c>
      <c r="I1363" s="2">
        <f t="shared" si="194"/>
        <v>60.123292749890041</v>
      </c>
    </row>
    <row r="1364" spans="1:9" ht="13.5" x14ac:dyDescent="0.25">
      <c r="A1364" s="3">
        <f>TITRES_STAT!B1367</f>
        <v>43998</v>
      </c>
      <c r="B1364" s="6">
        <f>TITRES_STAT!D1367</f>
        <v>5.5073999999999996</v>
      </c>
      <c r="C1364" s="2">
        <f t="shared" si="189"/>
        <v>1.4799999999999258E-2</v>
      </c>
      <c r="D1364" s="2">
        <f t="shared" si="190"/>
        <v>1.4799999999999258E-2</v>
      </c>
      <c r="E1364" s="2">
        <f t="shared" si="191"/>
        <v>0</v>
      </c>
      <c r="F1364" s="2">
        <f t="shared" si="192"/>
        <v>7.4440795278202465E-2</v>
      </c>
      <c r="G1364" s="2">
        <f t="shared" si="192"/>
        <v>4.8671626098585073E-2</v>
      </c>
      <c r="H1364" s="2">
        <f t="shared" si="193"/>
        <v>1.5294495221388653</v>
      </c>
      <c r="I1364" s="2">
        <f t="shared" si="194"/>
        <v>60.465706421592678</v>
      </c>
    </row>
    <row r="1365" spans="1:9" ht="13.5" x14ac:dyDescent="0.25">
      <c r="A1365" s="3">
        <f>TITRES_STAT!B1368</f>
        <v>43999</v>
      </c>
      <c r="B1365" s="6">
        <f>TITRES_STAT!D1368</f>
        <v>5.3586</v>
      </c>
      <c r="C1365" s="2">
        <f t="shared" si="189"/>
        <v>-0.1487999999999996</v>
      </c>
      <c r="D1365" s="2">
        <f t="shared" si="190"/>
        <v>0</v>
      </c>
      <c r="E1365" s="2">
        <f t="shared" si="191"/>
        <v>0.1487999999999996</v>
      </c>
      <c r="F1365" s="2">
        <f t="shared" si="192"/>
        <v>6.9123595615473724E-2</v>
      </c>
      <c r="G1365" s="2">
        <f t="shared" si="192"/>
        <v>5.5823652805828967E-2</v>
      </c>
      <c r="H1365" s="2">
        <f t="shared" si="193"/>
        <v>1.2382492391873003</v>
      </c>
      <c r="I1365" s="2">
        <f t="shared" si="194"/>
        <v>55.322223169252759</v>
      </c>
    </row>
    <row r="1366" spans="1:9" ht="13.5" x14ac:dyDescent="0.25">
      <c r="A1366" s="3">
        <f>TITRES_STAT!B1369</f>
        <v>44000</v>
      </c>
      <c r="B1366" s="6">
        <f>TITRES_STAT!D1369</f>
        <v>5.4926000000000004</v>
      </c>
      <c r="C1366" s="2">
        <f t="shared" si="189"/>
        <v>0.13400000000000034</v>
      </c>
      <c r="D1366" s="2">
        <f t="shared" si="190"/>
        <v>0.13400000000000034</v>
      </c>
      <c r="E1366" s="2">
        <f t="shared" si="191"/>
        <v>0</v>
      </c>
      <c r="F1366" s="2">
        <f t="shared" si="192"/>
        <v>7.3757624500082761E-2</v>
      </c>
      <c r="G1366" s="2">
        <f t="shared" si="192"/>
        <v>5.1836249033984039E-2</v>
      </c>
      <c r="H1366" s="2">
        <f t="shared" si="193"/>
        <v>1.4228966384455592</v>
      </c>
      <c r="I1366" s="2">
        <f t="shared" si="194"/>
        <v>58.727087894200764</v>
      </c>
    </row>
    <row r="1367" spans="1:9" ht="13.5" x14ac:dyDescent="0.25">
      <c r="A1367" s="3">
        <f>TITRES_STAT!B1370</f>
        <v>44001</v>
      </c>
      <c r="B1367" s="6">
        <f>TITRES_STAT!D1370</f>
        <v>5.4926000000000004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6.848922275007685E-2</v>
      </c>
      <c r="G1367" s="2">
        <f t="shared" si="192"/>
        <v>4.8133659817270899E-2</v>
      </c>
      <c r="H1367" s="2">
        <f t="shared" si="193"/>
        <v>1.4228966384455592</v>
      </c>
      <c r="I1367" s="2">
        <f t="shared" si="194"/>
        <v>58.727087894200764</v>
      </c>
    </row>
    <row r="1368" spans="1:9" ht="13.5" x14ac:dyDescent="0.25">
      <c r="A1368" s="3">
        <f>TITRES_STAT!B1371</f>
        <v>44004</v>
      </c>
      <c r="B1368" s="6">
        <f>TITRES_STAT!D1371</f>
        <v>5.3586</v>
      </c>
      <c r="C1368" s="2">
        <f t="shared" si="189"/>
        <v>-0.13400000000000034</v>
      </c>
      <c r="D1368" s="2">
        <f t="shared" si="190"/>
        <v>0</v>
      </c>
      <c r="E1368" s="2">
        <f t="shared" si="191"/>
        <v>0.13400000000000034</v>
      </c>
      <c r="F1368" s="2">
        <f t="shared" si="192"/>
        <v>6.3597135410785641E-2</v>
      </c>
      <c r="G1368" s="2">
        <f t="shared" si="192"/>
        <v>5.4266969830322996E-2</v>
      </c>
      <c r="H1368" s="2">
        <f t="shared" si="193"/>
        <v>1.171930837664888</v>
      </c>
      <c r="I1368" s="2">
        <f t="shared" si="194"/>
        <v>53.95801824540915</v>
      </c>
    </row>
    <row r="1369" spans="1:9" ht="13.5" x14ac:dyDescent="0.25">
      <c r="A1369" s="3">
        <f>TITRES_STAT!B1372</f>
        <v>44005</v>
      </c>
      <c r="B1369" s="6">
        <f>TITRES_STAT!D1372</f>
        <v>5.6340000000000003</v>
      </c>
      <c r="C1369" s="2">
        <f t="shared" si="189"/>
        <v>0.27540000000000031</v>
      </c>
      <c r="D1369" s="2">
        <f t="shared" si="190"/>
        <v>0.27540000000000031</v>
      </c>
      <c r="E1369" s="2">
        <f t="shared" si="191"/>
        <v>0</v>
      </c>
      <c r="F1369" s="2">
        <f t="shared" si="192"/>
        <v>7.8725911452872416E-2</v>
      </c>
      <c r="G1369" s="2">
        <f t="shared" si="192"/>
        <v>5.0390757699585634E-2</v>
      </c>
      <c r="H1369" s="2">
        <f t="shared" si="193"/>
        <v>1.562308547178678</v>
      </c>
      <c r="I1369" s="2">
        <f t="shared" si="194"/>
        <v>60.972693897419738</v>
      </c>
    </row>
    <row r="1370" spans="1:9" ht="13.5" x14ac:dyDescent="0.25">
      <c r="A1370" s="3">
        <f>TITRES_STAT!B1373</f>
        <v>44006</v>
      </c>
      <c r="B1370" s="6">
        <f>TITRES_STAT!D1373</f>
        <v>5.6191000000000004</v>
      </c>
      <c r="C1370" s="2">
        <f t="shared" si="189"/>
        <v>-1.4899999999999913E-2</v>
      </c>
      <c r="D1370" s="2">
        <f t="shared" si="190"/>
        <v>0</v>
      </c>
      <c r="E1370" s="2">
        <f t="shared" si="191"/>
        <v>1.4899999999999913E-2</v>
      </c>
      <c r="F1370" s="2">
        <f t="shared" si="192"/>
        <v>7.3102632063381523E-2</v>
      </c>
      <c r="G1370" s="2">
        <f t="shared" si="192"/>
        <v>4.7855703578186651E-2</v>
      </c>
      <c r="H1370" s="2">
        <f t="shared" si="193"/>
        <v>1.5275636255968201</v>
      </c>
      <c r="I1370" s="2">
        <f t="shared" si="194"/>
        <v>60.436208613190686</v>
      </c>
    </row>
    <row r="1371" spans="1:9" ht="13.5" x14ac:dyDescent="0.25">
      <c r="A1371" s="3">
        <f>TITRES_STAT!B1374</f>
        <v>44007</v>
      </c>
      <c r="B1371" s="6">
        <f>TITRES_STAT!D1374</f>
        <v>5.4702000000000002</v>
      </c>
      <c r="C1371" s="2">
        <f t="shared" si="189"/>
        <v>-0.14890000000000025</v>
      </c>
      <c r="D1371" s="2">
        <f t="shared" si="190"/>
        <v>0</v>
      </c>
      <c r="E1371" s="2">
        <f t="shared" si="191"/>
        <v>0.14890000000000025</v>
      </c>
      <c r="F1371" s="2">
        <f t="shared" si="192"/>
        <v>6.78810154874257E-2</v>
      </c>
      <c r="G1371" s="2">
        <f t="shared" si="192"/>
        <v>5.507315332260191E-2</v>
      </c>
      <c r="H1371" s="2">
        <f t="shared" si="193"/>
        <v>1.2325609011308867</v>
      </c>
      <c r="I1371" s="2">
        <f t="shared" si="194"/>
        <v>55.208388738983217</v>
      </c>
    </row>
    <row r="1372" spans="1:9" ht="13.5" x14ac:dyDescent="0.25">
      <c r="A1372" s="3">
        <f>TITRES_STAT!B1375</f>
        <v>44008</v>
      </c>
      <c r="B1372" s="6">
        <f>TITRES_STAT!D1375</f>
        <v>5.3510999999999997</v>
      </c>
      <c r="C1372" s="2">
        <f t="shared" si="189"/>
        <v>-0.11910000000000043</v>
      </c>
      <c r="D1372" s="2">
        <f t="shared" si="190"/>
        <v>0</v>
      </c>
      <c r="E1372" s="2">
        <f t="shared" si="191"/>
        <v>0.11910000000000043</v>
      </c>
      <c r="F1372" s="2">
        <f t="shared" si="192"/>
        <v>6.303237152403815E-2</v>
      </c>
      <c r="G1372" s="2">
        <f t="shared" si="192"/>
        <v>5.964649951384466E-2</v>
      </c>
      <c r="H1372" s="2">
        <f t="shared" si="193"/>
        <v>1.0567656448876366</v>
      </c>
      <c r="I1372" s="2">
        <f t="shared" si="194"/>
        <v>51.379973577172855</v>
      </c>
    </row>
    <row r="1373" spans="1:9" ht="13.5" x14ac:dyDescent="0.25">
      <c r="A1373" s="3">
        <f>TITRES_STAT!B1376</f>
        <v>44011</v>
      </c>
      <c r="B1373" s="6">
        <f>TITRES_STAT!D1376</f>
        <v>5.5073999999999996</v>
      </c>
      <c r="C1373" s="2">
        <f t="shared" si="189"/>
        <v>0.15629999999999988</v>
      </c>
      <c r="D1373" s="2">
        <f t="shared" si="190"/>
        <v>0.15629999999999988</v>
      </c>
      <c r="E1373" s="2">
        <f t="shared" si="191"/>
        <v>0</v>
      </c>
      <c r="F1373" s="2">
        <f t="shared" ref="F1373:G1388" si="195">((F1372*13)+D1373)/14</f>
        <v>6.9694344986606843E-2</v>
      </c>
      <c r="G1373" s="2">
        <f t="shared" si="195"/>
        <v>5.5386035262855751E-2</v>
      </c>
      <c r="H1373" s="2">
        <f t="shared" si="193"/>
        <v>1.2583378581955813</v>
      </c>
      <c r="I1373" s="2">
        <f t="shared" si="194"/>
        <v>55.719645916975281</v>
      </c>
    </row>
    <row r="1374" spans="1:9" ht="13.5" x14ac:dyDescent="0.25">
      <c r="A1374" s="3">
        <f>TITRES_STAT!B1377</f>
        <v>44012</v>
      </c>
      <c r="B1374" s="6">
        <f>TITRES_STAT!D1377</f>
        <v>5.5670000000000002</v>
      </c>
      <c r="C1374" s="2">
        <f t="shared" si="189"/>
        <v>5.9600000000000541E-2</v>
      </c>
      <c r="D1374" s="2">
        <f t="shared" si="190"/>
        <v>5.9600000000000541E-2</v>
      </c>
      <c r="E1374" s="2">
        <f t="shared" si="191"/>
        <v>0</v>
      </c>
      <c r="F1374" s="2">
        <f t="shared" si="195"/>
        <v>6.8973320344706393E-2</v>
      </c>
      <c r="G1374" s="2">
        <f t="shared" si="195"/>
        <v>5.1429889886937481E-2</v>
      </c>
      <c r="H1374" s="2">
        <f t="shared" si="193"/>
        <v>1.3411135138794983</v>
      </c>
      <c r="I1374" s="2">
        <f t="shared" si="194"/>
        <v>57.285283516949875</v>
      </c>
    </row>
    <row r="1375" spans="1:9" ht="13.5" x14ac:dyDescent="0.25">
      <c r="A1375" s="3">
        <f>TITRES_STAT!B1378</f>
        <v>44013</v>
      </c>
      <c r="B1375" s="6">
        <f>TITRES_STAT!D1378</f>
        <v>5.5670000000000002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6.4046654605798795E-2</v>
      </c>
      <c r="G1375" s="2">
        <f t="shared" si="195"/>
        <v>4.77563263235848E-2</v>
      </c>
      <c r="H1375" s="2">
        <f t="shared" si="193"/>
        <v>1.3411135138794983</v>
      </c>
      <c r="I1375" s="2">
        <f t="shared" si="194"/>
        <v>57.285283516949875</v>
      </c>
    </row>
    <row r="1376" spans="1:9" ht="13.5" x14ac:dyDescent="0.25">
      <c r="A1376" s="3">
        <f>TITRES_STAT!B1379</f>
        <v>44014</v>
      </c>
      <c r="B1376" s="6">
        <f>TITRES_STAT!D1379</f>
        <v>5.5148999999999999</v>
      </c>
      <c r="C1376" s="2">
        <f t="shared" si="189"/>
        <v>-5.2100000000000257E-2</v>
      </c>
      <c r="D1376" s="2">
        <f t="shared" si="190"/>
        <v>0</v>
      </c>
      <c r="E1376" s="2">
        <f t="shared" si="191"/>
        <v>5.2100000000000257E-2</v>
      </c>
      <c r="F1376" s="2">
        <f t="shared" si="195"/>
        <v>5.9471893562527453E-2</v>
      </c>
      <c r="G1376" s="2">
        <f t="shared" si="195"/>
        <v>4.8066588729043049E-2</v>
      </c>
      <c r="H1376" s="2">
        <f t="shared" si="193"/>
        <v>1.2372813452141869</v>
      </c>
      <c r="I1376" s="2">
        <f t="shared" si="194"/>
        <v>55.302894643129264</v>
      </c>
    </row>
    <row r="1377" spans="1:9" ht="13.5" x14ac:dyDescent="0.25">
      <c r="A1377" s="3">
        <f>TITRES_STAT!B1380</f>
        <v>44015</v>
      </c>
      <c r="B1377" s="6">
        <f>TITRES_STAT!D1380</f>
        <v>5.5372000000000003</v>
      </c>
      <c r="C1377" s="2">
        <f t="shared" si="189"/>
        <v>2.2300000000000431E-2</v>
      </c>
      <c r="D1377" s="2">
        <f t="shared" si="190"/>
        <v>2.2300000000000431E-2</v>
      </c>
      <c r="E1377" s="2">
        <f t="shared" si="191"/>
        <v>0</v>
      </c>
      <c r="F1377" s="2">
        <f t="shared" si="195"/>
        <v>5.6816758308061231E-2</v>
      </c>
      <c r="G1377" s="2">
        <f t="shared" si="195"/>
        <v>4.463326096268283E-2</v>
      </c>
      <c r="H1377" s="2">
        <f t="shared" si="193"/>
        <v>1.2729690164374239</v>
      </c>
      <c r="I1377" s="2">
        <f t="shared" si="194"/>
        <v>56.004679660465989</v>
      </c>
    </row>
    <row r="1378" spans="1:9" ht="13.5" x14ac:dyDescent="0.25">
      <c r="A1378" s="3">
        <f>TITRES_STAT!B1381</f>
        <v>44018</v>
      </c>
      <c r="B1378" s="6">
        <f>TITRES_STAT!D1381</f>
        <v>5.5</v>
      </c>
      <c r="C1378" s="2">
        <f t="shared" si="189"/>
        <v>-3.7200000000000344E-2</v>
      </c>
      <c r="D1378" s="2">
        <f t="shared" si="190"/>
        <v>0</v>
      </c>
      <c r="E1378" s="2">
        <f t="shared" si="191"/>
        <v>3.7200000000000344E-2</v>
      </c>
      <c r="F1378" s="2">
        <f t="shared" si="195"/>
        <v>5.2758418428913996E-2</v>
      </c>
      <c r="G1378" s="2">
        <f t="shared" si="195"/>
        <v>4.4102313751062654E-2</v>
      </c>
      <c r="H1378" s="2">
        <f t="shared" si="193"/>
        <v>1.1962732551110831</v>
      </c>
      <c r="I1378" s="2">
        <f t="shared" si="194"/>
        <v>54.468325028643939</v>
      </c>
    </row>
    <row r="1379" spans="1:9" ht="13.5" x14ac:dyDescent="0.25">
      <c r="A1379" s="3">
        <f>TITRES_STAT!B1382</f>
        <v>44019</v>
      </c>
      <c r="B1379" s="6">
        <f>TITRES_STAT!D1382</f>
        <v>5.5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4.898995996970585E-2</v>
      </c>
      <c r="G1379" s="2">
        <f t="shared" si="195"/>
        <v>4.0952148483129606E-2</v>
      </c>
      <c r="H1379" s="2">
        <f t="shared" si="193"/>
        <v>1.1962732551110828</v>
      </c>
      <c r="I1379" s="2">
        <f t="shared" si="194"/>
        <v>54.468325028643939</v>
      </c>
    </row>
    <row r="1380" spans="1:9" ht="13.5" x14ac:dyDescent="0.25">
      <c r="A1380" s="3">
        <f>TITRES_STAT!B1383</f>
        <v>44020</v>
      </c>
      <c r="B1380" s="6">
        <f>TITRES_STAT!D1383</f>
        <v>5.4329999999999998</v>
      </c>
      <c r="C1380" s="2">
        <f t="shared" si="189"/>
        <v>-6.7000000000000171E-2</v>
      </c>
      <c r="D1380" s="2">
        <f t="shared" si="190"/>
        <v>0</v>
      </c>
      <c r="E1380" s="2">
        <f t="shared" si="191"/>
        <v>6.7000000000000171E-2</v>
      </c>
      <c r="F1380" s="2">
        <f t="shared" si="195"/>
        <v>4.549067711472686E-2</v>
      </c>
      <c r="G1380" s="2">
        <f t="shared" si="195"/>
        <v>4.2812709305763218E-2</v>
      </c>
      <c r="H1380" s="2">
        <f t="shared" si="193"/>
        <v>1.0625507671060459</v>
      </c>
      <c r="I1380" s="2">
        <f t="shared" si="194"/>
        <v>51.516344909022791</v>
      </c>
    </row>
    <row r="1381" spans="1:9" ht="13.5" x14ac:dyDescent="0.25">
      <c r="A1381" s="3">
        <f>TITRES_STAT!B1384</f>
        <v>44021</v>
      </c>
      <c r="B1381" s="6">
        <f>TITRES_STAT!D1384</f>
        <v>5.3586</v>
      </c>
      <c r="C1381" s="2">
        <f t="shared" si="189"/>
        <v>-7.43999999999998E-2</v>
      </c>
      <c r="D1381" s="2">
        <f t="shared" si="190"/>
        <v>0</v>
      </c>
      <c r="E1381" s="2">
        <f t="shared" si="191"/>
        <v>7.43999999999998E-2</v>
      </c>
      <c r="F1381" s="2">
        <f t="shared" si="195"/>
        <v>4.2241343035103511E-2</v>
      </c>
      <c r="G1381" s="2">
        <f t="shared" si="195"/>
        <v>4.506894435535154E-2</v>
      </c>
      <c r="H1381" s="2">
        <f t="shared" si="193"/>
        <v>0.93726053803360776</v>
      </c>
      <c r="I1381" s="2">
        <f t="shared" si="194"/>
        <v>48.380716978056157</v>
      </c>
    </row>
    <row r="1382" spans="1:9" ht="13.5" x14ac:dyDescent="0.25">
      <c r="A1382" s="3">
        <f>TITRES_STAT!B1385</f>
        <v>44022</v>
      </c>
      <c r="B1382" s="6">
        <f>TITRES_STAT!D1385</f>
        <v>5.4702000000000002</v>
      </c>
      <c r="C1382" s="2">
        <f t="shared" si="189"/>
        <v>0.11160000000000014</v>
      </c>
      <c r="D1382" s="2">
        <f t="shared" si="190"/>
        <v>0.11160000000000014</v>
      </c>
      <c r="E1382" s="2">
        <f t="shared" si="191"/>
        <v>0</v>
      </c>
      <c r="F1382" s="2">
        <f t="shared" si="195"/>
        <v>4.7195532818310411E-2</v>
      </c>
      <c r="G1382" s="2">
        <f t="shared" si="195"/>
        <v>4.1849734044255002E-2</v>
      </c>
      <c r="H1382" s="2">
        <f t="shared" si="193"/>
        <v>1.1277379389891071</v>
      </c>
      <c r="I1382" s="2">
        <f t="shared" si="194"/>
        <v>53.001731008514042</v>
      </c>
    </row>
    <row r="1383" spans="1:9" ht="13.5" x14ac:dyDescent="0.25">
      <c r="A1383" s="3">
        <f>TITRES_STAT!B1386</f>
        <v>44025</v>
      </c>
      <c r="B1383" s="6">
        <f>TITRES_STAT!D1386</f>
        <v>5.3437000000000001</v>
      </c>
      <c r="C1383" s="2">
        <f t="shared" si="189"/>
        <v>-0.12650000000000006</v>
      </c>
      <c r="D1383" s="2">
        <f t="shared" si="190"/>
        <v>0</v>
      </c>
      <c r="E1383" s="2">
        <f t="shared" si="191"/>
        <v>0.12650000000000006</v>
      </c>
      <c r="F1383" s="2">
        <f t="shared" si="195"/>
        <v>4.3824423331288234E-2</v>
      </c>
      <c r="G1383" s="2">
        <f t="shared" si="195"/>
        <v>4.7896181612522508E-2</v>
      </c>
      <c r="H1383" s="2">
        <f t="shared" si="193"/>
        <v>0.91498783109320536</v>
      </c>
      <c r="I1383" s="2">
        <f t="shared" si="194"/>
        <v>47.780347020318558</v>
      </c>
    </row>
    <row r="1384" spans="1:9" ht="13.5" x14ac:dyDescent="0.25">
      <c r="A1384" s="3">
        <f>TITRES_STAT!B1387</f>
        <v>44026</v>
      </c>
      <c r="B1384" s="6">
        <f>TITRES_STAT!D1387</f>
        <v>5.3213999999999997</v>
      </c>
      <c r="C1384" s="2">
        <f t="shared" si="189"/>
        <v>-2.2300000000000431E-2</v>
      </c>
      <c r="D1384" s="2">
        <f t="shared" si="190"/>
        <v>0</v>
      </c>
      <c r="E1384" s="2">
        <f t="shared" si="191"/>
        <v>2.2300000000000431E-2</v>
      </c>
      <c r="F1384" s="2">
        <f t="shared" si="195"/>
        <v>4.0694107379053365E-2</v>
      </c>
      <c r="G1384" s="2">
        <f t="shared" si="195"/>
        <v>4.6067882925913788E-2</v>
      </c>
      <c r="H1384" s="2">
        <f t="shared" si="193"/>
        <v>0.88335093332805181</v>
      </c>
      <c r="I1384" s="2">
        <f t="shared" si="194"/>
        <v>46.903151064209297</v>
      </c>
    </row>
    <row r="1385" spans="1:9" ht="13.5" x14ac:dyDescent="0.25">
      <c r="A1385" s="3">
        <f>TITRES_STAT!B1388</f>
        <v>44027</v>
      </c>
      <c r="B1385" s="6">
        <f>TITRES_STAT!D1388</f>
        <v>5.4282000000000004</v>
      </c>
      <c r="C1385" s="2">
        <f t="shared" si="189"/>
        <v>0.10680000000000067</v>
      </c>
      <c r="D1385" s="2">
        <f t="shared" si="190"/>
        <v>0.10680000000000067</v>
      </c>
      <c r="E1385" s="2">
        <f t="shared" si="191"/>
        <v>0</v>
      </c>
      <c r="F1385" s="2">
        <f t="shared" si="195"/>
        <v>4.5415956851978176E-2</v>
      </c>
      <c r="G1385" s="2">
        <f t="shared" si="195"/>
        <v>4.2777319859777084E-2</v>
      </c>
      <c r="H1385" s="2">
        <f t="shared" si="193"/>
        <v>1.0616830834856057</v>
      </c>
      <c r="I1385" s="2">
        <f t="shared" si="194"/>
        <v>51.495939991449127</v>
      </c>
    </row>
    <row r="1386" spans="1:9" ht="13.5" x14ac:dyDescent="0.25">
      <c r="A1386" s="3">
        <f>TITRES_STAT!B1389</f>
        <v>44028</v>
      </c>
      <c r="B1386" s="6">
        <f>TITRES_STAT!D1389</f>
        <v>5.3593000000000002</v>
      </c>
      <c r="C1386" s="2">
        <f t="shared" si="189"/>
        <v>-6.8900000000000183E-2</v>
      </c>
      <c r="D1386" s="2">
        <f t="shared" si="190"/>
        <v>0</v>
      </c>
      <c r="E1386" s="2">
        <f t="shared" si="191"/>
        <v>6.8900000000000183E-2</v>
      </c>
      <c r="F1386" s="2">
        <f t="shared" si="195"/>
        <v>4.2171959933979729E-2</v>
      </c>
      <c r="G1386" s="2">
        <f t="shared" si="195"/>
        <v>4.4643225584078731E-2</v>
      </c>
      <c r="H1386" s="2">
        <f t="shared" si="193"/>
        <v>0.94464410629458773</v>
      </c>
      <c r="I1386" s="2">
        <f t="shared" si="194"/>
        <v>48.576708881428949</v>
      </c>
    </row>
    <row r="1387" spans="1:9" ht="13.5" x14ac:dyDescent="0.25">
      <c r="A1387" s="3">
        <f>TITRES_STAT!B1390</f>
        <v>44029</v>
      </c>
      <c r="B1387" s="6">
        <f>TITRES_STAT!D1390</f>
        <v>5.3516000000000004</v>
      </c>
      <c r="C1387" s="2">
        <f t="shared" si="189"/>
        <v>-7.6999999999998181E-3</v>
      </c>
      <c r="D1387" s="2">
        <f t="shared" si="190"/>
        <v>0</v>
      </c>
      <c r="E1387" s="2">
        <f t="shared" si="191"/>
        <v>7.6999999999998181E-3</v>
      </c>
      <c r="F1387" s="2">
        <f t="shared" si="195"/>
        <v>3.9159677081552602E-2</v>
      </c>
      <c r="G1387" s="2">
        <f t="shared" si="195"/>
        <v>4.2004423756644524E-2</v>
      </c>
      <c r="H1387" s="2">
        <f t="shared" si="193"/>
        <v>0.93227506960759288</v>
      </c>
      <c r="I1387" s="2">
        <f t="shared" si="194"/>
        <v>48.24753391849741</v>
      </c>
    </row>
    <row r="1388" spans="1:9" ht="13.5" x14ac:dyDescent="0.25">
      <c r="A1388" s="3">
        <f>TITRES_STAT!B1391</f>
        <v>44032</v>
      </c>
      <c r="B1388" s="6">
        <f>TITRES_STAT!D1391</f>
        <v>5.2827000000000002</v>
      </c>
      <c r="C1388" s="2">
        <f t="shared" si="189"/>
        <v>-6.8900000000000183E-2</v>
      </c>
      <c r="D1388" s="2">
        <f t="shared" si="190"/>
        <v>0</v>
      </c>
      <c r="E1388" s="2">
        <f t="shared" si="191"/>
        <v>6.8900000000000183E-2</v>
      </c>
      <c r="F1388" s="2">
        <f t="shared" si="195"/>
        <v>3.6362557290013128E-2</v>
      </c>
      <c r="G1388" s="2">
        <f t="shared" si="195"/>
        <v>4.3925536345455644E-2</v>
      </c>
      <c r="H1388" s="2">
        <f t="shared" si="193"/>
        <v>0.82782272717257444</v>
      </c>
      <c r="I1388" s="2">
        <f t="shared" si="194"/>
        <v>45.290099245735846</v>
      </c>
    </row>
    <row r="1389" spans="1:9" ht="13.5" x14ac:dyDescent="0.25">
      <c r="A1389" s="3">
        <f>TITRES_STAT!B1392</f>
        <v>44033</v>
      </c>
      <c r="B1389" s="6">
        <f>TITRES_STAT!D1392</f>
        <v>5.2827000000000002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3.3765231769297903E-2</v>
      </c>
      <c r="G1389" s="2">
        <f t="shared" si="196"/>
        <v>4.0787998035065956E-2</v>
      </c>
      <c r="H1389" s="2">
        <f t="shared" si="193"/>
        <v>0.82782272717257432</v>
      </c>
      <c r="I1389" s="2">
        <f t="shared" si="194"/>
        <v>45.290099245735846</v>
      </c>
    </row>
    <row r="1390" spans="1:9" ht="13.5" x14ac:dyDescent="0.25">
      <c r="A1390" s="3">
        <f>TITRES_STAT!B1393</f>
        <v>44034</v>
      </c>
      <c r="B1390" s="6">
        <f>TITRES_STAT!D1393</f>
        <v>5.2827000000000002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3.1353429500062334E-2</v>
      </c>
      <c r="G1390" s="2">
        <f t="shared" si="196"/>
        <v>3.787456960398982E-2</v>
      </c>
      <c r="H1390" s="2">
        <f t="shared" si="193"/>
        <v>0.8278227271725741</v>
      </c>
      <c r="I1390" s="2">
        <f t="shared" si="194"/>
        <v>45.290099245735831</v>
      </c>
    </row>
    <row r="1391" spans="1:9" ht="13.5" x14ac:dyDescent="0.25">
      <c r="A1391" s="3">
        <f>TITRES_STAT!B1394</f>
        <v>44035</v>
      </c>
      <c r="B1391" s="6">
        <f>TITRES_STAT!D1394</f>
        <v>5.2750000000000004</v>
      </c>
      <c r="C1391" s="2">
        <f t="shared" si="189"/>
        <v>-7.6999999999998181E-3</v>
      </c>
      <c r="D1391" s="2">
        <f t="shared" si="190"/>
        <v>0</v>
      </c>
      <c r="E1391" s="2">
        <f t="shared" si="191"/>
        <v>7.6999999999998181E-3</v>
      </c>
      <c r="F1391" s="2">
        <f t="shared" si="196"/>
        <v>2.9113898821486454E-2</v>
      </c>
      <c r="G1391" s="2">
        <f t="shared" si="196"/>
        <v>3.5719243203704822E-2</v>
      </c>
      <c r="H1391" s="2">
        <f t="shared" si="193"/>
        <v>0.81507602653985523</v>
      </c>
      <c r="I1391" s="2">
        <f t="shared" si="194"/>
        <v>44.905889043869081</v>
      </c>
    </row>
    <row r="1392" spans="1:9" ht="13.5" x14ac:dyDescent="0.25">
      <c r="A1392" s="3">
        <f>TITRES_STAT!B1395</f>
        <v>44036</v>
      </c>
      <c r="B1392" s="6">
        <f>TITRES_STAT!D1395</f>
        <v>5.2750000000000004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2.7034334619951705E-2</v>
      </c>
      <c r="G1392" s="2">
        <f t="shared" si="196"/>
        <v>3.316786868915448E-2</v>
      </c>
      <c r="H1392" s="2">
        <f t="shared" si="193"/>
        <v>0.81507602653985511</v>
      </c>
      <c r="I1392" s="2">
        <f t="shared" si="194"/>
        <v>44.905889043869081</v>
      </c>
    </row>
    <row r="1393" spans="1:9" ht="13.5" x14ac:dyDescent="0.25">
      <c r="A1393" s="3">
        <f>TITRES_STAT!B1396</f>
        <v>44039</v>
      </c>
      <c r="B1393" s="6">
        <f>TITRES_STAT!D1396</f>
        <v>5.3593000000000002</v>
      </c>
      <c r="C1393" s="2">
        <f t="shared" si="189"/>
        <v>8.429999999999982E-2</v>
      </c>
      <c r="D1393" s="2">
        <f t="shared" si="190"/>
        <v>8.429999999999982E-2</v>
      </c>
      <c r="E1393" s="2">
        <f t="shared" si="191"/>
        <v>0</v>
      </c>
      <c r="F1393" s="2">
        <f t="shared" si="196"/>
        <v>3.1124739289955138E-2</v>
      </c>
      <c r="G1393" s="2">
        <f t="shared" si="196"/>
        <v>3.0798735211357731E-2</v>
      </c>
      <c r="H1393" s="2">
        <f t="shared" si="193"/>
        <v>1.0105849826741322</v>
      </c>
      <c r="I1393" s="2">
        <f t="shared" si="194"/>
        <v>50.263231416859924</v>
      </c>
    </row>
    <row r="1394" spans="1:9" ht="13.5" x14ac:dyDescent="0.25">
      <c r="A1394" s="3">
        <f>TITRES_STAT!B1397</f>
        <v>44040</v>
      </c>
      <c r="B1394" s="6">
        <f>TITRES_STAT!D1397</f>
        <v>5.52</v>
      </c>
      <c r="C1394" s="2">
        <f t="shared" si="189"/>
        <v>0.1606999999999994</v>
      </c>
      <c r="D1394" s="2">
        <f t="shared" si="190"/>
        <v>0.1606999999999994</v>
      </c>
      <c r="E1394" s="2">
        <f t="shared" si="191"/>
        <v>0</v>
      </c>
      <c r="F1394" s="2">
        <f t="shared" si="196"/>
        <v>4.0380115054958296E-2</v>
      </c>
      <c r="G1394" s="2">
        <f t="shared" si="196"/>
        <v>2.8598825553403606E-2</v>
      </c>
      <c r="H1394" s="2">
        <f t="shared" si="193"/>
        <v>1.4119501159079091</v>
      </c>
      <c r="I1394" s="2">
        <f t="shared" si="194"/>
        <v>58.539772717331722</v>
      </c>
    </row>
    <row r="1395" spans="1:9" ht="13.5" x14ac:dyDescent="0.25">
      <c r="A1395" s="3">
        <f>TITRES_STAT!B1398</f>
        <v>44041</v>
      </c>
      <c r="B1395" s="6">
        <f>TITRES_STAT!D1398</f>
        <v>5.7420999999999998</v>
      </c>
      <c r="C1395" s="2">
        <f t="shared" si="189"/>
        <v>0.22210000000000019</v>
      </c>
      <c r="D1395" s="2">
        <f t="shared" si="190"/>
        <v>0.22210000000000019</v>
      </c>
      <c r="E1395" s="2">
        <f t="shared" si="191"/>
        <v>0</v>
      </c>
      <c r="F1395" s="2">
        <f t="shared" si="196"/>
        <v>5.3360106836747002E-2</v>
      </c>
      <c r="G1395" s="2">
        <f t="shared" si="196"/>
        <v>2.6556052299589062E-2</v>
      </c>
      <c r="H1395" s="2">
        <f t="shared" si="193"/>
        <v>2.0093388217032815</v>
      </c>
      <c r="I1395" s="2">
        <f t="shared" si="194"/>
        <v>66.770109341360182</v>
      </c>
    </row>
    <row r="1396" spans="1:9" ht="13.5" x14ac:dyDescent="0.25">
      <c r="A1396" s="3">
        <f>TITRES_STAT!B1399</f>
        <v>44042</v>
      </c>
      <c r="B1396" s="6">
        <f>TITRES_STAT!D1399</f>
        <v>5.8033000000000001</v>
      </c>
      <c r="C1396" s="2">
        <f t="shared" si="189"/>
        <v>6.1200000000000365E-2</v>
      </c>
      <c r="D1396" s="2">
        <f t="shared" si="190"/>
        <v>6.1200000000000365E-2</v>
      </c>
      <c r="E1396" s="2">
        <f t="shared" si="191"/>
        <v>0</v>
      </c>
      <c r="F1396" s="2">
        <f t="shared" si="196"/>
        <v>5.3920099205550812E-2</v>
      </c>
      <c r="G1396" s="2">
        <f t="shared" si="196"/>
        <v>2.4659191421046989E-2</v>
      </c>
      <c r="H1396" s="2">
        <f t="shared" si="193"/>
        <v>2.1866126218367889</v>
      </c>
      <c r="I1396" s="2">
        <f t="shared" si="194"/>
        <v>68.61871464553505</v>
      </c>
    </row>
    <row r="1397" spans="1:9" ht="13.5" x14ac:dyDescent="0.25">
      <c r="A1397" s="3">
        <f>TITRES_STAT!B1400</f>
        <v>44046</v>
      </c>
      <c r="B1397" s="6">
        <f>TITRES_STAT!D1400</f>
        <v>5.7727000000000004</v>
      </c>
      <c r="C1397" s="2">
        <f t="shared" si="189"/>
        <v>-3.0599999999999739E-2</v>
      </c>
      <c r="D1397" s="2">
        <f t="shared" si="190"/>
        <v>0</v>
      </c>
      <c r="E1397" s="2">
        <f t="shared" si="191"/>
        <v>3.0599999999999739E-2</v>
      </c>
      <c r="F1397" s="2">
        <f t="shared" si="196"/>
        <v>5.0068663548011469E-2</v>
      </c>
      <c r="G1397" s="2">
        <f t="shared" si="196"/>
        <v>2.5083534890972186E-2</v>
      </c>
      <c r="H1397" s="2">
        <f t="shared" si="193"/>
        <v>1.9960768594075502</v>
      </c>
      <c r="I1397" s="2">
        <f t="shared" si="194"/>
        <v>66.623019137174538</v>
      </c>
    </row>
    <row r="1398" spans="1:9" ht="13.5" x14ac:dyDescent="0.25">
      <c r="A1398" s="3">
        <f>TITRES_STAT!B1401</f>
        <v>44047</v>
      </c>
      <c r="B1398" s="6">
        <f>TITRES_STAT!D1401</f>
        <v>5.7420999999999998</v>
      </c>
      <c r="C1398" s="2">
        <f t="shared" si="189"/>
        <v>-3.0600000000000627E-2</v>
      </c>
      <c r="D1398" s="2">
        <f t="shared" si="190"/>
        <v>0</v>
      </c>
      <c r="E1398" s="2">
        <f t="shared" si="191"/>
        <v>3.0600000000000627E-2</v>
      </c>
      <c r="F1398" s="2">
        <f t="shared" si="196"/>
        <v>4.6492330437439222E-2</v>
      </c>
      <c r="G1398" s="2">
        <f t="shared" si="196"/>
        <v>2.5477568113045645E-2</v>
      </c>
      <c r="H1398" s="2">
        <f t="shared" si="193"/>
        <v>1.8248339178664814</v>
      </c>
      <c r="I1398" s="2">
        <f t="shared" si="194"/>
        <v>64.599688722398511</v>
      </c>
    </row>
    <row r="1399" spans="1:9" ht="13.5" x14ac:dyDescent="0.25">
      <c r="A1399" s="3">
        <f>TITRES_STAT!B1402</f>
        <v>44048</v>
      </c>
      <c r="B1399" s="6">
        <f>TITRES_STAT!D1402</f>
        <v>5.8338999999999999</v>
      </c>
      <c r="C1399" s="2">
        <f t="shared" si="189"/>
        <v>9.1800000000000104E-2</v>
      </c>
      <c r="D1399" s="2">
        <f t="shared" si="190"/>
        <v>9.1800000000000104E-2</v>
      </c>
      <c r="E1399" s="2">
        <f t="shared" si="191"/>
        <v>0</v>
      </c>
      <c r="F1399" s="2">
        <f t="shared" si="196"/>
        <v>4.972859254905071E-2</v>
      </c>
      <c r="G1399" s="2">
        <f t="shared" si="196"/>
        <v>2.3657741819256669E-2</v>
      </c>
      <c r="H1399" s="2">
        <f t="shared" si="193"/>
        <v>2.1020008134746475</v>
      </c>
      <c r="I1399" s="2">
        <f t="shared" si="194"/>
        <v>67.762742174143114</v>
      </c>
    </row>
    <row r="1400" spans="1:9" ht="13.5" x14ac:dyDescent="0.25">
      <c r="A1400" s="3">
        <f>TITRES_STAT!B1403</f>
        <v>44049</v>
      </c>
      <c r="B1400" s="6">
        <f>TITRES_STAT!D1403</f>
        <v>6.0252999999999997</v>
      </c>
      <c r="C1400" s="2">
        <f t="shared" si="189"/>
        <v>0.19139999999999979</v>
      </c>
      <c r="D1400" s="2">
        <f t="shared" si="190"/>
        <v>0.19139999999999979</v>
      </c>
      <c r="E1400" s="2">
        <f t="shared" si="191"/>
        <v>0</v>
      </c>
      <c r="F1400" s="2">
        <f t="shared" si="196"/>
        <v>5.9847978795547076E-2</v>
      </c>
      <c r="G1400" s="2">
        <f t="shared" si="196"/>
        <v>2.1967903117881191E-2</v>
      </c>
      <c r="H1400" s="2">
        <f t="shared" si="193"/>
        <v>2.7243373422760899</v>
      </c>
      <c r="I1400" s="2">
        <f t="shared" si="194"/>
        <v>73.149585869982971</v>
      </c>
    </row>
    <row r="1401" spans="1:9" ht="13.5" x14ac:dyDescent="0.25">
      <c r="A1401" s="3">
        <f>TITRES_STAT!B1404</f>
        <v>44050</v>
      </c>
      <c r="B1401" s="6">
        <f>TITRES_STAT!D1404</f>
        <v>6.1938000000000004</v>
      </c>
      <c r="C1401" s="2">
        <f t="shared" si="189"/>
        <v>0.16850000000000076</v>
      </c>
      <c r="D1401" s="2">
        <f t="shared" si="190"/>
        <v>0.16850000000000076</v>
      </c>
      <c r="E1401" s="2">
        <f t="shared" si="191"/>
        <v>0</v>
      </c>
      <c r="F1401" s="2">
        <f t="shared" si="196"/>
        <v>6.7608837453008053E-2</v>
      </c>
      <c r="G1401" s="2">
        <f t="shared" si="196"/>
        <v>2.0398767180889676E-2</v>
      </c>
      <c r="H1401" s="2">
        <f t="shared" si="193"/>
        <v>3.3143589930447623</v>
      </c>
      <c r="I1401" s="2">
        <f t="shared" si="194"/>
        <v>76.821585741656776</v>
      </c>
    </row>
    <row r="1402" spans="1:9" ht="13.5" x14ac:dyDescent="0.25">
      <c r="A1402" s="3">
        <f>TITRES_STAT!B1405</f>
        <v>44053</v>
      </c>
      <c r="B1402" s="6">
        <f>TITRES_STAT!D1405</f>
        <v>6.4234999999999998</v>
      </c>
      <c r="C1402" s="2">
        <f t="shared" si="189"/>
        <v>0.22969999999999935</v>
      </c>
      <c r="D1402" s="2">
        <f t="shared" si="190"/>
        <v>0.22969999999999935</v>
      </c>
      <c r="E1402" s="2">
        <f t="shared" si="191"/>
        <v>0</v>
      </c>
      <c r="F1402" s="2">
        <f t="shared" si="196"/>
        <v>7.9186777634936006E-2</v>
      </c>
      <c r="G1402" s="2">
        <f t="shared" si="196"/>
        <v>1.89417123822547E-2</v>
      </c>
      <c r="H1402" s="2">
        <f t="shared" si="193"/>
        <v>4.1805501021713924</v>
      </c>
      <c r="I1402" s="2">
        <f t="shared" si="194"/>
        <v>80.69703061879747</v>
      </c>
    </row>
    <row r="1403" spans="1:9" ht="13.5" x14ac:dyDescent="0.25">
      <c r="A1403" s="3">
        <f>TITRES_STAT!B1406</f>
        <v>44054</v>
      </c>
      <c r="B1403" s="6">
        <f>TITRES_STAT!D1406</f>
        <v>6.3545999999999996</v>
      </c>
      <c r="C1403" s="2">
        <f t="shared" si="189"/>
        <v>-6.8900000000000183E-2</v>
      </c>
      <c r="D1403" s="2">
        <f t="shared" si="190"/>
        <v>0</v>
      </c>
      <c r="E1403" s="2">
        <f t="shared" si="191"/>
        <v>6.8900000000000183E-2</v>
      </c>
      <c r="F1403" s="2">
        <f t="shared" si="196"/>
        <v>7.3530579232440579E-2</v>
      </c>
      <c r="G1403" s="2">
        <f t="shared" si="196"/>
        <v>2.2510161497807952E-2</v>
      </c>
      <c r="H1403" s="2">
        <f t="shared" si="193"/>
        <v>3.2665504971877262</v>
      </c>
      <c r="I1403" s="2">
        <f t="shared" si="194"/>
        <v>76.561861844617923</v>
      </c>
    </row>
    <row r="1404" spans="1:9" ht="13.5" x14ac:dyDescent="0.25">
      <c r="A1404" s="3">
        <f>TITRES_STAT!B1407</f>
        <v>44055</v>
      </c>
      <c r="B1404" s="6">
        <f>TITRES_STAT!D1407</f>
        <v>6.4157999999999999</v>
      </c>
      <c r="C1404" s="2">
        <f t="shared" si="189"/>
        <v>6.1200000000000365E-2</v>
      </c>
      <c r="D1404" s="2">
        <f t="shared" si="190"/>
        <v>6.1200000000000365E-2</v>
      </c>
      <c r="E1404" s="2">
        <f t="shared" si="191"/>
        <v>0</v>
      </c>
      <c r="F1404" s="2">
        <f t="shared" si="196"/>
        <v>7.2649823572980568E-2</v>
      </c>
      <c r="G1404" s="2">
        <f t="shared" si="196"/>
        <v>2.0902292819393098E-2</v>
      </c>
      <c r="H1404" s="2">
        <f t="shared" si="193"/>
        <v>3.4756868158298992</v>
      </c>
      <c r="I1404" s="2">
        <f t="shared" si="194"/>
        <v>77.657060443480205</v>
      </c>
    </row>
    <row r="1405" spans="1:9" ht="13.5" x14ac:dyDescent="0.25">
      <c r="A1405" s="3">
        <f>TITRES_STAT!B1408</f>
        <v>44057</v>
      </c>
      <c r="B1405" s="6">
        <f>TITRES_STAT!D1408</f>
        <v>6.4923999999999999</v>
      </c>
      <c r="C1405" s="2">
        <f t="shared" si="189"/>
        <v>7.6600000000000001E-2</v>
      </c>
      <c r="D1405" s="2">
        <f t="shared" si="190"/>
        <v>7.6600000000000001E-2</v>
      </c>
      <c r="E1405" s="2">
        <f t="shared" si="191"/>
        <v>0</v>
      </c>
      <c r="F1405" s="2">
        <f t="shared" ref="F1405:G1420" si="197">((F1404*13)+D1405)/14</f>
        <v>7.2931979032053382E-2</v>
      </c>
      <c r="G1405" s="2">
        <f t="shared" si="197"/>
        <v>1.9409271903722162E-2</v>
      </c>
      <c r="H1405" s="2">
        <f t="shared" si="193"/>
        <v>3.7575844881675877</v>
      </c>
      <c r="I1405" s="2">
        <f t="shared" si="194"/>
        <v>78.980930291683464</v>
      </c>
    </row>
    <row r="1406" spans="1:9" ht="13.5" x14ac:dyDescent="0.25">
      <c r="A1406" s="3">
        <f>TITRES_STAT!B1409</f>
        <v>44060</v>
      </c>
      <c r="B1406" s="6">
        <f>TITRES_STAT!D1409</f>
        <v>6.3928000000000003</v>
      </c>
      <c r="C1406" s="2">
        <f t="shared" si="189"/>
        <v>-9.9599999999999689E-2</v>
      </c>
      <c r="D1406" s="2">
        <f t="shared" si="190"/>
        <v>0</v>
      </c>
      <c r="E1406" s="2">
        <f t="shared" si="191"/>
        <v>9.9599999999999689E-2</v>
      </c>
      <c r="F1406" s="2">
        <f t="shared" si="197"/>
        <v>6.7722551958335278E-2</v>
      </c>
      <c r="G1406" s="2">
        <f t="shared" si="197"/>
        <v>2.5137181053456272E-2</v>
      </c>
      <c r="H1406" s="2">
        <f t="shared" si="193"/>
        <v>2.6941187961497248</v>
      </c>
      <c r="I1406" s="2">
        <f t="shared" si="194"/>
        <v>72.929944726134096</v>
      </c>
    </row>
    <row r="1407" spans="1:9" ht="13.5" x14ac:dyDescent="0.25">
      <c r="A1407" s="3">
        <f>TITRES_STAT!B1410</f>
        <v>44061</v>
      </c>
      <c r="B1407" s="6">
        <f>TITRES_STAT!D1410</f>
        <v>6.3545999999999996</v>
      </c>
      <c r="C1407" s="2">
        <f t="shared" si="189"/>
        <v>-3.8200000000000678E-2</v>
      </c>
      <c r="D1407" s="2">
        <f t="shared" si="190"/>
        <v>0</v>
      </c>
      <c r="E1407" s="2">
        <f t="shared" si="191"/>
        <v>3.8200000000000678E-2</v>
      </c>
      <c r="F1407" s="2">
        <f t="shared" si="197"/>
        <v>6.2885226818454182E-2</v>
      </c>
      <c r="G1407" s="2">
        <f t="shared" si="197"/>
        <v>2.6070239549638018E-2</v>
      </c>
      <c r="H1407" s="2">
        <f t="shared" si="193"/>
        <v>2.412146106241948</v>
      </c>
      <c r="I1407" s="2">
        <f t="shared" si="194"/>
        <v>70.692931402595335</v>
      </c>
    </row>
    <row r="1408" spans="1:9" ht="13.5" x14ac:dyDescent="0.25">
      <c r="A1408" s="3">
        <f>TITRES_STAT!B1411</f>
        <v>44062</v>
      </c>
      <c r="B1408" s="6">
        <f>TITRES_STAT!D1411</f>
        <v>6.2857000000000003</v>
      </c>
      <c r="C1408" s="2">
        <f t="shared" si="189"/>
        <v>-6.8899999999999295E-2</v>
      </c>
      <c r="D1408" s="2">
        <f t="shared" si="190"/>
        <v>0</v>
      </c>
      <c r="E1408" s="2">
        <f t="shared" si="191"/>
        <v>6.8899999999999295E-2</v>
      </c>
      <c r="F1408" s="2">
        <f t="shared" si="197"/>
        <v>5.8393424902850315E-2</v>
      </c>
      <c r="G1408" s="2">
        <f t="shared" si="197"/>
        <v>2.9129508153235253E-2</v>
      </c>
      <c r="H1408" s="2">
        <f t="shared" si="193"/>
        <v>2.0046141732181937</v>
      </c>
      <c r="I1408" s="2">
        <f t="shared" si="194"/>
        <v>66.717856525022114</v>
      </c>
    </row>
    <row r="1409" spans="1:9" ht="13.5" x14ac:dyDescent="0.25">
      <c r="A1409" s="3">
        <f>TITRES_STAT!B1412</f>
        <v>44064</v>
      </c>
      <c r="B1409" s="6">
        <f>TITRES_STAT!D1412</f>
        <v>6.6531000000000002</v>
      </c>
      <c r="C1409" s="2">
        <f t="shared" si="189"/>
        <v>0.36739999999999995</v>
      </c>
      <c r="D1409" s="2">
        <f t="shared" si="190"/>
        <v>0.36739999999999995</v>
      </c>
      <c r="E1409" s="2">
        <f t="shared" si="191"/>
        <v>0</v>
      </c>
      <c r="F1409" s="2">
        <f t="shared" si="197"/>
        <v>8.0465323124075283E-2</v>
      </c>
      <c r="G1409" s="2">
        <f t="shared" si="197"/>
        <v>2.7048828999432735E-2</v>
      </c>
      <c r="H1409" s="2">
        <f t="shared" si="193"/>
        <v>2.9748172508969906</v>
      </c>
      <c r="I1409" s="2">
        <f t="shared" si="194"/>
        <v>74.841610648279953</v>
      </c>
    </row>
    <row r="1410" spans="1:9" ht="13.5" x14ac:dyDescent="0.25">
      <c r="A1410" s="3">
        <f>TITRES_STAT!B1413</f>
        <v>44067</v>
      </c>
      <c r="B1410" s="6">
        <f>TITRES_STAT!D1413</f>
        <v>6.5842000000000001</v>
      </c>
      <c r="C1410" s="2">
        <f t="shared" si="189"/>
        <v>-6.8900000000000183E-2</v>
      </c>
      <c r="D1410" s="2">
        <f t="shared" si="190"/>
        <v>0</v>
      </c>
      <c r="E1410" s="2">
        <f t="shared" si="191"/>
        <v>6.8900000000000183E-2</v>
      </c>
      <c r="F1410" s="2">
        <f t="shared" si="197"/>
        <v>7.4717800043784185E-2</v>
      </c>
      <c r="G1410" s="2">
        <f t="shared" si="197"/>
        <v>3.0038198356616124E-2</v>
      </c>
      <c r="H1410" s="2">
        <f t="shared" si="193"/>
        <v>2.487426148423681</v>
      </c>
      <c r="I1410" s="2">
        <f t="shared" si="194"/>
        <v>71.325557662289114</v>
      </c>
    </row>
    <row r="1411" spans="1:9" ht="13.5" x14ac:dyDescent="0.25">
      <c r="A1411" s="3">
        <f>TITRES_STAT!B1414</f>
        <v>44068</v>
      </c>
      <c r="B1411" s="6">
        <f>TITRES_STAT!D1414</f>
        <v>6.5842000000000001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6.9380814326371026E-2</v>
      </c>
      <c r="G1411" s="2">
        <f t="shared" si="197"/>
        <v>2.7892612759714972E-2</v>
      </c>
      <c r="H1411" s="2">
        <f t="shared" si="193"/>
        <v>2.4874261484236806</v>
      </c>
      <c r="I1411" s="2">
        <f t="shared" si="194"/>
        <v>71.325557662289114</v>
      </c>
    </row>
    <row r="1412" spans="1:9" ht="13.5" x14ac:dyDescent="0.25">
      <c r="A1412" s="3">
        <f>TITRES_STAT!B1415</f>
        <v>44069</v>
      </c>
      <c r="B1412" s="6">
        <f>TITRES_STAT!D1415</f>
        <v>6.6071999999999997</v>
      </c>
      <c r="C1412" s="2">
        <f t="shared" si="198"/>
        <v>2.2999999999999687E-2</v>
      </c>
      <c r="D1412" s="2">
        <f t="shared" si="199"/>
        <v>2.2999999999999687E-2</v>
      </c>
      <c r="E1412" s="2">
        <f t="shared" si="200"/>
        <v>0</v>
      </c>
      <c r="F1412" s="2">
        <f t="shared" si="197"/>
        <v>6.60678990173445E-2</v>
      </c>
      <c r="G1412" s="2">
        <f t="shared" si="197"/>
        <v>2.5900283276878187E-2</v>
      </c>
      <c r="H1412" s="2">
        <f t="shared" si="193"/>
        <v>2.5508562323843353</v>
      </c>
      <c r="I1412" s="2">
        <f t="shared" si="194"/>
        <v>71.837778424261401</v>
      </c>
    </row>
    <row r="1413" spans="1:9" ht="13.5" x14ac:dyDescent="0.25">
      <c r="A1413" s="3">
        <f>TITRES_STAT!B1416</f>
        <v>44070</v>
      </c>
      <c r="B1413" s="6">
        <f>TITRES_STAT!D1416</f>
        <v>6.5</v>
      </c>
      <c r="C1413" s="2">
        <f t="shared" si="198"/>
        <v>-0.10719999999999974</v>
      </c>
      <c r="D1413" s="2">
        <f t="shared" si="199"/>
        <v>0</v>
      </c>
      <c r="E1413" s="2">
        <f t="shared" si="200"/>
        <v>0.10719999999999974</v>
      </c>
      <c r="F1413" s="2">
        <f t="shared" si="197"/>
        <v>6.1348763373248461E-2</v>
      </c>
      <c r="G1413" s="2">
        <f t="shared" si="197"/>
        <v>3.1707405899958296E-2</v>
      </c>
      <c r="H1413" s="2">
        <f t="shared" si="193"/>
        <v>1.9348401937015336</v>
      </c>
      <c r="I1413" s="2">
        <f t="shared" si="194"/>
        <v>65.926594499213209</v>
      </c>
    </row>
    <row r="1414" spans="1:9" ht="13.5" x14ac:dyDescent="0.25">
      <c r="A1414" s="3">
        <f>TITRES_STAT!B1417</f>
        <v>44071</v>
      </c>
      <c r="B1414" s="6">
        <f>TITRES_STAT!D1417</f>
        <v>6.6224999999999996</v>
      </c>
      <c r="C1414" s="2">
        <f t="shared" si="198"/>
        <v>0.12249999999999961</v>
      </c>
      <c r="D1414" s="2">
        <f t="shared" si="199"/>
        <v>0.12249999999999961</v>
      </c>
      <c r="E1414" s="2">
        <f t="shared" si="200"/>
        <v>0</v>
      </c>
      <c r="F1414" s="2">
        <f t="shared" si="197"/>
        <v>6.5716708846587826E-2</v>
      </c>
      <c r="G1414" s="2">
        <f t="shared" si="197"/>
        <v>2.9442591192818418E-2</v>
      </c>
      <c r="H1414" s="2">
        <f t="shared" si="193"/>
        <v>2.2320287102521505</v>
      </c>
      <c r="I1414" s="2">
        <f t="shared" si="194"/>
        <v>69.05968078724203</v>
      </c>
    </row>
    <row r="1415" spans="1:9" ht="13.5" x14ac:dyDescent="0.25">
      <c r="A1415" s="3">
        <f>TITRES_STAT!B1418</f>
        <v>44074</v>
      </c>
      <c r="B1415" s="6">
        <f>TITRES_STAT!D1418</f>
        <v>6.5842000000000001</v>
      </c>
      <c r="C1415" s="2">
        <f t="shared" si="198"/>
        <v>-3.8299999999999557E-2</v>
      </c>
      <c r="D1415" s="2">
        <f t="shared" si="199"/>
        <v>0</v>
      </c>
      <c r="E1415" s="2">
        <f t="shared" si="200"/>
        <v>3.8299999999999557E-2</v>
      </c>
      <c r="F1415" s="2">
        <f t="shared" si="197"/>
        <v>6.1022658214688698E-2</v>
      </c>
      <c r="G1415" s="2">
        <f t="shared" si="197"/>
        <v>3.0075263250474216E-2</v>
      </c>
      <c r="H1415" s="2">
        <f t="shared" si="193"/>
        <v>2.028998306896832</v>
      </c>
      <c r="I1415" s="2">
        <f t="shared" si="194"/>
        <v>66.985785441904511</v>
      </c>
    </row>
    <row r="1416" spans="1:9" ht="13.5" x14ac:dyDescent="0.25">
      <c r="A1416" s="3">
        <f>TITRES_STAT!B1419</f>
        <v>44075</v>
      </c>
      <c r="B1416" s="6">
        <f>TITRES_STAT!D1419</f>
        <v>6.7755999999999998</v>
      </c>
      <c r="C1416" s="2">
        <f t="shared" si="198"/>
        <v>0.19139999999999979</v>
      </c>
      <c r="D1416" s="2">
        <f t="shared" si="199"/>
        <v>0.19139999999999979</v>
      </c>
      <c r="E1416" s="2">
        <f t="shared" si="200"/>
        <v>0</v>
      </c>
      <c r="F1416" s="2">
        <f t="shared" si="197"/>
        <v>7.0335325485068059E-2</v>
      </c>
      <c r="G1416" s="2">
        <f t="shared" si="197"/>
        <v>2.792703016115463E-2</v>
      </c>
      <c r="H1416" s="2">
        <f t="shared" si="193"/>
        <v>2.5185393892294949</v>
      </c>
      <c r="I1416" s="2">
        <f t="shared" si="194"/>
        <v>71.57911595188979</v>
      </c>
    </row>
    <row r="1417" spans="1:9" ht="13.5" x14ac:dyDescent="0.25">
      <c r="A1417" s="3">
        <f>TITRES_STAT!B1420</f>
        <v>44076</v>
      </c>
      <c r="B1417" s="6">
        <f>TITRES_STAT!D1420</f>
        <v>6.7220000000000004</v>
      </c>
      <c r="C1417" s="2">
        <f t="shared" si="198"/>
        <v>-5.3599999999999426E-2</v>
      </c>
      <c r="D1417" s="2">
        <f t="shared" si="199"/>
        <v>0</v>
      </c>
      <c r="E1417" s="2">
        <f t="shared" si="200"/>
        <v>5.3599999999999426E-2</v>
      </c>
      <c r="F1417" s="2">
        <f t="shared" si="197"/>
        <v>6.531137366470606E-2</v>
      </c>
      <c r="G1417" s="2">
        <f t="shared" si="197"/>
        <v>2.9760813721072116E-2</v>
      </c>
      <c r="H1417" s="2">
        <f t="shared" si="193"/>
        <v>2.1945426048099756</v>
      </c>
      <c r="I1417" s="2">
        <f t="shared" si="194"/>
        <v>68.696614078825718</v>
      </c>
    </row>
    <row r="1418" spans="1:9" ht="13.5" x14ac:dyDescent="0.25">
      <c r="A1418" s="3">
        <f>TITRES_STAT!B1421</f>
        <v>44077</v>
      </c>
      <c r="B1418" s="6">
        <f>TITRES_STAT!D1421</f>
        <v>6.6990999999999996</v>
      </c>
      <c r="C1418" s="2">
        <f t="shared" si="198"/>
        <v>-2.2900000000000809E-2</v>
      </c>
      <c r="D1418" s="2">
        <f t="shared" si="199"/>
        <v>0</v>
      </c>
      <c r="E1418" s="2">
        <f t="shared" si="200"/>
        <v>2.2900000000000809E-2</v>
      </c>
      <c r="F1418" s="2">
        <f t="shared" si="197"/>
        <v>6.0646275545798482E-2</v>
      </c>
      <c r="G1418" s="2">
        <f t="shared" si="197"/>
        <v>2.9270755598138447E-2</v>
      </c>
      <c r="H1418" s="2">
        <f t="shared" si="193"/>
        <v>2.0719067310191148</v>
      </c>
      <c r="I1418" s="2">
        <f t="shared" si="194"/>
        <v>67.446928322975253</v>
      </c>
    </row>
    <row r="1419" spans="1:9" ht="13.5" x14ac:dyDescent="0.25">
      <c r="A1419" s="3">
        <f>TITRES_STAT!B1422</f>
        <v>44078</v>
      </c>
      <c r="B1419" s="6">
        <f>TITRES_STAT!D1422</f>
        <v>6.6378000000000004</v>
      </c>
      <c r="C1419" s="2">
        <f t="shared" si="198"/>
        <v>-6.1299999999999244E-2</v>
      </c>
      <c r="D1419" s="2">
        <f t="shared" si="199"/>
        <v>0</v>
      </c>
      <c r="E1419" s="2">
        <f t="shared" si="200"/>
        <v>6.1299999999999244E-2</v>
      </c>
      <c r="F1419" s="2">
        <f t="shared" si="197"/>
        <v>5.6314398721098592E-2</v>
      </c>
      <c r="G1419" s="2">
        <f t="shared" si="197"/>
        <v>3.1558558769699936E-2</v>
      </c>
      <c r="H1419" s="2">
        <f t="shared" si="193"/>
        <v>1.7844413977221063</v>
      </c>
      <c r="I1419" s="2">
        <f t="shared" si="194"/>
        <v>64.086153839758339</v>
      </c>
    </row>
    <row r="1420" spans="1:9" ht="13.5" x14ac:dyDescent="0.25">
      <c r="A1420" s="3">
        <f>TITRES_STAT!B1423</f>
        <v>44081</v>
      </c>
      <c r="B1420" s="6">
        <f>TITRES_STAT!D1423</f>
        <v>6.5766</v>
      </c>
      <c r="C1420" s="2">
        <f t="shared" si="198"/>
        <v>-6.1200000000000365E-2</v>
      </c>
      <c r="D1420" s="2">
        <f t="shared" si="199"/>
        <v>0</v>
      </c>
      <c r="E1420" s="2">
        <f t="shared" si="200"/>
        <v>6.1200000000000365E-2</v>
      </c>
      <c r="F1420" s="2">
        <f t="shared" si="197"/>
        <v>5.229194166959155E-2</v>
      </c>
      <c r="G1420" s="2">
        <f t="shared" si="197"/>
        <v>3.3675804571864254E-2</v>
      </c>
      <c r="H1420" s="2">
        <f t="shared" si="193"/>
        <v>1.5528045234376038</v>
      </c>
      <c r="I1420" s="2">
        <f t="shared" si="194"/>
        <v>60.827396268735797</v>
      </c>
    </row>
    <row r="1421" spans="1:9" ht="13.5" x14ac:dyDescent="0.25">
      <c r="A1421" s="3">
        <f>TITRES_STAT!B1424</f>
        <v>44082</v>
      </c>
      <c r="B1421" s="6">
        <f>TITRES_STAT!D1424</f>
        <v>6.6071999999999997</v>
      </c>
      <c r="C1421" s="2">
        <f t="shared" si="198"/>
        <v>3.0599999999999739E-2</v>
      </c>
      <c r="D1421" s="2">
        <f t="shared" si="199"/>
        <v>3.0599999999999739E-2</v>
      </c>
      <c r="E1421" s="2">
        <f t="shared" si="200"/>
        <v>0</v>
      </c>
      <c r="F1421" s="2">
        <f t="shared" ref="F1421:G1436" si="201">((F1420*13)+D1421)/14</f>
        <v>5.0742517264620708E-2</v>
      </c>
      <c r="G1421" s="2">
        <f t="shared" si="201"/>
        <v>3.1270389959588238E-2</v>
      </c>
      <c r="H1421" s="2">
        <f t="shared" si="193"/>
        <v>1.6227017741127292</v>
      </c>
      <c r="I1421" s="2">
        <f t="shared" si="194"/>
        <v>61.871379740142046</v>
      </c>
    </row>
    <row r="1422" spans="1:9" ht="13.5" x14ac:dyDescent="0.25">
      <c r="A1422" s="3">
        <f>TITRES_STAT!B1425</f>
        <v>44083</v>
      </c>
      <c r="B1422" s="6">
        <f>TITRES_STAT!D1425</f>
        <v>6.6378000000000004</v>
      </c>
      <c r="C1422" s="2">
        <f t="shared" si="198"/>
        <v>3.0600000000000627E-2</v>
      </c>
      <c r="D1422" s="2">
        <f t="shared" si="199"/>
        <v>3.0600000000000627E-2</v>
      </c>
      <c r="E1422" s="2">
        <f t="shared" si="200"/>
        <v>0</v>
      </c>
      <c r="F1422" s="2">
        <f t="shared" si="201"/>
        <v>4.9303766031433556E-2</v>
      </c>
      <c r="G1422" s="2">
        <f t="shared" si="201"/>
        <v>2.9036790676760509E-2</v>
      </c>
      <c r="H1422" s="2">
        <f t="shared" si="193"/>
        <v>1.6979757363782508</v>
      </c>
      <c r="I1422" s="2">
        <f t="shared" si="194"/>
        <v>62.935174452591816</v>
      </c>
    </row>
    <row r="1423" spans="1:9" ht="13.5" x14ac:dyDescent="0.25">
      <c r="A1423" s="3">
        <f>TITRES_STAT!B1426</f>
        <v>44084</v>
      </c>
      <c r="B1423" s="6">
        <f>TITRES_STAT!D1426</f>
        <v>6.5689000000000002</v>
      </c>
      <c r="C1423" s="2">
        <f t="shared" si="198"/>
        <v>-6.8900000000000183E-2</v>
      </c>
      <c r="D1423" s="2">
        <f t="shared" si="199"/>
        <v>0</v>
      </c>
      <c r="E1423" s="2">
        <f t="shared" si="200"/>
        <v>6.8900000000000183E-2</v>
      </c>
      <c r="F1423" s="2">
        <f t="shared" si="201"/>
        <v>4.5782068457759728E-2</v>
      </c>
      <c r="G1423" s="2">
        <f t="shared" si="201"/>
        <v>3.1884162771277626E-2</v>
      </c>
      <c r="H1423" s="2">
        <f t="shared" si="193"/>
        <v>1.4358874274409934</v>
      </c>
      <c r="I1423" s="2">
        <f t="shared" si="194"/>
        <v>58.947199745985642</v>
      </c>
    </row>
    <row r="1424" spans="1:9" ht="13.5" x14ac:dyDescent="0.25">
      <c r="A1424" s="3">
        <f>TITRES_STAT!B1427</f>
        <v>44085</v>
      </c>
      <c r="B1424" s="6">
        <f>TITRES_STAT!D1427</f>
        <v>6.7755999999999998</v>
      </c>
      <c r="C1424" s="2">
        <f t="shared" si="198"/>
        <v>0.20669999999999966</v>
      </c>
      <c r="D1424" s="2">
        <f t="shared" si="199"/>
        <v>0.20669999999999966</v>
      </c>
      <c r="E1424" s="2">
        <f t="shared" si="200"/>
        <v>0</v>
      </c>
      <c r="F1424" s="2">
        <f t="shared" si="201"/>
        <v>5.7276206425062579E-2</v>
      </c>
      <c r="G1424" s="2">
        <f t="shared" si="201"/>
        <v>2.9606722573329223E-2</v>
      </c>
      <c r="H1424" s="2">
        <f t="shared" si="193"/>
        <v>1.9345676065022814</v>
      </c>
      <c r="I1424" s="2">
        <f t="shared" si="194"/>
        <v>65.923429476143426</v>
      </c>
    </row>
    <row r="1425" spans="1:9" ht="13.5" x14ac:dyDescent="0.25">
      <c r="A1425" s="3">
        <f>TITRES_STAT!B1428</f>
        <v>44088</v>
      </c>
      <c r="B1425" s="6">
        <f>TITRES_STAT!D1428</f>
        <v>6.7374000000000001</v>
      </c>
      <c r="C1425" s="2">
        <f t="shared" si="198"/>
        <v>-3.819999999999979E-2</v>
      </c>
      <c r="D1425" s="2">
        <f t="shared" si="199"/>
        <v>0</v>
      </c>
      <c r="E1425" s="2">
        <f t="shared" si="200"/>
        <v>3.819999999999979E-2</v>
      </c>
      <c r="F1425" s="2">
        <f t="shared" si="201"/>
        <v>5.3185048823272393E-2</v>
      </c>
      <c r="G1425" s="2">
        <f t="shared" si="201"/>
        <v>3.022052810380569E-2</v>
      </c>
      <c r="H1425" s="2">
        <f t="shared" ref="H1425:H1488" si="202">F1425/G1425</f>
        <v>1.7598980613636188</v>
      </c>
      <c r="I1425" s="2">
        <f t="shared" ref="I1425:I1488" si="203">IF(G1425=0,100,100-(100/(1+H1425)))</f>
        <v>63.766777693741453</v>
      </c>
    </row>
    <row r="1426" spans="1:9" ht="13.5" x14ac:dyDescent="0.25">
      <c r="A1426" s="3">
        <f>TITRES_STAT!B1429</f>
        <v>44089</v>
      </c>
      <c r="B1426" s="6">
        <f>TITRES_STAT!D1429</f>
        <v>7.0282999999999998</v>
      </c>
      <c r="C1426" s="2">
        <f t="shared" si="198"/>
        <v>0.29089999999999971</v>
      </c>
      <c r="D1426" s="2">
        <f t="shared" si="199"/>
        <v>0.29089999999999971</v>
      </c>
      <c r="E1426" s="2">
        <f t="shared" si="200"/>
        <v>0</v>
      </c>
      <c r="F1426" s="2">
        <f t="shared" si="201"/>
        <v>7.016468819303863E-2</v>
      </c>
      <c r="G1426" s="2">
        <f t="shared" si="201"/>
        <v>2.8061918953533854E-2</v>
      </c>
      <c r="H1426" s="2">
        <f t="shared" si="202"/>
        <v>2.5003524637506214</v>
      </c>
      <c r="I1426" s="2">
        <f t="shared" si="203"/>
        <v>71.431448393956828</v>
      </c>
    </row>
    <row r="1427" spans="1:9" ht="13.5" x14ac:dyDescent="0.25">
      <c r="A1427" s="3">
        <f>TITRES_STAT!B1430</f>
        <v>44090</v>
      </c>
      <c r="B1427" s="6">
        <f>TITRES_STAT!D1430</f>
        <v>7.0206</v>
      </c>
      <c r="C1427" s="2">
        <f t="shared" si="198"/>
        <v>-7.6999999999998181E-3</v>
      </c>
      <c r="D1427" s="2">
        <f t="shared" si="199"/>
        <v>0</v>
      </c>
      <c r="E1427" s="2">
        <f t="shared" si="200"/>
        <v>7.6999999999998181E-3</v>
      </c>
      <c r="F1427" s="2">
        <f t="shared" si="201"/>
        <v>6.5152924750678728E-2</v>
      </c>
      <c r="G1427" s="2">
        <f t="shared" si="201"/>
        <v>2.6607496171138563E-2</v>
      </c>
      <c r="H1427" s="2">
        <f t="shared" si="202"/>
        <v>2.4486680118872215</v>
      </c>
      <c r="I1427" s="2">
        <f t="shared" si="203"/>
        <v>71.003297604956529</v>
      </c>
    </row>
    <row r="1428" spans="1:9" ht="13.5" x14ac:dyDescent="0.25">
      <c r="A1428" s="3">
        <f>TITRES_STAT!B1431</f>
        <v>44091</v>
      </c>
      <c r="B1428" s="6">
        <f>TITRES_STAT!D1431</f>
        <v>6.9593999999999996</v>
      </c>
      <c r="C1428" s="2">
        <f t="shared" si="198"/>
        <v>-6.1200000000000365E-2</v>
      </c>
      <c r="D1428" s="2">
        <f t="shared" si="199"/>
        <v>0</v>
      </c>
      <c r="E1428" s="2">
        <f t="shared" si="200"/>
        <v>6.1200000000000365E-2</v>
      </c>
      <c r="F1428" s="2">
        <f t="shared" si="201"/>
        <v>6.0499144411344533E-2</v>
      </c>
      <c r="G1428" s="2">
        <f t="shared" si="201"/>
        <v>2.9078389301771552E-2</v>
      </c>
      <c r="H1428" s="2">
        <f t="shared" si="202"/>
        <v>2.0805534922685256</v>
      </c>
      <c r="I1428" s="2">
        <f t="shared" si="203"/>
        <v>67.538301071227366</v>
      </c>
    </row>
    <row r="1429" spans="1:9" ht="13.5" x14ac:dyDescent="0.25">
      <c r="A1429" s="3">
        <f>TITRES_STAT!B1432</f>
        <v>44092</v>
      </c>
      <c r="B1429" s="6">
        <f>TITRES_STAT!D1432</f>
        <v>6.8905000000000003</v>
      </c>
      <c r="C1429" s="2">
        <f t="shared" si="198"/>
        <v>-6.8899999999999295E-2</v>
      </c>
      <c r="D1429" s="2">
        <f t="shared" si="199"/>
        <v>0</v>
      </c>
      <c r="E1429" s="2">
        <f t="shared" si="200"/>
        <v>6.8899999999999295E-2</v>
      </c>
      <c r="F1429" s="2">
        <f t="shared" si="201"/>
        <v>5.6177776953391358E-2</v>
      </c>
      <c r="G1429" s="2">
        <f t="shared" si="201"/>
        <v>3.1922790065930677E-2</v>
      </c>
      <c r="H1429" s="2">
        <f t="shared" si="202"/>
        <v>1.759801597459572</v>
      </c>
      <c r="I1429" s="2">
        <f t="shared" si="203"/>
        <v>63.765511226585595</v>
      </c>
    </row>
    <row r="1430" spans="1:9" ht="13.5" x14ac:dyDescent="0.25">
      <c r="A1430" s="3">
        <f>TITRES_STAT!B1433</f>
        <v>44095</v>
      </c>
      <c r="B1430" s="6">
        <f>TITRES_STAT!D1433</f>
        <v>6.7986000000000004</v>
      </c>
      <c r="C1430" s="2">
        <f t="shared" si="198"/>
        <v>-9.1899999999999871E-2</v>
      </c>
      <c r="D1430" s="2">
        <f t="shared" si="199"/>
        <v>0</v>
      </c>
      <c r="E1430" s="2">
        <f t="shared" si="200"/>
        <v>9.1899999999999871E-2</v>
      </c>
      <c r="F1430" s="2">
        <f t="shared" si="201"/>
        <v>5.216507859957769E-2</v>
      </c>
      <c r="G1430" s="2">
        <f t="shared" si="201"/>
        <v>3.6206876489792761E-2</v>
      </c>
      <c r="H1430" s="2">
        <f t="shared" si="202"/>
        <v>1.4407505882006633</v>
      </c>
      <c r="I1430" s="2">
        <f t="shared" si="203"/>
        <v>59.028996865377941</v>
      </c>
    </row>
    <row r="1431" spans="1:9" ht="13.5" x14ac:dyDescent="0.25">
      <c r="A1431" s="3">
        <f>TITRES_STAT!B1434</f>
        <v>44096</v>
      </c>
      <c r="B1431" s="6">
        <f>TITRES_STAT!D1434</f>
        <v>6.7910000000000004</v>
      </c>
      <c r="C1431" s="2">
        <f t="shared" si="198"/>
        <v>-7.6000000000000512E-3</v>
      </c>
      <c r="D1431" s="2">
        <f t="shared" si="199"/>
        <v>0</v>
      </c>
      <c r="E1431" s="2">
        <f t="shared" si="200"/>
        <v>7.6000000000000512E-3</v>
      </c>
      <c r="F1431" s="2">
        <f t="shared" si="201"/>
        <v>4.8439001556750717E-2</v>
      </c>
      <c r="G1431" s="2">
        <f t="shared" si="201"/>
        <v>3.416352816909328E-2</v>
      </c>
      <c r="H1431" s="2">
        <f t="shared" si="202"/>
        <v>1.4178571170108838</v>
      </c>
      <c r="I1431" s="2">
        <f t="shared" si="203"/>
        <v>58.641063073393404</v>
      </c>
    </row>
    <row r="1432" spans="1:9" ht="13.5" x14ac:dyDescent="0.25">
      <c r="A1432" s="3">
        <f>TITRES_STAT!B1435</f>
        <v>44097</v>
      </c>
      <c r="B1432" s="6">
        <f>TITRES_STAT!D1435</f>
        <v>6.7374000000000001</v>
      </c>
      <c r="C1432" s="2">
        <f t="shared" si="198"/>
        <v>-5.3600000000000314E-2</v>
      </c>
      <c r="D1432" s="2">
        <f t="shared" si="199"/>
        <v>0</v>
      </c>
      <c r="E1432" s="2">
        <f t="shared" si="200"/>
        <v>5.3600000000000314E-2</v>
      </c>
      <c r="F1432" s="2">
        <f t="shared" si="201"/>
        <v>4.497907287412567E-2</v>
      </c>
      <c r="G1432" s="2">
        <f t="shared" si="201"/>
        <v>3.5551847585586639E-2</v>
      </c>
      <c r="H1432" s="2">
        <f t="shared" si="202"/>
        <v>1.2651683647620326</v>
      </c>
      <c r="I1432" s="2">
        <f t="shared" si="203"/>
        <v>55.853171201026591</v>
      </c>
    </row>
    <row r="1433" spans="1:9" ht="13.5" x14ac:dyDescent="0.25">
      <c r="A1433" s="3">
        <f>TITRES_STAT!B1436</f>
        <v>44098</v>
      </c>
      <c r="B1433" s="6">
        <f>TITRES_STAT!D1436</f>
        <v>6.6990999999999996</v>
      </c>
      <c r="C1433" s="2">
        <f t="shared" si="198"/>
        <v>-3.8300000000000445E-2</v>
      </c>
      <c r="D1433" s="2">
        <f t="shared" si="199"/>
        <v>0</v>
      </c>
      <c r="E1433" s="2">
        <f t="shared" si="200"/>
        <v>3.8300000000000445E-2</v>
      </c>
      <c r="F1433" s="2">
        <f t="shared" si="201"/>
        <v>4.1766281954545272E-2</v>
      </c>
      <c r="G1433" s="2">
        <f t="shared" si="201"/>
        <v>3.5748144186616197E-2</v>
      </c>
      <c r="H1433" s="2">
        <f t="shared" si="202"/>
        <v>1.1683482570874886</v>
      </c>
      <c r="I1433" s="2">
        <f t="shared" si="203"/>
        <v>53.881946927510917</v>
      </c>
    </row>
    <row r="1434" spans="1:9" ht="13.5" x14ac:dyDescent="0.25">
      <c r="A1434" s="3">
        <f>TITRES_STAT!B1437</f>
        <v>44099</v>
      </c>
      <c r="B1434" s="6">
        <f>TITRES_STAT!D1437</f>
        <v>6.6990999999999996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3.878297610064918E-2</v>
      </c>
      <c r="G1434" s="2">
        <f t="shared" si="201"/>
        <v>3.3194705316143609E-2</v>
      </c>
      <c r="H1434" s="2">
        <f t="shared" si="202"/>
        <v>1.1683482570874886</v>
      </c>
      <c r="I1434" s="2">
        <f t="shared" si="203"/>
        <v>53.881946927510917</v>
      </c>
    </row>
    <row r="1435" spans="1:9" ht="13.5" x14ac:dyDescent="0.25">
      <c r="A1435" s="3">
        <f>TITRES_STAT!B1438</f>
        <v>44102</v>
      </c>
      <c r="B1435" s="6">
        <f>TITRES_STAT!D1438</f>
        <v>6.6608000000000001</v>
      </c>
      <c r="C1435" s="2">
        <f t="shared" si="198"/>
        <v>-3.8299999999999557E-2</v>
      </c>
      <c r="D1435" s="2">
        <f t="shared" si="199"/>
        <v>0</v>
      </c>
      <c r="E1435" s="2">
        <f t="shared" si="200"/>
        <v>3.8299999999999557E-2</v>
      </c>
      <c r="F1435" s="2">
        <f t="shared" si="201"/>
        <v>3.601276352203138E-2</v>
      </c>
      <c r="G1435" s="2">
        <f t="shared" si="201"/>
        <v>3.3559369222133324E-2</v>
      </c>
      <c r="H1435" s="2">
        <f t="shared" si="202"/>
        <v>1.0731060909893375</v>
      </c>
      <c r="I1435" s="2">
        <f t="shared" si="203"/>
        <v>51.763201876331607</v>
      </c>
    </row>
    <row r="1436" spans="1:9" ht="13.5" x14ac:dyDescent="0.25">
      <c r="A1436" s="3">
        <f>TITRES_STAT!B1439</f>
        <v>44103</v>
      </c>
      <c r="B1436" s="6">
        <f>TITRES_STAT!D1439</f>
        <v>6.5842000000000001</v>
      </c>
      <c r="C1436" s="2">
        <f t="shared" si="198"/>
        <v>-7.6600000000000001E-2</v>
      </c>
      <c r="D1436" s="2">
        <f t="shared" si="199"/>
        <v>0</v>
      </c>
      <c r="E1436" s="2">
        <f t="shared" si="200"/>
        <v>7.6600000000000001E-2</v>
      </c>
      <c r="F1436" s="2">
        <f t="shared" si="201"/>
        <v>3.3440423270457709E-2</v>
      </c>
      <c r="G1436" s="2">
        <f t="shared" si="201"/>
        <v>3.6633699991980948E-2</v>
      </c>
      <c r="H1436" s="2">
        <f t="shared" si="202"/>
        <v>0.91283226312869725</v>
      </c>
      <c r="I1436" s="2">
        <f t="shared" si="203"/>
        <v>47.72150076743457</v>
      </c>
    </row>
    <row r="1437" spans="1:9" ht="13.5" x14ac:dyDescent="0.25">
      <c r="A1437" s="3">
        <f>TITRES_STAT!B1440</f>
        <v>44104</v>
      </c>
      <c r="B1437" s="6">
        <f>TITRES_STAT!D1440</f>
        <v>6.4310999999999998</v>
      </c>
      <c r="C1437" s="2">
        <f t="shared" si="198"/>
        <v>-0.15310000000000024</v>
      </c>
      <c r="D1437" s="2">
        <f t="shared" si="199"/>
        <v>0</v>
      </c>
      <c r="E1437" s="2">
        <f t="shared" si="200"/>
        <v>0.15310000000000024</v>
      </c>
      <c r="F1437" s="2">
        <f t="shared" ref="F1437:G1452" si="204">((F1436*13)+D1437)/14</f>
        <v>3.1051821608282158E-2</v>
      </c>
      <c r="G1437" s="2">
        <f t="shared" si="204"/>
        <v>4.4952721421125177E-2</v>
      </c>
      <c r="H1437" s="2">
        <f t="shared" si="202"/>
        <v>0.69076622341466509</v>
      </c>
      <c r="I1437" s="2">
        <f t="shared" si="203"/>
        <v>40.85521782068701</v>
      </c>
    </row>
    <row r="1438" spans="1:9" ht="13.5" x14ac:dyDescent="0.25">
      <c r="A1438" s="3">
        <f>TITRES_STAT!B1441</f>
        <v>44105</v>
      </c>
      <c r="B1438" s="6">
        <f>TITRES_STAT!D1441</f>
        <v>6.3928000000000003</v>
      </c>
      <c r="C1438" s="2">
        <f t="shared" si="198"/>
        <v>-3.8299999999999557E-2</v>
      </c>
      <c r="D1438" s="2">
        <f t="shared" si="199"/>
        <v>0</v>
      </c>
      <c r="E1438" s="2">
        <f t="shared" si="200"/>
        <v>3.8299999999999557E-2</v>
      </c>
      <c r="F1438" s="2">
        <f t="shared" si="204"/>
        <v>2.8833834350547715E-2</v>
      </c>
      <c r="G1438" s="2">
        <f t="shared" si="204"/>
        <v>4.4477527033901919E-2</v>
      </c>
      <c r="H1438" s="2">
        <f t="shared" si="202"/>
        <v>0.64827872126455732</v>
      </c>
      <c r="I1438" s="2">
        <f t="shared" si="203"/>
        <v>39.330649173654244</v>
      </c>
    </row>
    <row r="1439" spans="1:9" ht="13.5" x14ac:dyDescent="0.25">
      <c r="A1439" s="3">
        <f>TITRES_STAT!B1442</f>
        <v>44106</v>
      </c>
      <c r="B1439" s="6">
        <f>TITRES_STAT!D1442</f>
        <v>6.2626999999999997</v>
      </c>
      <c r="C1439" s="2">
        <f t="shared" si="198"/>
        <v>-0.13010000000000055</v>
      </c>
      <c r="D1439" s="2">
        <f t="shared" si="199"/>
        <v>0</v>
      </c>
      <c r="E1439" s="2">
        <f t="shared" si="200"/>
        <v>0.13010000000000055</v>
      </c>
      <c r="F1439" s="2">
        <f t="shared" si="204"/>
        <v>2.6774274754080018E-2</v>
      </c>
      <c r="G1439" s="2">
        <f t="shared" si="204"/>
        <v>5.0593417960051824E-2</v>
      </c>
      <c r="H1439" s="2">
        <f t="shared" si="202"/>
        <v>0.52920470356876814</v>
      </c>
      <c r="I1439" s="2">
        <f t="shared" si="203"/>
        <v>34.606531246846245</v>
      </c>
    </row>
    <row r="1440" spans="1:9" ht="13.5" x14ac:dyDescent="0.25">
      <c r="A1440" s="3">
        <f>TITRES_STAT!B1443</f>
        <v>44109</v>
      </c>
      <c r="B1440" s="6">
        <f>TITRES_STAT!D1443</f>
        <v>6.5076999999999998</v>
      </c>
      <c r="C1440" s="2">
        <f t="shared" si="198"/>
        <v>0.24500000000000011</v>
      </c>
      <c r="D1440" s="2">
        <f t="shared" si="199"/>
        <v>0.24500000000000011</v>
      </c>
      <c r="E1440" s="2">
        <f t="shared" si="200"/>
        <v>0</v>
      </c>
      <c r="F1440" s="2">
        <f t="shared" si="204"/>
        <v>4.2361826557360024E-2</v>
      </c>
      <c r="G1440" s="2">
        <f t="shared" si="204"/>
        <v>4.6979602391476694E-2</v>
      </c>
      <c r="H1440" s="2">
        <f t="shared" si="202"/>
        <v>0.90170679190434244</v>
      </c>
      <c r="I1440" s="2">
        <f t="shared" si="203"/>
        <v>47.41565817311858</v>
      </c>
    </row>
    <row r="1441" spans="1:9" ht="13.5" x14ac:dyDescent="0.25">
      <c r="A1441" s="3">
        <f>TITRES_STAT!B1444</f>
        <v>44110</v>
      </c>
      <c r="B1441" s="6">
        <f>TITRES_STAT!D1444</f>
        <v>6.3545999999999996</v>
      </c>
      <c r="C1441" s="2">
        <f t="shared" si="198"/>
        <v>-0.15310000000000024</v>
      </c>
      <c r="D1441" s="2">
        <f t="shared" si="199"/>
        <v>0</v>
      </c>
      <c r="E1441" s="2">
        <f t="shared" si="200"/>
        <v>0.15310000000000024</v>
      </c>
      <c r="F1441" s="2">
        <f t="shared" si="204"/>
        <v>3.9335981803262879E-2</v>
      </c>
      <c r="G1441" s="2">
        <f t="shared" si="204"/>
        <v>5.455963079208552E-2</v>
      </c>
      <c r="H1441" s="2">
        <f t="shared" si="202"/>
        <v>0.72097228724225526</v>
      </c>
      <c r="I1441" s="2">
        <f t="shared" si="203"/>
        <v>41.893311855565429</v>
      </c>
    </row>
    <row r="1442" spans="1:9" ht="13.5" x14ac:dyDescent="0.25">
      <c r="A1442" s="3">
        <f>TITRES_STAT!B1445</f>
        <v>44111</v>
      </c>
      <c r="B1442" s="6">
        <f>TITRES_STAT!D1445</f>
        <v>6.6302000000000003</v>
      </c>
      <c r="C1442" s="2">
        <f t="shared" si="198"/>
        <v>0.27560000000000073</v>
      </c>
      <c r="D1442" s="2">
        <f t="shared" si="199"/>
        <v>0.27560000000000073</v>
      </c>
      <c r="E1442" s="2">
        <f t="shared" si="200"/>
        <v>0</v>
      </c>
      <c r="F1442" s="2">
        <f t="shared" si="204"/>
        <v>5.6211983103029869E-2</v>
      </c>
      <c r="G1442" s="2">
        <f t="shared" si="204"/>
        <v>5.0662514306936558E-2</v>
      </c>
      <c r="H1442" s="2">
        <f t="shared" si="202"/>
        <v>1.1095379665223899</v>
      </c>
      <c r="I1442" s="2">
        <f t="shared" si="203"/>
        <v>52.596254920762696</v>
      </c>
    </row>
    <row r="1443" spans="1:9" ht="13.5" x14ac:dyDescent="0.25">
      <c r="A1443" s="3">
        <f>TITRES_STAT!B1446</f>
        <v>44112</v>
      </c>
      <c r="B1443" s="6">
        <f>TITRES_STAT!D1446</f>
        <v>6.5152999999999999</v>
      </c>
      <c r="C1443" s="2">
        <f t="shared" si="198"/>
        <v>-0.11490000000000045</v>
      </c>
      <c r="D1443" s="2">
        <f t="shared" si="199"/>
        <v>0</v>
      </c>
      <c r="E1443" s="2">
        <f t="shared" si="200"/>
        <v>0.11490000000000045</v>
      </c>
      <c r="F1443" s="2">
        <f t="shared" si="204"/>
        <v>5.2196841452813447E-2</v>
      </c>
      <c r="G1443" s="2">
        <f t="shared" si="204"/>
        <v>5.5250906142155408E-2</v>
      </c>
      <c r="H1443" s="2">
        <f t="shared" si="202"/>
        <v>0.94472371762584062</v>
      </c>
      <c r="I1443" s="2">
        <f t="shared" si="203"/>
        <v>48.578814001362574</v>
      </c>
    </row>
    <row r="1444" spans="1:9" ht="13.5" x14ac:dyDescent="0.25">
      <c r="A1444" s="3">
        <f>TITRES_STAT!B1447</f>
        <v>44113</v>
      </c>
      <c r="B1444" s="6">
        <f>TITRES_STAT!D1447</f>
        <v>6.5076999999999998</v>
      </c>
      <c r="C1444" s="2">
        <f t="shared" si="198"/>
        <v>-7.6000000000000512E-3</v>
      </c>
      <c r="D1444" s="2">
        <f t="shared" si="199"/>
        <v>0</v>
      </c>
      <c r="E1444" s="2">
        <f t="shared" si="200"/>
        <v>7.6000000000000512E-3</v>
      </c>
      <c r="F1444" s="2">
        <f t="shared" si="204"/>
        <v>4.8468495634755346E-2</v>
      </c>
      <c r="G1444" s="2">
        <f t="shared" si="204"/>
        <v>5.184726998914431E-2</v>
      </c>
      <c r="H1444" s="2">
        <f t="shared" si="202"/>
        <v>0.9348321646424893</v>
      </c>
      <c r="I1444" s="2">
        <f t="shared" si="203"/>
        <v>48.315930535257763</v>
      </c>
    </row>
    <row r="1445" spans="1:9" ht="13.5" x14ac:dyDescent="0.25">
      <c r="A1445" s="3">
        <f>TITRES_STAT!B1448</f>
        <v>44116</v>
      </c>
      <c r="B1445" s="6">
        <f>TITRES_STAT!D1448</f>
        <v>6.4694000000000003</v>
      </c>
      <c r="C1445" s="2">
        <f t="shared" si="198"/>
        <v>-3.8299999999999557E-2</v>
      </c>
      <c r="D1445" s="2">
        <f t="shared" si="199"/>
        <v>0</v>
      </c>
      <c r="E1445" s="2">
        <f t="shared" si="200"/>
        <v>3.8299999999999557E-2</v>
      </c>
      <c r="F1445" s="2">
        <f t="shared" si="204"/>
        <v>4.5006460232272824E-2</v>
      </c>
      <c r="G1445" s="2">
        <f t="shared" si="204"/>
        <v>5.0879607847062538E-2</v>
      </c>
      <c r="H1445" s="2">
        <f t="shared" si="202"/>
        <v>0.88456774996293941</v>
      </c>
      <c r="I1445" s="2">
        <f t="shared" si="203"/>
        <v>46.937434325740462</v>
      </c>
    </row>
    <row r="1446" spans="1:9" ht="13.5" x14ac:dyDescent="0.25">
      <c r="A1446" s="3">
        <f>TITRES_STAT!B1449</f>
        <v>44117</v>
      </c>
      <c r="B1446" s="6">
        <f>TITRES_STAT!D1449</f>
        <v>6.4617000000000004</v>
      </c>
      <c r="C1446" s="2">
        <f t="shared" si="198"/>
        <v>-7.6999999999998181E-3</v>
      </c>
      <c r="D1446" s="2">
        <f t="shared" si="199"/>
        <v>0</v>
      </c>
      <c r="E1446" s="2">
        <f t="shared" si="200"/>
        <v>7.6999999999998181E-3</v>
      </c>
      <c r="F1446" s="2">
        <f t="shared" si="204"/>
        <v>4.1791713072824761E-2</v>
      </c>
      <c r="G1446" s="2">
        <f t="shared" si="204"/>
        <v>4.7795350143700913E-2</v>
      </c>
      <c r="H1446" s="2">
        <f t="shared" si="202"/>
        <v>0.87438867896509409</v>
      </c>
      <c r="I1446" s="2">
        <f t="shared" si="203"/>
        <v>46.649272308231723</v>
      </c>
    </row>
    <row r="1447" spans="1:9" ht="13.5" x14ac:dyDescent="0.25">
      <c r="A1447" s="3">
        <f>TITRES_STAT!B1450</f>
        <v>44118</v>
      </c>
      <c r="B1447" s="6">
        <f>TITRES_STAT!D1450</f>
        <v>6.4694000000000003</v>
      </c>
      <c r="C1447" s="2">
        <f t="shared" si="198"/>
        <v>7.6999999999998181E-3</v>
      </c>
      <c r="D1447" s="2">
        <f t="shared" si="199"/>
        <v>7.6999999999998181E-3</v>
      </c>
      <c r="E1447" s="2">
        <f t="shared" si="200"/>
        <v>0</v>
      </c>
      <c r="F1447" s="2">
        <f t="shared" si="204"/>
        <v>3.9356590710480123E-2</v>
      </c>
      <c r="G1447" s="2">
        <f t="shared" si="204"/>
        <v>4.4381396562007992E-2</v>
      </c>
      <c r="H1447" s="2">
        <f t="shared" si="202"/>
        <v>0.88678125879821279</v>
      </c>
      <c r="I1447" s="2">
        <f t="shared" si="203"/>
        <v>46.99968555777626</v>
      </c>
    </row>
    <row r="1448" spans="1:9" ht="13.5" x14ac:dyDescent="0.25">
      <c r="A1448" s="3">
        <f>TITRES_STAT!B1451</f>
        <v>44120</v>
      </c>
      <c r="B1448" s="6">
        <f>TITRES_STAT!D1451</f>
        <v>6.5076999999999998</v>
      </c>
      <c r="C1448" s="2">
        <f t="shared" si="198"/>
        <v>3.8299999999999557E-2</v>
      </c>
      <c r="D1448" s="2">
        <f t="shared" si="199"/>
        <v>3.8299999999999557E-2</v>
      </c>
      <c r="E1448" s="2">
        <f t="shared" si="200"/>
        <v>0</v>
      </c>
      <c r="F1448" s="2">
        <f t="shared" si="204"/>
        <v>3.9281119945445801E-2</v>
      </c>
      <c r="G1448" s="2">
        <f t="shared" si="204"/>
        <v>4.1211296807578852E-2</v>
      </c>
      <c r="H1448" s="2">
        <f t="shared" si="202"/>
        <v>0.9531638892329618</v>
      </c>
      <c r="I1448" s="2">
        <f t="shared" si="203"/>
        <v>48.801019437610243</v>
      </c>
    </row>
    <row r="1449" spans="1:9" ht="13.5" x14ac:dyDescent="0.25">
      <c r="A1449" s="3">
        <f>TITRES_STAT!B1452</f>
        <v>44123</v>
      </c>
      <c r="B1449" s="6">
        <f>TITRES_STAT!D1452</f>
        <v>6.5076999999999998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3.6475325663628246E-2</v>
      </c>
      <c r="G1449" s="2">
        <f t="shared" si="204"/>
        <v>3.8267632749894649E-2</v>
      </c>
      <c r="H1449" s="2">
        <f t="shared" si="202"/>
        <v>0.9531638892329618</v>
      </c>
      <c r="I1449" s="2">
        <f t="shared" si="203"/>
        <v>48.801019437610243</v>
      </c>
    </row>
    <row r="1450" spans="1:9" ht="13.5" x14ac:dyDescent="0.25">
      <c r="A1450" s="3">
        <f>TITRES_STAT!B1453</f>
        <v>44124</v>
      </c>
      <c r="B1450" s="6">
        <f>TITRES_STAT!D1453</f>
        <v>6.4923999999999999</v>
      </c>
      <c r="C1450" s="2">
        <f t="shared" si="198"/>
        <v>-1.5299999999999869E-2</v>
      </c>
      <c r="D1450" s="2">
        <f t="shared" si="199"/>
        <v>0</v>
      </c>
      <c r="E1450" s="2">
        <f t="shared" si="200"/>
        <v>1.5299999999999869E-2</v>
      </c>
      <c r="F1450" s="2">
        <f t="shared" si="204"/>
        <v>3.3869945259083371E-2</v>
      </c>
      <c r="G1450" s="2">
        <f t="shared" si="204"/>
        <v>3.6627087553473596E-2</v>
      </c>
      <c r="H1450" s="2">
        <f t="shared" si="202"/>
        <v>0.92472395490455139</v>
      </c>
      <c r="I1450" s="2">
        <f t="shared" si="203"/>
        <v>48.044497630332096</v>
      </c>
    </row>
    <row r="1451" spans="1:9" ht="13.5" x14ac:dyDescent="0.25">
      <c r="A1451" s="3">
        <f>TITRES_STAT!B1454</f>
        <v>44125</v>
      </c>
      <c r="B1451" s="6">
        <f>TITRES_STAT!D1454</f>
        <v>6.4463999999999997</v>
      </c>
      <c r="C1451" s="2">
        <f t="shared" si="198"/>
        <v>-4.6000000000000263E-2</v>
      </c>
      <c r="D1451" s="2">
        <f t="shared" si="199"/>
        <v>0</v>
      </c>
      <c r="E1451" s="2">
        <f t="shared" si="200"/>
        <v>4.6000000000000263E-2</v>
      </c>
      <c r="F1451" s="2">
        <f t="shared" si="204"/>
        <v>3.145066345486313E-2</v>
      </c>
      <c r="G1451" s="2">
        <f t="shared" si="204"/>
        <v>3.7296581299654075E-2</v>
      </c>
      <c r="H1451" s="2">
        <f t="shared" si="202"/>
        <v>0.84325861403159852</v>
      </c>
      <c r="I1451" s="2">
        <f t="shared" si="203"/>
        <v>45.748252991326737</v>
      </c>
    </row>
    <row r="1452" spans="1:9" ht="13.5" x14ac:dyDescent="0.25">
      <c r="A1452" s="3">
        <f>TITRES_STAT!B1455</f>
        <v>44126</v>
      </c>
      <c r="B1452" s="6">
        <f>TITRES_STAT!D1455</f>
        <v>6.4310999999999998</v>
      </c>
      <c r="C1452" s="2">
        <f t="shared" si="198"/>
        <v>-1.5299999999999869E-2</v>
      </c>
      <c r="D1452" s="2">
        <f t="shared" si="199"/>
        <v>0</v>
      </c>
      <c r="E1452" s="2">
        <f t="shared" si="200"/>
        <v>1.5299999999999869E-2</v>
      </c>
      <c r="F1452" s="2">
        <f t="shared" si="204"/>
        <v>2.9204187493801475E-2</v>
      </c>
      <c r="G1452" s="2">
        <f t="shared" si="204"/>
        <v>3.5725396921107343E-2</v>
      </c>
      <c r="H1452" s="2">
        <f t="shared" si="202"/>
        <v>0.81746292583657776</v>
      </c>
      <c r="I1452" s="2">
        <f t="shared" si="203"/>
        <v>44.978244904792199</v>
      </c>
    </row>
    <row r="1453" spans="1:9" ht="13.5" x14ac:dyDescent="0.25">
      <c r="A1453" s="3">
        <f>TITRES_STAT!B1456</f>
        <v>44127</v>
      </c>
      <c r="B1453" s="6">
        <f>TITRES_STAT!D1456</f>
        <v>6.4694000000000003</v>
      </c>
      <c r="C1453" s="2">
        <f t="shared" si="198"/>
        <v>3.8300000000000445E-2</v>
      </c>
      <c r="D1453" s="2">
        <f t="shared" si="199"/>
        <v>3.8300000000000445E-2</v>
      </c>
      <c r="E1453" s="2">
        <f t="shared" si="200"/>
        <v>0</v>
      </c>
      <c r="F1453" s="2">
        <f t="shared" ref="F1453:G1468" si="205">((F1452*13)+D1453)/14</f>
        <v>2.9853888387101402E-2</v>
      </c>
      <c r="G1453" s="2">
        <f t="shared" si="205"/>
        <v>3.3173582855313959E-2</v>
      </c>
      <c r="H1453" s="2">
        <f t="shared" si="202"/>
        <v>0.89992957701640641</v>
      </c>
      <c r="I1453" s="2">
        <f t="shared" si="203"/>
        <v>47.366470205155153</v>
      </c>
    </row>
    <row r="1454" spans="1:9" ht="13.5" x14ac:dyDescent="0.25">
      <c r="A1454" s="3">
        <f>TITRES_STAT!B1457</f>
        <v>44130</v>
      </c>
      <c r="B1454" s="6">
        <f>TITRES_STAT!D1457</f>
        <v>6.3928000000000003</v>
      </c>
      <c r="C1454" s="2">
        <f t="shared" si="198"/>
        <v>-7.6600000000000001E-2</v>
      </c>
      <c r="D1454" s="2">
        <f t="shared" si="199"/>
        <v>0</v>
      </c>
      <c r="E1454" s="2">
        <f t="shared" si="200"/>
        <v>7.6600000000000001E-2</v>
      </c>
      <c r="F1454" s="2">
        <f t="shared" si="205"/>
        <v>2.772146778802273E-2</v>
      </c>
      <c r="G1454" s="2">
        <f t="shared" si="205"/>
        <v>3.6275469794220104E-2</v>
      </c>
      <c r="H1454" s="2">
        <f t="shared" si="202"/>
        <v>0.76419321225275183</v>
      </c>
      <c r="I1454" s="2">
        <f t="shared" si="203"/>
        <v>43.316866142848966</v>
      </c>
    </row>
    <row r="1455" spans="1:9" ht="13.5" x14ac:dyDescent="0.25">
      <c r="A1455" s="3">
        <f>TITRES_STAT!B1458</f>
        <v>44131</v>
      </c>
      <c r="B1455" s="6">
        <f>TITRES_STAT!D1458</f>
        <v>6.3391999999999999</v>
      </c>
      <c r="C1455" s="2">
        <f t="shared" si="198"/>
        <v>-5.3600000000000314E-2</v>
      </c>
      <c r="D1455" s="2">
        <f t="shared" si="199"/>
        <v>0</v>
      </c>
      <c r="E1455" s="2">
        <f t="shared" si="200"/>
        <v>5.3600000000000314E-2</v>
      </c>
      <c r="F1455" s="2">
        <f t="shared" si="205"/>
        <v>2.5741362946021109E-2</v>
      </c>
      <c r="G1455" s="2">
        <f t="shared" si="205"/>
        <v>3.7512936237490122E-2</v>
      </c>
      <c r="H1455" s="2">
        <f t="shared" si="202"/>
        <v>0.68619962945730173</v>
      </c>
      <c r="I1455" s="2">
        <f t="shared" si="203"/>
        <v>40.695040935227397</v>
      </c>
    </row>
    <row r="1456" spans="1:9" ht="13.5" x14ac:dyDescent="0.25">
      <c r="A1456" s="3">
        <f>TITRES_STAT!B1459</f>
        <v>44132</v>
      </c>
      <c r="B1456" s="6">
        <f>TITRES_STAT!D1459</f>
        <v>6.3315999999999999</v>
      </c>
      <c r="C1456" s="2">
        <f t="shared" si="198"/>
        <v>-7.6000000000000512E-3</v>
      </c>
      <c r="D1456" s="2">
        <f t="shared" si="199"/>
        <v>0</v>
      </c>
      <c r="E1456" s="2">
        <f t="shared" si="200"/>
        <v>7.6000000000000512E-3</v>
      </c>
      <c r="F1456" s="2">
        <f t="shared" si="205"/>
        <v>2.390269416416246E-2</v>
      </c>
      <c r="G1456" s="2">
        <f t="shared" si="205"/>
        <v>3.5376297934812263E-2</v>
      </c>
      <c r="H1456" s="2">
        <f t="shared" si="202"/>
        <v>0.67566974385527401</v>
      </c>
      <c r="I1456" s="2">
        <f t="shared" si="203"/>
        <v>40.322369388894984</v>
      </c>
    </row>
    <row r="1457" spans="1:9" ht="13.5" x14ac:dyDescent="0.25">
      <c r="A1457" s="3">
        <f>TITRES_STAT!B1460</f>
        <v>44134</v>
      </c>
      <c r="B1457" s="6">
        <f>TITRES_STAT!D1460</f>
        <v>6.2397</v>
      </c>
      <c r="C1457" s="2">
        <f t="shared" si="198"/>
        <v>-9.1899999999999871E-2</v>
      </c>
      <c r="D1457" s="2">
        <f t="shared" si="199"/>
        <v>0</v>
      </c>
      <c r="E1457" s="2">
        <f t="shared" si="200"/>
        <v>9.1899999999999871E-2</v>
      </c>
      <c r="F1457" s="2">
        <f t="shared" si="205"/>
        <v>2.2195358866722283E-2</v>
      </c>
      <c r="G1457" s="2">
        <f t="shared" si="205"/>
        <v>3.9413705225182803E-2</v>
      </c>
      <c r="H1457" s="2">
        <f t="shared" si="202"/>
        <v>0.56313809472906107</v>
      </c>
      <c r="I1457" s="2">
        <f t="shared" si="203"/>
        <v>36.026125690876327</v>
      </c>
    </row>
    <row r="1458" spans="1:9" ht="13.5" x14ac:dyDescent="0.25">
      <c r="A1458" s="3">
        <f>TITRES_STAT!B1461</f>
        <v>44137</v>
      </c>
      <c r="B1458" s="6">
        <f>TITRES_STAT!D1461</f>
        <v>6.1249000000000002</v>
      </c>
      <c r="C1458" s="2">
        <f t="shared" si="198"/>
        <v>-0.11479999999999979</v>
      </c>
      <c r="D1458" s="2">
        <f t="shared" si="199"/>
        <v>0</v>
      </c>
      <c r="E1458" s="2">
        <f t="shared" si="200"/>
        <v>0.11479999999999979</v>
      </c>
      <c r="F1458" s="2">
        <f t="shared" si="205"/>
        <v>2.0609976090527834E-2</v>
      </c>
      <c r="G1458" s="2">
        <f t="shared" si="205"/>
        <v>4.479844056624116E-2</v>
      </c>
      <c r="H1458" s="2">
        <f t="shared" si="202"/>
        <v>0.46006012329944651</v>
      </c>
      <c r="I1458" s="2">
        <f t="shared" si="203"/>
        <v>31.509669770296981</v>
      </c>
    </row>
    <row r="1459" spans="1:9" ht="13.5" x14ac:dyDescent="0.25">
      <c r="A1459" s="3">
        <f>TITRES_STAT!B1462</f>
        <v>44138</v>
      </c>
      <c r="B1459" s="6">
        <f>TITRES_STAT!D1462</f>
        <v>6.2473999999999998</v>
      </c>
      <c r="C1459" s="2">
        <f t="shared" si="198"/>
        <v>0.12249999999999961</v>
      </c>
      <c r="D1459" s="2">
        <f t="shared" si="199"/>
        <v>0.12249999999999961</v>
      </c>
      <c r="E1459" s="2">
        <f t="shared" si="200"/>
        <v>0</v>
      </c>
      <c r="F1459" s="2">
        <f t="shared" si="205"/>
        <v>2.7887834941204389E-2</v>
      </c>
      <c r="G1459" s="2">
        <f t="shared" si="205"/>
        <v>4.1598551954366791E-2</v>
      </c>
      <c r="H1459" s="2">
        <f t="shared" si="202"/>
        <v>0.67040398357608877</v>
      </c>
      <c r="I1459" s="2">
        <f t="shared" si="203"/>
        <v>40.134242384938084</v>
      </c>
    </row>
    <row r="1460" spans="1:9" ht="13.5" x14ac:dyDescent="0.25">
      <c r="A1460" s="3">
        <f>TITRES_STAT!B1463</f>
        <v>44139</v>
      </c>
      <c r="B1460" s="6">
        <f>TITRES_STAT!D1463</f>
        <v>6.3086000000000002</v>
      </c>
      <c r="C1460" s="2">
        <f t="shared" si="198"/>
        <v>6.1200000000000365E-2</v>
      </c>
      <c r="D1460" s="2">
        <f t="shared" si="199"/>
        <v>6.1200000000000365E-2</v>
      </c>
      <c r="E1460" s="2">
        <f t="shared" si="200"/>
        <v>0</v>
      </c>
      <c r="F1460" s="2">
        <f t="shared" si="205"/>
        <v>3.0267275302546959E-2</v>
      </c>
      <c r="G1460" s="2">
        <f t="shared" si="205"/>
        <v>3.8627226814769162E-2</v>
      </c>
      <c r="H1460" s="2">
        <f t="shared" si="202"/>
        <v>0.78357360334690751</v>
      </c>
      <c r="I1460" s="2">
        <f t="shared" si="203"/>
        <v>43.932787627968807</v>
      </c>
    </row>
    <row r="1461" spans="1:9" ht="13.5" x14ac:dyDescent="0.25">
      <c r="A1461" s="3">
        <f>TITRES_STAT!B1464</f>
        <v>44140</v>
      </c>
      <c r="B1461" s="6">
        <f>TITRES_STAT!D1464</f>
        <v>6.3086000000000002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2.810532706665075E-2</v>
      </c>
      <c r="G1461" s="2">
        <f t="shared" si="205"/>
        <v>3.5868139185142797E-2</v>
      </c>
      <c r="H1461" s="2">
        <f t="shared" si="202"/>
        <v>0.7835736033469074</v>
      </c>
      <c r="I1461" s="2">
        <f t="shared" si="203"/>
        <v>43.9327876279688</v>
      </c>
    </row>
    <row r="1462" spans="1:9" ht="13.5" x14ac:dyDescent="0.25">
      <c r="A1462" s="3">
        <f>TITRES_STAT!B1465</f>
        <v>44141</v>
      </c>
      <c r="B1462" s="6">
        <f>TITRES_STAT!D1465</f>
        <v>6.3086000000000002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2.6097803704747125E-2</v>
      </c>
      <c r="G1462" s="2">
        <f t="shared" si="205"/>
        <v>3.3306129243346881E-2</v>
      </c>
      <c r="H1462" s="2">
        <f t="shared" si="202"/>
        <v>0.78357360334690751</v>
      </c>
      <c r="I1462" s="2">
        <f t="shared" si="203"/>
        <v>43.932787627968807</v>
      </c>
    </row>
    <row r="1463" spans="1:9" ht="13.5" x14ac:dyDescent="0.25">
      <c r="A1463" s="3">
        <f>TITRES_STAT!B1466</f>
        <v>44144</v>
      </c>
      <c r="B1463" s="6">
        <f>TITRES_STAT!D1466</f>
        <v>6.1707999999999998</v>
      </c>
      <c r="C1463" s="2">
        <f t="shared" si="198"/>
        <v>-0.13780000000000037</v>
      </c>
      <c r="D1463" s="2">
        <f t="shared" si="199"/>
        <v>0</v>
      </c>
      <c r="E1463" s="2">
        <f t="shared" si="200"/>
        <v>0.13780000000000037</v>
      </c>
      <c r="F1463" s="2">
        <f t="shared" si="205"/>
        <v>2.4233674868693759E-2</v>
      </c>
      <c r="G1463" s="2">
        <f t="shared" si="205"/>
        <v>4.0769977154536417E-2</v>
      </c>
      <c r="H1463" s="2">
        <f t="shared" si="202"/>
        <v>0.59440001098939332</v>
      </c>
      <c r="I1463" s="2">
        <f t="shared" si="203"/>
        <v>37.280482118194584</v>
      </c>
    </row>
    <row r="1464" spans="1:9" ht="13.5" x14ac:dyDescent="0.25">
      <c r="A1464" s="3">
        <f>TITRES_STAT!B1467</f>
        <v>44145</v>
      </c>
      <c r="B1464" s="6">
        <f>TITRES_STAT!D1467</f>
        <v>6.2626999999999997</v>
      </c>
      <c r="C1464" s="2">
        <f t="shared" si="198"/>
        <v>9.1899999999999871E-2</v>
      </c>
      <c r="D1464" s="2">
        <f t="shared" si="199"/>
        <v>9.1899999999999871E-2</v>
      </c>
      <c r="E1464" s="2">
        <f t="shared" si="200"/>
        <v>0</v>
      </c>
      <c r="F1464" s="2">
        <f t="shared" si="205"/>
        <v>2.9066983806644194E-2</v>
      </c>
      <c r="G1464" s="2">
        <f t="shared" si="205"/>
        <v>3.7857835929212387E-2</v>
      </c>
      <c r="H1464" s="2">
        <f t="shared" si="202"/>
        <v>0.767793063000073</v>
      </c>
      <c r="I1464" s="2">
        <f t="shared" si="203"/>
        <v>43.43229301381421</v>
      </c>
    </row>
    <row r="1465" spans="1:9" ht="13.5" x14ac:dyDescent="0.25">
      <c r="A1465" s="3">
        <f>TITRES_STAT!B1468</f>
        <v>44146</v>
      </c>
      <c r="B1465" s="6">
        <f>TITRES_STAT!D1468</f>
        <v>6.3163</v>
      </c>
      <c r="C1465" s="2">
        <f t="shared" si="198"/>
        <v>5.3600000000000314E-2</v>
      </c>
      <c r="D1465" s="2">
        <f t="shared" si="199"/>
        <v>5.3600000000000314E-2</v>
      </c>
      <c r="E1465" s="2">
        <f t="shared" si="200"/>
        <v>0</v>
      </c>
      <c r="F1465" s="2">
        <f t="shared" si="205"/>
        <v>3.0819342106169632E-2</v>
      </c>
      <c r="G1465" s="2">
        <f t="shared" si="205"/>
        <v>3.5153704791411507E-2</v>
      </c>
      <c r="H1465" s="2">
        <f t="shared" si="202"/>
        <v>0.87670253502553119</v>
      </c>
      <c r="I1465" s="2">
        <f t="shared" si="203"/>
        <v>46.715050396284795</v>
      </c>
    </row>
    <row r="1466" spans="1:9" ht="13.5" x14ac:dyDescent="0.25">
      <c r="A1466" s="3">
        <f>TITRES_STAT!B1469</f>
        <v>44147</v>
      </c>
      <c r="B1466" s="6">
        <f>TITRES_STAT!D1469</f>
        <v>6.2626999999999997</v>
      </c>
      <c r="C1466" s="2">
        <f t="shared" si="198"/>
        <v>-5.3600000000000314E-2</v>
      </c>
      <c r="D1466" s="2">
        <f t="shared" si="199"/>
        <v>0</v>
      </c>
      <c r="E1466" s="2">
        <f t="shared" si="200"/>
        <v>5.3600000000000314E-2</v>
      </c>
      <c r="F1466" s="2">
        <f t="shared" si="205"/>
        <v>2.8617960527157513E-2</v>
      </c>
      <c r="G1466" s="2">
        <f t="shared" si="205"/>
        <v>3.6471297306310713E-2</v>
      </c>
      <c r="H1466" s="2">
        <f t="shared" si="202"/>
        <v>0.78467075867371683</v>
      </c>
      <c r="I1466" s="2">
        <f t="shared" si="203"/>
        <v>43.967255857144607</v>
      </c>
    </row>
    <row r="1467" spans="1:9" ht="13.5" x14ac:dyDescent="0.25">
      <c r="A1467" s="3">
        <f>TITRES_STAT!B1470</f>
        <v>44148</v>
      </c>
      <c r="B1467" s="6">
        <f>TITRES_STAT!D1470</f>
        <v>6.2549999999999999</v>
      </c>
      <c r="C1467" s="2">
        <f t="shared" si="198"/>
        <v>-7.6999999999998181E-3</v>
      </c>
      <c r="D1467" s="2">
        <f t="shared" si="199"/>
        <v>0</v>
      </c>
      <c r="E1467" s="2">
        <f t="shared" si="200"/>
        <v>7.6999999999998181E-3</v>
      </c>
      <c r="F1467" s="2">
        <f t="shared" si="205"/>
        <v>2.6573820489503405E-2</v>
      </c>
      <c r="G1467" s="2">
        <f t="shared" si="205"/>
        <v>3.4416204641574223E-2</v>
      </c>
      <c r="H1467" s="2">
        <f t="shared" si="202"/>
        <v>0.77213105762983103</v>
      </c>
      <c r="I1467" s="2">
        <f t="shared" si="203"/>
        <v>43.57076494458213</v>
      </c>
    </row>
    <row r="1468" spans="1:9" ht="13.5" x14ac:dyDescent="0.25">
      <c r="A1468" s="3">
        <f>TITRES_STAT!B1471</f>
        <v>44151</v>
      </c>
      <c r="B1468" s="6">
        <f>TITRES_STAT!D1471</f>
        <v>6.2702999999999998</v>
      </c>
      <c r="C1468" s="2">
        <f t="shared" si="198"/>
        <v>1.5299999999999869E-2</v>
      </c>
      <c r="D1468" s="2">
        <f t="shared" si="199"/>
        <v>1.5299999999999869E-2</v>
      </c>
      <c r="E1468" s="2">
        <f t="shared" si="200"/>
        <v>0</v>
      </c>
      <c r="F1468" s="2">
        <f t="shared" si="205"/>
        <v>2.5768547597396007E-2</v>
      </c>
      <c r="G1468" s="2">
        <f t="shared" si="205"/>
        <v>3.195790431003321E-2</v>
      </c>
      <c r="H1468" s="2">
        <f t="shared" si="202"/>
        <v>0.80632782886535992</v>
      </c>
      <c r="I1468" s="2">
        <f t="shared" si="203"/>
        <v>44.639063628436297</v>
      </c>
    </row>
    <row r="1469" spans="1:9" ht="13.5" x14ac:dyDescent="0.25">
      <c r="A1469" s="3">
        <f>TITRES_STAT!B1472</f>
        <v>44152</v>
      </c>
      <c r="B1469" s="6">
        <f>TITRES_STAT!D1472</f>
        <v>6.2779999999999996</v>
      </c>
      <c r="C1469" s="2">
        <f t="shared" si="198"/>
        <v>7.6999999999998181E-3</v>
      </c>
      <c r="D1469" s="2">
        <f t="shared" si="199"/>
        <v>7.6999999999998181E-3</v>
      </c>
      <c r="E1469" s="2">
        <f t="shared" si="200"/>
        <v>0</v>
      </c>
      <c r="F1469" s="2">
        <f t="shared" ref="F1469:G1484" si="206">((F1468*13)+D1469)/14</f>
        <v>2.4477937054724848E-2</v>
      </c>
      <c r="G1469" s="2">
        <f t="shared" si="206"/>
        <v>2.9675196859316553E-2</v>
      </c>
      <c r="H1469" s="2">
        <f t="shared" si="202"/>
        <v>0.82486182554303689</v>
      </c>
      <c r="I1469" s="2">
        <f t="shared" si="203"/>
        <v>45.20133053348173</v>
      </c>
    </row>
    <row r="1470" spans="1:9" ht="13.5" x14ac:dyDescent="0.25">
      <c r="A1470" s="3">
        <f>TITRES_STAT!B1473</f>
        <v>44153</v>
      </c>
      <c r="B1470" s="6">
        <f>TITRES_STAT!D1473</f>
        <v>6.4694000000000003</v>
      </c>
      <c r="C1470" s="2">
        <f t="shared" si="198"/>
        <v>0.19140000000000068</v>
      </c>
      <c r="D1470" s="2">
        <f t="shared" si="199"/>
        <v>0.19140000000000068</v>
      </c>
      <c r="E1470" s="2">
        <f t="shared" si="200"/>
        <v>0</v>
      </c>
      <c r="F1470" s="2">
        <f t="shared" si="206"/>
        <v>3.6400941550815982E-2</v>
      </c>
      <c r="G1470" s="2">
        <f t="shared" si="206"/>
        <v>2.755553994079394E-2</v>
      </c>
      <c r="H1470" s="2">
        <f t="shared" si="202"/>
        <v>1.3210026596839455</v>
      </c>
      <c r="I1470" s="2">
        <f t="shared" si="203"/>
        <v>56.91517216373326</v>
      </c>
    </row>
    <row r="1471" spans="1:9" ht="13.5" x14ac:dyDescent="0.25">
      <c r="A1471" s="3">
        <f>TITRES_STAT!B1474</f>
        <v>44154</v>
      </c>
      <c r="B1471" s="6">
        <f>TITRES_STAT!D1474</f>
        <v>6.5382999999999996</v>
      </c>
      <c r="C1471" s="2">
        <f t="shared" si="198"/>
        <v>6.8899999999999295E-2</v>
      </c>
      <c r="D1471" s="2">
        <f t="shared" si="199"/>
        <v>6.8899999999999295E-2</v>
      </c>
      <c r="E1471" s="2">
        <f t="shared" si="200"/>
        <v>0</v>
      </c>
      <c r="F1471" s="2">
        <f t="shared" si="206"/>
        <v>3.8722302868614791E-2</v>
      </c>
      <c r="G1471" s="2">
        <f t="shared" si="206"/>
        <v>2.5587287087880085E-2</v>
      </c>
      <c r="H1471" s="2">
        <f t="shared" si="202"/>
        <v>1.5133414783529888</v>
      </c>
      <c r="I1471" s="2">
        <f t="shared" si="203"/>
        <v>60.212330532367318</v>
      </c>
    </row>
    <row r="1472" spans="1:9" ht="13.5" x14ac:dyDescent="0.25">
      <c r="A1472" s="3">
        <f>TITRES_STAT!B1475</f>
        <v>44155</v>
      </c>
      <c r="B1472" s="6">
        <f>TITRES_STAT!D1475</f>
        <v>6.5076999999999998</v>
      </c>
      <c r="C1472" s="2">
        <f t="shared" si="198"/>
        <v>-3.0599999999999739E-2</v>
      </c>
      <c r="D1472" s="2">
        <f t="shared" si="199"/>
        <v>0</v>
      </c>
      <c r="E1472" s="2">
        <f t="shared" si="200"/>
        <v>3.0599999999999739E-2</v>
      </c>
      <c r="F1472" s="2">
        <f t="shared" si="206"/>
        <v>3.5956424092285166E-2</v>
      </c>
      <c r="G1472" s="2">
        <f t="shared" si="206"/>
        <v>2.5945338010174346E-2</v>
      </c>
      <c r="H1472" s="2">
        <f t="shared" si="202"/>
        <v>1.3858529836144367</v>
      </c>
      <c r="I1472" s="2">
        <f t="shared" si="203"/>
        <v>58.086269067381735</v>
      </c>
    </row>
    <row r="1473" spans="1:9" ht="13.5" x14ac:dyDescent="0.25">
      <c r="A1473" s="3">
        <f>TITRES_STAT!B1476</f>
        <v>44158</v>
      </c>
      <c r="B1473" s="6">
        <f>TITRES_STAT!D1476</f>
        <v>6.3775000000000004</v>
      </c>
      <c r="C1473" s="2">
        <f t="shared" si="198"/>
        <v>-0.13019999999999943</v>
      </c>
      <c r="D1473" s="2">
        <f t="shared" si="199"/>
        <v>0</v>
      </c>
      <c r="E1473" s="2">
        <f t="shared" si="200"/>
        <v>0.13019999999999943</v>
      </c>
      <c r="F1473" s="2">
        <f t="shared" si="206"/>
        <v>3.3388108085693369E-2</v>
      </c>
      <c r="G1473" s="2">
        <f t="shared" si="206"/>
        <v>3.339209958087614E-2</v>
      </c>
      <c r="H1473" s="2">
        <f t="shared" si="202"/>
        <v>0.99988046588166446</v>
      </c>
      <c r="I1473" s="2">
        <f t="shared" si="203"/>
        <v>49.997011468425868</v>
      </c>
    </row>
    <row r="1474" spans="1:9" ht="13.5" x14ac:dyDescent="0.25">
      <c r="A1474" s="3">
        <f>TITRES_STAT!B1477</f>
        <v>44159</v>
      </c>
      <c r="B1474" s="6">
        <f>TITRES_STAT!D1477</f>
        <v>6.3699000000000003</v>
      </c>
      <c r="C1474" s="2">
        <f t="shared" si="198"/>
        <v>-7.6000000000000512E-3</v>
      </c>
      <c r="D1474" s="2">
        <f t="shared" si="199"/>
        <v>0</v>
      </c>
      <c r="E1474" s="2">
        <f t="shared" si="200"/>
        <v>7.6000000000000512E-3</v>
      </c>
      <c r="F1474" s="2">
        <f t="shared" si="206"/>
        <v>3.1003243222429557E-2</v>
      </c>
      <c r="G1474" s="2">
        <f t="shared" si="206"/>
        <v>3.1549806753670709E-2</v>
      </c>
      <c r="H1474" s="2">
        <f t="shared" si="202"/>
        <v>0.98267616865267926</v>
      </c>
      <c r="I1474" s="2">
        <f t="shared" si="203"/>
        <v>49.563119998585215</v>
      </c>
    </row>
    <row r="1475" spans="1:9" ht="13.5" x14ac:dyDescent="0.25">
      <c r="A1475" s="3">
        <f>TITRES_STAT!B1478</f>
        <v>44160</v>
      </c>
      <c r="B1475" s="6">
        <f>TITRES_STAT!D1478</f>
        <v>6.3163</v>
      </c>
      <c r="C1475" s="2">
        <f t="shared" ref="C1475:C1538" si="207">B1475-B1474</f>
        <v>-5.3600000000000314E-2</v>
      </c>
      <c r="D1475" s="2">
        <f t="shared" ref="D1475:D1538" si="208">IF(C1475&gt;0,C1475,0)</f>
        <v>0</v>
      </c>
      <c r="E1475" s="2">
        <f t="shared" ref="E1475:E1538" si="209">IF(C1475&lt;0,-C1475,0)</f>
        <v>5.3600000000000314E-2</v>
      </c>
      <c r="F1475" s="2">
        <f t="shared" si="206"/>
        <v>2.8788725849398875E-2</v>
      </c>
      <c r="G1475" s="2">
        <f t="shared" si="206"/>
        <v>3.3124820556979968E-2</v>
      </c>
      <c r="H1475" s="2">
        <f t="shared" si="202"/>
        <v>0.86909831858191289</v>
      </c>
      <c r="I1475" s="2">
        <f t="shared" si="203"/>
        <v>46.498266567448354</v>
      </c>
    </row>
    <row r="1476" spans="1:9" ht="13.5" x14ac:dyDescent="0.25">
      <c r="A1476" s="3">
        <f>TITRES_STAT!B1479</f>
        <v>44161</v>
      </c>
      <c r="B1476" s="6">
        <f>TITRES_STAT!D1479</f>
        <v>6.3163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2.6732388288727527E-2</v>
      </c>
      <c r="G1476" s="2">
        <f t="shared" si="206"/>
        <v>3.0758761945767116E-2</v>
      </c>
      <c r="H1476" s="2">
        <f t="shared" si="202"/>
        <v>0.86909831858191289</v>
      </c>
      <c r="I1476" s="2">
        <f t="shared" si="203"/>
        <v>46.498266567448354</v>
      </c>
    </row>
    <row r="1477" spans="1:9" ht="13.5" x14ac:dyDescent="0.25">
      <c r="A1477" s="3">
        <f>TITRES_STAT!B1480</f>
        <v>44162</v>
      </c>
      <c r="B1477" s="6">
        <f>TITRES_STAT!D1480</f>
        <v>6.4847000000000001</v>
      </c>
      <c r="C1477" s="2">
        <f t="shared" si="207"/>
        <v>0.16840000000000011</v>
      </c>
      <c r="D1477" s="2">
        <f t="shared" si="208"/>
        <v>0.16840000000000011</v>
      </c>
      <c r="E1477" s="2">
        <f t="shared" si="209"/>
        <v>0</v>
      </c>
      <c r="F1477" s="2">
        <f t="shared" si="206"/>
        <v>3.685150341096128E-2</v>
      </c>
      <c r="G1477" s="2">
        <f t="shared" si="206"/>
        <v>2.8561707521069464E-2</v>
      </c>
      <c r="H1477" s="2">
        <f t="shared" si="202"/>
        <v>1.2902416070109457</v>
      </c>
      <c r="I1477" s="2">
        <f t="shared" si="203"/>
        <v>56.336484459160346</v>
      </c>
    </row>
    <row r="1478" spans="1:9" ht="13.5" x14ac:dyDescent="0.25">
      <c r="A1478" s="3">
        <f>TITRES_STAT!B1481</f>
        <v>44165</v>
      </c>
      <c r="B1478" s="6">
        <f>TITRES_STAT!D1481</f>
        <v>6.3010000000000002</v>
      </c>
      <c r="C1478" s="2">
        <f t="shared" si="207"/>
        <v>-0.18369999999999997</v>
      </c>
      <c r="D1478" s="2">
        <f t="shared" si="208"/>
        <v>0</v>
      </c>
      <c r="E1478" s="2">
        <f t="shared" si="209"/>
        <v>0.18369999999999997</v>
      </c>
      <c r="F1478" s="2">
        <f t="shared" si="206"/>
        <v>3.421925316732119E-2</v>
      </c>
      <c r="G1478" s="2">
        <f t="shared" si="206"/>
        <v>3.9643014126707357E-2</v>
      </c>
      <c r="H1478" s="2">
        <f t="shared" si="202"/>
        <v>0.86318495001286499</v>
      </c>
      <c r="I1478" s="2">
        <f t="shared" si="203"/>
        <v>46.32846299058528</v>
      </c>
    </row>
    <row r="1479" spans="1:9" ht="13.5" x14ac:dyDescent="0.25">
      <c r="A1479" s="3">
        <f>TITRES_STAT!B1482</f>
        <v>44166</v>
      </c>
      <c r="B1479" s="6">
        <f>TITRES_STAT!D1482</f>
        <v>6.4310999999999998</v>
      </c>
      <c r="C1479" s="2">
        <f t="shared" si="207"/>
        <v>0.13009999999999966</v>
      </c>
      <c r="D1479" s="2">
        <f t="shared" si="208"/>
        <v>0.13009999999999966</v>
      </c>
      <c r="E1479" s="2">
        <f t="shared" si="209"/>
        <v>0</v>
      </c>
      <c r="F1479" s="2">
        <f t="shared" si="206"/>
        <v>4.1067877941083943E-2</v>
      </c>
      <c r="G1479" s="2">
        <f t="shared" si="206"/>
        <v>3.6811370260513974E-2</v>
      </c>
      <c r="H1479" s="2">
        <f t="shared" si="202"/>
        <v>1.1156302427876679</v>
      </c>
      <c r="I1479" s="2">
        <f t="shared" si="203"/>
        <v>52.732761151951273</v>
      </c>
    </row>
    <row r="1480" spans="1:9" ht="13.5" x14ac:dyDescent="0.25">
      <c r="A1480" s="3">
        <f>TITRES_STAT!B1483</f>
        <v>44167</v>
      </c>
      <c r="B1480" s="6">
        <f>TITRES_STAT!D1483</f>
        <v>6.3545999999999996</v>
      </c>
      <c r="C1480" s="2">
        <f t="shared" si="207"/>
        <v>-7.6500000000000234E-2</v>
      </c>
      <c r="D1480" s="2">
        <f t="shared" si="208"/>
        <v>0</v>
      </c>
      <c r="E1480" s="2">
        <f t="shared" si="209"/>
        <v>7.6500000000000234E-2</v>
      </c>
      <c r="F1480" s="2">
        <f t="shared" si="206"/>
        <v>3.8134458088149373E-2</v>
      </c>
      <c r="G1480" s="2">
        <f t="shared" si="206"/>
        <v>3.9646272384762989E-2</v>
      </c>
      <c r="H1480" s="2">
        <f t="shared" si="202"/>
        <v>0.96186742899958877</v>
      </c>
      <c r="I1480" s="2">
        <f t="shared" si="203"/>
        <v>49.028156275068596</v>
      </c>
    </row>
    <row r="1481" spans="1:9" ht="13.5" x14ac:dyDescent="0.25">
      <c r="A1481" s="3">
        <f>TITRES_STAT!B1484</f>
        <v>44168</v>
      </c>
      <c r="B1481" s="6">
        <f>TITRES_STAT!D1484</f>
        <v>6.3391999999999999</v>
      </c>
      <c r="C1481" s="2">
        <f t="shared" si="207"/>
        <v>-1.5399999999999636E-2</v>
      </c>
      <c r="D1481" s="2">
        <f t="shared" si="208"/>
        <v>0</v>
      </c>
      <c r="E1481" s="2">
        <f t="shared" si="209"/>
        <v>1.5399999999999636E-2</v>
      </c>
      <c r="F1481" s="2">
        <f t="shared" si="206"/>
        <v>3.5410568224710129E-2</v>
      </c>
      <c r="G1481" s="2">
        <f t="shared" si="206"/>
        <v>3.7914395785851318E-2</v>
      </c>
      <c r="H1481" s="2">
        <f t="shared" si="202"/>
        <v>0.93396103223473881</v>
      </c>
      <c r="I1481" s="2">
        <f t="shared" si="203"/>
        <v>48.292649989722094</v>
      </c>
    </row>
    <row r="1482" spans="1:9" ht="13.5" x14ac:dyDescent="0.25">
      <c r="A1482" s="3">
        <f>TITRES_STAT!B1485</f>
        <v>44169</v>
      </c>
      <c r="B1482" s="6">
        <f>TITRES_STAT!D1485</f>
        <v>6.3391999999999999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3.2881241922945122E-2</v>
      </c>
      <c r="G1482" s="2">
        <f t="shared" si="206"/>
        <v>3.5206224658290507E-2</v>
      </c>
      <c r="H1482" s="2">
        <f t="shared" si="202"/>
        <v>0.93396103223473892</v>
      </c>
      <c r="I1482" s="2">
        <f t="shared" si="203"/>
        <v>48.292649989722094</v>
      </c>
    </row>
    <row r="1483" spans="1:9" ht="13.5" x14ac:dyDescent="0.25">
      <c r="A1483" s="3">
        <f>TITRES_STAT!B1486</f>
        <v>44172</v>
      </c>
      <c r="B1483" s="6">
        <f>TITRES_STAT!D1486</f>
        <v>6.2013999999999996</v>
      </c>
      <c r="C1483" s="2">
        <f t="shared" si="207"/>
        <v>-0.13780000000000037</v>
      </c>
      <c r="D1483" s="2">
        <f t="shared" si="208"/>
        <v>0</v>
      </c>
      <c r="E1483" s="2">
        <f t="shared" si="209"/>
        <v>0.13780000000000037</v>
      </c>
      <c r="F1483" s="2">
        <f t="shared" si="206"/>
        <v>3.05325817855919E-2</v>
      </c>
      <c r="G1483" s="2">
        <f t="shared" si="206"/>
        <v>4.2534351468412633E-2</v>
      </c>
      <c r="H1483" s="2">
        <f t="shared" si="202"/>
        <v>0.71783348591235419</v>
      </c>
      <c r="I1483" s="2">
        <f t="shared" si="203"/>
        <v>41.787140127327731</v>
      </c>
    </row>
    <row r="1484" spans="1:9" ht="13.5" x14ac:dyDescent="0.25">
      <c r="A1484" s="3">
        <f>TITRES_STAT!B1487</f>
        <v>44173</v>
      </c>
      <c r="B1484" s="6">
        <f>TITRES_STAT!D1487</f>
        <v>6.3545999999999996</v>
      </c>
      <c r="C1484" s="2">
        <f t="shared" si="207"/>
        <v>0.1532</v>
      </c>
      <c r="D1484" s="2">
        <f t="shared" si="208"/>
        <v>0.1532</v>
      </c>
      <c r="E1484" s="2">
        <f t="shared" si="209"/>
        <v>0</v>
      </c>
      <c r="F1484" s="2">
        <f t="shared" si="206"/>
        <v>3.9294540229478196E-2</v>
      </c>
      <c r="G1484" s="2">
        <f t="shared" si="206"/>
        <v>3.9496183506383162E-2</v>
      </c>
      <c r="H1484" s="2">
        <f t="shared" si="202"/>
        <v>0.99489461363089993</v>
      </c>
      <c r="I1484" s="2">
        <f t="shared" si="203"/>
        <v>49.87203869482088</v>
      </c>
    </row>
    <row r="1485" spans="1:9" ht="13.5" x14ac:dyDescent="0.25">
      <c r="A1485" s="3">
        <f>TITRES_STAT!B1488</f>
        <v>44174</v>
      </c>
      <c r="B1485" s="6">
        <f>TITRES_STAT!D1488</f>
        <v>6.2473999999999998</v>
      </c>
      <c r="C1485" s="2">
        <f t="shared" si="207"/>
        <v>-0.10719999999999974</v>
      </c>
      <c r="D1485" s="2">
        <f t="shared" si="208"/>
        <v>0</v>
      </c>
      <c r="E1485" s="2">
        <f t="shared" si="209"/>
        <v>0.10719999999999974</v>
      </c>
      <c r="F1485" s="2">
        <f t="shared" ref="F1485:G1500" si="210">((F1484*13)+D1485)/14</f>
        <v>3.6487787355944039E-2</v>
      </c>
      <c r="G1485" s="2">
        <f t="shared" si="210"/>
        <v>4.4332170398784343E-2</v>
      </c>
      <c r="H1485" s="2">
        <f t="shared" si="202"/>
        <v>0.82305438754121074</v>
      </c>
      <c r="I1485" s="2">
        <f t="shared" si="203"/>
        <v>45.147001272478782</v>
      </c>
    </row>
    <row r="1486" spans="1:9" ht="13.5" x14ac:dyDescent="0.25">
      <c r="A1486" s="3">
        <f>TITRES_STAT!B1489</f>
        <v>44175</v>
      </c>
      <c r="B1486" s="6">
        <f>TITRES_STAT!D1489</f>
        <v>6.3163</v>
      </c>
      <c r="C1486" s="2">
        <f t="shared" si="207"/>
        <v>6.8900000000000183E-2</v>
      </c>
      <c r="D1486" s="2">
        <f t="shared" si="208"/>
        <v>6.8900000000000183E-2</v>
      </c>
      <c r="E1486" s="2">
        <f t="shared" si="209"/>
        <v>0</v>
      </c>
      <c r="F1486" s="2">
        <f t="shared" si="210"/>
        <v>3.880294540194805E-2</v>
      </c>
      <c r="G1486" s="2">
        <f t="shared" si="210"/>
        <v>4.1165586798871175E-2</v>
      </c>
      <c r="H1486" s="2">
        <f t="shared" si="202"/>
        <v>0.94260639576288241</v>
      </c>
      <c r="I1486" s="2">
        <f t="shared" si="203"/>
        <v>48.522768061448225</v>
      </c>
    </row>
    <row r="1487" spans="1:9" ht="13.5" x14ac:dyDescent="0.25">
      <c r="A1487" s="3">
        <f>TITRES_STAT!B1490</f>
        <v>44176</v>
      </c>
      <c r="B1487" s="6">
        <f>TITRES_STAT!D1490</f>
        <v>6.3775000000000004</v>
      </c>
      <c r="C1487" s="2">
        <f t="shared" si="207"/>
        <v>6.1200000000000365E-2</v>
      </c>
      <c r="D1487" s="2">
        <f t="shared" si="208"/>
        <v>6.1200000000000365E-2</v>
      </c>
      <c r="E1487" s="2">
        <f t="shared" si="209"/>
        <v>0</v>
      </c>
      <c r="F1487" s="2">
        <f t="shared" si="210"/>
        <v>4.0402735016094642E-2</v>
      </c>
      <c r="G1487" s="2">
        <f t="shared" si="210"/>
        <v>3.8225187741808948E-2</v>
      </c>
      <c r="H1487" s="2">
        <f t="shared" si="202"/>
        <v>1.0569662937692781</v>
      </c>
      <c r="I1487" s="2">
        <f t="shared" si="203"/>
        <v>51.384716267394218</v>
      </c>
    </row>
    <row r="1488" spans="1:9" ht="13.5" x14ac:dyDescent="0.25">
      <c r="A1488" s="3">
        <f>TITRES_STAT!B1491</f>
        <v>44179</v>
      </c>
      <c r="B1488" s="6">
        <f>TITRES_STAT!D1491</f>
        <v>6.3699000000000003</v>
      </c>
      <c r="C1488" s="2">
        <f t="shared" si="207"/>
        <v>-7.6000000000000512E-3</v>
      </c>
      <c r="D1488" s="2">
        <f t="shared" si="208"/>
        <v>0</v>
      </c>
      <c r="E1488" s="2">
        <f t="shared" si="209"/>
        <v>7.6000000000000512E-3</v>
      </c>
      <c r="F1488" s="2">
        <f t="shared" si="210"/>
        <v>3.7516825372087885E-2</v>
      </c>
      <c r="G1488" s="2">
        <f t="shared" si="210"/>
        <v>3.6037674331679745E-2</v>
      </c>
      <c r="H1488" s="2">
        <f t="shared" si="202"/>
        <v>1.0410445753739401</v>
      </c>
      <c r="I1488" s="2">
        <f t="shared" si="203"/>
        <v>51.005479641874558</v>
      </c>
    </row>
    <row r="1489" spans="1:9" ht="13.5" x14ac:dyDescent="0.25">
      <c r="A1489" s="3">
        <f>TITRES_STAT!B1492</f>
        <v>44180</v>
      </c>
      <c r="B1489" s="6">
        <f>TITRES_STAT!D1492</f>
        <v>6.3086000000000002</v>
      </c>
      <c r="C1489" s="2">
        <f t="shared" si="207"/>
        <v>-6.1300000000000132E-2</v>
      </c>
      <c r="D1489" s="2">
        <f t="shared" si="208"/>
        <v>0</v>
      </c>
      <c r="E1489" s="2">
        <f t="shared" si="209"/>
        <v>6.1300000000000132E-2</v>
      </c>
      <c r="F1489" s="2">
        <f t="shared" si="210"/>
        <v>3.4837052131224462E-2</v>
      </c>
      <c r="G1489" s="2">
        <f t="shared" si="210"/>
        <v>3.7842126165131204E-2</v>
      </c>
      <c r="H1489" s="2">
        <f t="shared" ref="H1489:H1552" si="211">F1489/G1489</f>
        <v>0.92058918622083918</v>
      </c>
      <c r="I1489" s="2">
        <f t="shared" ref="I1489:I1552" si="212">IF(G1489=0,100,100-(100/(1+H1489)))</f>
        <v>47.932644462728177</v>
      </c>
    </row>
    <row r="1490" spans="1:9" ht="13.5" x14ac:dyDescent="0.25">
      <c r="A1490" s="3">
        <f>TITRES_STAT!B1493</f>
        <v>44181</v>
      </c>
      <c r="B1490" s="6">
        <f>TITRES_STAT!D1493</f>
        <v>6.3699000000000003</v>
      </c>
      <c r="C1490" s="2">
        <f t="shared" si="207"/>
        <v>6.1300000000000132E-2</v>
      </c>
      <c r="D1490" s="2">
        <f t="shared" si="208"/>
        <v>6.1300000000000132E-2</v>
      </c>
      <c r="E1490" s="2">
        <f t="shared" si="209"/>
        <v>0</v>
      </c>
      <c r="F1490" s="2">
        <f t="shared" si="210"/>
        <v>3.6727262693279868E-2</v>
      </c>
      <c r="G1490" s="2">
        <f t="shared" si="210"/>
        <v>3.5139117153336119E-2</v>
      </c>
      <c r="H1490" s="2">
        <f t="shared" si="211"/>
        <v>1.0451959431141533</v>
      </c>
      <c r="I1490" s="2">
        <f t="shared" si="212"/>
        <v>51.104929414375206</v>
      </c>
    </row>
    <row r="1491" spans="1:9" ht="13.5" x14ac:dyDescent="0.25">
      <c r="A1491" s="3">
        <f>TITRES_STAT!B1494</f>
        <v>44182</v>
      </c>
      <c r="B1491" s="6">
        <f>TITRES_STAT!D1494</f>
        <v>6.3545999999999996</v>
      </c>
      <c r="C1491" s="2">
        <f t="shared" si="207"/>
        <v>-1.5300000000000757E-2</v>
      </c>
      <c r="D1491" s="2">
        <f t="shared" si="208"/>
        <v>0</v>
      </c>
      <c r="E1491" s="2">
        <f t="shared" si="209"/>
        <v>1.5300000000000757E-2</v>
      </c>
      <c r="F1491" s="2">
        <f t="shared" si="210"/>
        <v>3.4103886786617021E-2</v>
      </c>
      <c r="G1491" s="2">
        <f t="shared" si="210"/>
        <v>3.3722037356669309E-2</v>
      </c>
      <c r="H1491" s="2">
        <f t="shared" si="211"/>
        <v>1.0113234389105554</v>
      </c>
      <c r="I1491" s="2">
        <f t="shared" si="212"/>
        <v>50.281492242657123</v>
      </c>
    </row>
    <row r="1492" spans="1:9" ht="13.5" x14ac:dyDescent="0.25">
      <c r="A1492" s="3">
        <f>TITRES_STAT!B1495</f>
        <v>44183</v>
      </c>
      <c r="B1492" s="6">
        <f>TITRES_STAT!D1495</f>
        <v>6.3545999999999996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3.1667894873287236E-2</v>
      </c>
      <c r="G1492" s="2">
        <f t="shared" si="210"/>
        <v>3.1313320402621504E-2</v>
      </c>
      <c r="H1492" s="2">
        <f t="shared" si="211"/>
        <v>1.0113234389105554</v>
      </c>
      <c r="I1492" s="2">
        <f t="shared" si="212"/>
        <v>50.281492242657123</v>
      </c>
    </row>
    <row r="1493" spans="1:9" ht="13.5" x14ac:dyDescent="0.25">
      <c r="A1493" s="3">
        <f>TITRES_STAT!B1496</f>
        <v>44186</v>
      </c>
      <c r="B1493" s="6">
        <f>TITRES_STAT!D1496</f>
        <v>6.3163</v>
      </c>
      <c r="C1493" s="2">
        <f t="shared" si="207"/>
        <v>-3.8299999999999557E-2</v>
      </c>
      <c r="D1493" s="2">
        <f t="shared" si="208"/>
        <v>0</v>
      </c>
      <c r="E1493" s="2">
        <f t="shared" si="209"/>
        <v>3.8299999999999557E-2</v>
      </c>
      <c r="F1493" s="2">
        <f t="shared" si="210"/>
        <v>2.9405902382338148E-2</v>
      </c>
      <c r="G1493" s="2">
        <f t="shared" si="210"/>
        <v>3.1812368945291367E-2</v>
      </c>
      <c r="H1493" s="2">
        <f t="shared" si="211"/>
        <v>0.92435437401434373</v>
      </c>
      <c r="I1493" s="2">
        <f t="shared" si="212"/>
        <v>48.034519343028954</v>
      </c>
    </row>
    <row r="1494" spans="1:9" ht="13.5" x14ac:dyDescent="0.25">
      <c r="A1494" s="3">
        <f>TITRES_STAT!B1497</f>
        <v>44187</v>
      </c>
      <c r="B1494" s="6">
        <f>TITRES_STAT!D1497</f>
        <v>6.2397</v>
      </c>
      <c r="C1494" s="2">
        <f t="shared" si="207"/>
        <v>-7.6600000000000001E-2</v>
      </c>
      <c r="D1494" s="2">
        <f t="shared" si="208"/>
        <v>0</v>
      </c>
      <c r="E1494" s="2">
        <f t="shared" si="209"/>
        <v>7.6600000000000001E-2</v>
      </c>
      <c r="F1494" s="2">
        <f t="shared" si="210"/>
        <v>2.7305480783599709E-2</v>
      </c>
      <c r="G1494" s="2">
        <f t="shared" si="210"/>
        <v>3.5011485449199124E-2</v>
      </c>
      <c r="H1494" s="2">
        <f t="shared" si="211"/>
        <v>0.7799006649751935</v>
      </c>
      <c r="I1494" s="2">
        <f t="shared" si="212"/>
        <v>43.817089364706938</v>
      </c>
    </row>
    <row r="1495" spans="1:9" ht="13.5" x14ac:dyDescent="0.25">
      <c r="A1495" s="3">
        <f>TITRES_STAT!B1498</f>
        <v>44188</v>
      </c>
      <c r="B1495" s="6">
        <f>TITRES_STAT!D1498</f>
        <v>6.3545999999999996</v>
      </c>
      <c r="C1495" s="2">
        <f t="shared" si="207"/>
        <v>0.11489999999999956</v>
      </c>
      <c r="D1495" s="2">
        <f t="shared" si="208"/>
        <v>0.11489999999999956</v>
      </c>
      <c r="E1495" s="2">
        <f t="shared" si="209"/>
        <v>0</v>
      </c>
      <c r="F1495" s="2">
        <f t="shared" si="210"/>
        <v>3.3562232156199696E-2</v>
      </c>
      <c r="G1495" s="2">
        <f t="shared" si="210"/>
        <v>3.2510665059970613E-2</v>
      </c>
      <c r="H1495" s="2">
        <f t="shared" si="211"/>
        <v>1.0323452963601119</v>
      </c>
      <c r="I1495" s="2">
        <f t="shared" si="212"/>
        <v>50.795762816929823</v>
      </c>
    </row>
    <row r="1496" spans="1:9" ht="13.5" x14ac:dyDescent="0.25">
      <c r="A1496" s="3">
        <f>TITRES_STAT!B1499</f>
        <v>44189</v>
      </c>
      <c r="B1496" s="6">
        <f>TITRES_STAT!D1499</f>
        <v>6.3545999999999996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3.116492985932829E-2</v>
      </c>
      <c r="G1496" s="2">
        <f t="shared" si="210"/>
        <v>3.0188474698544139E-2</v>
      </c>
      <c r="H1496" s="2">
        <f t="shared" si="211"/>
        <v>1.0323452963601119</v>
      </c>
      <c r="I1496" s="2">
        <f t="shared" si="212"/>
        <v>50.795762816929823</v>
      </c>
    </row>
    <row r="1497" spans="1:9" ht="13.5" x14ac:dyDescent="0.25">
      <c r="A1497" s="3">
        <f>TITRES_STAT!B1500</f>
        <v>44190</v>
      </c>
      <c r="B1497" s="6">
        <f>TITRES_STAT!D1500</f>
        <v>6.2549999999999999</v>
      </c>
      <c r="C1497" s="2">
        <f t="shared" si="207"/>
        <v>-9.9599999999999689E-2</v>
      </c>
      <c r="D1497" s="2">
        <f t="shared" si="208"/>
        <v>0</v>
      </c>
      <c r="E1497" s="2">
        <f t="shared" si="209"/>
        <v>9.9599999999999689E-2</v>
      </c>
      <c r="F1497" s="2">
        <f t="shared" si="210"/>
        <v>2.8938863440804843E-2</v>
      </c>
      <c r="G1497" s="2">
        <f t="shared" si="210"/>
        <v>3.5146440791505251E-2</v>
      </c>
      <c r="H1497" s="2">
        <f t="shared" si="211"/>
        <v>0.82337963074199094</v>
      </c>
      <c r="I1497" s="2">
        <f t="shared" si="212"/>
        <v>45.156785611723201</v>
      </c>
    </row>
    <row r="1498" spans="1:9" ht="13.5" x14ac:dyDescent="0.25">
      <c r="A1498" s="3">
        <f>TITRES_STAT!B1501</f>
        <v>44193</v>
      </c>
      <c r="B1498" s="6">
        <f>TITRES_STAT!D1501</f>
        <v>6.2779999999999996</v>
      </c>
      <c r="C1498" s="2">
        <f t="shared" si="207"/>
        <v>2.2999999999999687E-2</v>
      </c>
      <c r="D1498" s="2">
        <f t="shared" si="208"/>
        <v>2.2999999999999687E-2</v>
      </c>
      <c r="E1498" s="2">
        <f t="shared" si="209"/>
        <v>0</v>
      </c>
      <c r="F1498" s="2">
        <f t="shared" si="210"/>
        <v>2.8514658909318761E-2</v>
      </c>
      <c r="G1498" s="2">
        <f t="shared" si="210"/>
        <v>3.2635980734969164E-2</v>
      </c>
      <c r="H1498" s="2">
        <f t="shared" si="211"/>
        <v>0.87371846248106022</v>
      </c>
      <c r="I1498" s="2">
        <f t="shared" si="212"/>
        <v>46.630189111983086</v>
      </c>
    </row>
    <row r="1499" spans="1:9" ht="13.5" x14ac:dyDescent="0.25">
      <c r="A1499" s="3">
        <f>TITRES_STAT!B1502</f>
        <v>44194</v>
      </c>
      <c r="B1499" s="6">
        <f>TITRES_STAT!D1502</f>
        <v>6.3239000000000001</v>
      </c>
      <c r="C1499" s="2">
        <f t="shared" si="207"/>
        <v>4.5900000000000496E-2</v>
      </c>
      <c r="D1499" s="2">
        <f t="shared" si="208"/>
        <v>4.5900000000000496E-2</v>
      </c>
      <c r="E1499" s="2">
        <f t="shared" si="209"/>
        <v>0</v>
      </c>
      <c r="F1499" s="2">
        <f t="shared" si="210"/>
        <v>2.9756468987224598E-2</v>
      </c>
      <c r="G1499" s="2">
        <f t="shared" si="210"/>
        <v>3.0304839253899936E-2</v>
      </c>
      <c r="H1499" s="2">
        <f t="shared" si="211"/>
        <v>0.98190486139586541</v>
      </c>
      <c r="I1499" s="2">
        <f t="shared" si="212"/>
        <v>49.543491240255847</v>
      </c>
    </row>
    <row r="1500" spans="1:9" ht="13.5" x14ac:dyDescent="0.25">
      <c r="A1500" s="3">
        <f>TITRES_STAT!B1503</f>
        <v>44195</v>
      </c>
      <c r="B1500" s="6">
        <f>TITRES_STAT!D1503</f>
        <v>6.4617000000000004</v>
      </c>
      <c r="C1500" s="2">
        <f t="shared" si="207"/>
        <v>0.13780000000000037</v>
      </c>
      <c r="D1500" s="2">
        <f t="shared" si="208"/>
        <v>0.13780000000000037</v>
      </c>
      <c r="E1500" s="2">
        <f t="shared" si="209"/>
        <v>0</v>
      </c>
      <c r="F1500" s="2">
        <f t="shared" si="210"/>
        <v>3.7473864059565723E-2</v>
      </c>
      <c r="G1500" s="2">
        <f t="shared" si="210"/>
        <v>2.8140207878621371E-2</v>
      </c>
      <c r="H1500" s="2">
        <f t="shared" si="211"/>
        <v>1.331683981198849</v>
      </c>
      <c r="I1500" s="2">
        <f t="shared" si="212"/>
        <v>57.112541490899467</v>
      </c>
    </row>
    <row r="1501" spans="1:9" ht="13.5" x14ac:dyDescent="0.25">
      <c r="A1501" s="3">
        <f>TITRES_STAT!B1504</f>
        <v>44196</v>
      </c>
      <c r="B1501" s="6">
        <f>TITRES_STAT!D1504</f>
        <v>6.4310999999999998</v>
      </c>
      <c r="C1501" s="2">
        <f t="shared" si="207"/>
        <v>-3.0600000000000627E-2</v>
      </c>
      <c r="D1501" s="2">
        <f t="shared" si="208"/>
        <v>0</v>
      </c>
      <c r="E1501" s="2">
        <f t="shared" si="209"/>
        <v>3.0600000000000627E-2</v>
      </c>
      <c r="F1501" s="2">
        <f t="shared" ref="F1501:G1516" si="213">((F1500*13)+D1501)/14</f>
        <v>3.4797159483882456E-2</v>
      </c>
      <c r="G1501" s="2">
        <f t="shared" si="213"/>
        <v>2.8315907315862747E-2</v>
      </c>
      <c r="H1501" s="2">
        <f t="shared" si="211"/>
        <v>1.2288908526123361</v>
      </c>
      <c r="I1501" s="2">
        <f t="shared" si="212"/>
        <v>55.134635739207873</v>
      </c>
    </row>
    <row r="1502" spans="1:9" ht="13.5" x14ac:dyDescent="0.25">
      <c r="A1502" s="3">
        <f>TITRES_STAT!B1505</f>
        <v>44200</v>
      </c>
      <c r="B1502" s="6">
        <f>TITRES_STAT!D1505</f>
        <v>6.3468999999999998</v>
      </c>
      <c r="C1502" s="2">
        <f t="shared" si="207"/>
        <v>-8.4200000000000053E-2</v>
      </c>
      <c r="D1502" s="2">
        <f t="shared" si="208"/>
        <v>0</v>
      </c>
      <c r="E1502" s="2">
        <f t="shared" si="209"/>
        <v>8.4200000000000053E-2</v>
      </c>
      <c r="F1502" s="2">
        <f t="shared" si="213"/>
        <v>3.2311648092176563E-2</v>
      </c>
      <c r="G1502" s="2">
        <f t="shared" si="213"/>
        <v>3.2307628221872553E-2</v>
      </c>
      <c r="H1502" s="2">
        <f t="shared" si="211"/>
        <v>1.000124424803839</v>
      </c>
      <c r="I1502" s="2">
        <f t="shared" si="212"/>
        <v>50.003110426588862</v>
      </c>
    </row>
    <row r="1503" spans="1:9" ht="13.5" x14ac:dyDescent="0.25">
      <c r="A1503" s="3">
        <f>TITRES_STAT!B1506</f>
        <v>44201</v>
      </c>
      <c r="B1503" s="6">
        <f>TITRES_STAT!D1506</f>
        <v>6.2779999999999996</v>
      </c>
      <c r="C1503" s="2">
        <f t="shared" si="207"/>
        <v>-6.8900000000000183E-2</v>
      </c>
      <c r="D1503" s="2">
        <f t="shared" si="208"/>
        <v>0</v>
      </c>
      <c r="E1503" s="2">
        <f t="shared" si="209"/>
        <v>6.8900000000000183E-2</v>
      </c>
      <c r="F1503" s="2">
        <f t="shared" si="213"/>
        <v>3.0003673228449664E-2</v>
      </c>
      <c r="G1503" s="2">
        <f t="shared" si="213"/>
        <v>3.4921369063167382E-2</v>
      </c>
      <c r="H1503" s="2">
        <f t="shared" si="211"/>
        <v>0.85917803434847118</v>
      </c>
      <c r="I1503" s="2">
        <f t="shared" si="212"/>
        <v>46.212789656239714</v>
      </c>
    </row>
    <row r="1504" spans="1:9" ht="13.5" x14ac:dyDescent="0.25">
      <c r="A1504" s="3">
        <f>TITRES_STAT!B1507</f>
        <v>44202</v>
      </c>
      <c r="B1504" s="6">
        <f>TITRES_STAT!D1507</f>
        <v>6.2779999999999996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2.7860553712131832E-2</v>
      </c>
      <c r="G1504" s="2">
        <f t="shared" si="213"/>
        <v>3.2426985558655426E-2</v>
      </c>
      <c r="H1504" s="2">
        <f t="shared" si="211"/>
        <v>0.85917803434847129</v>
      </c>
      <c r="I1504" s="2">
        <f t="shared" si="212"/>
        <v>46.212789656239714</v>
      </c>
    </row>
    <row r="1505" spans="1:9" ht="13.5" x14ac:dyDescent="0.25">
      <c r="A1505" s="3">
        <f>TITRES_STAT!B1508</f>
        <v>44203</v>
      </c>
      <c r="B1505" s="6">
        <f>TITRES_STAT!D1508</f>
        <v>6.2702999999999998</v>
      </c>
      <c r="C1505" s="2">
        <f t="shared" si="207"/>
        <v>-7.6999999999998181E-3</v>
      </c>
      <c r="D1505" s="2">
        <f t="shared" si="208"/>
        <v>0</v>
      </c>
      <c r="E1505" s="2">
        <f t="shared" si="209"/>
        <v>7.6999999999998181E-3</v>
      </c>
      <c r="F1505" s="2">
        <f t="shared" si="213"/>
        <v>2.5870514161265273E-2</v>
      </c>
      <c r="G1505" s="2">
        <f t="shared" si="213"/>
        <v>3.066077230446574E-2</v>
      </c>
      <c r="H1505" s="2">
        <f t="shared" si="211"/>
        <v>0.84376590075316638</v>
      </c>
      <c r="I1505" s="2">
        <f t="shared" si="212"/>
        <v>45.763179610193113</v>
      </c>
    </row>
    <row r="1506" spans="1:9" ht="13.5" x14ac:dyDescent="0.25">
      <c r="A1506" s="3">
        <f>TITRES_STAT!B1509</f>
        <v>44204</v>
      </c>
      <c r="B1506" s="6">
        <f>TITRES_STAT!D1509</f>
        <v>6.3545999999999996</v>
      </c>
      <c r="C1506" s="2">
        <f t="shared" si="207"/>
        <v>8.429999999999982E-2</v>
      </c>
      <c r="D1506" s="2">
        <f t="shared" si="208"/>
        <v>8.429999999999982E-2</v>
      </c>
      <c r="E1506" s="2">
        <f t="shared" si="209"/>
        <v>0</v>
      </c>
      <c r="F1506" s="2">
        <f t="shared" si="213"/>
        <v>3.0044048864032027E-2</v>
      </c>
      <c r="G1506" s="2">
        <f t="shared" si="213"/>
        <v>2.8470717139861046E-2</v>
      </c>
      <c r="H1506" s="2">
        <f t="shared" si="211"/>
        <v>1.0552614012650985</v>
      </c>
      <c r="I1506" s="2">
        <f t="shared" si="212"/>
        <v>51.344388631808165</v>
      </c>
    </row>
    <row r="1507" spans="1:9" ht="13.5" x14ac:dyDescent="0.25">
      <c r="A1507" s="3">
        <f>TITRES_STAT!B1510</f>
        <v>44207</v>
      </c>
      <c r="B1507" s="6">
        <f>TITRES_STAT!D1510</f>
        <v>6.3699000000000003</v>
      </c>
      <c r="C1507" s="2">
        <f t="shared" si="207"/>
        <v>1.5300000000000757E-2</v>
      </c>
      <c r="D1507" s="2">
        <f t="shared" si="208"/>
        <v>1.5300000000000757E-2</v>
      </c>
      <c r="E1507" s="2">
        <f t="shared" si="209"/>
        <v>0</v>
      </c>
      <c r="F1507" s="2">
        <f t="shared" si="213"/>
        <v>2.8990902516601223E-2</v>
      </c>
      <c r="G1507" s="2">
        <f t="shared" si="213"/>
        <v>2.643709448701383E-2</v>
      </c>
      <c r="H1507" s="2">
        <f t="shared" si="211"/>
        <v>1.096599421348736</v>
      </c>
      <c r="I1507" s="2">
        <f t="shared" si="212"/>
        <v>52.303716684386799</v>
      </c>
    </row>
    <row r="1508" spans="1:9" ht="13.5" x14ac:dyDescent="0.25">
      <c r="A1508" s="3">
        <f>TITRES_STAT!B1511</f>
        <v>44208</v>
      </c>
      <c r="B1508" s="6">
        <f>TITRES_STAT!D1511</f>
        <v>6.3928000000000003</v>
      </c>
      <c r="C1508" s="2">
        <f t="shared" si="207"/>
        <v>2.289999999999992E-2</v>
      </c>
      <c r="D1508" s="2">
        <f t="shared" si="208"/>
        <v>2.289999999999992E-2</v>
      </c>
      <c r="E1508" s="2">
        <f t="shared" si="209"/>
        <v>0</v>
      </c>
      <c r="F1508" s="2">
        <f t="shared" si="213"/>
        <v>2.8555838051129701E-2</v>
      </c>
      <c r="G1508" s="2">
        <f t="shared" si="213"/>
        <v>2.4548730595084271E-2</v>
      </c>
      <c r="H1508" s="2">
        <f t="shared" si="211"/>
        <v>1.1632307397942534</v>
      </c>
      <c r="I1508" s="2">
        <f t="shared" si="212"/>
        <v>53.772846252401592</v>
      </c>
    </row>
    <row r="1509" spans="1:9" ht="13.5" x14ac:dyDescent="0.25">
      <c r="A1509" s="3">
        <f>TITRES_STAT!B1512</f>
        <v>44209</v>
      </c>
      <c r="B1509" s="6">
        <f>TITRES_STAT!D1512</f>
        <v>6.4005000000000001</v>
      </c>
      <c r="C1509" s="2">
        <f t="shared" si="207"/>
        <v>7.6999999999998181E-3</v>
      </c>
      <c r="D1509" s="2">
        <f t="shared" si="208"/>
        <v>7.6999999999998181E-3</v>
      </c>
      <c r="E1509" s="2">
        <f t="shared" si="209"/>
        <v>0</v>
      </c>
      <c r="F1509" s="2">
        <f t="shared" si="213"/>
        <v>2.7066135333191854E-2</v>
      </c>
      <c r="G1509" s="2">
        <f t="shared" si="213"/>
        <v>2.2795249838292536E-2</v>
      </c>
      <c r="H1509" s="2">
        <f t="shared" si="211"/>
        <v>1.1873585736149679</v>
      </c>
      <c r="I1509" s="2">
        <f t="shared" si="212"/>
        <v>54.282758571799384</v>
      </c>
    </row>
    <row r="1510" spans="1:9" ht="13.5" x14ac:dyDescent="0.25">
      <c r="A1510" s="3">
        <f>TITRES_STAT!B1513</f>
        <v>44211</v>
      </c>
      <c r="B1510" s="6">
        <f>TITRES_STAT!D1513</f>
        <v>6.3775000000000004</v>
      </c>
      <c r="C1510" s="2">
        <f t="shared" si="207"/>
        <v>-2.2999999999999687E-2</v>
      </c>
      <c r="D1510" s="2">
        <f t="shared" si="208"/>
        <v>0</v>
      </c>
      <c r="E1510" s="2">
        <f t="shared" si="209"/>
        <v>2.2999999999999687E-2</v>
      </c>
      <c r="F1510" s="2">
        <f t="shared" si="213"/>
        <v>2.5132839952249578E-2</v>
      </c>
      <c r="G1510" s="2">
        <f t="shared" si="213"/>
        <v>2.2809874849843044E-2</v>
      </c>
      <c r="H1510" s="2">
        <f t="shared" si="211"/>
        <v>1.1018403265120291</v>
      </c>
      <c r="I1510" s="2">
        <f t="shared" si="212"/>
        <v>52.422646602299984</v>
      </c>
    </row>
    <row r="1511" spans="1:9" ht="13.5" x14ac:dyDescent="0.25">
      <c r="A1511" s="3">
        <f>TITRES_STAT!B1514</f>
        <v>44214</v>
      </c>
      <c r="B1511" s="6">
        <f>TITRES_STAT!D1514</f>
        <v>6.2549999999999999</v>
      </c>
      <c r="C1511" s="2">
        <f t="shared" si="207"/>
        <v>-0.1225000000000005</v>
      </c>
      <c r="D1511" s="2">
        <f t="shared" si="208"/>
        <v>0</v>
      </c>
      <c r="E1511" s="2">
        <f t="shared" si="209"/>
        <v>0.1225000000000005</v>
      </c>
      <c r="F1511" s="2">
        <f t="shared" si="213"/>
        <v>2.3337637098517466E-2</v>
      </c>
      <c r="G1511" s="2">
        <f t="shared" si="213"/>
        <v>2.9930598074854292E-2</v>
      </c>
      <c r="H1511" s="2">
        <f t="shared" si="211"/>
        <v>0.77972505060379016</v>
      </c>
      <c r="I1511" s="2">
        <f t="shared" si="212"/>
        <v>43.811545515935748</v>
      </c>
    </row>
    <row r="1512" spans="1:9" ht="13.5" x14ac:dyDescent="0.25">
      <c r="A1512" s="3">
        <f>TITRES_STAT!B1515</f>
        <v>44215</v>
      </c>
      <c r="B1512" s="6">
        <f>TITRES_STAT!D1515</f>
        <v>6.3775000000000004</v>
      </c>
      <c r="C1512" s="2">
        <f t="shared" si="207"/>
        <v>0.1225000000000005</v>
      </c>
      <c r="D1512" s="2">
        <f t="shared" si="208"/>
        <v>0.1225000000000005</v>
      </c>
      <c r="E1512" s="2">
        <f t="shared" si="209"/>
        <v>0</v>
      </c>
      <c r="F1512" s="2">
        <f t="shared" si="213"/>
        <v>3.0420663020051968E-2</v>
      </c>
      <c r="G1512" s="2">
        <f t="shared" si="213"/>
        <v>2.7792698212364703E-2</v>
      </c>
      <c r="H1512" s="2">
        <f t="shared" si="211"/>
        <v>1.0945559437089165</v>
      </c>
      <c r="I1512" s="2">
        <f t="shared" si="212"/>
        <v>52.257183533171293</v>
      </c>
    </row>
    <row r="1513" spans="1:9" ht="13.5" x14ac:dyDescent="0.25">
      <c r="A1513" s="3">
        <f>TITRES_STAT!B1516</f>
        <v>44216</v>
      </c>
      <c r="B1513" s="6">
        <f>TITRES_STAT!D1516</f>
        <v>6.3545999999999996</v>
      </c>
      <c r="C1513" s="2">
        <f t="shared" si="207"/>
        <v>-2.2900000000000809E-2</v>
      </c>
      <c r="D1513" s="2">
        <f t="shared" si="208"/>
        <v>0</v>
      </c>
      <c r="E1513" s="2">
        <f t="shared" si="209"/>
        <v>2.2900000000000809E-2</v>
      </c>
      <c r="F1513" s="2">
        <f t="shared" si="213"/>
        <v>2.8247758518619683E-2</v>
      </c>
      <c r="G1513" s="2">
        <f t="shared" si="213"/>
        <v>2.7443219768624426E-2</v>
      </c>
      <c r="H1513" s="2">
        <f t="shared" si="211"/>
        <v>1.0293164853387604</v>
      </c>
      <c r="I1513" s="2">
        <f t="shared" si="212"/>
        <v>50.72232413106984</v>
      </c>
    </row>
    <row r="1514" spans="1:9" ht="13.5" x14ac:dyDescent="0.25">
      <c r="A1514" s="3">
        <f>TITRES_STAT!B1517</f>
        <v>44217</v>
      </c>
      <c r="B1514" s="6">
        <f>TITRES_STAT!D1517</f>
        <v>6.2857000000000003</v>
      </c>
      <c r="C1514" s="2">
        <f t="shared" si="207"/>
        <v>-6.8899999999999295E-2</v>
      </c>
      <c r="D1514" s="2">
        <f t="shared" si="208"/>
        <v>0</v>
      </c>
      <c r="E1514" s="2">
        <f t="shared" si="209"/>
        <v>6.8899999999999295E-2</v>
      </c>
      <c r="F1514" s="2">
        <f t="shared" si="213"/>
        <v>2.6230061481575421E-2</v>
      </c>
      <c r="G1514" s="2">
        <f t="shared" si="213"/>
        <v>3.0404418356579775E-2</v>
      </c>
      <c r="H1514" s="2">
        <f t="shared" si="211"/>
        <v>0.86270558357512572</v>
      </c>
      <c r="I1514" s="2">
        <f t="shared" si="212"/>
        <v>46.314650644860293</v>
      </c>
    </row>
    <row r="1515" spans="1:9" ht="13.5" x14ac:dyDescent="0.25">
      <c r="A1515" s="3">
        <f>TITRES_STAT!B1518</f>
        <v>44218</v>
      </c>
      <c r="B1515" s="6">
        <f>TITRES_STAT!D1518</f>
        <v>6.3545999999999996</v>
      </c>
      <c r="C1515" s="2">
        <f t="shared" si="207"/>
        <v>6.8899999999999295E-2</v>
      </c>
      <c r="D1515" s="2">
        <f t="shared" si="208"/>
        <v>6.8899999999999295E-2</v>
      </c>
      <c r="E1515" s="2">
        <f t="shared" si="209"/>
        <v>0</v>
      </c>
      <c r="F1515" s="2">
        <f t="shared" si="213"/>
        <v>2.9277914232891413E-2</v>
      </c>
      <c r="G1515" s="2">
        <f t="shared" si="213"/>
        <v>2.8232674188252649E-2</v>
      </c>
      <c r="H1515" s="2">
        <f t="shared" si="211"/>
        <v>1.0370223535209313</v>
      </c>
      <c r="I1515" s="2">
        <f t="shared" si="212"/>
        <v>50.908737045937151</v>
      </c>
    </row>
    <row r="1516" spans="1:9" ht="13.5" x14ac:dyDescent="0.25">
      <c r="A1516" s="3">
        <f>TITRES_STAT!B1519</f>
        <v>44221</v>
      </c>
      <c r="B1516" s="6">
        <f>TITRES_STAT!D1519</f>
        <v>6.3545999999999996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2.7186634644827741E-2</v>
      </c>
      <c r="G1516" s="2">
        <f t="shared" si="213"/>
        <v>2.6216054603377458E-2</v>
      </c>
      <c r="H1516" s="2">
        <f t="shared" si="211"/>
        <v>1.0370223535209315</v>
      </c>
      <c r="I1516" s="2">
        <f t="shared" si="212"/>
        <v>50.908737045937158</v>
      </c>
    </row>
    <row r="1517" spans="1:9" ht="13.5" x14ac:dyDescent="0.25">
      <c r="A1517" s="3">
        <f>TITRES_STAT!B1520</f>
        <v>44222</v>
      </c>
      <c r="B1517" s="6">
        <f>TITRES_STAT!D1520</f>
        <v>6.3545999999999996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2.5244732170197189E-2</v>
      </c>
      <c r="G1517" s="2">
        <f t="shared" si="214"/>
        <v>2.4343479274564782E-2</v>
      </c>
      <c r="H1517" s="2">
        <f t="shared" si="211"/>
        <v>1.0370223535209315</v>
      </c>
      <c r="I1517" s="2">
        <f t="shared" si="212"/>
        <v>50.908737045937158</v>
      </c>
    </row>
    <row r="1518" spans="1:9" ht="13.5" x14ac:dyDescent="0.25">
      <c r="A1518" s="3">
        <f>TITRES_STAT!B1521</f>
        <v>44223</v>
      </c>
      <c r="B1518" s="6">
        <f>TITRES_STAT!D1521</f>
        <v>6.3010000000000002</v>
      </c>
      <c r="C1518" s="2">
        <f t="shared" si="207"/>
        <v>-5.3599999999999426E-2</v>
      </c>
      <c r="D1518" s="2">
        <f t="shared" si="208"/>
        <v>0</v>
      </c>
      <c r="E1518" s="2">
        <f t="shared" si="209"/>
        <v>5.3599999999999426E-2</v>
      </c>
      <c r="F1518" s="2">
        <f t="shared" si="214"/>
        <v>2.3441537015183107E-2</v>
      </c>
      <c r="G1518" s="2">
        <f t="shared" si="214"/>
        <v>2.643323075495297E-2</v>
      </c>
      <c r="H1518" s="2">
        <f t="shared" si="211"/>
        <v>0.88682073078754131</v>
      </c>
      <c r="I1518" s="2">
        <f t="shared" si="212"/>
        <v>47.000794315917368</v>
      </c>
    </row>
    <row r="1519" spans="1:9" ht="13.5" x14ac:dyDescent="0.25">
      <c r="A1519" s="3">
        <f>TITRES_STAT!B1522</f>
        <v>44224</v>
      </c>
      <c r="B1519" s="6">
        <f>TITRES_STAT!D1522</f>
        <v>6.3545999999999996</v>
      </c>
      <c r="C1519" s="2">
        <f t="shared" si="207"/>
        <v>5.3599999999999426E-2</v>
      </c>
      <c r="D1519" s="2">
        <f t="shared" si="208"/>
        <v>5.3599999999999426E-2</v>
      </c>
      <c r="E1519" s="2">
        <f t="shared" si="209"/>
        <v>0</v>
      </c>
      <c r="F1519" s="2">
        <f t="shared" si="214"/>
        <v>2.5595712942669987E-2</v>
      </c>
      <c r="G1519" s="2">
        <f t="shared" si="214"/>
        <v>2.4545142843884902E-2</v>
      </c>
      <c r="H1519" s="2">
        <f t="shared" si="211"/>
        <v>1.0428015475594115</v>
      </c>
      <c r="I1519" s="2">
        <f t="shared" si="212"/>
        <v>51.047618835284013</v>
      </c>
    </row>
    <row r="1520" spans="1:9" ht="13.5" x14ac:dyDescent="0.25">
      <c r="A1520" s="3">
        <f>TITRES_STAT!B1523</f>
        <v>44225</v>
      </c>
      <c r="B1520" s="6">
        <f>TITRES_STAT!D1523</f>
        <v>6.3315999999999999</v>
      </c>
      <c r="C1520" s="2">
        <f t="shared" si="207"/>
        <v>-2.2999999999999687E-2</v>
      </c>
      <c r="D1520" s="2">
        <f t="shared" si="208"/>
        <v>0</v>
      </c>
      <c r="E1520" s="2">
        <f t="shared" si="209"/>
        <v>2.2999999999999687E-2</v>
      </c>
      <c r="F1520" s="2">
        <f t="shared" si="214"/>
        <v>2.3767447732479272E-2</v>
      </c>
      <c r="G1520" s="2">
        <f t="shared" si="214"/>
        <v>2.4434775497893101E-2</v>
      </c>
      <c r="H1520" s="2">
        <f t="shared" si="211"/>
        <v>0.97268942514035506</v>
      </c>
      <c r="I1520" s="2">
        <f t="shared" si="212"/>
        <v>49.307783209267676</v>
      </c>
    </row>
    <row r="1521" spans="1:9" ht="13.5" x14ac:dyDescent="0.25">
      <c r="A1521" s="3">
        <f>TITRES_STAT!B1524</f>
        <v>44228</v>
      </c>
      <c r="B1521" s="6">
        <f>TITRES_STAT!D1524</f>
        <v>6.3315999999999999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2.2069772894445037E-2</v>
      </c>
      <c r="G1521" s="2">
        <f t="shared" si="214"/>
        <v>2.2689434390900737E-2</v>
      </c>
      <c r="H1521" s="2">
        <f t="shared" si="211"/>
        <v>0.97268942514035495</v>
      </c>
      <c r="I1521" s="2">
        <f t="shared" si="212"/>
        <v>49.307783209267669</v>
      </c>
    </row>
    <row r="1522" spans="1:9" ht="13.5" x14ac:dyDescent="0.25">
      <c r="A1522" s="3">
        <f>TITRES_STAT!B1525</f>
        <v>44229</v>
      </c>
      <c r="B1522" s="6">
        <f>TITRES_STAT!D1525</f>
        <v>6.4310999999999998</v>
      </c>
      <c r="C1522" s="2">
        <f t="shared" si="207"/>
        <v>9.9499999999999922E-2</v>
      </c>
      <c r="D1522" s="2">
        <f t="shared" si="208"/>
        <v>9.9499999999999922E-2</v>
      </c>
      <c r="E1522" s="2">
        <f t="shared" si="209"/>
        <v>0</v>
      </c>
      <c r="F1522" s="2">
        <f t="shared" si="214"/>
        <v>2.760050340198467E-2</v>
      </c>
      <c r="G1522" s="2">
        <f t="shared" si="214"/>
        <v>2.1068760505836399E-2</v>
      </c>
      <c r="H1522" s="2">
        <f t="shared" si="211"/>
        <v>1.3100202735865201</v>
      </c>
      <c r="I1522" s="2">
        <f t="shared" si="212"/>
        <v>56.710336639279468</v>
      </c>
    </row>
    <row r="1523" spans="1:9" ht="13.5" x14ac:dyDescent="0.25">
      <c r="A1523" s="3">
        <f>TITRES_STAT!B1526</f>
        <v>44230</v>
      </c>
      <c r="B1523" s="6">
        <f>TITRES_STAT!D1526</f>
        <v>6.4310999999999998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2.5629038873271479E-2</v>
      </c>
      <c r="G1523" s="2">
        <f t="shared" si="214"/>
        <v>1.9563849041133802E-2</v>
      </c>
      <c r="H1523" s="2">
        <f t="shared" si="211"/>
        <v>1.3100202735865198</v>
      </c>
      <c r="I1523" s="2">
        <f t="shared" si="212"/>
        <v>56.710336639279461</v>
      </c>
    </row>
    <row r="1524" spans="1:9" ht="13.5" x14ac:dyDescent="0.25">
      <c r="A1524" s="3">
        <f>TITRES_STAT!B1527</f>
        <v>44231</v>
      </c>
      <c r="B1524" s="6">
        <f>TITRES_STAT!D1527</f>
        <v>6.3699000000000003</v>
      </c>
      <c r="C1524" s="2">
        <f t="shared" si="207"/>
        <v>-6.1199999999999477E-2</v>
      </c>
      <c r="D1524" s="2">
        <f t="shared" si="208"/>
        <v>0</v>
      </c>
      <c r="E1524" s="2">
        <f t="shared" si="209"/>
        <v>6.1199999999999477E-2</v>
      </c>
      <c r="F1524" s="2">
        <f t="shared" si="214"/>
        <v>2.3798393239466371E-2</v>
      </c>
      <c r="G1524" s="2">
        <f t="shared" si="214"/>
        <v>2.2537859823909923E-2</v>
      </c>
      <c r="H1524" s="2">
        <f t="shared" si="211"/>
        <v>1.0559295969273523</v>
      </c>
      <c r="I1524" s="2">
        <f t="shared" si="212"/>
        <v>51.360202144347276</v>
      </c>
    </row>
    <row r="1525" spans="1:9" ht="13.5" x14ac:dyDescent="0.25">
      <c r="A1525" s="3">
        <f>TITRES_STAT!B1528</f>
        <v>44232</v>
      </c>
      <c r="B1525" s="6">
        <f>TITRES_STAT!D1528</f>
        <v>6.5460000000000003</v>
      </c>
      <c r="C1525" s="2">
        <f t="shared" si="207"/>
        <v>0.17609999999999992</v>
      </c>
      <c r="D1525" s="2">
        <f t="shared" si="208"/>
        <v>0.17609999999999992</v>
      </c>
      <c r="E1525" s="2">
        <f t="shared" si="209"/>
        <v>0</v>
      </c>
      <c r="F1525" s="2">
        <f t="shared" si="214"/>
        <v>3.4677079436647343E-2</v>
      </c>
      <c r="G1525" s="2">
        <f t="shared" si="214"/>
        <v>2.0928012693630645E-2</v>
      </c>
      <c r="H1525" s="2">
        <f t="shared" si="211"/>
        <v>1.6569695338153714</v>
      </c>
      <c r="I1525" s="2">
        <f t="shared" si="212"/>
        <v>62.363136374995847</v>
      </c>
    </row>
    <row r="1526" spans="1:9" ht="13.5" x14ac:dyDescent="0.25">
      <c r="A1526" s="3">
        <f>TITRES_STAT!B1529</f>
        <v>44235</v>
      </c>
      <c r="B1526" s="6">
        <f>TITRES_STAT!D1529</f>
        <v>6.5</v>
      </c>
      <c r="C1526" s="2">
        <f t="shared" si="207"/>
        <v>-4.6000000000000263E-2</v>
      </c>
      <c r="D1526" s="2">
        <f t="shared" si="208"/>
        <v>0</v>
      </c>
      <c r="E1526" s="2">
        <f t="shared" si="209"/>
        <v>4.6000000000000263E-2</v>
      </c>
      <c r="F1526" s="2">
        <f t="shared" si="214"/>
        <v>3.2200145191172529E-2</v>
      </c>
      <c r="G1526" s="2">
        <f t="shared" si="214"/>
        <v>2.2718868929799903E-2</v>
      </c>
      <c r="H1526" s="2">
        <f t="shared" si="211"/>
        <v>1.4173304705735688</v>
      </c>
      <c r="I1526" s="2">
        <f t="shared" si="212"/>
        <v>58.632052498691813</v>
      </c>
    </row>
    <row r="1527" spans="1:9" ht="13.5" x14ac:dyDescent="0.25">
      <c r="A1527" s="3">
        <f>TITRES_STAT!B1530</f>
        <v>44236</v>
      </c>
      <c r="B1527" s="6">
        <f>TITRES_STAT!D1530</f>
        <v>6.5382999999999996</v>
      </c>
      <c r="C1527" s="2">
        <f t="shared" si="207"/>
        <v>3.8299999999999557E-2</v>
      </c>
      <c r="D1527" s="2">
        <f t="shared" si="208"/>
        <v>3.8299999999999557E-2</v>
      </c>
      <c r="E1527" s="2">
        <f t="shared" si="209"/>
        <v>0</v>
      </c>
      <c r="F1527" s="2">
        <f t="shared" si="214"/>
        <v>3.2635849106088743E-2</v>
      </c>
      <c r="G1527" s="2">
        <f t="shared" si="214"/>
        <v>2.1096092577671338E-2</v>
      </c>
      <c r="H1527" s="2">
        <f t="shared" si="211"/>
        <v>1.5470091907271675</v>
      </c>
      <c r="I1527" s="2">
        <f t="shared" si="212"/>
        <v>60.738264956378053</v>
      </c>
    </row>
    <row r="1528" spans="1:9" ht="13.5" x14ac:dyDescent="0.25">
      <c r="A1528" s="3">
        <f>TITRES_STAT!B1531</f>
        <v>44237</v>
      </c>
      <c r="B1528" s="6">
        <f>TITRES_STAT!D1531</f>
        <v>6.7297000000000002</v>
      </c>
      <c r="C1528" s="2">
        <f t="shared" si="207"/>
        <v>0.19140000000000068</v>
      </c>
      <c r="D1528" s="2">
        <f t="shared" si="208"/>
        <v>0.19140000000000068</v>
      </c>
      <c r="E1528" s="2">
        <f t="shared" si="209"/>
        <v>0</v>
      </c>
      <c r="F1528" s="2">
        <f t="shared" si="214"/>
        <v>4.3976145598511027E-2</v>
      </c>
      <c r="G1528" s="2">
        <f t="shared" si="214"/>
        <v>1.9589228822123383E-2</v>
      </c>
      <c r="H1528" s="2">
        <f t="shared" si="211"/>
        <v>2.2449145904531944</v>
      </c>
      <c r="I1528" s="2">
        <f t="shared" si="212"/>
        <v>69.182547887636787</v>
      </c>
    </row>
    <row r="1529" spans="1:9" ht="13.5" x14ac:dyDescent="0.25">
      <c r="A1529" s="3">
        <f>TITRES_STAT!B1532</f>
        <v>44238</v>
      </c>
      <c r="B1529" s="6">
        <f>TITRES_STAT!D1532</f>
        <v>6.8905000000000003</v>
      </c>
      <c r="C1529" s="2">
        <f t="shared" si="207"/>
        <v>0.16080000000000005</v>
      </c>
      <c r="D1529" s="2">
        <f t="shared" si="208"/>
        <v>0.16080000000000005</v>
      </c>
      <c r="E1529" s="2">
        <f t="shared" si="209"/>
        <v>0</v>
      </c>
      <c r="F1529" s="2">
        <f t="shared" si="214"/>
        <v>5.2320706627188809E-2</v>
      </c>
      <c r="G1529" s="2">
        <f t="shared" si="214"/>
        <v>1.8189998191971712E-2</v>
      </c>
      <c r="H1529" s="2">
        <f t="shared" si="211"/>
        <v>2.8763447953656716</v>
      </c>
      <c r="I1529" s="2">
        <f t="shared" si="212"/>
        <v>74.202501253357525</v>
      </c>
    </row>
    <row r="1530" spans="1:9" ht="13.5" x14ac:dyDescent="0.25">
      <c r="A1530" s="3">
        <f>TITRES_STAT!B1533</f>
        <v>44239</v>
      </c>
      <c r="B1530" s="6">
        <f>TITRES_STAT!D1533</f>
        <v>6.8139000000000003</v>
      </c>
      <c r="C1530" s="2">
        <f t="shared" si="207"/>
        <v>-7.6600000000000001E-2</v>
      </c>
      <c r="D1530" s="2">
        <f t="shared" si="208"/>
        <v>0</v>
      </c>
      <c r="E1530" s="2">
        <f t="shared" si="209"/>
        <v>7.6600000000000001E-2</v>
      </c>
      <c r="F1530" s="2">
        <f t="shared" si="214"/>
        <v>4.8583513296675325E-2</v>
      </c>
      <c r="G1530" s="2">
        <f t="shared" si="214"/>
        <v>2.2362141178259447E-2</v>
      </c>
      <c r="H1530" s="2">
        <f t="shared" si="211"/>
        <v>2.1725787754129908</v>
      </c>
      <c r="I1530" s="2">
        <f t="shared" si="212"/>
        <v>68.479900081603972</v>
      </c>
    </row>
    <row r="1531" spans="1:9" ht="13.5" x14ac:dyDescent="0.25">
      <c r="A1531" s="3">
        <f>TITRES_STAT!B1534</f>
        <v>44242</v>
      </c>
      <c r="B1531" s="6">
        <f>TITRES_STAT!D1534</f>
        <v>6.8292000000000002</v>
      </c>
      <c r="C1531" s="2">
        <f t="shared" si="207"/>
        <v>1.5299999999999869E-2</v>
      </c>
      <c r="D1531" s="2">
        <f t="shared" si="208"/>
        <v>1.5299999999999869E-2</v>
      </c>
      <c r="E1531" s="2">
        <f t="shared" si="209"/>
        <v>0</v>
      </c>
      <c r="F1531" s="2">
        <f t="shared" si="214"/>
        <v>4.6206119489769937E-2</v>
      </c>
      <c r="G1531" s="2">
        <f t="shared" si="214"/>
        <v>2.0764845379812345E-2</v>
      </c>
      <c r="H1531" s="2">
        <f t="shared" si="211"/>
        <v>2.2252089358051124</v>
      </c>
      <c r="I1531" s="2">
        <f t="shared" si="212"/>
        <v>68.994256809276479</v>
      </c>
    </row>
    <row r="1532" spans="1:9" ht="13.5" x14ac:dyDescent="0.25">
      <c r="A1532" s="3">
        <f>TITRES_STAT!B1535</f>
        <v>44243</v>
      </c>
      <c r="B1532" s="6">
        <f>TITRES_STAT!D1535</f>
        <v>6.9593999999999996</v>
      </c>
      <c r="C1532" s="2">
        <f t="shared" si="207"/>
        <v>0.13019999999999943</v>
      </c>
      <c r="D1532" s="2">
        <f t="shared" si="208"/>
        <v>0.13019999999999943</v>
      </c>
      <c r="E1532" s="2">
        <f t="shared" si="209"/>
        <v>0</v>
      </c>
      <c r="F1532" s="2">
        <f t="shared" si="214"/>
        <v>5.2205682383357759E-2</v>
      </c>
      <c r="G1532" s="2">
        <f t="shared" si="214"/>
        <v>1.9281642138397177E-2</v>
      </c>
      <c r="H1532" s="2">
        <f t="shared" si="211"/>
        <v>2.7075329999718298</v>
      </c>
      <c r="I1532" s="2">
        <f t="shared" si="212"/>
        <v>73.027886737418171</v>
      </c>
    </row>
    <row r="1533" spans="1:9" ht="13.5" x14ac:dyDescent="0.25">
      <c r="A1533" s="3">
        <f>TITRES_STAT!B1536</f>
        <v>44244</v>
      </c>
      <c r="B1533" s="6">
        <f>TITRES_STAT!D1536</f>
        <v>6.9516999999999998</v>
      </c>
      <c r="C1533" s="2">
        <f t="shared" si="207"/>
        <v>-7.6999999999998181E-3</v>
      </c>
      <c r="D1533" s="2">
        <f t="shared" si="208"/>
        <v>0</v>
      </c>
      <c r="E1533" s="2">
        <f t="shared" si="209"/>
        <v>7.6999999999998181E-3</v>
      </c>
      <c r="F1533" s="2">
        <f t="shared" ref="F1533:G1548" si="215">((F1532*13)+D1533)/14</f>
        <v>4.8476705070260771E-2</v>
      </c>
      <c r="G1533" s="2">
        <f t="shared" si="215"/>
        <v>1.8454381985654512E-2</v>
      </c>
      <c r="H1533" s="2">
        <f t="shared" si="211"/>
        <v>2.6268397992381467</v>
      </c>
      <c r="I1533" s="2">
        <f t="shared" si="212"/>
        <v>72.427786851515748</v>
      </c>
    </row>
    <row r="1534" spans="1:9" ht="13.5" x14ac:dyDescent="0.25">
      <c r="A1534" s="3">
        <f>TITRES_STAT!B1537</f>
        <v>44245</v>
      </c>
      <c r="B1534" s="6">
        <f>TITRES_STAT!D1537</f>
        <v>6.9440999999999997</v>
      </c>
      <c r="C1534" s="2">
        <f t="shared" si="207"/>
        <v>-7.6000000000000512E-3</v>
      </c>
      <c r="D1534" s="2">
        <f t="shared" si="208"/>
        <v>0</v>
      </c>
      <c r="E1534" s="2">
        <f t="shared" si="209"/>
        <v>7.6000000000000512E-3</v>
      </c>
      <c r="F1534" s="2">
        <f t="shared" si="215"/>
        <v>4.5014083279527863E-2</v>
      </c>
      <c r="G1534" s="2">
        <f t="shared" si="215"/>
        <v>1.7679068986679192E-2</v>
      </c>
      <c r="H1534" s="2">
        <f t="shared" si="211"/>
        <v>2.546179513946409</v>
      </c>
      <c r="I1534" s="2">
        <f t="shared" si="212"/>
        <v>71.800637952275068</v>
      </c>
    </row>
    <row r="1535" spans="1:9" ht="13.5" x14ac:dyDescent="0.25">
      <c r="A1535" s="3">
        <f>TITRES_STAT!B1538</f>
        <v>44246</v>
      </c>
      <c r="B1535" s="6">
        <f>TITRES_STAT!D1538</f>
        <v>6.8752000000000004</v>
      </c>
      <c r="C1535" s="2">
        <f t="shared" si="207"/>
        <v>-6.8899999999999295E-2</v>
      </c>
      <c r="D1535" s="2">
        <f t="shared" si="208"/>
        <v>0</v>
      </c>
      <c r="E1535" s="2">
        <f t="shared" si="209"/>
        <v>6.8899999999999295E-2</v>
      </c>
      <c r="F1535" s="2">
        <f t="shared" si="215"/>
        <v>4.1798791616704446E-2</v>
      </c>
      <c r="G1535" s="2">
        <f t="shared" si="215"/>
        <v>2.1337706916202053E-2</v>
      </c>
      <c r="H1535" s="2">
        <f t="shared" si="211"/>
        <v>1.9589167561846101</v>
      </c>
      <c r="I1535" s="2">
        <f t="shared" si="212"/>
        <v>66.203848151191153</v>
      </c>
    </row>
    <row r="1536" spans="1:9" ht="13.5" x14ac:dyDescent="0.25">
      <c r="A1536" s="3">
        <f>TITRES_STAT!B1539</f>
        <v>44249</v>
      </c>
      <c r="B1536" s="6">
        <f>TITRES_STAT!D1539</f>
        <v>6.8752000000000004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3.8813163644082702E-2</v>
      </c>
      <c r="G1536" s="2">
        <f t="shared" si="215"/>
        <v>1.9813584993616191E-2</v>
      </c>
      <c r="H1536" s="2">
        <f t="shared" si="211"/>
        <v>1.9589167561846104</v>
      </c>
      <c r="I1536" s="2">
        <f t="shared" si="212"/>
        <v>66.203848151191153</v>
      </c>
    </row>
    <row r="1537" spans="1:9" ht="13.5" x14ac:dyDescent="0.25">
      <c r="A1537" s="3">
        <f>TITRES_STAT!B1540</f>
        <v>44250</v>
      </c>
      <c r="B1537" s="6">
        <f>TITRES_STAT!D1540</f>
        <v>6.8827999999999996</v>
      </c>
      <c r="C1537" s="2">
        <f t="shared" si="207"/>
        <v>7.599999999999163E-3</v>
      </c>
      <c r="D1537" s="2">
        <f t="shared" si="208"/>
        <v>7.599999999999163E-3</v>
      </c>
      <c r="E1537" s="2">
        <f t="shared" si="209"/>
        <v>0</v>
      </c>
      <c r="F1537" s="2">
        <f t="shared" si="215"/>
        <v>3.6583651955219586E-2</v>
      </c>
      <c r="G1537" s="2">
        <f t="shared" si="215"/>
        <v>1.8398328922643609E-2</v>
      </c>
      <c r="H1537" s="2">
        <f t="shared" si="211"/>
        <v>1.9884225414730206</v>
      </c>
      <c r="I1537" s="2">
        <f t="shared" si="212"/>
        <v>66.53752987999178</v>
      </c>
    </row>
    <row r="1538" spans="1:9" ht="13.5" x14ac:dyDescent="0.25">
      <c r="A1538" s="3">
        <f>TITRES_STAT!B1541</f>
        <v>44251</v>
      </c>
      <c r="B1538" s="6">
        <f>TITRES_STAT!D1541</f>
        <v>6.8139000000000003</v>
      </c>
      <c r="C1538" s="2">
        <f t="shared" si="207"/>
        <v>-6.8899999999999295E-2</v>
      </c>
      <c r="D1538" s="2">
        <f t="shared" si="208"/>
        <v>0</v>
      </c>
      <c r="E1538" s="2">
        <f t="shared" si="209"/>
        <v>6.8899999999999295E-2</v>
      </c>
      <c r="F1538" s="2">
        <f t="shared" si="215"/>
        <v>3.3970533958418189E-2</v>
      </c>
      <c r="G1538" s="2">
        <f t="shared" si="215"/>
        <v>2.200559114245473E-2</v>
      </c>
      <c r="H1538" s="2">
        <f t="shared" si="211"/>
        <v>1.5437228538196301</v>
      </c>
      <c r="I1538" s="2">
        <f t="shared" si="212"/>
        <v>60.687541156521455</v>
      </c>
    </row>
    <row r="1539" spans="1:9" ht="13.5" x14ac:dyDescent="0.25">
      <c r="A1539" s="3">
        <f>TITRES_STAT!B1542</f>
        <v>44252</v>
      </c>
      <c r="B1539" s="6">
        <f>TITRES_STAT!D1542</f>
        <v>6.7374000000000001</v>
      </c>
      <c r="C1539" s="2">
        <f t="shared" ref="C1539:C1602" si="216">B1539-B1538</f>
        <v>-7.6500000000000234E-2</v>
      </c>
      <c r="D1539" s="2">
        <f t="shared" ref="D1539:D1602" si="217">IF(C1539&gt;0,C1539,0)</f>
        <v>0</v>
      </c>
      <c r="E1539" s="2">
        <f t="shared" ref="E1539:E1602" si="218">IF(C1539&lt;0,-C1539,0)</f>
        <v>7.6500000000000234E-2</v>
      </c>
      <c r="F1539" s="2">
        <f t="shared" si="215"/>
        <v>3.1544067247102604E-2</v>
      </c>
      <c r="G1539" s="2">
        <f t="shared" si="215"/>
        <v>2.5898048917993695E-2</v>
      </c>
      <c r="H1539" s="2">
        <f t="shared" si="211"/>
        <v>1.2180094086232927</v>
      </c>
      <c r="I1539" s="2">
        <f t="shared" si="212"/>
        <v>54.914528490630033</v>
      </c>
    </row>
    <row r="1540" spans="1:9" ht="13.5" x14ac:dyDescent="0.25">
      <c r="A1540" s="3">
        <f>TITRES_STAT!B1543</f>
        <v>44253</v>
      </c>
      <c r="B1540" s="6">
        <f>TITRES_STAT!D1543</f>
        <v>6.7450000000000001</v>
      </c>
      <c r="C1540" s="2">
        <f t="shared" si="216"/>
        <v>7.6000000000000512E-3</v>
      </c>
      <c r="D1540" s="2">
        <f t="shared" si="217"/>
        <v>7.6000000000000512E-3</v>
      </c>
      <c r="E1540" s="2">
        <f t="shared" si="218"/>
        <v>0</v>
      </c>
      <c r="F1540" s="2">
        <f t="shared" si="215"/>
        <v>2.9833776729452421E-2</v>
      </c>
      <c r="G1540" s="2">
        <f t="shared" si="215"/>
        <v>2.4048188280994146E-2</v>
      </c>
      <c r="H1540" s="2">
        <f t="shared" si="211"/>
        <v>1.2405831317043856</v>
      </c>
      <c r="I1540" s="2">
        <f t="shared" si="212"/>
        <v>55.368761558098868</v>
      </c>
    </row>
    <row r="1541" spans="1:9" ht="13.5" x14ac:dyDescent="0.25">
      <c r="A1541" s="3">
        <f>TITRES_STAT!B1544</f>
        <v>44256</v>
      </c>
      <c r="B1541" s="6">
        <f>TITRES_STAT!D1544</f>
        <v>6.8674999999999997</v>
      </c>
      <c r="C1541" s="2">
        <f t="shared" si="216"/>
        <v>0.12249999999999961</v>
      </c>
      <c r="D1541" s="2">
        <f t="shared" si="217"/>
        <v>0.12249999999999961</v>
      </c>
      <c r="E1541" s="2">
        <f t="shared" si="218"/>
        <v>0</v>
      </c>
      <c r="F1541" s="2">
        <f t="shared" si="215"/>
        <v>3.6452792677348647E-2</v>
      </c>
      <c r="G1541" s="2">
        <f t="shared" si="215"/>
        <v>2.2330460546637423E-2</v>
      </c>
      <c r="H1541" s="2">
        <f t="shared" si="211"/>
        <v>1.632424579923758</v>
      </c>
      <c r="I1541" s="2">
        <f t="shared" si="212"/>
        <v>62.012207011493466</v>
      </c>
    </row>
    <row r="1542" spans="1:9" ht="13.5" x14ac:dyDescent="0.25">
      <c r="A1542" s="3">
        <f>TITRES_STAT!B1545</f>
        <v>44257</v>
      </c>
      <c r="B1542" s="6">
        <f>TITRES_STAT!D1545</f>
        <v>6.8445</v>
      </c>
      <c r="C1542" s="2">
        <f t="shared" si="216"/>
        <v>-2.2999999999999687E-2</v>
      </c>
      <c r="D1542" s="2">
        <f t="shared" si="217"/>
        <v>0</v>
      </c>
      <c r="E1542" s="2">
        <f t="shared" si="218"/>
        <v>2.2999999999999687E-2</v>
      </c>
      <c r="F1542" s="2">
        <f t="shared" si="215"/>
        <v>3.3849021771823744E-2</v>
      </c>
      <c r="G1542" s="2">
        <f t="shared" si="215"/>
        <v>2.2378284793306159E-2</v>
      </c>
      <c r="H1542" s="2">
        <f t="shared" si="211"/>
        <v>1.51258338538746</v>
      </c>
      <c r="I1542" s="2">
        <f t="shared" si="212"/>
        <v>60.200325855223618</v>
      </c>
    </row>
    <row r="1543" spans="1:9" ht="13.5" x14ac:dyDescent="0.25">
      <c r="A1543" s="3">
        <f>TITRES_STAT!B1546</f>
        <v>44258</v>
      </c>
      <c r="B1543" s="6">
        <f>TITRES_STAT!D1546</f>
        <v>6.8521999999999998</v>
      </c>
      <c r="C1543" s="2">
        <f t="shared" si="216"/>
        <v>7.6999999999998181E-3</v>
      </c>
      <c r="D1543" s="2">
        <f t="shared" si="217"/>
        <v>7.6999999999998181E-3</v>
      </c>
      <c r="E1543" s="2">
        <f t="shared" si="218"/>
        <v>0</v>
      </c>
      <c r="F1543" s="2">
        <f t="shared" si="215"/>
        <v>3.1981234502407745E-2</v>
      </c>
      <c r="G1543" s="2">
        <f t="shared" si="215"/>
        <v>2.0779835879498578E-2</v>
      </c>
      <c r="H1543" s="2">
        <f t="shared" si="211"/>
        <v>1.5390513518906319</v>
      </c>
      <c r="I1543" s="2">
        <f t="shared" si="212"/>
        <v>60.615211690957779</v>
      </c>
    </row>
    <row r="1544" spans="1:9" ht="13.5" x14ac:dyDescent="0.25">
      <c r="A1544" s="3">
        <f>TITRES_STAT!B1547</f>
        <v>44259</v>
      </c>
      <c r="B1544" s="6">
        <f>TITRES_STAT!D1547</f>
        <v>6.8292000000000002</v>
      </c>
      <c r="C1544" s="2">
        <f t="shared" si="216"/>
        <v>-2.2999999999999687E-2</v>
      </c>
      <c r="D1544" s="2">
        <f t="shared" si="217"/>
        <v>0</v>
      </c>
      <c r="E1544" s="2">
        <f t="shared" si="218"/>
        <v>2.2999999999999687E-2</v>
      </c>
      <c r="F1544" s="2">
        <f t="shared" si="215"/>
        <v>2.9696860609378619E-2</v>
      </c>
      <c r="G1544" s="2">
        <f t="shared" si="215"/>
        <v>2.0938419030962944E-2</v>
      </c>
      <c r="H1544" s="2">
        <f t="shared" si="211"/>
        <v>1.4182952669666236</v>
      </c>
      <c r="I1544" s="2">
        <f t="shared" si="212"/>
        <v>58.648556540643405</v>
      </c>
    </row>
    <row r="1545" spans="1:9" ht="13.5" x14ac:dyDescent="0.25">
      <c r="A1545" s="3">
        <f>TITRES_STAT!B1548</f>
        <v>44260</v>
      </c>
      <c r="B1545" s="6">
        <f>TITRES_STAT!D1548</f>
        <v>6.8139000000000003</v>
      </c>
      <c r="C1545" s="2">
        <f t="shared" si="216"/>
        <v>-1.5299999999999869E-2</v>
      </c>
      <c r="D1545" s="2">
        <f t="shared" si="217"/>
        <v>0</v>
      </c>
      <c r="E1545" s="2">
        <f t="shared" si="218"/>
        <v>1.5299999999999869E-2</v>
      </c>
      <c r="F1545" s="2">
        <f t="shared" si="215"/>
        <v>2.7575656280137289E-2</v>
      </c>
      <c r="G1545" s="2">
        <f t="shared" si="215"/>
        <v>2.0535674814465582E-2</v>
      </c>
      <c r="H1545" s="2">
        <f t="shared" si="211"/>
        <v>1.3428171476845094</v>
      </c>
      <c r="I1545" s="2">
        <f t="shared" si="212"/>
        <v>57.316344513342152</v>
      </c>
    </row>
    <row r="1546" spans="1:9" ht="13.5" x14ac:dyDescent="0.25">
      <c r="A1546" s="3">
        <f>TITRES_STAT!B1549</f>
        <v>44263</v>
      </c>
      <c r="B1546" s="6">
        <f>TITRES_STAT!D1549</f>
        <v>6.8445</v>
      </c>
      <c r="C1546" s="2">
        <f t="shared" si="216"/>
        <v>3.0599999999999739E-2</v>
      </c>
      <c r="D1546" s="2">
        <f t="shared" si="217"/>
        <v>3.0599999999999739E-2</v>
      </c>
      <c r="E1546" s="2">
        <f t="shared" si="218"/>
        <v>0</v>
      </c>
      <c r="F1546" s="2">
        <f t="shared" si="215"/>
        <v>2.7791680831556035E-2</v>
      </c>
      <c r="G1546" s="2">
        <f t="shared" si="215"/>
        <v>1.9068840899146615E-2</v>
      </c>
      <c r="H1546" s="2">
        <f t="shared" si="211"/>
        <v>1.4574394415761156</v>
      </c>
      <c r="I1546" s="2">
        <f t="shared" si="212"/>
        <v>59.30723731858739</v>
      </c>
    </row>
    <row r="1547" spans="1:9" ht="13.5" x14ac:dyDescent="0.25">
      <c r="A1547" s="3">
        <f>TITRES_STAT!B1550</f>
        <v>44264</v>
      </c>
      <c r="B1547" s="6">
        <f>TITRES_STAT!D1550</f>
        <v>6.8445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2.5806560772159176E-2</v>
      </c>
      <c r="G1547" s="2">
        <f t="shared" si="215"/>
        <v>1.7706780834921856E-2</v>
      </c>
      <c r="H1547" s="2">
        <f t="shared" si="211"/>
        <v>1.4574394415761156</v>
      </c>
      <c r="I1547" s="2">
        <f t="shared" si="212"/>
        <v>59.30723731858739</v>
      </c>
    </row>
    <row r="1548" spans="1:9" ht="13.5" x14ac:dyDescent="0.25">
      <c r="A1548" s="3">
        <f>TITRES_STAT!B1551</f>
        <v>44265</v>
      </c>
      <c r="B1548" s="6">
        <f>TITRES_STAT!D1551</f>
        <v>6.8445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2.3963235002719234E-2</v>
      </c>
      <c r="G1548" s="2">
        <f t="shared" si="215"/>
        <v>1.644201077528458E-2</v>
      </c>
      <c r="H1548" s="2">
        <f t="shared" si="211"/>
        <v>1.4574394415761156</v>
      </c>
      <c r="I1548" s="2">
        <f t="shared" si="212"/>
        <v>59.30723731858739</v>
      </c>
    </row>
    <row r="1549" spans="1:9" ht="13.5" x14ac:dyDescent="0.25">
      <c r="A1549" s="3">
        <f>TITRES_STAT!B1552</f>
        <v>44266</v>
      </c>
      <c r="B1549" s="6">
        <f>TITRES_STAT!D1552</f>
        <v>6.8369</v>
      </c>
      <c r="C1549" s="2">
        <f t="shared" si="216"/>
        <v>-7.6000000000000512E-3</v>
      </c>
      <c r="D1549" s="2">
        <f t="shared" si="217"/>
        <v>0</v>
      </c>
      <c r="E1549" s="2">
        <f t="shared" si="218"/>
        <v>7.6000000000000512E-3</v>
      </c>
      <c r="F1549" s="2">
        <f t="shared" ref="F1549:G1564" si="219">((F1548*13)+D1549)/14</f>
        <v>2.2251575359667857E-2</v>
      </c>
      <c r="G1549" s="2">
        <f t="shared" si="219"/>
        <v>1.581043857704997E-2</v>
      </c>
      <c r="H1549" s="2">
        <f t="shared" si="211"/>
        <v>1.4073977297484763</v>
      </c>
      <c r="I1549" s="2">
        <f t="shared" si="212"/>
        <v>58.461371478302446</v>
      </c>
    </row>
    <row r="1550" spans="1:9" ht="13.5" x14ac:dyDescent="0.25">
      <c r="A1550" s="3">
        <f>TITRES_STAT!B1553</f>
        <v>44267</v>
      </c>
      <c r="B1550" s="6">
        <f>TITRES_STAT!D1553</f>
        <v>6.8292000000000002</v>
      </c>
      <c r="C1550" s="2">
        <f t="shared" si="216"/>
        <v>-7.6999999999998181E-3</v>
      </c>
      <c r="D1550" s="2">
        <f t="shared" si="217"/>
        <v>0</v>
      </c>
      <c r="E1550" s="2">
        <f t="shared" si="218"/>
        <v>7.6999999999998181E-3</v>
      </c>
      <c r="F1550" s="2">
        <f t="shared" si="219"/>
        <v>2.0662177119691583E-2</v>
      </c>
      <c r="G1550" s="2">
        <f t="shared" si="219"/>
        <v>1.5231121535832101E-2</v>
      </c>
      <c r="H1550" s="2">
        <f t="shared" si="211"/>
        <v>1.3565762095117295</v>
      </c>
      <c r="I1550" s="2">
        <f t="shared" si="212"/>
        <v>57.56555650677663</v>
      </c>
    </row>
    <row r="1551" spans="1:9" ht="13.5" x14ac:dyDescent="0.25">
      <c r="A1551" s="3">
        <f>TITRES_STAT!B1554</f>
        <v>44270</v>
      </c>
      <c r="B1551" s="6">
        <f>TITRES_STAT!D1554</f>
        <v>6.7832999999999997</v>
      </c>
      <c r="C1551" s="2">
        <f t="shared" si="216"/>
        <v>-4.5900000000000496E-2</v>
      </c>
      <c r="D1551" s="2">
        <f t="shared" si="217"/>
        <v>0</v>
      </c>
      <c r="E1551" s="2">
        <f t="shared" si="218"/>
        <v>4.5900000000000496E-2</v>
      </c>
      <c r="F1551" s="2">
        <f t="shared" si="219"/>
        <v>1.91863073254279E-2</v>
      </c>
      <c r="G1551" s="2">
        <f t="shared" si="219"/>
        <v>1.7421755711844129E-2</v>
      </c>
      <c r="H1551" s="2">
        <f t="shared" si="211"/>
        <v>1.101284373559672</v>
      </c>
      <c r="I1551" s="2">
        <f t="shared" si="212"/>
        <v>52.410058696341309</v>
      </c>
    </row>
    <row r="1552" spans="1:9" ht="13.5" x14ac:dyDescent="0.25">
      <c r="A1552" s="3">
        <f>TITRES_STAT!B1555</f>
        <v>44271</v>
      </c>
      <c r="B1552" s="6">
        <f>TITRES_STAT!D1555</f>
        <v>6.7374000000000001</v>
      </c>
      <c r="C1552" s="2">
        <f t="shared" si="216"/>
        <v>-4.5899999999999608E-2</v>
      </c>
      <c r="D1552" s="2">
        <f t="shared" si="217"/>
        <v>0</v>
      </c>
      <c r="E1552" s="2">
        <f t="shared" si="218"/>
        <v>4.5899999999999608E-2</v>
      </c>
      <c r="F1552" s="2">
        <f t="shared" si="219"/>
        <v>1.7815856802183051E-2</v>
      </c>
      <c r="G1552" s="2">
        <f t="shared" si="219"/>
        <v>1.9455916018140951E-2</v>
      </c>
      <c r="H1552" s="2">
        <f t="shared" si="211"/>
        <v>0.9157038293941705</v>
      </c>
      <c r="I1552" s="2">
        <f t="shared" si="212"/>
        <v>47.799864224510955</v>
      </c>
    </row>
    <row r="1553" spans="1:9" ht="13.5" x14ac:dyDescent="0.25">
      <c r="A1553" s="3">
        <f>TITRES_STAT!B1556</f>
        <v>44272</v>
      </c>
      <c r="B1553" s="6">
        <f>TITRES_STAT!D1556</f>
        <v>6.8827999999999996</v>
      </c>
      <c r="C1553" s="2">
        <f t="shared" si="216"/>
        <v>0.14539999999999953</v>
      </c>
      <c r="D1553" s="2">
        <f t="shared" si="217"/>
        <v>0.14539999999999953</v>
      </c>
      <c r="E1553" s="2">
        <f t="shared" si="218"/>
        <v>0</v>
      </c>
      <c r="F1553" s="2">
        <f t="shared" si="219"/>
        <v>2.6929009887741367E-2</v>
      </c>
      <c r="G1553" s="2">
        <f t="shared" si="219"/>
        <v>1.8066207731130882E-2</v>
      </c>
      <c r="H1553" s="2">
        <f t="shared" ref="H1553:H1616" si="220">F1553/G1553</f>
        <v>1.4905734666904389</v>
      </c>
      <c r="I1553" s="2">
        <f t="shared" ref="I1553:I1616" si="221">IF(G1553=0,100,100-(100/(1+H1553)))</f>
        <v>59.848604613585842</v>
      </c>
    </row>
    <row r="1554" spans="1:9" ht="13.5" x14ac:dyDescent="0.25">
      <c r="A1554" s="3">
        <f>TITRES_STAT!B1557</f>
        <v>44273</v>
      </c>
      <c r="B1554" s="6">
        <f>TITRES_STAT!D1557</f>
        <v>6.9211</v>
      </c>
      <c r="C1554" s="2">
        <f t="shared" si="216"/>
        <v>3.8300000000000445E-2</v>
      </c>
      <c r="D1554" s="2">
        <f t="shared" si="217"/>
        <v>3.8300000000000445E-2</v>
      </c>
      <c r="E1554" s="2">
        <f t="shared" si="218"/>
        <v>0</v>
      </c>
      <c r="F1554" s="2">
        <f t="shared" si="219"/>
        <v>2.7741223467188443E-2</v>
      </c>
      <c r="G1554" s="2">
        <f t="shared" si="219"/>
        <v>1.6775764321764391E-2</v>
      </c>
      <c r="H1554" s="2">
        <f t="shared" si="220"/>
        <v>1.6536488552833197</v>
      </c>
      <c r="I1554" s="2">
        <f t="shared" si="221"/>
        <v>62.316038988766891</v>
      </c>
    </row>
    <row r="1555" spans="1:9" ht="13.5" x14ac:dyDescent="0.25">
      <c r="A1555" s="3">
        <f>TITRES_STAT!B1558</f>
        <v>44274</v>
      </c>
      <c r="B1555" s="6">
        <f>TITRES_STAT!D1558</f>
        <v>6.8139000000000003</v>
      </c>
      <c r="C1555" s="2">
        <f t="shared" si="216"/>
        <v>-0.10719999999999974</v>
      </c>
      <c r="D1555" s="2">
        <f t="shared" si="217"/>
        <v>0</v>
      </c>
      <c r="E1555" s="2">
        <f t="shared" si="218"/>
        <v>0.10719999999999974</v>
      </c>
      <c r="F1555" s="2">
        <f t="shared" si="219"/>
        <v>2.5759707505246414E-2</v>
      </c>
      <c r="G1555" s="2">
        <f t="shared" si="219"/>
        <v>2.3234638298781203E-2</v>
      </c>
      <c r="H1555" s="2">
        <f t="shared" si="220"/>
        <v>1.1086769320010317</v>
      </c>
      <c r="I1555" s="2">
        <f t="shared" si="221"/>
        <v>52.576898583935822</v>
      </c>
    </row>
    <row r="1556" spans="1:9" ht="13.5" x14ac:dyDescent="0.25">
      <c r="A1556" s="3">
        <f>TITRES_STAT!B1559</f>
        <v>44277</v>
      </c>
      <c r="B1556" s="6">
        <f>TITRES_STAT!D1559</f>
        <v>6.8752000000000004</v>
      </c>
      <c r="C1556" s="2">
        <f t="shared" si="216"/>
        <v>6.1300000000000132E-2</v>
      </c>
      <c r="D1556" s="2">
        <f t="shared" si="217"/>
        <v>6.1300000000000132E-2</v>
      </c>
      <c r="E1556" s="2">
        <f t="shared" si="218"/>
        <v>0</v>
      </c>
      <c r="F1556" s="2">
        <f t="shared" si="219"/>
        <v>2.8298299826300249E-2</v>
      </c>
      <c r="G1556" s="2">
        <f t="shared" si="219"/>
        <v>2.1575021277439689E-2</v>
      </c>
      <c r="H1556" s="2">
        <f t="shared" si="220"/>
        <v>1.3116232638848369</v>
      </c>
      <c r="I1556" s="2">
        <f t="shared" si="221"/>
        <v>56.740355765435865</v>
      </c>
    </row>
    <row r="1557" spans="1:9" ht="13.5" x14ac:dyDescent="0.25">
      <c r="A1557" s="3">
        <f>TITRES_STAT!B1560</f>
        <v>44278</v>
      </c>
      <c r="B1557" s="6">
        <f>TITRES_STAT!D1560</f>
        <v>6.7297000000000002</v>
      </c>
      <c r="C1557" s="2">
        <f t="shared" si="216"/>
        <v>-0.14550000000000018</v>
      </c>
      <c r="D1557" s="2">
        <f t="shared" si="217"/>
        <v>0</v>
      </c>
      <c r="E1557" s="2">
        <f t="shared" si="218"/>
        <v>0.14550000000000018</v>
      </c>
      <c r="F1557" s="2">
        <f t="shared" si="219"/>
        <v>2.6276992695850234E-2</v>
      </c>
      <c r="G1557" s="2">
        <f t="shared" si="219"/>
        <v>3.0426805471908295E-2</v>
      </c>
      <c r="H1557" s="2">
        <f t="shared" si="220"/>
        <v>0.86361326101455516</v>
      </c>
      <c r="I1557" s="2">
        <f t="shared" si="221"/>
        <v>46.340798226795307</v>
      </c>
    </row>
    <row r="1558" spans="1:9" ht="13.5" x14ac:dyDescent="0.25">
      <c r="A1558" s="3">
        <f>TITRES_STAT!B1561</f>
        <v>44279</v>
      </c>
      <c r="B1558" s="6">
        <f>TITRES_STAT!D1561</f>
        <v>6.6224999999999996</v>
      </c>
      <c r="C1558" s="2">
        <f t="shared" si="216"/>
        <v>-0.10720000000000063</v>
      </c>
      <c r="D1558" s="2">
        <f t="shared" si="217"/>
        <v>0</v>
      </c>
      <c r="E1558" s="2">
        <f t="shared" si="218"/>
        <v>0.10720000000000063</v>
      </c>
      <c r="F1558" s="2">
        <f t="shared" si="219"/>
        <v>2.4400064646146646E-2</v>
      </c>
      <c r="G1558" s="2">
        <f t="shared" si="219"/>
        <v>3.5910605081057749E-2</v>
      </c>
      <c r="H1558" s="2">
        <f t="shared" si="220"/>
        <v>0.67946682020730631</v>
      </c>
      <c r="I1558" s="2">
        <f t="shared" si="221"/>
        <v>40.457293471474223</v>
      </c>
    </row>
    <row r="1559" spans="1:9" ht="13.5" x14ac:dyDescent="0.25">
      <c r="A1559" s="3">
        <f>TITRES_STAT!B1562</f>
        <v>44280</v>
      </c>
      <c r="B1559" s="6">
        <f>TITRES_STAT!D1562</f>
        <v>6.7066999999999997</v>
      </c>
      <c r="C1559" s="2">
        <f t="shared" si="216"/>
        <v>8.4200000000000053E-2</v>
      </c>
      <c r="D1559" s="2">
        <f t="shared" si="217"/>
        <v>8.4200000000000053E-2</v>
      </c>
      <c r="E1559" s="2">
        <f t="shared" si="218"/>
        <v>0</v>
      </c>
      <c r="F1559" s="2">
        <f t="shared" si="219"/>
        <v>2.8671488599993317E-2</v>
      </c>
      <c r="G1559" s="2">
        <f t="shared" si="219"/>
        <v>3.3345561860982191E-2</v>
      </c>
      <c r="H1559" s="2">
        <f t="shared" si="220"/>
        <v>0.85982922463639666</v>
      </c>
      <c r="I1559" s="2">
        <f t="shared" si="221"/>
        <v>46.231622411702681</v>
      </c>
    </row>
    <row r="1560" spans="1:9" ht="13.5" x14ac:dyDescent="0.25">
      <c r="A1560" s="3">
        <f>TITRES_STAT!B1563</f>
        <v>44281</v>
      </c>
      <c r="B1560" s="6">
        <f>TITRES_STAT!D1563</f>
        <v>6.6760999999999999</v>
      </c>
      <c r="C1560" s="2">
        <f t="shared" si="216"/>
        <v>-3.0599999999999739E-2</v>
      </c>
      <c r="D1560" s="2">
        <f t="shared" si="217"/>
        <v>0</v>
      </c>
      <c r="E1560" s="2">
        <f t="shared" si="218"/>
        <v>3.0599999999999739E-2</v>
      </c>
      <c r="F1560" s="2">
        <f t="shared" si="219"/>
        <v>2.6623525128565223E-2</v>
      </c>
      <c r="G1560" s="2">
        <f t="shared" si="219"/>
        <v>3.3149450299483442E-2</v>
      </c>
      <c r="H1560" s="2">
        <f t="shared" si="220"/>
        <v>0.80313624775189985</v>
      </c>
      <c r="I1560" s="2">
        <f t="shared" si="221"/>
        <v>44.541073851364686</v>
      </c>
    </row>
    <row r="1561" spans="1:9" ht="13.5" x14ac:dyDescent="0.25">
      <c r="A1561" s="3">
        <f>TITRES_STAT!B1564</f>
        <v>44284</v>
      </c>
      <c r="B1561" s="6">
        <f>TITRES_STAT!D1564</f>
        <v>6.6455000000000002</v>
      </c>
      <c r="C1561" s="2">
        <f t="shared" si="216"/>
        <v>-3.0599999999999739E-2</v>
      </c>
      <c r="D1561" s="2">
        <f t="shared" si="217"/>
        <v>0</v>
      </c>
      <c r="E1561" s="2">
        <f t="shared" si="218"/>
        <v>3.0599999999999739E-2</v>
      </c>
      <c r="F1561" s="2">
        <f t="shared" si="219"/>
        <v>2.4721844762239136E-2</v>
      </c>
      <c r="G1561" s="2">
        <f t="shared" si="219"/>
        <v>3.2967346706663174E-2</v>
      </c>
      <c r="H1561" s="2">
        <f t="shared" si="220"/>
        <v>0.74988882126939549</v>
      </c>
      <c r="I1561" s="2">
        <f t="shared" si="221"/>
        <v>42.853512300593756</v>
      </c>
    </row>
    <row r="1562" spans="1:9" ht="13.5" x14ac:dyDescent="0.25">
      <c r="A1562" s="3">
        <f>TITRES_STAT!B1565</f>
        <v>44285</v>
      </c>
      <c r="B1562" s="6">
        <f>TITRES_STAT!D1565</f>
        <v>6.6071999999999997</v>
      </c>
      <c r="C1562" s="2">
        <f t="shared" si="216"/>
        <v>-3.8300000000000445E-2</v>
      </c>
      <c r="D1562" s="2">
        <f t="shared" si="217"/>
        <v>0</v>
      </c>
      <c r="E1562" s="2">
        <f t="shared" si="218"/>
        <v>3.8300000000000445E-2</v>
      </c>
      <c r="F1562" s="2">
        <f t="shared" si="219"/>
        <v>2.2955998707793485E-2</v>
      </c>
      <c r="G1562" s="2">
        <f t="shared" si="219"/>
        <v>3.3348250513330117E-2</v>
      </c>
      <c r="H1562" s="2">
        <f t="shared" si="220"/>
        <v>0.68837190420581151</v>
      </c>
      <c r="I1562" s="2">
        <f t="shared" si="221"/>
        <v>40.771343238479965</v>
      </c>
    </row>
    <row r="1563" spans="1:9" ht="13.5" x14ac:dyDescent="0.25">
      <c r="A1563" s="3">
        <f>TITRES_STAT!B1566</f>
        <v>44286</v>
      </c>
      <c r="B1563" s="6">
        <f>TITRES_STAT!D1566</f>
        <v>6.5842000000000001</v>
      </c>
      <c r="C1563" s="2">
        <f t="shared" si="216"/>
        <v>-2.2999999999999687E-2</v>
      </c>
      <c r="D1563" s="2">
        <f t="shared" si="217"/>
        <v>0</v>
      </c>
      <c r="E1563" s="2">
        <f t="shared" si="218"/>
        <v>2.2999999999999687E-2</v>
      </c>
      <c r="F1563" s="2">
        <f t="shared" si="219"/>
        <v>2.1316284514379665E-2</v>
      </c>
      <c r="G1563" s="2">
        <f t="shared" si="219"/>
        <v>3.2609089762377939E-2</v>
      </c>
      <c r="H1563" s="2">
        <f t="shared" si="220"/>
        <v>0.65369149122870907</v>
      </c>
      <c r="I1563" s="2">
        <f t="shared" si="221"/>
        <v>39.529228679952261</v>
      </c>
    </row>
    <row r="1564" spans="1:9" ht="13.5" x14ac:dyDescent="0.25">
      <c r="A1564" s="3">
        <f>TITRES_STAT!B1567</f>
        <v>44287</v>
      </c>
      <c r="B1564" s="6">
        <f>TITRES_STAT!D1567</f>
        <v>6.4081000000000001</v>
      </c>
      <c r="C1564" s="2">
        <f t="shared" si="216"/>
        <v>-0.17609999999999992</v>
      </c>
      <c r="D1564" s="2">
        <f t="shared" si="217"/>
        <v>0</v>
      </c>
      <c r="E1564" s="2">
        <f t="shared" si="218"/>
        <v>0.17609999999999992</v>
      </c>
      <c r="F1564" s="2">
        <f t="shared" si="219"/>
        <v>1.9793692763352546E-2</v>
      </c>
      <c r="G1564" s="2">
        <f t="shared" si="219"/>
        <v>4.285844049363665E-2</v>
      </c>
      <c r="H1564" s="2">
        <f t="shared" si="220"/>
        <v>0.46183884750289472</v>
      </c>
      <c r="I1564" s="2">
        <f t="shared" si="221"/>
        <v>31.593006868835459</v>
      </c>
    </row>
    <row r="1565" spans="1:9" ht="13.5" x14ac:dyDescent="0.25">
      <c r="A1565" s="3">
        <f>TITRES_STAT!B1568</f>
        <v>44288</v>
      </c>
      <c r="B1565" s="6">
        <f>TITRES_STAT!D1568</f>
        <v>6.4923999999999999</v>
      </c>
      <c r="C1565" s="2">
        <f t="shared" si="216"/>
        <v>8.429999999999982E-2</v>
      </c>
      <c r="D1565" s="2">
        <f t="shared" si="217"/>
        <v>8.429999999999982E-2</v>
      </c>
      <c r="E1565" s="2">
        <f t="shared" si="218"/>
        <v>0</v>
      </c>
      <c r="F1565" s="2">
        <f t="shared" ref="F1565:G1580" si="222">((F1564*13)+D1565)/14</f>
        <v>2.4401286137398781E-2</v>
      </c>
      <c r="G1565" s="2">
        <f t="shared" si="222"/>
        <v>3.9797123315519746E-2</v>
      </c>
      <c r="H1565" s="2">
        <f t="shared" si="220"/>
        <v>0.61314195862701903</v>
      </c>
      <c r="I1565" s="2">
        <f t="shared" si="221"/>
        <v>38.009175531512291</v>
      </c>
    </row>
    <row r="1566" spans="1:9" ht="13.5" x14ac:dyDescent="0.25">
      <c r="A1566" s="3">
        <f>TITRES_STAT!B1569</f>
        <v>44291</v>
      </c>
      <c r="B1566" s="6">
        <f>TITRES_STAT!D1569</f>
        <v>6.4847000000000001</v>
      </c>
      <c r="C1566" s="2">
        <f t="shared" si="216"/>
        <v>-7.6999999999998181E-3</v>
      </c>
      <c r="D1566" s="2">
        <f t="shared" si="217"/>
        <v>0</v>
      </c>
      <c r="E1566" s="2">
        <f t="shared" si="218"/>
        <v>7.6999999999998181E-3</v>
      </c>
      <c r="F1566" s="2">
        <f t="shared" si="222"/>
        <v>2.2658337127584582E-2</v>
      </c>
      <c r="G1566" s="2">
        <f t="shared" si="222"/>
        <v>3.7504471650125472E-2</v>
      </c>
      <c r="H1566" s="2">
        <f t="shared" si="220"/>
        <v>0.60415028210399491</v>
      </c>
      <c r="I1566" s="2">
        <f t="shared" si="221"/>
        <v>37.661700954326719</v>
      </c>
    </row>
    <row r="1567" spans="1:9" ht="13.5" x14ac:dyDescent="0.25">
      <c r="A1567" s="3">
        <f>TITRES_STAT!B1570</f>
        <v>44292</v>
      </c>
      <c r="B1567" s="6">
        <f>TITRES_STAT!D1570</f>
        <v>6.3928000000000003</v>
      </c>
      <c r="C1567" s="2">
        <f t="shared" si="216"/>
        <v>-9.1899999999999871E-2</v>
      </c>
      <c r="D1567" s="2">
        <f t="shared" si="217"/>
        <v>0</v>
      </c>
      <c r="E1567" s="2">
        <f t="shared" si="218"/>
        <v>9.1899999999999871E-2</v>
      </c>
      <c r="F1567" s="2">
        <f t="shared" si="222"/>
        <v>2.1039884475614255E-2</v>
      </c>
      <c r="G1567" s="2">
        <f t="shared" si="222"/>
        <v>4.1389866532259352E-2</v>
      </c>
      <c r="H1567" s="2">
        <f t="shared" si="220"/>
        <v>0.50833419477725839</v>
      </c>
      <c r="I1567" s="2">
        <f t="shared" si="221"/>
        <v>33.70169532305313</v>
      </c>
    </row>
    <row r="1568" spans="1:9" ht="13.5" x14ac:dyDescent="0.25">
      <c r="A1568" s="3">
        <f>TITRES_STAT!B1571</f>
        <v>44293</v>
      </c>
      <c r="B1568" s="6">
        <f>TITRES_STAT!D1571</f>
        <v>6.3928000000000003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1.953703558449895E-2</v>
      </c>
      <c r="G1568" s="2">
        <f t="shared" si="222"/>
        <v>3.8433447494240824E-2</v>
      </c>
      <c r="H1568" s="2">
        <f t="shared" si="220"/>
        <v>0.50833419477725839</v>
      </c>
      <c r="I1568" s="2">
        <f t="shared" si="221"/>
        <v>33.70169532305313</v>
      </c>
    </row>
    <row r="1569" spans="1:9" ht="13.5" x14ac:dyDescent="0.25">
      <c r="A1569" s="3">
        <f>TITRES_STAT!B1572</f>
        <v>44294</v>
      </c>
      <c r="B1569" s="6">
        <f>TITRES_STAT!D1572</f>
        <v>6.3545999999999996</v>
      </c>
      <c r="C1569" s="2">
        <f t="shared" si="216"/>
        <v>-3.8200000000000678E-2</v>
      </c>
      <c r="D1569" s="2">
        <f t="shared" si="217"/>
        <v>0</v>
      </c>
      <c r="E1569" s="2">
        <f t="shared" si="218"/>
        <v>3.8200000000000678E-2</v>
      </c>
      <c r="F1569" s="2">
        <f t="shared" si="222"/>
        <v>1.8141533042749024E-2</v>
      </c>
      <c r="G1569" s="2">
        <f t="shared" si="222"/>
        <v>3.8416772673223673E-2</v>
      </c>
      <c r="H1569" s="2">
        <f t="shared" si="220"/>
        <v>0.47222949197379083</v>
      </c>
      <c r="I1569" s="2">
        <f t="shared" si="221"/>
        <v>32.075807104005335</v>
      </c>
    </row>
    <row r="1570" spans="1:9" ht="13.5" x14ac:dyDescent="0.25">
      <c r="A1570" s="3">
        <f>TITRES_STAT!B1573</f>
        <v>44298</v>
      </c>
      <c r="B1570" s="6">
        <f>TITRES_STAT!D1573</f>
        <v>6.2779999999999996</v>
      </c>
      <c r="C1570" s="2">
        <f t="shared" si="216"/>
        <v>-7.6600000000000001E-2</v>
      </c>
      <c r="D1570" s="2">
        <f t="shared" si="217"/>
        <v>0</v>
      </c>
      <c r="E1570" s="2">
        <f t="shared" si="218"/>
        <v>7.6600000000000001E-2</v>
      </c>
      <c r="F1570" s="2">
        <f t="shared" si="222"/>
        <v>1.6845709253981236E-2</v>
      </c>
      <c r="G1570" s="2">
        <f t="shared" si="222"/>
        <v>4.1144146053707698E-2</v>
      </c>
      <c r="H1570" s="2">
        <f t="shared" si="220"/>
        <v>0.40943149560065273</v>
      </c>
      <c r="I1570" s="2">
        <f t="shared" si="221"/>
        <v>29.049407287877202</v>
      </c>
    </row>
    <row r="1571" spans="1:9" ht="13.5" x14ac:dyDescent="0.25">
      <c r="A1571" s="3">
        <f>TITRES_STAT!B1574</f>
        <v>44299</v>
      </c>
      <c r="B1571" s="6">
        <f>TITRES_STAT!D1574</f>
        <v>6.3163</v>
      </c>
      <c r="C1571" s="2">
        <f t="shared" si="216"/>
        <v>3.8300000000000445E-2</v>
      </c>
      <c r="D1571" s="2">
        <f t="shared" si="217"/>
        <v>3.8300000000000445E-2</v>
      </c>
      <c r="E1571" s="2">
        <f t="shared" si="218"/>
        <v>0</v>
      </c>
      <c r="F1571" s="2">
        <f t="shared" si="222"/>
        <v>1.837815859298261E-2</v>
      </c>
      <c r="G1571" s="2">
        <f t="shared" si="222"/>
        <v>3.8205278478442857E-2</v>
      </c>
      <c r="H1571" s="2">
        <f t="shared" si="220"/>
        <v>0.48103715834324823</v>
      </c>
      <c r="I1571" s="2">
        <f t="shared" si="221"/>
        <v>32.479749453508447</v>
      </c>
    </row>
    <row r="1572" spans="1:9" ht="13.5" x14ac:dyDescent="0.25">
      <c r="A1572" s="3">
        <f>TITRES_STAT!B1575</f>
        <v>44300</v>
      </c>
      <c r="B1572" s="6">
        <f>TITRES_STAT!D1575</f>
        <v>6.3163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1.7065432979198138E-2</v>
      </c>
      <c r="G1572" s="2">
        <f t="shared" si="222"/>
        <v>3.5476330015696937E-2</v>
      </c>
      <c r="H1572" s="2">
        <f t="shared" si="220"/>
        <v>0.48103715834324823</v>
      </c>
      <c r="I1572" s="2">
        <f t="shared" si="221"/>
        <v>32.479749453508447</v>
      </c>
    </row>
    <row r="1573" spans="1:9" ht="13.5" x14ac:dyDescent="0.25">
      <c r="A1573" s="3">
        <f>TITRES_STAT!B1576</f>
        <v>44301</v>
      </c>
      <c r="B1573" s="6">
        <f>TITRES_STAT!D1576</f>
        <v>6.2244000000000002</v>
      </c>
      <c r="C1573" s="2">
        <f t="shared" si="216"/>
        <v>-9.1899999999999871E-2</v>
      </c>
      <c r="D1573" s="2">
        <f t="shared" si="217"/>
        <v>0</v>
      </c>
      <c r="E1573" s="2">
        <f t="shared" si="218"/>
        <v>9.1899999999999871E-2</v>
      </c>
      <c r="F1573" s="2">
        <f t="shared" si="222"/>
        <v>1.5846473480683985E-2</v>
      </c>
      <c r="G1573" s="2">
        <f t="shared" si="222"/>
        <v>3.9506592157432859E-2</v>
      </c>
      <c r="H1573" s="2">
        <f t="shared" si="220"/>
        <v>0.4011096026085002</v>
      </c>
      <c r="I1573" s="2">
        <f t="shared" si="221"/>
        <v>28.627996115488671</v>
      </c>
    </row>
    <row r="1574" spans="1:9" ht="13.5" x14ac:dyDescent="0.25">
      <c r="A1574" s="3">
        <f>TITRES_STAT!B1577</f>
        <v>44302</v>
      </c>
      <c r="B1574" s="6">
        <f>TITRES_STAT!D1577</f>
        <v>6.3010000000000002</v>
      </c>
      <c r="C1574" s="2">
        <f t="shared" si="216"/>
        <v>7.6600000000000001E-2</v>
      </c>
      <c r="D1574" s="2">
        <f t="shared" si="217"/>
        <v>7.6600000000000001E-2</v>
      </c>
      <c r="E1574" s="2">
        <f t="shared" si="218"/>
        <v>0</v>
      </c>
      <c r="F1574" s="2">
        <f t="shared" si="222"/>
        <v>2.0186011089206559E-2</v>
      </c>
      <c r="G1574" s="2">
        <f t="shared" si="222"/>
        <v>3.6684692717616221E-2</v>
      </c>
      <c r="H1574" s="2">
        <f t="shared" si="220"/>
        <v>0.55025705802118141</v>
      </c>
      <c r="I1574" s="2">
        <f t="shared" si="221"/>
        <v>35.494568799032237</v>
      </c>
    </row>
    <row r="1575" spans="1:9" ht="13.5" x14ac:dyDescent="0.25">
      <c r="A1575" s="3">
        <f>TITRES_STAT!B1578</f>
        <v>44305</v>
      </c>
      <c r="B1575" s="6">
        <f>TITRES_STAT!D1578</f>
        <v>6.3468999999999998</v>
      </c>
      <c r="C1575" s="2">
        <f t="shared" si="216"/>
        <v>4.5899999999999608E-2</v>
      </c>
      <c r="D1575" s="2">
        <f t="shared" si="217"/>
        <v>4.5899999999999608E-2</v>
      </c>
      <c r="E1575" s="2">
        <f t="shared" si="218"/>
        <v>0</v>
      </c>
      <c r="F1575" s="2">
        <f t="shared" si="222"/>
        <v>2.2022724582834635E-2</v>
      </c>
      <c r="G1575" s="2">
        <f t="shared" si="222"/>
        <v>3.4064357523500774E-2</v>
      </c>
      <c r="H1575" s="2">
        <f t="shared" si="220"/>
        <v>0.64650344770604595</v>
      </c>
      <c r="I1575" s="2">
        <f t="shared" si="221"/>
        <v>39.265234980635633</v>
      </c>
    </row>
    <row r="1576" spans="1:9" ht="13.5" x14ac:dyDescent="0.25">
      <c r="A1576" s="3">
        <f>TITRES_STAT!B1579</f>
        <v>44306</v>
      </c>
      <c r="B1576" s="6">
        <f>TITRES_STAT!D1579</f>
        <v>6.3468999999999998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2.0449672826917873E-2</v>
      </c>
      <c r="G1576" s="2">
        <f t="shared" si="222"/>
        <v>3.1631189128965002E-2</v>
      </c>
      <c r="H1576" s="2">
        <f t="shared" si="220"/>
        <v>0.64650344770604595</v>
      </c>
      <c r="I1576" s="2">
        <f t="shared" si="221"/>
        <v>39.265234980635633</v>
      </c>
    </row>
    <row r="1577" spans="1:9" ht="13.5" x14ac:dyDescent="0.25">
      <c r="A1577" s="3">
        <f>TITRES_STAT!B1580</f>
        <v>44307</v>
      </c>
      <c r="B1577" s="6">
        <f>TITRES_STAT!D1580</f>
        <v>6.3468999999999998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1.8988981910709451E-2</v>
      </c>
      <c r="G1577" s="2">
        <f t="shared" si="222"/>
        <v>2.9371818476896072E-2</v>
      </c>
      <c r="H1577" s="2">
        <f t="shared" si="220"/>
        <v>0.64650344770604584</v>
      </c>
      <c r="I1577" s="2">
        <f t="shared" si="221"/>
        <v>39.265234980635618</v>
      </c>
    </row>
    <row r="1578" spans="1:9" ht="13.5" x14ac:dyDescent="0.25">
      <c r="A1578" s="3">
        <f>TITRES_STAT!B1581</f>
        <v>44308</v>
      </c>
      <c r="B1578" s="6">
        <f>TITRES_STAT!D1581</f>
        <v>6.3391999999999999</v>
      </c>
      <c r="C1578" s="2">
        <f t="shared" si="216"/>
        <v>-7.6999999999998181E-3</v>
      </c>
      <c r="D1578" s="2">
        <f t="shared" si="217"/>
        <v>0</v>
      </c>
      <c r="E1578" s="2">
        <f t="shared" si="218"/>
        <v>7.6999999999998181E-3</v>
      </c>
      <c r="F1578" s="2">
        <f t="shared" si="222"/>
        <v>1.7632626059944489E-2</v>
      </c>
      <c r="G1578" s="2">
        <f t="shared" si="222"/>
        <v>2.7823831442832053E-2</v>
      </c>
      <c r="H1578" s="2">
        <f t="shared" si="220"/>
        <v>0.63372386711633089</v>
      </c>
      <c r="I1578" s="2">
        <f t="shared" si="221"/>
        <v>38.790145622032831</v>
      </c>
    </row>
    <row r="1579" spans="1:9" ht="13.5" x14ac:dyDescent="0.25">
      <c r="A1579" s="3">
        <f>TITRES_STAT!B1582</f>
        <v>44309</v>
      </c>
      <c r="B1579" s="6">
        <f>TITRES_STAT!D1582</f>
        <v>6.3391999999999999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1.6373152769948454E-2</v>
      </c>
      <c r="G1579" s="2">
        <f t="shared" si="222"/>
        <v>2.5836414911201193E-2</v>
      </c>
      <c r="H1579" s="2">
        <f t="shared" si="220"/>
        <v>0.63372386711633089</v>
      </c>
      <c r="I1579" s="2">
        <f t="shared" si="221"/>
        <v>38.790145622032831</v>
      </c>
    </row>
    <row r="1580" spans="1:9" ht="13.5" x14ac:dyDescent="0.25">
      <c r="A1580" s="3">
        <f>TITRES_STAT!B1583</f>
        <v>44312</v>
      </c>
      <c r="B1580" s="6">
        <f>TITRES_STAT!D1583</f>
        <v>6.2397</v>
      </c>
      <c r="C1580" s="2">
        <f t="shared" si="216"/>
        <v>-9.9499999999999922E-2</v>
      </c>
      <c r="D1580" s="2">
        <f t="shared" si="217"/>
        <v>0</v>
      </c>
      <c r="E1580" s="2">
        <f t="shared" si="218"/>
        <v>9.9499999999999922E-2</v>
      </c>
      <c r="F1580" s="2">
        <f t="shared" si="222"/>
        <v>1.5203641857809277E-2</v>
      </c>
      <c r="G1580" s="2">
        <f t="shared" si="222"/>
        <v>3.1098099560401101E-2</v>
      </c>
      <c r="H1580" s="2">
        <f t="shared" si="220"/>
        <v>0.48889295721365877</v>
      </c>
      <c r="I1580" s="2">
        <f t="shared" si="221"/>
        <v>32.836004418247896</v>
      </c>
    </row>
    <row r="1581" spans="1:9" ht="13.5" x14ac:dyDescent="0.25">
      <c r="A1581" s="3">
        <f>TITRES_STAT!B1584</f>
        <v>44313</v>
      </c>
      <c r="B1581" s="6">
        <f>TITRES_STAT!D1584</f>
        <v>6.2397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1.4117667439394329E-2</v>
      </c>
      <c r="G1581" s="2">
        <f t="shared" si="223"/>
        <v>2.8876806734658166E-2</v>
      </c>
      <c r="H1581" s="2">
        <f t="shared" si="220"/>
        <v>0.48889295721365877</v>
      </c>
      <c r="I1581" s="2">
        <f t="shared" si="221"/>
        <v>32.836004418247896</v>
      </c>
    </row>
    <row r="1582" spans="1:9" ht="13.5" x14ac:dyDescent="0.25">
      <c r="A1582" s="3">
        <f>TITRES_STAT!B1585</f>
        <v>44314</v>
      </c>
      <c r="B1582" s="6">
        <f>TITRES_STAT!D1585</f>
        <v>6.2397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1.3109262622294735E-2</v>
      </c>
      <c r="G1582" s="2">
        <f t="shared" si="223"/>
        <v>2.6814177682182583E-2</v>
      </c>
      <c r="H1582" s="2">
        <f t="shared" si="220"/>
        <v>0.48889295721365883</v>
      </c>
      <c r="I1582" s="2">
        <f t="shared" si="221"/>
        <v>32.836004418247896</v>
      </c>
    </row>
    <row r="1583" spans="1:9" ht="13.5" x14ac:dyDescent="0.25">
      <c r="A1583" s="3">
        <f>TITRES_STAT!B1586</f>
        <v>44315</v>
      </c>
      <c r="B1583" s="6">
        <f>TITRES_STAT!D1586</f>
        <v>6.2013999999999996</v>
      </c>
      <c r="C1583" s="2">
        <f t="shared" si="216"/>
        <v>-3.8300000000000445E-2</v>
      </c>
      <c r="D1583" s="2">
        <f t="shared" si="217"/>
        <v>0</v>
      </c>
      <c r="E1583" s="2">
        <f t="shared" si="218"/>
        <v>3.8300000000000445E-2</v>
      </c>
      <c r="F1583" s="2">
        <f t="shared" si="223"/>
        <v>1.2172886720702254E-2</v>
      </c>
      <c r="G1583" s="2">
        <f t="shared" si="223"/>
        <v>2.7634593562026716E-2</v>
      </c>
      <c r="H1583" s="2">
        <f t="shared" si="220"/>
        <v>0.44049450893423947</v>
      </c>
      <c r="I1583" s="2">
        <f t="shared" si="221"/>
        <v>30.579395214782352</v>
      </c>
    </row>
    <row r="1584" spans="1:9" ht="13.5" x14ac:dyDescent="0.25">
      <c r="A1584" s="3">
        <f>TITRES_STAT!B1587</f>
        <v>44316</v>
      </c>
      <c r="B1584" s="6">
        <f>TITRES_STAT!D1587</f>
        <v>6.2013999999999996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1.1303394812080664E-2</v>
      </c>
      <c r="G1584" s="2">
        <f t="shared" si="223"/>
        <v>2.5660694021881949E-2</v>
      </c>
      <c r="H1584" s="2">
        <f t="shared" si="220"/>
        <v>0.44049450893423953</v>
      </c>
      <c r="I1584" s="2">
        <f t="shared" si="221"/>
        <v>30.579395214782366</v>
      </c>
    </row>
    <row r="1585" spans="1:9" ht="13.5" x14ac:dyDescent="0.25">
      <c r="A1585" s="3">
        <f>TITRES_STAT!B1588</f>
        <v>44319</v>
      </c>
      <c r="B1585" s="6">
        <f>TITRES_STAT!D1588</f>
        <v>6.2013999999999996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1.0496009468360617E-2</v>
      </c>
      <c r="G1585" s="2">
        <f t="shared" si="223"/>
        <v>2.382778730603324E-2</v>
      </c>
      <c r="H1585" s="2">
        <f t="shared" si="220"/>
        <v>0.44049450893423947</v>
      </c>
      <c r="I1585" s="2">
        <f t="shared" si="221"/>
        <v>30.579395214782352</v>
      </c>
    </row>
    <row r="1586" spans="1:9" ht="13.5" x14ac:dyDescent="0.25">
      <c r="A1586" s="3">
        <f>TITRES_STAT!B1589</f>
        <v>44320</v>
      </c>
      <c r="B1586" s="6">
        <f>TITRES_STAT!D1589</f>
        <v>6.2321</v>
      </c>
      <c r="C1586" s="2">
        <f t="shared" si="216"/>
        <v>3.0700000000000394E-2</v>
      </c>
      <c r="D1586" s="2">
        <f t="shared" si="217"/>
        <v>3.0700000000000394E-2</v>
      </c>
      <c r="E1586" s="2">
        <f t="shared" si="218"/>
        <v>0</v>
      </c>
      <c r="F1586" s="2">
        <f t="shared" si="223"/>
        <v>1.1939151649192029E-2</v>
      </c>
      <c r="G1586" s="2">
        <f t="shared" si="223"/>
        <v>2.2125802498459437E-2</v>
      </c>
      <c r="H1586" s="2">
        <f t="shared" si="220"/>
        <v>0.53960310140268686</v>
      </c>
      <c r="I1586" s="2">
        <f t="shared" si="221"/>
        <v>35.048195272604374</v>
      </c>
    </row>
    <row r="1587" spans="1:9" ht="13.5" x14ac:dyDescent="0.25">
      <c r="A1587" s="3">
        <f>TITRES_STAT!B1590</f>
        <v>44321</v>
      </c>
      <c r="B1587" s="6">
        <f>TITRES_STAT!D1590</f>
        <v>6.2013999999999996</v>
      </c>
      <c r="C1587" s="2">
        <f t="shared" si="216"/>
        <v>-3.0700000000000394E-2</v>
      </c>
      <c r="D1587" s="2">
        <f t="shared" si="217"/>
        <v>0</v>
      </c>
      <c r="E1587" s="2">
        <f t="shared" si="218"/>
        <v>3.0700000000000394E-2</v>
      </c>
      <c r="F1587" s="2">
        <f t="shared" si="223"/>
        <v>1.1086355102821169E-2</v>
      </c>
      <c r="G1587" s="2">
        <f t="shared" si="223"/>
        <v>2.2738245177140935E-2</v>
      </c>
      <c r="H1587" s="2">
        <f t="shared" si="220"/>
        <v>0.48756423446284375</v>
      </c>
      <c r="I1587" s="2">
        <f t="shared" si="221"/>
        <v>32.776012165881497</v>
      </c>
    </row>
    <row r="1588" spans="1:9" ht="13.5" x14ac:dyDescent="0.25">
      <c r="A1588" s="3">
        <f>TITRES_STAT!B1591</f>
        <v>44322</v>
      </c>
      <c r="B1588" s="6">
        <f>TITRES_STAT!D1591</f>
        <v>6.3545999999999996</v>
      </c>
      <c r="C1588" s="2">
        <f t="shared" si="216"/>
        <v>0.1532</v>
      </c>
      <c r="D1588" s="2">
        <f t="shared" si="217"/>
        <v>0.1532</v>
      </c>
      <c r="E1588" s="2">
        <f t="shared" si="218"/>
        <v>0</v>
      </c>
      <c r="F1588" s="2">
        <f t="shared" si="223"/>
        <v>2.1237329738333945E-2</v>
      </c>
      <c r="G1588" s="2">
        <f t="shared" si="223"/>
        <v>2.1114084807345151E-2</v>
      </c>
      <c r="H1588" s="2">
        <f t="shared" si="220"/>
        <v>1.0058370955745106</v>
      </c>
      <c r="I1588" s="2">
        <f t="shared" si="221"/>
        <v>50.14550273268425</v>
      </c>
    </row>
    <row r="1589" spans="1:9" ht="13.5" x14ac:dyDescent="0.25">
      <c r="A1589" s="3">
        <f>TITRES_STAT!B1592</f>
        <v>44323</v>
      </c>
      <c r="B1589" s="6">
        <f>TITRES_STAT!D1592</f>
        <v>6.3545999999999996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1.9720377614167235E-2</v>
      </c>
      <c r="G1589" s="2">
        <f t="shared" si="223"/>
        <v>1.9605935892534784E-2</v>
      </c>
      <c r="H1589" s="2">
        <f t="shared" si="220"/>
        <v>1.0058370955745106</v>
      </c>
      <c r="I1589" s="2">
        <f t="shared" si="221"/>
        <v>50.14550273268425</v>
      </c>
    </row>
    <row r="1590" spans="1:9" ht="13.5" x14ac:dyDescent="0.25">
      <c r="A1590" s="3">
        <f>TITRES_STAT!B1593</f>
        <v>44326</v>
      </c>
      <c r="B1590" s="6">
        <f>TITRES_STAT!D1593</f>
        <v>6.3545999999999996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1.8311779213155292E-2</v>
      </c>
      <c r="G1590" s="2">
        <f t="shared" si="223"/>
        <v>1.8205511900210868E-2</v>
      </c>
      <c r="H1590" s="2">
        <f t="shared" si="220"/>
        <v>1.0058370955745108</v>
      </c>
      <c r="I1590" s="2">
        <f t="shared" si="221"/>
        <v>50.14550273268425</v>
      </c>
    </row>
    <row r="1591" spans="1:9" ht="13.5" x14ac:dyDescent="0.25">
      <c r="A1591" s="3">
        <f>TITRES_STAT!B1594</f>
        <v>44327</v>
      </c>
      <c r="B1591" s="6">
        <f>TITRES_STAT!D1594</f>
        <v>6.4310999999999998</v>
      </c>
      <c r="C1591" s="2">
        <f t="shared" si="216"/>
        <v>7.6500000000000234E-2</v>
      </c>
      <c r="D1591" s="2">
        <f t="shared" si="217"/>
        <v>7.6500000000000234E-2</v>
      </c>
      <c r="E1591" s="2">
        <f t="shared" si="218"/>
        <v>0</v>
      </c>
      <c r="F1591" s="2">
        <f t="shared" si="223"/>
        <v>2.2468080697929931E-2</v>
      </c>
      <c r="G1591" s="2">
        <f t="shared" si="223"/>
        <v>1.6905118193052949E-2</v>
      </c>
      <c r="H1591" s="2">
        <f t="shared" si="220"/>
        <v>1.3290697196759644</v>
      </c>
      <c r="I1591" s="2">
        <f t="shared" si="221"/>
        <v>57.064402514359834</v>
      </c>
    </row>
    <row r="1592" spans="1:9" ht="13.5" x14ac:dyDescent="0.25">
      <c r="A1592" s="3">
        <f>TITRES_STAT!B1595</f>
        <v>44333</v>
      </c>
      <c r="B1592" s="6">
        <f>TITRES_STAT!D1595</f>
        <v>6.2626999999999997</v>
      </c>
      <c r="C1592" s="2">
        <f t="shared" si="216"/>
        <v>-0.16840000000000011</v>
      </c>
      <c r="D1592" s="2">
        <f t="shared" si="217"/>
        <v>0</v>
      </c>
      <c r="E1592" s="2">
        <f t="shared" si="218"/>
        <v>0.16840000000000011</v>
      </c>
      <c r="F1592" s="2">
        <f t="shared" si="223"/>
        <v>2.0863217790934935E-2</v>
      </c>
      <c r="G1592" s="2">
        <f t="shared" si="223"/>
        <v>2.7726181179263461E-2</v>
      </c>
      <c r="H1592" s="2">
        <f t="shared" si="220"/>
        <v>0.75247354318446968</v>
      </c>
      <c r="I1592" s="2">
        <f t="shared" si="221"/>
        <v>42.937797612460869</v>
      </c>
    </row>
    <row r="1593" spans="1:9" ht="13.5" x14ac:dyDescent="0.25">
      <c r="A1593" s="3">
        <f>TITRES_STAT!B1596</f>
        <v>44334</v>
      </c>
      <c r="B1593" s="6">
        <f>TITRES_STAT!D1596</f>
        <v>6.4387999999999996</v>
      </c>
      <c r="C1593" s="2">
        <f t="shared" si="216"/>
        <v>0.17609999999999992</v>
      </c>
      <c r="D1593" s="2">
        <f t="shared" si="217"/>
        <v>0.17609999999999992</v>
      </c>
      <c r="E1593" s="2">
        <f t="shared" si="218"/>
        <v>0</v>
      </c>
      <c r="F1593" s="2">
        <f t="shared" si="223"/>
        <v>3.1951559377296719E-2</v>
      </c>
      <c r="G1593" s="2">
        <f t="shared" si="223"/>
        <v>2.574573966645893E-2</v>
      </c>
      <c r="H1593" s="2">
        <f t="shared" si="220"/>
        <v>1.2410425876760736</v>
      </c>
      <c r="I1593" s="2">
        <f t="shared" si="221"/>
        <v>55.377911803229736</v>
      </c>
    </row>
    <row r="1594" spans="1:9" ht="13.5" x14ac:dyDescent="0.25">
      <c r="A1594" s="3">
        <f>TITRES_STAT!B1597</f>
        <v>44335</v>
      </c>
      <c r="B1594" s="6">
        <f>TITRES_STAT!D1597</f>
        <v>6.5536000000000003</v>
      </c>
      <c r="C1594" s="2">
        <f t="shared" si="216"/>
        <v>0.11480000000000068</v>
      </c>
      <c r="D1594" s="2">
        <f t="shared" si="217"/>
        <v>0.11480000000000068</v>
      </c>
      <c r="E1594" s="2">
        <f t="shared" si="218"/>
        <v>0</v>
      </c>
      <c r="F1594" s="2">
        <f t="shared" si="223"/>
        <v>3.7869305136061286E-2</v>
      </c>
      <c r="G1594" s="2">
        <f t="shared" si="223"/>
        <v>2.3906758261711864E-2</v>
      </c>
      <c r="H1594" s="2">
        <f t="shared" si="220"/>
        <v>1.5840418312469948</v>
      </c>
      <c r="I1594" s="2">
        <f t="shared" si="221"/>
        <v>61.300936079760568</v>
      </c>
    </row>
    <row r="1595" spans="1:9" ht="13.5" x14ac:dyDescent="0.25">
      <c r="A1595" s="3">
        <f>TITRES_STAT!B1598</f>
        <v>44336</v>
      </c>
      <c r="B1595" s="6">
        <f>TITRES_STAT!D1598</f>
        <v>6.5995999999999997</v>
      </c>
      <c r="C1595" s="2">
        <f t="shared" si="216"/>
        <v>4.5999999999999375E-2</v>
      </c>
      <c r="D1595" s="2">
        <f t="shared" si="217"/>
        <v>4.5999999999999375E-2</v>
      </c>
      <c r="E1595" s="2">
        <f t="shared" si="218"/>
        <v>0</v>
      </c>
      <c r="F1595" s="2">
        <f t="shared" si="223"/>
        <v>3.8450069054914007E-2</v>
      </c>
      <c r="G1595" s="2">
        <f t="shared" si="223"/>
        <v>2.2199132671589589E-2</v>
      </c>
      <c r="H1595" s="2">
        <f t="shared" si="220"/>
        <v>1.7320527618685904</v>
      </c>
      <c r="I1595" s="2">
        <f t="shared" si="221"/>
        <v>63.397485804188904</v>
      </c>
    </row>
    <row r="1596" spans="1:9" ht="13.5" x14ac:dyDescent="0.25">
      <c r="A1596" s="3">
        <f>TITRES_STAT!B1599</f>
        <v>44337</v>
      </c>
      <c r="B1596" s="6">
        <f>TITRES_STAT!D1599</f>
        <v>6.5536000000000003</v>
      </c>
      <c r="C1596" s="2">
        <f t="shared" si="216"/>
        <v>-4.5999999999999375E-2</v>
      </c>
      <c r="D1596" s="2">
        <f t="shared" si="217"/>
        <v>0</v>
      </c>
      <c r="E1596" s="2">
        <f t="shared" si="218"/>
        <v>4.5999999999999375E-2</v>
      </c>
      <c r="F1596" s="2">
        <f t="shared" si="223"/>
        <v>3.5703635550991576E-2</v>
      </c>
      <c r="G1596" s="2">
        <f t="shared" si="223"/>
        <v>2.389919462361886E-2</v>
      </c>
      <c r="H1596" s="2">
        <f t="shared" si="220"/>
        <v>1.4939263064415877</v>
      </c>
      <c r="I1596" s="2">
        <f t="shared" si="221"/>
        <v>59.902584233660399</v>
      </c>
    </row>
    <row r="1597" spans="1:9" ht="13.5" x14ac:dyDescent="0.25">
      <c r="A1597" s="3">
        <f>TITRES_STAT!B1600</f>
        <v>44340</v>
      </c>
      <c r="B1597" s="6">
        <f>TITRES_STAT!D1600</f>
        <v>6.5305999999999997</v>
      </c>
      <c r="C1597" s="2">
        <f t="shared" si="216"/>
        <v>-2.3000000000000576E-2</v>
      </c>
      <c r="D1597" s="2">
        <f t="shared" si="217"/>
        <v>0</v>
      </c>
      <c r="E1597" s="2">
        <f t="shared" si="218"/>
        <v>2.3000000000000576E-2</v>
      </c>
      <c r="F1597" s="2">
        <f t="shared" ref="F1597:G1612" si="224">((F1596*13)+D1597)/14</f>
        <v>3.3153375868777889E-2</v>
      </c>
      <c r="G1597" s="2">
        <f t="shared" si="224"/>
        <v>2.3834966436217554E-2</v>
      </c>
      <c r="H1597" s="2">
        <f t="shared" si="220"/>
        <v>1.3909554249843996</v>
      </c>
      <c r="I1597" s="2">
        <f t="shared" si="221"/>
        <v>58.175715467111864</v>
      </c>
    </row>
    <row r="1598" spans="1:9" ht="13.5" x14ac:dyDescent="0.25">
      <c r="A1598" s="3">
        <f>TITRES_STAT!B1601</f>
        <v>44341</v>
      </c>
      <c r="B1598" s="6">
        <f>TITRES_STAT!D1601</f>
        <v>6.4923999999999999</v>
      </c>
      <c r="C1598" s="2">
        <f t="shared" si="216"/>
        <v>-3.819999999999979E-2</v>
      </c>
      <c r="D1598" s="2">
        <f t="shared" si="217"/>
        <v>0</v>
      </c>
      <c r="E1598" s="2">
        <f t="shared" si="218"/>
        <v>3.819999999999979E-2</v>
      </c>
      <c r="F1598" s="2">
        <f t="shared" si="224"/>
        <v>3.078527759243661E-2</v>
      </c>
      <c r="G1598" s="2">
        <f t="shared" si="224"/>
        <v>2.4861040262202001E-2</v>
      </c>
      <c r="H1598" s="2">
        <f t="shared" si="220"/>
        <v>1.2382940242143305</v>
      </c>
      <c r="I1598" s="2">
        <f t="shared" si="221"/>
        <v>55.323117106966656</v>
      </c>
    </row>
    <row r="1599" spans="1:9" ht="13.5" x14ac:dyDescent="0.25">
      <c r="A1599" s="3">
        <f>TITRES_STAT!B1602</f>
        <v>44342</v>
      </c>
      <c r="B1599" s="6">
        <f>TITRES_STAT!D1602</f>
        <v>6.6224999999999996</v>
      </c>
      <c r="C1599" s="2">
        <f t="shared" si="216"/>
        <v>0.13009999999999966</v>
      </c>
      <c r="D1599" s="2">
        <f t="shared" si="217"/>
        <v>0.13009999999999966</v>
      </c>
      <c r="E1599" s="2">
        <f t="shared" si="218"/>
        <v>0</v>
      </c>
      <c r="F1599" s="2">
        <f t="shared" si="224"/>
        <v>3.7879186335833967E-2</v>
      </c>
      <c r="G1599" s="2">
        <f t="shared" si="224"/>
        <v>2.3085251672044716E-2</v>
      </c>
      <c r="H1599" s="2">
        <f t="shared" si="220"/>
        <v>1.640839219513647</v>
      </c>
      <c r="I1599" s="2">
        <f t="shared" si="221"/>
        <v>62.133249437875051</v>
      </c>
    </row>
    <row r="1600" spans="1:9" ht="13.5" x14ac:dyDescent="0.25">
      <c r="A1600" s="3">
        <f>TITRES_STAT!B1603</f>
        <v>44343</v>
      </c>
      <c r="B1600" s="6">
        <f>TITRES_STAT!D1603</f>
        <v>6.6531000000000002</v>
      </c>
      <c r="C1600" s="2">
        <f t="shared" si="216"/>
        <v>3.0600000000000627E-2</v>
      </c>
      <c r="D1600" s="2">
        <f t="shared" si="217"/>
        <v>3.0600000000000627E-2</v>
      </c>
      <c r="E1600" s="2">
        <f t="shared" si="218"/>
        <v>0</v>
      </c>
      <c r="F1600" s="2">
        <f t="shared" si="224"/>
        <v>3.7359244454703018E-2</v>
      </c>
      <c r="G1600" s="2">
        <f t="shared" si="224"/>
        <v>2.1436305124041523E-2</v>
      </c>
      <c r="H1600" s="2">
        <f t="shared" si="220"/>
        <v>1.7428024204042232</v>
      </c>
      <c r="I1600" s="2">
        <f t="shared" si="221"/>
        <v>63.540939275800113</v>
      </c>
    </row>
    <row r="1601" spans="1:9" ht="13.5" x14ac:dyDescent="0.25">
      <c r="A1601" s="3">
        <f>TITRES_STAT!B1604</f>
        <v>44344</v>
      </c>
      <c r="B1601" s="6">
        <f>TITRES_STAT!D1604</f>
        <v>6.8521999999999998</v>
      </c>
      <c r="C1601" s="2">
        <f t="shared" si="216"/>
        <v>0.19909999999999961</v>
      </c>
      <c r="D1601" s="2">
        <f t="shared" si="217"/>
        <v>0.19909999999999961</v>
      </c>
      <c r="E1601" s="2">
        <f t="shared" si="218"/>
        <v>0</v>
      </c>
      <c r="F1601" s="2">
        <f t="shared" si="224"/>
        <v>4.8912155565081342E-2</v>
      </c>
      <c r="G1601" s="2">
        <f t="shared" si="224"/>
        <v>1.9905140472324272E-2</v>
      </c>
      <c r="H1601" s="2">
        <f t="shared" si="220"/>
        <v>2.457262516337821</v>
      </c>
      <c r="I1601" s="2">
        <f t="shared" si="221"/>
        <v>71.07538130893019</v>
      </c>
    </row>
    <row r="1602" spans="1:9" ht="13.5" x14ac:dyDescent="0.25">
      <c r="A1602" s="3">
        <f>TITRES_STAT!B1605</f>
        <v>44347</v>
      </c>
      <c r="B1602" s="6">
        <f>TITRES_STAT!D1605</f>
        <v>6.8139000000000003</v>
      </c>
      <c r="C1602" s="2">
        <f t="shared" si="216"/>
        <v>-3.8299999999999557E-2</v>
      </c>
      <c r="D1602" s="2">
        <f t="shared" si="217"/>
        <v>0</v>
      </c>
      <c r="E1602" s="2">
        <f t="shared" si="218"/>
        <v>3.8299999999999557E-2</v>
      </c>
      <c r="F1602" s="2">
        <f t="shared" si="224"/>
        <v>4.5418430167575533E-2</v>
      </c>
      <c r="G1602" s="2">
        <f t="shared" si="224"/>
        <v>2.1219059010015362E-2</v>
      </c>
      <c r="H1602" s="2">
        <f t="shared" si="220"/>
        <v>2.1404544916972097</v>
      </c>
      <c r="I1602" s="2">
        <f t="shared" si="221"/>
        <v>68.157475211189393</v>
      </c>
    </row>
    <row r="1603" spans="1:9" ht="13.5" x14ac:dyDescent="0.25">
      <c r="A1603" s="3">
        <f>TITRES_STAT!B1606</f>
        <v>44348</v>
      </c>
      <c r="B1603" s="6">
        <f>TITRES_STAT!D1606</f>
        <v>6.6684999999999999</v>
      </c>
      <c r="C1603" s="2">
        <f t="shared" ref="C1603:C1666" si="225">B1603-B1602</f>
        <v>-0.14540000000000042</v>
      </c>
      <c r="D1603" s="2">
        <f t="shared" ref="D1603:D1666" si="226">IF(C1603&gt;0,C1603,0)</f>
        <v>0</v>
      </c>
      <c r="E1603" s="2">
        <f t="shared" ref="E1603:E1666" si="227">IF(C1603&lt;0,-C1603,0)</f>
        <v>0.14540000000000042</v>
      </c>
      <c r="F1603" s="2">
        <f t="shared" si="224"/>
        <v>4.2174256584177283E-2</v>
      </c>
      <c r="G1603" s="2">
        <f t="shared" si="224"/>
        <v>3.0089126223585724E-2</v>
      </c>
      <c r="H1603" s="2">
        <f t="shared" si="220"/>
        <v>1.4016444436036326</v>
      </c>
      <c r="I1603" s="2">
        <f t="shared" si="221"/>
        <v>58.361863153252003</v>
      </c>
    </row>
    <row r="1604" spans="1:9" ht="13.5" x14ac:dyDescent="0.25">
      <c r="A1604" s="3">
        <f>TITRES_STAT!B1607</f>
        <v>44349</v>
      </c>
      <c r="B1604" s="6">
        <f>TITRES_STAT!D1607</f>
        <v>6.6148999999999996</v>
      </c>
      <c r="C1604" s="2">
        <f t="shared" si="225"/>
        <v>-5.3600000000000314E-2</v>
      </c>
      <c r="D1604" s="2">
        <f t="shared" si="226"/>
        <v>0</v>
      </c>
      <c r="E1604" s="2">
        <f t="shared" si="227"/>
        <v>5.3600000000000314E-2</v>
      </c>
      <c r="F1604" s="2">
        <f t="shared" si="224"/>
        <v>3.9161809685307476E-2</v>
      </c>
      <c r="G1604" s="2">
        <f t="shared" si="224"/>
        <v>3.1768474350472482E-2</v>
      </c>
      <c r="H1604" s="2">
        <f t="shared" si="220"/>
        <v>1.2327255395796191</v>
      </c>
      <c r="I1604" s="2">
        <f t="shared" si="221"/>
        <v>55.211691617578687</v>
      </c>
    </row>
    <row r="1605" spans="1:9" ht="13.5" x14ac:dyDescent="0.25">
      <c r="A1605" s="3">
        <f>TITRES_STAT!B1608</f>
        <v>44350</v>
      </c>
      <c r="B1605" s="6">
        <f>TITRES_STAT!D1608</f>
        <v>6.5766</v>
      </c>
      <c r="C1605" s="2">
        <f t="shared" si="225"/>
        <v>-3.8299999999999557E-2</v>
      </c>
      <c r="D1605" s="2">
        <f t="shared" si="226"/>
        <v>0</v>
      </c>
      <c r="E1605" s="2">
        <f t="shared" si="227"/>
        <v>3.8299999999999557E-2</v>
      </c>
      <c r="F1605" s="2">
        <f t="shared" si="224"/>
        <v>3.636453756492837E-2</v>
      </c>
      <c r="G1605" s="2">
        <f t="shared" si="224"/>
        <v>3.2235011896867276E-2</v>
      </c>
      <c r="H1605" s="2">
        <f t="shared" si="220"/>
        <v>1.1281068448577931</v>
      </c>
      <c r="I1605" s="2">
        <f t="shared" si="221"/>
        <v>53.009878126357748</v>
      </c>
    </row>
    <row r="1606" spans="1:9" ht="13.5" x14ac:dyDescent="0.25">
      <c r="A1606" s="3">
        <f>TITRES_STAT!B1609</f>
        <v>44351</v>
      </c>
      <c r="B1606" s="6">
        <f>TITRES_STAT!D1609</f>
        <v>6.6071999999999997</v>
      </c>
      <c r="C1606" s="2">
        <f t="shared" si="225"/>
        <v>3.0599999999999739E-2</v>
      </c>
      <c r="D1606" s="2">
        <f t="shared" si="226"/>
        <v>3.0599999999999739E-2</v>
      </c>
      <c r="E1606" s="2">
        <f t="shared" si="227"/>
        <v>0</v>
      </c>
      <c r="F1606" s="2">
        <f t="shared" si="224"/>
        <v>3.5952784881719178E-2</v>
      </c>
      <c r="G1606" s="2">
        <f t="shared" si="224"/>
        <v>2.9932511047091041E-2</v>
      </c>
      <c r="H1606" s="2">
        <f t="shared" si="220"/>
        <v>1.2011282590076322</v>
      </c>
      <c r="I1606" s="2">
        <f t="shared" si="221"/>
        <v>54.568753733103897</v>
      </c>
    </row>
    <row r="1607" spans="1:9" ht="13.5" x14ac:dyDescent="0.25">
      <c r="A1607" s="3">
        <f>TITRES_STAT!B1610</f>
        <v>44354</v>
      </c>
      <c r="B1607" s="6">
        <f>TITRES_STAT!D1610</f>
        <v>6.6148999999999996</v>
      </c>
      <c r="C1607" s="2">
        <f t="shared" si="225"/>
        <v>7.6999999999998181E-3</v>
      </c>
      <c r="D1607" s="2">
        <f t="shared" si="226"/>
        <v>7.6999999999998181E-3</v>
      </c>
      <c r="E1607" s="2">
        <f t="shared" si="227"/>
        <v>0</v>
      </c>
      <c r="F1607" s="2">
        <f t="shared" si="224"/>
        <v>3.3934728818739227E-2</v>
      </c>
      <c r="G1607" s="2">
        <f t="shared" si="224"/>
        <v>2.7794474543727393E-2</v>
      </c>
      <c r="H1607" s="2">
        <f t="shared" si="220"/>
        <v>1.2209163647023344</v>
      </c>
      <c r="I1607" s="2">
        <f t="shared" si="221"/>
        <v>54.973540836868558</v>
      </c>
    </row>
    <row r="1608" spans="1:9" ht="13.5" x14ac:dyDescent="0.25">
      <c r="A1608" s="3">
        <f>TITRES_STAT!B1611</f>
        <v>44355</v>
      </c>
      <c r="B1608" s="6">
        <f>TITRES_STAT!D1611</f>
        <v>6.5689000000000002</v>
      </c>
      <c r="C1608" s="2">
        <f t="shared" si="225"/>
        <v>-4.5999999999999375E-2</v>
      </c>
      <c r="D1608" s="2">
        <f t="shared" si="226"/>
        <v>0</v>
      </c>
      <c r="E1608" s="2">
        <f t="shared" si="227"/>
        <v>4.5999999999999375E-2</v>
      </c>
      <c r="F1608" s="2">
        <f t="shared" si="224"/>
        <v>3.1510819617400709E-2</v>
      </c>
      <c r="G1608" s="2">
        <f t="shared" si="224"/>
        <v>2.9094869219175392E-2</v>
      </c>
      <c r="H1608" s="2">
        <f t="shared" si="220"/>
        <v>1.0830369911624504</v>
      </c>
      <c r="I1608" s="2">
        <f t="shared" si="221"/>
        <v>51.993171305040327</v>
      </c>
    </row>
    <row r="1609" spans="1:9" ht="13.5" x14ac:dyDescent="0.25">
      <c r="A1609" s="3">
        <f>TITRES_STAT!B1612</f>
        <v>44356</v>
      </c>
      <c r="B1609" s="6">
        <f>TITRES_STAT!D1612</f>
        <v>6.5</v>
      </c>
      <c r="C1609" s="2">
        <f t="shared" si="225"/>
        <v>-6.8900000000000183E-2</v>
      </c>
      <c r="D1609" s="2">
        <f t="shared" si="226"/>
        <v>0</v>
      </c>
      <c r="E1609" s="2">
        <f t="shared" si="227"/>
        <v>6.8900000000000183E-2</v>
      </c>
      <c r="F1609" s="2">
        <f t="shared" si="224"/>
        <v>2.9260046787586372E-2</v>
      </c>
      <c r="G1609" s="2">
        <f t="shared" si="224"/>
        <v>3.1938092846377164E-2</v>
      </c>
      <c r="H1609" s="2">
        <f t="shared" si="220"/>
        <v>0.91614884233469285</v>
      </c>
      <c r="I1609" s="2">
        <f t="shared" si="221"/>
        <v>47.811987362027146</v>
      </c>
    </row>
    <row r="1610" spans="1:9" ht="13.5" x14ac:dyDescent="0.25">
      <c r="A1610" s="3">
        <f>TITRES_STAT!B1613</f>
        <v>44357</v>
      </c>
      <c r="B1610" s="6">
        <f>TITRES_STAT!D1613</f>
        <v>6.5613000000000001</v>
      </c>
      <c r="C1610" s="2">
        <f t="shared" si="225"/>
        <v>6.1300000000000132E-2</v>
      </c>
      <c r="D1610" s="2">
        <f t="shared" si="226"/>
        <v>6.1300000000000132E-2</v>
      </c>
      <c r="E1610" s="2">
        <f t="shared" si="227"/>
        <v>0</v>
      </c>
      <c r="F1610" s="2">
        <f t="shared" si="224"/>
        <v>3.1548614874187357E-2</v>
      </c>
      <c r="G1610" s="2">
        <f t="shared" si="224"/>
        <v>2.9656800500207366E-2</v>
      </c>
      <c r="H1610" s="2">
        <f t="shared" si="220"/>
        <v>1.0637902383963085</v>
      </c>
      <c r="I1610" s="2">
        <f t="shared" si="221"/>
        <v>51.545463226095045</v>
      </c>
    </row>
    <row r="1611" spans="1:9" ht="13.5" x14ac:dyDescent="0.25">
      <c r="A1611" s="3">
        <f>TITRES_STAT!B1614</f>
        <v>44358</v>
      </c>
      <c r="B1611" s="6">
        <f>TITRES_STAT!D1614</f>
        <v>6.5536000000000003</v>
      </c>
      <c r="C1611" s="2">
        <f t="shared" si="225"/>
        <v>-7.6999999999998181E-3</v>
      </c>
      <c r="D1611" s="2">
        <f t="shared" si="226"/>
        <v>0</v>
      </c>
      <c r="E1611" s="2">
        <f t="shared" si="227"/>
        <v>7.6999999999998181E-3</v>
      </c>
      <c r="F1611" s="2">
        <f t="shared" si="224"/>
        <v>2.9295142383173971E-2</v>
      </c>
      <c r="G1611" s="2">
        <f t="shared" si="224"/>
        <v>2.8088457607335398E-2</v>
      </c>
      <c r="H1611" s="2">
        <f t="shared" si="220"/>
        <v>1.0429601650865814</v>
      </c>
      <c r="I1611" s="2">
        <f t="shared" si="221"/>
        <v>51.051419548475657</v>
      </c>
    </row>
    <row r="1612" spans="1:9" ht="13.5" x14ac:dyDescent="0.25">
      <c r="A1612" s="3">
        <f>TITRES_STAT!B1615</f>
        <v>44361</v>
      </c>
      <c r="B1612" s="6">
        <f>TITRES_STAT!D1615</f>
        <v>6.5460000000000003</v>
      </c>
      <c r="C1612" s="2">
        <f t="shared" si="225"/>
        <v>-7.6000000000000512E-3</v>
      </c>
      <c r="D1612" s="2">
        <f t="shared" si="226"/>
        <v>0</v>
      </c>
      <c r="E1612" s="2">
        <f t="shared" si="227"/>
        <v>7.6000000000000512E-3</v>
      </c>
      <c r="F1612" s="2">
        <f t="shared" si="224"/>
        <v>2.7202632212947258E-2</v>
      </c>
      <c r="G1612" s="2">
        <f t="shared" si="224"/>
        <v>2.6624996349668587E-2</v>
      </c>
      <c r="H1612" s="2">
        <f t="shared" si="220"/>
        <v>1.0216952466656717</v>
      </c>
      <c r="I1612" s="2">
        <f t="shared" si="221"/>
        <v>50.536560757647649</v>
      </c>
    </row>
    <row r="1613" spans="1:9" ht="13.5" x14ac:dyDescent="0.25">
      <c r="A1613" s="3">
        <f>TITRES_STAT!B1616</f>
        <v>44362</v>
      </c>
      <c r="B1613" s="6">
        <f>TITRES_STAT!D1616</f>
        <v>6.5076999999999998</v>
      </c>
      <c r="C1613" s="2">
        <f t="shared" si="225"/>
        <v>-3.8300000000000445E-2</v>
      </c>
      <c r="D1613" s="2">
        <f t="shared" si="226"/>
        <v>0</v>
      </c>
      <c r="E1613" s="2">
        <f t="shared" si="227"/>
        <v>3.8300000000000445E-2</v>
      </c>
      <c r="F1613" s="2">
        <f t="shared" ref="F1613:G1628" si="228">((F1612*13)+D1613)/14</f>
        <v>2.5259587054879597E-2</v>
      </c>
      <c r="G1613" s="2">
        <f t="shared" si="228"/>
        <v>2.745892518183515E-2</v>
      </c>
      <c r="H1613" s="2">
        <f t="shared" si="220"/>
        <v>0.91990443499185193</v>
      </c>
      <c r="I1613" s="2">
        <f t="shared" si="221"/>
        <v>47.914074170871743</v>
      </c>
    </row>
    <row r="1614" spans="1:9" ht="13.5" x14ac:dyDescent="0.25">
      <c r="A1614" s="3">
        <f>TITRES_STAT!B1617</f>
        <v>44363</v>
      </c>
      <c r="B1614" s="6">
        <f>TITRES_STAT!D1617</f>
        <v>6.4617000000000004</v>
      </c>
      <c r="C1614" s="2">
        <f t="shared" si="225"/>
        <v>-4.5999999999999375E-2</v>
      </c>
      <c r="D1614" s="2">
        <f t="shared" si="226"/>
        <v>0</v>
      </c>
      <c r="E1614" s="2">
        <f t="shared" si="227"/>
        <v>4.5999999999999375E-2</v>
      </c>
      <c r="F1614" s="2">
        <f t="shared" si="228"/>
        <v>2.3455330836673914E-2</v>
      </c>
      <c r="G1614" s="2">
        <f t="shared" si="228"/>
        <v>2.8783287668846882E-2</v>
      </c>
      <c r="H1614" s="2">
        <f t="shared" si="220"/>
        <v>0.8148940839048211</v>
      </c>
      <c r="I1614" s="2">
        <f t="shared" si="221"/>
        <v>44.900365874329268</v>
      </c>
    </row>
    <row r="1615" spans="1:9" ht="13.5" x14ac:dyDescent="0.25">
      <c r="A1615" s="3">
        <f>TITRES_STAT!B1618</f>
        <v>44364</v>
      </c>
      <c r="B1615" s="6">
        <f>TITRES_STAT!D1618</f>
        <v>6.4541000000000004</v>
      </c>
      <c r="C1615" s="2">
        <f t="shared" si="225"/>
        <v>-7.6000000000000512E-3</v>
      </c>
      <c r="D1615" s="2">
        <f t="shared" si="226"/>
        <v>0</v>
      </c>
      <c r="E1615" s="2">
        <f t="shared" si="227"/>
        <v>7.6000000000000512E-3</v>
      </c>
      <c r="F1615" s="2">
        <f t="shared" si="228"/>
        <v>2.1779950062625779E-2</v>
      </c>
      <c r="G1615" s="2">
        <f t="shared" si="228"/>
        <v>2.7270195692500682E-2</v>
      </c>
      <c r="H1615" s="2">
        <f t="shared" si="220"/>
        <v>0.79867230540686129</v>
      </c>
      <c r="I1615" s="2">
        <f t="shared" si="221"/>
        <v>44.403435968076515</v>
      </c>
    </row>
    <row r="1616" spans="1:9" ht="13.5" x14ac:dyDescent="0.25">
      <c r="A1616" s="3">
        <f>TITRES_STAT!B1619</f>
        <v>44365</v>
      </c>
      <c r="B1616" s="6">
        <f>TITRES_STAT!D1619</f>
        <v>6.4463999999999997</v>
      </c>
      <c r="C1616" s="2">
        <f t="shared" si="225"/>
        <v>-7.7000000000007063E-3</v>
      </c>
      <c r="D1616" s="2">
        <f t="shared" si="226"/>
        <v>0</v>
      </c>
      <c r="E1616" s="2">
        <f t="shared" si="227"/>
        <v>7.7000000000007063E-3</v>
      </c>
      <c r="F1616" s="2">
        <f t="shared" si="228"/>
        <v>2.0224239343866794E-2</v>
      </c>
      <c r="G1616" s="2">
        <f t="shared" si="228"/>
        <v>2.5872324571607826E-2</v>
      </c>
      <c r="H1616" s="2">
        <f t="shared" si="220"/>
        <v>0.78169394048421859</v>
      </c>
      <c r="I1616" s="2">
        <f t="shared" si="221"/>
        <v>43.873637481854729</v>
      </c>
    </row>
    <row r="1617" spans="1:9" ht="13.5" x14ac:dyDescent="0.25">
      <c r="A1617" s="3">
        <f>TITRES_STAT!B1620</f>
        <v>44368</v>
      </c>
      <c r="B1617" s="6">
        <f>TITRES_STAT!D1620</f>
        <v>6.4617000000000004</v>
      </c>
      <c r="C1617" s="2">
        <f t="shared" si="225"/>
        <v>1.5300000000000757E-2</v>
      </c>
      <c r="D1617" s="2">
        <f t="shared" si="226"/>
        <v>1.5300000000000757E-2</v>
      </c>
      <c r="E1617" s="2">
        <f t="shared" si="227"/>
        <v>0</v>
      </c>
      <c r="F1617" s="2">
        <f t="shared" si="228"/>
        <v>1.9872507962162077E-2</v>
      </c>
      <c r="G1617" s="2">
        <f t="shared" si="228"/>
        <v>2.4024301387921554E-2</v>
      </c>
      <c r="H1617" s="2">
        <f t="shared" ref="H1617:H1680" si="229">F1617/G1617</f>
        <v>0.82718359386521723</v>
      </c>
      <c r="I1617" s="2">
        <f t="shared" ref="I1617:I1680" si="230">IF(G1617=0,100,100-(100/(1+H1617)))</f>
        <v>45.270962186968646</v>
      </c>
    </row>
    <row r="1618" spans="1:9" ht="13.5" x14ac:dyDescent="0.25">
      <c r="A1618" s="3">
        <f>TITRES_STAT!B1621</f>
        <v>44369</v>
      </c>
      <c r="B1618" s="6">
        <f>TITRES_STAT!D1621</f>
        <v>6.6071999999999997</v>
      </c>
      <c r="C1618" s="2">
        <f t="shared" si="225"/>
        <v>0.1454999999999993</v>
      </c>
      <c r="D1618" s="2">
        <f t="shared" si="226"/>
        <v>0.1454999999999993</v>
      </c>
      <c r="E1618" s="2">
        <f t="shared" si="227"/>
        <v>0</v>
      </c>
      <c r="F1618" s="2">
        <f t="shared" si="228"/>
        <v>2.884590025057902E-2</v>
      </c>
      <c r="G1618" s="2">
        <f t="shared" si="228"/>
        <v>2.230827986021287E-2</v>
      </c>
      <c r="H1618" s="2">
        <f t="shared" si="229"/>
        <v>1.2930580229104123</v>
      </c>
      <c r="I1618" s="2">
        <f t="shared" si="230"/>
        <v>56.390113551039917</v>
      </c>
    </row>
    <row r="1619" spans="1:9" ht="13.5" x14ac:dyDescent="0.25">
      <c r="A1619" s="3">
        <f>TITRES_STAT!B1622</f>
        <v>44370</v>
      </c>
      <c r="B1619" s="6">
        <f>TITRES_STAT!D1622</f>
        <v>6.6071999999999997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2.678547880410909E-2</v>
      </c>
      <c r="G1619" s="2">
        <f t="shared" si="228"/>
        <v>2.0714831298769092E-2</v>
      </c>
      <c r="H1619" s="2">
        <f t="shared" si="229"/>
        <v>1.2930580229104123</v>
      </c>
      <c r="I1619" s="2">
        <f t="shared" si="230"/>
        <v>56.390113551039917</v>
      </c>
    </row>
    <row r="1620" spans="1:9" ht="13.5" x14ac:dyDescent="0.25">
      <c r="A1620" s="3">
        <f>TITRES_STAT!B1623</f>
        <v>44371</v>
      </c>
      <c r="B1620" s="6">
        <f>TITRES_STAT!D1623</f>
        <v>6.6224999999999996</v>
      </c>
      <c r="C1620" s="2">
        <f t="shared" si="225"/>
        <v>1.5299999999999869E-2</v>
      </c>
      <c r="D1620" s="2">
        <f t="shared" si="226"/>
        <v>1.5299999999999869E-2</v>
      </c>
      <c r="E1620" s="2">
        <f t="shared" si="227"/>
        <v>0</v>
      </c>
      <c r="F1620" s="2">
        <f t="shared" si="228"/>
        <v>2.5965087460958432E-2</v>
      </c>
      <c r="G1620" s="2">
        <f t="shared" si="228"/>
        <v>1.9235200491714156E-2</v>
      </c>
      <c r="H1620" s="2">
        <f t="shared" si="229"/>
        <v>1.3498735025997401</v>
      </c>
      <c r="I1620" s="2">
        <f t="shared" si="230"/>
        <v>57.444517805164061</v>
      </c>
    </row>
    <row r="1621" spans="1:9" ht="13.5" x14ac:dyDescent="0.25">
      <c r="A1621" s="3">
        <f>TITRES_STAT!B1624</f>
        <v>44372</v>
      </c>
      <c r="B1621" s="6">
        <f>TITRES_STAT!D1624</f>
        <v>6.5460000000000003</v>
      </c>
      <c r="C1621" s="2">
        <f t="shared" si="225"/>
        <v>-7.6499999999999346E-2</v>
      </c>
      <c r="D1621" s="2">
        <f t="shared" si="226"/>
        <v>0</v>
      </c>
      <c r="E1621" s="2">
        <f t="shared" si="227"/>
        <v>7.6499999999999346E-2</v>
      </c>
      <c r="F1621" s="2">
        <f t="shared" si="228"/>
        <v>2.4110438356604258E-2</v>
      </c>
      <c r="G1621" s="2">
        <f t="shared" si="228"/>
        <v>2.3325543313734525E-2</v>
      </c>
      <c r="H1621" s="2">
        <f t="shared" si="229"/>
        <v>1.0336495931654279</v>
      </c>
      <c r="I1621" s="2">
        <f t="shared" si="230"/>
        <v>50.827320332827135</v>
      </c>
    </row>
    <row r="1622" spans="1:9" ht="13.5" x14ac:dyDescent="0.25">
      <c r="A1622" s="3">
        <f>TITRES_STAT!B1625</f>
        <v>44375</v>
      </c>
      <c r="B1622" s="6">
        <f>TITRES_STAT!D1625</f>
        <v>6.6148999999999996</v>
      </c>
      <c r="C1622" s="2">
        <f t="shared" si="225"/>
        <v>6.8899999999999295E-2</v>
      </c>
      <c r="D1622" s="2">
        <f t="shared" si="226"/>
        <v>6.8899999999999295E-2</v>
      </c>
      <c r="E1622" s="2">
        <f t="shared" si="227"/>
        <v>0</v>
      </c>
      <c r="F1622" s="2">
        <f t="shared" si="228"/>
        <v>2.7309692759703904E-2</v>
      </c>
      <c r="G1622" s="2">
        <f t="shared" si="228"/>
        <v>2.1659433077039204E-2</v>
      </c>
      <c r="H1622" s="2">
        <f t="shared" si="229"/>
        <v>1.2608683090904371</v>
      </c>
      <c r="I1622" s="2">
        <f t="shared" si="230"/>
        <v>55.769206194839946</v>
      </c>
    </row>
    <row r="1623" spans="1:9" ht="13.5" x14ac:dyDescent="0.25">
      <c r="A1623" s="3">
        <f>TITRES_STAT!B1626</f>
        <v>44376</v>
      </c>
      <c r="B1623" s="6">
        <f>TITRES_STAT!D1626</f>
        <v>6.6071999999999997</v>
      </c>
      <c r="C1623" s="2">
        <f t="shared" si="225"/>
        <v>-7.6999999999998181E-3</v>
      </c>
      <c r="D1623" s="2">
        <f t="shared" si="226"/>
        <v>0</v>
      </c>
      <c r="E1623" s="2">
        <f t="shared" si="227"/>
        <v>7.6999999999998181E-3</v>
      </c>
      <c r="F1623" s="2">
        <f t="shared" si="228"/>
        <v>2.5359000419725053E-2</v>
      </c>
      <c r="G1623" s="2">
        <f t="shared" si="228"/>
        <v>2.0662330714393533E-2</v>
      </c>
      <c r="H1623" s="2">
        <f t="shared" si="229"/>
        <v>1.2273059012679428</v>
      </c>
      <c r="I1623" s="2">
        <f t="shared" si="230"/>
        <v>55.102709536632211</v>
      </c>
    </row>
    <row r="1624" spans="1:9" ht="13.5" x14ac:dyDescent="0.25">
      <c r="A1624" s="3">
        <f>TITRES_STAT!B1627</f>
        <v>44377</v>
      </c>
      <c r="B1624" s="6">
        <f>TITRES_STAT!D1627</f>
        <v>6.5842000000000001</v>
      </c>
      <c r="C1624" s="2">
        <f t="shared" si="225"/>
        <v>-2.2999999999999687E-2</v>
      </c>
      <c r="D1624" s="2">
        <f t="shared" si="226"/>
        <v>0</v>
      </c>
      <c r="E1624" s="2">
        <f t="shared" si="227"/>
        <v>2.2999999999999687E-2</v>
      </c>
      <c r="F1624" s="2">
        <f t="shared" si="228"/>
        <v>2.3547643246887549E-2</v>
      </c>
      <c r="G1624" s="2">
        <f t="shared" si="228"/>
        <v>2.0829307091936831E-2</v>
      </c>
      <c r="H1624" s="2">
        <f t="shared" si="229"/>
        <v>1.1305053568490044</v>
      </c>
      <c r="I1624" s="2">
        <f t="shared" si="230"/>
        <v>53.062779364282392</v>
      </c>
    </row>
    <row r="1625" spans="1:9" ht="13.5" x14ac:dyDescent="0.25">
      <c r="A1625" s="3">
        <f>TITRES_STAT!B1628</f>
        <v>44378</v>
      </c>
      <c r="B1625" s="6">
        <f>TITRES_STAT!D1628</f>
        <v>6.5076999999999998</v>
      </c>
      <c r="C1625" s="2">
        <f t="shared" si="225"/>
        <v>-7.6500000000000234E-2</v>
      </c>
      <c r="D1625" s="2">
        <f t="shared" si="226"/>
        <v>0</v>
      </c>
      <c r="E1625" s="2">
        <f t="shared" si="227"/>
        <v>7.6500000000000234E-2</v>
      </c>
      <c r="F1625" s="2">
        <f t="shared" si="228"/>
        <v>2.1865668729252722E-2</v>
      </c>
      <c r="G1625" s="2">
        <f t="shared" si="228"/>
        <v>2.4805785156798505E-2</v>
      </c>
      <c r="H1625" s="2">
        <f t="shared" si="229"/>
        <v>0.88147456696245763</v>
      </c>
      <c r="I1625" s="2">
        <f t="shared" si="230"/>
        <v>46.850198373159643</v>
      </c>
    </row>
    <row r="1626" spans="1:9" ht="13.5" x14ac:dyDescent="0.25">
      <c r="A1626" s="3">
        <f>TITRES_STAT!B1629</f>
        <v>44379</v>
      </c>
      <c r="B1626" s="6">
        <f>TITRES_STAT!D1629</f>
        <v>6.5076999999999998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2.0303835248591813E-2</v>
      </c>
      <c r="G1626" s="2">
        <f t="shared" si="228"/>
        <v>2.3033943359884325E-2</v>
      </c>
      <c r="H1626" s="2">
        <f t="shared" si="229"/>
        <v>0.88147456696245774</v>
      </c>
      <c r="I1626" s="2">
        <f t="shared" si="230"/>
        <v>46.850198373159643</v>
      </c>
    </row>
    <row r="1627" spans="1:9" ht="13.5" x14ac:dyDescent="0.25">
      <c r="A1627" s="3">
        <f>TITRES_STAT!B1630</f>
        <v>44382</v>
      </c>
      <c r="B1627" s="6">
        <f>TITRES_STAT!D1630</f>
        <v>6.5076999999999998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1.8853561302263826E-2</v>
      </c>
      <c r="G1627" s="2">
        <f t="shared" si="228"/>
        <v>2.138866169132116E-2</v>
      </c>
      <c r="H1627" s="2">
        <f t="shared" si="229"/>
        <v>0.88147456696245763</v>
      </c>
      <c r="I1627" s="2">
        <f t="shared" si="230"/>
        <v>46.850198373159643</v>
      </c>
    </row>
    <row r="1628" spans="1:9" ht="13.5" x14ac:dyDescent="0.25">
      <c r="A1628" s="3">
        <f>TITRES_STAT!B1631</f>
        <v>44383</v>
      </c>
      <c r="B1628" s="6">
        <f>TITRES_STAT!D1631</f>
        <v>6.5076999999999998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1.7506878352102125E-2</v>
      </c>
      <c r="G1628" s="2">
        <f t="shared" si="228"/>
        <v>1.9860900141941078E-2</v>
      </c>
      <c r="H1628" s="2">
        <f t="shared" si="229"/>
        <v>0.88147456696245763</v>
      </c>
      <c r="I1628" s="2">
        <f t="shared" si="230"/>
        <v>46.850198373159643</v>
      </c>
    </row>
    <row r="1629" spans="1:9" ht="13.5" x14ac:dyDescent="0.25">
      <c r="A1629" s="3">
        <f>TITRES_STAT!B1632</f>
        <v>44384</v>
      </c>
      <c r="B1629" s="6">
        <f>TITRES_STAT!D1632</f>
        <v>6.5076999999999998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1.6256387041237687E-2</v>
      </c>
      <c r="G1629" s="2">
        <f t="shared" si="231"/>
        <v>1.8442264417516712E-2</v>
      </c>
      <c r="H1629" s="2">
        <f t="shared" si="229"/>
        <v>0.88147456696245774</v>
      </c>
      <c r="I1629" s="2">
        <f t="shared" si="230"/>
        <v>46.850198373159643</v>
      </c>
    </row>
    <row r="1630" spans="1:9" ht="13.5" x14ac:dyDescent="0.25">
      <c r="A1630" s="3">
        <f>TITRES_STAT!B1633</f>
        <v>44385</v>
      </c>
      <c r="B1630" s="6">
        <f>TITRES_STAT!D1633</f>
        <v>6.5842000000000001</v>
      </c>
      <c r="C1630" s="2">
        <f t="shared" si="225"/>
        <v>7.6500000000000234E-2</v>
      </c>
      <c r="D1630" s="2">
        <f t="shared" si="226"/>
        <v>7.6500000000000234E-2</v>
      </c>
      <c r="E1630" s="2">
        <f t="shared" si="227"/>
        <v>0</v>
      </c>
      <c r="F1630" s="2">
        <f t="shared" si="231"/>
        <v>2.0559502252577872E-2</v>
      </c>
      <c r="G1630" s="2">
        <f t="shared" si="231"/>
        <v>1.7124959816265519E-2</v>
      </c>
      <c r="H1630" s="2">
        <f t="shared" si="229"/>
        <v>1.2005576931660988</v>
      </c>
      <c r="I1630" s="2">
        <f t="shared" si="230"/>
        <v>54.55697421133145</v>
      </c>
    </row>
    <row r="1631" spans="1:9" ht="13.5" x14ac:dyDescent="0.25">
      <c r="A1631" s="3">
        <f>TITRES_STAT!B1634</f>
        <v>44386</v>
      </c>
      <c r="B1631" s="6">
        <f>TITRES_STAT!D1634</f>
        <v>6.5766</v>
      </c>
      <c r="C1631" s="2">
        <f t="shared" si="225"/>
        <v>-7.6000000000000512E-3</v>
      </c>
      <c r="D1631" s="2">
        <f t="shared" si="226"/>
        <v>0</v>
      </c>
      <c r="E1631" s="2">
        <f t="shared" si="227"/>
        <v>7.6000000000000512E-3</v>
      </c>
      <c r="F1631" s="2">
        <f t="shared" si="231"/>
        <v>1.9090966377393739E-2</v>
      </c>
      <c r="G1631" s="2">
        <f t="shared" si="231"/>
        <v>1.6444605543675127E-2</v>
      </c>
      <c r="H1631" s="2">
        <f t="shared" si="229"/>
        <v>1.1609257714750383</v>
      </c>
      <c r="I1631" s="2">
        <f t="shared" si="230"/>
        <v>53.723537698502042</v>
      </c>
    </row>
    <row r="1632" spans="1:9" ht="13.5" x14ac:dyDescent="0.25">
      <c r="A1632" s="3">
        <f>TITRES_STAT!B1635</f>
        <v>44389</v>
      </c>
      <c r="B1632" s="6">
        <f>TITRES_STAT!D1635</f>
        <v>6.5842000000000001</v>
      </c>
      <c r="C1632" s="2">
        <f t="shared" si="225"/>
        <v>7.6000000000000512E-3</v>
      </c>
      <c r="D1632" s="2">
        <f t="shared" si="226"/>
        <v>7.6000000000000512E-3</v>
      </c>
      <c r="E1632" s="2">
        <f t="shared" si="227"/>
        <v>0</v>
      </c>
      <c r="F1632" s="2">
        <f t="shared" si="231"/>
        <v>1.8270183064722761E-2</v>
      </c>
      <c r="G1632" s="2">
        <f t="shared" si="231"/>
        <v>1.5269990861984047E-2</v>
      </c>
      <c r="H1632" s="2">
        <f t="shared" si="229"/>
        <v>1.1964763587519851</v>
      </c>
      <c r="I1632" s="2">
        <f t="shared" si="230"/>
        <v>54.472535248765915</v>
      </c>
    </row>
    <row r="1633" spans="1:9" ht="13.5" x14ac:dyDescent="0.25">
      <c r="A1633" s="3">
        <f>TITRES_STAT!B1636</f>
        <v>44390</v>
      </c>
      <c r="B1633" s="6">
        <f>TITRES_STAT!D1636</f>
        <v>6.5995999999999997</v>
      </c>
      <c r="C1633" s="2">
        <f t="shared" si="225"/>
        <v>1.5399999999999636E-2</v>
      </c>
      <c r="D1633" s="2">
        <f t="shared" si="226"/>
        <v>1.5399999999999636E-2</v>
      </c>
      <c r="E1633" s="2">
        <f t="shared" si="227"/>
        <v>0</v>
      </c>
      <c r="F1633" s="2">
        <f t="shared" si="231"/>
        <v>1.8065169988671109E-2</v>
      </c>
      <c r="G1633" s="2">
        <f t="shared" si="231"/>
        <v>1.4179277228985186E-2</v>
      </c>
      <c r="H1633" s="2">
        <f t="shared" si="229"/>
        <v>1.274054360947426</v>
      </c>
      <c r="I1633" s="2">
        <f t="shared" si="230"/>
        <v>56.025677434405054</v>
      </c>
    </row>
    <row r="1634" spans="1:9" ht="13.5" x14ac:dyDescent="0.25">
      <c r="A1634" s="3">
        <f>TITRES_STAT!B1637</f>
        <v>44391</v>
      </c>
      <c r="B1634" s="6">
        <f>TITRES_STAT!D1637</f>
        <v>6.7297000000000002</v>
      </c>
      <c r="C1634" s="2">
        <f t="shared" si="225"/>
        <v>0.13010000000000055</v>
      </c>
      <c r="D1634" s="2">
        <f t="shared" si="226"/>
        <v>0.13010000000000055</v>
      </c>
      <c r="E1634" s="2">
        <f t="shared" si="227"/>
        <v>0</v>
      </c>
      <c r="F1634" s="2">
        <f t="shared" si="231"/>
        <v>2.6067657846623214E-2</v>
      </c>
      <c r="G1634" s="2">
        <f t="shared" si="231"/>
        <v>1.3166471712629102E-2</v>
      </c>
      <c r="H1634" s="2">
        <f t="shared" si="229"/>
        <v>1.9798514298723984</v>
      </c>
      <c r="I1634" s="2">
        <f t="shared" si="230"/>
        <v>66.441279925059163</v>
      </c>
    </row>
    <row r="1635" spans="1:9" ht="13.5" x14ac:dyDescent="0.25">
      <c r="A1635" s="3">
        <f>TITRES_STAT!B1638</f>
        <v>44392</v>
      </c>
      <c r="B1635" s="6">
        <f>TITRES_STAT!D1638</f>
        <v>6.7679999999999998</v>
      </c>
      <c r="C1635" s="2">
        <f t="shared" si="225"/>
        <v>3.8299999999999557E-2</v>
      </c>
      <c r="D1635" s="2">
        <f t="shared" si="226"/>
        <v>3.8299999999999557E-2</v>
      </c>
      <c r="E1635" s="2">
        <f t="shared" si="227"/>
        <v>0</v>
      </c>
      <c r="F1635" s="2">
        <f t="shared" si="231"/>
        <v>2.6941396571864378E-2</v>
      </c>
      <c r="G1635" s="2">
        <f t="shared" si="231"/>
        <v>1.2226009447441311E-2</v>
      </c>
      <c r="H1635" s="2">
        <f t="shared" si="229"/>
        <v>2.2036132629934078</v>
      </c>
      <c r="I1635" s="2">
        <f t="shared" si="230"/>
        <v>68.785245973616213</v>
      </c>
    </row>
    <row r="1636" spans="1:9" ht="13.5" x14ac:dyDescent="0.25">
      <c r="A1636" s="3">
        <f>TITRES_STAT!B1639</f>
        <v>44393</v>
      </c>
      <c r="B1636" s="6">
        <f>TITRES_STAT!D1639</f>
        <v>6.9271000000000003</v>
      </c>
      <c r="C1636" s="2">
        <f t="shared" si="225"/>
        <v>0.15910000000000046</v>
      </c>
      <c r="D1636" s="2">
        <f t="shared" si="226"/>
        <v>0.15910000000000046</v>
      </c>
      <c r="E1636" s="2">
        <f t="shared" si="227"/>
        <v>0</v>
      </c>
      <c r="F1636" s="2">
        <f t="shared" si="231"/>
        <v>3.6381296816731239E-2</v>
      </c>
      <c r="G1636" s="2">
        <f t="shared" si="231"/>
        <v>1.1352723058338361E-2</v>
      </c>
      <c r="H1636" s="2">
        <f t="shared" si="229"/>
        <v>3.2046317548466807</v>
      </c>
      <c r="I1636" s="2">
        <f t="shared" si="230"/>
        <v>76.216704379704595</v>
      </c>
    </row>
    <row r="1637" spans="1:9" ht="13.5" x14ac:dyDescent="0.25">
      <c r="A1637" s="3">
        <f>TITRES_STAT!B1640</f>
        <v>44396</v>
      </c>
      <c r="B1637" s="6">
        <f>TITRES_STAT!D1640</f>
        <v>6.8562000000000003</v>
      </c>
      <c r="C1637" s="2">
        <f t="shared" si="225"/>
        <v>-7.0899999999999963E-2</v>
      </c>
      <c r="D1637" s="2">
        <f t="shared" si="226"/>
        <v>0</v>
      </c>
      <c r="E1637" s="2">
        <f t="shared" si="227"/>
        <v>7.0899999999999963E-2</v>
      </c>
      <c r="F1637" s="2">
        <f t="shared" si="231"/>
        <v>3.3782632758393293E-2</v>
      </c>
      <c r="G1637" s="2">
        <f t="shared" si="231"/>
        <v>1.560609998274276E-2</v>
      </c>
      <c r="H1637" s="2">
        <f t="shared" si="229"/>
        <v>2.1647069284286373</v>
      </c>
      <c r="I1637" s="2">
        <f t="shared" si="230"/>
        <v>68.401497433554553</v>
      </c>
    </row>
    <row r="1638" spans="1:9" ht="13.5" x14ac:dyDescent="0.25">
      <c r="A1638" s="3">
        <f>TITRES_STAT!B1641</f>
        <v>44399</v>
      </c>
      <c r="B1638" s="6">
        <f>TITRES_STAT!D1641</f>
        <v>6.8247</v>
      </c>
      <c r="C1638" s="2">
        <f t="shared" si="225"/>
        <v>-3.1500000000000306E-2</v>
      </c>
      <c r="D1638" s="2">
        <f t="shared" si="226"/>
        <v>0</v>
      </c>
      <c r="E1638" s="2">
        <f t="shared" si="227"/>
        <v>3.1500000000000306E-2</v>
      </c>
      <c r="F1638" s="2">
        <f t="shared" si="231"/>
        <v>3.1369587561365202E-2</v>
      </c>
      <c r="G1638" s="2">
        <f t="shared" si="231"/>
        <v>1.6741378555404012E-2</v>
      </c>
      <c r="H1638" s="2">
        <f t="shared" si="229"/>
        <v>1.8737756545884505</v>
      </c>
      <c r="I1638" s="2">
        <f t="shared" si="230"/>
        <v>65.202572497148921</v>
      </c>
    </row>
    <row r="1639" spans="1:9" ht="13.5" x14ac:dyDescent="0.25">
      <c r="A1639" s="3">
        <f>TITRES_STAT!B1642</f>
        <v>44400</v>
      </c>
      <c r="B1639" s="6">
        <f>TITRES_STAT!D1642</f>
        <v>6.8247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2.9128902735553401E-2</v>
      </c>
      <c r="G1639" s="2">
        <f t="shared" si="231"/>
        <v>1.5545565801446583E-2</v>
      </c>
      <c r="H1639" s="2">
        <f t="shared" si="229"/>
        <v>1.8737756545884505</v>
      </c>
      <c r="I1639" s="2">
        <f t="shared" si="230"/>
        <v>65.202572497148921</v>
      </c>
    </row>
    <row r="1640" spans="1:9" ht="13.5" x14ac:dyDescent="0.25">
      <c r="A1640" s="3">
        <f>TITRES_STAT!B1643</f>
        <v>44403</v>
      </c>
      <c r="B1640" s="6">
        <f>TITRES_STAT!D1643</f>
        <v>6.7615999999999996</v>
      </c>
      <c r="C1640" s="2">
        <f t="shared" si="225"/>
        <v>-6.3100000000000378E-2</v>
      </c>
      <c r="D1640" s="2">
        <f t="shared" si="226"/>
        <v>0</v>
      </c>
      <c r="E1640" s="2">
        <f t="shared" si="227"/>
        <v>6.3100000000000378E-2</v>
      </c>
      <c r="F1640" s="2">
        <f t="shared" si="231"/>
        <v>2.7048266825871015E-2</v>
      </c>
      <c r="G1640" s="2">
        <f t="shared" si="231"/>
        <v>1.8942311101343281E-2</v>
      </c>
      <c r="H1640" s="2">
        <f t="shared" si="229"/>
        <v>1.4279285500676264</v>
      </c>
      <c r="I1640" s="2">
        <f t="shared" si="230"/>
        <v>58.812626509452002</v>
      </c>
    </row>
    <row r="1641" spans="1:9" ht="13.5" x14ac:dyDescent="0.25">
      <c r="A1641" s="3">
        <f>TITRES_STAT!B1644</f>
        <v>44404</v>
      </c>
      <c r="B1641" s="6">
        <f>TITRES_STAT!D1644</f>
        <v>6.6906999999999996</v>
      </c>
      <c r="C1641" s="2">
        <f t="shared" si="225"/>
        <v>-7.0899999999999963E-2</v>
      </c>
      <c r="D1641" s="2">
        <f t="shared" si="226"/>
        <v>0</v>
      </c>
      <c r="E1641" s="2">
        <f t="shared" si="227"/>
        <v>7.0899999999999963E-2</v>
      </c>
      <c r="F1641" s="2">
        <f t="shared" si="231"/>
        <v>2.5116247766880231E-2</v>
      </c>
      <c r="G1641" s="2">
        <f t="shared" si="231"/>
        <v>2.2653574594104473E-2</v>
      </c>
      <c r="H1641" s="2">
        <f t="shared" si="229"/>
        <v>1.1087101359013187</v>
      </c>
      <c r="I1641" s="2">
        <f t="shared" si="230"/>
        <v>52.577645311475045</v>
      </c>
    </row>
    <row r="1642" spans="1:9" ht="13.5" x14ac:dyDescent="0.25">
      <c r="A1642" s="3">
        <f>TITRES_STAT!B1645</f>
        <v>44405</v>
      </c>
      <c r="B1642" s="6">
        <f>TITRES_STAT!D1645</f>
        <v>6.6828000000000003</v>
      </c>
      <c r="C1642" s="2">
        <f t="shared" si="225"/>
        <v>-7.899999999999352E-3</v>
      </c>
      <c r="D1642" s="2">
        <f t="shared" si="226"/>
        <v>0</v>
      </c>
      <c r="E1642" s="2">
        <f t="shared" si="227"/>
        <v>7.899999999999352E-3</v>
      </c>
      <c r="F1642" s="2">
        <f t="shared" si="231"/>
        <v>2.3322230069245931E-2</v>
      </c>
      <c r="G1642" s="2">
        <f t="shared" si="231"/>
        <v>2.1599747837382676E-2</v>
      </c>
      <c r="H1642" s="2">
        <f t="shared" si="229"/>
        <v>1.0797454787357357</v>
      </c>
      <c r="I1642" s="2">
        <f t="shared" si="230"/>
        <v>51.917193222706565</v>
      </c>
    </row>
    <row r="1643" spans="1:9" ht="13.5" x14ac:dyDescent="0.25">
      <c r="A1643" s="3">
        <f>TITRES_STAT!B1646</f>
        <v>44406</v>
      </c>
      <c r="B1643" s="6">
        <f>TITRES_STAT!D1646</f>
        <v>6.6985999999999999</v>
      </c>
      <c r="C1643" s="2">
        <f t="shared" si="225"/>
        <v>1.5799999999999592E-2</v>
      </c>
      <c r="D1643" s="2">
        <f t="shared" si="226"/>
        <v>1.5799999999999592E-2</v>
      </c>
      <c r="E1643" s="2">
        <f t="shared" si="227"/>
        <v>0</v>
      </c>
      <c r="F1643" s="2">
        <f t="shared" si="231"/>
        <v>2.2784927921442624E-2</v>
      </c>
      <c r="G1643" s="2">
        <f t="shared" si="231"/>
        <v>2.0056908706141054E-2</v>
      </c>
      <c r="H1643" s="2">
        <f t="shared" si="229"/>
        <v>1.1360139418925659</v>
      </c>
      <c r="I1643" s="2">
        <f t="shared" si="230"/>
        <v>53.183826173251795</v>
      </c>
    </row>
    <row r="1644" spans="1:9" ht="13.5" x14ac:dyDescent="0.25">
      <c r="A1644" s="3">
        <f>TITRES_STAT!B1647</f>
        <v>44407</v>
      </c>
      <c r="B1644" s="6">
        <f>TITRES_STAT!D1647</f>
        <v>6.7774000000000001</v>
      </c>
      <c r="C1644" s="2">
        <f t="shared" si="225"/>
        <v>7.8800000000000203E-2</v>
      </c>
      <c r="D1644" s="2">
        <f t="shared" si="226"/>
        <v>7.8800000000000203E-2</v>
      </c>
      <c r="E1644" s="2">
        <f t="shared" si="227"/>
        <v>0</v>
      </c>
      <c r="F1644" s="2">
        <f t="shared" si="231"/>
        <v>2.6786004498482452E-2</v>
      </c>
      <c r="G1644" s="2">
        <f t="shared" si="231"/>
        <v>1.8624272369988121E-2</v>
      </c>
      <c r="H1644" s="2">
        <f t="shared" si="229"/>
        <v>1.4382309260922572</v>
      </c>
      <c r="I1644" s="2">
        <f t="shared" si="230"/>
        <v>58.986657527033501</v>
      </c>
    </row>
    <row r="1645" spans="1:9" ht="13.5" x14ac:dyDescent="0.25">
      <c r="A1645" s="3">
        <f>TITRES_STAT!B1648</f>
        <v>44410</v>
      </c>
      <c r="B1645" s="6">
        <f>TITRES_STAT!D1648</f>
        <v>6.7774000000000001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2.4872718462876562E-2</v>
      </c>
      <c r="G1645" s="2">
        <f t="shared" si="232"/>
        <v>1.7293967200703256E-2</v>
      </c>
      <c r="H1645" s="2">
        <f t="shared" si="229"/>
        <v>1.438230926092257</v>
      </c>
      <c r="I1645" s="2">
        <f t="shared" si="230"/>
        <v>58.986657527033501</v>
      </c>
    </row>
    <row r="1646" spans="1:9" ht="13.5" x14ac:dyDescent="0.25">
      <c r="A1646" s="3">
        <f>TITRES_STAT!B1649</f>
        <v>44411</v>
      </c>
      <c r="B1646" s="6">
        <f>TITRES_STAT!D1649</f>
        <v>6.7615999999999996</v>
      </c>
      <c r="C1646" s="2">
        <f t="shared" si="225"/>
        <v>-1.580000000000048E-2</v>
      </c>
      <c r="D1646" s="2">
        <f t="shared" si="226"/>
        <v>0</v>
      </c>
      <c r="E1646" s="2">
        <f t="shared" si="227"/>
        <v>1.580000000000048E-2</v>
      </c>
      <c r="F1646" s="2">
        <f t="shared" si="232"/>
        <v>2.3096095715528234E-2</v>
      </c>
      <c r="G1646" s="2">
        <f t="shared" si="232"/>
        <v>1.7187255257795915E-2</v>
      </c>
      <c r="H1646" s="2">
        <f t="shared" si="229"/>
        <v>1.3437919766189628</v>
      </c>
      <c r="I1646" s="2">
        <f t="shared" si="230"/>
        <v>57.334097480675311</v>
      </c>
    </row>
    <row r="1647" spans="1:9" ht="13.5" x14ac:dyDescent="0.25">
      <c r="A1647" s="3">
        <f>TITRES_STAT!B1650</f>
        <v>44412</v>
      </c>
      <c r="B1647" s="6">
        <f>TITRES_STAT!D1650</f>
        <v>6.7538</v>
      </c>
      <c r="C1647" s="2">
        <f t="shared" si="225"/>
        <v>-7.799999999999585E-3</v>
      </c>
      <c r="D1647" s="2">
        <f t="shared" si="226"/>
        <v>0</v>
      </c>
      <c r="E1647" s="2">
        <f t="shared" si="227"/>
        <v>7.799999999999585E-3</v>
      </c>
      <c r="F1647" s="2">
        <f t="shared" si="232"/>
        <v>2.1446374592990505E-2</v>
      </c>
      <c r="G1647" s="2">
        <f t="shared" si="232"/>
        <v>1.6516737025096175E-2</v>
      </c>
      <c r="H1647" s="2">
        <f t="shared" si="229"/>
        <v>1.2984631625728524</v>
      </c>
      <c r="I1647" s="2">
        <f t="shared" si="230"/>
        <v>56.492667958157725</v>
      </c>
    </row>
    <row r="1648" spans="1:9" ht="13.5" x14ac:dyDescent="0.25">
      <c r="A1648" s="3">
        <f>TITRES_STAT!B1651</f>
        <v>44413</v>
      </c>
      <c r="B1648" s="6">
        <f>TITRES_STAT!D1651</f>
        <v>6.7538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1.9914490693491185E-2</v>
      </c>
      <c r="G1648" s="2">
        <f t="shared" si="232"/>
        <v>1.5336970094732161E-2</v>
      </c>
      <c r="H1648" s="2">
        <f t="shared" si="229"/>
        <v>1.2984631625728527</v>
      </c>
      <c r="I1648" s="2">
        <f t="shared" si="230"/>
        <v>56.492667958157732</v>
      </c>
    </row>
    <row r="1649" spans="1:9" ht="13.5" x14ac:dyDescent="0.25">
      <c r="A1649" s="3">
        <f>TITRES_STAT!B1652</f>
        <v>44414</v>
      </c>
      <c r="B1649" s="6">
        <f>TITRES_STAT!D1652</f>
        <v>6.7301000000000002</v>
      </c>
      <c r="C1649" s="2">
        <f t="shared" si="225"/>
        <v>-2.3699999999999832E-2</v>
      </c>
      <c r="D1649" s="2">
        <f t="shared" si="226"/>
        <v>0</v>
      </c>
      <c r="E1649" s="2">
        <f t="shared" si="227"/>
        <v>2.3699999999999832E-2</v>
      </c>
      <c r="F1649" s="2">
        <f t="shared" si="232"/>
        <v>1.849202707252753E-2</v>
      </c>
      <c r="G1649" s="2">
        <f t="shared" si="232"/>
        <v>1.5934329373679851E-2</v>
      </c>
      <c r="H1649" s="2">
        <f t="shared" si="229"/>
        <v>1.1605149259103715</v>
      </c>
      <c r="I1649" s="2">
        <f t="shared" si="230"/>
        <v>53.714737722599523</v>
      </c>
    </row>
    <row r="1650" spans="1:9" ht="13.5" x14ac:dyDescent="0.25">
      <c r="A1650" s="3">
        <f>TITRES_STAT!B1653</f>
        <v>44417</v>
      </c>
      <c r="B1650" s="6">
        <f>TITRES_STAT!D1653</f>
        <v>6.7301000000000002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1.7171167995918422E-2</v>
      </c>
      <c r="G1650" s="2">
        <f t="shared" si="232"/>
        <v>1.4796162989845577E-2</v>
      </c>
      <c r="H1650" s="2">
        <f t="shared" si="229"/>
        <v>1.1605149259103715</v>
      </c>
      <c r="I1650" s="2">
        <f t="shared" si="230"/>
        <v>53.714737722599523</v>
      </c>
    </row>
    <row r="1651" spans="1:9" ht="13.5" x14ac:dyDescent="0.25">
      <c r="A1651" s="3">
        <f>TITRES_STAT!B1654</f>
        <v>44419</v>
      </c>
      <c r="B1651" s="6">
        <f>TITRES_STAT!D1654</f>
        <v>6.7301000000000002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1.5944655996209964E-2</v>
      </c>
      <c r="G1651" s="2">
        <f t="shared" si="232"/>
        <v>1.3739294204856606E-2</v>
      </c>
      <c r="H1651" s="2">
        <f t="shared" si="229"/>
        <v>1.1605149259103718</v>
      </c>
      <c r="I1651" s="2">
        <f t="shared" si="230"/>
        <v>53.714737722599523</v>
      </c>
    </row>
    <row r="1652" spans="1:9" ht="13.5" x14ac:dyDescent="0.25">
      <c r="A1652" s="3">
        <f>TITRES_STAT!B1655</f>
        <v>44420</v>
      </c>
      <c r="B1652" s="6">
        <f>TITRES_STAT!D1655</f>
        <v>6.7301000000000002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1.4805751996480682E-2</v>
      </c>
      <c r="G1652" s="2">
        <f t="shared" si="232"/>
        <v>1.2757916047366849E-2</v>
      </c>
      <c r="H1652" s="2">
        <f t="shared" si="229"/>
        <v>1.1605149259103718</v>
      </c>
      <c r="I1652" s="2">
        <f t="shared" si="230"/>
        <v>53.714737722599523</v>
      </c>
    </row>
    <row r="1653" spans="1:9" ht="13.5" x14ac:dyDescent="0.25">
      <c r="A1653" s="3">
        <f>TITRES_STAT!B1656</f>
        <v>44424</v>
      </c>
      <c r="B1653" s="6">
        <f>TITRES_STAT!D1656</f>
        <v>6.7538</v>
      </c>
      <c r="C1653" s="2">
        <f t="shared" si="225"/>
        <v>2.3699999999999832E-2</v>
      </c>
      <c r="D1653" s="2">
        <f t="shared" si="226"/>
        <v>2.3699999999999832E-2</v>
      </c>
      <c r="E1653" s="2">
        <f t="shared" si="227"/>
        <v>0</v>
      </c>
      <c r="F1653" s="2">
        <f t="shared" si="232"/>
        <v>1.5441055425303479E-2</v>
      </c>
      <c r="G1653" s="2">
        <f t="shared" si="232"/>
        <v>1.1846636329697789E-2</v>
      </c>
      <c r="H1653" s="2">
        <f t="shared" si="229"/>
        <v>1.3034126308575038</v>
      </c>
      <c r="I1653" s="2">
        <f t="shared" si="230"/>
        <v>56.586154534208461</v>
      </c>
    </row>
    <row r="1654" spans="1:9" ht="13.5" x14ac:dyDescent="0.25">
      <c r="A1654" s="3">
        <f>TITRES_STAT!B1657</f>
        <v>44425</v>
      </c>
      <c r="B1654" s="6">
        <f>TITRES_STAT!D1657</f>
        <v>6.8089000000000004</v>
      </c>
      <c r="C1654" s="2">
        <f t="shared" si="225"/>
        <v>5.5100000000000371E-2</v>
      </c>
      <c r="D1654" s="2">
        <f t="shared" si="226"/>
        <v>5.5100000000000371E-2</v>
      </c>
      <c r="E1654" s="2">
        <f t="shared" si="227"/>
        <v>0</v>
      </c>
      <c r="F1654" s="2">
        <f t="shared" si="232"/>
        <v>1.827383718063897E-2</v>
      </c>
      <c r="G1654" s="2">
        <f t="shared" si="232"/>
        <v>1.1000448020433661E-2</v>
      </c>
      <c r="H1654" s="2">
        <f t="shared" si="229"/>
        <v>1.6611902666777545</v>
      </c>
      <c r="I1654" s="2">
        <f t="shared" si="230"/>
        <v>62.422829644255167</v>
      </c>
    </row>
    <row r="1655" spans="1:9" ht="13.5" x14ac:dyDescent="0.25">
      <c r="A1655" s="3">
        <f>TITRES_STAT!B1658</f>
        <v>44426</v>
      </c>
      <c r="B1655" s="6">
        <f>TITRES_STAT!D1658</f>
        <v>6.8010000000000002</v>
      </c>
      <c r="C1655" s="2">
        <f t="shared" si="225"/>
        <v>-7.9000000000002402E-3</v>
      </c>
      <c r="D1655" s="2">
        <f t="shared" si="226"/>
        <v>0</v>
      </c>
      <c r="E1655" s="2">
        <f t="shared" si="227"/>
        <v>7.9000000000002402E-3</v>
      </c>
      <c r="F1655" s="2">
        <f t="shared" si="232"/>
        <v>1.6968563096307614E-2</v>
      </c>
      <c r="G1655" s="2">
        <f t="shared" si="232"/>
        <v>1.077898744754556E-2</v>
      </c>
      <c r="H1655" s="2">
        <f t="shared" si="229"/>
        <v>1.574226074469681</v>
      </c>
      <c r="I1655" s="2">
        <f t="shared" si="230"/>
        <v>61.153373049955952</v>
      </c>
    </row>
    <row r="1656" spans="1:9" ht="13.5" x14ac:dyDescent="0.25">
      <c r="A1656" s="3">
        <f>TITRES_STAT!B1659</f>
        <v>44427</v>
      </c>
      <c r="B1656" s="6">
        <f>TITRES_STAT!D1659</f>
        <v>6.7931999999999997</v>
      </c>
      <c r="C1656" s="2">
        <f t="shared" si="225"/>
        <v>-7.8000000000004732E-3</v>
      </c>
      <c r="D1656" s="2">
        <f t="shared" si="226"/>
        <v>0</v>
      </c>
      <c r="E1656" s="2">
        <f t="shared" si="227"/>
        <v>7.8000000000004732E-3</v>
      </c>
      <c r="F1656" s="2">
        <f t="shared" si="232"/>
        <v>1.5756522875142783E-2</v>
      </c>
      <c r="G1656" s="2">
        <f t="shared" si="232"/>
        <v>1.0566202629863769E-2</v>
      </c>
      <c r="H1656" s="2">
        <f t="shared" si="229"/>
        <v>1.491219071514809</v>
      </c>
      <c r="I1656" s="2">
        <f t="shared" si="230"/>
        <v>59.85900993476497</v>
      </c>
    </row>
    <row r="1657" spans="1:9" ht="13.5" x14ac:dyDescent="0.25">
      <c r="A1657" s="3">
        <f>TITRES_STAT!B1660</f>
        <v>44428</v>
      </c>
      <c r="B1657" s="6">
        <f>TITRES_STAT!D1660</f>
        <v>6.7774000000000001</v>
      </c>
      <c r="C1657" s="2">
        <f t="shared" si="225"/>
        <v>-1.5799999999999592E-2</v>
      </c>
      <c r="D1657" s="2">
        <f t="shared" si="226"/>
        <v>0</v>
      </c>
      <c r="E1657" s="2">
        <f t="shared" si="227"/>
        <v>1.5799999999999592E-2</v>
      </c>
      <c r="F1657" s="2">
        <f t="shared" si="232"/>
        <v>1.4631056955489727E-2</v>
      </c>
      <c r="G1657" s="2">
        <f t="shared" si="232"/>
        <v>1.0940045299159184E-2</v>
      </c>
      <c r="H1657" s="2">
        <f t="shared" si="229"/>
        <v>1.3373854088715904</v>
      </c>
      <c r="I1657" s="2">
        <f t="shared" si="230"/>
        <v>57.217153995892964</v>
      </c>
    </row>
    <row r="1658" spans="1:9" ht="13.5" x14ac:dyDescent="0.25">
      <c r="A1658" s="3">
        <f>TITRES_STAT!B1661</f>
        <v>44431</v>
      </c>
      <c r="B1658" s="6">
        <f>TITRES_STAT!D1661</f>
        <v>6.7615999999999996</v>
      </c>
      <c r="C1658" s="2">
        <f t="shared" si="225"/>
        <v>-1.580000000000048E-2</v>
      </c>
      <c r="D1658" s="2">
        <f t="shared" si="226"/>
        <v>0</v>
      </c>
      <c r="E1658" s="2">
        <f t="shared" si="227"/>
        <v>1.580000000000048E-2</v>
      </c>
      <c r="F1658" s="2">
        <f t="shared" si="232"/>
        <v>1.3585981458669032E-2</v>
      </c>
      <c r="G1658" s="2">
        <f t="shared" si="232"/>
        <v>1.1287184920647847E-2</v>
      </c>
      <c r="H1658" s="2">
        <f t="shared" si="229"/>
        <v>1.2036642931060655</v>
      </c>
      <c r="I1658" s="2">
        <f t="shared" si="230"/>
        <v>54.621037191173087</v>
      </c>
    </row>
    <row r="1659" spans="1:9" ht="13.5" x14ac:dyDescent="0.25">
      <c r="A1659" s="3">
        <f>TITRES_STAT!B1662</f>
        <v>44432</v>
      </c>
      <c r="B1659" s="6">
        <f>TITRES_STAT!D1662</f>
        <v>6.6592000000000002</v>
      </c>
      <c r="C1659" s="2">
        <f t="shared" si="225"/>
        <v>-0.10239999999999938</v>
      </c>
      <c r="D1659" s="2">
        <f t="shared" si="226"/>
        <v>0</v>
      </c>
      <c r="E1659" s="2">
        <f t="shared" si="227"/>
        <v>0.10239999999999938</v>
      </c>
      <c r="F1659" s="2">
        <f t="shared" si="232"/>
        <v>1.2615554211621244E-2</v>
      </c>
      <c r="G1659" s="2">
        <f t="shared" si="232"/>
        <v>1.7795243140601526E-2</v>
      </c>
      <c r="H1659" s="2">
        <f t="shared" si="229"/>
        <v>0.70892845419109041</v>
      </c>
      <c r="I1659" s="2">
        <f t="shared" si="230"/>
        <v>41.48379953838716</v>
      </c>
    </row>
    <row r="1660" spans="1:9" ht="13.5" x14ac:dyDescent="0.25">
      <c r="A1660" s="3">
        <f>TITRES_STAT!B1663</f>
        <v>44433</v>
      </c>
      <c r="B1660" s="6">
        <f>TITRES_STAT!D1663</f>
        <v>6.6433999999999997</v>
      </c>
      <c r="C1660" s="2">
        <f t="shared" si="225"/>
        <v>-1.580000000000048E-2</v>
      </c>
      <c r="D1660" s="2">
        <f t="shared" si="226"/>
        <v>0</v>
      </c>
      <c r="E1660" s="2">
        <f t="shared" si="227"/>
        <v>1.580000000000048E-2</v>
      </c>
      <c r="F1660" s="2">
        <f t="shared" si="232"/>
        <v>1.1714443196505442E-2</v>
      </c>
      <c r="G1660" s="2">
        <f t="shared" si="232"/>
        <v>1.7652725773415735E-2</v>
      </c>
      <c r="H1660" s="2">
        <f t="shared" si="229"/>
        <v>0.66360534610167132</v>
      </c>
      <c r="I1660" s="2">
        <f t="shared" si="230"/>
        <v>39.889589658791287</v>
      </c>
    </row>
    <row r="1661" spans="1:9" ht="13.5" x14ac:dyDescent="0.25">
      <c r="A1661" s="3">
        <f>TITRES_STAT!B1664</f>
        <v>44434</v>
      </c>
      <c r="B1661" s="6">
        <f>TITRES_STAT!D1664</f>
        <v>6.6513</v>
      </c>
      <c r="C1661" s="2">
        <f t="shared" si="225"/>
        <v>7.9000000000002402E-3</v>
      </c>
      <c r="D1661" s="2">
        <f t="shared" si="226"/>
        <v>7.9000000000002402E-3</v>
      </c>
      <c r="E1661" s="2">
        <f t="shared" si="227"/>
        <v>0</v>
      </c>
      <c r="F1661" s="2">
        <f t="shared" ref="F1661:G1676" si="233">((F1660*13)+D1661)/14</f>
        <v>1.1441982968183642E-2</v>
      </c>
      <c r="G1661" s="2">
        <f t="shared" si="233"/>
        <v>1.6391816789600326E-2</v>
      </c>
      <c r="H1661" s="2">
        <f t="shared" si="229"/>
        <v>0.69803018878559753</v>
      </c>
      <c r="I1661" s="2">
        <f t="shared" si="230"/>
        <v>41.108231961695388</v>
      </c>
    </row>
    <row r="1662" spans="1:9" ht="13.5" x14ac:dyDescent="0.25">
      <c r="A1662" s="3">
        <f>TITRES_STAT!B1665</f>
        <v>44435</v>
      </c>
      <c r="B1662" s="6">
        <f>TITRES_STAT!D1665</f>
        <v>6.6197999999999997</v>
      </c>
      <c r="C1662" s="2">
        <f t="shared" si="225"/>
        <v>-3.1500000000000306E-2</v>
      </c>
      <c r="D1662" s="2">
        <f t="shared" si="226"/>
        <v>0</v>
      </c>
      <c r="E1662" s="2">
        <f t="shared" si="227"/>
        <v>3.1500000000000306E-2</v>
      </c>
      <c r="F1662" s="2">
        <f t="shared" si="233"/>
        <v>1.062469847045624E-2</v>
      </c>
      <c r="G1662" s="2">
        <f t="shared" si="233"/>
        <v>1.7470972733200325E-2</v>
      </c>
      <c r="H1662" s="2">
        <f t="shared" si="229"/>
        <v>0.60813433989659793</v>
      </c>
      <c r="I1662" s="2">
        <f t="shared" si="230"/>
        <v>37.81614040626112</v>
      </c>
    </row>
    <row r="1663" spans="1:9" ht="13.5" x14ac:dyDescent="0.25">
      <c r="A1663" s="3">
        <f>TITRES_STAT!B1666</f>
        <v>44438</v>
      </c>
      <c r="B1663" s="6">
        <f>TITRES_STAT!D1666</f>
        <v>6.6197999999999997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9.8657914368522233E-3</v>
      </c>
      <c r="G1663" s="2">
        <f t="shared" si="233"/>
        <v>1.6223046109400303E-2</v>
      </c>
      <c r="H1663" s="2">
        <f t="shared" si="229"/>
        <v>0.60813433989659782</v>
      </c>
      <c r="I1663" s="2">
        <f t="shared" si="230"/>
        <v>37.816140406261113</v>
      </c>
    </row>
    <row r="1664" spans="1:9" ht="13.5" x14ac:dyDescent="0.25">
      <c r="A1664" s="3">
        <f>TITRES_STAT!B1667</f>
        <v>44439</v>
      </c>
      <c r="B1664" s="6">
        <f>TITRES_STAT!D1667</f>
        <v>6.6040000000000001</v>
      </c>
      <c r="C1664" s="2">
        <f t="shared" si="225"/>
        <v>-1.5799999999999592E-2</v>
      </c>
      <c r="D1664" s="2">
        <f t="shared" si="226"/>
        <v>0</v>
      </c>
      <c r="E1664" s="2">
        <f t="shared" si="227"/>
        <v>1.5799999999999592E-2</v>
      </c>
      <c r="F1664" s="2">
        <f t="shared" si="233"/>
        <v>9.1610920485056362E-3</v>
      </c>
      <c r="G1664" s="2">
        <f t="shared" si="233"/>
        <v>1.6192828530157393E-2</v>
      </c>
      <c r="H1664" s="2">
        <f t="shared" si="229"/>
        <v>0.56574995723842147</v>
      </c>
      <c r="I1664" s="2">
        <f t="shared" si="230"/>
        <v>36.132841940884241</v>
      </c>
    </row>
    <row r="1665" spans="1:9" ht="13.5" x14ac:dyDescent="0.25">
      <c r="A1665" s="3">
        <f>TITRES_STAT!B1668</f>
        <v>44440</v>
      </c>
      <c r="B1665" s="6">
        <f>TITRES_STAT!D1668</f>
        <v>6.8562000000000003</v>
      </c>
      <c r="C1665" s="2">
        <f t="shared" si="225"/>
        <v>0.2522000000000002</v>
      </c>
      <c r="D1665" s="2">
        <f t="shared" si="226"/>
        <v>0.2522000000000002</v>
      </c>
      <c r="E1665" s="2">
        <f t="shared" si="227"/>
        <v>0</v>
      </c>
      <c r="F1665" s="2">
        <f t="shared" si="233"/>
        <v>2.6521014045040963E-2</v>
      </c>
      <c r="G1665" s="2">
        <f t="shared" si="233"/>
        <v>1.5036197920860436E-2</v>
      </c>
      <c r="H1665" s="2">
        <f t="shared" si="229"/>
        <v>1.7638111831613426</v>
      </c>
      <c r="I1665" s="2">
        <f t="shared" si="230"/>
        <v>63.818078235859602</v>
      </c>
    </row>
    <row r="1666" spans="1:9" ht="13.5" x14ac:dyDescent="0.25">
      <c r="A1666" s="3">
        <f>TITRES_STAT!B1669</f>
        <v>44441</v>
      </c>
      <c r="B1666" s="6">
        <f>TITRES_STAT!D1669</f>
        <v>6.8483000000000001</v>
      </c>
      <c r="C1666" s="2">
        <f t="shared" si="225"/>
        <v>-7.9000000000002402E-3</v>
      </c>
      <c r="D1666" s="2">
        <f t="shared" si="226"/>
        <v>0</v>
      </c>
      <c r="E1666" s="2">
        <f t="shared" si="227"/>
        <v>7.9000000000002402E-3</v>
      </c>
      <c r="F1666" s="2">
        <f t="shared" si="233"/>
        <v>2.462665589896661E-2</v>
      </c>
      <c r="G1666" s="2">
        <f t="shared" si="233"/>
        <v>1.4526469497941851E-2</v>
      </c>
      <c r="H1666" s="2">
        <f t="shared" si="229"/>
        <v>1.6952953298429312</v>
      </c>
      <c r="I1666" s="2">
        <f t="shared" si="230"/>
        <v>62.898314372908622</v>
      </c>
    </row>
    <row r="1667" spans="1:9" ht="13.5" x14ac:dyDescent="0.25">
      <c r="A1667" s="3">
        <f>TITRES_STAT!B1670</f>
        <v>44442</v>
      </c>
      <c r="B1667" s="6">
        <f>TITRES_STAT!D1670</f>
        <v>6.8167999999999997</v>
      </c>
      <c r="C1667" s="2">
        <f t="shared" ref="C1667:C1730" si="234">B1667-B1666</f>
        <v>-3.1500000000000306E-2</v>
      </c>
      <c r="D1667" s="2">
        <f t="shared" ref="D1667:D1730" si="235">IF(C1667&gt;0,C1667,0)</f>
        <v>0</v>
      </c>
      <c r="E1667" s="2">
        <f t="shared" ref="E1667:E1730" si="236">IF(C1667&lt;0,-C1667,0)</f>
        <v>3.1500000000000306E-2</v>
      </c>
      <c r="F1667" s="2">
        <f t="shared" si="233"/>
        <v>2.2867609049040425E-2</v>
      </c>
      <c r="G1667" s="2">
        <f t="shared" si="233"/>
        <v>1.573886453380317E-2</v>
      </c>
      <c r="H1667" s="2">
        <f t="shared" si="229"/>
        <v>1.4529389334234679</v>
      </c>
      <c r="I1667" s="2">
        <f t="shared" si="230"/>
        <v>59.232576629849468</v>
      </c>
    </row>
    <row r="1668" spans="1:9" ht="13.5" x14ac:dyDescent="0.25">
      <c r="A1668" s="3">
        <f>TITRES_STAT!B1671</f>
        <v>44445</v>
      </c>
      <c r="B1668" s="6">
        <f>TITRES_STAT!D1671</f>
        <v>6.7774000000000001</v>
      </c>
      <c r="C1668" s="2">
        <f t="shared" si="234"/>
        <v>-3.9399999999999658E-2</v>
      </c>
      <c r="D1668" s="2">
        <f t="shared" si="235"/>
        <v>0</v>
      </c>
      <c r="E1668" s="2">
        <f t="shared" si="236"/>
        <v>3.9399999999999658E-2</v>
      </c>
      <c r="F1668" s="2">
        <f t="shared" si="233"/>
        <v>2.1234208402680393E-2</v>
      </c>
      <c r="G1668" s="2">
        <f t="shared" si="233"/>
        <v>1.7428945638531489E-2</v>
      </c>
      <c r="H1668" s="2">
        <f t="shared" si="229"/>
        <v>1.2183300609840861</v>
      </c>
      <c r="I1668" s="2">
        <f t="shared" si="230"/>
        <v>54.921045448196999</v>
      </c>
    </row>
    <row r="1669" spans="1:9" ht="13.5" x14ac:dyDescent="0.25">
      <c r="A1669" s="3">
        <f>TITRES_STAT!B1672</f>
        <v>44446</v>
      </c>
      <c r="B1669" s="6">
        <f>TITRES_STAT!D1672</f>
        <v>6.6985999999999999</v>
      </c>
      <c r="C1669" s="2">
        <f t="shared" si="234"/>
        <v>-7.8800000000000203E-2</v>
      </c>
      <c r="D1669" s="2">
        <f t="shared" si="235"/>
        <v>0</v>
      </c>
      <c r="E1669" s="2">
        <f t="shared" si="236"/>
        <v>7.8800000000000203E-2</v>
      </c>
      <c r="F1669" s="2">
        <f t="shared" si="233"/>
        <v>1.9717479231060368E-2</v>
      </c>
      <c r="G1669" s="2">
        <f t="shared" si="233"/>
        <v>2.1812592378636395E-2</v>
      </c>
      <c r="H1669" s="2">
        <f t="shared" si="229"/>
        <v>0.90394937423265587</v>
      </c>
      <c r="I1669" s="2">
        <f t="shared" si="230"/>
        <v>47.477595069825448</v>
      </c>
    </row>
    <row r="1670" spans="1:9" ht="13.5" x14ac:dyDescent="0.25">
      <c r="A1670" s="3">
        <f>TITRES_STAT!B1673</f>
        <v>44447</v>
      </c>
      <c r="B1670" s="6">
        <f>TITRES_STAT!D1673</f>
        <v>6.6906999999999996</v>
      </c>
      <c r="C1670" s="2">
        <f t="shared" si="234"/>
        <v>-7.9000000000002402E-3</v>
      </c>
      <c r="D1670" s="2">
        <f t="shared" si="235"/>
        <v>0</v>
      </c>
      <c r="E1670" s="2">
        <f t="shared" si="236"/>
        <v>7.9000000000002402E-3</v>
      </c>
      <c r="F1670" s="2">
        <f t="shared" si="233"/>
        <v>1.8309087857413198E-2</v>
      </c>
      <c r="G1670" s="2">
        <f t="shared" si="233"/>
        <v>2.0818835780162383E-2</v>
      </c>
      <c r="H1670" s="2">
        <f t="shared" si="229"/>
        <v>0.87944820982061611</v>
      </c>
      <c r="I1670" s="2">
        <f t="shared" si="230"/>
        <v>46.792894064612454</v>
      </c>
    </row>
    <row r="1671" spans="1:9" ht="13.5" x14ac:dyDescent="0.25">
      <c r="A1671" s="3">
        <f>TITRES_STAT!B1674</f>
        <v>44448</v>
      </c>
      <c r="B1671" s="6">
        <f>TITRES_STAT!D1674</f>
        <v>6.6197999999999997</v>
      </c>
      <c r="C1671" s="2">
        <f t="shared" si="234"/>
        <v>-7.0899999999999963E-2</v>
      </c>
      <c r="D1671" s="2">
        <f t="shared" si="235"/>
        <v>0</v>
      </c>
      <c r="E1671" s="2">
        <f t="shared" si="236"/>
        <v>7.0899999999999963E-2</v>
      </c>
      <c r="F1671" s="2">
        <f t="shared" si="233"/>
        <v>1.7001295867597969E-2</v>
      </c>
      <c r="G1671" s="2">
        <f t="shared" si="233"/>
        <v>2.4396061795865068E-2</v>
      </c>
      <c r="H1671" s="2">
        <f t="shared" si="229"/>
        <v>0.69688689960932748</v>
      </c>
      <c r="I1671" s="2">
        <f t="shared" si="230"/>
        <v>41.068553229432737</v>
      </c>
    </row>
    <row r="1672" spans="1:9" ht="13.5" x14ac:dyDescent="0.25">
      <c r="A1672" s="3">
        <f>TITRES_STAT!B1675</f>
        <v>44449</v>
      </c>
      <c r="B1672" s="6">
        <f>TITRES_STAT!D1675</f>
        <v>6.6592000000000002</v>
      </c>
      <c r="C1672" s="2">
        <f t="shared" si="234"/>
        <v>3.9400000000000546E-2</v>
      </c>
      <c r="D1672" s="2">
        <f t="shared" si="235"/>
        <v>3.9400000000000546E-2</v>
      </c>
      <c r="E1672" s="2">
        <f t="shared" si="236"/>
        <v>0</v>
      </c>
      <c r="F1672" s="2">
        <f t="shared" si="233"/>
        <v>1.8601203305626725E-2</v>
      </c>
      <c r="G1672" s="2">
        <f t="shared" si="233"/>
        <v>2.2653485953303278E-2</v>
      </c>
      <c r="H1672" s="2">
        <f t="shared" si="229"/>
        <v>0.82111880458355424</v>
      </c>
      <c r="I1672" s="2">
        <f t="shared" si="230"/>
        <v>45.088700556871366</v>
      </c>
    </row>
    <row r="1673" spans="1:9" ht="13.5" x14ac:dyDescent="0.25">
      <c r="A1673" s="3">
        <f>TITRES_STAT!B1676</f>
        <v>44452</v>
      </c>
      <c r="B1673" s="6">
        <f>TITRES_STAT!D1676</f>
        <v>6.6592000000000002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1.7272545926653386E-2</v>
      </c>
      <c r="G1673" s="2">
        <f t="shared" si="233"/>
        <v>2.1035379813781615E-2</v>
      </c>
      <c r="H1673" s="2">
        <f t="shared" si="229"/>
        <v>0.82111880458355413</v>
      </c>
      <c r="I1673" s="2">
        <f t="shared" si="230"/>
        <v>45.088700556871366</v>
      </c>
    </row>
    <row r="1674" spans="1:9" ht="13.5" x14ac:dyDescent="0.25">
      <c r="A1674" s="3">
        <f>TITRES_STAT!B1677</f>
        <v>44453</v>
      </c>
      <c r="B1674" s="6">
        <f>TITRES_STAT!D1677</f>
        <v>6.6513</v>
      </c>
      <c r="C1674" s="2">
        <f t="shared" si="234"/>
        <v>-7.9000000000002402E-3</v>
      </c>
      <c r="D1674" s="2">
        <f t="shared" si="235"/>
        <v>0</v>
      </c>
      <c r="E1674" s="2">
        <f t="shared" si="236"/>
        <v>7.9000000000002402E-3</v>
      </c>
      <c r="F1674" s="2">
        <f t="shared" si="233"/>
        <v>1.6038792646178145E-2</v>
      </c>
      <c r="G1674" s="2">
        <f t="shared" si="233"/>
        <v>2.0097138398511516E-2</v>
      </c>
      <c r="H1674" s="2">
        <f t="shared" si="229"/>
        <v>0.7980635017852119</v>
      </c>
      <c r="I1674" s="2">
        <f t="shared" si="230"/>
        <v>44.384611610927678</v>
      </c>
    </row>
    <row r="1675" spans="1:9" ht="13.5" x14ac:dyDescent="0.25">
      <c r="A1675" s="3">
        <f>TITRES_STAT!B1678</f>
        <v>44454</v>
      </c>
      <c r="B1675" s="6">
        <f>TITRES_STAT!D1678</f>
        <v>6.5724999999999998</v>
      </c>
      <c r="C1675" s="2">
        <f t="shared" si="234"/>
        <v>-7.8800000000000203E-2</v>
      </c>
      <c r="D1675" s="2">
        <f t="shared" si="235"/>
        <v>0</v>
      </c>
      <c r="E1675" s="2">
        <f t="shared" si="236"/>
        <v>7.8800000000000203E-2</v>
      </c>
      <c r="F1675" s="2">
        <f t="shared" si="233"/>
        <v>1.4893164600022563E-2</v>
      </c>
      <c r="G1675" s="2">
        <f t="shared" si="233"/>
        <v>2.4290199941474994E-2</v>
      </c>
      <c r="H1675" s="2">
        <f t="shared" si="229"/>
        <v>0.61313470600926612</v>
      </c>
      <c r="I1675" s="2">
        <f t="shared" si="230"/>
        <v>38.008896822144514</v>
      </c>
    </row>
    <row r="1676" spans="1:9" ht="13.5" x14ac:dyDescent="0.25">
      <c r="A1676" s="3">
        <f>TITRES_STAT!B1679</f>
        <v>44455</v>
      </c>
      <c r="B1676" s="6">
        <f>TITRES_STAT!D1679</f>
        <v>6.6197999999999997</v>
      </c>
      <c r="C1676" s="2">
        <f t="shared" si="234"/>
        <v>4.7299999999999898E-2</v>
      </c>
      <c r="D1676" s="2">
        <f t="shared" si="235"/>
        <v>4.7299999999999898E-2</v>
      </c>
      <c r="E1676" s="2">
        <f t="shared" si="236"/>
        <v>0</v>
      </c>
      <c r="F1676" s="2">
        <f t="shared" si="233"/>
        <v>1.72079385571638E-2</v>
      </c>
      <c r="G1676" s="2">
        <f t="shared" si="233"/>
        <v>2.2555185659941062E-2</v>
      </c>
      <c r="H1676" s="2">
        <f t="shared" si="229"/>
        <v>0.76292604355395788</v>
      </c>
      <c r="I1676" s="2">
        <f t="shared" si="230"/>
        <v>43.276123031000367</v>
      </c>
    </row>
    <row r="1677" spans="1:9" ht="13.5" x14ac:dyDescent="0.25">
      <c r="A1677" s="3">
        <f>TITRES_STAT!B1680</f>
        <v>44456</v>
      </c>
      <c r="B1677" s="6">
        <f>TITRES_STAT!D1680</f>
        <v>6.7301000000000002</v>
      </c>
      <c r="C1677" s="2">
        <f t="shared" si="234"/>
        <v>0.11030000000000051</v>
      </c>
      <c r="D1677" s="2">
        <f t="shared" si="235"/>
        <v>0.11030000000000051</v>
      </c>
      <c r="E1677" s="2">
        <f t="shared" si="236"/>
        <v>0</v>
      </c>
      <c r="F1677" s="2">
        <f t="shared" ref="F1677:G1692" si="237">((F1676*13)+D1677)/14</f>
        <v>2.3857371517366419E-2</v>
      </c>
      <c r="G1677" s="2">
        <f t="shared" si="237"/>
        <v>2.0944100969945274E-2</v>
      </c>
      <c r="H1677" s="2">
        <f t="shared" si="229"/>
        <v>1.1390974266024443</v>
      </c>
      <c r="I1677" s="2">
        <f t="shared" si="230"/>
        <v>53.251311157514102</v>
      </c>
    </row>
    <row r="1678" spans="1:9" ht="13.5" x14ac:dyDescent="0.25">
      <c r="A1678" s="3">
        <f>TITRES_STAT!B1681</f>
        <v>44459</v>
      </c>
      <c r="B1678" s="6">
        <f>TITRES_STAT!D1681</f>
        <v>6.6592000000000002</v>
      </c>
      <c r="C1678" s="2">
        <f t="shared" si="234"/>
        <v>-7.0899999999999963E-2</v>
      </c>
      <c r="D1678" s="2">
        <f t="shared" si="235"/>
        <v>0</v>
      </c>
      <c r="E1678" s="2">
        <f t="shared" si="236"/>
        <v>7.0899999999999963E-2</v>
      </c>
      <c r="F1678" s="2">
        <f t="shared" si="237"/>
        <v>2.2153273551840245E-2</v>
      </c>
      <c r="G1678" s="2">
        <f t="shared" si="237"/>
        <v>2.4512379472092036E-2</v>
      </c>
      <c r="H1678" s="2">
        <f t="shared" si="229"/>
        <v>0.90375859173779138</v>
      </c>
      <c r="I1678" s="2">
        <f t="shared" si="230"/>
        <v>47.472331610743851</v>
      </c>
    </row>
    <row r="1679" spans="1:9" ht="13.5" x14ac:dyDescent="0.25">
      <c r="A1679" s="3">
        <f>TITRES_STAT!B1682</f>
        <v>44460</v>
      </c>
      <c r="B1679" s="6">
        <f>TITRES_STAT!D1682</f>
        <v>6.7380000000000004</v>
      </c>
      <c r="C1679" s="2">
        <f t="shared" si="234"/>
        <v>7.8800000000000203E-2</v>
      </c>
      <c r="D1679" s="2">
        <f t="shared" si="235"/>
        <v>7.8800000000000203E-2</v>
      </c>
      <c r="E1679" s="2">
        <f t="shared" si="236"/>
        <v>0</v>
      </c>
      <c r="F1679" s="2">
        <f t="shared" si="237"/>
        <v>2.6199468298137383E-2</v>
      </c>
      <c r="G1679" s="2">
        <f t="shared" si="237"/>
        <v>2.2761495224085462E-2</v>
      </c>
      <c r="H1679" s="2">
        <f t="shared" si="229"/>
        <v>1.1510433756748095</v>
      </c>
      <c r="I1679" s="2">
        <f t="shared" si="230"/>
        <v>53.51093281946082</v>
      </c>
    </row>
    <row r="1680" spans="1:9" ht="13.5" x14ac:dyDescent="0.25">
      <c r="A1680" s="3">
        <f>TITRES_STAT!B1683</f>
        <v>44461</v>
      </c>
      <c r="B1680" s="6">
        <f>TITRES_STAT!D1683</f>
        <v>6.6985999999999999</v>
      </c>
      <c r="C1680" s="2">
        <f t="shared" si="234"/>
        <v>-3.9400000000000546E-2</v>
      </c>
      <c r="D1680" s="2">
        <f t="shared" si="235"/>
        <v>0</v>
      </c>
      <c r="E1680" s="2">
        <f t="shared" si="236"/>
        <v>3.9400000000000546E-2</v>
      </c>
      <c r="F1680" s="2">
        <f t="shared" si="237"/>
        <v>2.4328077705413283E-2</v>
      </c>
      <c r="G1680" s="2">
        <f t="shared" si="237"/>
        <v>2.394995985093654E-2</v>
      </c>
      <c r="H1680" s="2">
        <f t="shared" si="229"/>
        <v>1.0157878283233095</v>
      </c>
      <c r="I1680" s="2">
        <f t="shared" si="230"/>
        <v>50.391604416434085</v>
      </c>
    </row>
    <row r="1681" spans="1:9" ht="13.5" x14ac:dyDescent="0.25">
      <c r="A1681" s="3">
        <f>TITRES_STAT!B1684</f>
        <v>44462</v>
      </c>
      <c r="B1681" s="6">
        <f>TITRES_STAT!D1684</f>
        <v>6.6906999999999996</v>
      </c>
      <c r="C1681" s="2">
        <f t="shared" si="234"/>
        <v>-7.9000000000002402E-3</v>
      </c>
      <c r="D1681" s="2">
        <f t="shared" si="235"/>
        <v>0</v>
      </c>
      <c r="E1681" s="2">
        <f t="shared" si="236"/>
        <v>7.9000000000002402E-3</v>
      </c>
      <c r="F1681" s="2">
        <f t="shared" si="237"/>
        <v>2.2590357869312332E-2</v>
      </c>
      <c r="G1681" s="2">
        <f t="shared" si="237"/>
        <v>2.2803534147298233E-2</v>
      </c>
      <c r="H1681" s="2">
        <f t="shared" ref="H1681:H1744" si="238">F1681/G1681</f>
        <v>0.99065161230671972</v>
      </c>
      <c r="I1681" s="2">
        <f t="shared" ref="I1681:I1744" si="239">IF(G1681=0,100,100-(100/(1+H1681)))</f>
        <v>49.765192773173212</v>
      </c>
    </row>
    <row r="1682" spans="1:9" ht="13.5" x14ac:dyDescent="0.25">
      <c r="A1682" s="3">
        <f>TITRES_STAT!B1685</f>
        <v>44463</v>
      </c>
      <c r="B1682" s="6">
        <f>TITRES_STAT!D1685</f>
        <v>6.6592000000000002</v>
      </c>
      <c r="C1682" s="2">
        <f t="shared" si="234"/>
        <v>-3.1499999999999417E-2</v>
      </c>
      <c r="D1682" s="2">
        <f t="shared" si="235"/>
        <v>0</v>
      </c>
      <c r="E1682" s="2">
        <f t="shared" si="236"/>
        <v>3.1499999999999417E-2</v>
      </c>
      <c r="F1682" s="2">
        <f t="shared" si="237"/>
        <v>2.0976760878647166E-2</v>
      </c>
      <c r="G1682" s="2">
        <f t="shared" si="237"/>
        <v>2.3424710279634033E-2</v>
      </c>
      <c r="H1682" s="2">
        <f t="shared" si="238"/>
        <v>0.89549713222642635</v>
      </c>
      <c r="I1682" s="2">
        <f t="shared" si="239"/>
        <v>47.243391562116855</v>
      </c>
    </row>
    <row r="1683" spans="1:9" ht="13.5" x14ac:dyDescent="0.25">
      <c r="A1683" s="3">
        <f>TITRES_STAT!B1686</f>
        <v>44466</v>
      </c>
      <c r="B1683" s="6">
        <f>TITRES_STAT!D1686</f>
        <v>6.6197999999999997</v>
      </c>
      <c r="C1683" s="2">
        <f t="shared" si="234"/>
        <v>-3.9400000000000546E-2</v>
      </c>
      <c r="D1683" s="2">
        <f t="shared" si="235"/>
        <v>0</v>
      </c>
      <c r="E1683" s="2">
        <f t="shared" si="236"/>
        <v>3.9400000000000546E-2</v>
      </c>
      <c r="F1683" s="2">
        <f t="shared" si="237"/>
        <v>1.9478420815886657E-2</v>
      </c>
      <c r="G1683" s="2">
        <f t="shared" si="237"/>
        <v>2.4565802402517354E-2</v>
      </c>
      <c r="H1683" s="2">
        <f t="shared" si="238"/>
        <v>0.79290798227256876</v>
      </c>
      <c r="I1683" s="2">
        <f t="shared" si="239"/>
        <v>44.224689170468871</v>
      </c>
    </row>
    <row r="1684" spans="1:9" ht="13.5" x14ac:dyDescent="0.25">
      <c r="A1684" s="3">
        <f>TITRES_STAT!B1687</f>
        <v>44467</v>
      </c>
      <c r="B1684" s="6">
        <f>TITRES_STAT!D1687</f>
        <v>6.5410000000000004</v>
      </c>
      <c r="C1684" s="2">
        <f t="shared" si="234"/>
        <v>-7.8799999999999315E-2</v>
      </c>
      <c r="D1684" s="2">
        <f t="shared" si="235"/>
        <v>0</v>
      </c>
      <c r="E1684" s="2">
        <f t="shared" si="236"/>
        <v>7.8799999999999315E-2</v>
      </c>
      <c r="F1684" s="2">
        <f t="shared" si="237"/>
        <v>1.8087105043323327E-2</v>
      </c>
      <c r="G1684" s="2">
        <f t="shared" si="237"/>
        <v>2.8439673659480351E-2</v>
      </c>
      <c r="H1684" s="2">
        <f t="shared" si="238"/>
        <v>0.63598145533902772</v>
      </c>
      <c r="I1684" s="2">
        <f t="shared" si="239"/>
        <v>38.874612744753392</v>
      </c>
    </row>
    <row r="1685" spans="1:9" ht="13.5" x14ac:dyDescent="0.25">
      <c r="A1685" s="3">
        <f>TITRES_STAT!B1688</f>
        <v>44468</v>
      </c>
      <c r="B1685" s="6">
        <f>TITRES_STAT!D1688</f>
        <v>6.7694999999999999</v>
      </c>
      <c r="C1685" s="2">
        <f t="shared" si="234"/>
        <v>0.22849999999999948</v>
      </c>
      <c r="D1685" s="2">
        <f t="shared" si="235"/>
        <v>0.22849999999999948</v>
      </c>
      <c r="E1685" s="2">
        <f t="shared" si="236"/>
        <v>0</v>
      </c>
      <c r="F1685" s="2">
        <f t="shared" si="237"/>
        <v>3.3116597540228769E-2</v>
      </c>
      <c r="G1685" s="2">
        <f t="shared" si="237"/>
        <v>2.6408268398088897E-2</v>
      </c>
      <c r="H1685" s="2">
        <f t="shared" si="238"/>
        <v>1.2540238171248417</v>
      </c>
      <c r="I1685" s="2">
        <f t="shared" si="239"/>
        <v>55.634896472586213</v>
      </c>
    </row>
    <row r="1686" spans="1:9" ht="13.5" x14ac:dyDescent="0.25">
      <c r="A1686" s="3">
        <f>TITRES_STAT!B1689</f>
        <v>44469</v>
      </c>
      <c r="B1686" s="6">
        <f>TITRES_STAT!D1689</f>
        <v>6.6276999999999999</v>
      </c>
      <c r="C1686" s="2">
        <f t="shared" si="234"/>
        <v>-0.14179999999999993</v>
      </c>
      <c r="D1686" s="2">
        <f t="shared" si="235"/>
        <v>0</v>
      </c>
      <c r="E1686" s="2">
        <f t="shared" si="236"/>
        <v>0.14179999999999993</v>
      </c>
      <c r="F1686" s="2">
        <f t="shared" si="237"/>
        <v>3.0751126287355286E-2</v>
      </c>
      <c r="G1686" s="2">
        <f t="shared" si="237"/>
        <v>3.4650534941082542E-2</v>
      </c>
      <c r="H1686" s="2">
        <f t="shared" si="238"/>
        <v>0.88746469108319537</v>
      </c>
      <c r="I1686" s="2">
        <f t="shared" si="239"/>
        <v>47.018876447107949</v>
      </c>
    </row>
    <row r="1687" spans="1:9" ht="13.5" x14ac:dyDescent="0.25">
      <c r="A1687" s="3">
        <f>TITRES_STAT!B1690</f>
        <v>44470</v>
      </c>
      <c r="B1687" s="6">
        <f>TITRES_STAT!D1690</f>
        <v>6.6985999999999999</v>
      </c>
      <c r="C1687" s="2">
        <f t="shared" si="234"/>
        <v>7.0899999999999963E-2</v>
      </c>
      <c r="D1687" s="2">
        <f t="shared" si="235"/>
        <v>7.0899999999999963E-2</v>
      </c>
      <c r="E1687" s="2">
        <f t="shared" si="236"/>
        <v>0</v>
      </c>
      <c r="F1687" s="2">
        <f t="shared" si="237"/>
        <v>3.3618902981115618E-2</v>
      </c>
      <c r="G1687" s="2">
        <f t="shared" si="237"/>
        <v>3.217549673100522E-2</v>
      </c>
      <c r="H1687" s="2">
        <f t="shared" si="238"/>
        <v>1.0448604185407802</v>
      </c>
      <c r="I1687" s="2">
        <f t="shared" si="239"/>
        <v>51.096906618516108</v>
      </c>
    </row>
    <row r="1688" spans="1:9" ht="13.5" x14ac:dyDescent="0.25">
      <c r="A1688" s="3">
        <f>TITRES_STAT!B1691</f>
        <v>44473</v>
      </c>
      <c r="B1688" s="6">
        <f>TITRES_STAT!D1691</f>
        <v>6.6985999999999999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3.1217552768178787E-2</v>
      </c>
      <c r="G1688" s="2">
        <f t="shared" si="237"/>
        <v>2.9877246964504844E-2</v>
      </c>
      <c r="H1688" s="2">
        <f t="shared" si="238"/>
        <v>1.0448604185407802</v>
      </c>
      <c r="I1688" s="2">
        <f t="shared" si="239"/>
        <v>51.096906618516108</v>
      </c>
    </row>
    <row r="1689" spans="1:9" ht="13.5" x14ac:dyDescent="0.25">
      <c r="A1689" s="3">
        <f>TITRES_STAT!B1692</f>
        <v>44474</v>
      </c>
      <c r="B1689" s="6">
        <f>TITRES_STAT!D1692</f>
        <v>6.6906999999999996</v>
      </c>
      <c r="C1689" s="2">
        <f t="shared" si="234"/>
        <v>-7.9000000000002402E-3</v>
      </c>
      <c r="D1689" s="2">
        <f t="shared" si="235"/>
        <v>0</v>
      </c>
      <c r="E1689" s="2">
        <f t="shared" si="236"/>
        <v>7.9000000000002402E-3</v>
      </c>
      <c r="F1689" s="2">
        <f t="shared" si="237"/>
        <v>2.8987727570451732E-2</v>
      </c>
      <c r="G1689" s="2">
        <f t="shared" si="237"/>
        <v>2.830744360989737E-2</v>
      </c>
      <c r="H1689" s="2">
        <f t="shared" si="238"/>
        <v>1.0240319814791226</v>
      </c>
      <c r="I1689" s="2">
        <f t="shared" si="239"/>
        <v>50.593666051204409</v>
      </c>
    </row>
    <row r="1690" spans="1:9" ht="13.5" x14ac:dyDescent="0.25">
      <c r="A1690" s="3">
        <f>TITRES_STAT!B1693</f>
        <v>44475</v>
      </c>
      <c r="B1690" s="6">
        <f>TITRES_STAT!D1693</f>
        <v>6.7538</v>
      </c>
      <c r="C1690" s="2">
        <f t="shared" si="234"/>
        <v>6.3100000000000378E-2</v>
      </c>
      <c r="D1690" s="2">
        <f t="shared" si="235"/>
        <v>6.3100000000000378E-2</v>
      </c>
      <c r="E1690" s="2">
        <f t="shared" si="236"/>
        <v>0</v>
      </c>
      <c r="F1690" s="2">
        <f t="shared" si="237"/>
        <v>3.1424318458276639E-2</v>
      </c>
      <c r="G1690" s="2">
        <f t="shared" si="237"/>
        <v>2.6285483352047556E-2</v>
      </c>
      <c r="H1690" s="2">
        <f t="shared" si="238"/>
        <v>1.1955008792268902</v>
      </c>
      <c r="I1690" s="2">
        <f t="shared" si="239"/>
        <v>54.452307012870179</v>
      </c>
    </row>
    <row r="1691" spans="1:9" ht="13.5" x14ac:dyDescent="0.25">
      <c r="A1691" s="3">
        <f>TITRES_STAT!B1694</f>
        <v>44476</v>
      </c>
      <c r="B1691" s="6">
        <f>TITRES_STAT!D1694</f>
        <v>6.8483000000000001</v>
      </c>
      <c r="C1691" s="2">
        <f t="shared" si="234"/>
        <v>9.4500000000000028E-2</v>
      </c>
      <c r="D1691" s="2">
        <f t="shared" si="235"/>
        <v>9.4500000000000028E-2</v>
      </c>
      <c r="E1691" s="2">
        <f t="shared" si="236"/>
        <v>0</v>
      </c>
      <c r="F1691" s="2">
        <f t="shared" si="237"/>
        <v>3.5929724282685448E-2</v>
      </c>
      <c r="G1691" s="2">
        <f t="shared" si="237"/>
        <v>2.4407948826901303E-2</v>
      </c>
      <c r="H1691" s="2">
        <f t="shared" si="238"/>
        <v>1.4720501315983332</v>
      </c>
      <c r="I1691" s="2">
        <f t="shared" si="239"/>
        <v>59.547745928864394</v>
      </c>
    </row>
    <row r="1692" spans="1:9" ht="13.5" x14ac:dyDescent="0.25">
      <c r="A1692" s="3">
        <f>TITRES_STAT!B1695</f>
        <v>44477</v>
      </c>
      <c r="B1692" s="6">
        <f>TITRES_STAT!D1695</f>
        <v>6.9114000000000004</v>
      </c>
      <c r="C1692" s="2">
        <f t="shared" si="234"/>
        <v>6.3100000000000378E-2</v>
      </c>
      <c r="D1692" s="2">
        <f t="shared" si="235"/>
        <v>6.3100000000000378E-2</v>
      </c>
      <c r="E1692" s="2">
        <f t="shared" si="236"/>
        <v>0</v>
      </c>
      <c r="F1692" s="2">
        <f t="shared" si="237"/>
        <v>3.7870458262493654E-2</v>
      </c>
      <c r="G1692" s="2">
        <f t="shared" si="237"/>
        <v>2.2664523910694068E-2</v>
      </c>
      <c r="H1692" s="2">
        <f t="shared" si="238"/>
        <v>1.6709134686312468</v>
      </c>
      <c r="I1692" s="2">
        <f t="shared" si="239"/>
        <v>62.559625695681326</v>
      </c>
    </row>
    <row r="1693" spans="1:9" ht="13.5" x14ac:dyDescent="0.25">
      <c r="A1693" s="3">
        <f>TITRES_STAT!B1696</f>
        <v>44480</v>
      </c>
      <c r="B1693" s="6">
        <f>TITRES_STAT!D1696</f>
        <v>6.8562000000000003</v>
      </c>
      <c r="C1693" s="2">
        <f t="shared" si="234"/>
        <v>-5.5200000000000138E-2</v>
      </c>
      <c r="D1693" s="2">
        <f t="shared" si="235"/>
        <v>0</v>
      </c>
      <c r="E1693" s="2">
        <f t="shared" si="236"/>
        <v>5.5200000000000138E-2</v>
      </c>
      <c r="F1693" s="2">
        <f t="shared" ref="F1693:G1708" si="240">((F1692*13)+D1693)/14</f>
        <v>3.5165425529458394E-2</v>
      </c>
      <c r="G1693" s="2">
        <f t="shared" si="240"/>
        <v>2.4988486488501643E-2</v>
      </c>
      <c r="H1693" s="2">
        <f t="shared" si="238"/>
        <v>1.4072651237056566</v>
      </c>
      <c r="I1693" s="2">
        <f t="shared" si="239"/>
        <v>58.459083291140104</v>
      </c>
    </row>
    <row r="1694" spans="1:9" ht="13.5" x14ac:dyDescent="0.25">
      <c r="A1694" s="3">
        <f>TITRES_STAT!B1697</f>
        <v>44481</v>
      </c>
      <c r="B1694" s="6">
        <f>TITRES_STAT!D1697</f>
        <v>6.8403999999999998</v>
      </c>
      <c r="C1694" s="2">
        <f t="shared" si="234"/>
        <v>-1.580000000000048E-2</v>
      </c>
      <c r="D1694" s="2">
        <f t="shared" si="235"/>
        <v>0</v>
      </c>
      <c r="E1694" s="2">
        <f t="shared" si="236"/>
        <v>1.580000000000048E-2</v>
      </c>
      <c r="F1694" s="2">
        <f t="shared" si="240"/>
        <v>3.2653609420211366E-2</v>
      </c>
      <c r="G1694" s="2">
        <f t="shared" si="240"/>
        <v>2.4332166025037273E-2</v>
      </c>
      <c r="H1694" s="2">
        <f t="shared" si="238"/>
        <v>1.3419935317970257</v>
      </c>
      <c r="I1694" s="2">
        <f t="shared" si="239"/>
        <v>57.301333824235883</v>
      </c>
    </row>
    <row r="1695" spans="1:9" ht="13.5" x14ac:dyDescent="0.25">
      <c r="A1695" s="3">
        <f>TITRES_STAT!B1698</f>
        <v>44482</v>
      </c>
      <c r="B1695" s="6">
        <f>TITRES_STAT!D1698</f>
        <v>6.9192</v>
      </c>
      <c r="C1695" s="2">
        <f t="shared" si="234"/>
        <v>7.8800000000000203E-2</v>
      </c>
      <c r="D1695" s="2">
        <f t="shared" si="235"/>
        <v>7.8800000000000203E-2</v>
      </c>
      <c r="E1695" s="2">
        <f t="shared" si="236"/>
        <v>0</v>
      </c>
      <c r="F1695" s="2">
        <f t="shared" si="240"/>
        <v>3.5949780175910565E-2</v>
      </c>
      <c r="G1695" s="2">
        <f t="shared" si="240"/>
        <v>2.259415416610604E-2</v>
      </c>
      <c r="H1695" s="2">
        <f t="shared" si="238"/>
        <v>1.5911098026337971</v>
      </c>
      <c r="I1695" s="2">
        <f t="shared" si="239"/>
        <v>61.406498521076742</v>
      </c>
    </row>
    <row r="1696" spans="1:9" ht="13.5" x14ac:dyDescent="0.25">
      <c r="A1696" s="3">
        <f>TITRES_STAT!B1699</f>
        <v>44483</v>
      </c>
      <c r="B1696" s="6">
        <f>TITRES_STAT!D1699</f>
        <v>6.8562000000000003</v>
      </c>
      <c r="C1696" s="2">
        <f t="shared" si="234"/>
        <v>-6.2999999999999723E-2</v>
      </c>
      <c r="D1696" s="2">
        <f t="shared" si="235"/>
        <v>0</v>
      </c>
      <c r="E1696" s="2">
        <f t="shared" si="236"/>
        <v>6.2999999999999723E-2</v>
      </c>
      <c r="F1696" s="2">
        <f t="shared" si="240"/>
        <v>3.3381938734774096E-2</v>
      </c>
      <c r="G1696" s="2">
        <f t="shared" si="240"/>
        <v>2.5480286011384162E-2</v>
      </c>
      <c r="H1696" s="2">
        <f t="shared" si="238"/>
        <v>1.3101084783687125</v>
      </c>
      <c r="I1696" s="2">
        <f t="shared" si="239"/>
        <v>56.711989529333614</v>
      </c>
    </row>
    <row r="1697" spans="1:9" ht="13.5" x14ac:dyDescent="0.25">
      <c r="A1697" s="3">
        <f>TITRES_STAT!B1700</f>
        <v>44488</v>
      </c>
      <c r="B1697" s="6">
        <f>TITRES_STAT!D1700</f>
        <v>6.7694999999999999</v>
      </c>
      <c r="C1697" s="2">
        <f t="shared" si="234"/>
        <v>-8.6700000000000443E-2</v>
      </c>
      <c r="D1697" s="2">
        <f t="shared" si="235"/>
        <v>0</v>
      </c>
      <c r="E1697" s="2">
        <f t="shared" si="236"/>
        <v>8.6700000000000443E-2</v>
      </c>
      <c r="F1697" s="2">
        <f t="shared" si="240"/>
        <v>3.0997514539433089E-2</v>
      </c>
      <c r="G1697" s="2">
        <f t="shared" si="240"/>
        <v>2.9853122724856757E-2</v>
      </c>
      <c r="H1697" s="2">
        <f t="shared" si="238"/>
        <v>1.0383340739635076</v>
      </c>
      <c r="I1697" s="2">
        <f t="shared" si="239"/>
        <v>50.940328537239424</v>
      </c>
    </row>
    <row r="1698" spans="1:9" ht="13.5" x14ac:dyDescent="0.25">
      <c r="A1698" s="3">
        <f>TITRES_STAT!B1701</f>
        <v>44489</v>
      </c>
      <c r="B1698" s="6">
        <f>TITRES_STAT!D1701</f>
        <v>6.7380000000000004</v>
      </c>
      <c r="C1698" s="2">
        <f t="shared" si="234"/>
        <v>-3.1499999999999417E-2</v>
      </c>
      <c r="D1698" s="2">
        <f t="shared" si="235"/>
        <v>0</v>
      </c>
      <c r="E1698" s="2">
        <f t="shared" si="236"/>
        <v>3.1499999999999417E-2</v>
      </c>
      <c r="F1698" s="2">
        <f t="shared" si="240"/>
        <v>2.8783406358045011E-2</v>
      </c>
      <c r="G1698" s="2">
        <f t="shared" si="240"/>
        <v>2.9970756815938377E-2</v>
      </c>
      <c r="H1698" s="2">
        <f t="shared" si="238"/>
        <v>0.96038303386246371</v>
      </c>
      <c r="I1698" s="2">
        <f t="shared" si="239"/>
        <v>48.989560574305713</v>
      </c>
    </row>
    <row r="1699" spans="1:9" ht="13.5" x14ac:dyDescent="0.25">
      <c r="A1699" s="3">
        <f>TITRES_STAT!B1702</f>
        <v>44490</v>
      </c>
      <c r="B1699" s="6">
        <f>TITRES_STAT!D1702</f>
        <v>6.8483000000000001</v>
      </c>
      <c r="C1699" s="2">
        <f t="shared" si="234"/>
        <v>0.11029999999999962</v>
      </c>
      <c r="D1699" s="2">
        <f t="shared" si="235"/>
        <v>0.11029999999999962</v>
      </c>
      <c r="E1699" s="2">
        <f t="shared" si="236"/>
        <v>0</v>
      </c>
      <c r="F1699" s="2">
        <f t="shared" si="240"/>
        <v>3.4606020189613194E-2</v>
      </c>
      <c r="G1699" s="2">
        <f t="shared" si="240"/>
        <v>2.782998847194278E-2</v>
      </c>
      <c r="H1699" s="2">
        <f t="shared" si="238"/>
        <v>1.243479501419908</v>
      </c>
      <c r="I1699" s="2">
        <f t="shared" si="239"/>
        <v>55.426381236508043</v>
      </c>
    </row>
    <row r="1700" spans="1:9" ht="13.5" x14ac:dyDescent="0.25">
      <c r="A1700" s="3">
        <f>TITRES_STAT!B1703</f>
        <v>44491</v>
      </c>
      <c r="B1700" s="6">
        <f>TITRES_STAT!D1703</f>
        <v>6.7931999999999997</v>
      </c>
      <c r="C1700" s="2">
        <f t="shared" si="234"/>
        <v>-5.5100000000000371E-2</v>
      </c>
      <c r="D1700" s="2">
        <f t="shared" si="235"/>
        <v>0</v>
      </c>
      <c r="E1700" s="2">
        <f t="shared" si="236"/>
        <v>5.5100000000000371E-2</v>
      </c>
      <c r="F1700" s="2">
        <f t="shared" si="240"/>
        <v>3.2134161604640825E-2</v>
      </c>
      <c r="G1700" s="2">
        <f t="shared" si="240"/>
        <v>2.977784643823261E-2</v>
      </c>
      <c r="H1700" s="2">
        <f t="shared" si="238"/>
        <v>1.0791298044771591</v>
      </c>
      <c r="I1700" s="2">
        <f t="shared" si="239"/>
        <v>51.902954887827647</v>
      </c>
    </row>
    <row r="1701" spans="1:9" ht="13.5" x14ac:dyDescent="0.25">
      <c r="A1701" s="3">
        <f>TITRES_STAT!B1704</f>
        <v>44494</v>
      </c>
      <c r="B1701" s="6">
        <f>TITRES_STAT!D1704</f>
        <v>6.7065000000000001</v>
      </c>
      <c r="C1701" s="2">
        <f t="shared" si="234"/>
        <v>-8.6699999999999555E-2</v>
      </c>
      <c r="D1701" s="2">
        <f t="shared" si="235"/>
        <v>0</v>
      </c>
      <c r="E1701" s="2">
        <f t="shared" si="236"/>
        <v>8.6699999999999555E-2</v>
      </c>
      <c r="F1701" s="2">
        <f t="shared" si="240"/>
        <v>2.9838864347166479E-2</v>
      </c>
      <c r="G1701" s="2">
        <f t="shared" si="240"/>
        <v>3.3843714549787393E-2</v>
      </c>
      <c r="H1701" s="2">
        <f t="shared" si="238"/>
        <v>0.8816663520569118</v>
      </c>
      <c r="I1701" s="2">
        <f t="shared" si="239"/>
        <v>46.855615560810399</v>
      </c>
    </row>
    <row r="1702" spans="1:9" ht="13.5" x14ac:dyDescent="0.25">
      <c r="A1702" s="3">
        <f>TITRES_STAT!B1705</f>
        <v>44495</v>
      </c>
      <c r="B1702" s="6">
        <f>TITRES_STAT!D1705</f>
        <v>6.6433999999999997</v>
      </c>
      <c r="C1702" s="2">
        <f t="shared" si="234"/>
        <v>-6.3100000000000378E-2</v>
      </c>
      <c r="D1702" s="2">
        <f t="shared" si="235"/>
        <v>0</v>
      </c>
      <c r="E1702" s="2">
        <f t="shared" si="236"/>
        <v>6.3100000000000378E-2</v>
      </c>
      <c r="F1702" s="2">
        <f t="shared" si="240"/>
        <v>2.7707516893797444E-2</v>
      </c>
      <c r="G1702" s="2">
        <f t="shared" si="240"/>
        <v>3.5933449224802606E-2</v>
      </c>
      <c r="H1702" s="2">
        <f t="shared" si="238"/>
        <v>0.77107868828447124</v>
      </c>
      <c r="I1702" s="2">
        <f t="shared" si="239"/>
        <v>43.537234871894093</v>
      </c>
    </row>
    <row r="1703" spans="1:9" ht="13.5" x14ac:dyDescent="0.25">
      <c r="A1703" s="3">
        <f>TITRES_STAT!B1706</f>
        <v>44496</v>
      </c>
      <c r="B1703" s="6">
        <f>TITRES_STAT!D1706</f>
        <v>6.7301000000000002</v>
      </c>
      <c r="C1703" s="2">
        <f t="shared" si="234"/>
        <v>8.6700000000000443E-2</v>
      </c>
      <c r="D1703" s="2">
        <f t="shared" si="235"/>
        <v>8.6700000000000443E-2</v>
      </c>
      <c r="E1703" s="2">
        <f t="shared" si="236"/>
        <v>0</v>
      </c>
      <c r="F1703" s="2">
        <f t="shared" si="240"/>
        <v>3.1921265687097654E-2</v>
      </c>
      <c r="G1703" s="2">
        <f t="shared" si="240"/>
        <v>3.3366774280173851E-2</v>
      </c>
      <c r="H1703" s="2">
        <f t="shared" si="238"/>
        <v>0.95667820386416247</v>
      </c>
      <c r="I1703" s="2">
        <f t="shared" si="239"/>
        <v>48.89297596175286</v>
      </c>
    </row>
    <row r="1704" spans="1:9" ht="13.5" x14ac:dyDescent="0.25">
      <c r="A1704" s="3">
        <f>TITRES_STAT!B1707</f>
        <v>44497</v>
      </c>
      <c r="B1704" s="6">
        <f>TITRES_STAT!D1707</f>
        <v>6.7142999999999997</v>
      </c>
      <c r="C1704" s="2">
        <f t="shared" si="234"/>
        <v>-1.580000000000048E-2</v>
      </c>
      <c r="D1704" s="2">
        <f t="shared" si="235"/>
        <v>0</v>
      </c>
      <c r="E1704" s="2">
        <f t="shared" si="236"/>
        <v>1.580000000000048E-2</v>
      </c>
      <c r="F1704" s="2">
        <f t="shared" si="240"/>
        <v>2.9641175280876394E-2</v>
      </c>
      <c r="G1704" s="2">
        <f t="shared" si="240"/>
        <v>3.2112004688732897E-2</v>
      </c>
      <c r="H1704" s="2">
        <f t="shared" si="238"/>
        <v>0.92305589664031662</v>
      </c>
      <c r="I1704" s="2">
        <f t="shared" si="239"/>
        <v>47.999431438937656</v>
      </c>
    </row>
    <row r="1705" spans="1:9" ht="13.5" x14ac:dyDescent="0.25">
      <c r="A1705" s="3">
        <f>TITRES_STAT!B1708</f>
        <v>44498</v>
      </c>
      <c r="B1705" s="6">
        <f>TITRES_STAT!D1708</f>
        <v>6.7615999999999996</v>
      </c>
      <c r="C1705" s="2">
        <f t="shared" si="234"/>
        <v>4.7299999999999898E-2</v>
      </c>
      <c r="D1705" s="2">
        <f t="shared" si="235"/>
        <v>4.7299999999999898E-2</v>
      </c>
      <c r="E1705" s="2">
        <f t="shared" si="236"/>
        <v>0</v>
      </c>
      <c r="F1705" s="2">
        <f t="shared" si="240"/>
        <v>3.090251990367093E-2</v>
      </c>
      <c r="G1705" s="2">
        <f t="shared" si="240"/>
        <v>2.981829006810912E-2</v>
      </c>
      <c r="H1705" s="2">
        <f t="shared" si="238"/>
        <v>1.0363612344331374</v>
      </c>
      <c r="I1705" s="2">
        <f t="shared" si="239"/>
        <v>50.892799219959102</v>
      </c>
    </row>
    <row r="1706" spans="1:9" ht="13.5" x14ac:dyDescent="0.25">
      <c r="A1706" s="3">
        <f>TITRES_STAT!B1709</f>
        <v>44501</v>
      </c>
      <c r="B1706" s="6">
        <f>TITRES_STAT!D1709</f>
        <v>6.8562000000000003</v>
      </c>
      <c r="C1706" s="2">
        <f t="shared" si="234"/>
        <v>9.4600000000000684E-2</v>
      </c>
      <c r="D1706" s="2">
        <f t="shared" si="235"/>
        <v>9.4600000000000684E-2</v>
      </c>
      <c r="E1706" s="2">
        <f t="shared" si="236"/>
        <v>0</v>
      </c>
      <c r="F1706" s="2">
        <f t="shared" si="240"/>
        <v>3.5452339910551627E-2</v>
      </c>
      <c r="G1706" s="2">
        <f t="shared" si="240"/>
        <v>2.7688412206101326E-2</v>
      </c>
      <c r="H1706" s="2">
        <f t="shared" si="238"/>
        <v>1.2804035004484464</v>
      </c>
      <c r="I1706" s="2">
        <f t="shared" si="239"/>
        <v>56.148111516082665</v>
      </c>
    </row>
    <row r="1707" spans="1:9" ht="13.5" x14ac:dyDescent="0.25">
      <c r="A1707" s="3">
        <f>TITRES_STAT!B1710</f>
        <v>44502</v>
      </c>
      <c r="B1707" s="6">
        <f>TITRES_STAT!D1710</f>
        <v>6.8483000000000001</v>
      </c>
      <c r="C1707" s="2">
        <f t="shared" si="234"/>
        <v>-7.9000000000002402E-3</v>
      </c>
      <c r="D1707" s="2">
        <f t="shared" si="235"/>
        <v>0</v>
      </c>
      <c r="E1707" s="2">
        <f t="shared" si="236"/>
        <v>7.9000000000002402E-3</v>
      </c>
      <c r="F1707" s="2">
        <f t="shared" si="240"/>
        <v>3.2920029916940798E-2</v>
      </c>
      <c r="G1707" s="2">
        <f t="shared" si="240"/>
        <v>2.6274954191379818E-2</v>
      </c>
      <c r="H1707" s="2">
        <f t="shared" si="238"/>
        <v>1.2529053210582217</v>
      </c>
      <c r="I1707" s="2">
        <f t="shared" si="239"/>
        <v>55.612870605219854</v>
      </c>
    </row>
    <row r="1708" spans="1:9" ht="13.5" x14ac:dyDescent="0.25">
      <c r="A1708" s="3">
        <f>TITRES_STAT!B1711</f>
        <v>44503</v>
      </c>
      <c r="B1708" s="6">
        <f>TITRES_STAT!D1711</f>
        <v>6.8562000000000003</v>
      </c>
      <c r="C1708" s="2">
        <f t="shared" si="234"/>
        <v>7.9000000000002402E-3</v>
      </c>
      <c r="D1708" s="2">
        <f t="shared" si="235"/>
        <v>7.9000000000002402E-3</v>
      </c>
      <c r="E1708" s="2">
        <f t="shared" si="236"/>
        <v>0</v>
      </c>
      <c r="F1708" s="2">
        <f t="shared" si="240"/>
        <v>3.1132884922873614E-2</v>
      </c>
      <c r="G1708" s="2">
        <f t="shared" si="240"/>
        <v>2.4398171749138404E-2</v>
      </c>
      <c r="H1708" s="2">
        <f t="shared" si="238"/>
        <v>1.2760335177152378</v>
      </c>
      <c r="I1708" s="2">
        <f t="shared" si="239"/>
        <v>56.06391592142127</v>
      </c>
    </row>
    <row r="1709" spans="1:9" ht="13.5" x14ac:dyDescent="0.25">
      <c r="A1709" s="3">
        <f>TITRES_STAT!B1712</f>
        <v>44504</v>
      </c>
      <c r="B1709" s="6">
        <f>TITRES_STAT!D1712</f>
        <v>6.8956</v>
      </c>
      <c r="C1709" s="2">
        <f t="shared" si="234"/>
        <v>3.9399999999999658E-2</v>
      </c>
      <c r="D1709" s="2">
        <f t="shared" si="235"/>
        <v>3.9399999999999658E-2</v>
      </c>
      <c r="E1709" s="2">
        <f t="shared" si="236"/>
        <v>0</v>
      </c>
      <c r="F1709" s="2">
        <f t="shared" ref="F1709:G1724" si="241">((F1708*13)+D1709)/14</f>
        <v>3.1723393142668331E-2</v>
      </c>
      <c r="G1709" s="2">
        <f t="shared" si="241"/>
        <v>2.2655445195628517E-2</v>
      </c>
      <c r="H1709" s="2">
        <f t="shared" si="238"/>
        <v>1.4002546791174741</v>
      </c>
      <c r="I1709" s="2">
        <f t="shared" si="239"/>
        <v>58.337754376644725</v>
      </c>
    </row>
    <row r="1710" spans="1:9" ht="13.5" x14ac:dyDescent="0.25">
      <c r="A1710" s="3">
        <f>TITRES_STAT!B1713</f>
        <v>44505</v>
      </c>
      <c r="B1710" s="6">
        <f>TITRES_STAT!D1713</f>
        <v>6.8876999999999997</v>
      </c>
      <c r="C1710" s="2">
        <f t="shared" si="234"/>
        <v>-7.9000000000002402E-3</v>
      </c>
      <c r="D1710" s="2">
        <f t="shared" si="235"/>
        <v>0</v>
      </c>
      <c r="E1710" s="2">
        <f t="shared" si="236"/>
        <v>7.9000000000002402E-3</v>
      </c>
      <c r="F1710" s="2">
        <f t="shared" si="241"/>
        <v>2.9457436489620594E-2</v>
      </c>
      <c r="G1710" s="2">
        <f t="shared" si="241"/>
        <v>2.1601484824512213E-2</v>
      </c>
      <c r="H1710" s="2">
        <f t="shared" si="238"/>
        <v>1.3636764661748559</v>
      </c>
      <c r="I1710" s="2">
        <f t="shared" si="239"/>
        <v>57.693025491838874</v>
      </c>
    </row>
    <row r="1711" spans="1:9" ht="13.5" x14ac:dyDescent="0.25">
      <c r="A1711" s="3">
        <f>TITRES_STAT!B1714</f>
        <v>44508</v>
      </c>
      <c r="B1711" s="6">
        <f>TITRES_STAT!D1714</f>
        <v>6.8483000000000001</v>
      </c>
      <c r="C1711" s="2">
        <f t="shared" si="234"/>
        <v>-3.9399999999999658E-2</v>
      </c>
      <c r="D1711" s="2">
        <f t="shared" si="235"/>
        <v>0</v>
      </c>
      <c r="E1711" s="2">
        <f t="shared" si="236"/>
        <v>3.9399999999999658E-2</v>
      </c>
      <c r="F1711" s="2">
        <f t="shared" si="241"/>
        <v>2.7353333883219123E-2</v>
      </c>
      <c r="G1711" s="2">
        <f t="shared" si="241"/>
        <v>2.2872807337047028E-2</v>
      </c>
      <c r="H1711" s="2">
        <f t="shared" si="238"/>
        <v>1.1958887896946082</v>
      </c>
      <c r="I1711" s="2">
        <f t="shared" si="239"/>
        <v>54.46035315207952</v>
      </c>
    </row>
    <row r="1712" spans="1:9" ht="13.5" x14ac:dyDescent="0.25">
      <c r="A1712" s="3">
        <f>TITRES_STAT!B1715</f>
        <v>44509</v>
      </c>
      <c r="B1712" s="6">
        <f>TITRES_STAT!D1715</f>
        <v>6.7615999999999996</v>
      </c>
      <c r="C1712" s="2">
        <f t="shared" si="234"/>
        <v>-8.6700000000000443E-2</v>
      </c>
      <c r="D1712" s="2">
        <f t="shared" si="235"/>
        <v>0</v>
      </c>
      <c r="E1712" s="2">
        <f t="shared" si="236"/>
        <v>8.6700000000000443E-2</v>
      </c>
      <c r="F1712" s="2">
        <f t="shared" si="241"/>
        <v>2.5399524320132042E-2</v>
      </c>
      <c r="G1712" s="2">
        <f t="shared" si="241"/>
        <v>2.7431892527257983E-2</v>
      </c>
      <c r="H1712" s="2">
        <f t="shared" si="238"/>
        <v>0.92591221312541749</v>
      </c>
      <c r="I1712" s="2">
        <f t="shared" si="239"/>
        <v>48.076553376377653</v>
      </c>
    </row>
    <row r="1713" spans="1:9" ht="13.5" x14ac:dyDescent="0.25">
      <c r="A1713" s="3">
        <f>TITRES_STAT!B1716</f>
        <v>44510</v>
      </c>
      <c r="B1713" s="6">
        <f>TITRES_STAT!D1716</f>
        <v>6.7615999999999996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2.3585272582979756E-2</v>
      </c>
      <c r="G1713" s="2">
        <f t="shared" si="241"/>
        <v>2.5472471632453839E-2</v>
      </c>
      <c r="H1713" s="2">
        <f t="shared" si="238"/>
        <v>0.92591221312541772</v>
      </c>
      <c r="I1713" s="2">
        <f t="shared" si="239"/>
        <v>48.076553376377653</v>
      </c>
    </row>
    <row r="1714" spans="1:9" ht="13.5" x14ac:dyDescent="0.25">
      <c r="A1714" s="3">
        <f>TITRES_STAT!B1717</f>
        <v>44511</v>
      </c>
      <c r="B1714" s="6">
        <f>TITRES_STAT!D1717</f>
        <v>6.8403999999999998</v>
      </c>
      <c r="C1714" s="2">
        <f t="shared" si="234"/>
        <v>7.8800000000000203E-2</v>
      </c>
      <c r="D1714" s="2">
        <f t="shared" si="235"/>
        <v>7.8800000000000203E-2</v>
      </c>
      <c r="E1714" s="2">
        <f t="shared" si="236"/>
        <v>0</v>
      </c>
      <c r="F1714" s="2">
        <f t="shared" si="241"/>
        <v>2.7529181684195502E-2</v>
      </c>
      <c r="G1714" s="2">
        <f t="shared" si="241"/>
        <v>2.3653009372992851E-2</v>
      </c>
      <c r="H1714" s="2">
        <f t="shared" si="238"/>
        <v>1.1638764966469124</v>
      </c>
      <c r="I1714" s="2">
        <f t="shared" si="239"/>
        <v>53.786641633680368</v>
      </c>
    </row>
    <row r="1715" spans="1:9" ht="13.5" x14ac:dyDescent="0.25">
      <c r="A1715" s="3">
        <f>TITRES_STAT!B1718</f>
        <v>44512</v>
      </c>
      <c r="B1715" s="6">
        <f>TITRES_STAT!D1718</f>
        <v>6.8562000000000003</v>
      </c>
      <c r="C1715" s="2">
        <f t="shared" si="234"/>
        <v>1.580000000000048E-2</v>
      </c>
      <c r="D1715" s="2">
        <f t="shared" si="235"/>
        <v>1.580000000000048E-2</v>
      </c>
      <c r="E1715" s="2">
        <f t="shared" si="236"/>
        <v>0</v>
      </c>
      <c r="F1715" s="2">
        <f t="shared" si="241"/>
        <v>2.6691382992467285E-2</v>
      </c>
      <c r="G1715" s="2">
        <f t="shared" si="241"/>
        <v>2.1963508703493364E-2</v>
      </c>
      <c r="H1715" s="2">
        <f t="shared" si="238"/>
        <v>1.2152604282312114</v>
      </c>
      <c r="I1715" s="2">
        <f t="shared" si="239"/>
        <v>54.858580632054334</v>
      </c>
    </row>
    <row r="1716" spans="1:9" ht="13.5" x14ac:dyDescent="0.25">
      <c r="A1716" s="3">
        <f>TITRES_STAT!B1719</f>
        <v>44515</v>
      </c>
      <c r="B1716" s="6">
        <f>TITRES_STAT!D1719</f>
        <v>6.8562000000000003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2.4784855635862479E-2</v>
      </c>
      <c r="G1716" s="2">
        <f t="shared" si="241"/>
        <v>2.039468665324384E-2</v>
      </c>
      <c r="H1716" s="2">
        <f t="shared" si="238"/>
        <v>1.2152604282312114</v>
      </c>
      <c r="I1716" s="2">
        <f t="shared" si="239"/>
        <v>54.858580632054334</v>
      </c>
    </row>
    <row r="1717" spans="1:9" ht="13.5" x14ac:dyDescent="0.25">
      <c r="A1717" s="3">
        <f>TITRES_STAT!B1720</f>
        <v>44516</v>
      </c>
      <c r="B1717" s="6">
        <f>TITRES_STAT!D1720</f>
        <v>6.8483000000000001</v>
      </c>
      <c r="C1717" s="2">
        <f t="shared" si="234"/>
        <v>-7.9000000000002402E-3</v>
      </c>
      <c r="D1717" s="2">
        <f t="shared" si="235"/>
        <v>0</v>
      </c>
      <c r="E1717" s="2">
        <f t="shared" si="236"/>
        <v>7.9000000000002402E-3</v>
      </c>
      <c r="F1717" s="2">
        <f t="shared" si="241"/>
        <v>2.3014508804729442E-2</v>
      </c>
      <c r="G1717" s="2">
        <f t="shared" si="241"/>
        <v>1.950220903515501E-2</v>
      </c>
      <c r="H1717" s="2">
        <f t="shared" si="238"/>
        <v>1.1800975347584011</v>
      </c>
      <c r="I1717" s="2">
        <f t="shared" si="239"/>
        <v>54.130492601523891</v>
      </c>
    </row>
    <row r="1718" spans="1:9" ht="13.5" x14ac:dyDescent="0.25">
      <c r="A1718" s="3">
        <f>TITRES_STAT!B1721</f>
        <v>44517</v>
      </c>
      <c r="B1718" s="6">
        <f>TITRES_STAT!D1721</f>
        <v>6.7774000000000001</v>
      </c>
      <c r="C1718" s="2">
        <f t="shared" si="234"/>
        <v>-7.0899999999999963E-2</v>
      </c>
      <c r="D1718" s="2">
        <f t="shared" si="235"/>
        <v>0</v>
      </c>
      <c r="E1718" s="2">
        <f t="shared" si="236"/>
        <v>7.0899999999999963E-2</v>
      </c>
      <c r="F1718" s="2">
        <f t="shared" si="241"/>
        <v>2.1370615318677341E-2</v>
      </c>
      <c r="G1718" s="2">
        <f t="shared" si="241"/>
        <v>2.3173479818358218E-2</v>
      </c>
      <c r="H1718" s="2">
        <f t="shared" si="238"/>
        <v>0.92220139082207953</v>
      </c>
      <c r="I1718" s="2">
        <f t="shared" si="239"/>
        <v>47.976314824518781</v>
      </c>
    </row>
    <row r="1719" spans="1:9" ht="13.5" x14ac:dyDescent="0.25">
      <c r="A1719" s="3">
        <f>TITRES_STAT!B1722</f>
        <v>44518</v>
      </c>
      <c r="B1719" s="6">
        <f>TITRES_STAT!D1722</f>
        <v>6.7380000000000004</v>
      </c>
      <c r="C1719" s="2">
        <f t="shared" si="234"/>
        <v>-3.9399999999999658E-2</v>
      </c>
      <c r="D1719" s="2">
        <f t="shared" si="235"/>
        <v>0</v>
      </c>
      <c r="E1719" s="2">
        <f t="shared" si="236"/>
        <v>3.9399999999999658E-2</v>
      </c>
      <c r="F1719" s="2">
        <f t="shared" si="241"/>
        <v>1.9844142795914673E-2</v>
      </c>
      <c r="G1719" s="2">
        <f t="shared" si="241"/>
        <v>2.4332516974189752E-2</v>
      </c>
      <c r="H1719" s="2">
        <f t="shared" si="238"/>
        <v>0.81554007819922469</v>
      </c>
      <c r="I1719" s="2">
        <f t="shared" si="239"/>
        <v>44.919971086957908</v>
      </c>
    </row>
    <row r="1720" spans="1:9" ht="13.5" x14ac:dyDescent="0.25">
      <c r="A1720" s="3">
        <f>TITRES_STAT!B1723</f>
        <v>44519</v>
      </c>
      <c r="B1720" s="6">
        <f>TITRES_STAT!D1723</f>
        <v>6.8403999999999998</v>
      </c>
      <c r="C1720" s="2">
        <f t="shared" si="234"/>
        <v>0.10239999999999938</v>
      </c>
      <c r="D1720" s="2">
        <f t="shared" si="235"/>
        <v>0.10239999999999938</v>
      </c>
      <c r="E1720" s="2">
        <f t="shared" si="236"/>
        <v>0</v>
      </c>
      <c r="F1720" s="2">
        <f t="shared" si="241"/>
        <v>2.574098973906358E-2</v>
      </c>
      <c r="G1720" s="2">
        <f t="shared" si="241"/>
        <v>2.2594480047461913E-2</v>
      </c>
      <c r="H1720" s="2">
        <f t="shared" si="238"/>
        <v>1.1392601062291372</v>
      </c>
      <c r="I1720" s="2">
        <f t="shared" si="239"/>
        <v>53.254866152639345</v>
      </c>
    </row>
    <row r="1721" spans="1:9" ht="13.5" x14ac:dyDescent="0.25">
      <c r="A1721" s="3">
        <f>TITRES_STAT!B1724</f>
        <v>44522</v>
      </c>
      <c r="B1721" s="6">
        <f>TITRES_STAT!D1724</f>
        <v>6.8403999999999998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2.3902347614844752E-2</v>
      </c>
      <c r="G1721" s="2">
        <f t="shared" si="241"/>
        <v>2.0980588615500347E-2</v>
      </c>
      <c r="H1721" s="2">
        <f t="shared" si="238"/>
        <v>1.1392601062291372</v>
      </c>
      <c r="I1721" s="2">
        <f t="shared" si="239"/>
        <v>53.254866152639345</v>
      </c>
    </row>
    <row r="1722" spans="1:9" ht="13.5" x14ac:dyDescent="0.25">
      <c r="A1722" s="3">
        <f>TITRES_STAT!B1725</f>
        <v>44523</v>
      </c>
      <c r="B1722" s="6">
        <f>TITRES_STAT!D1725</f>
        <v>6.7380000000000004</v>
      </c>
      <c r="C1722" s="2">
        <f t="shared" si="234"/>
        <v>-0.10239999999999938</v>
      </c>
      <c r="D1722" s="2">
        <f t="shared" si="235"/>
        <v>0</v>
      </c>
      <c r="E1722" s="2">
        <f t="shared" si="236"/>
        <v>0.10239999999999938</v>
      </c>
      <c r="F1722" s="2">
        <f t="shared" si="241"/>
        <v>2.2195037070927268E-2</v>
      </c>
      <c r="G1722" s="2">
        <f t="shared" si="241"/>
        <v>2.679626085725028E-2</v>
      </c>
      <c r="H1722" s="2">
        <f t="shared" si="238"/>
        <v>0.82828858806701544</v>
      </c>
      <c r="I1722" s="2">
        <f t="shared" si="239"/>
        <v>45.304039716330315</v>
      </c>
    </row>
    <row r="1723" spans="1:9" ht="13.5" x14ac:dyDescent="0.25">
      <c r="A1723" s="3">
        <f>TITRES_STAT!B1726</f>
        <v>44524</v>
      </c>
      <c r="B1723" s="6">
        <f>TITRES_STAT!D1726</f>
        <v>6.7380000000000004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2.0609677280146749E-2</v>
      </c>
      <c r="G1723" s="2">
        <f t="shared" si="241"/>
        <v>2.4882242224589544E-2</v>
      </c>
      <c r="H1723" s="2">
        <f t="shared" si="238"/>
        <v>0.82828858806701555</v>
      </c>
      <c r="I1723" s="2">
        <f t="shared" si="239"/>
        <v>45.304039716330323</v>
      </c>
    </row>
    <row r="1724" spans="1:9" ht="13.5" x14ac:dyDescent="0.25">
      <c r="A1724" s="3">
        <f>TITRES_STAT!B1727</f>
        <v>44525</v>
      </c>
      <c r="B1724" s="6">
        <f>TITRES_STAT!D1727</f>
        <v>6.6749000000000001</v>
      </c>
      <c r="C1724" s="2">
        <f t="shared" si="234"/>
        <v>-6.3100000000000378E-2</v>
      </c>
      <c r="D1724" s="2">
        <f t="shared" si="235"/>
        <v>0</v>
      </c>
      <c r="E1724" s="2">
        <f t="shared" si="236"/>
        <v>6.3100000000000378E-2</v>
      </c>
      <c r="F1724" s="2">
        <f t="shared" si="241"/>
        <v>1.913755747442198E-2</v>
      </c>
      <c r="G1724" s="2">
        <f t="shared" si="241"/>
        <v>2.7612082065690317E-2</v>
      </c>
      <c r="H1724" s="2">
        <f t="shared" si="238"/>
        <v>0.69308636085076514</v>
      </c>
      <c r="I1724" s="2">
        <f t="shared" si="239"/>
        <v>40.936267450792862</v>
      </c>
    </row>
    <row r="1725" spans="1:9" ht="13.5" x14ac:dyDescent="0.25">
      <c r="A1725" s="3">
        <f>TITRES_STAT!B1728</f>
        <v>44526</v>
      </c>
      <c r="B1725" s="6">
        <f>TITRES_STAT!D1728</f>
        <v>6.8326000000000002</v>
      </c>
      <c r="C1725" s="2">
        <f t="shared" si="234"/>
        <v>0.15770000000000017</v>
      </c>
      <c r="D1725" s="2">
        <f t="shared" si="235"/>
        <v>0.15770000000000017</v>
      </c>
      <c r="E1725" s="2">
        <f t="shared" si="236"/>
        <v>0</v>
      </c>
      <c r="F1725" s="2">
        <f t="shared" ref="F1725:G1740" si="242">((F1724*13)+D1725)/14</f>
        <v>2.9034874797677562E-2</v>
      </c>
      <c r="G1725" s="2">
        <f t="shared" si="242"/>
        <v>2.5639790489569578E-2</v>
      </c>
      <c r="H1725" s="2">
        <f t="shared" si="238"/>
        <v>1.1324146665507708</v>
      </c>
      <c r="I1725" s="2">
        <f t="shared" si="239"/>
        <v>53.104805754430366</v>
      </c>
    </row>
    <row r="1726" spans="1:9" ht="13.5" x14ac:dyDescent="0.25">
      <c r="A1726" s="3">
        <f>TITRES_STAT!B1729</f>
        <v>44529</v>
      </c>
      <c r="B1726" s="6">
        <f>TITRES_STAT!D1729</f>
        <v>6.8403999999999998</v>
      </c>
      <c r="C1726" s="2">
        <f t="shared" si="234"/>
        <v>7.799999999999585E-3</v>
      </c>
      <c r="D1726" s="2">
        <f t="shared" si="235"/>
        <v>7.799999999999585E-3</v>
      </c>
      <c r="E1726" s="2">
        <f t="shared" si="236"/>
        <v>0</v>
      </c>
      <c r="F1726" s="2">
        <f t="shared" si="242"/>
        <v>2.7518098026414851E-2</v>
      </c>
      <c r="G1726" s="2">
        <f t="shared" si="242"/>
        <v>2.380837688317175E-2</v>
      </c>
      <c r="H1726" s="2">
        <f t="shared" si="238"/>
        <v>1.1558157938042894</v>
      </c>
      <c r="I1726" s="2">
        <f t="shared" si="239"/>
        <v>53.613847580393845</v>
      </c>
    </row>
    <row r="1727" spans="1:9" ht="13.5" x14ac:dyDescent="0.25">
      <c r="A1727" s="3">
        <f>TITRES_STAT!B1730</f>
        <v>44530</v>
      </c>
      <c r="B1727" s="6">
        <f>TITRES_STAT!D1730</f>
        <v>6.8326000000000002</v>
      </c>
      <c r="C1727" s="2">
        <f t="shared" si="234"/>
        <v>-7.799999999999585E-3</v>
      </c>
      <c r="D1727" s="2">
        <f t="shared" si="235"/>
        <v>0</v>
      </c>
      <c r="E1727" s="2">
        <f t="shared" si="236"/>
        <v>7.799999999999585E-3</v>
      </c>
      <c r="F1727" s="2">
        <f t="shared" si="242"/>
        <v>2.5552519595956648E-2</v>
      </c>
      <c r="G1727" s="2">
        <f t="shared" si="242"/>
        <v>2.2664921391516595E-2</v>
      </c>
      <c r="H1727" s="2">
        <f t="shared" si="238"/>
        <v>1.1274038482004562</v>
      </c>
      <c r="I1727" s="2">
        <f t="shared" si="239"/>
        <v>52.994350327706364</v>
      </c>
    </row>
    <row r="1728" spans="1:9" ht="13.5" x14ac:dyDescent="0.25">
      <c r="A1728" s="3">
        <f>TITRES_STAT!B1731</f>
        <v>44531</v>
      </c>
      <c r="B1728" s="6">
        <f>TITRES_STAT!D1731</f>
        <v>6.7774000000000001</v>
      </c>
      <c r="C1728" s="2">
        <f t="shared" si="234"/>
        <v>-5.5200000000000138E-2</v>
      </c>
      <c r="D1728" s="2">
        <f t="shared" si="235"/>
        <v>0</v>
      </c>
      <c r="E1728" s="2">
        <f t="shared" si="236"/>
        <v>5.5200000000000138E-2</v>
      </c>
      <c r="F1728" s="2">
        <f t="shared" si="242"/>
        <v>2.3727339624816886E-2</v>
      </c>
      <c r="G1728" s="2">
        <f t="shared" si="242"/>
        <v>2.4988855577836845E-2</v>
      </c>
      <c r="H1728" s="2">
        <f t="shared" si="238"/>
        <v>0.94951685766118776</v>
      </c>
      <c r="I1728" s="2">
        <f t="shared" si="239"/>
        <v>48.705239656163421</v>
      </c>
    </row>
    <row r="1729" spans="1:9" ht="13.5" x14ac:dyDescent="0.25">
      <c r="A1729" s="3">
        <f>TITRES_STAT!B1732</f>
        <v>44532</v>
      </c>
      <c r="B1729" s="6">
        <f>TITRES_STAT!D1732</f>
        <v>6.7694999999999999</v>
      </c>
      <c r="C1729" s="2">
        <f t="shared" si="234"/>
        <v>-7.9000000000002402E-3</v>
      </c>
      <c r="D1729" s="2">
        <f t="shared" si="235"/>
        <v>0</v>
      </c>
      <c r="E1729" s="2">
        <f t="shared" si="236"/>
        <v>7.9000000000002402E-3</v>
      </c>
      <c r="F1729" s="2">
        <f t="shared" si="242"/>
        <v>2.203252965161568E-2</v>
      </c>
      <c r="G1729" s="2">
        <f t="shared" si="242"/>
        <v>2.3768223036562803E-2</v>
      </c>
      <c r="H1729" s="2">
        <f t="shared" si="238"/>
        <v>0.92697420491733462</v>
      </c>
      <c r="I1729" s="2">
        <f t="shared" si="239"/>
        <v>48.105169366141098</v>
      </c>
    </row>
    <row r="1730" spans="1:9" ht="13.5" x14ac:dyDescent="0.25">
      <c r="A1730" s="3">
        <f>TITRES_STAT!B1733</f>
        <v>44533</v>
      </c>
      <c r="B1730" s="6">
        <f>TITRES_STAT!D1733</f>
        <v>6.7380000000000004</v>
      </c>
      <c r="C1730" s="2">
        <f t="shared" si="234"/>
        <v>-3.1499999999999417E-2</v>
      </c>
      <c r="D1730" s="2">
        <f t="shared" si="235"/>
        <v>0</v>
      </c>
      <c r="E1730" s="2">
        <f t="shared" si="236"/>
        <v>3.1499999999999417E-2</v>
      </c>
      <c r="F1730" s="2">
        <f t="shared" si="242"/>
        <v>2.0458777533643134E-2</v>
      </c>
      <c r="G1730" s="2">
        <f t="shared" si="242"/>
        <v>2.4320492819665418E-2</v>
      </c>
      <c r="H1730" s="2">
        <f t="shared" si="238"/>
        <v>0.84121558248607031</v>
      </c>
      <c r="I1730" s="2">
        <f t="shared" si="239"/>
        <v>45.688054700809836</v>
      </c>
    </row>
    <row r="1731" spans="1:9" ht="13.5" x14ac:dyDescent="0.25">
      <c r="A1731" s="3">
        <f>TITRES_STAT!B1734</f>
        <v>44536</v>
      </c>
      <c r="B1731" s="6">
        <f>TITRES_STAT!D1734</f>
        <v>6.6906999999999996</v>
      </c>
      <c r="C1731" s="2">
        <f t="shared" ref="C1731:C1794" si="243">B1731-B1730</f>
        <v>-4.7300000000000786E-2</v>
      </c>
      <c r="D1731" s="2">
        <f t="shared" ref="D1731:D1794" si="244">IF(C1731&gt;0,C1731,0)</f>
        <v>0</v>
      </c>
      <c r="E1731" s="2">
        <f t="shared" ref="E1731:E1794" si="245">IF(C1731&lt;0,-C1731,0)</f>
        <v>4.7300000000000786E-2</v>
      </c>
      <c r="F1731" s="2">
        <f t="shared" si="242"/>
        <v>1.8997436281240055E-2</v>
      </c>
      <c r="G1731" s="2">
        <f t="shared" si="242"/>
        <v>2.5961886189689372E-2</v>
      </c>
      <c r="H1731" s="2">
        <f t="shared" si="238"/>
        <v>0.73174330025315293</v>
      </c>
      <c r="I1731" s="2">
        <f t="shared" si="239"/>
        <v>42.254721017034328</v>
      </c>
    </row>
    <row r="1732" spans="1:9" ht="13.5" x14ac:dyDescent="0.25">
      <c r="A1732" s="3">
        <f>TITRES_STAT!B1735</f>
        <v>44537</v>
      </c>
      <c r="B1732" s="6">
        <f>TITRES_STAT!D1735</f>
        <v>6.6355000000000004</v>
      </c>
      <c r="C1732" s="2">
        <f t="shared" si="243"/>
        <v>-5.519999999999925E-2</v>
      </c>
      <c r="D1732" s="2">
        <f t="shared" si="244"/>
        <v>0</v>
      </c>
      <c r="E1732" s="2">
        <f t="shared" si="245"/>
        <v>5.519999999999925E-2</v>
      </c>
      <c r="F1732" s="2">
        <f t="shared" si="242"/>
        <v>1.7640476546865767E-2</v>
      </c>
      <c r="G1732" s="2">
        <f t="shared" si="242"/>
        <v>2.8050322890425795E-2</v>
      </c>
      <c r="H1732" s="2">
        <f t="shared" si="238"/>
        <v>0.62888675527107241</v>
      </c>
      <c r="I1732" s="2">
        <f t="shared" si="239"/>
        <v>38.608377975693941</v>
      </c>
    </row>
    <row r="1733" spans="1:9" ht="13.5" x14ac:dyDescent="0.25">
      <c r="A1733" s="3">
        <f>TITRES_STAT!B1736</f>
        <v>44538</v>
      </c>
      <c r="B1733" s="6">
        <f>TITRES_STAT!D1736</f>
        <v>6.6355000000000004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1.6380442507803926E-2</v>
      </c>
      <c r="G1733" s="2">
        <f t="shared" si="242"/>
        <v>2.6046728398252526E-2</v>
      </c>
      <c r="H1733" s="2">
        <f t="shared" si="238"/>
        <v>0.6288867552710723</v>
      </c>
      <c r="I1733" s="2">
        <f t="shared" si="239"/>
        <v>38.608377975693941</v>
      </c>
    </row>
    <row r="1734" spans="1:9" ht="13.5" x14ac:dyDescent="0.25">
      <c r="A1734" s="3">
        <f>TITRES_STAT!B1737</f>
        <v>44539</v>
      </c>
      <c r="B1734" s="6">
        <f>TITRES_STAT!D1737</f>
        <v>6.5410000000000004</v>
      </c>
      <c r="C1734" s="2">
        <f t="shared" si="243"/>
        <v>-9.4500000000000028E-2</v>
      </c>
      <c r="D1734" s="2">
        <f t="shared" si="244"/>
        <v>0</v>
      </c>
      <c r="E1734" s="2">
        <f t="shared" si="245"/>
        <v>9.4500000000000028E-2</v>
      </c>
      <c r="F1734" s="2">
        <f t="shared" si="242"/>
        <v>1.5210410900103647E-2</v>
      </c>
      <c r="G1734" s="2">
        <f t="shared" si="242"/>
        <v>3.0936247798377347E-2</v>
      </c>
      <c r="H1734" s="2">
        <f t="shared" si="238"/>
        <v>0.49166954568102006</v>
      </c>
      <c r="I1734" s="2">
        <f t="shared" si="239"/>
        <v>32.961023244364014</v>
      </c>
    </row>
    <row r="1735" spans="1:9" ht="13.5" x14ac:dyDescent="0.25">
      <c r="A1735" s="3">
        <f>TITRES_STAT!B1738</f>
        <v>44540</v>
      </c>
      <c r="B1735" s="6">
        <f>TITRES_STAT!D1738</f>
        <v>6.6197999999999997</v>
      </c>
      <c r="C1735" s="2">
        <f t="shared" si="243"/>
        <v>7.8799999999999315E-2</v>
      </c>
      <c r="D1735" s="2">
        <f t="shared" si="244"/>
        <v>7.8799999999999315E-2</v>
      </c>
      <c r="E1735" s="2">
        <f t="shared" si="245"/>
        <v>0</v>
      </c>
      <c r="F1735" s="2">
        <f t="shared" si="242"/>
        <v>1.9752524407239052E-2</v>
      </c>
      <c r="G1735" s="2">
        <f t="shared" si="242"/>
        <v>2.8726515812778963E-2</v>
      </c>
      <c r="H1735" s="2">
        <f t="shared" si="238"/>
        <v>0.68760599217717033</v>
      </c>
      <c r="I1735" s="2">
        <f t="shared" si="239"/>
        <v>40.744462591655882</v>
      </c>
    </row>
    <row r="1736" spans="1:9" ht="13.5" x14ac:dyDescent="0.25">
      <c r="A1736" s="3">
        <f>TITRES_STAT!B1739</f>
        <v>44543</v>
      </c>
      <c r="B1736" s="6">
        <f>TITRES_STAT!D1739</f>
        <v>6.5804</v>
      </c>
      <c r="C1736" s="2">
        <f t="shared" si="243"/>
        <v>-3.9399999999999658E-2</v>
      </c>
      <c r="D1736" s="2">
        <f t="shared" si="244"/>
        <v>0</v>
      </c>
      <c r="E1736" s="2">
        <f t="shared" si="245"/>
        <v>3.9399999999999658E-2</v>
      </c>
      <c r="F1736" s="2">
        <f t="shared" si="242"/>
        <v>1.8341629806721976E-2</v>
      </c>
      <c r="G1736" s="2">
        <f t="shared" si="242"/>
        <v>2.9488907540437585E-2</v>
      </c>
      <c r="H1736" s="2">
        <f t="shared" si="238"/>
        <v>0.62198403862776008</v>
      </c>
      <c r="I1736" s="2">
        <f t="shared" si="239"/>
        <v>38.347112167267341</v>
      </c>
    </row>
    <row r="1737" spans="1:9" ht="13.5" x14ac:dyDescent="0.25">
      <c r="A1737" s="3">
        <f>TITRES_STAT!B1740</f>
        <v>44544</v>
      </c>
      <c r="B1737" s="6">
        <f>TITRES_STAT!D1740</f>
        <v>6.6985999999999999</v>
      </c>
      <c r="C1737" s="2">
        <f t="shared" si="243"/>
        <v>0.11819999999999986</v>
      </c>
      <c r="D1737" s="2">
        <f t="shared" si="244"/>
        <v>0.11819999999999986</v>
      </c>
      <c r="E1737" s="2">
        <f t="shared" si="245"/>
        <v>0</v>
      </c>
      <c r="F1737" s="2">
        <f t="shared" si="242"/>
        <v>2.5474370534813252E-2</v>
      </c>
      <c r="G1737" s="2">
        <f t="shared" si="242"/>
        <v>2.7382557001834899E-2</v>
      </c>
      <c r="H1737" s="2">
        <f t="shared" si="238"/>
        <v>0.93031379549784998</v>
      </c>
      <c r="I1737" s="2">
        <f t="shared" si="239"/>
        <v>48.194951394310031</v>
      </c>
    </row>
    <row r="1738" spans="1:9" ht="13.5" x14ac:dyDescent="0.25">
      <c r="A1738" s="3">
        <f>TITRES_STAT!B1741</f>
        <v>44545</v>
      </c>
      <c r="B1738" s="6">
        <f>TITRES_STAT!D1741</f>
        <v>6.5804</v>
      </c>
      <c r="C1738" s="2">
        <f t="shared" si="243"/>
        <v>-0.11819999999999986</v>
      </c>
      <c r="D1738" s="2">
        <f t="shared" si="244"/>
        <v>0</v>
      </c>
      <c r="E1738" s="2">
        <f t="shared" si="245"/>
        <v>0.11819999999999986</v>
      </c>
      <c r="F1738" s="2">
        <f t="shared" si="242"/>
        <v>2.3654772639469447E-2</v>
      </c>
      <c r="G1738" s="2">
        <f t="shared" si="242"/>
        <v>3.3869517215989541E-2</v>
      </c>
      <c r="H1738" s="2">
        <f t="shared" si="238"/>
        <v>0.69840891113447023</v>
      </c>
      <c r="I1738" s="2">
        <f t="shared" si="239"/>
        <v>41.121364034057066</v>
      </c>
    </row>
    <row r="1739" spans="1:9" ht="13.5" x14ac:dyDescent="0.25">
      <c r="A1739" s="3">
        <f>TITRES_STAT!B1742</f>
        <v>44546</v>
      </c>
      <c r="B1739" s="6">
        <f>TITRES_STAT!D1742</f>
        <v>6.5804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2.1965146022364487E-2</v>
      </c>
      <c r="G1739" s="2">
        <f t="shared" si="242"/>
        <v>3.1450265986276003E-2</v>
      </c>
      <c r="H1739" s="2">
        <f t="shared" si="238"/>
        <v>0.69840891113447012</v>
      </c>
      <c r="I1739" s="2">
        <f t="shared" si="239"/>
        <v>41.121364034057066</v>
      </c>
    </row>
    <row r="1740" spans="1:9" ht="13.5" x14ac:dyDescent="0.25">
      <c r="A1740" s="3">
        <f>TITRES_STAT!B1743</f>
        <v>44550</v>
      </c>
      <c r="B1740" s="6">
        <f>TITRES_STAT!D1743</f>
        <v>6.5804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2.0396207020767023E-2</v>
      </c>
      <c r="G1740" s="2">
        <f t="shared" si="242"/>
        <v>2.9203818415827719E-2</v>
      </c>
      <c r="H1740" s="2">
        <f t="shared" si="238"/>
        <v>0.69840891113447012</v>
      </c>
      <c r="I1740" s="2">
        <f t="shared" si="239"/>
        <v>41.121364034057066</v>
      </c>
    </row>
    <row r="1741" spans="1:9" ht="13.5" x14ac:dyDescent="0.25">
      <c r="A1741" s="3">
        <f>TITRES_STAT!B1744</f>
        <v>44551</v>
      </c>
      <c r="B1741" s="6">
        <f>TITRES_STAT!D1744</f>
        <v>6.8089000000000004</v>
      </c>
      <c r="C1741" s="2">
        <f t="shared" si="243"/>
        <v>0.22850000000000037</v>
      </c>
      <c r="D1741" s="2">
        <f t="shared" si="244"/>
        <v>0.22850000000000037</v>
      </c>
      <c r="E1741" s="2">
        <f t="shared" si="245"/>
        <v>0</v>
      </c>
      <c r="F1741" s="2">
        <f t="shared" ref="F1741:G1756" si="246">((F1740*13)+D1741)/14</f>
        <v>3.5260763662140836E-2</v>
      </c>
      <c r="G1741" s="2">
        <f t="shared" si="246"/>
        <v>2.7117831386125741E-2</v>
      </c>
      <c r="H1741" s="2">
        <f t="shared" si="238"/>
        <v>1.3002796263487815</v>
      </c>
      <c r="I1741" s="2">
        <f t="shared" si="239"/>
        <v>56.527024430186628</v>
      </c>
    </row>
    <row r="1742" spans="1:9" ht="13.5" x14ac:dyDescent="0.25">
      <c r="A1742" s="3">
        <f>TITRES_STAT!B1745</f>
        <v>44552</v>
      </c>
      <c r="B1742" s="6">
        <f>TITRES_STAT!D1745</f>
        <v>6.8010000000000002</v>
      </c>
      <c r="C1742" s="2">
        <f t="shared" si="243"/>
        <v>-7.9000000000002402E-3</v>
      </c>
      <c r="D1742" s="2">
        <f t="shared" si="244"/>
        <v>0</v>
      </c>
      <c r="E1742" s="2">
        <f t="shared" si="245"/>
        <v>7.9000000000002402E-3</v>
      </c>
      <c r="F1742" s="2">
        <f t="shared" si="246"/>
        <v>3.2742137686273633E-2</v>
      </c>
      <c r="G1742" s="2">
        <f t="shared" si="246"/>
        <v>2.5745129144259634E-2</v>
      </c>
      <c r="H1742" s="2">
        <f t="shared" si="238"/>
        <v>1.2717798968032799</v>
      </c>
      <c r="I1742" s="2">
        <f t="shared" si="239"/>
        <v>55.981651153479113</v>
      </c>
    </row>
    <row r="1743" spans="1:9" ht="13.5" x14ac:dyDescent="0.25">
      <c r="A1743" s="3">
        <f>TITRES_STAT!B1746</f>
        <v>44553</v>
      </c>
      <c r="B1743" s="6">
        <f>TITRES_STAT!D1746</f>
        <v>6.7774000000000001</v>
      </c>
      <c r="C1743" s="2">
        <f t="shared" si="243"/>
        <v>-2.3600000000000065E-2</v>
      </c>
      <c r="D1743" s="2">
        <f t="shared" si="244"/>
        <v>0</v>
      </c>
      <c r="E1743" s="2">
        <f t="shared" si="245"/>
        <v>2.3600000000000065E-2</v>
      </c>
      <c r="F1743" s="2">
        <f t="shared" si="246"/>
        <v>3.0403413565825516E-2</v>
      </c>
      <c r="G1743" s="2">
        <f t="shared" si="246"/>
        <v>2.5591905633955379E-2</v>
      </c>
      <c r="H1743" s="2">
        <f t="shared" si="238"/>
        <v>1.1880089744269071</v>
      </c>
      <c r="I1743" s="2">
        <f t="shared" si="239"/>
        <v>54.296348338245537</v>
      </c>
    </row>
    <row r="1744" spans="1:9" ht="13.5" x14ac:dyDescent="0.25">
      <c r="A1744" s="3">
        <f>TITRES_STAT!B1747</f>
        <v>44554</v>
      </c>
      <c r="B1744" s="6">
        <f>TITRES_STAT!D1747</f>
        <v>6.7615999999999996</v>
      </c>
      <c r="C1744" s="2">
        <f t="shared" si="243"/>
        <v>-1.580000000000048E-2</v>
      </c>
      <c r="D1744" s="2">
        <f t="shared" si="244"/>
        <v>0</v>
      </c>
      <c r="E1744" s="2">
        <f t="shared" si="245"/>
        <v>1.580000000000048E-2</v>
      </c>
      <c r="F1744" s="2">
        <f t="shared" si="246"/>
        <v>2.8231741168266551E-2</v>
      </c>
      <c r="G1744" s="2">
        <f t="shared" si="246"/>
        <v>2.4892483802958602E-2</v>
      </c>
      <c r="H1744" s="2">
        <f t="shared" si="238"/>
        <v>1.1341472145463869</v>
      </c>
      <c r="I1744" s="2">
        <f t="shared" si="239"/>
        <v>53.142876312187767</v>
      </c>
    </row>
    <row r="1745" spans="1:9" ht="13.5" x14ac:dyDescent="0.25">
      <c r="A1745" s="3">
        <f>TITRES_STAT!B1748</f>
        <v>44557</v>
      </c>
      <c r="B1745" s="6">
        <f>TITRES_STAT!D1748</f>
        <v>6.6906999999999996</v>
      </c>
      <c r="C1745" s="2">
        <f t="shared" si="243"/>
        <v>-7.0899999999999963E-2</v>
      </c>
      <c r="D1745" s="2">
        <f t="shared" si="244"/>
        <v>0</v>
      </c>
      <c r="E1745" s="2">
        <f t="shared" si="245"/>
        <v>7.0899999999999963E-2</v>
      </c>
      <c r="F1745" s="2">
        <f t="shared" si="246"/>
        <v>2.6215188227676083E-2</v>
      </c>
      <c r="G1745" s="2">
        <f t="shared" si="246"/>
        <v>2.8178734959890126E-2</v>
      </c>
      <c r="H1745" s="2">
        <f t="shared" ref="H1745:H1808" si="247">F1745/G1745</f>
        <v>0.93031813759528337</v>
      </c>
      <c r="I1745" s="2">
        <f t="shared" ref="I1745:I1808" si="248">IF(G1745=0,100,100-(100/(1+H1745)))</f>
        <v>48.195067925654897</v>
      </c>
    </row>
    <row r="1746" spans="1:9" ht="13.5" x14ac:dyDescent="0.25">
      <c r="A1746" s="3">
        <f>TITRES_STAT!B1749</f>
        <v>44558</v>
      </c>
      <c r="B1746" s="6">
        <f>TITRES_STAT!D1749</f>
        <v>6.6592000000000002</v>
      </c>
      <c r="C1746" s="2">
        <f t="shared" si="243"/>
        <v>-3.1499999999999417E-2</v>
      </c>
      <c r="D1746" s="2">
        <f t="shared" si="244"/>
        <v>0</v>
      </c>
      <c r="E1746" s="2">
        <f t="shared" si="245"/>
        <v>3.1499999999999417E-2</v>
      </c>
      <c r="F1746" s="2">
        <f t="shared" si="246"/>
        <v>2.4342674782842078E-2</v>
      </c>
      <c r="G1746" s="2">
        <f t="shared" si="246"/>
        <v>2.8415968177040788E-2</v>
      </c>
      <c r="H1746" s="2">
        <f t="shared" si="247"/>
        <v>0.85665477351252795</v>
      </c>
      <c r="I1746" s="2">
        <f t="shared" si="248"/>
        <v>46.139690896431894</v>
      </c>
    </row>
    <row r="1747" spans="1:9" ht="13.5" x14ac:dyDescent="0.25">
      <c r="A1747" s="3">
        <f>TITRES_STAT!B1750</f>
        <v>44559</v>
      </c>
      <c r="B1747" s="6">
        <f>TITRES_STAT!D1750</f>
        <v>6.6749000000000001</v>
      </c>
      <c r="C1747" s="2">
        <f t="shared" si="243"/>
        <v>1.5699999999999825E-2</v>
      </c>
      <c r="D1747" s="2">
        <f t="shared" si="244"/>
        <v>1.5699999999999825E-2</v>
      </c>
      <c r="E1747" s="2">
        <f t="shared" si="245"/>
        <v>0</v>
      </c>
      <c r="F1747" s="2">
        <f t="shared" si="246"/>
        <v>2.3725340869781918E-2</v>
      </c>
      <c r="G1747" s="2">
        <f t="shared" si="246"/>
        <v>2.6386256164395019E-2</v>
      </c>
      <c r="H1747" s="2">
        <f t="shared" si="247"/>
        <v>0.89915525423407072</v>
      </c>
      <c r="I1747" s="2">
        <f t="shared" si="248"/>
        <v>47.345010484500911</v>
      </c>
    </row>
    <row r="1748" spans="1:9" ht="13.5" x14ac:dyDescent="0.25">
      <c r="A1748" s="3">
        <f>TITRES_STAT!B1751</f>
        <v>44560</v>
      </c>
      <c r="B1748" s="6">
        <f>TITRES_STAT!D1751</f>
        <v>6.6433999999999997</v>
      </c>
      <c r="C1748" s="2">
        <f t="shared" si="243"/>
        <v>-3.1500000000000306E-2</v>
      </c>
      <c r="D1748" s="2">
        <f t="shared" si="244"/>
        <v>0</v>
      </c>
      <c r="E1748" s="2">
        <f t="shared" si="245"/>
        <v>3.1500000000000306E-2</v>
      </c>
      <c r="F1748" s="2">
        <f t="shared" si="246"/>
        <v>2.2030673664797495E-2</v>
      </c>
      <c r="G1748" s="2">
        <f t="shared" si="246"/>
        <v>2.6751523581223968E-2</v>
      </c>
      <c r="H1748" s="2">
        <f t="shared" si="247"/>
        <v>0.82352968039024577</v>
      </c>
      <c r="I1748" s="2">
        <f t="shared" si="248"/>
        <v>45.161298400912543</v>
      </c>
    </row>
    <row r="1749" spans="1:9" ht="13.5" x14ac:dyDescent="0.25">
      <c r="A1749" s="3">
        <f>TITRES_STAT!B1752</f>
        <v>44561</v>
      </c>
      <c r="B1749" s="6">
        <f>TITRES_STAT!D1752</f>
        <v>6.6433999999999997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2.0457054117311961E-2</v>
      </c>
      <c r="G1749" s="2">
        <f t="shared" si="246"/>
        <v>2.4840700468279398E-2</v>
      </c>
      <c r="H1749" s="2">
        <f t="shared" si="247"/>
        <v>0.82352968039024577</v>
      </c>
      <c r="I1749" s="2">
        <f t="shared" si="248"/>
        <v>45.161298400912543</v>
      </c>
    </row>
    <row r="1750" spans="1:9" ht="13.5" x14ac:dyDescent="0.25">
      <c r="A1750" s="3">
        <f>TITRES_STAT!B1753</f>
        <v>44564</v>
      </c>
      <c r="B1750" s="6">
        <f>TITRES_STAT!D1753</f>
        <v>6.6197999999999997</v>
      </c>
      <c r="C1750" s="2">
        <f t="shared" si="243"/>
        <v>-2.3600000000000065E-2</v>
      </c>
      <c r="D1750" s="2">
        <f t="shared" si="244"/>
        <v>0</v>
      </c>
      <c r="E1750" s="2">
        <f t="shared" si="245"/>
        <v>2.3600000000000065E-2</v>
      </c>
      <c r="F1750" s="2">
        <f t="shared" si="246"/>
        <v>1.8995835966075392E-2</v>
      </c>
      <c r="G1750" s="2">
        <f t="shared" si="246"/>
        <v>2.4752079006259448E-2</v>
      </c>
      <c r="H1750" s="2">
        <f t="shared" si="247"/>
        <v>0.7674440583868376</v>
      </c>
      <c r="I1750" s="2">
        <f t="shared" si="248"/>
        <v>43.421122990862344</v>
      </c>
    </row>
    <row r="1751" spans="1:9" ht="13.5" x14ac:dyDescent="0.25">
      <c r="A1751" s="3">
        <f>TITRES_STAT!B1754</f>
        <v>44565</v>
      </c>
      <c r="B1751" s="6">
        <f>TITRES_STAT!D1754</f>
        <v>6.5410000000000004</v>
      </c>
      <c r="C1751" s="2">
        <f t="shared" si="243"/>
        <v>-7.8799999999999315E-2</v>
      </c>
      <c r="D1751" s="2">
        <f t="shared" si="244"/>
        <v>0</v>
      </c>
      <c r="E1751" s="2">
        <f t="shared" si="245"/>
        <v>7.8799999999999315E-2</v>
      </c>
      <c r="F1751" s="2">
        <f t="shared" si="246"/>
        <v>1.7638990539927148E-2</v>
      </c>
      <c r="G1751" s="2">
        <f t="shared" si="246"/>
        <v>2.861264479152658E-2</v>
      </c>
      <c r="H1751" s="2">
        <f t="shared" si="247"/>
        <v>0.61647536145106041</v>
      </c>
      <c r="I1751" s="2">
        <f t="shared" si="248"/>
        <v>38.137009456034605</v>
      </c>
    </row>
    <row r="1752" spans="1:9" ht="13.5" x14ac:dyDescent="0.25">
      <c r="A1752" s="3">
        <f>TITRES_STAT!B1755</f>
        <v>44566</v>
      </c>
      <c r="B1752" s="6">
        <f>TITRES_STAT!D1755</f>
        <v>6.4936999999999996</v>
      </c>
      <c r="C1752" s="2">
        <f t="shared" si="243"/>
        <v>-4.7300000000000786E-2</v>
      </c>
      <c r="D1752" s="2">
        <f t="shared" si="244"/>
        <v>0</v>
      </c>
      <c r="E1752" s="2">
        <f t="shared" si="245"/>
        <v>4.7300000000000786E-2</v>
      </c>
      <c r="F1752" s="2">
        <f t="shared" si="246"/>
        <v>1.6379062644218064E-2</v>
      </c>
      <c r="G1752" s="2">
        <f t="shared" si="246"/>
        <v>2.9947455877846165E-2</v>
      </c>
      <c r="H1752" s="2">
        <f t="shared" si="247"/>
        <v>0.54692668088492247</v>
      </c>
      <c r="I1752" s="2">
        <f t="shared" si="248"/>
        <v>35.355695111034734</v>
      </c>
    </row>
    <row r="1753" spans="1:9" ht="13.5" x14ac:dyDescent="0.25">
      <c r="A1753" s="3">
        <f>TITRES_STAT!B1756</f>
        <v>44567</v>
      </c>
      <c r="B1753" s="6">
        <f>TITRES_STAT!D1756</f>
        <v>6.47</v>
      </c>
      <c r="C1753" s="2">
        <f t="shared" si="243"/>
        <v>-2.3699999999999832E-2</v>
      </c>
      <c r="D1753" s="2">
        <f t="shared" si="244"/>
        <v>0</v>
      </c>
      <c r="E1753" s="2">
        <f t="shared" si="245"/>
        <v>2.3699999999999832E-2</v>
      </c>
      <c r="F1753" s="2">
        <f t="shared" si="246"/>
        <v>1.5209129598202488E-2</v>
      </c>
      <c r="G1753" s="2">
        <f t="shared" si="246"/>
        <v>2.9501209029428571E-2</v>
      </c>
      <c r="H1753" s="2">
        <f t="shared" si="247"/>
        <v>0.51554258617098725</v>
      </c>
      <c r="I1753" s="2">
        <f t="shared" si="248"/>
        <v>34.017030657878351</v>
      </c>
    </row>
    <row r="1754" spans="1:9" ht="13.5" x14ac:dyDescent="0.25">
      <c r="A1754" s="3">
        <f>TITRES_STAT!B1757</f>
        <v>44568</v>
      </c>
      <c r="B1754" s="6">
        <f>TITRES_STAT!D1757</f>
        <v>6.4463999999999997</v>
      </c>
      <c r="C1754" s="2">
        <f t="shared" si="243"/>
        <v>-2.3600000000000065E-2</v>
      </c>
      <c r="D1754" s="2">
        <f t="shared" si="244"/>
        <v>0</v>
      </c>
      <c r="E1754" s="2">
        <f t="shared" si="245"/>
        <v>2.3600000000000065E-2</v>
      </c>
      <c r="F1754" s="2">
        <f t="shared" si="246"/>
        <v>1.4122763198330881E-2</v>
      </c>
      <c r="G1754" s="2">
        <f t="shared" si="246"/>
        <v>2.9079694098755104E-2</v>
      </c>
      <c r="H1754" s="2">
        <f t="shared" si="247"/>
        <v>0.48565721325574307</v>
      </c>
      <c r="I1754" s="2">
        <f t="shared" si="248"/>
        <v>32.689722024870704</v>
      </c>
    </row>
    <row r="1755" spans="1:9" ht="13.5" x14ac:dyDescent="0.25">
      <c r="A1755" s="3">
        <f>TITRES_STAT!B1758</f>
        <v>44571</v>
      </c>
      <c r="B1755" s="6">
        <f>TITRES_STAT!D1758</f>
        <v>6.4227999999999996</v>
      </c>
      <c r="C1755" s="2">
        <f t="shared" si="243"/>
        <v>-2.3600000000000065E-2</v>
      </c>
      <c r="D1755" s="2">
        <f t="shared" si="244"/>
        <v>0</v>
      </c>
      <c r="E1755" s="2">
        <f t="shared" si="245"/>
        <v>2.3600000000000065E-2</v>
      </c>
      <c r="F1755" s="2">
        <f t="shared" si="246"/>
        <v>1.3113994398450105E-2</v>
      </c>
      <c r="G1755" s="2">
        <f t="shared" si="246"/>
        <v>2.868828737741546E-2</v>
      </c>
      <c r="H1755" s="2">
        <f t="shared" si="247"/>
        <v>0.45712015589937072</v>
      </c>
      <c r="I1755" s="2">
        <f t="shared" si="248"/>
        <v>31.371479836350545</v>
      </c>
    </row>
    <row r="1756" spans="1:9" ht="13.5" x14ac:dyDescent="0.25">
      <c r="A1756" s="3">
        <f>TITRES_STAT!B1759</f>
        <v>44572</v>
      </c>
      <c r="B1756" s="6">
        <f>TITRES_STAT!D1759</f>
        <v>6.5410000000000004</v>
      </c>
      <c r="C1756" s="2">
        <f t="shared" si="243"/>
        <v>0.11820000000000075</v>
      </c>
      <c r="D1756" s="2">
        <f t="shared" si="244"/>
        <v>0.11820000000000075</v>
      </c>
      <c r="E1756" s="2">
        <f t="shared" si="245"/>
        <v>0</v>
      </c>
      <c r="F1756" s="2">
        <f t="shared" si="246"/>
        <v>2.0620137655703721E-2</v>
      </c>
      <c r="G1756" s="2">
        <f t="shared" si="246"/>
        <v>2.6639123993314355E-2</v>
      </c>
      <c r="H1756" s="2">
        <f t="shared" si="247"/>
        <v>0.77405464462265261</v>
      </c>
      <c r="I1756" s="2">
        <f t="shared" si="248"/>
        <v>43.631950513412548</v>
      </c>
    </row>
    <row r="1757" spans="1:9" ht="13.5" x14ac:dyDescent="0.25">
      <c r="A1757" s="3">
        <f>TITRES_STAT!B1760</f>
        <v>44573</v>
      </c>
      <c r="B1757" s="6">
        <f>TITRES_STAT!D1760</f>
        <v>6.5331000000000001</v>
      </c>
      <c r="C1757" s="2">
        <f t="shared" si="243"/>
        <v>-7.9000000000002402E-3</v>
      </c>
      <c r="D1757" s="2">
        <f t="shared" si="244"/>
        <v>0</v>
      </c>
      <c r="E1757" s="2">
        <f t="shared" si="245"/>
        <v>7.9000000000002402E-3</v>
      </c>
      <c r="F1757" s="2">
        <f t="shared" ref="F1757:G1772" si="249">((F1756*13)+D1757)/14</f>
        <v>1.9147270680296313E-2</v>
      </c>
      <c r="G1757" s="2">
        <f t="shared" si="249"/>
        <v>2.5300615136649059E-2</v>
      </c>
      <c r="H1757" s="2">
        <f t="shared" si="247"/>
        <v>0.75679071741463888</v>
      </c>
      <c r="I1757" s="2">
        <f t="shared" si="248"/>
        <v>43.078023461346682</v>
      </c>
    </row>
    <row r="1758" spans="1:9" ht="13.5" x14ac:dyDescent="0.25">
      <c r="A1758" s="3">
        <f>TITRES_STAT!B1761</f>
        <v>44574</v>
      </c>
      <c r="B1758" s="6">
        <f>TITRES_STAT!D1761</f>
        <v>6.5331000000000001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1.7779608488846577E-2</v>
      </c>
      <c r="G1758" s="2">
        <f t="shared" si="249"/>
        <v>2.3493428341174127E-2</v>
      </c>
      <c r="H1758" s="2">
        <f t="shared" si="247"/>
        <v>0.75679071741463888</v>
      </c>
      <c r="I1758" s="2">
        <f t="shared" si="248"/>
        <v>43.078023461346682</v>
      </c>
    </row>
    <row r="1759" spans="1:9" ht="13.5" x14ac:dyDescent="0.25">
      <c r="A1759" s="3">
        <f>TITRES_STAT!B1762</f>
        <v>44575</v>
      </c>
      <c r="B1759" s="6">
        <f>TITRES_STAT!D1762</f>
        <v>6.5331000000000001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1.6509636453928965E-2</v>
      </c>
      <c r="G1759" s="2">
        <f t="shared" si="249"/>
        <v>2.1815326316804547E-2</v>
      </c>
      <c r="H1759" s="2">
        <f t="shared" si="247"/>
        <v>0.75679071741463888</v>
      </c>
      <c r="I1759" s="2">
        <f t="shared" si="248"/>
        <v>43.078023461346682</v>
      </c>
    </row>
    <row r="1760" spans="1:9" ht="13.5" x14ac:dyDescent="0.25">
      <c r="A1760" s="3">
        <f>TITRES_STAT!B1763</f>
        <v>44578</v>
      </c>
      <c r="B1760" s="6">
        <f>TITRES_STAT!D1763</f>
        <v>6.6197999999999997</v>
      </c>
      <c r="C1760" s="2">
        <f t="shared" si="243"/>
        <v>8.6699999999999555E-2</v>
      </c>
      <c r="D1760" s="2">
        <f t="shared" si="244"/>
        <v>8.6699999999999555E-2</v>
      </c>
      <c r="E1760" s="2">
        <f t="shared" si="245"/>
        <v>0</v>
      </c>
      <c r="F1760" s="2">
        <f t="shared" si="249"/>
        <v>2.1523233850076866E-2</v>
      </c>
      <c r="G1760" s="2">
        <f t="shared" si="249"/>
        <v>2.025708872274708E-2</v>
      </c>
      <c r="H1760" s="2">
        <f t="shared" si="247"/>
        <v>1.0625038051942779</v>
      </c>
      <c r="I1760" s="2">
        <f t="shared" si="248"/>
        <v>51.515240966752792</v>
      </c>
    </row>
    <row r="1761" spans="1:9" ht="13.5" x14ac:dyDescent="0.25">
      <c r="A1761" s="3">
        <f>TITRES_STAT!B1764</f>
        <v>44579</v>
      </c>
      <c r="B1761" s="6">
        <f>TITRES_STAT!D1764</f>
        <v>6.6119000000000003</v>
      </c>
      <c r="C1761" s="2">
        <f t="shared" si="243"/>
        <v>-7.899999999999352E-3</v>
      </c>
      <c r="D1761" s="2">
        <f t="shared" si="244"/>
        <v>0</v>
      </c>
      <c r="E1761" s="2">
        <f t="shared" si="245"/>
        <v>7.899999999999352E-3</v>
      </c>
      <c r="F1761" s="2">
        <f t="shared" si="249"/>
        <v>1.9985860003642802E-2</v>
      </c>
      <c r="G1761" s="2">
        <f t="shared" si="249"/>
        <v>1.9374439528265099E-2</v>
      </c>
      <c r="H1761" s="2">
        <f t="shared" si="247"/>
        <v>1.0315580987251638</v>
      </c>
      <c r="I1761" s="2">
        <f t="shared" si="248"/>
        <v>50.776696928947459</v>
      </c>
    </row>
    <row r="1762" spans="1:9" ht="13.5" x14ac:dyDescent="0.25">
      <c r="A1762" s="3">
        <f>TITRES_STAT!B1765</f>
        <v>44580</v>
      </c>
      <c r="B1762" s="6">
        <f>TITRES_STAT!D1765</f>
        <v>6.6197999999999997</v>
      </c>
      <c r="C1762" s="2">
        <f t="shared" si="243"/>
        <v>7.899999999999352E-3</v>
      </c>
      <c r="D1762" s="2">
        <f t="shared" si="244"/>
        <v>7.899999999999352E-3</v>
      </c>
      <c r="E1762" s="2">
        <f t="shared" si="245"/>
        <v>0</v>
      </c>
      <c r="F1762" s="2">
        <f t="shared" si="249"/>
        <v>1.9122584289096838E-2</v>
      </c>
      <c r="G1762" s="2">
        <f t="shared" si="249"/>
        <v>1.7990550990531876E-2</v>
      </c>
      <c r="H1762" s="2">
        <f t="shared" si="247"/>
        <v>1.0629237703259189</v>
      </c>
      <c r="I1762" s="2">
        <f t="shared" si="248"/>
        <v>51.52511137907868</v>
      </c>
    </row>
    <row r="1763" spans="1:9" ht="13.5" x14ac:dyDescent="0.25">
      <c r="A1763" s="3">
        <f>TITRES_STAT!B1766</f>
        <v>44581</v>
      </c>
      <c r="B1763" s="6">
        <f>TITRES_STAT!D1766</f>
        <v>6.6119000000000003</v>
      </c>
      <c r="C1763" s="2">
        <f t="shared" si="243"/>
        <v>-7.899999999999352E-3</v>
      </c>
      <c r="D1763" s="2">
        <f t="shared" si="244"/>
        <v>0</v>
      </c>
      <c r="E1763" s="2">
        <f t="shared" si="245"/>
        <v>7.899999999999352E-3</v>
      </c>
      <c r="F1763" s="2">
        <f t="shared" si="249"/>
        <v>1.7756685411304207E-2</v>
      </c>
      <c r="G1763" s="2">
        <f t="shared" si="249"/>
        <v>1.7269797348350983E-2</v>
      </c>
      <c r="H1763" s="2">
        <f t="shared" si="247"/>
        <v>1.0281930385824543</v>
      </c>
      <c r="I1763" s="2">
        <f t="shared" si="248"/>
        <v>50.695028482154719</v>
      </c>
    </row>
    <row r="1764" spans="1:9" ht="13.5" x14ac:dyDescent="0.25">
      <c r="A1764" s="3">
        <f>TITRES_STAT!B1767</f>
        <v>44582</v>
      </c>
      <c r="B1764" s="6">
        <f>TITRES_STAT!D1767</f>
        <v>6.5410000000000004</v>
      </c>
      <c r="C1764" s="2">
        <f t="shared" si="243"/>
        <v>-7.0899999999999963E-2</v>
      </c>
      <c r="D1764" s="2">
        <f t="shared" si="244"/>
        <v>0</v>
      </c>
      <c r="E1764" s="2">
        <f t="shared" si="245"/>
        <v>7.0899999999999963E-2</v>
      </c>
      <c r="F1764" s="2">
        <f t="shared" si="249"/>
        <v>1.6488350739068191E-2</v>
      </c>
      <c r="G1764" s="2">
        <f t="shared" si="249"/>
        <v>2.1100526109183053E-2</v>
      </c>
      <c r="H1764" s="2">
        <f t="shared" si="247"/>
        <v>0.781418939686645</v>
      </c>
      <c r="I1764" s="2">
        <f t="shared" si="248"/>
        <v>43.864973155842726</v>
      </c>
    </row>
    <row r="1765" spans="1:9" ht="13.5" x14ac:dyDescent="0.25">
      <c r="A1765" s="3">
        <f>TITRES_STAT!B1768</f>
        <v>44585</v>
      </c>
      <c r="B1765" s="6">
        <f>TITRES_STAT!D1768</f>
        <v>6.5804</v>
      </c>
      <c r="C1765" s="2">
        <f t="shared" si="243"/>
        <v>3.9399999999999658E-2</v>
      </c>
      <c r="D1765" s="2">
        <f t="shared" si="244"/>
        <v>3.9399999999999658E-2</v>
      </c>
      <c r="E1765" s="2">
        <f t="shared" si="245"/>
        <v>0</v>
      </c>
      <c r="F1765" s="2">
        <f t="shared" si="249"/>
        <v>1.812489711484901E-2</v>
      </c>
      <c r="G1765" s="2">
        <f t="shared" si="249"/>
        <v>1.9593345672812835E-2</v>
      </c>
      <c r="H1765" s="2">
        <f t="shared" si="247"/>
        <v>0.92505371045428952</v>
      </c>
      <c r="I1765" s="2">
        <f t="shared" si="248"/>
        <v>48.053397441881657</v>
      </c>
    </row>
    <row r="1766" spans="1:9" ht="13.5" x14ac:dyDescent="0.25">
      <c r="A1766" s="3">
        <f>TITRES_STAT!B1769</f>
        <v>44586</v>
      </c>
      <c r="B1766" s="6">
        <f>TITRES_STAT!D1769</f>
        <v>6.6197999999999997</v>
      </c>
      <c r="C1766" s="2">
        <f t="shared" si="243"/>
        <v>3.9399999999999658E-2</v>
      </c>
      <c r="D1766" s="2">
        <f t="shared" si="244"/>
        <v>3.9399999999999658E-2</v>
      </c>
      <c r="E1766" s="2">
        <f t="shared" si="245"/>
        <v>0</v>
      </c>
      <c r="F1766" s="2">
        <f t="shared" si="249"/>
        <v>1.96445473209312E-2</v>
      </c>
      <c r="G1766" s="2">
        <f t="shared" si="249"/>
        <v>1.8193820981897636E-2</v>
      </c>
      <c r="H1766" s="2">
        <f t="shared" si="247"/>
        <v>1.0797373097425218</v>
      </c>
      <c r="I1766" s="2">
        <f t="shared" si="248"/>
        <v>51.917004358410864</v>
      </c>
    </row>
    <row r="1767" spans="1:9" ht="13.5" x14ac:dyDescent="0.25">
      <c r="A1767" s="3">
        <f>TITRES_STAT!B1770</f>
        <v>44587</v>
      </c>
      <c r="B1767" s="6">
        <f>TITRES_STAT!D1770</f>
        <v>6.5331000000000001</v>
      </c>
      <c r="C1767" s="2">
        <f t="shared" si="243"/>
        <v>-8.6699999999999555E-2</v>
      </c>
      <c r="D1767" s="2">
        <f t="shared" si="244"/>
        <v>0</v>
      </c>
      <c r="E1767" s="2">
        <f t="shared" si="245"/>
        <v>8.6699999999999555E-2</v>
      </c>
      <c r="F1767" s="2">
        <f t="shared" si="249"/>
        <v>1.8241365369436113E-2</v>
      </c>
      <c r="G1767" s="2">
        <f t="shared" si="249"/>
        <v>2.3087119483190626E-2</v>
      </c>
      <c r="H1767" s="2">
        <f t="shared" si="247"/>
        <v>0.79011006040477971</v>
      </c>
      <c r="I1767" s="2">
        <f t="shared" si="248"/>
        <v>44.137512987671833</v>
      </c>
    </row>
    <row r="1768" spans="1:9" ht="13.5" x14ac:dyDescent="0.25">
      <c r="A1768" s="3">
        <f>TITRES_STAT!B1771</f>
        <v>44588</v>
      </c>
      <c r="B1768" s="6">
        <f>TITRES_STAT!D1771</f>
        <v>6.5331000000000001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1.6938410700190677E-2</v>
      </c>
      <c r="G1768" s="2">
        <f t="shared" si="249"/>
        <v>2.1438039520105583E-2</v>
      </c>
      <c r="H1768" s="2">
        <f t="shared" si="247"/>
        <v>0.79011006040477971</v>
      </c>
      <c r="I1768" s="2">
        <f t="shared" si="248"/>
        <v>44.137512987671833</v>
      </c>
    </row>
    <row r="1769" spans="1:9" ht="13.5" x14ac:dyDescent="0.25">
      <c r="A1769" s="3">
        <f>TITRES_STAT!B1772</f>
        <v>44589</v>
      </c>
      <c r="B1769" s="6">
        <f>TITRES_STAT!D1772</f>
        <v>6.6592000000000002</v>
      </c>
      <c r="C1769" s="2">
        <f t="shared" si="243"/>
        <v>0.1261000000000001</v>
      </c>
      <c r="D1769" s="2">
        <f t="shared" si="244"/>
        <v>0.1261000000000001</v>
      </c>
      <c r="E1769" s="2">
        <f t="shared" si="245"/>
        <v>0</v>
      </c>
      <c r="F1769" s="2">
        <f t="shared" si="249"/>
        <v>2.4735667078748493E-2</v>
      </c>
      <c r="G1769" s="2">
        <f t="shared" si="249"/>
        <v>1.9906750982955183E-2</v>
      </c>
      <c r="H1769" s="2">
        <f t="shared" si="247"/>
        <v>1.2425768072312748</v>
      </c>
      <c r="I1769" s="2">
        <f t="shared" si="248"/>
        <v>55.4084392215481</v>
      </c>
    </row>
    <row r="1770" spans="1:9" ht="13.5" x14ac:dyDescent="0.25">
      <c r="A1770" s="3">
        <f>TITRES_STAT!B1773</f>
        <v>44592</v>
      </c>
      <c r="B1770" s="6">
        <f>TITRES_STAT!D1773</f>
        <v>6.6513</v>
      </c>
      <c r="C1770" s="2">
        <f t="shared" si="243"/>
        <v>-7.9000000000002402E-3</v>
      </c>
      <c r="D1770" s="2">
        <f t="shared" si="244"/>
        <v>0</v>
      </c>
      <c r="E1770" s="2">
        <f t="shared" si="245"/>
        <v>7.9000000000002402E-3</v>
      </c>
      <c r="F1770" s="2">
        <f t="shared" si="249"/>
        <v>2.2968833715980744E-2</v>
      </c>
      <c r="G1770" s="2">
        <f t="shared" si="249"/>
        <v>1.9049125912744113E-2</v>
      </c>
      <c r="H1770" s="2">
        <f t="shared" si="247"/>
        <v>1.2057683812470521</v>
      </c>
      <c r="I1770" s="2">
        <f t="shared" si="248"/>
        <v>54.664324300693778</v>
      </c>
    </row>
    <row r="1771" spans="1:9" ht="13.5" x14ac:dyDescent="0.25">
      <c r="A1771" s="3">
        <f>TITRES_STAT!B1774</f>
        <v>44593</v>
      </c>
      <c r="B1771" s="6">
        <f>TITRES_STAT!D1774</f>
        <v>6.6985999999999999</v>
      </c>
      <c r="C1771" s="2">
        <f t="shared" si="243"/>
        <v>4.7299999999999898E-2</v>
      </c>
      <c r="D1771" s="2">
        <f t="shared" si="244"/>
        <v>4.7299999999999898E-2</v>
      </c>
      <c r="E1771" s="2">
        <f t="shared" si="245"/>
        <v>0</v>
      </c>
      <c r="F1771" s="2">
        <f t="shared" si="249"/>
        <v>2.4706774164839258E-2</v>
      </c>
      <c r="G1771" s="2">
        <f t="shared" si="249"/>
        <v>1.7688474061833818E-2</v>
      </c>
      <c r="H1771" s="2">
        <f t="shared" si="247"/>
        <v>1.3967725016002783</v>
      </c>
      <c r="I1771" s="2">
        <f t="shared" si="248"/>
        <v>58.277224920916794</v>
      </c>
    </row>
    <row r="1772" spans="1:9" ht="13.5" x14ac:dyDescent="0.25">
      <c r="A1772" s="3">
        <f>TITRES_STAT!B1775</f>
        <v>44594</v>
      </c>
      <c r="B1772" s="6">
        <f>TITRES_STAT!D1775</f>
        <v>6.6513</v>
      </c>
      <c r="C1772" s="2">
        <f t="shared" si="243"/>
        <v>-4.7299999999999898E-2</v>
      </c>
      <c r="D1772" s="2">
        <f t="shared" si="244"/>
        <v>0</v>
      </c>
      <c r="E1772" s="2">
        <f t="shared" si="245"/>
        <v>4.7299999999999898E-2</v>
      </c>
      <c r="F1772" s="2">
        <f t="shared" si="249"/>
        <v>2.2942004581636453E-2</v>
      </c>
      <c r="G1772" s="2">
        <f t="shared" si="249"/>
        <v>1.9803583057417109E-2</v>
      </c>
      <c r="H1772" s="2">
        <f t="shared" si="247"/>
        <v>1.1584774591103049</v>
      </c>
      <c r="I1772" s="2">
        <f t="shared" si="248"/>
        <v>53.671047349635678</v>
      </c>
    </row>
    <row r="1773" spans="1:9" ht="13.5" x14ac:dyDescent="0.25">
      <c r="A1773" s="3">
        <f>TITRES_STAT!B1776</f>
        <v>44595</v>
      </c>
      <c r="B1773" s="6">
        <f>TITRES_STAT!D1776</f>
        <v>6.5015999999999998</v>
      </c>
      <c r="C1773" s="2">
        <f t="shared" si="243"/>
        <v>-0.14970000000000017</v>
      </c>
      <c r="D1773" s="2">
        <f t="shared" si="244"/>
        <v>0</v>
      </c>
      <c r="E1773" s="2">
        <f t="shared" si="245"/>
        <v>0.14970000000000017</v>
      </c>
      <c r="F1773" s="2">
        <f t="shared" ref="F1773:G1788" si="250">((F1772*13)+D1773)/14</f>
        <v>2.1303289968662421E-2</v>
      </c>
      <c r="G1773" s="2">
        <f t="shared" si="250"/>
        <v>2.9081898553315898E-2</v>
      </c>
      <c r="H1773" s="2">
        <f t="shared" si="247"/>
        <v>0.73252748370630139</v>
      </c>
      <c r="I1773" s="2">
        <f t="shared" si="248"/>
        <v>42.280857913967715</v>
      </c>
    </row>
    <row r="1774" spans="1:9" ht="13.5" x14ac:dyDescent="0.25">
      <c r="A1774" s="3">
        <f>TITRES_STAT!B1777</f>
        <v>44596</v>
      </c>
      <c r="B1774" s="6">
        <f>TITRES_STAT!D1777</f>
        <v>6.5410000000000004</v>
      </c>
      <c r="C1774" s="2">
        <f t="shared" si="243"/>
        <v>3.9400000000000546E-2</v>
      </c>
      <c r="D1774" s="2">
        <f t="shared" si="244"/>
        <v>3.9400000000000546E-2</v>
      </c>
      <c r="E1774" s="2">
        <f t="shared" si="245"/>
        <v>0</v>
      </c>
      <c r="F1774" s="2">
        <f t="shared" si="250"/>
        <v>2.2595912113758002E-2</v>
      </c>
      <c r="G1774" s="2">
        <f t="shared" si="250"/>
        <v>2.7004620085221902E-2</v>
      </c>
      <c r="H1774" s="2">
        <f t="shared" si="247"/>
        <v>0.83674245527058766</v>
      </c>
      <c r="I1774" s="2">
        <f t="shared" si="248"/>
        <v>45.555785617604144</v>
      </c>
    </row>
    <row r="1775" spans="1:9" ht="13.5" x14ac:dyDescent="0.25">
      <c r="A1775" s="3">
        <f>TITRES_STAT!B1778</f>
        <v>44599</v>
      </c>
      <c r="B1775" s="6">
        <f>TITRES_STAT!D1778</f>
        <v>6.5410000000000004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2.0981918391346718E-2</v>
      </c>
      <c r="G1775" s="2">
        <f t="shared" si="250"/>
        <v>2.5075718650563194E-2</v>
      </c>
      <c r="H1775" s="2">
        <f t="shared" si="247"/>
        <v>0.83674245527058777</v>
      </c>
      <c r="I1775" s="2">
        <f t="shared" si="248"/>
        <v>45.555785617604151</v>
      </c>
    </row>
    <row r="1776" spans="1:9" ht="13.5" x14ac:dyDescent="0.25">
      <c r="A1776" s="3">
        <f>TITRES_STAT!B1779</f>
        <v>44600</v>
      </c>
      <c r="B1776" s="6">
        <f>TITRES_STAT!D1779</f>
        <v>6.5410000000000004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1.948320993482195E-2</v>
      </c>
      <c r="G1776" s="2">
        <f t="shared" si="250"/>
        <v>2.328459588980868E-2</v>
      </c>
      <c r="H1776" s="2">
        <f t="shared" si="247"/>
        <v>0.83674245527058777</v>
      </c>
      <c r="I1776" s="2">
        <f t="shared" si="248"/>
        <v>45.555785617604151</v>
      </c>
    </row>
    <row r="1777" spans="1:9" ht="13.5" x14ac:dyDescent="0.25">
      <c r="A1777" s="3">
        <f>TITRES_STAT!B1780</f>
        <v>44601</v>
      </c>
      <c r="B1777" s="6">
        <f>TITRES_STAT!D1780</f>
        <v>6.4227999999999996</v>
      </c>
      <c r="C1777" s="2">
        <f t="shared" si="243"/>
        <v>-0.11820000000000075</v>
      </c>
      <c r="D1777" s="2">
        <f t="shared" si="244"/>
        <v>0</v>
      </c>
      <c r="E1777" s="2">
        <f t="shared" si="245"/>
        <v>0.11820000000000075</v>
      </c>
      <c r="F1777" s="2">
        <f t="shared" si="250"/>
        <v>1.8091552082334671E-2</v>
      </c>
      <c r="G1777" s="2">
        <f t="shared" si="250"/>
        <v>3.0064267611965258E-2</v>
      </c>
      <c r="H1777" s="2">
        <f t="shared" si="247"/>
        <v>0.60176260788519675</v>
      </c>
      <c r="I1777" s="2">
        <f t="shared" si="248"/>
        <v>37.568776104700213</v>
      </c>
    </row>
    <row r="1778" spans="1:9" ht="13.5" x14ac:dyDescent="0.25">
      <c r="A1778" s="3">
        <f>TITRES_STAT!B1781</f>
        <v>44602</v>
      </c>
      <c r="B1778" s="6">
        <f>TITRES_STAT!D1781</f>
        <v>6.4227999999999996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1.6799298362167907E-2</v>
      </c>
      <c r="G1778" s="2">
        <f t="shared" si="250"/>
        <v>2.7916819925396314E-2</v>
      </c>
      <c r="H1778" s="2">
        <f t="shared" si="247"/>
        <v>0.60176260788519664</v>
      </c>
      <c r="I1778" s="2">
        <f t="shared" si="248"/>
        <v>37.568776104700213</v>
      </c>
    </row>
    <row r="1779" spans="1:9" ht="13.5" x14ac:dyDescent="0.25">
      <c r="A1779" s="3">
        <f>TITRES_STAT!B1782</f>
        <v>44603</v>
      </c>
      <c r="B1779" s="6">
        <f>TITRES_STAT!D1782</f>
        <v>6.5015999999999998</v>
      </c>
      <c r="C1779" s="2">
        <f t="shared" si="243"/>
        <v>7.8800000000000203E-2</v>
      </c>
      <c r="D1779" s="2">
        <f t="shared" si="244"/>
        <v>7.8800000000000203E-2</v>
      </c>
      <c r="E1779" s="2">
        <f t="shared" si="245"/>
        <v>0</v>
      </c>
      <c r="F1779" s="2">
        <f t="shared" si="250"/>
        <v>2.1227919907727356E-2</v>
      </c>
      <c r="G1779" s="2">
        <f t="shared" si="250"/>
        <v>2.5922761359296578E-2</v>
      </c>
      <c r="H1779" s="2">
        <f t="shared" si="247"/>
        <v>0.81889115181452188</v>
      </c>
      <c r="I1779" s="2">
        <f t="shared" si="248"/>
        <v>45.021448974425866</v>
      </c>
    </row>
    <row r="1780" spans="1:9" ht="13.5" x14ac:dyDescent="0.25">
      <c r="A1780" s="3">
        <f>TITRES_STAT!B1783</f>
        <v>44606</v>
      </c>
      <c r="B1780" s="6">
        <f>TITRES_STAT!D1783</f>
        <v>6.4936999999999996</v>
      </c>
      <c r="C1780" s="2">
        <f t="shared" si="243"/>
        <v>-7.9000000000002402E-3</v>
      </c>
      <c r="D1780" s="2">
        <f t="shared" si="244"/>
        <v>0</v>
      </c>
      <c r="E1780" s="2">
        <f t="shared" si="245"/>
        <v>7.9000000000002402E-3</v>
      </c>
      <c r="F1780" s="2">
        <f t="shared" si="250"/>
        <v>1.971163991431826E-2</v>
      </c>
      <c r="G1780" s="2">
        <f t="shared" si="250"/>
        <v>2.4635421262203982E-2</v>
      </c>
      <c r="H1780" s="2">
        <f t="shared" si="247"/>
        <v>0.80013407136496351</v>
      </c>
      <c r="I1780" s="2">
        <f t="shared" si="248"/>
        <v>44.448582141343316</v>
      </c>
    </row>
    <row r="1781" spans="1:9" ht="13.5" x14ac:dyDescent="0.25">
      <c r="A1781" s="3">
        <f>TITRES_STAT!B1784</f>
        <v>44607</v>
      </c>
      <c r="B1781" s="6">
        <f>TITRES_STAT!D1784</f>
        <v>6.5331000000000001</v>
      </c>
      <c r="C1781" s="2">
        <f t="shared" si="243"/>
        <v>3.9400000000000546E-2</v>
      </c>
      <c r="D1781" s="2">
        <f t="shared" si="244"/>
        <v>3.9400000000000546E-2</v>
      </c>
      <c r="E1781" s="2">
        <f t="shared" si="245"/>
        <v>0</v>
      </c>
      <c r="F1781" s="2">
        <f t="shared" si="250"/>
        <v>2.1117951349009852E-2</v>
      </c>
      <c r="G1781" s="2">
        <f t="shared" si="250"/>
        <v>2.2875748314903695E-2</v>
      </c>
      <c r="H1781" s="2">
        <f t="shared" si="247"/>
        <v>0.92315893051032449</v>
      </c>
      <c r="I1781" s="2">
        <f t="shared" si="248"/>
        <v>48.002217386441245</v>
      </c>
    </row>
    <row r="1782" spans="1:9" ht="13.5" x14ac:dyDescent="0.25">
      <c r="A1782" s="3">
        <f>TITRES_STAT!B1785</f>
        <v>44608</v>
      </c>
      <c r="B1782" s="6">
        <f>TITRES_STAT!D1785</f>
        <v>6.4227999999999996</v>
      </c>
      <c r="C1782" s="2">
        <f t="shared" si="243"/>
        <v>-0.11030000000000051</v>
      </c>
      <c r="D1782" s="2">
        <f t="shared" si="244"/>
        <v>0</v>
      </c>
      <c r="E1782" s="2">
        <f t="shared" si="245"/>
        <v>0.11030000000000051</v>
      </c>
      <c r="F1782" s="2">
        <f t="shared" si="250"/>
        <v>1.9609526252652006E-2</v>
      </c>
      <c r="G1782" s="2">
        <f t="shared" si="250"/>
        <v>2.9120337720982041E-2</v>
      </c>
      <c r="H1782" s="2">
        <f t="shared" si="247"/>
        <v>0.67339625111980683</v>
      </c>
      <c r="I1782" s="2">
        <f t="shared" si="248"/>
        <v>40.241290768351014</v>
      </c>
    </row>
    <row r="1783" spans="1:9" ht="13.5" x14ac:dyDescent="0.25">
      <c r="A1783" s="3">
        <f>TITRES_STAT!B1786</f>
        <v>44609</v>
      </c>
      <c r="B1783" s="6">
        <f>TITRES_STAT!D1786</f>
        <v>6.5410000000000004</v>
      </c>
      <c r="C1783" s="2">
        <f t="shared" si="243"/>
        <v>0.11820000000000075</v>
      </c>
      <c r="D1783" s="2">
        <f t="shared" si="244"/>
        <v>0.11820000000000075</v>
      </c>
      <c r="E1783" s="2">
        <f t="shared" si="245"/>
        <v>0</v>
      </c>
      <c r="F1783" s="2">
        <f t="shared" si="250"/>
        <v>2.6651702948891205E-2</v>
      </c>
      <c r="G1783" s="2">
        <f t="shared" si="250"/>
        <v>2.7040313598054751E-2</v>
      </c>
      <c r="H1783" s="2">
        <f t="shared" si="247"/>
        <v>0.98562847106952545</v>
      </c>
      <c r="I1783" s="2">
        <f t="shared" si="248"/>
        <v>49.638111329992824</v>
      </c>
    </row>
    <row r="1784" spans="1:9" ht="13.5" x14ac:dyDescent="0.25">
      <c r="A1784" s="3">
        <f>TITRES_STAT!B1787</f>
        <v>44610</v>
      </c>
      <c r="B1784" s="6">
        <f>TITRES_STAT!D1787</f>
        <v>6.3834</v>
      </c>
      <c r="C1784" s="2">
        <f t="shared" si="243"/>
        <v>-0.15760000000000041</v>
      </c>
      <c r="D1784" s="2">
        <f t="shared" si="244"/>
        <v>0</v>
      </c>
      <c r="E1784" s="2">
        <f t="shared" si="245"/>
        <v>0.15760000000000041</v>
      </c>
      <c r="F1784" s="2">
        <f t="shared" si="250"/>
        <v>2.474800988111326E-2</v>
      </c>
      <c r="G1784" s="2">
        <f t="shared" si="250"/>
        <v>3.6366005483908011E-2</v>
      </c>
      <c r="H1784" s="2">
        <f t="shared" si="247"/>
        <v>0.68052593491645041</v>
      </c>
      <c r="I1784" s="2">
        <f t="shared" si="248"/>
        <v>40.494818959773063</v>
      </c>
    </row>
    <row r="1785" spans="1:9" ht="13.5" x14ac:dyDescent="0.25">
      <c r="A1785" s="3">
        <f>TITRES_STAT!B1788</f>
        <v>44613</v>
      </c>
      <c r="B1785" s="6">
        <f>TITRES_STAT!D1788</f>
        <v>6.4622000000000002</v>
      </c>
      <c r="C1785" s="2">
        <f t="shared" si="243"/>
        <v>7.8800000000000203E-2</v>
      </c>
      <c r="D1785" s="2">
        <f t="shared" si="244"/>
        <v>7.8800000000000203E-2</v>
      </c>
      <c r="E1785" s="2">
        <f t="shared" si="245"/>
        <v>0</v>
      </c>
      <c r="F1785" s="2">
        <f t="shared" si="250"/>
        <v>2.8608866318176614E-2</v>
      </c>
      <c r="G1785" s="2">
        <f t="shared" si="250"/>
        <v>3.3768433663628868E-2</v>
      </c>
      <c r="H1785" s="2">
        <f t="shared" si="247"/>
        <v>0.84720738317781397</v>
      </c>
      <c r="I1785" s="2">
        <f t="shared" si="248"/>
        <v>45.864226772433867</v>
      </c>
    </row>
    <row r="1786" spans="1:9" ht="13.5" x14ac:dyDescent="0.25">
      <c r="A1786" s="3">
        <f>TITRES_STAT!B1789</f>
        <v>44614</v>
      </c>
      <c r="B1786" s="6">
        <f>TITRES_STAT!D1789</f>
        <v>6.5804</v>
      </c>
      <c r="C1786" s="2">
        <f t="shared" si="243"/>
        <v>0.11819999999999986</v>
      </c>
      <c r="D1786" s="2">
        <f t="shared" si="244"/>
        <v>0.11819999999999986</v>
      </c>
      <c r="E1786" s="2">
        <f t="shared" si="245"/>
        <v>0</v>
      </c>
      <c r="F1786" s="2">
        <f t="shared" si="250"/>
        <v>3.5008233009735421E-2</v>
      </c>
      <c r="G1786" s="2">
        <f t="shared" si="250"/>
        <v>3.1356402687655376E-2</v>
      </c>
      <c r="H1786" s="2">
        <f t="shared" si="247"/>
        <v>1.1164620303692465</v>
      </c>
      <c r="I1786" s="2">
        <f t="shared" si="248"/>
        <v>52.751337578896418</v>
      </c>
    </row>
    <row r="1787" spans="1:9" ht="13.5" x14ac:dyDescent="0.25">
      <c r="A1787" s="3">
        <f>TITRES_STAT!B1790</f>
        <v>44615</v>
      </c>
      <c r="B1787" s="6">
        <f>TITRES_STAT!D1790</f>
        <v>6.4936999999999996</v>
      </c>
      <c r="C1787" s="2">
        <f t="shared" si="243"/>
        <v>-8.6700000000000443E-2</v>
      </c>
      <c r="D1787" s="2">
        <f t="shared" si="244"/>
        <v>0</v>
      </c>
      <c r="E1787" s="2">
        <f t="shared" si="245"/>
        <v>8.6700000000000443E-2</v>
      </c>
      <c r="F1787" s="2">
        <f t="shared" si="250"/>
        <v>3.2507644937611463E-2</v>
      </c>
      <c r="G1787" s="2">
        <f t="shared" si="250"/>
        <v>3.5309516781394309E-2</v>
      </c>
      <c r="H1787" s="2">
        <f t="shared" si="247"/>
        <v>0.92064825295883856</v>
      </c>
      <c r="I1787" s="2">
        <f t="shared" si="248"/>
        <v>47.934245718368352</v>
      </c>
    </row>
    <row r="1788" spans="1:9" ht="13.5" x14ac:dyDescent="0.25">
      <c r="A1788" s="3">
        <f>TITRES_STAT!B1791</f>
        <v>44616</v>
      </c>
      <c r="B1788" s="6">
        <f>TITRES_STAT!D1791</f>
        <v>6.5172999999999996</v>
      </c>
      <c r="C1788" s="2">
        <f t="shared" si="243"/>
        <v>2.3600000000000065E-2</v>
      </c>
      <c r="D1788" s="2">
        <f t="shared" si="244"/>
        <v>2.3600000000000065E-2</v>
      </c>
      <c r="E1788" s="2">
        <f t="shared" si="245"/>
        <v>0</v>
      </c>
      <c r="F1788" s="2">
        <f t="shared" si="250"/>
        <v>3.1871384584924937E-2</v>
      </c>
      <c r="G1788" s="2">
        <f t="shared" si="250"/>
        <v>3.2787408439866148E-2</v>
      </c>
      <c r="H1788" s="2">
        <f t="shared" si="247"/>
        <v>0.97206171824707499</v>
      </c>
      <c r="I1788" s="2">
        <f t="shared" si="248"/>
        <v>49.291647885702105</v>
      </c>
    </row>
    <row r="1789" spans="1:9" ht="13.5" x14ac:dyDescent="0.25">
      <c r="A1789" s="3">
        <f>TITRES_STAT!B1792</f>
        <v>44617</v>
      </c>
      <c r="B1789" s="6">
        <f>TITRES_STAT!D1792</f>
        <v>6.5172999999999996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2.9594857114573155E-2</v>
      </c>
      <c r="G1789" s="2">
        <f t="shared" si="251"/>
        <v>3.0445450694161425E-2</v>
      </c>
      <c r="H1789" s="2">
        <f t="shared" si="247"/>
        <v>0.97206171824707488</v>
      </c>
      <c r="I1789" s="2">
        <f t="shared" si="248"/>
        <v>49.291647885702105</v>
      </c>
    </row>
    <row r="1790" spans="1:9" ht="13.5" x14ac:dyDescent="0.25">
      <c r="A1790" s="3">
        <f>TITRES_STAT!B1793</f>
        <v>44620</v>
      </c>
      <c r="B1790" s="6">
        <f>TITRES_STAT!D1793</f>
        <v>6.5410000000000004</v>
      </c>
      <c r="C1790" s="2">
        <f t="shared" si="243"/>
        <v>2.370000000000072E-2</v>
      </c>
      <c r="D1790" s="2">
        <f t="shared" si="244"/>
        <v>2.370000000000072E-2</v>
      </c>
      <c r="E1790" s="2">
        <f t="shared" si="245"/>
        <v>0</v>
      </c>
      <c r="F1790" s="2">
        <f t="shared" si="251"/>
        <v>2.9173795892103695E-2</v>
      </c>
      <c r="G1790" s="2">
        <f t="shared" si="251"/>
        <v>2.8270775644578468E-2</v>
      </c>
      <c r="H1790" s="2">
        <f t="shared" si="247"/>
        <v>1.0319418278040207</v>
      </c>
      <c r="I1790" s="2">
        <f t="shared" si="248"/>
        <v>50.785992673779965</v>
      </c>
    </row>
    <row r="1791" spans="1:9" ht="13.5" x14ac:dyDescent="0.25">
      <c r="A1791" s="3">
        <f>TITRES_STAT!B1794</f>
        <v>44621</v>
      </c>
      <c r="B1791" s="6">
        <f>TITRES_STAT!D1794</f>
        <v>6.5251999999999999</v>
      </c>
      <c r="C1791" s="2">
        <f t="shared" si="243"/>
        <v>-1.580000000000048E-2</v>
      </c>
      <c r="D1791" s="2">
        <f t="shared" si="244"/>
        <v>0</v>
      </c>
      <c r="E1791" s="2">
        <f t="shared" si="245"/>
        <v>1.580000000000048E-2</v>
      </c>
      <c r="F1791" s="2">
        <f t="shared" si="251"/>
        <v>2.7089953328382006E-2</v>
      </c>
      <c r="G1791" s="2">
        <f t="shared" si="251"/>
        <v>2.7380005955680041E-2</v>
      </c>
      <c r="H1791" s="2">
        <f t="shared" si="247"/>
        <v>0.98940640744317065</v>
      </c>
      <c r="I1791" s="2">
        <f t="shared" si="248"/>
        <v>49.733749913612556</v>
      </c>
    </row>
    <row r="1792" spans="1:9" ht="13.5" x14ac:dyDescent="0.25">
      <c r="A1792" s="3">
        <f>TITRES_STAT!B1795</f>
        <v>44622</v>
      </c>
      <c r="B1792" s="6">
        <f>TITRES_STAT!D1795</f>
        <v>6.5015999999999998</v>
      </c>
      <c r="C1792" s="2">
        <f t="shared" si="243"/>
        <v>-2.3600000000000065E-2</v>
      </c>
      <c r="D1792" s="2">
        <f t="shared" si="244"/>
        <v>0</v>
      </c>
      <c r="E1792" s="2">
        <f t="shared" si="245"/>
        <v>2.3600000000000065E-2</v>
      </c>
      <c r="F1792" s="2">
        <f t="shared" si="251"/>
        <v>2.5154956662069006E-2</v>
      </c>
      <c r="G1792" s="2">
        <f t="shared" si="251"/>
        <v>2.7110005530274327E-2</v>
      </c>
      <c r="H1792" s="2">
        <f t="shared" si="247"/>
        <v>0.92788460090787972</v>
      </c>
      <c r="I1792" s="2">
        <f t="shared" si="248"/>
        <v>48.129675420972816</v>
      </c>
    </row>
    <row r="1793" spans="1:9" ht="13.5" x14ac:dyDescent="0.25">
      <c r="A1793" s="3">
        <f>TITRES_STAT!B1796</f>
        <v>44623</v>
      </c>
      <c r="B1793" s="6">
        <f>TITRES_STAT!D1796</f>
        <v>6.4542999999999999</v>
      </c>
      <c r="C1793" s="2">
        <f t="shared" si="243"/>
        <v>-4.7299999999999898E-2</v>
      </c>
      <c r="D1793" s="2">
        <f t="shared" si="244"/>
        <v>0</v>
      </c>
      <c r="E1793" s="2">
        <f t="shared" si="245"/>
        <v>4.7299999999999898E-2</v>
      </c>
      <c r="F1793" s="2">
        <f t="shared" si="251"/>
        <v>2.3358174043349795E-2</v>
      </c>
      <c r="G1793" s="2">
        <f t="shared" si="251"/>
        <v>2.8552147992397581E-2</v>
      </c>
      <c r="H1793" s="2">
        <f t="shared" si="247"/>
        <v>0.81808815398299439</v>
      </c>
      <c r="I1793" s="2">
        <f t="shared" si="248"/>
        <v>44.997166512017564</v>
      </c>
    </row>
    <row r="1794" spans="1:9" ht="13.5" x14ac:dyDescent="0.25">
      <c r="A1794" s="3">
        <f>TITRES_STAT!B1797</f>
        <v>44624</v>
      </c>
      <c r="B1794" s="6">
        <f>TITRES_STAT!D1797</f>
        <v>6.4542999999999999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2.168973304025338E-2</v>
      </c>
      <c r="G1794" s="2">
        <f t="shared" si="251"/>
        <v>2.6512708850083468E-2</v>
      </c>
      <c r="H1794" s="2">
        <f t="shared" si="247"/>
        <v>0.81808815398299428</v>
      </c>
      <c r="I1794" s="2">
        <f t="shared" si="248"/>
        <v>44.997166512017564</v>
      </c>
    </row>
    <row r="1795" spans="1:9" ht="13.5" x14ac:dyDescent="0.25">
      <c r="A1795" s="3">
        <f>TITRES_STAT!B1798</f>
        <v>44627</v>
      </c>
      <c r="B1795" s="6">
        <f>TITRES_STAT!D1798</f>
        <v>6.3676000000000004</v>
      </c>
      <c r="C1795" s="2">
        <f t="shared" ref="C1795:C1858" si="252">B1795-B1794</f>
        <v>-8.6699999999999555E-2</v>
      </c>
      <c r="D1795" s="2">
        <f t="shared" ref="D1795:D1858" si="253">IF(C1795&gt;0,C1795,0)</f>
        <v>0</v>
      </c>
      <c r="E1795" s="2">
        <f t="shared" ref="E1795:E1858" si="254">IF(C1795&lt;0,-C1795,0)</f>
        <v>8.6699999999999555E-2</v>
      </c>
      <c r="F1795" s="2">
        <f t="shared" si="251"/>
        <v>2.0140466394520995E-2</v>
      </c>
      <c r="G1795" s="2">
        <f t="shared" si="251"/>
        <v>3.0811801075077475E-2</v>
      </c>
      <c r="H1795" s="2">
        <f t="shared" si="247"/>
        <v>0.65366079527275256</v>
      </c>
      <c r="I1795" s="2">
        <f t="shared" si="248"/>
        <v>39.528106195741223</v>
      </c>
    </row>
    <row r="1796" spans="1:9" ht="13.5" x14ac:dyDescent="0.25">
      <c r="A1796" s="3">
        <f>TITRES_STAT!B1799</f>
        <v>44628</v>
      </c>
      <c r="B1796" s="6">
        <f>TITRES_STAT!D1799</f>
        <v>6.4385000000000003</v>
      </c>
      <c r="C1796" s="2">
        <f t="shared" si="252"/>
        <v>7.0899999999999963E-2</v>
      </c>
      <c r="D1796" s="2">
        <f t="shared" si="253"/>
        <v>7.0899999999999963E-2</v>
      </c>
      <c r="E1796" s="2">
        <f t="shared" si="254"/>
        <v>0</v>
      </c>
      <c r="F1796" s="2">
        <f t="shared" si="251"/>
        <v>2.3766147366340921E-2</v>
      </c>
      <c r="G1796" s="2">
        <f t="shared" si="251"/>
        <v>2.861095814114337E-2</v>
      </c>
      <c r="H1796" s="2">
        <f t="shared" si="247"/>
        <v>0.83066590252231109</v>
      </c>
      <c r="I1796" s="2">
        <f t="shared" si="248"/>
        <v>45.375068240349627</v>
      </c>
    </row>
    <row r="1797" spans="1:9" ht="13.5" x14ac:dyDescent="0.25">
      <c r="A1797" s="3">
        <f>TITRES_STAT!B1800</f>
        <v>44629</v>
      </c>
      <c r="B1797" s="6">
        <f>TITRES_STAT!D1800</f>
        <v>6.3834</v>
      </c>
      <c r="C1797" s="2">
        <f t="shared" si="252"/>
        <v>-5.5100000000000371E-2</v>
      </c>
      <c r="D1797" s="2">
        <f t="shared" si="253"/>
        <v>0</v>
      </c>
      <c r="E1797" s="2">
        <f t="shared" si="254"/>
        <v>5.5100000000000371E-2</v>
      </c>
      <c r="F1797" s="2">
        <f t="shared" si="251"/>
        <v>2.2068565411602285E-2</v>
      </c>
      <c r="G1797" s="2">
        <f t="shared" si="251"/>
        <v>3.0503032559633155E-2</v>
      </c>
      <c r="H1797" s="2">
        <f t="shared" si="247"/>
        <v>0.72348758663449075</v>
      </c>
      <c r="I1797" s="2">
        <f t="shared" si="248"/>
        <v>41.978114159050492</v>
      </c>
    </row>
    <row r="1798" spans="1:9" ht="13.5" x14ac:dyDescent="0.25">
      <c r="A1798" s="3">
        <f>TITRES_STAT!B1801</f>
        <v>44630</v>
      </c>
      <c r="B1798" s="6">
        <f>TITRES_STAT!D1801</f>
        <v>6.4306000000000001</v>
      </c>
      <c r="C1798" s="2">
        <f t="shared" si="252"/>
        <v>4.7200000000000131E-2</v>
      </c>
      <c r="D1798" s="2">
        <f t="shared" si="253"/>
        <v>4.7200000000000131E-2</v>
      </c>
      <c r="E1798" s="2">
        <f t="shared" si="254"/>
        <v>0</v>
      </c>
      <c r="F1798" s="2">
        <f t="shared" si="251"/>
        <v>2.3863667882202129E-2</v>
      </c>
      <c r="G1798" s="2">
        <f t="shared" si="251"/>
        <v>2.8324244519659359E-2</v>
      </c>
      <c r="H1798" s="2">
        <f t="shared" si="247"/>
        <v>0.84251736584320114</v>
      </c>
      <c r="I1798" s="2">
        <f t="shared" si="248"/>
        <v>45.726427411859717</v>
      </c>
    </row>
    <row r="1799" spans="1:9" ht="13.5" x14ac:dyDescent="0.25">
      <c r="A1799" s="3">
        <f>TITRES_STAT!B1802</f>
        <v>44631</v>
      </c>
      <c r="B1799" s="6">
        <f>TITRES_STAT!D1802</f>
        <v>6.407</v>
      </c>
      <c r="C1799" s="2">
        <f t="shared" si="252"/>
        <v>-2.3600000000000065E-2</v>
      </c>
      <c r="D1799" s="2">
        <f t="shared" si="253"/>
        <v>0</v>
      </c>
      <c r="E1799" s="2">
        <f t="shared" si="254"/>
        <v>2.3600000000000065E-2</v>
      </c>
      <c r="F1799" s="2">
        <f t="shared" si="251"/>
        <v>2.2159120176330548E-2</v>
      </c>
      <c r="G1799" s="2">
        <f t="shared" si="251"/>
        <v>2.7986798482540841E-2</v>
      </c>
      <c r="H1799" s="2">
        <f t="shared" si="247"/>
        <v>0.79177045527927015</v>
      </c>
      <c r="I1799" s="2">
        <f t="shared" si="248"/>
        <v>44.189279544508544</v>
      </c>
    </row>
    <row r="1800" spans="1:9" ht="13.5" x14ac:dyDescent="0.25">
      <c r="A1800" s="3">
        <f>TITRES_STAT!B1803</f>
        <v>44634</v>
      </c>
      <c r="B1800" s="6">
        <f>TITRES_STAT!D1803</f>
        <v>6.4227999999999996</v>
      </c>
      <c r="C1800" s="2">
        <f t="shared" si="252"/>
        <v>1.5799999999999592E-2</v>
      </c>
      <c r="D1800" s="2">
        <f t="shared" si="253"/>
        <v>1.5799999999999592E-2</v>
      </c>
      <c r="E1800" s="2">
        <f t="shared" si="254"/>
        <v>0</v>
      </c>
      <c r="F1800" s="2">
        <f t="shared" si="251"/>
        <v>2.170489730659262E-2</v>
      </c>
      <c r="G1800" s="2">
        <f t="shared" si="251"/>
        <v>2.5987741448073639E-2</v>
      </c>
      <c r="H1800" s="2">
        <f t="shared" si="247"/>
        <v>0.83519752380026513</v>
      </c>
      <c r="I1800" s="2">
        <f t="shared" si="248"/>
        <v>45.509952632824302</v>
      </c>
    </row>
    <row r="1801" spans="1:9" ht="13.5" x14ac:dyDescent="0.25">
      <c r="A1801" s="3">
        <f>TITRES_STAT!B1804</f>
        <v>44635</v>
      </c>
      <c r="B1801" s="6">
        <f>TITRES_STAT!D1804</f>
        <v>6.407</v>
      </c>
      <c r="C1801" s="2">
        <f t="shared" si="252"/>
        <v>-1.5799999999999592E-2</v>
      </c>
      <c r="D1801" s="2">
        <f t="shared" si="253"/>
        <v>0</v>
      </c>
      <c r="E1801" s="2">
        <f t="shared" si="254"/>
        <v>1.5799999999999592E-2</v>
      </c>
      <c r="F1801" s="2">
        <f t="shared" si="251"/>
        <v>2.015454749897886E-2</v>
      </c>
      <c r="G1801" s="2">
        <f t="shared" si="251"/>
        <v>2.5260045630354062E-2</v>
      </c>
      <c r="H1801" s="2">
        <f t="shared" si="247"/>
        <v>0.79788246600631185</v>
      </c>
      <c r="I1801" s="2">
        <f t="shared" si="248"/>
        <v>44.3790114811382</v>
      </c>
    </row>
    <row r="1802" spans="1:9" ht="13.5" x14ac:dyDescent="0.25">
      <c r="A1802" s="3">
        <f>TITRES_STAT!B1805</f>
        <v>44636</v>
      </c>
      <c r="B1802" s="6">
        <f>TITRES_STAT!D1805</f>
        <v>6.407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1.8714936963337512E-2</v>
      </c>
      <c r="G1802" s="2">
        <f t="shared" si="251"/>
        <v>2.3455756656757344E-2</v>
      </c>
      <c r="H1802" s="2">
        <f t="shared" si="247"/>
        <v>0.79788246600631174</v>
      </c>
      <c r="I1802" s="2">
        <f t="shared" si="248"/>
        <v>44.3790114811382</v>
      </c>
    </row>
    <row r="1803" spans="1:9" ht="13.5" x14ac:dyDescent="0.25">
      <c r="A1803" s="3">
        <f>TITRES_STAT!B1806</f>
        <v>44637</v>
      </c>
      <c r="B1803" s="6">
        <f>TITRES_STAT!D1806</f>
        <v>6.407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1.7378155751670548E-2</v>
      </c>
      <c r="G1803" s="2">
        <f t="shared" si="251"/>
        <v>2.1780345466988961E-2</v>
      </c>
      <c r="H1803" s="2">
        <f t="shared" si="247"/>
        <v>0.79788246600631185</v>
      </c>
      <c r="I1803" s="2">
        <f t="shared" si="248"/>
        <v>44.3790114811382</v>
      </c>
    </row>
    <row r="1804" spans="1:9" ht="13.5" x14ac:dyDescent="0.25">
      <c r="A1804" s="3">
        <f>TITRES_STAT!B1807</f>
        <v>44638</v>
      </c>
      <c r="B1804" s="6">
        <f>TITRES_STAT!D1807</f>
        <v>6.3754999999999997</v>
      </c>
      <c r="C1804" s="2">
        <f t="shared" si="252"/>
        <v>-3.1500000000000306E-2</v>
      </c>
      <c r="D1804" s="2">
        <f t="shared" si="253"/>
        <v>0</v>
      </c>
      <c r="E1804" s="2">
        <f t="shared" si="254"/>
        <v>3.1500000000000306E-2</v>
      </c>
      <c r="F1804" s="2">
        <f t="shared" si="251"/>
        <v>1.613685891226551E-2</v>
      </c>
      <c r="G1804" s="2">
        <f t="shared" si="251"/>
        <v>2.2474606505061199E-2</v>
      </c>
      <c r="H1804" s="2">
        <f t="shared" si="247"/>
        <v>0.71800406866440791</v>
      </c>
      <c r="I1804" s="2">
        <f t="shared" si="248"/>
        <v>41.79292015429224</v>
      </c>
    </row>
    <row r="1805" spans="1:9" ht="13.5" x14ac:dyDescent="0.25">
      <c r="A1805" s="3">
        <f>TITRES_STAT!B1808</f>
        <v>44641</v>
      </c>
      <c r="B1805" s="6">
        <f>TITRES_STAT!D1808</f>
        <v>6.4149000000000003</v>
      </c>
      <c r="C1805" s="2">
        <f t="shared" si="252"/>
        <v>3.9400000000000546E-2</v>
      </c>
      <c r="D1805" s="2">
        <f t="shared" si="253"/>
        <v>3.9400000000000546E-2</v>
      </c>
      <c r="E1805" s="2">
        <f t="shared" si="254"/>
        <v>0</v>
      </c>
      <c r="F1805" s="2">
        <f t="shared" ref="F1805:G1820" si="255">((F1804*13)+D1805)/14</f>
        <v>1.7798511847103727E-2</v>
      </c>
      <c r="G1805" s="2">
        <f t="shared" si="255"/>
        <v>2.0869277468985398E-2</v>
      </c>
      <c r="H1805" s="2">
        <f t="shared" si="247"/>
        <v>0.85285711848696011</v>
      </c>
      <c r="I1805" s="2">
        <f t="shared" si="248"/>
        <v>46.029297671015328</v>
      </c>
    </row>
    <row r="1806" spans="1:9" ht="13.5" x14ac:dyDescent="0.25">
      <c r="A1806" s="3">
        <f>TITRES_STAT!B1809</f>
        <v>44642</v>
      </c>
      <c r="B1806" s="6">
        <f>TITRES_STAT!D1809</f>
        <v>6.4149000000000003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1.6527189572310603E-2</v>
      </c>
      <c r="G1806" s="2">
        <f t="shared" si="255"/>
        <v>1.9378614792629294E-2</v>
      </c>
      <c r="H1806" s="2">
        <f t="shared" si="247"/>
        <v>0.85285711848696022</v>
      </c>
      <c r="I1806" s="2">
        <f t="shared" si="248"/>
        <v>46.029297671015335</v>
      </c>
    </row>
    <row r="1807" spans="1:9" ht="13.5" x14ac:dyDescent="0.25">
      <c r="A1807" s="3">
        <f>TITRES_STAT!B1810</f>
        <v>44643</v>
      </c>
      <c r="B1807" s="6">
        <f>TITRES_STAT!D1810</f>
        <v>6.4149000000000003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1.5346676031431274E-2</v>
      </c>
      <c r="G1807" s="2">
        <f t="shared" si="255"/>
        <v>1.7994428021727203E-2</v>
      </c>
      <c r="H1807" s="2">
        <f t="shared" si="247"/>
        <v>0.85285711848696022</v>
      </c>
      <c r="I1807" s="2">
        <f t="shared" si="248"/>
        <v>46.029297671015335</v>
      </c>
    </row>
    <row r="1808" spans="1:9" ht="13.5" x14ac:dyDescent="0.25">
      <c r="A1808" s="3">
        <f>TITRES_STAT!B1811</f>
        <v>44644</v>
      </c>
      <c r="B1808" s="6">
        <f>TITRES_STAT!D1811</f>
        <v>6.5410000000000004</v>
      </c>
      <c r="C1808" s="2">
        <f t="shared" si="252"/>
        <v>0.1261000000000001</v>
      </c>
      <c r="D1808" s="2">
        <f t="shared" si="253"/>
        <v>0.1261000000000001</v>
      </c>
      <c r="E1808" s="2">
        <f t="shared" si="254"/>
        <v>0</v>
      </c>
      <c r="F1808" s="2">
        <f t="shared" si="255"/>
        <v>2.3257627743471905E-2</v>
      </c>
      <c r="G1808" s="2">
        <f t="shared" si="255"/>
        <v>1.6709111734460973E-2</v>
      </c>
      <c r="H1808" s="2">
        <f t="shared" si="247"/>
        <v>1.3919128744291793</v>
      </c>
      <c r="I1808" s="2">
        <f t="shared" si="248"/>
        <v>58.192457146306133</v>
      </c>
    </row>
    <row r="1809" spans="1:9" ht="13.5" x14ac:dyDescent="0.25">
      <c r="A1809" s="3">
        <f>TITRES_STAT!B1812</f>
        <v>44645</v>
      </c>
      <c r="B1809" s="6">
        <f>TITRES_STAT!D1812</f>
        <v>6.5567000000000002</v>
      </c>
      <c r="C1809" s="2">
        <f t="shared" si="252"/>
        <v>1.5699999999999825E-2</v>
      </c>
      <c r="D1809" s="2">
        <f t="shared" si="253"/>
        <v>1.5699999999999825E-2</v>
      </c>
      <c r="E1809" s="2">
        <f t="shared" si="254"/>
        <v>0</v>
      </c>
      <c r="F1809" s="2">
        <f t="shared" si="255"/>
        <v>2.2717797190366758E-2</v>
      </c>
      <c r="G1809" s="2">
        <f t="shared" si="255"/>
        <v>1.5515603753428047E-2</v>
      </c>
      <c r="H1809" s="2">
        <f t="shared" ref="H1809:H1872" si="256">F1809/G1809</f>
        <v>1.4641903435660661</v>
      </c>
      <c r="I1809" s="2">
        <f t="shared" ref="I1809:I1872" si="257">IF(G1809=0,100,100-(100/(1+H1809)))</f>
        <v>59.418719312370783</v>
      </c>
    </row>
    <row r="1810" spans="1:9" ht="13.5" x14ac:dyDescent="0.25">
      <c r="A1810" s="3">
        <f>TITRES_STAT!B1813</f>
        <v>44648</v>
      </c>
      <c r="B1810" s="6">
        <f>TITRES_STAT!D1813</f>
        <v>6.5410000000000004</v>
      </c>
      <c r="C1810" s="2">
        <f t="shared" si="252"/>
        <v>-1.5699999999999825E-2</v>
      </c>
      <c r="D1810" s="2">
        <f t="shared" si="253"/>
        <v>0</v>
      </c>
      <c r="E1810" s="2">
        <f t="shared" si="254"/>
        <v>1.5699999999999825E-2</v>
      </c>
      <c r="F1810" s="2">
        <f t="shared" si="255"/>
        <v>2.1095097391054845E-2</v>
      </c>
      <c r="G1810" s="2">
        <f t="shared" si="255"/>
        <v>1.5528774913897458E-2</v>
      </c>
      <c r="H1810" s="2">
        <f t="shared" si="256"/>
        <v>1.358452132123817</v>
      </c>
      <c r="I1810" s="2">
        <f t="shared" si="257"/>
        <v>57.599309039209253</v>
      </c>
    </row>
    <row r="1811" spans="1:9" ht="13.5" x14ac:dyDescent="0.25">
      <c r="A1811" s="3">
        <f>TITRES_STAT!B1814</f>
        <v>44649</v>
      </c>
      <c r="B1811" s="6">
        <f>TITRES_STAT!D1814</f>
        <v>6.5410000000000004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1.9588304720265213E-2</v>
      </c>
      <c r="G1811" s="2">
        <f t="shared" si="255"/>
        <v>1.4419576705761925E-2</v>
      </c>
      <c r="H1811" s="2">
        <f t="shared" si="256"/>
        <v>1.358452132123817</v>
      </c>
      <c r="I1811" s="2">
        <f t="shared" si="257"/>
        <v>57.599309039209253</v>
      </c>
    </row>
    <row r="1812" spans="1:9" ht="13.5" x14ac:dyDescent="0.25">
      <c r="A1812" s="3">
        <f>TITRES_STAT!B1815</f>
        <v>44650</v>
      </c>
      <c r="B1812" s="6">
        <f>TITRES_STAT!D1815</f>
        <v>6.5331000000000001</v>
      </c>
      <c r="C1812" s="2">
        <f t="shared" si="252"/>
        <v>-7.9000000000002402E-3</v>
      </c>
      <c r="D1812" s="2">
        <f t="shared" si="253"/>
        <v>0</v>
      </c>
      <c r="E1812" s="2">
        <f t="shared" si="254"/>
        <v>7.9000000000002402E-3</v>
      </c>
      <c r="F1812" s="2">
        <f t="shared" si="255"/>
        <v>1.8189140097389124E-2</v>
      </c>
      <c r="G1812" s="2">
        <f t="shared" si="255"/>
        <v>1.3953892655350377E-2</v>
      </c>
      <c r="H1812" s="2">
        <f t="shared" si="256"/>
        <v>1.303517272681241</v>
      </c>
      <c r="I1812" s="2">
        <f t="shared" si="257"/>
        <v>56.588126693922156</v>
      </c>
    </row>
    <row r="1813" spans="1:9" ht="13.5" x14ac:dyDescent="0.25">
      <c r="A1813" s="3">
        <f>TITRES_STAT!B1816</f>
        <v>44651</v>
      </c>
      <c r="B1813" s="6">
        <f>TITRES_STAT!D1816</f>
        <v>6.5331000000000001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1.6889915804718471E-2</v>
      </c>
      <c r="G1813" s="2">
        <f t="shared" si="255"/>
        <v>1.2957186037111063E-2</v>
      </c>
      <c r="H1813" s="2">
        <f t="shared" si="256"/>
        <v>1.303517272681241</v>
      </c>
      <c r="I1813" s="2">
        <f t="shared" si="257"/>
        <v>56.588126693922156</v>
      </c>
    </row>
    <row r="1814" spans="1:9" ht="13.5" x14ac:dyDescent="0.25">
      <c r="A1814" s="3">
        <f>TITRES_STAT!B1817</f>
        <v>44652</v>
      </c>
      <c r="B1814" s="6">
        <f>TITRES_STAT!D1817</f>
        <v>6.5331000000000001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1.568349324723858E-2</v>
      </c>
      <c r="G1814" s="2">
        <f t="shared" si="255"/>
        <v>1.2031672748745987E-2</v>
      </c>
      <c r="H1814" s="2">
        <f t="shared" si="256"/>
        <v>1.303517272681241</v>
      </c>
      <c r="I1814" s="2">
        <f t="shared" si="257"/>
        <v>56.588126693922156</v>
      </c>
    </row>
    <row r="1815" spans="1:9" ht="13.5" x14ac:dyDescent="0.25">
      <c r="A1815" s="3">
        <f>TITRES_STAT!B1818</f>
        <v>44655</v>
      </c>
      <c r="B1815" s="6">
        <f>TITRES_STAT!D1818</f>
        <v>6.4622000000000002</v>
      </c>
      <c r="C1815" s="2">
        <f t="shared" si="252"/>
        <v>-7.0899999999999963E-2</v>
      </c>
      <c r="D1815" s="2">
        <f t="shared" si="253"/>
        <v>0</v>
      </c>
      <c r="E1815" s="2">
        <f t="shared" si="254"/>
        <v>7.0899999999999963E-2</v>
      </c>
      <c r="F1815" s="2">
        <f t="shared" si="255"/>
        <v>1.456324372957868E-2</v>
      </c>
      <c r="G1815" s="2">
        <f t="shared" si="255"/>
        <v>1.62365532666927E-2</v>
      </c>
      <c r="H1815" s="2">
        <f t="shared" si="256"/>
        <v>0.89694182566772906</v>
      </c>
      <c r="I1815" s="2">
        <f t="shared" si="257"/>
        <v>47.283570509707275</v>
      </c>
    </row>
    <row r="1816" spans="1:9" ht="13.5" x14ac:dyDescent="0.25">
      <c r="A1816" s="3">
        <f>TITRES_STAT!B1819</f>
        <v>44656</v>
      </c>
      <c r="B1816" s="6">
        <f>TITRES_STAT!D1819</f>
        <v>6.4622000000000002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1.3523012034608775E-2</v>
      </c>
      <c r="G1816" s="2">
        <f t="shared" si="255"/>
        <v>1.5076799461928936E-2</v>
      </c>
      <c r="H1816" s="2">
        <f t="shared" si="256"/>
        <v>0.89694182566772906</v>
      </c>
      <c r="I1816" s="2">
        <f t="shared" si="257"/>
        <v>47.283570509707275</v>
      </c>
    </row>
    <row r="1817" spans="1:9" ht="13.5" x14ac:dyDescent="0.25">
      <c r="A1817" s="3">
        <f>TITRES_STAT!B1820</f>
        <v>44657</v>
      </c>
      <c r="B1817" s="6">
        <f>TITRES_STAT!D1820</f>
        <v>6.4622000000000002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1.255708260356529E-2</v>
      </c>
      <c r="G1817" s="2">
        <f t="shared" si="255"/>
        <v>1.3999885214648299E-2</v>
      </c>
      <c r="H1817" s="2">
        <f t="shared" si="256"/>
        <v>0.89694182566772895</v>
      </c>
      <c r="I1817" s="2">
        <f t="shared" si="257"/>
        <v>47.283570509707268</v>
      </c>
    </row>
    <row r="1818" spans="1:9" ht="13.5" x14ac:dyDescent="0.25">
      <c r="A1818" s="3">
        <f>TITRES_STAT!B1821</f>
        <v>44658</v>
      </c>
      <c r="B1818" s="6">
        <f>TITRES_STAT!D1821</f>
        <v>6.5172999999999996</v>
      </c>
      <c r="C1818" s="2">
        <f t="shared" si="252"/>
        <v>5.5099999999999483E-2</v>
      </c>
      <c r="D1818" s="2">
        <f t="shared" si="253"/>
        <v>5.5099999999999483E-2</v>
      </c>
      <c r="E1818" s="2">
        <f t="shared" si="254"/>
        <v>0</v>
      </c>
      <c r="F1818" s="2">
        <f t="shared" si="255"/>
        <v>1.5595862417596305E-2</v>
      </c>
      <c r="G1818" s="2">
        <f t="shared" si="255"/>
        <v>1.2999893413601993E-2</v>
      </c>
      <c r="H1818" s="2">
        <f t="shared" si="256"/>
        <v>1.1996915606460363</v>
      </c>
      <c r="I1818" s="2">
        <f t="shared" si="257"/>
        <v>54.539080937951773</v>
      </c>
    </row>
    <row r="1819" spans="1:9" ht="13.5" x14ac:dyDescent="0.25">
      <c r="A1819" s="3">
        <f>TITRES_STAT!B1822</f>
        <v>44659</v>
      </c>
      <c r="B1819" s="6">
        <f>TITRES_STAT!D1822</f>
        <v>6.5251999999999999</v>
      </c>
      <c r="C1819" s="2">
        <f t="shared" si="252"/>
        <v>7.9000000000002402E-3</v>
      </c>
      <c r="D1819" s="2">
        <f t="shared" si="253"/>
        <v>7.9000000000002402E-3</v>
      </c>
      <c r="E1819" s="2">
        <f t="shared" si="254"/>
        <v>0</v>
      </c>
      <c r="F1819" s="2">
        <f t="shared" si="255"/>
        <v>1.5046157959196586E-2</v>
      </c>
      <c r="G1819" s="2">
        <f t="shared" si="255"/>
        <v>1.2071329598344709E-2</v>
      </c>
      <c r="H1819" s="2">
        <f t="shared" si="256"/>
        <v>1.2464375060440569</v>
      </c>
      <c r="I1819" s="2">
        <f t="shared" si="257"/>
        <v>55.48507370850546</v>
      </c>
    </row>
    <row r="1820" spans="1:9" ht="13.5" x14ac:dyDescent="0.25">
      <c r="A1820" s="3">
        <f>TITRES_STAT!B1823</f>
        <v>44662</v>
      </c>
      <c r="B1820" s="6">
        <f>TITRES_STAT!D1823</f>
        <v>6.5331000000000001</v>
      </c>
      <c r="C1820" s="2">
        <f t="shared" si="252"/>
        <v>7.9000000000002402E-3</v>
      </c>
      <c r="D1820" s="2">
        <f t="shared" si="253"/>
        <v>7.9000000000002402E-3</v>
      </c>
      <c r="E1820" s="2">
        <f t="shared" si="254"/>
        <v>0</v>
      </c>
      <c r="F1820" s="2">
        <f t="shared" si="255"/>
        <v>1.4535718104968275E-2</v>
      </c>
      <c r="G1820" s="2">
        <f t="shared" si="255"/>
        <v>1.1209091769891516E-2</v>
      </c>
      <c r="H1820" s="2">
        <f t="shared" si="256"/>
        <v>1.2967792933957711</v>
      </c>
      <c r="I1820" s="2">
        <f t="shared" si="257"/>
        <v>56.460770833513244</v>
      </c>
    </row>
    <row r="1821" spans="1:9" ht="13.5" x14ac:dyDescent="0.25">
      <c r="A1821" s="3">
        <f>TITRES_STAT!B1824</f>
        <v>44663</v>
      </c>
      <c r="B1821" s="6">
        <f>TITRES_STAT!D1824</f>
        <v>6.5251999999999999</v>
      </c>
      <c r="C1821" s="2">
        <f t="shared" si="252"/>
        <v>-7.9000000000002402E-3</v>
      </c>
      <c r="D1821" s="2">
        <f t="shared" si="253"/>
        <v>0</v>
      </c>
      <c r="E1821" s="2">
        <f t="shared" si="254"/>
        <v>7.9000000000002402E-3</v>
      </c>
      <c r="F1821" s="2">
        <f t="shared" ref="F1821:G1836" si="258">((F1820*13)+D1821)/14</f>
        <v>1.3497452526041969E-2</v>
      </c>
      <c r="G1821" s="2">
        <f t="shared" si="258"/>
        <v>1.0972728072042139E-2</v>
      </c>
      <c r="H1821" s="2">
        <f t="shared" si="256"/>
        <v>1.2300908613996075</v>
      </c>
      <c r="I1821" s="2">
        <f t="shared" si="257"/>
        <v>55.158777729244676</v>
      </c>
    </row>
    <row r="1822" spans="1:9" ht="13.5" x14ac:dyDescent="0.25">
      <c r="A1822" s="3">
        <f>TITRES_STAT!B1825</f>
        <v>44664</v>
      </c>
      <c r="B1822" s="6">
        <f>TITRES_STAT!D1825</f>
        <v>6.3834</v>
      </c>
      <c r="C1822" s="2">
        <f t="shared" si="252"/>
        <v>-0.14179999999999993</v>
      </c>
      <c r="D1822" s="2">
        <f t="shared" si="253"/>
        <v>0</v>
      </c>
      <c r="E1822" s="2">
        <f t="shared" si="254"/>
        <v>0.14179999999999993</v>
      </c>
      <c r="F1822" s="2">
        <f t="shared" si="258"/>
        <v>1.2533348774181828E-2</v>
      </c>
      <c r="G1822" s="2">
        <f t="shared" si="258"/>
        <v>2.0317533209753411E-2</v>
      </c>
      <c r="H1822" s="2">
        <f t="shared" si="256"/>
        <v>0.61687354684205498</v>
      </c>
      <c r="I1822" s="2">
        <f t="shared" si="257"/>
        <v>38.152244375998471</v>
      </c>
    </row>
    <row r="1823" spans="1:9" ht="13.5" x14ac:dyDescent="0.25">
      <c r="A1823" s="3">
        <f>TITRES_STAT!B1826</f>
        <v>44665</v>
      </c>
      <c r="B1823" s="6">
        <f>TITRES_STAT!D1826</f>
        <v>6.5331000000000001</v>
      </c>
      <c r="C1823" s="2">
        <f t="shared" si="252"/>
        <v>0.14970000000000017</v>
      </c>
      <c r="D1823" s="2">
        <f t="shared" si="253"/>
        <v>0.14970000000000017</v>
      </c>
      <c r="E1823" s="2">
        <f t="shared" si="254"/>
        <v>0</v>
      </c>
      <c r="F1823" s="2">
        <f t="shared" si="258"/>
        <v>2.2330966718883134E-2</v>
      </c>
      <c r="G1823" s="2">
        <f t="shared" si="258"/>
        <v>1.8866280837628167E-2</v>
      </c>
      <c r="H1823" s="2">
        <f t="shared" si="256"/>
        <v>1.1836443499952978</v>
      </c>
      <c r="I1823" s="2">
        <f t="shared" si="257"/>
        <v>54.204996798029249</v>
      </c>
    </row>
    <row r="1824" spans="1:9" ht="13.5" x14ac:dyDescent="0.25">
      <c r="A1824" s="3">
        <f>TITRES_STAT!B1827</f>
        <v>44666</v>
      </c>
      <c r="B1824" s="6">
        <f>TITRES_STAT!D1827</f>
        <v>6.5251999999999999</v>
      </c>
      <c r="C1824" s="2">
        <f t="shared" si="252"/>
        <v>-7.9000000000002402E-3</v>
      </c>
      <c r="D1824" s="2">
        <f t="shared" si="253"/>
        <v>0</v>
      </c>
      <c r="E1824" s="2">
        <f t="shared" si="254"/>
        <v>7.9000000000002402E-3</v>
      </c>
      <c r="F1824" s="2">
        <f t="shared" si="258"/>
        <v>2.073589766753434E-2</v>
      </c>
      <c r="G1824" s="2">
        <f t="shared" si="258"/>
        <v>1.8082975063511888E-2</v>
      </c>
      <c r="H1824" s="2">
        <f t="shared" si="256"/>
        <v>1.146708304065273</v>
      </c>
      <c r="I1824" s="2">
        <f t="shared" si="257"/>
        <v>53.417052605317821</v>
      </c>
    </row>
    <row r="1825" spans="1:9" ht="13.5" x14ac:dyDescent="0.25">
      <c r="A1825" s="3">
        <f>TITRES_STAT!B1828</f>
        <v>44669</v>
      </c>
      <c r="B1825" s="6">
        <f>TITRES_STAT!D1828</f>
        <v>6.4227999999999996</v>
      </c>
      <c r="C1825" s="2">
        <f t="shared" si="252"/>
        <v>-0.10240000000000027</v>
      </c>
      <c r="D1825" s="2">
        <f t="shared" si="253"/>
        <v>0</v>
      </c>
      <c r="E1825" s="2">
        <f t="shared" si="254"/>
        <v>0.10240000000000027</v>
      </c>
      <c r="F1825" s="2">
        <f t="shared" si="258"/>
        <v>1.9254762119853313E-2</v>
      </c>
      <c r="G1825" s="2">
        <f t="shared" si="258"/>
        <v>2.4105619701832486E-2</v>
      </c>
      <c r="H1825" s="2">
        <f t="shared" si="256"/>
        <v>0.79876652656183667</v>
      </c>
      <c r="I1825" s="2">
        <f t="shared" si="257"/>
        <v>44.406348170632207</v>
      </c>
    </row>
    <row r="1826" spans="1:9" ht="13.5" x14ac:dyDescent="0.25">
      <c r="A1826" s="3">
        <f>TITRES_STAT!B1829</f>
        <v>44670</v>
      </c>
      <c r="B1826" s="6">
        <f>TITRES_STAT!D1829</f>
        <v>6.4542999999999999</v>
      </c>
      <c r="C1826" s="2">
        <f t="shared" si="252"/>
        <v>3.1500000000000306E-2</v>
      </c>
      <c r="D1826" s="2">
        <f t="shared" si="253"/>
        <v>3.1500000000000306E-2</v>
      </c>
      <c r="E1826" s="2">
        <f t="shared" si="254"/>
        <v>0</v>
      </c>
      <c r="F1826" s="2">
        <f t="shared" si="258"/>
        <v>2.012942196843524E-2</v>
      </c>
      <c r="G1826" s="2">
        <f t="shared" si="258"/>
        <v>2.2383789723130165E-2</v>
      </c>
      <c r="H1826" s="2">
        <f t="shared" si="256"/>
        <v>0.89928569815122117</v>
      </c>
      <c r="I1826" s="2">
        <f t="shared" si="257"/>
        <v>47.348626856222452</v>
      </c>
    </row>
    <row r="1827" spans="1:9" ht="13.5" x14ac:dyDescent="0.25">
      <c r="A1827" s="3">
        <f>TITRES_STAT!B1830</f>
        <v>44671</v>
      </c>
      <c r="B1827" s="6">
        <f>TITRES_STAT!D1830</f>
        <v>6.4542999999999999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1.8691606113547008E-2</v>
      </c>
      <c r="G1827" s="2">
        <f t="shared" si="258"/>
        <v>2.0784947600049435E-2</v>
      </c>
      <c r="H1827" s="2">
        <f t="shared" si="256"/>
        <v>0.89928569815122128</v>
      </c>
      <c r="I1827" s="2">
        <f t="shared" si="257"/>
        <v>47.348626856222452</v>
      </c>
    </row>
    <row r="1828" spans="1:9" ht="13.5" x14ac:dyDescent="0.25">
      <c r="A1828" s="3">
        <f>TITRES_STAT!B1831</f>
        <v>44672</v>
      </c>
      <c r="B1828" s="6">
        <f>TITRES_STAT!D1831</f>
        <v>6.5172999999999996</v>
      </c>
      <c r="C1828" s="2">
        <f t="shared" si="252"/>
        <v>6.2999999999999723E-2</v>
      </c>
      <c r="D1828" s="2">
        <f t="shared" si="253"/>
        <v>6.2999999999999723E-2</v>
      </c>
      <c r="E1828" s="2">
        <f t="shared" si="254"/>
        <v>0</v>
      </c>
      <c r="F1828" s="2">
        <f t="shared" si="258"/>
        <v>2.1856491391150774E-2</v>
      </c>
      <c r="G1828" s="2">
        <f t="shared" si="258"/>
        <v>1.9300308485760191E-2</v>
      </c>
      <c r="H1828" s="2">
        <f t="shared" si="256"/>
        <v>1.1324425931987843</v>
      </c>
      <c r="I1828" s="2">
        <f t="shared" si="257"/>
        <v>53.105419897848527</v>
      </c>
    </row>
    <row r="1829" spans="1:9" ht="13.5" x14ac:dyDescent="0.25">
      <c r="A1829" s="3">
        <f>TITRES_STAT!B1832</f>
        <v>44673</v>
      </c>
      <c r="B1829" s="6">
        <f>TITRES_STAT!D1832</f>
        <v>6.5172999999999996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2.0295313434640003E-2</v>
      </c>
      <c r="G1829" s="2">
        <f t="shared" si="258"/>
        <v>1.7921715022491604E-2</v>
      </c>
      <c r="H1829" s="2">
        <f t="shared" si="256"/>
        <v>1.1324425931987845</v>
      </c>
      <c r="I1829" s="2">
        <f t="shared" si="257"/>
        <v>53.105419897848527</v>
      </c>
    </row>
    <row r="1830" spans="1:9" ht="13.5" x14ac:dyDescent="0.25">
      <c r="A1830" s="3">
        <f>TITRES_STAT!B1833</f>
        <v>44676</v>
      </c>
      <c r="B1830" s="6">
        <f>TITRES_STAT!D1833</f>
        <v>6.5015999999999998</v>
      </c>
      <c r="C1830" s="2">
        <f t="shared" si="252"/>
        <v>-1.5699999999999825E-2</v>
      </c>
      <c r="D1830" s="2">
        <f t="shared" si="253"/>
        <v>0</v>
      </c>
      <c r="E1830" s="2">
        <f t="shared" si="254"/>
        <v>1.5699999999999825E-2</v>
      </c>
      <c r="F1830" s="2">
        <f t="shared" si="258"/>
        <v>1.8845648189308572E-2</v>
      </c>
      <c r="G1830" s="2">
        <f t="shared" si="258"/>
        <v>1.7763021092313619E-2</v>
      </c>
      <c r="H1830" s="2">
        <f t="shared" si="256"/>
        <v>1.0609483652228182</v>
      </c>
      <c r="I1830" s="2">
        <f t="shared" si="257"/>
        <v>51.478648525389637</v>
      </c>
    </row>
    <row r="1831" spans="1:9" ht="13.5" x14ac:dyDescent="0.25">
      <c r="A1831" s="3">
        <f>TITRES_STAT!B1834</f>
        <v>44677</v>
      </c>
      <c r="B1831" s="6">
        <f>TITRES_STAT!D1834</f>
        <v>6.7301000000000002</v>
      </c>
      <c r="C1831" s="2">
        <f t="shared" si="252"/>
        <v>0.22850000000000037</v>
      </c>
      <c r="D1831" s="2">
        <f t="shared" si="253"/>
        <v>0.22850000000000037</v>
      </c>
      <c r="E1831" s="2">
        <f t="shared" si="254"/>
        <v>0</v>
      </c>
      <c r="F1831" s="2">
        <f t="shared" si="258"/>
        <v>3.3820959032929414E-2</v>
      </c>
      <c r="G1831" s="2">
        <f t="shared" si="258"/>
        <v>1.6494233871434075E-2</v>
      </c>
      <c r="H1831" s="2">
        <f t="shared" si="256"/>
        <v>2.0504716555221782</v>
      </c>
      <c r="I1831" s="2">
        <f t="shared" si="257"/>
        <v>67.21818417195486</v>
      </c>
    </row>
    <row r="1832" spans="1:9" ht="13.5" x14ac:dyDescent="0.25">
      <c r="A1832" s="3">
        <f>TITRES_STAT!B1835</f>
        <v>44678</v>
      </c>
      <c r="B1832" s="6">
        <f>TITRES_STAT!D1835</f>
        <v>6.6119000000000003</v>
      </c>
      <c r="C1832" s="2">
        <f t="shared" si="252"/>
        <v>-0.11819999999999986</v>
      </c>
      <c r="D1832" s="2">
        <f t="shared" si="253"/>
        <v>0</v>
      </c>
      <c r="E1832" s="2">
        <f t="shared" si="254"/>
        <v>0.11819999999999986</v>
      </c>
      <c r="F1832" s="2">
        <f t="shared" si="258"/>
        <v>3.1405176244863026E-2</v>
      </c>
      <c r="G1832" s="2">
        <f t="shared" si="258"/>
        <v>2.3758931452045915E-2</v>
      </c>
      <c r="H1832" s="2">
        <f t="shared" si="256"/>
        <v>1.3218261228729915</v>
      </c>
      <c r="I1832" s="2">
        <f t="shared" si="257"/>
        <v>56.930452709240107</v>
      </c>
    </row>
    <row r="1833" spans="1:9" ht="13.5" x14ac:dyDescent="0.25">
      <c r="A1833" s="3">
        <f>TITRES_STAT!B1836</f>
        <v>44679</v>
      </c>
      <c r="B1833" s="6">
        <f>TITRES_STAT!D1836</f>
        <v>6.5410000000000004</v>
      </c>
      <c r="C1833" s="2">
        <f t="shared" si="252"/>
        <v>-7.0899999999999963E-2</v>
      </c>
      <c r="D1833" s="2">
        <f t="shared" si="253"/>
        <v>0</v>
      </c>
      <c r="E1833" s="2">
        <f t="shared" si="254"/>
        <v>7.0899999999999963E-2</v>
      </c>
      <c r="F1833" s="2">
        <f t="shared" si="258"/>
        <v>2.9161949370229954E-2</v>
      </c>
      <c r="G1833" s="2">
        <f t="shared" si="258"/>
        <v>2.7126150634042633E-2</v>
      </c>
      <c r="H1833" s="2">
        <f t="shared" si="256"/>
        <v>1.0750493044019465</v>
      </c>
      <c r="I1833" s="2">
        <f t="shared" si="257"/>
        <v>51.808374004481216</v>
      </c>
    </row>
    <row r="1834" spans="1:9" ht="13.5" x14ac:dyDescent="0.25">
      <c r="A1834" s="3">
        <f>TITRES_STAT!B1837</f>
        <v>44680</v>
      </c>
      <c r="B1834" s="6">
        <f>TITRES_STAT!D1837</f>
        <v>6.6670999999999996</v>
      </c>
      <c r="C1834" s="2">
        <f t="shared" si="252"/>
        <v>0.12609999999999921</v>
      </c>
      <c r="D1834" s="2">
        <f t="shared" si="253"/>
        <v>0.12609999999999921</v>
      </c>
      <c r="E1834" s="2">
        <f t="shared" si="254"/>
        <v>0</v>
      </c>
      <c r="F1834" s="2">
        <f t="shared" si="258"/>
        <v>3.6086095843784902E-2</v>
      </c>
      <c r="G1834" s="2">
        <f t="shared" si="258"/>
        <v>2.5188568445896731E-2</v>
      </c>
      <c r="H1834" s="2">
        <f t="shared" si="256"/>
        <v>1.4326378222444556</v>
      </c>
      <c r="I1834" s="2">
        <f t="shared" si="257"/>
        <v>58.892359937191252</v>
      </c>
    </row>
    <row r="1835" spans="1:9" ht="13.5" x14ac:dyDescent="0.25">
      <c r="A1835" s="3">
        <f>TITRES_STAT!B1838</f>
        <v>44685</v>
      </c>
      <c r="B1835" s="6">
        <f>TITRES_STAT!D1838</f>
        <v>6.7222</v>
      </c>
      <c r="C1835" s="2">
        <f t="shared" si="252"/>
        <v>5.5100000000000371E-2</v>
      </c>
      <c r="D1835" s="2">
        <f t="shared" si="253"/>
        <v>5.5100000000000371E-2</v>
      </c>
      <c r="E1835" s="2">
        <f t="shared" si="254"/>
        <v>0</v>
      </c>
      <c r="F1835" s="2">
        <f t="shared" si="258"/>
        <v>3.7444231854943152E-2</v>
      </c>
      <c r="G1835" s="2">
        <f t="shared" si="258"/>
        <v>2.3389384985475537E-2</v>
      </c>
      <c r="H1835" s="2">
        <f t="shared" si="256"/>
        <v>1.6009070729390904</v>
      </c>
      <c r="I1835" s="2">
        <f t="shared" si="257"/>
        <v>61.551875097560682</v>
      </c>
    </row>
    <row r="1836" spans="1:9" ht="13.5" x14ac:dyDescent="0.25">
      <c r="A1836" s="3">
        <f>TITRES_STAT!B1839</f>
        <v>44686</v>
      </c>
      <c r="B1836" s="6">
        <f>TITRES_STAT!D1839</f>
        <v>6.6197999999999997</v>
      </c>
      <c r="C1836" s="2">
        <f t="shared" si="252"/>
        <v>-0.10240000000000027</v>
      </c>
      <c r="D1836" s="2">
        <f t="shared" si="253"/>
        <v>0</v>
      </c>
      <c r="E1836" s="2">
        <f t="shared" si="254"/>
        <v>0.10240000000000027</v>
      </c>
      <c r="F1836" s="2">
        <f t="shared" si="258"/>
        <v>3.4769643865304359E-2</v>
      </c>
      <c r="G1836" s="2">
        <f t="shared" si="258"/>
        <v>2.9033000343655878E-2</v>
      </c>
      <c r="H1836" s="2">
        <f t="shared" si="256"/>
        <v>1.1975904472064671</v>
      </c>
      <c r="I1836" s="2">
        <f t="shared" si="257"/>
        <v>54.49561581089052</v>
      </c>
    </row>
    <row r="1837" spans="1:9" ht="13.5" x14ac:dyDescent="0.25">
      <c r="A1837" s="3">
        <f>TITRES_STAT!B1840</f>
        <v>44687</v>
      </c>
      <c r="B1837" s="6">
        <f>TITRES_STAT!D1840</f>
        <v>6.6119000000000003</v>
      </c>
      <c r="C1837" s="2">
        <f t="shared" si="252"/>
        <v>-7.899999999999352E-3</v>
      </c>
      <c r="D1837" s="2">
        <f t="shared" si="253"/>
        <v>0</v>
      </c>
      <c r="E1837" s="2">
        <f t="shared" si="254"/>
        <v>7.899999999999352E-3</v>
      </c>
      <c r="F1837" s="2">
        <f t="shared" ref="F1837:G1852" si="259">((F1836*13)+D1837)/14</f>
        <v>3.2286097874925472E-2</v>
      </c>
      <c r="G1837" s="2">
        <f t="shared" si="259"/>
        <v>2.7523500319108985E-2</v>
      </c>
      <c r="H1837" s="2">
        <f t="shared" si="256"/>
        <v>1.1730374952530989</v>
      </c>
      <c r="I1837" s="2">
        <f t="shared" si="257"/>
        <v>53.981465934920394</v>
      </c>
    </row>
    <row r="1838" spans="1:9" ht="13.5" x14ac:dyDescent="0.25">
      <c r="A1838" s="3">
        <f>TITRES_STAT!B1841</f>
        <v>44690</v>
      </c>
      <c r="B1838" s="6">
        <f>TITRES_STAT!D1841</f>
        <v>6.5960999999999999</v>
      </c>
      <c r="C1838" s="2">
        <f t="shared" si="252"/>
        <v>-1.580000000000048E-2</v>
      </c>
      <c r="D1838" s="2">
        <f t="shared" si="253"/>
        <v>0</v>
      </c>
      <c r="E1838" s="2">
        <f t="shared" si="254"/>
        <v>1.580000000000048E-2</v>
      </c>
      <c r="F1838" s="2">
        <f t="shared" si="259"/>
        <v>2.9979948026716507E-2</v>
      </c>
      <c r="G1838" s="2">
        <f t="shared" si="259"/>
        <v>2.6686107439172664E-2</v>
      </c>
      <c r="H1838" s="2">
        <f t="shared" si="256"/>
        <v>1.1234290386880779</v>
      </c>
      <c r="I1838" s="2">
        <f t="shared" si="257"/>
        <v>52.906361277896444</v>
      </c>
    </row>
    <row r="1839" spans="1:9" ht="13.5" x14ac:dyDescent="0.25">
      <c r="A1839" s="3">
        <f>TITRES_STAT!B1842</f>
        <v>44691</v>
      </c>
      <c r="B1839" s="6">
        <f>TITRES_STAT!D1842</f>
        <v>6.5960999999999999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2.7838523167665327E-2</v>
      </c>
      <c r="G1839" s="2">
        <f t="shared" si="259"/>
        <v>2.4779956907803189E-2</v>
      </c>
      <c r="H1839" s="2">
        <f t="shared" si="256"/>
        <v>1.1234290386880776</v>
      </c>
      <c r="I1839" s="2">
        <f t="shared" si="257"/>
        <v>52.90636127789643</v>
      </c>
    </row>
    <row r="1840" spans="1:9" ht="13.5" x14ac:dyDescent="0.25">
      <c r="A1840" s="3">
        <f>TITRES_STAT!B1843</f>
        <v>44692</v>
      </c>
      <c r="B1840" s="6">
        <f>TITRES_STAT!D1843</f>
        <v>6.5410000000000004</v>
      </c>
      <c r="C1840" s="2">
        <f t="shared" si="252"/>
        <v>-5.5099999999999483E-2</v>
      </c>
      <c r="D1840" s="2">
        <f t="shared" si="253"/>
        <v>0</v>
      </c>
      <c r="E1840" s="2">
        <f t="shared" si="254"/>
        <v>5.5099999999999483E-2</v>
      </c>
      <c r="F1840" s="2">
        <f t="shared" si="259"/>
        <v>2.5850057227117803E-2</v>
      </c>
      <c r="G1840" s="2">
        <f t="shared" si="259"/>
        <v>2.6945674271531495E-2</v>
      </c>
      <c r="H1840" s="2">
        <f t="shared" si="256"/>
        <v>0.95933977998200526</v>
      </c>
      <c r="I1840" s="2">
        <f t="shared" si="257"/>
        <v>48.962399976935899</v>
      </c>
    </row>
    <row r="1841" spans="1:9" ht="13.5" x14ac:dyDescent="0.25">
      <c r="A1841" s="3">
        <f>TITRES_STAT!B1844</f>
        <v>44693</v>
      </c>
      <c r="B1841" s="6">
        <f>TITRES_STAT!D1844</f>
        <v>6.5331000000000001</v>
      </c>
      <c r="C1841" s="2">
        <f t="shared" si="252"/>
        <v>-7.9000000000002402E-3</v>
      </c>
      <c r="D1841" s="2">
        <f t="shared" si="253"/>
        <v>0</v>
      </c>
      <c r="E1841" s="2">
        <f t="shared" si="254"/>
        <v>7.9000000000002402E-3</v>
      </c>
      <c r="F1841" s="2">
        <f t="shared" si="259"/>
        <v>2.4003624568037958E-2</v>
      </c>
      <c r="G1841" s="2">
        <f t="shared" si="259"/>
        <v>2.5585268966422121E-2</v>
      </c>
      <c r="H1841" s="2">
        <f t="shared" si="256"/>
        <v>0.93818144337431442</v>
      </c>
      <c r="I1841" s="2">
        <f t="shared" si="257"/>
        <v>48.405243305857333</v>
      </c>
    </row>
    <row r="1842" spans="1:9" ht="13.5" x14ac:dyDescent="0.25">
      <c r="A1842" s="3">
        <f>TITRES_STAT!B1845</f>
        <v>44694</v>
      </c>
      <c r="B1842" s="6">
        <f>TITRES_STAT!D1845</f>
        <v>6.5331000000000001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2.2289079956035247E-2</v>
      </c>
      <c r="G1842" s="2">
        <f t="shared" si="259"/>
        <v>2.3757749754534825E-2</v>
      </c>
      <c r="H1842" s="2">
        <f t="shared" si="256"/>
        <v>0.93818144337431442</v>
      </c>
      <c r="I1842" s="2">
        <f t="shared" si="257"/>
        <v>48.405243305857333</v>
      </c>
    </row>
    <row r="1843" spans="1:9" ht="13.5" x14ac:dyDescent="0.25">
      <c r="A1843" s="3">
        <f>TITRES_STAT!B1846</f>
        <v>44697</v>
      </c>
      <c r="B1843" s="6">
        <f>TITRES_STAT!D1846</f>
        <v>6.4622000000000002</v>
      </c>
      <c r="C1843" s="2">
        <f t="shared" si="252"/>
        <v>-7.0899999999999963E-2</v>
      </c>
      <c r="D1843" s="2">
        <f t="shared" si="253"/>
        <v>0</v>
      </c>
      <c r="E1843" s="2">
        <f t="shared" si="254"/>
        <v>7.0899999999999963E-2</v>
      </c>
      <c r="F1843" s="2">
        <f t="shared" si="259"/>
        <v>2.0697002816318446E-2</v>
      </c>
      <c r="G1843" s="2">
        <f t="shared" si="259"/>
        <v>2.7125053343496623E-2</v>
      </c>
      <c r="H1843" s="2">
        <f t="shared" si="256"/>
        <v>0.76302164475855905</v>
      </c>
      <c r="I1843" s="2">
        <f t="shared" si="257"/>
        <v>43.279198926854512</v>
      </c>
    </row>
    <row r="1844" spans="1:9" ht="13.5" x14ac:dyDescent="0.25">
      <c r="A1844" s="3">
        <f>TITRES_STAT!B1847</f>
        <v>44698</v>
      </c>
      <c r="B1844" s="6">
        <f>TITRES_STAT!D1847</f>
        <v>6.5331000000000001</v>
      </c>
      <c r="C1844" s="2">
        <f t="shared" si="252"/>
        <v>7.0899999999999963E-2</v>
      </c>
      <c r="D1844" s="2">
        <f t="shared" si="253"/>
        <v>7.0899999999999963E-2</v>
      </c>
      <c r="E1844" s="2">
        <f t="shared" si="254"/>
        <v>0</v>
      </c>
      <c r="F1844" s="2">
        <f t="shared" si="259"/>
        <v>2.4282931186581414E-2</v>
      </c>
      <c r="G1844" s="2">
        <f t="shared" si="259"/>
        <v>2.5187549533246863E-2</v>
      </c>
      <c r="H1844" s="2">
        <f t="shared" si="256"/>
        <v>0.96408470202822316</v>
      </c>
      <c r="I1844" s="2">
        <f t="shared" si="257"/>
        <v>49.085698851615497</v>
      </c>
    </row>
    <row r="1845" spans="1:9" ht="13.5" x14ac:dyDescent="0.25">
      <c r="A1845" s="3">
        <f>TITRES_STAT!B1848</f>
        <v>44699</v>
      </c>
      <c r="B1845" s="6">
        <f>TITRES_STAT!D1848</f>
        <v>6.4936999999999996</v>
      </c>
      <c r="C1845" s="2">
        <f t="shared" si="252"/>
        <v>-3.9400000000000546E-2</v>
      </c>
      <c r="D1845" s="2">
        <f t="shared" si="253"/>
        <v>0</v>
      </c>
      <c r="E1845" s="2">
        <f t="shared" si="254"/>
        <v>3.9400000000000546E-2</v>
      </c>
      <c r="F1845" s="2">
        <f t="shared" si="259"/>
        <v>2.2548436101825602E-2</v>
      </c>
      <c r="G1845" s="2">
        <f t="shared" si="259"/>
        <v>2.620272456658641E-2</v>
      </c>
      <c r="H1845" s="2">
        <f t="shared" si="256"/>
        <v>0.86053784386144561</v>
      </c>
      <c r="I1845" s="2">
        <f t="shared" si="257"/>
        <v>46.252101063176752</v>
      </c>
    </row>
    <row r="1846" spans="1:9" ht="13.5" x14ac:dyDescent="0.25">
      <c r="A1846" s="3">
        <f>TITRES_STAT!B1849</f>
        <v>44700</v>
      </c>
      <c r="B1846" s="6">
        <f>TITRES_STAT!D1849</f>
        <v>6.5251999999999999</v>
      </c>
      <c r="C1846" s="2">
        <f t="shared" si="252"/>
        <v>3.1500000000000306E-2</v>
      </c>
      <c r="D1846" s="2">
        <f t="shared" si="253"/>
        <v>3.1500000000000306E-2</v>
      </c>
      <c r="E1846" s="2">
        <f t="shared" si="254"/>
        <v>0</v>
      </c>
      <c r="F1846" s="2">
        <f t="shared" si="259"/>
        <v>2.3187833523123792E-2</v>
      </c>
      <c r="G1846" s="2">
        <f t="shared" si="259"/>
        <v>2.4331101383258807E-2</v>
      </c>
      <c r="H1846" s="2">
        <f t="shared" si="256"/>
        <v>0.95301207939063337</v>
      </c>
      <c r="I1846" s="2">
        <f t="shared" si="257"/>
        <v>48.797039682826039</v>
      </c>
    </row>
    <row r="1847" spans="1:9" ht="13.5" x14ac:dyDescent="0.25">
      <c r="A1847" s="3">
        <f>TITRES_STAT!B1850</f>
        <v>44701</v>
      </c>
      <c r="B1847" s="6">
        <f>TITRES_STAT!D1850</f>
        <v>6.5331000000000001</v>
      </c>
      <c r="C1847" s="2">
        <f t="shared" si="252"/>
        <v>7.9000000000002402E-3</v>
      </c>
      <c r="D1847" s="2">
        <f t="shared" si="253"/>
        <v>7.9000000000002402E-3</v>
      </c>
      <c r="E1847" s="2">
        <f t="shared" si="254"/>
        <v>0</v>
      </c>
      <c r="F1847" s="2">
        <f t="shared" si="259"/>
        <v>2.2095845414329251E-2</v>
      </c>
      <c r="G1847" s="2">
        <f t="shared" si="259"/>
        <v>2.259316557016889E-2</v>
      </c>
      <c r="H1847" s="2">
        <f t="shared" si="256"/>
        <v>0.97798802676432905</v>
      </c>
      <c r="I1847" s="2">
        <f t="shared" si="257"/>
        <v>49.443576681511082</v>
      </c>
    </row>
    <row r="1848" spans="1:9" ht="13.5" x14ac:dyDescent="0.25">
      <c r="A1848" s="3">
        <f>TITRES_STAT!B1851</f>
        <v>44704</v>
      </c>
      <c r="B1848" s="6">
        <f>TITRES_STAT!D1851</f>
        <v>6.5410000000000004</v>
      </c>
      <c r="C1848" s="2">
        <f t="shared" si="252"/>
        <v>7.9000000000002402E-3</v>
      </c>
      <c r="D1848" s="2">
        <f t="shared" si="253"/>
        <v>7.9000000000002402E-3</v>
      </c>
      <c r="E1848" s="2">
        <f t="shared" si="254"/>
        <v>0</v>
      </c>
      <c r="F1848" s="2">
        <f t="shared" si="259"/>
        <v>2.1081856456162892E-2</v>
      </c>
      <c r="G1848" s="2">
        <f t="shared" si="259"/>
        <v>2.097936802944254E-2</v>
      </c>
      <c r="H1848" s="2">
        <f t="shared" si="256"/>
        <v>1.0048852008590783</v>
      </c>
      <c r="I1848" s="2">
        <f t="shared" si="257"/>
        <v>50.121832433522506</v>
      </c>
    </row>
    <row r="1849" spans="1:9" ht="13.5" x14ac:dyDescent="0.25">
      <c r="A1849" s="3">
        <f>TITRES_STAT!B1852</f>
        <v>44705</v>
      </c>
      <c r="B1849" s="6">
        <f>TITRES_STAT!D1852</f>
        <v>6.6847000000000003</v>
      </c>
      <c r="C1849" s="2">
        <f t="shared" si="252"/>
        <v>0.14369999999999994</v>
      </c>
      <c r="D1849" s="2">
        <f t="shared" si="253"/>
        <v>0.14369999999999994</v>
      </c>
      <c r="E1849" s="2">
        <f t="shared" si="254"/>
        <v>0</v>
      </c>
      <c r="F1849" s="2">
        <f t="shared" si="259"/>
        <v>2.9840295280722681E-2</v>
      </c>
      <c r="G1849" s="2">
        <f t="shared" si="259"/>
        <v>1.9480841741625215E-2</v>
      </c>
      <c r="H1849" s="2">
        <f t="shared" si="256"/>
        <v>1.5317764846352688</v>
      </c>
      <c r="I1849" s="2">
        <f t="shared" si="257"/>
        <v>60.502042495901392</v>
      </c>
    </row>
    <row r="1850" spans="1:9" ht="13.5" x14ac:dyDescent="0.25">
      <c r="A1850" s="3">
        <f>TITRES_STAT!B1853</f>
        <v>44706</v>
      </c>
      <c r="B1850" s="6">
        <f>TITRES_STAT!D1853</f>
        <v>6.7013999999999996</v>
      </c>
      <c r="C1850" s="2">
        <f t="shared" si="252"/>
        <v>1.6699999999999271E-2</v>
      </c>
      <c r="D1850" s="2">
        <f t="shared" si="253"/>
        <v>1.6699999999999271E-2</v>
      </c>
      <c r="E1850" s="2">
        <f t="shared" si="254"/>
        <v>0</v>
      </c>
      <c r="F1850" s="2">
        <f t="shared" si="259"/>
        <v>2.8901702760671007E-2</v>
      </c>
      <c r="G1850" s="2">
        <f t="shared" si="259"/>
        <v>1.8089353045794843E-2</v>
      </c>
      <c r="H1850" s="2">
        <f t="shared" si="256"/>
        <v>1.5977189835094554</v>
      </c>
      <c r="I1850" s="2">
        <f t="shared" si="257"/>
        <v>61.504689061900599</v>
      </c>
    </row>
    <row r="1851" spans="1:9" ht="13.5" x14ac:dyDescent="0.25">
      <c r="A1851" s="3">
        <f>TITRES_STAT!B1854</f>
        <v>44707</v>
      </c>
      <c r="B1851" s="6">
        <f>TITRES_STAT!D1854</f>
        <v>6.7098000000000004</v>
      </c>
      <c r="C1851" s="2">
        <f t="shared" si="252"/>
        <v>8.4000000000008512E-3</v>
      </c>
      <c r="D1851" s="2">
        <f t="shared" si="253"/>
        <v>8.4000000000008512E-3</v>
      </c>
      <c r="E1851" s="2">
        <f t="shared" si="254"/>
        <v>0</v>
      </c>
      <c r="F1851" s="2">
        <f t="shared" si="259"/>
        <v>2.7437295420623141E-2</v>
      </c>
      <c r="G1851" s="2">
        <f t="shared" si="259"/>
        <v>1.679725639966664E-2</v>
      </c>
      <c r="H1851" s="2">
        <f t="shared" si="256"/>
        <v>1.6334391026601025</v>
      </c>
      <c r="I1851" s="2">
        <f t="shared" si="257"/>
        <v>62.026841669136189</v>
      </c>
    </row>
    <row r="1852" spans="1:9" ht="13.5" x14ac:dyDescent="0.25">
      <c r="A1852" s="3">
        <f>TITRES_STAT!B1855</f>
        <v>44708</v>
      </c>
      <c r="B1852" s="6">
        <f>TITRES_STAT!D1855</f>
        <v>6.7013999999999996</v>
      </c>
      <c r="C1852" s="2">
        <f t="shared" si="252"/>
        <v>-8.4000000000008512E-3</v>
      </c>
      <c r="D1852" s="2">
        <f t="shared" si="253"/>
        <v>0</v>
      </c>
      <c r="E1852" s="2">
        <f t="shared" si="254"/>
        <v>8.4000000000008512E-3</v>
      </c>
      <c r="F1852" s="2">
        <f t="shared" si="259"/>
        <v>2.5477488604864346E-2</v>
      </c>
      <c r="G1852" s="2">
        <f t="shared" si="259"/>
        <v>1.6197452371119084E-2</v>
      </c>
      <c r="H1852" s="2">
        <f t="shared" si="256"/>
        <v>1.5729318426823751</v>
      </c>
      <c r="I1852" s="2">
        <f t="shared" si="257"/>
        <v>61.133832485921445</v>
      </c>
    </row>
    <row r="1853" spans="1:9" ht="13.5" x14ac:dyDescent="0.25">
      <c r="A1853" s="3">
        <f>TITRES_STAT!B1856</f>
        <v>44711</v>
      </c>
      <c r="B1853" s="6">
        <f>TITRES_STAT!D1856</f>
        <v>6.6007999999999996</v>
      </c>
      <c r="C1853" s="2">
        <f t="shared" si="252"/>
        <v>-0.10060000000000002</v>
      </c>
      <c r="D1853" s="2">
        <f t="shared" si="253"/>
        <v>0</v>
      </c>
      <c r="E1853" s="2">
        <f t="shared" si="254"/>
        <v>0.10060000000000002</v>
      </c>
      <c r="F1853" s="2">
        <f t="shared" ref="F1853:G1868" si="260">((F1852*13)+D1853)/14</f>
        <v>2.3657667990231175E-2</v>
      </c>
      <c r="G1853" s="2">
        <f t="shared" si="260"/>
        <v>2.222620577318201E-2</v>
      </c>
      <c r="H1853" s="2">
        <f t="shared" si="256"/>
        <v>1.064404254673839</v>
      </c>
      <c r="I1853" s="2">
        <f t="shared" si="257"/>
        <v>51.559875071174332</v>
      </c>
    </row>
    <row r="1854" spans="1:9" ht="13.5" x14ac:dyDescent="0.25">
      <c r="A1854" s="3">
        <f>TITRES_STAT!B1857</f>
        <v>44712</v>
      </c>
      <c r="B1854" s="6">
        <f>TITRES_STAT!D1857</f>
        <v>6.7013999999999996</v>
      </c>
      <c r="C1854" s="2">
        <f t="shared" si="252"/>
        <v>0.10060000000000002</v>
      </c>
      <c r="D1854" s="2">
        <f t="shared" si="253"/>
        <v>0.10060000000000002</v>
      </c>
      <c r="E1854" s="2">
        <f t="shared" si="254"/>
        <v>0</v>
      </c>
      <c r="F1854" s="2">
        <f t="shared" si="260"/>
        <v>2.9153548848071809E-2</v>
      </c>
      <c r="G1854" s="2">
        <f t="shared" si="260"/>
        <v>2.0638619646526152E-2</v>
      </c>
      <c r="H1854" s="2">
        <f t="shared" si="256"/>
        <v>1.412572611317001</v>
      </c>
      <c r="I1854" s="2">
        <f t="shared" si="257"/>
        <v>58.550470344015501</v>
      </c>
    </row>
    <row r="1855" spans="1:9" ht="13.5" x14ac:dyDescent="0.25">
      <c r="A1855" s="3">
        <f>TITRES_STAT!B1858</f>
        <v>44713</v>
      </c>
      <c r="B1855" s="6">
        <f>TITRES_STAT!D1858</f>
        <v>6.6931000000000003</v>
      </c>
      <c r="C1855" s="2">
        <f t="shared" si="252"/>
        <v>-8.2999999999993079E-3</v>
      </c>
      <c r="D1855" s="2">
        <f t="shared" si="253"/>
        <v>0</v>
      </c>
      <c r="E1855" s="2">
        <f t="shared" si="254"/>
        <v>8.2999999999993079E-3</v>
      </c>
      <c r="F1855" s="2">
        <f t="shared" si="260"/>
        <v>2.7071152501780965E-2</v>
      </c>
      <c r="G1855" s="2">
        <f t="shared" si="260"/>
        <v>1.9757289671774234E-2</v>
      </c>
      <c r="H1855" s="2">
        <f t="shared" si="256"/>
        <v>1.3701855341249312</v>
      </c>
      <c r="I1855" s="2">
        <f t="shared" si="257"/>
        <v>57.809210055397692</v>
      </c>
    </row>
    <row r="1856" spans="1:9" ht="13.5" x14ac:dyDescent="0.25">
      <c r="A1856" s="3">
        <f>TITRES_STAT!B1859</f>
        <v>44714</v>
      </c>
      <c r="B1856" s="6">
        <f>TITRES_STAT!D1859</f>
        <v>6.6763000000000003</v>
      </c>
      <c r="C1856" s="2">
        <f t="shared" si="252"/>
        <v>-1.6799999999999926E-2</v>
      </c>
      <c r="D1856" s="2">
        <f t="shared" si="253"/>
        <v>0</v>
      </c>
      <c r="E1856" s="2">
        <f t="shared" si="254"/>
        <v>1.6799999999999926E-2</v>
      </c>
      <c r="F1856" s="2">
        <f t="shared" si="260"/>
        <v>2.5137498751653751E-2</v>
      </c>
      <c r="G1856" s="2">
        <f t="shared" si="260"/>
        <v>1.9546054695218924E-2</v>
      </c>
      <c r="H1856" s="2">
        <f t="shared" si="256"/>
        <v>1.2860650982319479</v>
      </c>
      <c r="I1856" s="2">
        <f t="shared" si="257"/>
        <v>56.256713740417794</v>
      </c>
    </row>
    <row r="1857" spans="1:9" ht="13.5" x14ac:dyDescent="0.25">
      <c r="A1857" s="3">
        <f>TITRES_STAT!B1860</f>
        <v>44715</v>
      </c>
      <c r="B1857" s="6">
        <f>TITRES_STAT!D1860</f>
        <v>6.6763000000000003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2.3341963126535626E-2</v>
      </c>
      <c r="G1857" s="2">
        <f t="shared" si="260"/>
        <v>1.8149907931274717E-2</v>
      </c>
      <c r="H1857" s="2">
        <f t="shared" si="256"/>
        <v>1.2860650982319477</v>
      </c>
      <c r="I1857" s="2">
        <f t="shared" si="257"/>
        <v>56.256713740417794</v>
      </c>
    </row>
    <row r="1858" spans="1:9" ht="13.5" x14ac:dyDescent="0.25">
      <c r="A1858" s="3">
        <f>TITRES_STAT!B1861</f>
        <v>44718</v>
      </c>
      <c r="B1858" s="6">
        <f>TITRES_STAT!D1861</f>
        <v>6.6931000000000003</v>
      </c>
      <c r="C1858" s="2">
        <f t="shared" si="252"/>
        <v>1.6799999999999926E-2</v>
      </c>
      <c r="D1858" s="2">
        <f t="shared" si="253"/>
        <v>1.6799999999999926E-2</v>
      </c>
      <c r="E1858" s="2">
        <f t="shared" si="254"/>
        <v>0</v>
      </c>
      <c r="F1858" s="2">
        <f t="shared" si="260"/>
        <v>2.2874680046068793E-2</v>
      </c>
      <c r="G1858" s="2">
        <f t="shared" si="260"/>
        <v>1.6853485936183667E-2</v>
      </c>
      <c r="H1858" s="2">
        <f t="shared" si="256"/>
        <v>1.3572669851616808</v>
      </c>
      <c r="I1858" s="2">
        <f t="shared" si="257"/>
        <v>57.577991534488326</v>
      </c>
    </row>
    <row r="1859" spans="1:9" ht="13.5" x14ac:dyDescent="0.25">
      <c r="A1859" s="3">
        <f>TITRES_STAT!B1862</f>
        <v>44719</v>
      </c>
      <c r="B1859" s="6">
        <f>TITRES_STAT!D1862</f>
        <v>6.6763000000000003</v>
      </c>
      <c r="C1859" s="2">
        <f t="shared" ref="C1859:C1922" si="261">B1859-B1858</f>
        <v>-1.6799999999999926E-2</v>
      </c>
      <c r="D1859" s="2">
        <f t="shared" ref="D1859:D1922" si="262">IF(C1859&gt;0,C1859,0)</f>
        <v>0</v>
      </c>
      <c r="E1859" s="2">
        <f t="shared" ref="E1859:E1922" si="263">IF(C1859&lt;0,-C1859,0)</f>
        <v>1.6799999999999926E-2</v>
      </c>
      <c r="F1859" s="2">
        <f t="shared" si="260"/>
        <v>2.1240774328492449E-2</v>
      </c>
      <c r="G1859" s="2">
        <f t="shared" si="260"/>
        <v>1.6849665512170542E-2</v>
      </c>
      <c r="H1859" s="2">
        <f t="shared" si="256"/>
        <v>1.2606051030004246</v>
      </c>
      <c r="I1859" s="2">
        <f t="shared" si="257"/>
        <v>55.764056328425788</v>
      </c>
    </row>
    <row r="1860" spans="1:9" ht="13.5" x14ac:dyDescent="0.25">
      <c r="A1860" s="3">
        <f>TITRES_STAT!B1863</f>
        <v>44720</v>
      </c>
      <c r="B1860" s="6">
        <f>TITRES_STAT!D1863</f>
        <v>6.6260000000000003</v>
      </c>
      <c r="C1860" s="2">
        <f t="shared" si="261"/>
        <v>-5.0300000000000011E-2</v>
      </c>
      <c r="D1860" s="2">
        <f t="shared" si="262"/>
        <v>0</v>
      </c>
      <c r="E1860" s="2">
        <f t="shared" si="263"/>
        <v>5.0300000000000011E-2</v>
      </c>
      <c r="F1860" s="2">
        <f t="shared" si="260"/>
        <v>1.9723576162171557E-2</v>
      </c>
      <c r="G1860" s="2">
        <f t="shared" si="260"/>
        <v>1.9238975118444076E-2</v>
      </c>
      <c r="H1860" s="2">
        <f t="shared" si="256"/>
        <v>1.0251885061831023</v>
      </c>
      <c r="I1860" s="2">
        <f t="shared" si="257"/>
        <v>50.621880533742896</v>
      </c>
    </row>
    <row r="1861" spans="1:9" ht="13.5" x14ac:dyDescent="0.25">
      <c r="A1861" s="3">
        <f>TITRES_STAT!B1864</f>
        <v>44721</v>
      </c>
      <c r="B1861" s="6">
        <f>TITRES_STAT!D1864</f>
        <v>6.5839999999999996</v>
      </c>
      <c r="C1861" s="2">
        <f t="shared" si="261"/>
        <v>-4.2000000000000703E-2</v>
      </c>
      <c r="D1861" s="2">
        <f t="shared" si="262"/>
        <v>0</v>
      </c>
      <c r="E1861" s="2">
        <f t="shared" si="263"/>
        <v>4.2000000000000703E-2</v>
      </c>
      <c r="F1861" s="2">
        <f t="shared" si="260"/>
        <v>1.8314749293445017E-2</v>
      </c>
      <c r="G1861" s="2">
        <f t="shared" si="260"/>
        <v>2.0864762609983833E-2</v>
      </c>
      <c r="H1861" s="2">
        <f t="shared" si="256"/>
        <v>0.87778373690584766</v>
      </c>
      <c r="I1861" s="2">
        <f t="shared" si="257"/>
        <v>46.74573113260805</v>
      </c>
    </row>
    <row r="1862" spans="1:9" ht="13.5" x14ac:dyDescent="0.25">
      <c r="A1862" s="3">
        <f>TITRES_STAT!B1865</f>
        <v>44722</v>
      </c>
      <c r="B1862" s="6">
        <f>TITRES_STAT!D1865</f>
        <v>6.5000999999999998</v>
      </c>
      <c r="C1862" s="2">
        <f t="shared" si="261"/>
        <v>-8.3899999999999864E-2</v>
      </c>
      <c r="D1862" s="2">
        <f t="shared" si="262"/>
        <v>0</v>
      </c>
      <c r="E1862" s="2">
        <f t="shared" si="263"/>
        <v>8.3899999999999864E-2</v>
      </c>
      <c r="F1862" s="2">
        <f t="shared" si="260"/>
        <v>1.70065529153418E-2</v>
      </c>
      <c r="G1862" s="2">
        <f t="shared" si="260"/>
        <v>2.5367279566413548E-2</v>
      </c>
      <c r="H1862" s="2">
        <f t="shared" si="256"/>
        <v>0.67041295740117879</v>
      </c>
      <c r="I1862" s="2">
        <f t="shared" si="257"/>
        <v>40.134563996929501</v>
      </c>
    </row>
    <row r="1863" spans="1:9" ht="13.5" x14ac:dyDescent="0.25">
      <c r="A1863" s="3">
        <f>TITRES_STAT!B1866</f>
        <v>44725</v>
      </c>
      <c r="B1863" s="6">
        <f>TITRES_STAT!D1866</f>
        <v>6.5420999999999996</v>
      </c>
      <c r="C1863" s="2">
        <f t="shared" si="261"/>
        <v>4.1999999999999815E-2</v>
      </c>
      <c r="D1863" s="2">
        <f t="shared" si="262"/>
        <v>4.1999999999999815E-2</v>
      </c>
      <c r="E1863" s="2">
        <f t="shared" si="263"/>
        <v>0</v>
      </c>
      <c r="F1863" s="2">
        <f t="shared" si="260"/>
        <v>1.8791799135674518E-2</v>
      </c>
      <c r="G1863" s="2">
        <f t="shared" si="260"/>
        <v>2.3555331025955438E-2</v>
      </c>
      <c r="H1863" s="2">
        <f t="shared" si="256"/>
        <v>0.79777266194934726</v>
      </c>
      <c r="I1863" s="2">
        <f t="shared" si="257"/>
        <v>44.375614271735138</v>
      </c>
    </row>
    <row r="1864" spans="1:9" ht="13.5" x14ac:dyDescent="0.25">
      <c r="A1864" s="3">
        <f>TITRES_STAT!B1867</f>
        <v>44726</v>
      </c>
      <c r="B1864" s="6">
        <f>TITRES_STAT!D1867</f>
        <v>6.5336999999999996</v>
      </c>
      <c r="C1864" s="2">
        <f t="shared" si="261"/>
        <v>-8.3999999999999631E-3</v>
      </c>
      <c r="D1864" s="2">
        <f t="shared" si="262"/>
        <v>0</v>
      </c>
      <c r="E1864" s="2">
        <f t="shared" si="263"/>
        <v>8.3999999999999631E-3</v>
      </c>
      <c r="F1864" s="2">
        <f t="shared" si="260"/>
        <v>1.7449527768840626E-2</v>
      </c>
      <c r="G1864" s="2">
        <f t="shared" si="260"/>
        <v>2.2472807381244332E-2</v>
      </c>
      <c r="H1864" s="2">
        <f t="shared" si="256"/>
        <v>0.77647298233881967</v>
      </c>
      <c r="I1864" s="2">
        <f t="shared" si="257"/>
        <v>43.708685133874219</v>
      </c>
    </row>
    <row r="1865" spans="1:9" ht="13.5" x14ac:dyDescent="0.25">
      <c r="A1865" s="3">
        <f>TITRES_STAT!B1868</f>
        <v>44727</v>
      </c>
      <c r="B1865" s="6">
        <f>TITRES_STAT!D1868</f>
        <v>6.4581999999999997</v>
      </c>
      <c r="C1865" s="2">
        <f t="shared" si="261"/>
        <v>-7.5499999999999901E-2</v>
      </c>
      <c r="D1865" s="2">
        <f t="shared" si="262"/>
        <v>0</v>
      </c>
      <c r="E1865" s="2">
        <f t="shared" si="263"/>
        <v>7.5499999999999901E-2</v>
      </c>
      <c r="F1865" s="2">
        <f t="shared" si="260"/>
        <v>1.6203132928209154E-2</v>
      </c>
      <c r="G1865" s="2">
        <f t="shared" si="260"/>
        <v>2.626046399686973E-2</v>
      </c>
      <c r="H1865" s="2">
        <f t="shared" si="256"/>
        <v>0.61701624655758491</v>
      </c>
      <c r="I1865" s="2">
        <f t="shared" si="257"/>
        <v>38.157702365151337</v>
      </c>
    </row>
    <row r="1866" spans="1:9" ht="13.5" x14ac:dyDescent="0.25">
      <c r="A1866" s="3">
        <f>TITRES_STAT!B1869</f>
        <v>44728</v>
      </c>
      <c r="B1866" s="6">
        <f>TITRES_STAT!D1869</f>
        <v>6.4917999999999996</v>
      </c>
      <c r="C1866" s="2">
        <f t="shared" si="261"/>
        <v>3.3599999999999852E-2</v>
      </c>
      <c r="D1866" s="2">
        <f t="shared" si="262"/>
        <v>3.3599999999999852E-2</v>
      </c>
      <c r="E1866" s="2">
        <f t="shared" si="263"/>
        <v>0</v>
      </c>
      <c r="F1866" s="2">
        <f t="shared" si="260"/>
        <v>1.7445766290479916E-2</v>
      </c>
      <c r="G1866" s="2">
        <f t="shared" si="260"/>
        <v>2.4384716568521893E-2</v>
      </c>
      <c r="H1866" s="2">
        <f t="shared" si="256"/>
        <v>0.71543855108820775</v>
      </c>
      <c r="I1866" s="2">
        <f t="shared" si="257"/>
        <v>41.705868778241069</v>
      </c>
    </row>
    <row r="1867" spans="1:9" ht="13.5" x14ac:dyDescent="0.25">
      <c r="A1867" s="3">
        <f>TITRES_STAT!B1870</f>
        <v>44729</v>
      </c>
      <c r="B1867" s="6">
        <f>TITRES_STAT!D1870</f>
        <v>6.4917999999999996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1.6199640126874207E-2</v>
      </c>
      <c r="G1867" s="2">
        <f t="shared" si="260"/>
        <v>2.2642951099341758E-2</v>
      </c>
      <c r="H1867" s="2">
        <f t="shared" si="256"/>
        <v>0.71543855108820764</v>
      </c>
      <c r="I1867" s="2">
        <f t="shared" si="257"/>
        <v>41.705868778241069</v>
      </c>
    </row>
    <row r="1868" spans="1:9" ht="13.5" x14ac:dyDescent="0.25">
      <c r="A1868" s="3">
        <f>TITRES_STAT!B1871</f>
        <v>44732</v>
      </c>
      <c r="B1868" s="6">
        <f>TITRES_STAT!D1871</f>
        <v>6.5420999999999996</v>
      </c>
      <c r="C1868" s="2">
        <f t="shared" si="261"/>
        <v>5.0300000000000011E-2</v>
      </c>
      <c r="D1868" s="2">
        <f t="shared" si="262"/>
        <v>5.0300000000000011E-2</v>
      </c>
      <c r="E1868" s="2">
        <f t="shared" si="263"/>
        <v>0</v>
      </c>
      <c r="F1868" s="2">
        <f t="shared" si="260"/>
        <v>1.8635380117811764E-2</v>
      </c>
      <c r="G1868" s="2">
        <f t="shared" si="260"/>
        <v>2.1025597449388776E-2</v>
      </c>
      <c r="H1868" s="2">
        <f t="shared" si="256"/>
        <v>0.88631869618304249</v>
      </c>
      <c r="I1868" s="2">
        <f t="shared" si="257"/>
        <v>46.986688833467241</v>
      </c>
    </row>
    <row r="1869" spans="1:9" ht="13.5" x14ac:dyDescent="0.25">
      <c r="A1869" s="3">
        <f>TITRES_STAT!B1872</f>
        <v>44733</v>
      </c>
      <c r="B1869" s="6">
        <f>TITRES_STAT!D1872</f>
        <v>6.5420999999999996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1.7304281537968067E-2</v>
      </c>
      <c r="G1869" s="2">
        <f t="shared" si="264"/>
        <v>1.9523769060146721E-2</v>
      </c>
      <c r="H1869" s="2">
        <f t="shared" si="256"/>
        <v>0.88631869618304249</v>
      </c>
      <c r="I1869" s="2">
        <f t="shared" si="257"/>
        <v>46.986688833467241</v>
      </c>
    </row>
    <row r="1870" spans="1:9" ht="13.5" x14ac:dyDescent="0.25">
      <c r="A1870" s="3">
        <f>TITRES_STAT!B1873</f>
        <v>44734</v>
      </c>
      <c r="B1870" s="6">
        <f>TITRES_STAT!D1873</f>
        <v>6.4246999999999996</v>
      </c>
      <c r="C1870" s="2">
        <f t="shared" si="261"/>
        <v>-0.11739999999999995</v>
      </c>
      <c r="D1870" s="2">
        <f t="shared" si="262"/>
        <v>0</v>
      </c>
      <c r="E1870" s="2">
        <f t="shared" si="263"/>
        <v>0.11739999999999995</v>
      </c>
      <c r="F1870" s="2">
        <f t="shared" si="264"/>
        <v>1.6068261428113205E-2</v>
      </c>
      <c r="G1870" s="2">
        <f t="shared" si="264"/>
        <v>2.6514928412993379E-2</v>
      </c>
      <c r="H1870" s="2">
        <f t="shared" si="256"/>
        <v>0.60600810146781736</v>
      </c>
      <c r="I1870" s="2">
        <f t="shared" si="257"/>
        <v>37.733813479144587</v>
      </c>
    </row>
    <row r="1871" spans="1:9" ht="13.5" x14ac:dyDescent="0.25">
      <c r="A1871" s="3">
        <f>TITRES_STAT!B1874</f>
        <v>44735</v>
      </c>
      <c r="B1871" s="6">
        <f>TITRES_STAT!D1874</f>
        <v>6.5336999999999996</v>
      </c>
      <c r="C1871" s="2">
        <f t="shared" si="261"/>
        <v>0.10899999999999999</v>
      </c>
      <c r="D1871" s="2">
        <f t="shared" si="262"/>
        <v>0.10899999999999999</v>
      </c>
      <c r="E1871" s="2">
        <f t="shared" si="263"/>
        <v>0</v>
      </c>
      <c r="F1871" s="2">
        <f t="shared" si="264"/>
        <v>2.2706242754676548E-2</v>
      </c>
      <c r="G1871" s="2">
        <f t="shared" si="264"/>
        <v>2.4621004954922424E-2</v>
      </c>
      <c r="H1871" s="2">
        <f t="shared" si="256"/>
        <v>0.92223054242702385</v>
      </c>
      <c r="I1871" s="2">
        <f t="shared" si="257"/>
        <v>47.977103790194079</v>
      </c>
    </row>
    <row r="1872" spans="1:9" ht="13.5" x14ac:dyDescent="0.25">
      <c r="A1872" s="3">
        <f>TITRES_STAT!B1875</f>
        <v>44736</v>
      </c>
      <c r="B1872" s="6">
        <f>TITRES_STAT!D1875</f>
        <v>6.4917999999999996</v>
      </c>
      <c r="C1872" s="2">
        <f t="shared" si="261"/>
        <v>-4.1900000000000048E-2</v>
      </c>
      <c r="D1872" s="2">
        <f t="shared" si="262"/>
        <v>0</v>
      </c>
      <c r="E1872" s="2">
        <f t="shared" si="263"/>
        <v>4.1900000000000048E-2</v>
      </c>
      <c r="F1872" s="2">
        <f t="shared" si="264"/>
        <v>2.1084368272199651E-2</v>
      </c>
      <c r="G1872" s="2">
        <f t="shared" si="264"/>
        <v>2.5855218886713684E-2</v>
      </c>
      <c r="H1872" s="2">
        <f t="shared" si="256"/>
        <v>0.81547823534514152</v>
      </c>
      <c r="I1872" s="2">
        <f t="shared" si="257"/>
        <v>44.918094828611949</v>
      </c>
    </row>
    <row r="1873" spans="1:9" ht="13.5" x14ac:dyDescent="0.25">
      <c r="A1873" s="3">
        <f>TITRES_STAT!B1876</f>
        <v>44739</v>
      </c>
      <c r="B1873" s="6">
        <f>TITRES_STAT!D1876</f>
        <v>6.5336999999999996</v>
      </c>
      <c r="C1873" s="2">
        <f t="shared" si="261"/>
        <v>4.1900000000000048E-2</v>
      </c>
      <c r="D1873" s="2">
        <f t="shared" si="262"/>
        <v>4.1900000000000048E-2</v>
      </c>
      <c r="E1873" s="2">
        <f t="shared" si="263"/>
        <v>0</v>
      </c>
      <c r="F1873" s="2">
        <f t="shared" si="264"/>
        <v>2.257119910989968E-2</v>
      </c>
      <c r="G1873" s="2">
        <f t="shared" si="264"/>
        <v>2.4008417537662707E-2</v>
      </c>
      <c r="H1873" s="2">
        <f t="shared" ref="H1873:H1936" si="265">F1873/G1873</f>
        <v>0.94013689467419415</v>
      </c>
      <c r="I1873" s="2">
        <f t="shared" ref="I1873:I1936" si="266">IF(G1873=0,100,100-(100/(1+H1873)))</f>
        <v>48.457245324024967</v>
      </c>
    </row>
    <row r="1874" spans="1:9" ht="13.5" x14ac:dyDescent="0.25">
      <c r="A1874" s="3">
        <f>TITRES_STAT!B1877</f>
        <v>44740</v>
      </c>
      <c r="B1874" s="6">
        <f>TITRES_STAT!D1877</f>
        <v>6.4581999999999997</v>
      </c>
      <c r="C1874" s="2">
        <f t="shared" si="261"/>
        <v>-7.5499999999999901E-2</v>
      </c>
      <c r="D1874" s="2">
        <f t="shared" si="262"/>
        <v>0</v>
      </c>
      <c r="E1874" s="2">
        <f t="shared" si="263"/>
        <v>7.5499999999999901E-2</v>
      </c>
      <c r="F1874" s="2">
        <f t="shared" si="264"/>
        <v>2.0958970602049702E-2</v>
      </c>
      <c r="G1874" s="2">
        <f t="shared" si="264"/>
        <v>2.7686387713543932E-2</v>
      </c>
      <c r="H1874" s="2">
        <f t="shared" si="265"/>
        <v>0.75701354827870027</v>
      </c>
      <c r="I1874" s="2">
        <f t="shared" si="266"/>
        <v>43.085242513942276</v>
      </c>
    </row>
    <row r="1875" spans="1:9" ht="13.5" x14ac:dyDescent="0.25">
      <c r="A1875" s="3">
        <f>TITRES_STAT!B1878</f>
        <v>44741</v>
      </c>
      <c r="B1875" s="6">
        <f>TITRES_STAT!D1878</f>
        <v>6.5000999999999998</v>
      </c>
      <c r="C1875" s="2">
        <f t="shared" si="261"/>
        <v>4.1900000000000048E-2</v>
      </c>
      <c r="D1875" s="2">
        <f t="shared" si="262"/>
        <v>4.1900000000000048E-2</v>
      </c>
      <c r="E1875" s="2">
        <f t="shared" si="263"/>
        <v>0</v>
      </c>
      <c r="F1875" s="2">
        <f t="shared" si="264"/>
        <v>2.2454758416189012E-2</v>
      </c>
      <c r="G1875" s="2">
        <f t="shared" si="264"/>
        <v>2.5708788591147939E-2</v>
      </c>
      <c r="H1875" s="2">
        <f t="shared" si="265"/>
        <v>0.87342732375653998</v>
      </c>
      <c r="I1875" s="2">
        <f t="shared" si="266"/>
        <v>46.621895212095545</v>
      </c>
    </row>
    <row r="1876" spans="1:9" ht="13.5" x14ac:dyDescent="0.25">
      <c r="A1876" s="3">
        <f>TITRES_STAT!B1879</f>
        <v>44742</v>
      </c>
      <c r="B1876" s="6">
        <f>TITRES_STAT!D1879</f>
        <v>6.4581999999999997</v>
      </c>
      <c r="C1876" s="2">
        <f t="shared" si="261"/>
        <v>-4.1900000000000048E-2</v>
      </c>
      <c r="D1876" s="2">
        <f t="shared" si="262"/>
        <v>0</v>
      </c>
      <c r="E1876" s="2">
        <f t="shared" si="263"/>
        <v>4.1900000000000048E-2</v>
      </c>
      <c r="F1876" s="2">
        <f t="shared" si="264"/>
        <v>2.0850847100746941E-2</v>
      </c>
      <c r="G1876" s="2">
        <f t="shared" si="264"/>
        <v>2.686530369178023E-2</v>
      </c>
      <c r="H1876" s="2">
        <f t="shared" si="265"/>
        <v>0.77612549405598241</v>
      </c>
      <c r="I1876" s="2">
        <f t="shared" si="266"/>
        <v>43.697672076290765</v>
      </c>
    </row>
    <row r="1877" spans="1:9" ht="13.5" x14ac:dyDescent="0.25">
      <c r="A1877" s="3">
        <f>TITRES_STAT!B1880</f>
        <v>44743</v>
      </c>
      <c r="B1877" s="6">
        <f>TITRES_STAT!D1880</f>
        <v>6.4162999999999997</v>
      </c>
      <c r="C1877" s="2">
        <f t="shared" si="261"/>
        <v>-4.1900000000000048E-2</v>
      </c>
      <c r="D1877" s="2">
        <f t="shared" si="262"/>
        <v>0</v>
      </c>
      <c r="E1877" s="2">
        <f t="shared" si="263"/>
        <v>4.1900000000000048E-2</v>
      </c>
      <c r="F1877" s="2">
        <f t="shared" si="264"/>
        <v>1.9361500879265019E-2</v>
      </c>
      <c r="G1877" s="2">
        <f t="shared" si="264"/>
        <v>2.7939210570938788E-2</v>
      </c>
      <c r="H1877" s="2">
        <f t="shared" si="265"/>
        <v>0.692986683718403</v>
      </c>
      <c r="I1877" s="2">
        <f t="shared" si="266"/>
        <v>40.932789984877907</v>
      </c>
    </row>
    <row r="1878" spans="1:9" ht="13.5" x14ac:dyDescent="0.25">
      <c r="A1878" s="3">
        <f>TITRES_STAT!B1881</f>
        <v>44746</v>
      </c>
      <c r="B1878" s="6">
        <f>TITRES_STAT!D1881</f>
        <v>6.5420999999999996</v>
      </c>
      <c r="C1878" s="2">
        <f t="shared" si="261"/>
        <v>0.12579999999999991</v>
      </c>
      <c r="D1878" s="2">
        <f t="shared" si="262"/>
        <v>0.12579999999999991</v>
      </c>
      <c r="E1878" s="2">
        <f t="shared" si="263"/>
        <v>0</v>
      </c>
      <c r="F1878" s="2">
        <f t="shared" si="264"/>
        <v>2.6964250816460367E-2</v>
      </c>
      <c r="G1878" s="2">
        <f t="shared" si="264"/>
        <v>2.594355267301459E-2</v>
      </c>
      <c r="H1878" s="2">
        <f t="shared" si="265"/>
        <v>1.0393430366422971</v>
      </c>
      <c r="I1878" s="2">
        <f t="shared" si="266"/>
        <v>50.964600754639932</v>
      </c>
    </row>
    <row r="1879" spans="1:9" ht="13.5" x14ac:dyDescent="0.25">
      <c r="A1879" s="3">
        <f>TITRES_STAT!B1882</f>
        <v>44747</v>
      </c>
      <c r="B1879" s="6">
        <f>TITRES_STAT!D1882</f>
        <v>6.5420999999999996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2.5038232900998911E-2</v>
      </c>
      <c r="G1879" s="2">
        <f t="shared" si="264"/>
        <v>2.4090441767799262E-2</v>
      </c>
      <c r="H1879" s="2">
        <f t="shared" si="265"/>
        <v>1.0393430366422971</v>
      </c>
      <c r="I1879" s="2">
        <f t="shared" si="266"/>
        <v>50.964600754639932</v>
      </c>
    </row>
    <row r="1880" spans="1:9" ht="13.5" x14ac:dyDescent="0.25">
      <c r="A1880" s="3">
        <f>TITRES_STAT!B1883</f>
        <v>44748</v>
      </c>
      <c r="B1880" s="6">
        <f>TITRES_STAT!D1883</f>
        <v>6.4581999999999997</v>
      </c>
      <c r="C1880" s="2">
        <f t="shared" si="261"/>
        <v>-8.3899999999999864E-2</v>
      </c>
      <c r="D1880" s="2">
        <f t="shared" si="262"/>
        <v>0</v>
      </c>
      <c r="E1880" s="2">
        <f t="shared" si="263"/>
        <v>8.3899999999999864E-2</v>
      </c>
      <c r="F1880" s="2">
        <f t="shared" si="264"/>
        <v>2.3249787693784701E-2</v>
      </c>
      <c r="G1880" s="2">
        <f t="shared" si="264"/>
        <v>2.8362553070099304E-2</v>
      </c>
      <c r="H1880" s="2">
        <f t="shared" si="265"/>
        <v>0.81973536149308646</v>
      </c>
      <c r="I1880" s="2">
        <f t="shared" si="266"/>
        <v>45.046954564893241</v>
      </c>
    </row>
    <row r="1881" spans="1:9" ht="13.5" x14ac:dyDescent="0.25">
      <c r="A1881" s="3">
        <f>TITRES_STAT!B1884</f>
        <v>44749</v>
      </c>
      <c r="B1881" s="6">
        <f>TITRES_STAT!D1884</f>
        <v>6.4581999999999997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2.1589088572800081E-2</v>
      </c>
      <c r="G1881" s="2">
        <f t="shared" si="264"/>
        <v>2.6336656422235066E-2</v>
      </c>
      <c r="H1881" s="2">
        <f t="shared" si="265"/>
        <v>0.81973536149308657</v>
      </c>
      <c r="I1881" s="2">
        <f t="shared" si="266"/>
        <v>45.046954564893248</v>
      </c>
    </row>
    <row r="1882" spans="1:9" ht="13.5" x14ac:dyDescent="0.25">
      <c r="A1882" s="3">
        <f>TITRES_STAT!B1885</f>
        <v>44750</v>
      </c>
      <c r="B1882" s="6">
        <f>TITRES_STAT!D1885</f>
        <v>6.5168999999999997</v>
      </c>
      <c r="C1882" s="2">
        <f t="shared" si="261"/>
        <v>5.8699999999999974E-2</v>
      </c>
      <c r="D1882" s="2">
        <f t="shared" si="262"/>
        <v>5.8699999999999974E-2</v>
      </c>
      <c r="E1882" s="2">
        <f t="shared" si="263"/>
        <v>0</v>
      </c>
      <c r="F1882" s="2">
        <f t="shared" si="264"/>
        <v>2.4239867960457216E-2</v>
      </c>
      <c r="G1882" s="2">
        <f t="shared" si="264"/>
        <v>2.4455466677789701E-2</v>
      </c>
      <c r="H1882" s="2">
        <f t="shared" si="265"/>
        <v>0.99118402767883829</v>
      </c>
      <c r="I1882" s="2">
        <f t="shared" si="266"/>
        <v>49.77862487347695</v>
      </c>
    </row>
    <row r="1883" spans="1:9" ht="13.5" x14ac:dyDescent="0.25">
      <c r="A1883" s="3">
        <f>TITRES_STAT!B1886</f>
        <v>44753</v>
      </c>
      <c r="B1883" s="6">
        <f>TITRES_STAT!D1886</f>
        <v>6.5084999999999997</v>
      </c>
      <c r="C1883" s="2">
        <f t="shared" si="261"/>
        <v>-8.3999999999999631E-3</v>
      </c>
      <c r="D1883" s="2">
        <f t="shared" si="262"/>
        <v>0</v>
      </c>
      <c r="E1883" s="2">
        <f t="shared" si="263"/>
        <v>8.3999999999999631E-3</v>
      </c>
      <c r="F1883" s="2">
        <f t="shared" si="264"/>
        <v>2.2508448820424555E-2</v>
      </c>
      <c r="G1883" s="2">
        <f t="shared" si="264"/>
        <v>2.330864762937615E-2</v>
      </c>
      <c r="H1883" s="2">
        <f t="shared" si="265"/>
        <v>0.96566944501992058</v>
      </c>
      <c r="I1883" s="2">
        <f t="shared" si="266"/>
        <v>49.126746486621727</v>
      </c>
    </row>
    <row r="1884" spans="1:9" ht="13.5" x14ac:dyDescent="0.25">
      <c r="A1884" s="3">
        <f>TITRES_STAT!B1887</f>
        <v>44754</v>
      </c>
      <c r="B1884" s="6">
        <f>TITRES_STAT!D1887</f>
        <v>6.4749999999999996</v>
      </c>
      <c r="C1884" s="2">
        <f t="shared" si="261"/>
        <v>-3.3500000000000085E-2</v>
      </c>
      <c r="D1884" s="2">
        <f t="shared" si="262"/>
        <v>0</v>
      </c>
      <c r="E1884" s="2">
        <f t="shared" si="263"/>
        <v>3.3500000000000085E-2</v>
      </c>
      <c r="F1884" s="2">
        <f t="shared" si="264"/>
        <v>2.0900702476108514E-2</v>
      </c>
      <c r="G1884" s="2">
        <f t="shared" si="264"/>
        <v>2.4036601370135E-2</v>
      </c>
      <c r="H1884" s="2">
        <f t="shared" si="265"/>
        <v>0.86953651035196766</v>
      </c>
      <c r="I1884" s="2">
        <f t="shared" si="266"/>
        <v>46.510806584262141</v>
      </c>
    </row>
    <row r="1885" spans="1:9" ht="13.5" x14ac:dyDescent="0.25">
      <c r="A1885" s="3">
        <f>TITRES_STAT!B1888</f>
        <v>44755</v>
      </c>
      <c r="B1885" s="6">
        <f>TITRES_STAT!D1888</f>
        <v>6.3742999999999999</v>
      </c>
      <c r="C1885" s="2">
        <f t="shared" si="261"/>
        <v>-0.10069999999999979</v>
      </c>
      <c r="D1885" s="2">
        <f t="shared" si="262"/>
        <v>0</v>
      </c>
      <c r="E1885" s="2">
        <f t="shared" si="263"/>
        <v>0.10069999999999979</v>
      </c>
      <c r="F1885" s="2">
        <f t="shared" ref="F1885:G1900" si="267">((F1884*13)+D1885)/14</f>
        <v>1.9407795156386475E-2</v>
      </c>
      <c r="G1885" s="2">
        <f t="shared" si="267"/>
        <v>2.9512558415125342E-2</v>
      </c>
      <c r="H1885" s="2">
        <f t="shared" si="265"/>
        <v>0.65761141014598989</v>
      </c>
      <c r="I1885" s="2">
        <f t="shared" si="266"/>
        <v>39.672229940072164</v>
      </c>
    </row>
    <row r="1886" spans="1:9" ht="13.5" x14ac:dyDescent="0.25">
      <c r="A1886" s="3">
        <f>TITRES_STAT!B1889</f>
        <v>44756</v>
      </c>
      <c r="B1886" s="6">
        <f>TITRES_STAT!D1889</f>
        <v>6.4581999999999997</v>
      </c>
      <c r="C1886" s="2">
        <f t="shared" si="261"/>
        <v>8.3899999999999864E-2</v>
      </c>
      <c r="D1886" s="2">
        <f t="shared" si="262"/>
        <v>8.3899999999999864E-2</v>
      </c>
      <c r="E1886" s="2">
        <f t="shared" si="263"/>
        <v>0</v>
      </c>
      <c r="F1886" s="2">
        <f t="shared" si="267"/>
        <v>2.4014381216644572E-2</v>
      </c>
      <c r="G1886" s="2">
        <f t="shared" si="267"/>
        <v>2.7404518528330674E-2</v>
      </c>
      <c r="H1886" s="2">
        <f t="shared" si="265"/>
        <v>0.87629276142248613</v>
      </c>
      <c r="I1886" s="2">
        <f t="shared" si="266"/>
        <v>46.703413211386938</v>
      </c>
    </row>
    <row r="1887" spans="1:9" ht="13.5" x14ac:dyDescent="0.25">
      <c r="A1887" s="3">
        <f>TITRES_STAT!B1890</f>
        <v>44757</v>
      </c>
      <c r="B1887" s="6">
        <f>TITRES_STAT!D1890</f>
        <v>6.4581999999999997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2.2299068272598532E-2</v>
      </c>
      <c r="G1887" s="2">
        <f t="shared" si="267"/>
        <v>2.5447052919164197E-2</v>
      </c>
      <c r="H1887" s="2">
        <f t="shared" si="265"/>
        <v>0.87629276142248613</v>
      </c>
      <c r="I1887" s="2">
        <f t="shared" si="266"/>
        <v>46.703413211386938</v>
      </c>
    </row>
    <row r="1888" spans="1:9" ht="13.5" x14ac:dyDescent="0.25">
      <c r="A1888" s="3">
        <f>TITRES_STAT!B1891</f>
        <v>44760</v>
      </c>
      <c r="B1888" s="6">
        <f>TITRES_STAT!D1891</f>
        <v>6.4162999999999997</v>
      </c>
      <c r="C1888" s="2">
        <f t="shared" si="261"/>
        <v>-4.1900000000000048E-2</v>
      </c>
      <c r="D1888" s="2">
        <f t="shared" si="262"/>
        <v>0</v>
      </c>
      <c r="E1888" s="2">
        <f t="shared" si="263"/>
        <v>4.1900000000000048E-2</v>
      </c>
      <c r="F1888" s="2">
        <f t="shared" si="267"/>
        <v>2.0706277681698637E-2</v>
      </c>
      <c r="G1888" s="2">
        <f t="shared" si="267"/>
        <v>2.6622263424938186E-2</v>
      </c>
      <c r="H1888" s="2">
        <f t="shared" si="265"/>
        <v>0.77778051216720367</v>
      </c>
      <c r="I1888" s="2">
        <f t="shared" si="266"/>
        <v>43.750086517657358</v>
      </c>
    </row>
    <row r="1889" spans="1:9" ht="13.5" x14ac:dyDescent="0.25">
      <c r="A1889" s="3">
        <f>TITRES_STAT!B1892</f>
        <v>44761</v>
      </c>
      <c r="B1889" s="6">
        <f>TITRES_STAT!D1892</f>
        <v>6.2904999999999998</v>
      </c>
      <c r="C1889" s="2">
        <f t="shared" si="261"/>
        <v>-0.12579999999999991</v>
      </c>
      <c r="D1889" s="2">
        <f t="shared" si="262"/>
        <v>0</v>
      </c>
      <c r="E1889" s="2">
        <f t="shared" si="263"/>
        <v>0.12579999999999991</v>
      </c>
      <c r="F1889" s="2">
        <f t="shared" si="267"/>
        <v>1.9227257847291592E-2</v>
      </c>
      <c r="G1889" s="2">
        <f t="shared" si="267"/>
        <v>3.3706387466014023E-2</v>
      </c>
      <c r="H1889" s="2">
        <f t="shared" si="265"/>
        <v>0.57043365643020438</v>
      </c>
      <c r="I1889" s="2">
        <f t="shared" si="266"/>
        <v>36.323320892578977</v>
      </c>
    </row>
    <row r="1890" spans="1:9" ht="13.5" x14ac:dyDescent="0.25">
      <c r="A1890" s="3">
        <f>TITRES_STAT!B1893</f>
        <v>44762</v>
      </c>
      <c r="B1890" s="6">
        <f>TITRES_STAT!D1893</f>
        <v>6.2484999999999999</v>
      </c>
      <c r="C1890" s="2">
        <f t="shared" si="261"/>
        <v>-4.1999999999999815E-2</v>
      </c>
      <c r="D1890" s="2">
        <f t="shared" si="262"/>
        <v>0</v>
      </c>
      <c r="E1890" s="2">
        <f t="shared" si="263"/>
        <v>4.1999999999999815E-2</v>
      </c>
      <c r="F1890" s="2">
        <f t="shared" si="267"/>
        <v>1.7853882286770765E-2</v>
      </c>
      <c r="G1890" s="2">
        <f t="shared" si="267"/>
        <v>3.4298788361298724E-2</v>
      </c>
      <c r="H1890" s="2">
        <f t="shared" si="265"/>
        <v>0.52053973740122894</v>
      </c>
      <c r="I1890" s="2">
        <f t="shared" si="266"/>
        <v>34.233879233625885</v>
      </c>
    </row>
    <row r="1891" spans="1:9" ht="13.5" x14ac:dyDescent="0.25">
      <c r="A1891" s="3">
        <f>TITRES_STAT!B1894</f>
        <v>44763</v>
      </c>
      <c r="B1891" s="6">
        <f>TITRES_STAT!D1894</f>
        <v>6.1227</v>
      </c>
      <c r="C1891" s="2">
        <f t="shared" si="261"/>
        <v>-0.12579999999999991</v>
      </c>
      <c r="D1891" s="2">
        <f t="shared" si="262"/>
        <v>0</v>
      </c>
      <c r="E1891" s="2">
        <f t="shared" si="263"/>
        <v>0.12579999999999991</v>
      </c>
      <c r="F1891" s="2">
        <f t="shared" si="267"/>
        <v>1.6578604980572852E-2</v>
      </c>
      <c r="G1891" s="2">
        <f t="shared" si="267"/>
        <v>4.0834589192634531E-2</v>
      </c>
      <c r="H1891" s="2">
        <f t="shared" si="265"/>
        <v>0.40599416593526522</v>
      </c>
      <c r="I1891" s="2">
        <f t="shared" si="266"/>
        <v>28.875949543161767</v>
      </c>
    </row>
    <row r="1892" spans="1:9" ht="13.5" x14ac:dyDescent="0.25">
      <c r="A1892" s="3">
        <f>TITRES_STAT!B1895</f>
        <v>44764</v>
      </c>
      <c r="B1892" s="6">
        <f>TITRES_STAT!D1895</f>
        <v>6.3323999999999998</v>
      </c>
      <c r="C1892" s="2">
        <f t="shared" si="261"/>
        <v>0.20969999999999978</v>
      </c>
      <c r="D1892" s="2">
        <f t="shared" si="262"/>
        <v>0.20969999999999978</v>
      </c>
      <c r="E1892" s="2">
        <f t="shared" si="263"/>
        <v>0</v>
      </c>
      <c r="F1892" s="2">
        <f t="shared" si="267"/>
        <v>3.0372990339103345E-2</v>
      </c>
      <c r="G1892" s="2">
        <f t="shared" si="267"/>
        <v>3.7917832821732063E-2</v>
      </c>
      <c r="H1892" s="2">
        <f t="shared" si="265"/>
        <v>0.80102126305318533</v>
      </c>
      <c r="I1892" s="2">
        <f t="shared" si="266"/>
        <v>44.475947035475436</v>
      </c>
    </row>
    <row r="1893" spans="1:9" ht="13.5" x14ac:dyDescent="0.25">
      <c r="A1893" s="3">
        <f>TITRES_STAT!B1896</f>
        <v>44768</v>
      </c>
      <c r="B1893" s="6">
        <f>TITRES_STAT!D1896</f>
        <v>6.2401</v>
      </c>
      <c r="C1893" s="2">
        <f t="shared" si="261"/>
        <v>-9.2299999999999827E-2</v>
      </c>
      <c r="D1893" s="2">
        <f t="shared" si="262"/>
        <v>0</v>
      </c>
      <c r="E1893" s="2">
        <f t="shared" si="263"/>
        <v>9.2299999999999827E-2</v>
      </c>
      <c r="F1893" s="2">
        <f t="shared" si="267"/>
        <v>2.8203491029167391E-2</v>
      </c>
      <c r="G1893" s="2">
        <f t="shared" si="267"/>
        <v>4.1802273334465477E-2</v>
      </c>
      <c r="H1893" s="2">
        <f t="shared" si="265"/>
        <v>0.67468797219489851</v>
      </c>
      <c r="I1893" s="2">
        <f t="shared" si="266"/>
        <v>40.287383882660315</v>
      </c>
    </row>
    <row r="1894" spans="1:9" ht="13.5" x14ac:dyDescent="0.25">
      <c r="A1894" s="3">
        <f>TITRES_STAT!B1897</f>
        <v>44769</v>
      </c>
      <c r="B1894" s="6">
        <f>TITRES_STAT!D1897</f>
        <v>6.173</v>
      </c>
      <c r="C1894" s="2">
        <f t="shared" si="261"/>
        <v>-6.7099999999999937E-2</v>
      </c>
      <c r="D1894" s="2">
        <f t="shared" si="262"/>
        <v>0</v>
      </c>
      <c r="E1894" s="2">
        <f t="shared" si="263"/>
        <v>6.7099999999999937E-2</v>
      </c>
      <c r="F1894" s="2">
        <f t="shared" si="267"/>
        <v>2.6188955955655433E-2</v>
      </c>
      <c r="G1894" s="2">
        <f t="shared" si="267"/>
        <v>4.360925381057508E-2</v>
      </c>
      <c r="H1894" s="2">
        <f t="shared" si="265"/>
        <v>0.60053666750208667</v>
      </c>
      <c r="I1894" s="2">
        <f t="shared" si="266"/>
        <v>37.520956545114814</v>
      </c>
    </row>
    <row r="1895" spans="1:9" ht="13.5" x14ac:dyDescent="0.25">
      <c r="A1895" s="3">
        <f>TITRES_STAT!B1898</f>
        <v>44770</v>
      </c>
      <c r="B1895" s="6">
        <f>TITRES_STAT!D1898</f>
        <v>6.2904999999999998</v>
      </c>
      <c r="C1895" s="2">
        <f t="shared" si="261"/>
        <v>0.11749999999999972</v>
      </c>
      <c r="D1895" s="2">
        <f t="shared" si="262"/>
        <v>0.11749999999999972</v>
      </c>
      <c r="E1895" s="2">
        <f t="shared" si="263"/>
        <v>0</v>
      </c>
      <c r="F1895" s="2">
        <f t="shared" si="267"/>
        <v>3.2711173387394307E-2</v>
      </c>
      <c r="G1895" s="2">
        <f t="shared" si="267"/>
        <v>4.0494307109819716E-2</v>
      </c>
      <c r="H1895" s="2">
        <f t="shared" si="265"/>
        <v>0.80779684163214072</v>
      </c>
      <c r="I1895" s="2">
        <f t="shared" si="266"/>
        <v>44.684049835092871</v>
      </c>
    </row>
    <row r="1896" spans="1:9" ht="13.5" x14ac:dyDescent="0.25">
      <c r="A1896" s="3">
        <f>TITRES_STAT!B1899</f>
        <v>44771</v>
      </c>
      <c r="B1896" s="6">
        <f>TITRES_STAT!D1899</f>
        <v>6.2904999999999998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3.037466100258043E-2</v>
      </c>
      <c r="G1896" s="2">
        <f t="shared" si="267"/>
        <v>3.7601856601975452E-2</v>
      </c>
      <c r="H1896" s="2">
        <f t="shared" si="265"/>
        <v>0.80779684163214072</v>
      </c>
      <c r="I1896" s="2">
        <f t="shared" si="266"/>
        <v>44.684049835092871</v>
      </c>
    </row>
    <row r="1897" spans="1:9" ht="13.5" x14ac:dyDescent="0.25">
      <c r="A1897" s="3">
        <f>TITRES_STAT!B1900</f>
        <v>44774</v>
      </c>
      <c r="B1897" s="6">
        <f>TITRES_STAT!D1900</f>
        <v>6.3742999999999999</v>
      </c>
      <c r="C1897" s="2">
        <f t="shared" si="261"/>
        <v>8.3800000000000097E-2</v>
      </c>
      <c r="D1897" s="2">
        <f t="shared" si="262"/>
        <v>8.3800000000000097E-2</v>
      </c>
      <c r="E1897" s="2">
        <f t="shared" si="263"/>
        <v>0</v>
      </c>
      <c r="F1897" s="2">
        <f t="shared" si="267"/>
        <v>3.4190756645253263E-2</v>
      </c>
      <c r="G1897" s="2">
        <f t="shared" si="267"/>
        <v>3.4916009701834345E-2</v>
      </c>
      <c r="H1897" s="2">
        <f t="shared" si="265"/>
        <v>0.97922863858801767</v>
      </c>
      <c r="I1897" s="2">
        <f t="shared" si="266"/>
        <v>49.475266247491227</v>
      </c>
    </row>
    <row r="1898" spans="1:9" ht="13.5" x14ac:dyDescent="0.25">
      <c r="A1898" s="3">
        <f>TITRES_STAT!B1901</f>
        <v>44775</v>
      </c>
      <c r="B1898" s="6">
        <f>TITRES_STAT!D1901</f>
        <v>6.4581999999999997</v>
      </c>
      <c r="C1898" s="2">
        <f t="shared" si="261"/>
        <v>8.3899999999999864E-2</v>
      </c>
      <c r="D1898" s="2">
        <f t="shared" si="262"/>
        <v>8.3899999999999864E-2</v>
      </c>
      <c r="E1898" s="2">
        <f t="shared" si="263"/>
        <v>0</v>
      </c>
      <c r="F1898" s="2">
        <f t="shared" si="267"/>
        <v>3.7741416884878025E-2</v>
      </c>
      <c r="G1898" s="2">
        <f t="shared" si="267"/>
        <v>3.2422009008846182E-2</v>
      </c>
      <c r="H1898" s="2">
        <f t="shared" si="265"/>
        <v>1.1640678057482641</v>
      </c>
      <c r="I1898" s="2">
        <f t="shared" si="266"/>
        <v>53.790727012168055</v>
      </c>
    </row>
    <row r="1899" spans="1:9" ht="13.5" x14ac:dyDescent="0.25">
      <c r="A1899" s="3">
        <f>TITRES_STAT!B1902</f>
        <v>44776</v>
      </c>
      <c r="B1899" s="6">
        <f>TITRES_STAT!D1902</f>
        <v>6.7098000000000004</v>
      </c>
      <c r="C1899" s="2">
        <f t="shared" si="261"/>
        <v>0.25160000000000071</v>
      </c>
      <c r="D1899" s="2">
        <f t="shared" si="262"/>
        <v>0.25160000000000071</v>
      </c>
      <c r="E1899" s="2">
        <f t="shared" si="263"/>
        <v>0</v>
      </c>
      <c r="F1899" s="2">
        <f t="shared" si="267"/>
        <v>5.3017029964529651E-2</v>
      </c>
      <c r="G1899" s="2">
        <f t="shared" si="267"/>
        <v>3.0106151222500026E-2</v>
      </c>
      <c r="H1899" s="2">
        <f t="shared" si="265"/>
        <v>1.7610032439120624</v>
      </c>
      <c r="I1899" s="2">
        <f t="shared" si="266"/>
        <v>63.781281235182433</v>
      </c>
    </row>
    <row r="1900" spans="1:9" ht="13.5" x14ac:dyDescent="0.25">
      <c r="A1900" s="3">
        <f>TITRES_STAT!B1903</f>
        <v>44777</v>
      </c>
      <c r="B1900" s="6">
        <f>TITRES_STAT!D1903</f>
        <v>6.8356000000000003</v>
      </c>
      <c r="C1900" s="2">
        <f t="shared" si="261"/>
        <v>0.12579999999999991</v>
      </c>
      <c r="D1900" s="2">
        <f t="shared" si="262"/>
        <v>0.12579999999999991</v>
      </c>
      <c r="E1900" s="2">
        <f t="shared" si="263"/>
        <v>0</v>
      </c>
      <c r="F1900" s="2">
        <f t="shared" si="267"/>
        <v>5.8215813538491812E-2</v>
      </c>
      <c r="G1900" s="2">
        <f t="shared" si="267"/>
        <v>2.7955711849464309E-2</v>
      </c>
      <c r="H1900" s="2">
        <f t="shared" si="265"/>
        <v>2.0824300183079529</v>
      </c>
      <c r="I1900" s="2">
        <f t="shared" si="266"/>
        <v>67.558063149510446</v>
      </c>
    </row>
    <row r="1901" spans="1:9" ht="13.5" x14ac:dyDescent="0.25">
      <c r="A1901" s="3">
        <f>TITRES_STAT!B1904</f>
        <v>44778</v>
      </c>
      <c r="B1901" s="6">
        <f>TITRES_STAT!D1904</f>
        <v>6.8356000000000003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5.4057541142885253E-2</v>
      </c>
      <c r="G1901" s="2">
        <f t="shared" si="268"/>
        <v>2.5958875288788288E-2</v>
      </c>
      <c r="H1901" s="2">
        <f t="shared" si="265"/>
        <v>2.0824300183079525</v>
      </c>
      <c r="I1901" s="2">
        <f t="shared" si="266"/>
        <v>67.558063149510431</v>
      </c>
    </row>
    <row r="1902" spans="1:9" ht="13.5" x14ac:dyDescent="0.25">
      <c r="A1902" s="3">
        <f>TITRES_STAT!B1905</f>
        <v>44781</v>
      </c>
      <c r="B1902" s="6">
        <f>TITRES_STAT!D1905</f>
        <v>6.7098000000000004</v>
      </c>
      <c r="C1902" s="2">
        <f t="shared" si="261"/>
        <v>-0.12579999999999991</v>
      </c>
      <c r="D1902" s="2">
        <f t="shared" si="262"/>
        <v>0</v>
      </c>
      <c r="E1902" s="2">
        <f t="shared" si="263"/>
        <v>0.12579999999999991</v>
      </c>
      <c r="F1902" s="2">
        <f t="shared" si="268"/>
        <v>5.0196288204107729E-2</v>
      </c>
      <c r="G1902" s="2">
        <f t="shared" si="268"/>
        <v>3.3090384196731978E-2</v>
      </c>
      <c r="H1902" s="2">
        <f t="shared" si="265"/>
        <v>1.5169448594394119</v>
      </c>
      <c r="I1902" s="2">
        <f t="shared" si="266"/>
        <v>60.269292501595537</v>
      </c>
    </row>
    <row r="1903" spans="1:9" ht="13.5" x14ac:dyDescent="0.25">
      <c r="A1903" s="3">
        <f>TITRES_STAT!B1906</f>
        <v>44782</v>
      </c>
      <c r="B1903" s="6">
        <f>TITRES_STAT!D1906</f>
        <v>6.6260000000000003</v>
      </c>
      <c r="C1903" s="2">
        <f t="shared" si="261"/>
        <v>-8.3800000000000097E-2</v>
      </c>
      <c r="D1903" s="2">
        <f t="shared" si="262"/>
        <v>0</v>
      </c>
      <c r="E1903" s="2">
        <f t="shared" si="263"/>
        <v>8.3800000000000097E-2</v>
      </c>
      <c r="F1903" s="2">
        <f t="shared" si="268"/>
        <v>4.6610839046671459E-2</v>
      </c>
      <c r="G1903" s="2">
        <f t="shared" si="268"/>
        <v>3.6712499611251129E-2</v>
      </c>
      <c r="H1903" s="2">
        <f t="shared" si="265"/>
        <v>1.2696176926178795</v>
      </c>
      <c r="I1903" s="2">
        <f t="shared" si="266"/>
        <v>55.939716047659338</v>
      </c>
    </row>
    <row r="1904" spans="1:9" ht="13.5" x14ac:dyDescent="0.25">
      <c r="A1904" s="3">
        <f>TITRES_STAT!B1907</f>
        <v>44783</v>
      </c>
      <c r="B1904" s="6">
        <f>TITRES_STAT!D1907</f>
        <v>6.6931000000000003</v>
      </c>
      <c r="C1904" s="2">
        <f t="shared" si="261"/>
        <v>6.7099999999999937E-2</v>
      </c>
      <c r="D1904" s="2">
        <f t="shared" si="262"/>
        <v>6.7099999999999937E-2</v>
      </c>
      <c r="E1904" s="2">
        <f t="shared" si="263"/>
        <v>0</v>
      </c>
      <c r="F1904" s="2">
        <f t="shared" si="268"/>
        <v>4.8074350543337786E-2</v>
      </c>
      <c r="G1904" s="2">
        <f t="shared" si="268"/>
        <v>3.4090178210447478E-2</v>
      </c>
      <c r="H1904" s="2">
        <f t="shared" si="265"/>
        <v>1.4102111830147206</v>
      </c>
      <c r="I1904" s="2">
        <f t="shared" si="266"/>
        <v>58.50985975638914</v>
      </c>
    </row>
    <row r="1905" spans="1:9" ht="13.5" x14ac:dyDescent="0.25">
      <c r="A1905" s="3">
        <f>TITRES_STAT!B1908</f>
        <v>44784</v>
      </c>
      <c r="B1905" s="6">
        <f>TITRES_STAT!D1908</f>
        <v>6.7013999999999996</v>
      </c>
      <c r="C1905" s="2">
        <f t="shared" si="261"/>
        <v>8.2999999999993079E-3</v>
      </c>
      <c r="D1905" s="2">
        <f t="shared" si="262"/>
        <v>8.2999999999993079E-3</v>
      </c>
      <c r="E1905" s="2">
        <f t="shared" si="263"/>
        <v>0</v>
      </c>
      <c r="F1905" s="2">
        <f t="shared" si="268"/>
        <v>4.5233325504527896E-2</v>
      </c>
      <c r="G1905" s="2">
        <f t="shared" si="268"/>
        <v>3.1655165481129802E-2</v>
      </c>
      <c r="H1905" s="2">
        <f t="shared" si="265"/>
        <v>1.4289397896685225</v>
      </c>
      <c r="I1905" s="2">
        <f t="shared" si="266"/>
        <v>58.829774033366625</v>
      </c>
    </row>
    <row r="1906" spans="1:9" ht="13.5" x14ac:dyDescent="0.25">
      <c r="A1906" s="3">
        <f>TITRES_STAT!B1909</f>
        <v>44785</v>
      </c>
      <c r="B1906" s="6">
        <f>TITRES_STAT!D1909</f>
        <v>6.7013999999999996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4.2002373682775908E-2</v>
      </c>
      <c r="G1906" s="2">
        <f t="shared" si="268"/>
        <v>2.9394082232477671E-2</v>
      </c>
      <c r="H1906" s="2">
        <f t="shared" si="265"/>
        <v>1.4289397896685228</v>
      </c>
      <c r="I1906" s="2">
        <f t="shared" si="266"/>
        <v>58.829774033366633</v>
      </c>
    </row>
    <row r="1907" spans="1:9" ht="13.5" x14ac:dyDescent="0.25">
      <c r="A1907" s="3">
        <f>TITRES_STAT!B1910</f>
        <v>44788</v>
      </c>
      <c r="B1907" s="6">
        <f>TITRES_STAT!D1910</f>
        <v>6.7434000000000003</v>
      </c>
      <c r="C1907" s="2">
        <f t="shared" si="261"/>
        <v>4.2000000000000703E-2</v>
      </c>
      <c r="D1907" s="2">
        <f t="shared" si="262"/>
        <v>4.2000000000000703E-2</v>
      </c>
      <c r="E1907" s="2">
        <f t="shared" si="263"/>
        <v>0</v>
      </c>
      <c r="F1907" s="2">
        <f t="shared" si="268"/>
        <v>4.2002204134006252E-2</v>
      </c>
      <c r="G1907" s="2">
        <f t="shared" si="268"/>
        <v>2.7294504930157837E-2</v>
      </c>
      <c r="H1907" s="2">
        <f t="shared" si="265"/>
        <v>1.5388520231996516</v>
      </c>
      <c r="I1907" s="2">
        <f t="shared" si="266"/>
        <v>60.612119538194861</v>
      </c>
    </row>
    <row r="1908" spans="1:9" ht="13.5" x14ac:dyDescent="0.25">
      <c r="A1908" s="3">
        <f>TITRES_STAT!B1911</f>
        <v>44789</v>
      </c>
      <c r="B1908" s="6">
        <f>TITRES_STAT!D1911</f>
        <v>6.7013999999999996</v>
      </c>
      <c r="C1908" s="2">
        <f t="shared" si="261"/>
        <v>-4.2000000000000703E-2</v>
      </c>
      <c r="D1908" s="2">
        <f t="shared" si="262"/>
        <v>0</v>
      </c>
      <c r="E1908" s="2">
        <f t="shared" si="263"/>
        <v>4.2000000000000703E-2</v>
      </c>
      <c r="F1908" s="2">
        <f t="shared" si="268"/>
        <v>3.9002046695862949E-2</v>
      </c>
      <c r="G1908" s="2">
        <f t="shared" si="268"/>
        <v>2.8344897435146614E-2</v>
      </c>
      <c r="H1908" s="2">
        <f t="shared" si="265"/>
        <v>1.3759812250194234</v>
      </c>
      <c r="I1908" s="2">
        <f t="shared" si="266"/>
        <v>57.912125337108876</v>
      </c>
    </row>
    <row r="1909" spans="1:9" ht="13.5" x14ac:dyDescent="0.25">
      <c r="A1909" s="3">
        <f>TITRES_STAT!B1912</f>
        <v>44790</v>
      </c>
      <c r="B1909" s="6">
        <f>TITRES_STAT!D1912</f>
        <v>6.6679000000000004</v>
      </c>
      <c r="C1909" s="2">
        <f t="shared" si="261"/>
        <v>-3.3499999999999197E-2</v>
      </c>
      <c r="D1909" s="2">
        <f t="shared" si="262"/>
        <v>0</v>
      </c>
      <c r="E1909" s="2">
        <f t="shared" si="263"/>
        <v>3.3499999999999197E-2</v>
      </c>
      <c r="F1909" s="2">
        <f t="shared" si="268"/>
        <v>3.6216186217587029E-2</v>
      </c>
      <c r="G1909" s="2">
        <f t="shared" si="268"/>
        <v>2.8713119046921799E-2</v>
      </c>
      <c r="H1909" s="2">
        <f t="shared" si="265"/>
        <v>1.2613114638783764</v>
      </c>
      <c r="I1909" s="2">
        <f t="shared" si="266"/>
        <v>55.777874212652712</v>
      </c>
    </row>
    <row r="1910" spans="1:9" ht="13.5" x14ac:dyDescent="0.25">
      <c r="A1910" s="3">
        <f>TITRES_STAT!B1913</f>
        <v>44791</v>
      </c>
      <c r="B1910" s="6">
        <f>TITRES_STAT!D1913</f>
        <v>6.7013999999999996</v>
      </c>
      <c r="C1910" s="2">
        <f t="shared" si="261"/>
        <v>3.3499999999999197E-2</v>
      </c>
      <c r="D1910" s="2">
        <f t="shared" si="262"/>
        <v>3.3499999999999197E-2</v>
      </c>
      <c r="E1910" s="2">
        <f t="shared" si="263"/>
        <v>0</v>
      </c>
      <c r="F1910" s="2">
        <f t="shared" si="268"/>
        <v>3.6022172916330759E-2</v>
      </c>
      <c r="G1910" s="2">
        <f t="shared" si="268"/>
        <v>2.6662181972141673E-2</v>
      </c>
      <c r="H1910" s="2">
        <f t="shared" si="265"/>
        <v>1.3510587000707217</v>
      </c>
      <c r="I1910" s="2">
        <f t="shared" si="266"/>
        <v>57.465970544677624</v>
      </c>
    </row>
    <row r="1911" spans="1:9" ht="13.5" x14ac:dyDescent="0.25">
      <c r="A1911" s="3">
        <f>TITRES_STAT!B1914</f>
        <v>44792</v>
      </c>
      <c r="B1911" s="6">
        <f>TITRES_STAT!D1914</f>
        <v>6.6931000000000003</v>
      </c>
      <c r="C1911" s="2">
        <f t="shared" si="261"/>
        <v>-8.2999999999993079E-3</v>
      </c>
      <c r="D1911" s="2">
        <f t="shared" si="262"/>
        <v>0</v>
      </c>
      <c r="E1911" s="2">
        <f t="shared" si="263"/>
        <v>8.2999999999993079E-3</v>
      </c>
      <c r="F1911" s="2">
        <f t="shared" si="268"/>
        <v>3.3449160565164275E-2</v>
      </c>
      <c r="G1911" s="2">
        <f t="shared" si="268"/>
        <v>2.5350597545560075E-2</v>
      </c>
      <c r="H1911" s="2">
        <f t="shared" si="265"/>
        <v>1.3194624112922573</v>
      </c>
      <c r="I1911" s="2">
        <f t="shared" si="266"/>
        <v>56.886561509618801</v>
      </c>
    </row>
    <row r="1912" spans="1:9" ht="13.5" x14ac:dyDescent="0.25">
      <c r="A1912" s="3">
        <f>TITRES_STAT!B1915</f>
        <v>44795</v>
      </c>
      <c r="B1912" s="6">
        <f>TITRES_STAT!D1915</f>
        <v>6.6931000000000003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3.1059934810509681E-2</v>
      </c>
      <c r="G1912" s="2">
        <f t="shared" si="268"/>
        <v>2.3539840578020072E-2</v>
      </c>
      <c r="H1912" s="2">
        <f t="shared" si="265"/>
        <v>1.3194624112922571</v>
      </c>
      <c r="I1912" s="2">
        <f t="shared" si="266"/>
        <v>56.886561509618787</v>
      </c>
    </row>
    <row r="1913" spans="1:9" ht="13.5" x14ac:dyDescent="0.25">
      <c r="A1913" s="3">
        <f>TITRES_STAT!B1916</f>
        <v>44796</v>
      </c>
      <c r="B1913" s="6">
        <f>TITRES_STAT!D1916</f>
        <v>6.6595000000000004</v>
      </c>
      <c r="C1913" s="2">
        <f t="shared" si="261"/>
        <v>-3.3599999999999852E-2</v>
      </c>
      <c r="D1913" s="2">
        <f t="shared" si="262"/>
        <v>0</v>
      </c>
      <c r="E1913" s="2">
        <f t="shared" si="263"/>
        <v>3.3599999999999852E-2</v>
      </c>
      <c r="F1913" s="2">
        <f t="shared" si="268"/>
        <v>2.8841368038330418E-2</v>
      </c>
      <c r="G1913" s="2">
        <f t="shared" si="268"/>
        <v>2.425842339387577E-2</v>
      </c>
      <c r="H1913" s="2">
        <f t="shared" si="265"/>
        <v>1.1889217848185323</v>
      </c>
      <c r="I1913" s="2">
        <f t="shared" si="266"/>
        <v>54.315407387527891</v>
      </c>
    </row>
    <row r="1914" spans="1:9" ht="13.5" x14ac:dyDescent="0.25">
      <c r="A1914" s="3">
        <f>TITRES_STAT!B1917</f>
        <v>44797</v>
      </c>
      <c r="B1914" s="6">
        <f>TITRES_STAT!D1917</f>
        <v>6.6260000000000003</v>
      </c>
      <c r="C1914" s="2">
        <f t="shared" si="261"/>
        <v>-3.3500000000000085E-2</v>
      </c>
      <c r="D1914" s="2">
        <f t="shared" si="262"/>
        <v>0</v>
      </c>
      <c r="E1914" s="2">
        <f t="shared" si="263"/>
        <v>3.3500000000000085E-2</v>
      </c>
      <c r="F1914" s="2">
        <f t="shared" si="268"/>
        <v>2.6781270321306817E-2</v>
      </c>
      <c r="G1914" s="2">
        <f t="shared" si="268"/>
        <v>2.4918536008598936E-2</v>
      </c>
      <c r="H1914" s="2">
        <f t="shared" si="265"/>
        <v>1.074752959486267</v>
      </c>
      <c r="I1914" s="2">
        <f t="shared" si="266"/>
        <v>51.801490609869447</v>
      </c>
    </row>
    <row r="1915" spans="1:9" ht="13.5" x14ac:dyDescent="0.25">
      <c r="A1915" s="3">
        <f>TITRES_STAT!B1918</f>
        <v>44798</v>
      </c>
      <c r="B1915" s="6">
        <f>TITRES_STAT!D1918</f>
        <v>6.6092000000000004</v>
      </c>
      <c r="C1915" s="2">
        <f t="shared" si="261"/>
        <v>-1.6799999999999926E-2</v>
      </c>
      <c r="D1915" s="2">
        <f t="shared" si="262"/>
        <v>0</v>
      </c>
      <c r="E1915" s="2">
        <f t="shared" si="263"/>
        <v>1.6799999999999926E-2</v>
      </c>
      <c r="F1915" s="2">
        <f t="shared" si="268"/>
        <v>2.4868322441213474E-2</v>
      </c>
      <c r="G1915" s="2">
        <f t="shared" si="268"/>
        <v>2.4338640579413293E-2</v>
      </c>
      <c r="H1915" s="2">
        <f t="shared" si="265"/>
        <v>1.0217630011040226</v>
      </c>
      <c r="I1915" s="2">
        <f t="shared" si="266"/>
        <v>50.53821840374313</v>
      </c>
    </row>
    <row r="1916" spans="1:9" ht="13.5" x14ac:dyDescent="0.25">
      <c r="A1916" s="3">
        <f>TITRES_STAT!B1919</f>
        <v>44799</v>
      </c>
      <c r="B1916" s="6">
        <f>TITRES_STAT!D1919</f>
        <v>6.5923999999999996</v>
      </c>
      <c r="C1916" s="2">
        <f t="shared" si="261"/>
        <v>-1.6800000000000814E-2</v>
      </c>
      <c r="D1916" s="2">
        <f t="shared" si="262"/>
        <v>0</v>
      </c>
      <c r="E1916" s="2">
        <f t="shared" si="263"/>
        <v>1.6800000000000814E-2</v>
      </c>
      <c r="F1916" s="2">
        <f t="shared" si="268"/>
        <v>2.309201369541251E-2</v>
      </c>
      <c r="G1916" s="2">
        <f t="shared" si="268"/>
        <v>2.3800166252312401E-2</v>
      </c>
      <c r="H1916" s="2">
        <f t="shared" si="265"/>
        <v>0.97024589873059863</v>
      </c>
      <c r="I1916" s="2">
        <f t="shared" si="266"/>
        <v>49.24491401584514</v>
      </c>
    </row>
    <row r="1917" spans="1:9" ht="13.5" x14ac:dyDescent="0.25">
      <c r="A1917" s="3">
        <f>TITRES_STAT!B1920</f>
        <v>44802</v>
      </c>
      <c r="B1917" s="6">
        <f>TITRES_STAT!D1920</f>
        <v>6.6510999999999996</v>
      </c>
      <c r="C1917" s="2">
        <f t="shared" si="261"/>
        <v>5.8699999999999974E-2</v>
      </c>
      <c r="D1917" s="2">
        <f t="shared" si="262"/>
        <v>5.8699999999999974E-2</v>
      </c>
      <c r="E1917" s="2">
        <f t="shared" si="263"/>
        <v>0</v>
      </c>
      <c r="F1917" s="2">
        <f t="shared" ref="F1917:G1932" si="269">((F1916*13)+D1917)/14</f>
        <v>2.5635441288597328E-2</v>
      </c>
      <c r="G1917" s="2">
        <f t="shared" si="269"/>
        <v>2.210015437714723E-2</v>
      </c>
      <c r="H1917" s="2">
        <f t="shared" si="265"/>
        <v>1.1599666161203732</v>
      </c>
      <c r="I1917" s="2">
        <f t="shared" si="266"/>
        <v>53.702988160245212</v>
      </c>
    </row>
    <row r="1918" spans="1:9" ht="13.5" x14ac:dyDescent="0.25">
      <c r="A1918" s="3">
        <f>TITRES_STAT!B1921</f>
        <v>44803</v>
      </c>
      <c r="B1918" s="6">
        <f>TITRES_STAT!D1921</f>
        <v>6.6510999999999996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2.3804338339411805E-2</v>
      </c>
      <c r="G1918" s="2">
        <f t="shared" si="269"/>
        <v>2.0521571921636717E-2</v>
      </c>
      <c r="H1918" s="2">
        <f t="shared" si="265"/>
        <v>1.1599666161203732</v>
      </c>
      <c r="I1918" s="2">
        <f t="shared" si="266"/>
        <v>53.702988160245212</v>
      </c>
    </row>
    <row r="1919" spans="1:9" ht="13.5" x14ac:dyDescent="0.25">
      <c r="A1919" s="3">
        <f>TITRES_STAT!B1922</f>
        <v>44804</v>
      </c>
      <c r="B1919" s="6">
        <f>TITRES_STAT!D1922</f>
        <v>6.6260000000000003</v>
      </c>
      <c r="C1919" s="2">
        <f t="shared" si="261"/>
        <v>-2.5099999999999234E-2</v>
      </c>
      <c r="D1919" s="2">
        <f t="shared" si="262"/>
        <v>0</v>
      </c>
      <c r="E1919" s="2">
        <f t="shared" si="263"/>
        <v>2.5099999999999234E-2</v>
      </c>
      <c r="F1919" s="2">
        <f t="shared" si="269"/>
        <v>2.2104028458025247E-2</v>
      </c>
      <c r="G1919" s="2">
        <f t="shared" si="269"/>
        <v>2.0848602498662612E-2</v>
      </c>
      <c r="H1919" s="2">
        <f t="shared" si="265"/>
        <v>1.0602163123136512</v>
      </c>
      <c r="I1919" s="2">
        <f t="shared" si="266"/>
        <v>51.461407521961306</v>
      </c>
    </row>
    <row r="1920" spans="1:9" ht="13.5" x14ac:dyDescent="0.25">
      <c r="A1920" s="3">
        <f>TITRES_STAT!B1923</f>
        <v>44805</v>
      </c>
      <c r="B1920" s="6">
        <f>TITRES_STAT!D1923</f>
        <v>6.7182000000000004</v>
      </c>
      <c r="C1920" s="2">
        <f t="shared" si="261"/>
        <v>9.220000000000006E-2</v>
      </c>
      <c r="D1920" s="2">
        <f t="shared" si="262"/>
        <v>9.220000000000006E-2</v>
      </c>
      <c r="E1920" s="2">
        <f t="shared" si="263"/>
        <v>0</v>
      </c>
      <c r="F1920" s="2">
        <f t="shared" si="269"/>
        <v>2.7110883568166304E-2</v>
      </c>
      <c r="G1920" s="2">
        <f t="shared" si="269"/>
        <v>1.9359416605900997E-2</v>
      </c>
      <c r="H1920" s="2">
        <f t="shared" si="265"/>
        <v>1.400397755782711</v>
      </c>
      <c r="I1920" s="2">
        <f t="shared" si="266"/>
        <v>58.340237671405234</v>
      </c>
    </row>
    <row r="1921" spans="1:9" ht="13.5" x14ac:dyDescent="0.25">
      <c r="A1921" s="3">
        <f>TITRES_STAT!B1924</f>
        <v>44806</v>
      </c>
      <c r="B1921" s="6">
        <f>TITRES_STAT!D1924</f>
        <v>6.7098000000000004</v>
      </c>
      <c r="C1921" s="2">
        <f t="shared" si="261"/>
        <v>-8.3999999999999631E-3</v>
      </c>
      <c r="D1921" s="2">
        <f t="shared" si="262"/>
        <v>0</v>
      </c>
      <c r="E1921" s="2">
        <f t="shared" si="263"/>
        <v>8.3999999999999631E-3</v>
      </c>
      <c r="F1921" s="2">
        <f t="shared" si="269"/>
        <v>2.5174391884725856E-2</v>
      </c>
      <c r="G1921" s="2">
        <f t="shared" si="269"/>
        <v>1.8576601134050925E-2</v>
      </c>
      <c r="H1921" s="2">
        <f t="shared" si="265"/>
        <v>1.355166733842456</v>
      </c>
      <c r="I1921" s="2">
        <f t="shared" si="266"/>
        <v>57.540161143134888</v>
      </c>
    </row>
    <row r="1922" spans="1:9" ht="13.5" x14ac:dyDescent="0.25">
      <c r="A1922" s="3">
        <f>TITRES_STAT!B1925</f>
        <v>44809</v>
      </c>
      <c r="B1922" s="6">
        <f>TITRES_STAT!D1925</f>
        <v>6.7098000000000004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2.3376221035816869E-2</v>
      </c>
      <c r="G1922" s="2">
        <f t="shared" si="269"/>
        <v>1.7249701053047288E-2</v>
      </c>
      <c r="H1922" s="2">
        <f t="shared" si="265"/>
        <v>1.3551667338424562</v>
      </c>
      <c r="I1922" s="2">
        <f t="shared" si="266"/>
        <v>57.540161143134895</v>
      </c>
    </row>
    <row r="1923" spans="1:9" ht="13.5" x14ac:dyDescent="0.25">
      <c r="A1923" s="3">
        <f>TITRES_STAT!B1926</f>
        <v>44810</v>
      </c>
      <c r="B1923" s="6">
        <f>TITRES_STAT!D1926</f>
        <v>6.6176000000000004</v>
      </c>
      <c r="C1923" s="2">
        <f t="shared" ref="C1923:C1986" si="270">B1923-B1922</f>
        <v>-9.220000000000006E-2</v>
      </c>
      <c r="D1923" s="2">
        <f t="shared" ref="D1923:D1986" si="271">IF(C1923&gt;0,C1923,0)</f>
        <v>0</v>
      </c>
      <c r="E1923" s="2">
        <f t="shared" ref="E1923:E1986" si="272">IF(C1923&lt;0,-C1923,0)</f>
        <v>9.220000000000006E-2</v>
      </c>
      <c r="F1923" s="2">
        <f t="shared" si="269"/>
        <v>2.1706490961829951E-2</v>
      </c>
      <c r="G1923" s="2">
        <f t="shared" si="269"/>
        <v>2.2603293834972487E-2</v>
      </c>
      <c r="H1923" s="2">
        <f t="shared" si="265"/>
        <v>0.96032423948075318</v>
      </c>
      <c r="I1923" s="2">
        <f t="shared" si="266"/>
        <v>48.988030660434113</v>
      </c>
    </row>
    <row r="1924" spans="1:9" ht="13.5" x14ac:dyDescent="0.25">
      <c r="A1924" s="3">
        <f>TITRES_STAT!B1927</f>
        <v>44811</v>
      </c>
      <c r="B1924" s="6">
        <f>TITRES_STAT!D1927</f>
        <v>6.6176000000000004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2.015602732169924E-2</v>
      </c>
      <c r="G1924" s="2">
        <f t="shared" si="269"/>
        <v>2.0988772846760168E-2</v>
      </c>
      <c r="H1924" s="2">
        <f t="shared" si="265"/>
        <v>0.96032423948075307</v>
      </c>
      <c r="I1924" s="2">
        <f t="shared" si="266"/>
        <v>48.988030660434106</v>
      </c>
    </row>
    <row r="1925" spans="1:9" ht="13.5" x14ac:dyDescent="0.25">
      <c r="A1925" s="3">
        <f>TITRES_STAT!B1928</f>
        <v>44812</v>
      </c>
      <c r="B1925" s="6">
        <f>TITRES_STAT!D1928</f>
        <v>6.6679000000000004</v>
      </c>
      <c r="C1925" s="2">
        <f t="shared" si="270"/>
        <v>5.0300000000000011E-2</v>
      </c>
      <c r="D1925" s="2">
        <f t="shared" si="271"/>
        <v>5.0300000000000011E-2</v>
      </c>
      <c r="E1925" s="2">
        <f t="shared" si="272"/>
        <v>0</v>
      </c>
      <c r="F1925" s="2">
        <f t="shared" si="269"/>
        <v>2.2309168227292151E-2</v>
      </c>
      <c r="G1925" s="2">
        <f t="shared" si="269"/>
        <v>1.9489574786277299E-2</v>
      </c>
      <c r="H1925" s="2">
        <f t="shared" si="265"/>
        <v>1.1446718808354988</v>
      </c>
      <c r="I1925" s="2">
        <f t="shared" si="266"/>
        <v>53.372820852650399</v>
      </c>
    </row>
    <row r="1926" spans="1:9" ht="13.5" x14ac:dyDescent="0.25">
      <c r="A1926" s="3">
        <f>TITRES_STAT!B1929</f>
        <v>44813</v>
      </c>
      <c r="B1926" s="6">
        <f>TITRES_STAT!D1929</f>
        <v>6.6260000000000003</v>
      </c>
      <c r="C1926" s="2">
        <f t="shared" si="270"/>
        <v>-4.1900000000000048E-2</v>
      </c>
      <c r="D1926" s="2">
        <f t="shared" si="271"/>
        <v>0</v>
      </c>
      <c r="E1926" s="2">
        <f t="shared" si="272"/>
        <v>4.1900000000000048E-2</v>
      </c>
      <c r="F1926" s="2">
        <f t="shared" si="269"/>
        <v>2.0715656211056997E-2</v>
      </c>
      <c r="G1926" s="2">
        <f t="shared" si="269"/>
        <v>2.1090319444400353E-2</v>
      </c>
      <c r="H1926" s="2">
        <f t="shared" si="265"/>
        <v>0.98223529831631673</v>
      </c>
      <c r="I1926" s="2">
        <f t="shared" si="266"/>
        <v>49.551902296897538</v>
      </c>
    </row>
    <row r="1927" spans="1:9" ht="13.5" x14ac:dyDescent="0.25">
      <c r="A1927" s="3">
        <f>TITRES_STAT!B1930</f>
        <v>44816</v>
      </c>
      <c r="B1927" s="6">
        <f>TITRES_STAT!D1930</f>
        <v>6.2317999999999998</v>
      </c>
      <c r="C1927" s="2">
        <f t="shared" si="270"/>
        <v>-0.39420000000000055</v>
      </c>
      <c r="D1927" s="2">
        <f t="shared" si="271"/>
        <v>0</v>
      </c>
      <c r="E1927" s="2">
        <f t="shared" si="272"/>
        <v>0.39420000000000055</v>
      </c>
      <c r="F1927" s="2">
        <f t="shared" si="269"/>
        <v>1.9235966481695784E-2</v>
      </c>
      <c r="G1927" s="2">
        <f t="shared" si="269"/>
        <v>4.7741010912657512E-2</v>
      </c>
      <c r="H1927" s="2">
        <f t="shared" si="265"/>
        <v>0.40292331716410673</v>
      </c>
      <c r="I1927" s="2">
        <f t="shared" si="266"/>
        <v>28.720266620030444</v>
      </c>
    </row>
    <row r="1928" spans="1:9" ht="13.5" x14ac:dyDescent="0.25">
      <c r="A1928" s="3">
        <f>TITRES_STAT!B1931</f>
        <v>44817</v>
      </c>
      <c r="B1928" s="6">
        <f>TITRES_STAT!D1931</f>
        <v>6.2988</v>
      </c>
      <c r="C1928" s="2">
        <f t="shared" si="270"/>
        <v>6.7000000000000171E-2</v>
      </c>
      <c r="D1928" s="2">
        <f t="shared" si="271"/>
        <v>6.7000000000000171E-2</v>
      </c>
      <c r="E1928" s="2">
        <f t="shared" si="272"/>
        <v>0</v>
      </c>
      <c r="F1928" s="2">
        <f t="shared" si="269"/>
        <v>2.2647683161574669E-2</v>
      </c>
      <c r="G1928" s="2">
        <f t="shared" si="269"/>
        <v>4.4330938704610544E-2</v>
      </c>
      <c r="H1928" s="2">
        <f t="shared" si="265"/>
        <v>0.51087759076076689</v>
      </c>
      <c r="I1928" s="2">
        <f t="shared" si="266"/>
        <v>33.813301215456278</v>
      </c>
    </row>
    <row r="1929" spans="1:9" ht="13.5" x14ac:dyDescent="0.25">
      <c r="A1929" s="3">
        <f>TITRES_STAT!B1932</f>
        <v>44818</v>
      </c>
      <c r="B1929" s="6">
        <f>TITRES_STAT!D1932</f>
        <v>6.4413999999999998</v>
      </c>
      <c r="C1929" s="2">
        <f t="shared" si="270"/>
        <v>0.14259999999999984</v>
      </c>
      <c r="D1929" s="2">
        <f t="shared" si="271"/>
        <v>0.14259999999999984</v>
      </c>
      <c r="E1929" s="2">
        <f t="shared" si="272"/>
        <v>0</v>
      </c>
      <c r="F1929" s="2">
        <f t="shared" si="269"/>
        <v>3.1215705792890753E-2</v>
      </c>
      <c r="G1929" s="2">
        <f t="shared" si="269"/>
        <v>4.116444308285265E-2</v>
      </c>
      <c r="H1929" s="2">
        <f t="shared" si="265"/>
        <v>0.75831721396211194</v>
      </c>
      <c r="I1929" s="2">
        <f t="shared" si="266"/>
        <v>43.12744071095991</v>
      </c>
    </row>
    <row r="1930" spans="1:9" ht="13.5" x14ac:dyDescent="0.25">
      <c r="A1930" s="3">
        <f>TITRES_STAT!B1933</f>
        <v>44819</v>
      </c>
      <c r="B1930" s="6">
        <f>TITRES_STAT!D1933</f>
        <v>6.1395</v>
      </c>
      <c r="C1930" s="2">
        <f t="shared" si="270"/>
        <v>-0.30189999999999984</v>
      </c>
      <c r="D1930" s="2">
        <f t="shared" si="271"/>
        <v>0</v>
      </c>
      <c r="E1930" s="2">
        <f t="shared" si="272"/>
        <v>0.30189999999999984</v>
      </c>
      <c r="F1930" s="2">
        <f t="shared" si="269"/>
        <v>2.8986012521969983E-2</v>
      </c>
      <c r="G1930" s="2">
        <f t="shared" si="269"/>
        <v>5.9788411434077447E-2</v>
      </c>
      <c r="H1930" s="2">
        <f t="shared" si="265"/>
        <v>0.48480987915074292</v>
      </c>
      <c r="I1930" s="2">
        <f t="shared" si="266"/>
        <v>32.651310175012881</v>
      </c>
    </row>
    <row r="1931" spans="1:9" ht="13.5" x14ac:dyDescent="0.25">
      <c r="A1931" s="3">
        <f>TITRES_STAT!B1934</f>
        <v>44820</v>
      </c>
      <c r="B1931" s="6">
        <f>TITRES_STAT!D1934</f>
        <v>6.1311</v>
      </c>
      <c r="C1931" s="2">
        <f t="shared" si="270"/>
        <v>-8.3999999999999631E-3</v>
      </c>
      <c r="D1931" s="2">
        <f t="shared" si="271"/>
        <v>0</v>
      </c>
      <c r="E1931" s="2">
        <f t="shared" si="272"/>
        <v>8.3999999999999631E-3</v>
      </c>
      <c r="F1931" s="2">
        <f t="shared" si="269"/>
        <v>2.6915583056114984E-2</v>
      </c>
      <c r="G1931" s="2">
        <f t="shared" si="269"/>
        <v>5.611781061735762E-2</v>
      </c>
      <c r="H1931" s="2">
        <f t="shared" si="265"/>
        <v>0.4796263924057973</v>
      </c>
      <c r="I1931" s="2">
        <f t="shared" si="266"/>
        <v>32.415371533482116</v>
      </c>
    </row>
    <row r="1932" spans="1:9" ht="13.5" x14ac:dyDescent="0.25">
      <c r="A1932" s="3">
        <f>TITRES_STAT!B1935</f>
        <v>44823</v>
      </c>
      <c r="B1932" s="6">
        <f>TITRES_STAT!D1935</f>
        <v>6.0640000000000001</v>
      </c>
      <c r="C1932" s="2">
        <f t="shared" si="270"/>
        <v>-6.7099999999999937E-2</v>
      </c>
      <c r="D1932" s="2">
        <f t="shared" si="271"/>
        <v>0</v>
      </c>
      <c r="E1932" s="2">
        <f t="shared" si="272"/>
        <v>6.7099999999999937E-2</v>
      </c>
      <c r="F1932" s="2">
        <f t="shared" si="269"/>
        <v>2.4993041409249628E-2</v>
      </c>
      <c r="G1932" s="2">
        <f t="shared" si="269"/>
        <v>5.6902252716117784E-2</v>
      </c>
      <c r="H1932" s="2">
        <f t="shared" si="265"/>
        <v>0.43922762660976783</v>
      </c>
      <c r="I1932" s="2">
        <f t="shared" si="266"/>
        <v>30.518287621007431</v>
      </c>
    </row>
    <row r="1933" spans="1:9" ht="13.5" x14ac:dyDescent="0.25">
      <c r="A1933" s="3">
        <f>TITRES_STAT!B1936</f>
        <v>44824</v>
      </c>
      <c r="B1933" s="6">
        <f>TITRES_STAT!D1936</f>
        <v>6.1981999999999999</v>
      </c>
      <c r="C1933" s="2">
        <f t="shared" si="270"/>
        <v>0.13419999999999987</v>
      </c>
      <c r="D1933" s="2">
        <f t="shared" si="271"/>
        <v>0.13419999999999987</v>
      </c>
      <c r="E1933" s="2">
        <f t="shared" si="272"/>
        <v>0</v>
      </c>
      <c r="F1933" s="2">
        <f t="shared" ref="F1933:G1948" si="273">((F1932*13)+D1933)/14</f>
        <v>3.2793538451446072E-2</v>
      </c>
      <c r="G1933" s="2">
        <f t="shared" si="273"/>
        <v>5.2837806093537942E-2</v>
      </c>
      <c r="H1933" s="2">
        <f t="shared" si="265"/>
        <v>0.62064534612569233</v>
      </c>
      <c r="I1933" s="2">
        <f t="shared" si="266"/>
        <v>38.296185381299139</v>
      </c>
    </row>
    <row r="1934" spans="1:9" ht="13.5" x14ac:dyDescent="0.25">
      <c r="A1934" s="3">
        <f>TITRES_STAT!B1937</f>
        <v>44825</v>
      </c>
      <c r="B1934" s="6">
        <f>TITRES_STAT!D1937</f>
        <v>6.1646999999999998</v>
      </c>
      <c r="C1934" s="2">
        <f t="shared" si="270"/>
        <v>-3.3500000000000085E-2</v>
      </c>
      <c r="D1934" s="2">
        <f t="shared" si="271"/>
        <v>0</v>
      </c>
      <c r="E1934" s="2">
        <f t="shared" si="272"/>
        <v>3.3500000000000085E-2</v>
      </c>
      <c r="F1934" s="2">
        <f t="shared" si="273"/>
        <v>3.045114284777135E-2</v>
      </c>
      <c r="G1934" s="2">
        <f t="shared" si="273"/>
        <v>5.1456534229713809E-2</v>
      </c>
      <c r="H1934" s="2">
        <f t="shared" si="265"/>
        <v>0.5917837900203391</v>
      </c>
      <c r="I1934" s="2">
        <f t="shared" si="266"/>
        <v>37.177397692482941</v>
      </c>
    </row>
    <row r="1935" spans="1:9" ht="13.5" x14ac:dyDescent="0.25">
      <c r="A1935" s="3">
        <f>TITRES_STAT!B1938</f>
        <v>44826</v>
      </c>
      <c r="B1935" s="6">
        <f>TITRES_STAT!D1938</f>
        <v>6.2484999999999999</v>
      </c>
      <c r="C1935" s="2">
        <f t="shared" si="270"/>
        <v>8.3800000000000097E-2</v>
      </c>
      <c r="D1935" s="2">
        <f t="shared" si="271"/>
        <v>8.3800000000000097E-2</v>
      </c>
      <c r="E1935" s="2">
        <f t="shared" si="272"/>
        <v>0</v>
      </c>
      <c r="F1935" s="2">
        <f t="shared" si="273"/>
        <v>3.4261775501501973E-2</v>
      </c>
      <c r="G1935" s="2">
        <f t="shared" si="273"/>
        <v>4.7781067499019961E-2</v>
      </c>
      <c r="H1935" s="2">
        <f t="shared" si="265"/>
        <v>0.71705755636800539</v>
      </c>
      <c r="I1935" s="2">
        <f t="shared" si="266"/>
        <v>41.760834033120979</v>
      </c>
    </row>
    <row r="1936" spans="1:9" ht="13.5" x14ac:dyDescent="0.25">
      <c r="A1936" s="3">
        <f>TITRES_STAT!B1939</f>
        <v>44827</v>
      </c>
      <c r="B1936" s="6">
        <f>TITRES_STAT!D1939</f>
        <v>6.3323999999999998</v>
      </c>
      <c r="C1936" s="2">
        <f t="shared" si="270"/>
        <v>8.3899999999999864E-2</v>
      </c>
      <c r="D1936" s="2">
        <f t="shared" si="271"/>
        <v>8.3899999999999864E-2</v>
      </c>
      <c r="E1936" s="2">
        <f t="shared" si="272"/>
        <v>0</v>
      </c>
      <c r="F1936" s="2">
        <f t="shared" si="273"/>
        <v>3.7807362965680394E-2</v>
      </c>
      <c r="G1936" s="2">
        <f t="shared" si="273"/>
        <v>4.4368134106232818E-2</v>
      </c>
      <c r="H1936" s="2">
        <f t="shared" si="265"/>
        <v>0.85212875698482959</v>
      </c>
      <c r="I1936" s="2">
        <f t="shared" si="266"/>
        <v>46.008073346480046</v>
      </c>
    </row>
    <row r="1937" spans="1:9" ht="13.5" x14ac:dyDescent="0.25">
      <c r="A1937" s="3">
        <f>TITRES_STAT!B1940</f>
        <v>44830</v>
      </c>
      <c r="B1937" s="6">
        <f>TITRES_STAT!D1940</f>
        <v>6.5420999999999996</v>
      </c>
      <c r="C1937" s="2">
        <f t="shared" si="270"/>
        <v>0.20969999999999978</v>
      </c>
      <c r="D1937" s="2">
        <f t="shared" si="271"/>
        <v>0.20969999999999978</v>
      </c>
      <c r="E1937" s="2">
        <f t="shared" si="272"/>
        <v>0</v>
      </c>
      <c r="F1937" s="2">
        <f t="shared" si="273"/>
        <v>5.0085408468131774E-2</v>
      </c>
      <c r="G1937" s="2">
        <f t="shared" si="273"/>
        <v>4.1198981670073333E-2</v>
      </c>
      <c r="H1937" s="2">
        <f t="shared" ref="H1937:H2000" si="274">F1937/G1937</f>
        <v>1.2156953021126122</v>
      </c>
      <c r="I1937" s="2">
        <f t="shared" ref="I1937:I2000" si="275">IF(G1937=0,100,100-(100/(1+H1937)))</f>
        <v>54.867440525485435</v>
      </c>
    </row>
    <row r="1938" spans="1:9" ht="13.5" x14ac:dyDescent="0.25">
      <c r="A1938" s="3">
        <f>TITRES_STAT!B1941</f>
        <v>44831</v>
      </c>
      <c r="B1938" s="6">
        <f>TITRES_STAT!D1941</f>
        <v>6.3742999999999999</v>
      </c>
      <c r="C1938" s="2">
        <f t="shared" si="270"/>
        <v>-0.16779999999999973</v>
      </c>
      <c r="D1938" s="2">
        <f t="shared" si="271"/>
        <v>0</v>
      </c>
      <c r="E1938" s="2">
        <f t="shared" si="272"/>
        <v>0.16779999999999973</v>
      </c>
      <c r="F1938" s="2">
        <f t="shared" si="273"/>
        <v>4.6507879291836647E-2</v>
      </c>
      <c r="G1938" s="2">
        <f t="shared" si="273"/>
        <v>5.0241911550782357E-2</v>
      </c>
      <c r="H1938" s="2">
        <f t="shared" si="274"/>
        <v>0.92567893729179651</v>
      </c>
      <c r="I1938" s="2">
        <f t="shared" si="275"/>
        <v>48.070263394667293</v>
      </c>
    </row>
    <row r="1939" spans="1:9" ht="13.5" x14ac:dyDescent="0.25">
      <c r="A1939" s="3">
        <f>TITRES_STAT!B1942</f>
        <v>44832</v>
      </c>
      <c r="B1939" s="6">
        <f>TITRES_STAT!D1942</f>
        <v>6.3742999999999999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4.3185887913848316E-2</v>
      </c>
      <c r="G1939" s="2">
        <f t="shared" si="273"/>
        <v>4.6653203582869333E-2</v>
      </c>
      <c r="H1939" s="2">
        <f t="shared" si="274"/>
        <v>0.92567893729179651</v>
      </c>
      <c r="I1939" s="2">
        <f t="shared" si="275"/>
        <v>48.070263394667293</v>
      </c>
    </row>
    <row r="1940" spans="1:9" ht="13.5" x14ac:dyDescent="0.25">
      <c r="A1940" s="3">
        <f>TITRES_STAT!B1943</f>
        <v>44833</v>
      </c>
      <c r="B1940" s="6">
        <f>TITRES_STAT!D1943</f>
        <v>6.2820999999999998</v>
      </c>
      <c r="C1940" s="2">
        <f t="shared" si="270"/>
        <v>-9.220000000000006E-2</v>
      </c>
      <c r="D1940" s="2">
        <f t="shared" si="271"/>
        <v>0</v>
      </c>
      <c r="E1940" s="2">
        <f t="shared" si="272"/>
        <v>9.220000000000006E-2</v>
      </c>
      <c r="F1940" s="2">
        <f t="shared" si="273"/>
        <v>4.0101181634287719E-2</v>
      </c>
      <c r="G1940" s="2">
        <f t="shared" si="273"/>
        <v>4.9906546184092959E-2</v>
      </c>
      <c r="H1940" s="2">
        <f t="shared" si="274"/>
        <v>0.80352548313730898</v>
      </c>
      <c r="I1940" s="2">
        <f t="shared" si="275"/>
        <v>44.553042951161537</v>
      </c>
    </row>
    <row r="1941" spans="1:9" ht="13.5" x14ac:dyDescent="0.25">
      <c r="A1941" s="3">
        <f>TITRES_STAT!B1944</f>
        <v>44834</v>
      </c>
      <c r="B1941" s="6">
        <f>TITRES_STAT!D1944</f>
        <v>6.2317999999999998</v>
      </c>
      <c r="C1941" s="2">
        <f t="shared" si="270"/>
        <v>-5.0300000000000011E-2</v>
      </c>
      <c r="D1941" s="2">
        <f t="shared" si="271"/>
        <v>0</v>
      </c>
      <c r="E1941" s="2">
        <f t="shared" si="272"/>
        <v>5.0300000000000011E-2</v>
      </c>
      <c r="F1941" s="2">
        <f t="shared" si="273"/>
        <v>3.7236811517552884E-2</v>
      </c>
      <c r="G1941" s="2">
        <f t="shared" si="273"/>
        <v>4.9934650028086322E-2</v>
      </c>
      <c r="H1941" s="2">
        <f t="shared" si="274"/>
        <v>0.74571087404454839</v>
      </c>
      <c r="I1941" s="2">
        <f t="shared" si="275"/>
        <v>42.716745661144273</v>
      </c>
    </row>
    <row r="1942" spans="1:9" ht="13.5" x14ac:dyDescent="0.25">
      <c r="A1942" s="3">
        <f>TITRES_STAT!B1945</f>
        <v>44837</v>
      </c>
      <c r="B1942" s="6">
        <f>TITRES_STAT!D1945</f>
        <v>6.2652999999999999</v>
      </c>
      <c r="C1942" s="2">
        <f t="shared" si="270"/>
        <v>3.3500000000000085E-2</v>
      </c>
      <c r="D1942" s="2">
        <f t="shared" si="271"/>
        <v>3.3500000000000085E-2</v>
      </c>
      <c r="E1942" s="2">
        <f t="shared" si="272"/>
        <v>0</v>
      </c>
      <c r="F1942" s="2">
        <f t="shared" si="273"/>
        <v>3.6969896409156253E-2</v>
      </c>
      <c r="G1942" s="2">
        <f t="shared" si="273"/>
        <v>4.636788931179444E-2</v>
      </c>
      <c r="H1942" s="2">
        <f t="shared" si="274"/>
        <v>0.79731678447895937</v>
      </c>
      <c r="I1942" s="2">
        <f t="shared" si="275"/>
        <v>44.361505515573363</v>
      </c>
    </row>
    <row r="1943" spans="1:9" ht="13.5" x14ac:dyDescent="0.25">
      <c r="A1943" s="3">
        <f>TITRES_STAT!B1946</f>
        <v>44838</v>
      </c>
      <c r="B1943" s="6">
        <f>TITRES_STAT!D1946</f>
        <v>6.1646999999999998</v>
      </c>
      <c r="C1943" s="2">
        <f t="shared" si="270"/>
        <v>-0.10060000000000002</v>
      </c>
      <c r="D1943" s="2">
        <f t="shared" si="271"/>
        <v>0</v>
      </c>
      <c r="E1943" s="2">
        <f t="shared" si="272"/>
        <v>0.10060000000000002</v>
      </c>
      <c r="F1943" s="2">
        <f t="shared" si="273"/>
        <v>3.4329189522787948E-2</v>
      </c>
      <c r="G1943" s="2">
        <f t="shared" si="273"/>
        <v>5.0241611503809125E-2</v>
      </c>
      <c r="H1943" s="2">
        <f t="shared" si="274"/>
        <v>0.68328201455451409</v>
      </c>
      <c r="I1943" s="2">
        <f t="shared" si="275"/>
        <v>40.592248277264872</v>
      </c>
    </row>
    <row r="1944" spans="1:9" ht="13.5" x14ac:dyDescent="0.25">
      <c r="A1944" s="3">
        <f>TITRES_STAT!B1947</f>
        <v>44839</v>
      </c>
      <c r="B1944" s="6">
        <f>TITRES_STAT!D1947</f>
        <v>6.1227</v>
      </c>
      <c r="C1944" s="2">
        <f t="shared" si="270"/>
        <v>-4.1999999999999815E-2</v>
      </c>
      <c r="D1944" s="2">
        <f t="shared" si="271"/>
        <v>0</v>
      </c>
      <c r="E1944" s="2">
        <f t="shared" si="272"/>
        <v>4.1999999999999815E-2</v>
      </c>
      <c r="F1944" s="2">
        <f t="shared" si="273"/>
        <v>3.1877104556874522E-2</v>
      </c>
      <c r="G1944" s="2">
        <f t="shared" si="273"/>
        <v>4.9652924967822747E-2</v>
      </c>
      <c r="H1944" s="2">
        <f t="shared" si="274"/>
        <v>0.64199852430712334</v>
      </c>
      <c r="I1944" s="2">
        <f t="shared" si="275"/>
        <v>39.098605437421355</v>
      </c>
    </row>
    <row r="1945" spans="1:9" ht="13.5" x14ac:dyDescent="0.25">
      <c r="A1945" s="3">
        <f>TITRES_STAT!B1948</f>
        <v>44840</v>
      </c>
      <c r="B1945" s="6">
        <f>TITRES_STAT!D1948</f>
        <v>6.1814</v>
      </c>
      <c r="C1945" s="2">
        <f t="shared" si="270"/>
        <v>5.8699999999999974E-2</v>
      </c>
      <c r="D1945" s="2">
        <f t="shared" si="271"/>
        <v>5.8699999999999974E-2</v>
      </c>
      <c r="E1945" s="2">
        <f t="shared" si="272"/>
        <v>0</v>
      </c>
      <c r="F1945" s="2">
        <f t="shared" si="273"/>
        <v>3.3793025659954914E-2</v>
      </c>
      <c r="G1945" s="2">
        <f t="shared" si="273"/>
        <v>4.6106287470121125E-2</v>
      </c>
      <c r="H1945" s="2">
        <f t="shared" si="274"/>
        <v>0.73293746936042636</v>
      </c>
      <c r="I1945" s="2">
        <f t="shared" si="275"/>
        <v>42.294513351998262</v>
      </c>
    </row>
    <row r="1946" spans="1:9" ht="13.5" x14ac:dyDescent="0.25">
      <c r="A1946" s="3">
        <f>TITRES_STAT!B1949</f>
        <v>44841</v>
      </c>
      <c r="B1946" s="6">
        <f>TITRES_STAT!D1949</f>
        <v>6.1227</v>
      </c>
      <c r="C1946" s="2">
        <f t="shared" si="270"/>
        <v>-5.8699999999999974E-2</v>
      </c>
      <c r="D1946" s="2">
        <f t="shared" si="271"/>
        <v>0</v>
      </c>
      <c r="E1946" s="2">
        <f t="shared" si="272"/>
        <v>5.8699999999999974E-2</v>
      </c>
      <c r="F1946" s="2">
        <f t="shared" si="273"/>
        <v>3.1379238112815275E-2</v>
      </c>
      <c r="G1946" s="2">
        <f t="shared" si="273"/>
        <v>4.7005838365112469E-2</v>
      </c>
      <c r="H1946" s="2">
        <f t="shared" si="274"/>
        <v>0.66756043938798915</v>
      </c>
      <c r="I1946" s="2">
        <f t="shared" si="275"/>
        <v>40.032158572494694</v>
      </c>
    </row>
    <row r="1947" spans="1:9" ht="13.5" x14ac:dyDescent="0.25">
      <c r="A1947" s="3">
        <f>TITRES_STAT!B1950</f>
        <v>44844</v>
      </c>
      <c r="B1947" s="6">
        <f>TITRES_STAT!D1950</f>
        <v>6.2484999999999999</v>
      </c>
      <c r="C1947" s="2">
        <f t="shared" si="270"/>
        <v>0.12579999999999991</v>
      </c>
      <c r="D1947" s="2">
        <f t="shared" si="271"/>
        <v>0.12579999999999991</v>
      </c>
      <c r="E1947" s="2">
        <f t="shared" si="272"/>
        <v>0</v>
      </c>
      <c r="F1947" s="2">
        <f t="shared" si="273"/>
        <v>3.8123578247614177E-2</v>
      </c>
      <c r="G1947" s="2">
        <f t="shared" si="273"/>
        <v>4.3648278481890145E-2</v>
      </c>
      <c r="H1947" s="2">
        <f t="shared" si="274"/>
        <v>0.87342684691291572</v>
      </c>
      <c r="I1947" s="2">
        <f t="shared" si="275"/>
        <v>46.621881625758299</v>
      </c>
    </row>
    <row r="1948" spans="1:9" ht="13.5" x14ac:dyDescent="0.25">
      <c r="A1948" s="3">
        <f>TITRES_STAT!B1951</f>
        <v>44845</v>
      </c>
      <c r="B1948" s="6">
        <f>TITRES_STAT!D1951</f>
        <v>6.1814</v>
      </c>
      <c r="C1948" s="2">
        <f t="shared" si="270"/>
        <v>-6.7099999999999937E-2</v>
      </c>
      <c r="D1948" s="2">
        <f t="shared" si="271"/>
        <v>0</v>
      </c>
      <c r="E1948" s="2">
        <f t="shared" si="272"/>
        <v>6.7099999999999937E-2</v>
      </c>
      <c r="F1948" s="2">
        <f t="shared" si="273"/>
        <v>3.5400465515641737E-2</v>
      </c>
      <c r="G1948" s="2">
        <f t="shared" si="273"/>
        <v>4.5323401447469415E-2</v>
      </c>
      <c r="H1948" s="2">
        <f t="shared" si="274"/>
        <v>0.78106374157887226</v>
      </c>
      <c r="I1948" s="2">
        <f t="shared" si="275"/>
        <v>43.853778129606809</v>
      </c>
    </row>
    <row r="1949" spans="1:9" ht="13.5" x14ac:dyDescent="0.25">
      <c r="A1949" s="3">
        <f>TITRES_STAT!B1952</f>
        <v>44846</v>
      </c>
      <c r="B1949" s="6">
        <f>TITRES_STAT!D1952</f>
        <v>6.1311</v>
      </c>
      <c r="C1949" s="2">
        <f t="shared" si="270"/>
        <v>-5.0300000000000011E-2</v>
      </c>
      <c r="D1949" s="2">
        <f t="shared" si="271"/>
        <v>0</v>
      </c>
      <c r="E1949" s="2">
        <f t="shared" si="272"/>
        <v>5.0300000000000011E-2</v>
      </c>
      <c r="F1949" s="2">
        <f t="shared" ref="F1949:G1964" si="276">((F1948*13)+D1949)/14</f>
        <v>3.2871860835953039E-2</v>
      </c>
      <c r="G1949" s="2">
        <f t="shared" si="276"/>
        <v>4.5678872772650168E-2</v>
      </c>
      <c r="H1949" s="2">
        <f t="shared" si="274"/>
        <v>0.71962942254640716</v>
      </c>
      <c r="I1949" s="2">
        <f t="shared" si="275"/>
        <v>41.847936137356164</v>
      </c>
    </row>
    <row r="1950" spans="1:9" ht="13.5" x14ac:dyDescent="0.25">
      <c r="A1950" s="3">
        <f>TITRES_STAT!B1953</f>
        <v>44847</v>
      </c>
      <c r="B1950" s="6">
        <f>TITRES_STAT!D1953</f>
        <v>6.1646999999999998</v>
      </c>
      <c r="C1950" s="2">
        <f t="shared" si="270"/>
        <v>3.3599999999999852E-2</v>
      </c>
      <c r="D1950" s="2">
        <f t="shared" si="271"/>
        <v>3.3599999999999852E-2</v>
      </c>
      <c r="E1950" s="2">
        <f t="shared" si="272"/>
        <v>0</v>
      </c>
      <c r="F1950" s="2">
        <f t="shared" si="276"/>
        <v>3.2923870776242099E-2</v>
      </c>
      <c r="G1950" s="2">
        <f t="shared" si="276"/>
        <v>4.2416096146032298E-2</v>
      </c>
      <c r="H1950" s="2">
        <f t="shared" si="274"/>
        <v>0.77621171601672434</v>
      </c>
      <c r="I1950" s="2">
        <f t="shared" si="275"/>
        <v>43.700405138495086</v>
      </c>
    </row>
    <row r="1951" spans="1:9" ht="13.5" x14ac:dyDescent="0.25">
      <c r="A1951" s="3">
        <f>TITRES_STAT!B1954</f>
        <v>44848</v>
      </c>
      <c r="B1951" s="6">
        <f>TITRES_STAT!D1954</f>
        <v>6.1814</v>
      </c>
      <c r="C1951" s="2">
        <f t="shared" si="270"/>
        <v>1.6700000000000159E-2</v>
      </c>
      <c r="D1951" s="2">
        <f t="shared" si="271"/>
        <v>1.6700000000000159E-2</v>
      </c>
      <c r="E1951" s="2">
        <f t="shared" si="272"/>
        <v>0</v>
      </c>
      <c r="F1951" s="2">
        <f t="shared" si="276"/>
        <v>3.1765022863653389E-2</v>
      </c>
      <c r="G1951" s="2">
        <f t="shared" si="276"/>
        <v>3.9386374992744277E-2</v>
      </c>
      <c r="H1951" s="2">
        <f t="shared" si="274"/>
        <v>0.80649775130372148</v>
      </c>
      <c r="I1951" s="2">
        <f t="shared" si="275"/>
        <v>44.644270978011711</v>
      </c>
    </row>
    <row r="1952" spans="1:9" ht="13.5" x14ac:dyDescent="0.25">
      <c r="A1952" s="3">
        <f>TITRES_STAT!B1955</f>
        <v>44851</v>
      </c>
      <c r="B1952" s="6">
        <f>TITRES_STAT!D1955</f>
        <v>6.1814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2.9496092659106719E-2</v>
      </c>
      <c r="G1952" s="2">
        <f t="shared" si="276"/>
        <v>3.6573062493262545E-2</v>
      </c>
      <c r="H1952" s="2">
        <f t="shared" si="274"/>
        <v>0.80649775130372148</v>
      </c>
      <c r="I1952" s="2">
        <f t="shared" si="275"/>
        <v>44.644270978011711</v>
      </c>
    </row>
    <row r="1953" spans="1:9" ht="13.5" x14ac:dyDescent="0.25">
      <c r="A1953" s="3">
        <f>TITRES_STAT!B1956</f>
        <v>44852</v>
      </c>
      <c r="B1953" s="6">
        <f>TITRES_STAT!D1956</f>
        <v>6.1478999999999999</v>
      </c>
      <c r="C1953" s="2">
        <f t="shared" si="270"/>
        <v>-3.3500000000000085E-2</v>
      </c>
      <c r="D1953" s="2">
        <f t="shared" si="271"/>
        <v>0</v>
      </c>
      <c r="E1953" s="2">
        <f t="shared" si="272"/>
        <v>3.3500000000000085E-2</v>
      </c>
      <c r="F1953" s="2">
        <f t="shared" si="276"/>
        <v>2.7389228897741952E-2</v>
      </c>
      <c r="G1953" s="2">
        <f t="shared" si="276"/>
        <v>3.635355802945809E-2</v>
      </c>
      <c r="H1953" s="2">
        <f t="shared" si="274"/>
        <v>0.75341260614842309</v>
      </c>
      <c r="I1953" s="2">
        <f t="shared" si="275"/>
        <v>42.968358018332168</v>
      </c>
    </row>
    <row r="1954" spans="1:9" ht="13.5" x14ac:dyDescent="0.25">
      <c r="A1954" s="3">
        <f>TITRES_STAT!B1957</f>
        <v>44853</v>
      </c>
      <c r="B1954" s="6">
        <f>TITRES_STAT!D1957</f>
        <v>6.1646999999999998</v>
      </c>
      <c r="C1954" s="2">
        <f t="shared" si="270"/>
        <v>1.6799999999999926E-2</v>
      </c>
      <c r="D1954" s="2">
        <f t="shared" si="271"/>
        <v>1.6799999999999926E-2</v>
      </c>
      <c r="E1954" s="2">
        <f t="shared" si="272"/>
        <v>0</v>
      </c>
      <c r="F1954" s="2">
        <f t="shared" si="276"/>
        <v>2.6632855405046094E-2</v>
      </c>
      <c r="G1954" s="2">
        <f t="shared" si="276"/>
        <v>3.3756875313068223E-2</v>
      </c>
      <c r="H1954" s="2">
        <f t="shared" si="274"/>
        <v>0.78896092005102669</v>
      </c>
      <c r="I1954" s="2">
        <f t="shared" si="275"/>
        <v>44.101629678334348</v>
      </c>
    </row>
    <row r="1955" spans="1:9" ht="13.5" x14ac:dyDescent="0.25">
      <c r="A1955" s="3">
        <f>TITRES_STAT!B1958</f>
        <v>44854</v>
      </c>
      <c r="B1955" s="6">
        <f>TITRES_STAT!D1958</f>
        <v>6.0640000000000001</v>
      </c>
      <c r="C1955" s="2">
        <f t="shared" si="270"/>
        <v>-0.10069999999999979</v>
      </c>
      <c r="D1955" s="2">
        <f t="shared" si="271"/>
        <v>0</v>
      </c>
      <c r="E1955" s="2">
        <f t="shared" si="272"/>
        <v>0.10069999999999979</v>
      </c>
      <c r="F1955" s="2">
        <f t="shared" si="276"/>
        <v>2.4730508590399942E-2</v>
      </c>
      <c r="G1955" s="2">
        <f t="shared" si="276"/>
        <v>3.8538527076420477E-2</v>
      </c>
      <c r="H1955" s="2">
        <f t="shared" si="274"/>
        <v>0.64170871246221362</v>
      </c>
      <c r="I1955" s="2">
        <f t="shared" si="275"/>
        <v>39.087854476924058</v>
      </c>
    </row>
    <row r="1956" spans="1:9" ht="13.5" x14ac:dyDescent="0.25">
      <c r="A1956" s="3">
        <f>TITRES_STAT!B1959</f>
        <v>44855</v>
      </c>
      <c r="B1956" s="6">
        <f>TITRES_STAT!D1959</f>
        <v>6.173</v>
      </c>
      <c r="C1956" s="2">
        <f t="shared" si="270"/>
        <v>0.10899999999999999</v>
      </c>
      <c r="D1956" s="2">
        <f t="shared" si="271"/>
        <v>0.10899999999999999</v>
      </c>
      <c r="E1956" s="2">
        <f t="shared" si="272"/>
        <v>0</v>
      </c>
      <c r="F1956" s="2">
        <f t="shared" si="276"/>
        <v>3.0749757976799946E-2</v>
      </c>
      <c r="G1956" s="2">
        <f t="shared" si="276"/>
        <v>3.5785775142390445E-2</v>
      </c>
      <c r="H1956" s="2">
        <f t="shared" si="274"/>
        <v>0.85927321273460333</v>
      </c>
      <c r="I1956" s="2">
        <f t="shared" si="275"/>
        <v>46.215543086902841</v>
      </c>
    </row>
    <row r="1957" spans="1:9" ht="13.5" x14ac:dyDescent="0.25">
      <c r="A1957" s="3">
        <f>TITRES_STAT!B1960</f>
        <v>44858</v>
      </c>
      <c r="B1957" s="6">
        <f>TITRES_STAT!D1960</f>
        <v>6.173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2.8553346692742808E-2</v>
      </c>
      <c r="G1957" s="2">
        <f t="shared" si="276"/>
        <v>3.3229648346505415E-2</v>
      </c>
      <c r="H1957" s="2">
        <f t="shared" si="274"/>
        <v>0.85927321273460333</v>
      </c>
      <c r="I1957" s="2">
        <f t="shared" si="275"/>
        <v>46.215543086902841</v>
      </c>
    </row>
    <row r="1958" spans="1:9" ht="13.5" x14ac:dyDescent="0.25">
      <c r="A1958" s="3">
        <f>TITRES_STAT!B1961</f>
        <v>44859</v>
      </c>
      <c r="B1958" s="6">
        <f>TITRES_STAT!D1961</f>
        <v>6.1227</v>
      </c>
      <c r="C1958" s="2">
        <f t="shared" si="270"/>
        <v>-5.0300000000000011E-2</v>
      </c>
      <c r="D1958" s="2">
        <f t="shared" si="271"/>
        <v>0</v>
      </c>
      <c r="E1958" s="2">
        <f t="shared" si="272"/>
        <v>5.0300000000000011E-2</v>
      </c>
      <c r="F1958" s="2">
        <f t="shared" si="276"/>
        <v>2.6513821928975466E-2</v>
      </c>
      <c r="G1958" s="2">
        <f t="shared" si="276"/>
        <v>3.4448959178897884E-2</v>
      </c>
      <c r="H1958" s="2">
        <f t="shared" si="274"/>
        <v>0.76965523954688364</v>
      </c>
      <c r="I1958" s="2">
        <f t="shared" si="275"/>
        <v>43.491818199795354</v>
      </c>
    </row>
    <row r="1959" spans="1:9" ht="13.5" x14ac:dyDescent="0.25">
      <c r="A1959" s="3">
        <f>TITRES_STAT!B1962</f>
        <v>44860</v>
      </c>
      <c r="B1959" s="6">
        <f>TITRES_STAT!D1962</f>
        <v>6.1814</v>
      </c>
      <c r="C1959" s="2">
        <f t="shared" si="270"/>
        <v>5.8699999999999974E-2</v>
      </c>
      <c r="D1959" s="2">
        <f t="shared" si="271"/>
        <v>5.8699999999999974E-2</v>
      </c>
      <c r="E1959" s="2">
        <f t="shared" si="272"/>
        <v>0</v>
      </c>
      <c r="F1959" s="2">
        <f t="shared" si="276"/>
        <v>2.8812834648334361E-2</v>
      </c>
      <c r="G1959" s="2">
        <f t="shared" si="276"/>
        <v>3.1988319237548038E-2</v>
      </c>
      <c r="H1959" s="2">
        <f t="shared" si="274"/>
        <v>0.90072987062457854</v>
      </c>
      <c r="I1959" s="2">
        <f t="shared" si="275"/>
        <v>47.388631311854923</v>
      </c>
    </row>
    <row r="1960" spans="1:9" ht="13.5" x14ac:dyDescent="0.25">
      <c r="A1960" s="3">
        <f>TITRES_STAT!B1963</f>
        <v>44861</v>
      </c>
      <c r="B1960" s="6">
        <f>TITRES_STAT!D1963</f>
        <v>6.1646999999999998</v>
      </c>
      <c r="C1960" s="2">
        <f t="shared" si="270"/>
        <v>-1.6700000000000159E-2</v>
      </c>
      <c r="D1960" s="2">
        <f t="shared" si="271"/>
        <v>0</v>
      </c>
      <c r="E1960" s="2">
        <f t="shared" si="272"/>
        <v>1.6700000000000159E-2</v>
      </c>
      <c r="F1960" s="2">
        <f t="shared" si="276"/>
        <v>2.6754775030596194E-2</v>
      </c>
      <c r="G1960" s="2">
        <f t="shared" si="276"/>
        <v>3.0896296434866046E-2</v>
      </c>
      <c r="H1960" s="2">
        <f t="shared" si="274"/>
        <v>0.86595411482406015</v>
      </c>
      <c r="I1960" s="2">
        <f t="shared" si="275"/>
        <v>46.408114108728256</v>
      </c>
    </row>
    <row r="1961" spans="1:9" ht="13.5" x14ac:dyDescent="0.25">
      <c r="A1961" s="3">
        <f>TITRES_STAT!B1964</f>
        <v>44862</v>
      </c>
      <c r="B1961" s="6">
        <f>TITRES_STAT!D1964</f>
        <v>6.1646999999999998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2.4843719671267892E-2</v>
      </c>
      <c r="G1961" s="2">
        <f t="shared" si="276"/>
        <v>2.86894181180899E-2</v>
      </c>
      <c r="H1961" s="2">
        <f t="shared" si="274"/>
        <v>0.86595411482406015</v>
      </c>
      <c r="I1961" s="2">
        <f t="shared" si="275"/>
        <v>46.408114108728256</v>
      </c>
    </row>
    <row r="1962" spans="1:9" ht="13.5" x14ac:dyDescent="0.25">
      <c r="A1962" s="3">
        <f>TITRES_STAT!B1965</f>
        <v>44865</v>
      </c>
      <c r="B1962" s="6">
        <f>TITRES_STAT!D1965</f>
        <v>6.1562999999999999</v>
      </c>
      <c r="C1962" s="2">
        <f t="shared" si="270"/>
        <v>-8.3999999999999631E-3</v>
      </c>
      <c r="D1962" s="2">
        <f t="shared" si="271"/>
        <v>0</v>
      </c>
      <c r="E1962" s="2">
        <f t="shared" si="272"/>
        <v>8.3999999999999631E-3</v>
      </c>
      <c r="F1962" s="2">
        <f t="shared" si="276"/>
        <v>2.3069168266177328E-2</v>
      </c>
      <c r="G1962" s="2">
        <f t="shared" si="276"/>
        <v>2.7240173966797763E-2</v>
      </c>
      <c r="H1962" s="2">
        <f t="shared" si="274"/>
        <v>0.84688035745644097</v>
      </c>
      <c r="I1962" s="2">
        <f t="shared" si="275"/>
        <v>45.854640991622261</v>
      </c>
    </row>
    <row r="1963" spans="1:9" ht="13.5" x14ac:dyDescent="0.25">
      <c r="A1963" s="3">
        <f>TITRES_STAT!B1966</f>
        <v>44866</v>
      </c>
      <c r="B1963" s="6">
        <f>TITRES_STAT!D1966</f>
        <v>6.0808</v>
      </c>
      <c r="C1963" s="2">
        <f t="shared" si="270"/>
        <v>-7.5499999999999901E-2</v>
      </c>
      <c r="D1963" s="2">
        <f t="shared" si="271"/>
        <v>0</v>
      </c>
      <c r="E1963" s="2">
        <f t="shared" si="272"/>
        <v>7.5499999999999901E-2</v>
      </c>
      <c r="F1963" s="2">
        <f t="shared" si="276"/>
        <v>2.1421370532878948E-2</v>
      </c>
      <c r="G1963" s="2">
        <f t="shared" si="276"/>
        <v>3.0687304397740773E-2</v>
      </c>
      <c r="H1963" s="2">
        <f t="shared" si="274"/>
        <v>0.69805318366301372</v>
      </c>
      <c r="I1963" s="2">
        <f t="shared" si="275"/>
        <v>41.109029468510776</v>
      </c>
    </row>
    <row r="1964" spans="1:9" ht="13.5" x14ac:dyDescent="0.25">
      <c r="A1964" s="3">
        <f>TITRES_STAT!B1967</f>
        <v>44867</v>
      </c>
      <c r="B1964" s="6">
        <f>TITRES_STAT!D1967</f>
        <v>6.0808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1.9891272637673311E-2</v>
      </c>
      <c r="G1964" s="2">
        <f t="shared" si="276"/>
        <v>2.849535408361643E-2</v>
      </c>
      <c r="H1964" s="2">
        <f t="shared" si="274"/>
        <v>0.69805318366301383</v>
      </c>
      <c r="I1964" s="2">
        <f t="shared" si="275"/>
        <v>41.109029468510784</v>
      </c>
    </row>
    <row r="1965" spans="1:9" ht="13.5" x14ac:dyDescent="0.25">
      <c r="A1965" s="3">
        <f>TITRES_STAT!B1968</f>
        <v>44868</v>
      </c>
      <c r="B1965" s="6">
        <f>TITRES_STAT!D1968</f>
        <v>6.0388000000000002</v>
      </c>
      <c r="C1965" s="2">
        <f t="shared" si="270"/>
        <v>-4.1999999999999815E-2</v>
      </c>
      <c r="D1965" s="2">
        <f t="shared" si="271"/>
        <v>0</v>
      </c>
      <c r="E1965" s="2">
        <f t="shared" si="272"/>
        <v>4.1999999999999815E-2</v>
      </c>
      <c r="F1965" s="2">
        <f t="shared" ref="F1965:G1980" si="277">((F1964*13)+D1965)/14</f>
        <v>1.8470467449268075E-2</v>
      </c>
      <c r="G1965" s="2">
        <f t="shared" si="277"/>
        <v>2.9459971649072384E-2</v>
      </c>
      <c r="H1965" s="2">
        <f t="shared" si="274"/>
        <v>0.6269682696673492</v>
      </c>
      <c r="I1965" s="2">
        <f t="shared" si="275"/>
        <v>38.535986310018167</v>
      </c>
    </row>
    <row r="1966" spans="1:9" ht="13.5" x14ac:dyDescent="0.25">
      <c r="A1966" s="3">
        <f>TITRES_STAT!B1969</f>
        <v>44869</v>
      </c>
      <c r="B1966" s="6">
        <f>TITRES_STAT!D1969</f>
        <v>6.0388000000000002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1.7151148345748927E-2</v>
      </c>
      <c r="G1966" s="2">
        <f t="shared" si="277"/>
        <v>2.735568795985293E-2</v>
      </c>
      <c r="H1966" s="2">
        <f t="shared" si="274"/>
        <v>0.62696826966734909</v>
      </c>
      <c r="I1966" s="2">
        <f t="shared" si="275"/>
        <v>38.535986310018167</v>
      </c>
    </row>
    <row r="1967" spans="1:9" ht="13.5" x14ac:dyDescent="0.25">
      <c r="A1967" s="3">
        <f>TITRES_STAT!B1970</f>
        <v>44872</v>
      </c>
      <c r="B1967" s="6">
        <f>TITRES_STAT!D1970</f>
        <v>6.2484999999999999</v>
      </c>
      <c r="C1967" s="2">
        <f t="shared" si="270"/>
        <v>0.20969999999999978</v>
      </c>
      <c r="D1967" s="2">
        <f t="shared" si="271"/>
        <v>0.20969999999999978</v>
      </c>
      <c r="E1967" s="2">
        <f t="shared" si="272"/>
        <v>0</v>
      </c>
      <c r="F1967" s="2">
        <f t="shared" si="277"/>
        <v>3.0904637749623987E-2</v>
      </c>
      <c r="G1967" s="2">
        <f t="shared" si="277"/>
        <v>2.540171024843486E-2</v>
      </c>
      <c r="H1967" s="2">
        <f t="shared" si="274"/>
        <v>1.2166361023478012</v>
      </c>
      <c r="I1967" s="2">
        <f t="shared" si="275"/>
        <v>54.886596002797802</v>
      </c>
    </row>
    <row r="1968" spans="1:9" ht="13.5" x14ac:dyDescent="0.25">
      <c r="A1968" s="3">
        <f>TITRES_STAT!B1971</f>
        <v>44873</v>
      </c>
      <c r="B1968" s="6">
        <f>TITRES_STAT!D1971</f>
        <v>6.0808</v>
      </c>
      <c r="C1968" s="2">
        <f t="shared" si="270"/>
        <v>-0.16769999999999996</v>
      </c>
      <c r="D1968" s="2">
        <f t="shared" si="271"/>
        <v>0</v>
      </c>
      <c r="E1968" s="2">
        <f t="shared" si="272"/>
        <v>0.16769999999999996</v>
      </c>
      <c r="F1968" s="2">
        <f t="shared" si="277"/>
        <v>2.8697163624650846E-2</v>
      </c>
      <c r="G1968" s="2">
        <f t="shared" si="277"/>
        <v>3.5565873802118078E-2</v>
      </c>
      <c r="H1968" s="2">
        <f t="shared" si="274"/>
        <v>0.80687357168044116</v>
      </c>
      <c r="I1968" s="2">
        <f t="shared" si="275"/>
        <v>44.655784683929326</v>
      </c>
    </row>
    <row r="1969" spans="1:9" ht="13.5" x14ac:dyDescent="0.25">
      <c r="A1969" s="3">
        <f>TITRES_STAT!B1972</f>
        <v>44874</v>
      </c>
      <c r="B1969" s="6">
        <f>TITRES_STAT!D1972</f>
        <v>6.1227</v>
      </c>
      <c r="C1969" s="2">
        <f t="shared" si="270"/>
        <v>4.1900000000000048E-2</v>
      </c>
      <c r="D1969" s="2">
        <f t="shared" si="271"/>
        <v>4.1900000000000048E-2</v>
      </c>
      <c r="E1969" s="2">
        <f t="shared" si="272"/>
        <v>0</v>
      </c>
      <c r="F1969" s="2">
        <f t="shared" si="277"/>
        <v>2.9640223365747221E-2</v>
      </c>
      <c r="G1969" s="2">
        <f t="shared" si="277"/>
        <v>3.3025454244823928E-2</v>
      </c>
      <c r="H1969" s="2">
        <f t="shared" si="274"/>
        <v>0.89749631136088692</v>
      </c>
      <c r="I1969" s="2">
        <f t="shared" si="275"/>
        <v>47.298975285870327</v>
      </c>
    </row>
    <row r="1970" spans="1:9" ht="13.5" x14ac:dyDescent="0.25">
      <c r="A1970" s="3">
        <f>TITRES_STAT!B1973</f>
        <v>44875</v>
      </c>
      <c r="B1970" s="6">
        <f>TITRES_STAT!D1973</f>
        <v>6.2065999999999999</v>
      </c>
      <c r="C1970" s="2">
        <f t="shared" si="270"/>
        <v>8.3899999999999864E-2</v>
      </c>
      <c r="D1970" s="2">
        <f t="shared" si="271"/>
        <v>8.3899999999999864E-2</v>
      </c>
      <c r="E1970" s="2">
        <f t="shared" si="272"/>
        <v>0</v>
      </c>
      <c r="F1970" s="2">
        <f t="shared" si="277"/>
        <v>3.3515921696765268E-2</v>
      </c>
      <c r="G1970" s="2">
        <f t="shared" si="277"/>
        <v>3.0666493227336503E-2</v>
      </c>
      <c r="H1970" s="2">
        <f t="shared" si="274"/>
        <v>1.0929166712445866</v>
      </c>
      <c r="I1970" s="2">
        <f t="shared" si="275"/>
        <v>52.219789075246183</v>
      </c>
    </row>
    <row r="1971" spans="1:9" ht="13.5" x14ac:dyDescent="0.25">
      <c r="A1971" s="3">
        <f>TITRES_STAT!B1974</f>
        <v>44876</v>
      </c>
      <c r="B1971" s="6">
        <f>TITRES_STAT!D1974</f>
        <v>6.2065999999999999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3.1121927289853465E-2</v>
      </c>
      <c r="G1971" s="2">
        <f t="shared" si="277"/>
        <v>2.8476029425383898E-2</v>
      </c>
      <c r="H1971" s="2">
        <f t="shared" si="274"/>
        <v>1.0929166712445866</v>
      </c>
      <c r="I1971" s="2">
        <f t="shared" si="275"/>
        <v>52.219789075246183</v>
      </c>
    </row>
    <row r="1972" spans="1:9" ht="13.5" x14ac:dyDescent="0.25">
      <c r="A1972" s="3">
        <f>TITRES_STAT!B1975</f>
        <v>44879</v>
      </c>
      <c r="B1972" s="6">
        <f>TITRES_STAT!D1975</f>
        <v>6.0808</v>
      </c>
      <c r="C1972" s="2">
        <f t="shared" si="270"/>
        <v>-0.12579999999999991</v>
      </c>
      <c r="D1972" s="2">
        <f t="shared" si="271"/>
        <v>0</v>
      </c>
      <c r="E1972" s="2">
        <f t="shared" si="272"/>
        <v>0.12579999999999991</v>
      </c>
      <c r="F1972" s="2">
        <f t="shared" si="277"/>
        <v>2.889893248343536E-2</v>
      </c>
      <c r="G1972" s="2">
        <f t="shared" si="277"/>
        <v>3.5427741609285045E-2</v>
      </c>
      <c r="H1972" s="2">
        <f t="shared" si="274"/>
        <v>0.815714780867133</v>
      </c>
      <c r="I1972" s="2">
        <f t="shared" si="275"/>
        <v>44.925270723277976</v>
      </c>
    </row>
    <row r="1973" spans="1:9" ht="13.5" x14ac:dyDescent="0.25">
      <c r="A1973" s="3">
        <f>TITRES_STAT!B1976</f>
        <v>44880</v>
      </c>
      <c r="B1973" s="6">
        <f>TITRES_STAT!D1976</f>
        <v>6.0388000000000002</v>
      </c>
      <c r="C1973" s="2">
        <f t="shared" si="270"/>
        <v>-4.1999999999999815E-2</v>
      </c>
      <c r="D1973" s="2">
        <f t="shared" si="271"/>
        <v>0</v>
      </c>
      <c r="E1973" s="2">
        <f t="shared" si="272"/>
        <v>4.1999999999999815E-2</v>
      </c>
      <c r="F1973" s="2">
        <f t="shared" si="277"/>
        <v>2.6834723020332834E-2</v>
      </c>
      <c r="G1973" s="2">
        <f t="shared" si="277"/>
        <v>3.5897188637193246E-2</v>
      </c>
      <c r="H1973" s="2">
        <f t="shared" si="274"/>
        <v>0.74754386176440712</v>
      </c>
      <c r="I1973" s="2">
        <f t="shared" si="275"/>
        <v>42.776829704843557</v>
      </c>
    </row>
    <row r="1974" spans="1:9" ht="13.5" x14ac:dyDescent="0.25">
      <c r="A1974" s="3">
        <f>TITRES_STAT!B1977</f>
        <v>44881</v>
      </c>
      <c r="B1974" s="6">
        <f>TITRES_STAT!D1977</f>
        <v>6.0556000000000001</v>
      </c>
      <c r="C1974" s="2">
        <f t="shared" si="270"/>
        <v>1.6799999999999926E-2</v>
      </c>
      <c r="D1974" s="2">
        <f t="shared" si="271"/>
        <v>1.6799999999999926E-2</v>
      </c>
      <c r="E1974" s="2">
        <f t="shared" si="272"/>
        <v>0</v>
      </c>
      <c r="F1974" s="2">
        <f t="shared" si="277"/>
        <v>2.6117957090309056E-2</v>
      </c>
      <c r="G1974" s="2">
        <f t="shared" si="277"/>
        <v>3.3333103734536587E-2</v>
      </c>
      <c r="H1974" s="2">
        <f t="shared" si="274"/>
        <v>0.78354410973281541</v>
      </c>
      <c r="I1974" s="2">
        <f t="shared" si="275"/>
        <v>43.931860471350745</v>
      </c>
    </row>
    <row r="1975" spans="1:9" ht="13.5" x14ac:dyDescent="0.25">
      <c r="A1975" s="3">
        <f>TITRES_STAT!B1978</f>
        <v>44882</v>
      </c>
      <c r="B1975" s="6">
        <f>TITRES_STAT!D1978</f>
        <v>6.1143000000000001</v>
      </c>
      <c r="C1975" s="2">
        <f t="shared" si="270"/>
        <v>5.8699999999999974E-2</v>
      </c>
      <c r="D1975" s="2">
        <f t="shared" si="271"/>
        <v>5.8699999999999974E-2</v>
      </c>
      <c r="E1975" s="2">
        <f t="shared" si="272"/>
        <v>0</v>
      </c>
      <c r="F1975" s="2">
        <f t="shared" si="277"/>
        <v>2.8445245869572693E-2</v>
      </c>
      <c r="G1975" s="2">
        <f t="shared" si="277"/>
        <v>3.0952167753498259E-2</v>
      </c>
      <c r="H1975" s="2">
        <f t="shared" si="274"/>
        <v>0.91900658125496781</v>
      </c>
      <c r="I1975" s="2">
        <f t="shared" si="275"/>
        <v>47.889704508150636</v>
      </c>
    </row>
    <row r="1976" spans="1:9" ht="13.5" x14ac:dyDescent="0.25">
      <c r="A1976" s="3">
        <f>TITRES_STAT!B1979</f>
        <v>44883</v>
      </c>
      <c r="B1976" s="6">
        <f>TITRES_STAT!D1979</f>
        <v>6.1143000000000001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2.641344259317464E-2</v>
      </c>
      <c r="G1976" s="2">
        <f t="shared" si="277"/>
        <v>2.8741298628248386E-2</v>
      </c>
      <c r="H1976" s="2">
        <f t="shared" si="274"/>
        <v>0.91900658125496759</v>
      </c>
      <c r="I1976" s="2">
        <f t="shared" si="275"/>
        <v>47.889704508150636</v>
      </c>
    </row>
    <row r="1977" spans="1:9" ht="13.5" x14ac:dyDescent="0.25">
      <c r="A1977" s="3">
        <f>TITRES_STAT!B1980</f>
        <v>44886</v>
      </c>
      <c r="B1977" s="6">
        <f>TITRES_STAT!D1980</f>
        <v>6.0221</v>
      </c>
      <c r="C1977" s="2">
        <f t="shared" si="270"/>
        <v>-9.220000000000006E-2</v>
      </c>
      <c r="D1977" s="2">
        <f t="shared" si="271"/>
        <v>0</v>
      </c>
      <c r="E1977" s="2">
        <f t="shared" si="272"/>
        <v>9.220000000000006E-2</v>
      </c>
      <c r="F1977" s="2">
        <f t="shared" si="277"/>
        <v>2.4526768122233592E-2</v>
      </c>
      <c r="G1977" s="2">
        <f t="shared" si="277"/>
        <v>3.3274063011944931E-2</v>
      </c>
      <c r="H1977" s="2">
        <f t="shared" si="274"/>
        <v>0.73711371266649406</v>
      </c>
      <c r="I1977" s="2">
        <f t="shared" si="275"/>
        <v>42.433244714591204</v>
      </c>
    </row>
    <row r="1978" spans="1:9" ht="13.5" x14ac:dyDescent="0.25">
      <c r="A1978" s="3">
        <f>TITRES_STAT!B1981</f>
        <v>44887</v>
      </c>
      <c r="B1978" s="6">
        <f>TITRES_STAT!D1981</f>
        <v>6.0221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2.2774856113502624E-2</v>
      </c>
      <c r="G1978" s="2">
        <f t="shared" si="277"/>
        <v>3.0897344225377436E-2</v>
      </c>
      <c r="H1978" s="2">
        <f t="shared" si="274"/>
        <v>0.73711371266649406</v>
      </c>
      <c r="I1978" s="2">
        <f t="shared" si="275"/>
        <v>42.433244714591204</v>
      </c>
    </row>
    <row r="1979" spans="1:9" ht="13.5" x14ac:dyDescent="0.25">
      <c r="A1979" s="3">
        <f>TITRES_STAT!B1982</f>
        <v>44888</v>
      </c>
      <c r="B1979" s="6">
        <f>TITRES_STAT!D1982</f>
        <v>6.0975999999999999</v>
      </c>
      <c r="C1979" s="2">
        <f t="shared" si="270"/>
        <v>7.5499999999999901E-2</v>
      </c>
      <c r="D1979" s="2">
        <f t="shared" si="271"/>
        <v>7.5499999999999901E-2</v>
      </c>
      <c r="E1979" s="2">
        <f t="shared" si="272"/>
        <v>0</v>
      </c>
      <c r="F1979" s="2">
        <f t="shared" si="277"/>
        <v>2.6540937819681001E-2</v>
      </c>
      <c r="G1979" s="2">
        <f t="shared" si="277"/>
        <v>2.8690391066421905E-2</v>
      </c>
      <c r="H1979" s="2">
        <f t="shared" si="274"/>
        <v>0.92508107534105588</v>
      </c>
      <c r="I1979" s="2">
        <f t="shared" si="275"/>
        <v>48.054135859039832</v>
      </c>
    </row>
    <row r="1980" spans="1:9" ht="13.5" x14ac:dyDescent="0.25">
      <c r="A1980" s="3">
        <f>TITRES_STAT!B1983</f>
        <v>44889</v>
      </c>
      <c r="B1980" s="6">
        <f>TITRES_STAT!D1983</f>
        <v>6.0388000000000002</v>
      </c>
      <c r="C1980" s="2">
        <f t="shared" si="270"/>
        <v>-5.8799999999999741E-2</v>
      </c>
      <c r="D1980" s="2">
        <f t="shared" si="271"/>
        <v>0</v>
      </c>
      <c r="E1980" s="2">
        <f t="shared" si="272"/>
        <v>5.8799999999999741E-2</v>
      </c>
      <c r="F1980" s="2">
        <f t="shared" si="277"/>
        <v>2.4645156546846646E-2</v>
      </c>
      <c r="G1980" s="2">
        <f t="shared" si="277"/>
        <v>3.0841077418820324E-2</v>
      </c>
      <c r="H1980" s="2">
        <f t="shared" si="274"/>
        <v>0.79910167249239139</v>
      </c>
      <c r="I1980" s="2">
        <f t="shared" si="275"/>
        <v>44.41670444257624</v>
      </c>
    </row>
    <row r="1981" spans="1:9" ht="13.5" x14ac:dyDescent="0.25">
      <c r="A1981" s="3">
        <f>TITRES_STAT!B1984</f>
        <v>44890</v>
      </c>
      <c r="B1981" s="6">
        <f>TITRES_STAT!D1984</f>
        <v>6.0388000000000002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2.2884788222071885E-2</v>
      </c>
      <c r="G1981" s="2">
        <f t="shared" si="278"/>
        <v>2.8638143317476016E-2</v>
      </c>
      <c r="H1981" s="2">
        <f t="shared" si="274"/>
        <v>0.79910167249239139</v>
      </c>
      <c r="I1981" s="2">
        <f t="shared" si="275"/>
        <v>44.41670444257624</v>
      </c>
    </row>
    <row r="1982" spans="1:9" ht="13.5" x14ac:dyDescent="0.25">
      <c r="A1982" s="3">
        <f>TITRES_STAT!B1985</f>
        <v>44893</v>
      </c>
      <c r="B1982" s="6">
        <f>TITRES_STAT!D1985</f>
        <v>6.0388000000000002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2.1250160491923891E-2</v>
      </c>
      <c r="G1982" s="2">
        <f t="shared" si="278"/>
        <v>2.6592561651942015E-2</v>
      </c>
      <c r="H1982" s="2">
        <f t="shared" si="274"/>
        <v>0.79910167249239128</v>
      </c>
      <c r="I1982" s="2">
        <f t="shared" si="275"/>
        <v>44.41670444257624</v>
      </c>
    </row>
    <row r="1983" spans="1:9" ht="13.5" x14ac:dyDescent="0.25">
      <c r="A1983" s="3">
        <f>TITRES_STAT!B1986</f>
        <v>44894</v>
      </c>
      <c r="B1983" s="6">
        <f>TITRES_STAT!D1986</f>
        <v>6.0221</v>
      </c>
      <c r="C1983" s="2">
        <f t="shared" si="270"/>
        <v>-1.6700000000000159E-2</v>
      </c>
      <c r="D1983" s="2">
        <f t="shared" si="271"/>
        <v>0</v>
      </c>
      <c r="E1983" s="2">
        <f t="shared" si="272"/>
        <v>1.6700000000000159E-2</v>
      </c>
      <c r="F1983" s="2">
        <f t="shared" si="278"/>
        <v>1.9732291885357901E-2</v>
      </c>
      <c r="G1983" s="2">
        <f t="shared" si="278"/>
        <v>2.5885950105374738E-2</v>
      </c>
      <c r="H1983" s="2">
        <f t="shared" si="274"/>
        <v>0.76227806223194627</v>
      </c>
      <c r="I1983" s="2">
        <f t="shared" si="275"/>
        <v>43.255265929288818</v>
      </c>
    </row>
    <row r="1984" spans="1:9" ht="13.5" x14ac:dyDescent="0.25">
      <c r="A1984" s="3">
        <f>TITRES_STAT!B1987</f>
        <v>44895</v>
      </c>
      <c r="B1984" s="6">
        <f>TITRES_STAT!D1987</f>
        <v>6.0053000000000001</v>
      </c>
      <c r="C1984" s="2">
        <f t="shared" si="270"/>
        <v>-1.6799999999999926E-2</v>
      </c>
      <c r="D1984" s="2">
        <f t="shared" si="271"/>
        <v>0</v>
      </c>
      <c r="E1984" s="2">
        <f t="shared" si="272"/>
        <v>1.6799999999999926E-2</v>
      </c>
      <c r="F1984" s="2">
        <f t="shared" si="278"/>
        <v>1.8322842464975196E-2</v>
      </c>
      <c r="G1984" s="2">
        <f t="shared" si="278"/>
        <v>2.5236953669276536E-2</v>
      </c>
      <c r="H1984" s="2">
        <f t="shared" si="274"/>
        <v>0.72603225829436857</v>
      </c>
      <c r="I1984" s="2">
        <f t="shared" si="275"/>
        <v>42.063655230396421</v>
      </c>
    </row>
    <row r="1985" spans="1:9" ht="13.5" x14ac:dyDescent="0.25">
      <c r="A1985" s="3">
        <f>TITRES_STAT!B1988</f>
        <v>44896</v>
      </c>
      <c r="B1985" s="6">
        <f>TITRES_STAT!D1988</f>
        <v>5.9801000000000002</v>
      </c>
      <c r="C1985" s="2">
        <f t="shared" si="270"/>
        <v>-2.5199999999999889E-2</v>
      </c>
      <c r="D1985" s="2">
        <f t="shared" si="271"/>
        <v>0</v>
      </c>
      <c r="E1985" s="2">
        <f t="shared" si="272"/>
        <v>2.5199999999999889E-2</v>
      </c>
      <c r="F1985" s="2">
        <f t="shared" si="278"/>
        <v>1.7014068003191253E-2</v>
      </c>
      <c r="G1985" s="2">
        <f t="shared" si="278"/>
        <v>2.5234314121471063E-2</v>
      </c>
      <c r="H1985" s="2">
        <f t="shared" si="274"/>
        <v>0.67424333077927934</v>
      </c>
      <c r="I1985" s="2">
        <f t="shared" si="275"/>
        <v>40.271525553304826</v>
      </c>
    </row>
    <row r="1986" spans="1:9" ht="13.5" x14ac:dyDescent="0.25">
      <c r="A1986" s="3">
        <f>TITRES_STAT!B1989</f>
        <v>44897</v>
      </c>
      <c r="B1986" s="6">
        <f>TITRES_STAT!D1989</f>
        <v>6.0640000000000001</v>
      </c>
      <c r="C1986" s="2">
        <f t="shared" si="270"/>
        <v>8.3899999999999864E-2</v>
      </c>
      <c r="D1986" s="2">
        <f t="shared" si="271"/>
        <v>8.3899999999999864E-2</v>
      </c>
      <c r="E1986" s="2">
        <f t="shared" si="272"/>
        <v>0</v>
      </c>
      <c r="F1986" s="2">
        <f t="shared" si="278"/>
        <v>2.1791634574391868E-2</v>
      </c>
      <c r="G1986" s="2">
        <f t="shared" si="278"/>
        <v>2.3431863112794556E-2</v>
      </c>
      <c r="H1986" s="2">
        <f t="shared" si="274"/>
        <v>0.93000008021098968</v>
      </c>
      <c r="I1986" s="2">
        <f t="shared" si="275"/>
        <v>48.186530650782203</v>
      </c>
    </row>
    <row r="1987" spans="1:9" ht="13.5" x14ac:dyDescent="0.25">
      <c r="A1987" s="3">
        <f>TITRES_STAT!B1990</f>
        <v>44900</v>
      </c>
      <c r="B1987" s="6">
        <f>TITRES_STAT!D1990</f>
        <v>6.0472000000000001</v>
      </c>
      <c r="C1987" s="2">
        <f t="shared" ref="C1987:C2050" si="279">B1987-B1986</f>
        <v>-1.6799999999999926E-2</v>
      </c>
      <c r="D1987" s="2">
        <f t="shared" ref="D1987:D2050" si="280">IF(C1987&gt;0,C1987,0)</f>
        <v>0</v>
      </c>
      <c r="E1987" s="2">
        <f t="shared" ref="E1987:E2050" si="281">IF(C1987&lt;0,-C1987,0)</f>
        <v>1.6799999999999926E-2</v>
      </c>
      <c r="F1987" s="2">
        <f t="shared" si="278"/>
        <v>2.023508924764959E-2</v>
      </c>
      <c r="G1987" s="2">
        <f t="shared" si="278"/>
        <v>2.2958158604737797E-2</v>
      </c>
      <c r="H1987" s="2">
        <f t="shared" si="274"/>
        <v>0.88138990569887177</v>
      </c>
      <c r="I1987" s="2">
        <f t="shared" si="275"/>
        <v>46.847806668308117</v>
      </c>
    </row>
    <row r="1988" spans="1:9" ht="13.5" x14ac:dyDescent="0.25">
      <c r="A1988" s="3">
        <f>TITRES_STAT!B1991</f>
        <v>44901</v>
      </c>
      <c r="B1988" s="6">
        <f>TITRES_STAT!D1991</f>
        <v>6.0388000000000002</v>
      </c>
      <c r="C1988" s="2">
        <f t="shared" si="279"/>
        <v>-8.3999999999999631E-3</v>
      </c>
      <c r="D1988" s="2">
        <f t="shared" si="280"/>
        <v>0</v>
      </c>
      <c r="E1988" s="2">
        <f t="shared" si="281"/>
        <v>8.3999999999999631E-3</v>
      </c>
      <c r="F1988" s="2">
        <f t="shared" si="278"/>
        <v>1.8789725729960332E-2</v>
      </c>
      <c r="G1988" s="2">
        <f t="shared" si="278"/>
        <v>2.1918290132970808E-2</v>
      </c>
      <c r="H1988" s="2">
        <f t="shared" si="274"/>
        <v>0.8572623875297507</v>
      </c>
      <c r="I1988" s="2">
        <f t="shared" si="275"/>
        <v>46.157311604740535</v>
      </c>
    </row>
    <row r="1989" spans="1:9" ht="13.5" x14ac:dyDescent="0.25">
      <c r="A1989" s="3">
        <f>TITRES_STAT!B1992</f>
        <v>44902</v>
      </c>
      <c r="B1989" s="6">
        <f>TITRES_STAT!D1992</f>
        <v>6.0388000000000002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1.7447602463534596E-2</v>
      </c>
      <c r="G1989" s="2">
        <f t="shared" si="278"/>
        <v>2.0352697980615751E-2</v>
      </c>
      <c r="H1989" s="2">
        <f t="shared" si="274"/>
        <v>0.8572623875297507</v>
      </c>
      <c r="I1989" s="2">
        <f t="shared" si="275"/>
        <v>46.157311604740535</v>
      </c>
    </row>
    <row r="1990" spans="1:9" ht="13.5" x14ac:dyDescent="0.25">
      <c r="A1990" s="3">
        <f>TITRES_STAT!B1993</f>
        <v>44903</v>
      </c>
      <c r="B1990" s="6">
        <f>TITRES_STAT!D1993</f>
        <v>6.0388000000000002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1.6201345144710697E-2</v>
      </c>
      <c r="G1990" s="2">
        <f t="shared" si="278"/>
        <v>1.8898933839143199E-2</v>
      </c>
      <c r="H1990" s="2">
        <f t="shared" si="274"/>
        <v>0.8572623875297507</v>
      </c>
      <c r="I1990" s="2">
        <f t="shared" si="275"/>
        <v>46.157311604740535</v>
      </c>
    </row>
    <row r="1991" spans="1:9" ht="13.5" x14ac:dyDescent="0.25">
      <c r="A1991" s="3">
        <f>TITRES_STAT!B1994</f>
        <v>44904</v>
      </c>
      <c r="B1991" s="6">
        <f>TITRES_STAT!D1994</f>
        <v>6.0388000000000002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1.5044106205802791E-2</v>
      </c>
      <c r="G1991" s="2">
        <f t="shared" si="278"/>
        <v>1.7549009993490114E-2</v>
      </c>
      <c r="H1991" s="2">
        <f t="shared" si="274"/>
        <v>0.85726238752975081</v>
      </c>
      <c r="I1991" s="2">
        <f t="shared" si="275"/>
        <v>46.157311604740542</v>
      </c>
    </row>
    <row r="1992" spans="1:9" ht="13.5" x14ac:dyDescent="0.25">
      <c r="A1992" s="3">
        <f>TITRES_STAT!B1995</f>
        <v>44907</v>
      </c>
      <c r="B1992" s="6">
        <f>TITRES_STAT!D1995</f>
        <v>6.0556000000000001</v>
      </c>
      <c r="C1992" s="2">
        <f t="shared" si="279"/>
        <v>1.6799999999999926E-2</v>
      </c>
      <c r="D1992" s="2">
        <f t="shared" si="280"/>
        <v>1.6799999999999926E-2</v>
      </c>
      <c r="E1992" s="2">
        <f t="shared" si="281"/>
        <v>0</v>
      </c>
      <c r="F1992" s="2">
        <f t="shared" si="278"/>
        <v>1.5169527191102586E-2</v>
      </c>
      <c r="G1992" s="2">
        <f t="shared" si="278"/>
        <v>1.6295509279669392E-2</v>
      </c>
      <c r="H1992" s="2">
        <f t="shared" si="274"/>
        <v>0.93090230754729442</v>
      </c>
      <c r="I1992" s="2">
        <f t="shared" si="275"/>
        <v>48.210740849430231</v>
      </c>
    </row>
    <row r="1993" spans="1:9" ht="13.5" x14ac:dyDescent="0.25">
      <c r="A1993" s="3">
        <f>TITRES_STAT!B1996</f>
        <v>44908</v>
      </c>
      <c r="B1993" s="6">
        <f>TITRES_STAT!D1996</f>
        <v>6.0221</v>
      </c>
      <c r="C1993" s="2">
        <f t="shared" si="279"/>
        <v>-3.3500000000000085E-2</v>
      </c>
      <c r="D1993" s="2">
        <f t="shared" si="280"/>
        <v>0</v>
      </c>
      <c r="E1993" s="2">
        <f t="shared" si="281"/>
        <v>3.3500000000000085E-2</v>
      </c>
      <c r="F1993" s="2">
        <f t="shared" si="278"/>
        <v>1.4085989534595259E-2</v>
      </c>
      <c r="G1993" s="2">
        <f t="shared" si="278"/>
        <v>1.7524401473978726E-2</v>
      </c>
      <c r="H1993" s="2">
        <f t="shared" si="274"/>
        <v>0.80379290302787088</v>
      </c>
      <c r="I1993" s="2">
        <f t="shared" si="275"/>
        <v>44.56126319593637</v>
      </c>
    </row>
    <row r="1994" spans="1:9" ht="13.5" x14ac:dyDescent="0.25">
      <c r="A1994" s="3">
        <f>TITRES_STAT!B1997</f>
        <v>44909</v>
      </c>
      <c r="B1994" s="6">
        <f>TITRES_STAT!D1997</f>
        <v>5.9969000000000001</v>
      </c>
      <c r="C1994" s="2">
        <f t="shared" si="279"/>
        <v>-2.5199999999999889E-2</v>
      </c>
      <c r="D1994" s="2">
        <f t="shared" si="280"/>
        <v>0</v>
      </c>
      <c r="E1994" s="2">
        <f t="shared" si="281"/>
        <v>2.5199999999999889E-2</v>
      </c>
      <c r="F1994" s="2">
        <f t="shared" si="278"/>
        <v>1.3079847424981311E-2</v>
      </c>
      <c r="G1994" s="2">
        <f t="shared" si="278"/>
        <v>1.8072658511551664E-2</v>
      </c>
      <c r="H1994" s="2">
        <f t="shared" si="274"/>
        <v>0.72373676604473802</v>
      </c>
      <c r="I1994" s="2">
        <f t="shared" si="275"/>
        <v>41.986501669011453</v>
      </c>
    </row>
    <row r="1995" spans="1:9" ht="13.5" x14ac:dyDescent="0.25">
      <c r="A1995" s="3">
        <f>TITRES_STAT!B1998</f>
        <v>44910</v>
      </c>
      <c r="B1995" s="6">
        <f>TITRES_STAT!D1998</f>
        <v>6.0472000000000001</v>
      </c>
      <c r="C1995" s="2">
        <f t="shared" si="279"/>
        <v>5.0300000000000011E-2</v>
      </c>
      <c r="D1995" s="2">
        <f t="shared" si="280"/>
        <v>5.0300000000000011E-2</v>
      </c>
      <c r="E1995" s="2">
        <f t="shared" si="281"/>
        <v>0</v>
      </c>
      <c r="F1995" s="2">
        <f t="shared" si="278"/>
        <v>1.5738429751768361E-2</v>
      </c>
      <c r="G1995" s="2">
        <f t="shared" si="278"/>
        <v>1.6781754332155115E-2</v>
      </c>
      <c r="H1995" s="2">
        <f t="shared" si="274"/>
        <v>0.93782982638545331</v>
      </c>
      <c r="I1995" s="2">
        <f t="shared" si="275"/>
        <v>48.395881496712484</v>
      </c>
    </row>
    <row r="1996" spans="1:9" ht="13.5" x14ac:dyDescent="0.25">
      <c r="A1996" s="3">
        <f>TITRES_STAT!B1999</f>
        <v>44911</v>
      </c>
      <c r="B1996" s="6">
        <f>TITRES_STAT!D1999</f>
        <v>6.0305</v>
      </c>
      <c r="C1996" s="2">
        <f t="shared" si="279"/>
        <v>-1.6700000000000159E-2</v>
      </c>
      <c r="D1996" s="2">
        <f t="shared" si="280"/>
        <v>0</v>
      </c>
      <c r="E1996" s="2">
        <f t="shared" si="281"/>
        <v>1.6700000000000159E-2</v>
      </c>
      <c r="F1996" s="2">
        <f t="shared" si="278"/>
        <v>1.4614256198070621E-2</v>
      </c>
      <c r="G1996" s="2">
        <f t="shared" si="278"/>
        <v>1.6775914737001189E-2</v>
      </c>
      <c r="H1996" s="2">
        <f t="shared" si="274"/>
        <v>0.8711451165066556</v>
      </c>
      <c r="I1996" s="2">
        <f t="shared" si="275"/>
        <v>46.55679074924155</v>
      </c>
    </row>
    <row r="1997" spans="1:9" ht="13.5" x14ac:dyDescent="0.25">
      <c r="A1997" s="3">
        <f>TITRES_STAT!B2000</f>
        <v>44914</v>
      </c>
      <c r="B1997" s="6">
        <f>TITRES_STAT!D2000</f>
        <v>6.0388000000000002</v>
      </c>
      <c r="C1997" s="2">
        <f t="shared" si="279"/>
        <v>8.3000000000001961E-3</v>
      </c>
      <c r="D1997" s="2">
        <f t="shared" si="280"/>
        <v>8.3000000000001961E-3</v>
      </c>
      <c r="E1997" s="2">
        <f t="shared" si="281"/>
        <v>0</v>
      </c>
      <c r="F1997" s="2">
        <f t="shared" ref="F1997:G2012" si="282">((F1996*13)+D1997)/14</f>
        <v>1.4163237898208447E-2</v>
      </c>
      <c r="G1997" s="2">
        <f t="shared" si="282"/>
        <v>1.5577635112929675E-2</v>
      </c>
      <c r="H1997" s="2">
        <f t="shared" si="274"/>
        <v>0.90920334155553195</v>
      </c>
      <c r="I1997" s="2">
        <f t="shared" si="275"/>
        <v>47.622132319062175</v>
      </c>
    </row>
    <row r="1998" spans="1:9" ht="13.5" x14ac:dyDescent="0.25">
      <c r="A1998" s="3">
        <f>TITRES_STAT!B2001</f>
        <v>44915</v>
      </c>
      <c r="B1998" s="6">
        <f>TITRES_STAT!D2001</f>
        <v>5.9298000000000002</v>
      </c>
      <c r="C1998" s="2">
        <f t="shared" si="279"/>
        <v>-0.10899999999999999</v>
      </c>
      <c r="D1998" s="2">
        <f t="shared" si="280"/>
        <v>0</v>
      </c>
      <c r="E1998" s="2">
        <f t="shared" si="281"/>
        <v>0.10899999999999999</v>
      </c>
      <c r="F1998" s="2">
        <f t="shared" si="282"/>
        <v>1.3151578048336415E-2</v>
      </c>
      <c r="G1998" s="2">
        <f t="shared" si="282"/>
        <v>2.2250661176291844E-2</v>
      </c>
      <c r="H1998" s="2">
        <f t="shared" si="274"/>
        <v>0.59106459552534407</v>
      </c>
      <c r="I1998" s="2">
        <f t="shared" si="275"/>
        <v>37.149000561487824</v>
      </c>
    </row>
    <row r="1999" spans="1:9" ht="13.5" x14ac:dyDescent="0.25">
      <c r="A1999" s="3">
        <f>TITRES_STAT!B2002</f>
        <v>44916</v>
      </c>
      <c r="B1999" s="6">
        <f>TITRES_STAT!D2002</f>
        <v>5.8711000000000002</v>
      </c>
      <c r="C1999" s="2">
        <f t="shared" si="279"/>
        <v>-5.8699999999999974E-2</v>
      </c>
      <c r="D1999" s="2">
        <f t="shared" si="280"/>
        <v>0</v>
      </c>
      <c r="E1999" s="2">
        <f t="shared" si="281"/>
        <v>5.8699999999999974E-2</v>
      </c>
      <c r="F1999" s="2">
        <f t="shared" si="282"/>
        <v>1.2212179616312385E-2</v>
      </c>
      <c r="G1999" s="2">
        <f t="shared" si="282"/>
        <v>2.4854185377985283E-2</v>
      </c>
      <c r="H1999" s="2">
        <f t="shared" si="274"/>
        <v>0.49135304298202359</v>
      </c>
      <c r="I1999" s="2">
        <f t="shared" si="275"/>
        <v>32.94679588406126</v>
      </c>
    </row>
    <row r="2000" spans="1:9" ht="13.5" x14ac:dyDescent="0.25">
      <c r="A2000" s="3">
        <f>TITRES_STAT!B2003</f>
        <v>44917</v>
      </c>
      <c r="B2000" s="6">
        <f>TITRES_STAT!D2003</f>
        <v>5.8711000000000002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1.1339881072290071E-2</v>
      </c>
      <c r="G2000" s="2">
        <f t="shared" si="282"/>
        <v>2.3078886422414905E-2</v>
      </c>
      <c r="H2000" s="2">
        <f t="shared" si="274"/>
        <v>0.49135304298202359</v>
      </c>
      <c r="I2000" s="2">
        <f t="shared" si="275"/>
        <v>32.94679588406126</v>
      </c>
    </row>
    <row r="2001" spans="1:9" ht="13.5" x14ac:dyDescent="0.25">
      <c r="A2001" s="3">
        <f>TITRES_STAT!B2004</f>
        <v>44918</v>
      </c>
      <c r="B2001" s="6">
        <f>TITRES_STAT!D2004</f>
        <v>5.8711000000000002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1.0529889567126496E-2</v>
      </c>
      <c r="G2001" s="2">
        <f t="shared" si="282"/>
        <v>2.1430394535099557E-2</v>
      </c>
      <c r="H2001" s="2">
        <f t="shared" ref="H2001:H2064" si="283">F2001/G2001</f>
        <v>0.49135304298202359</v>
      </c>
      <c r="I2001" s="2">
        <f t="shared" ref="I2001:I2064" si="284">IF(G2001=0,100,100-(100/(1+H2001)))</f>
        <v>32.94679588406126</v>
      </c>
    </row>
    <row r="2002" spans="1:9" ht="13.5" x14ac:dyDescent="0.25">
      <c r="A2002" s="3">
        <f>TITRES_STAT!B2005</f>
        <v>44921</v>
      </c>
      <c r="B2002" s="6">
        <f>TITRES_STAT!D2005</f>
        <v>5.8711000000000002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9.7777545980460307E-3</v>
      </c>
      <c r="G2002" s="2">
        <f t="shared" si="282"/>
        <v>1.9899652068306732E-2</v>
      </c>
      <c r="H2002" s="2">
        <f t="shared" si="283"/>
        <v>0.49135304298202348</v>
      </c>
      <c r="I2002" s="2">
        <f t="shared" si="284"/>
        <v>32.946795884061245</v>
      </c>
    </row>
    <row r="2003" spans="1:9" ht="13.5" x14ac:dyDescent="0.25">
      <c r="A2003" s="3">
        <f>TITRES_STAT!B2006</f>
        <v>44922</v>
      </c>
      <c r="B2003" s="6">
        <f>TITRES_STAT!D2006</f>
        <v>5.9466000000000001</v>
      </c>
      <c r="C2003" s="2">
        <f t="shared" si="279"/>
        <v>7.5499999999999901E-2</v>
      </c>
      <c r="D2003" s="2">
        <f t="shared" si="280"/>
        <v>7.5499999999999901E-2</v>
      </c>
      <c r="E2003" s="2">
        <f t="shared" si="281"/>
        <v>0</v>
      </c>
      <c r="F2003" s="2">
        <f t="shared" si="282"/>
        <v>1.4472200698185594E-2</v>
      </c>
      <c r="G2003" s="2">
        <f t="shared" si="282"/>
        <v>1.8478248349141965E-2</v>
      </c>
      <c r="H2003" s="2">
        <f t="shared" si="283"/>
        <v>0.78320198022761223</v>
      </c>
      <c r="I2003" s="2">
        <f t="shared" si="284"/>
        <v>43.921103100594493</v>
      </c>
    </row>
    <row r="2004" spans="1:9" ht="13.5" x14ac:dyDescent="0.25">
      <c r="A2004" s="3">
        <f>TITRES_STAT!B2007</f>
        <v>44923</v>
      </c>
      <c r="B2004" s="6">
        <f>TITRES_STAT!D2007</f>
        <v>6.2904999999999998</v>
      </c>
      <c r="C2004" s="2">
        <f t="shared" si="279"/>
        <v>0.34389999999999965</v>
      </c>
      <c r="D2004" s="2">
        <f t="shared" si="280"/>
        <v>0.34389999999999965</v>
      </c>
      <c r="E2004" s="2">
        <f t="shared" si="281"/>
        <v>0</v>
      </c>
      <c r="F2004" s="2">
        <f t="shared" si="282"/>
        <v>3.8002757791172313E-2</v>
      </c>
      <c r="G2004" s="2">
        <f t="shared" si="282"/>
        <v>1.7158373467060395E-2</v>
      </c>
      <c r="H2004" s="2">
        <f t="shared" si="283"/>
        <v>2.2148228597616031</v>
      </c>
      <c r="I2004" s="2">
        <f t="shared" si="284"/>
        <v>68.894087057905409</v>
      </c>
    </row>
    <row r="2005" spans="1:9" ht="13.5" x14ac:dyDescent="0.25">
      <c r="A2005" s="3">
        <f>TITRES_STAT!B2008</f>
        <v>44924</v>
      </c>
      <c r="B2005" s="6">
        <f>TITRES_STAT!D2008</f>
        <v>6.5336999999999996</v>
      </c>
      <c r="C2005" s="2">
        <f t="shared" si="279"/>
        <v>0.24319999999999986</v>
      </c>
      <c r="D2005" s="2">
        <f t="shared" si="280"/>
        <v>0.24319999999999986</v>
      </c>
      <c r="E2005" s="2">
        <f t="shared" si="281"/>
        <v>0</v>
      </c>
      <c r="F2005" s="2">
        <f t="shared" si="282"/>
        <v>5.2659703663231423E-2</v>
      </c>
      <c r="G2005" s="2">
        <f t="shared" si="282"/>
        <v>1.5932775362270366E-2</v>
      </c>
      <c r="H2005" s="2">
        <f t="shared" si="283"/>
        <v>3.3051180642345788</v>
      </c>
      <c r="I2005" s="2">
        <f t="shared" si="284"/>
        <v>76.771833313756204</v>
      </c>
    </row>
    <row r="2006" spans="1:9" ht="13.5" x14ac:dyDescent="0.25">
      <c r="A2006" s="3">
        <f>TITRES_STAT!B2009</f>
        <v>44925</v>
      </c>
      <c r="B2006" s="6">
        <f>TITRES_STAT!D2009</f>
        <v>6.4413999999999998</v>
      </c>
      <c r="C2006" s="2">
        <f t="shared" si="279"/>
        <v>-9.2299999999999827E-2</v>
      </c>
      <c r="D2006" s="2">
        <f t="shared" si="280"/>
        <v>0</v>
      </c>
      <c r="E2006" s="2">
        <f t="shared" si="281"/>
        <v>9.2299999999999827E-2</v>
      </c>
      <c r="F2006" s="2">
        <f t="shared" si="282"/>
        <v>4.8898296258714891E-2</v>
      </c>
      <c r="G2006" s="2">
        <f t="shared" si="282"/>
        <v>2.1387577122108186E-2</v>
      </c>
      <c r="H2006" s="2">
        <f t="shared" si="283"/>
        <v>2.2862943277557637</v>
      </c>
      <c r="I2006" s="2">
        <f t="shared" si="284"/>
        <v>69.570589233165009</v>
      </c>
    </row>
    <row r="2007" spans="1:9" ht="13.5" x14ac:dyDescent="0.25">
      <c r="A2007" s="3">
        <f>TITRES_STAT!B2010</f>
        <v>44928</v>
      </c>
      <c r="B2007" s="6">
        <f>TITRES_STAT!D2010</f>
        <v>6.1227</v>
      </c>
      <c r="C2007" s="2">
        <f t="shared" si="279"/>
        <v>-0.31869999999999976</v>
      </c>
      <c r="D2007" s="2">
        <f t="shared" si="280"/>
        <v>0</v>
      </c>
      <c r="E2007" s="2">
        <f t="shared" si="281"/>
        <v>0.31869999999999976</v>
      </c>
      <c r="F2007" s="2">
        <f t="shared" si="282"/>
        <v>4.5405560811663824E-2</v>
      </c>
      <c r="G2007" s="2">
        <f t="shared" si="282"/>
        <v>4.2624178756243296E-2</v>
      </c>
      <c r="H2007" s="2">
        <f t="shared" si="283"/>
        <v>1.0652536221595386</v>
      </c>
      <c r="I2007" s="2">
        <f t="shared" si="284"/>
        <v>51.579796821547411</v>
      </c>
    </row>
    <row r="2008" spans="1:9" ht="13.5" x14ac:dyDescent="0.25">
      <c r="A2008" s="3">
        <f>TITRES_STAT!B2011</f>
        <v>44929</v>
      </c>
      <c r="B2008" s="6">
        <f>TITRES_STAT!D2011</f>
        <v>6.0388000000000002</v>
      </c>
      <c r="C2008" s="2">
        <f t="shared" si="279"/>
        <v>-8.3899999999999864E-2</v>
      </c>
      <c r="D2008" s="2">
        <f t="shared" si="280"/>
        <v>0</v>
      </c>
      <c r="E2008" s="2">
        <f t="shared" si="281"/>
        <v>8.3899999999999864E-2</v>
      </c>
      <c r="F2008" s="2">
        <f t="shared" si="282"/>
        <v>4.2162306467973545E-2</v>
      </c>
      <c r="G2008" s="2">
        <f t="shared" si="282"/>
        <v>4.5572451702225909E-2</v>
      </c>
      <c r="H2008" s="2">
        <f t="shared" si="283"/>
        <v>0.92517090683348513</v>
      </c>
      <c r="I2008" s="2">
        <f t="shared" si="284"/>
        <v>48.056559734491486</v>
      </c>
    </row>
    <row r="2009" spans="1:9" ht="13.5" x14ac:dyDescent="0.25">
      <c r="A2009" s="3">
        <f>TITRES_STAT!B2012</f>
        <v>44930</v>
      </c>
      <c r="B2009" s="6">
        <f>TITRES_STAT!D2012</f>
        <v>5.9550000000000001</v>
      </c>
      <c r="C2009" s="2">
        <f t="shared" si="279"/>
        <v>-8.3800000000000097E-2</v>
      </c>
      <c r="D2009" s="2">
        <f t="shared" si="280"/>
        <v>0</v>
      </c>
      <c r="E2009" s="2">
        <f t="shared" si="281"/>
        <v>8.3800000000000097E-2</v>
      </c>
      <c r="F2009" s="2">
        <f t="shared" si="282"/>
        <v>3.9150713148832575E-2</v>
      </c>
      <c r="G2009" s="2">
        <f t="shared" si="282"/>
        <v>4.8302990866352639E-2</v>
      </c>
      <c r="H2009" s="2">
        <f t="shared" si="283"/>
        <v>0.810523581389751</v>
      </c>
      <c r="I2009" s="2">
        <f t="shared" si="284"/>
        <v>44.767358443771066</v>
      </c>
    </row>
    <row r="2010" spans="1:9" ht="13.5" x14ac:dyDescent="0.25">
      <c r="A2010" s="3">
        <f>TITRES_STAT!B2013</f>
        <v>44931</v>
      </c>
      <c r="B2010" s="6">
        <f>TITRES_STAT!D2013</f>
        <v>5.9466000000000001</v>
      </c>
      <c r="C2010" s="2">
        <f t="shared" si="279"/>
        <v>-8.3999999999999631E-3</v>
      </c>
      <c r="D2010" s="2">
        <f t="shared" si="280"/>
        <v>0</v>
      </c>
      <c r="E2010" s="2">
        <f t="shared" si="281"/>
        <v>8.3999999999999631E-3</v>
      </c>
      <c r="F2010" s="2">
        <f t="shared" si="282"/>
        <v>3.6354233638201679E-2</v>
      </c>
      <c r="G2010" s="2">
        <f t="shared" si="282"/>
        <v>4.5452777233041738E-2</v>
      </c>
      <c r="H2010" s="2">
        <f t="shared" si="283"/>
        <v>0.79982425390222567</v>
      </c>
      <c r="I2010" s="2">
        <f t="shared" si="284"/>
        <v>44.439019652508556</v>
      </c>
    </row>
    <row r="2011" spans="1:9" ht="13.5" x14ac:dyDescent="0.25">
      <c r="A2011" s="3">
        <f>TITRES_STAT!B2014</f>
        <v>44932</v>
      </c>
      <c r="B2011" s="6">
        <f>TITRES_STAT!D2014</f>
        <v>5.9466000000000001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3.3757502664044418E-2</v>
      </c>
      <c r="G2011" s="2">
        <f t="shared" si="282"/>
        <v>4.220615028782447E-2</v>
      </c>
      <c r="H2011" s="2">
        <f t="shared" si="283"/>
        <v>0.79982425390222578</v>
      </c>
      <c r="I2011" s="2">
        <f t="shared" si="284"/>
        <v>44.439019652508563</v>
      </c>
    </row>
    <row r="2012" spans="1:9" ht="13.5" x14ac:dyDescent="0.25">
      <c r="A2012" s="3">
        <f>TITRES_STAT!B2015</f>
        <v>44935</v>
      </c>
      <c r="B2012" s="6">
        <f>TITRES_STAT!D2015</f>
        <v>5.8543000000000003</v>
      </c>
      <c r="C2012" s="2">
        <f t="shared" si="279"/>
        <v>-9.2299999999999827E-2</v>
      </c>
      <c r="D2012" s="2">
        <f t="shared" si="280"/>
        <v>0</v>
      </c>
      <c r="E2012" s="2">
        <f t="shared" si="281"/>
        <v>9.2299999999999827E-2</v>
      </c>
      <c r="F2012" s="2">
        <f t="shared" si="282"/>
        <v>3.1346252473755533E-2</v>
      </c>
      <c r="G2012" s="2">
        <f t="shared" si="282"/>
        <v>4.5784282410122709E-2</v>
      </c>
      <c r="H2012" s="2">
        <f t="shared" si="283"/>
        <v>0.68465095058091396</v>
      </c>
      <c r="I2012" s="2">
        <f t="shared" si="284"/>
        <v>40.640522616559089</v>
      </c>
    </row>
    <row r="2013" spans="1:9" ht="13.5" x14ac:dyDescent="0.25">
      <c r="A2013" s="3">
        <f>TITRES_STAT!B2016</f>
        <v>44936</v>
      </c>
      <c r="B2013" s="6">
        <f>TITRES_STAT!D2016</f>
        <v>5.8292000000000002</v>
      </c>
      <c r="C2013" s="2">
        <f t="shared" si="279"/>
        <v>-2.5100000000000122E-2</v>
      </c>
      <c r="D2013" s="2">
        <f t="shared" si="280"/>
        <v>0</v>
      </c>
      <c r="E2013" s="2">
        <f t="shared" si="281"/>
        <v>2.5100000000000122E-2</v>
      </c>
      <c r="F2013" s="2">
        <f t="shared" ref="F2013:G2028" si="285">((F2012*13)+D2013)/14</f>
        <v>2.9107234439915853E-2</v>
      </c>
      <c r="G2013" s="2">
        <f t="shared" si="285"/>
        <v>4.4306833666542526E-2</v>
      </c>
      <c r="H2013" s="2">
        <f t="shared" si="283"/>
        <v>0.65694684163124106</v>
      </c>
      <c r="I2013" s="2">
        <f t="shared" si="284"/>
        <v>39.64803366802559</v>
      </c>
    </row>
    <row r="2014" spans="1:9" ht="13.5" x14ac:dyDescent="0.25">
      <c r="A2014" s="3">
        <f>TITRES_STAT!B2017</f>
        <v>44937</v>
      </c>
      <c r="B2014" s="6">
        <f>TITRES_STAT!D2017</f>
        <v>5.8375000000000004</v>
      </c>
      <c r="C2014" s="2">
        <f t="shared" si="279"/>
        <v>8.3000000000001961E-3</v>
      </c>
      <c r="D2014" s="2">
        <f t="shared" si="280"/>
        <v>8.3000000000001961E-3</v>
      </c>
      <c r="E2014" s="2">
        <f t="shared" si="281"/>
        <v>0</v>
      </c>
      <c r="F2014" s="2">
        <f t="shared" si="285"/>
        <v>2.7621003408493307E-2</v>
      </c>
      <c r="G2014" s="2">
        <f t="shared" si="285"/>
        <v>4.1142059833218059E-2</v>
      </c>
      <c r="H2014" s="2">
        <f t="shared" si="283"/>
        <v>0.67135684310565646</v>
      </c>
      <c r="I2014" s="2">
        <f t="shared" si="284"/>
        <v>40.168372533669398</v>
      </c>
    </row>
    <row r="2015" spans="1:9" ht="13.5" x14ac:dyDescent="0.25">
      <c r="A2015" s="3">
        <f>TITRES_STAT!B2018</f>
        <v>44938</v>
      </c>
      <c r="B2015" s="6">
        <f>TITRES_STAT!D2018</f>
        <v>5.8543000000000003</v>
      </c>
      <c r="C2015" s="2">
        <f t="shared" si="279"/>
        <v>1.6799999999999926E-2</v>
      </c>
      <c r="D2015" s="2">
        <f t="shared" si="280"/>
        <v>1.6799999999999926E-2</v>
      </c>
      <c r="E2015" s="2">
        <f t="shared" si="281"/>
        <v>0</v>
      </c>
      <c r="F2015" s="2">
        <f t="shared" si="285"/>
        <v>2.6848074593600921E-2</v>
      </c>
      <c r="G2015" s="2">
        <f t="shared" si="285"/>
        <v>3.8203341273702486E-2</v>
      </c>
      <c r="H2015" s="2">
        <f t="shared" si="283"/>
        <v>0.70276770822875545</v>
      </c>
      <c r="I2015" s="2">
        <f t="shared" si="284"/>
        <v>41.272083375352764</v>
      </c>
    </row>
    <row r="2016" spans="1:9" ht="13.5" x14ac:dyDescent="0.25">
      <c r="A2016" s="3">
        <f>TITRES_STAT!B2019</f>
        <v>44939</v>
      </c>
      <c r="B2016" s="6">
        <f>TITRES_STAT!D2019</f>
        <v>5.9634</v>
      </c>
      <c r="C2016" s="2">
        <f t="shared" si="279"/>
        <v>0.10909999999999975</v>
      </c>
      <c r="D2016" s="2">
        <f t="shared" si="280"/>
        <v>0.10909999999999975</v>
      </c>
      <c r="E2016" s="2">
        <f t="shared" si="281"/>
        <v>0</v>
      </c>
      <c r="F2016" s="2">
        <f t="shared" si="285"/>
        <v>3.2723212122629408E-2</v>
      </c>
      <c r="G2016" s="2">
        <f t="shared" si="285"/>
        <v>3.5474531182723736E-2</v>
      </c>
      <c r="H2016" s="2">
        <f t="shared" si="283"/>
        <v>0.92244241239094282</v>
      </c>
      <c r="I2016" s="2">
        <f t="shared" si="284"/>
        <v>47.982837168251024</v>
      </c>
    </row>
    <row r="2017" spans="1:9" ht="13.5" x14ac:dyDescent="0.25">
      <c r="A2017" s="3">
        <f>TITRES_STAT!B2020</f>
        <v>44942</v>
      </c>
      <c r="B2017" s="6">
        <f>TITRES_STAT!D2020</f>
        <v>5.9466000000000001</v>
      </c>
      <c r="C2017" s="2">
        <f t="shared" si="279"/>
        <v>-1.6799999999999926E-2</v>
      </c>
      <c r="D2017" s="2">
        <f t="shared" si="280"/>
        <v>0</v>
      </c>
      <c r="E2017" s="2">
        <f t="shared" si="281"/>
        <v>1.6799999999999926E-2</v>
      </c>
      <c r="F2017" s="2">
        <f t="shared" si="285"/>
        <v>3.0385839828155879E-2</v>
      </c>
      <c r="G2017" s="2">
        <f t="shared" si="285"/>
        <v>3.4140636098243464E-2</v>
      </c>
      <c r="H2017" s="2">
        <f t="shared" si="283"/>
        <v>0.89001973310389582</v>
      </c>
      <c r="I2017" s="2">
        <f t="shared" si="284"/>
        <v>47.090499507232963</v>
      </c>
    </row>
    <row r="2018" spans="1:9" ht="13.5" x14ac:dyDescent="0.25">
      <c r="A2018" s="3">
        <f>TITRES_STAT!B2021</f>
        <v>44943</v>
      </c>
      <c r="B2018" s="6">
        <f>TITRES_STAT!D2021</f>
        <v>5.9466000000000001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2.8215422697573316E-2</v>
      </c>
      <c r="G2018" s="2">
        <f t="shared" si="285"/>
        <v>3.1702019234083216E-2</v>
      </c>
      <c r="H2018" s="2">
        <f t="shared" si="283"/>
        <v>0.89001973310389582</v>
      </c>
      <c r="I2018" s="2">
        <f t="shared" si="284"/>
        <v>47.090499507232963</v>
      </c>
    </row>
    <row r="2019" spans="1:9" ht="13.5" x14ac:dyDescent="0.25">
      <c r="A2019" s="3">
        <f>TITRES_STAT!B2022</f>
        <v>44944</v>
      </c>
      <c r="B2019" s="6">
        <f>TITRES_STAT!D2022</f>
        <v>5.9969000000000001</v>
      </c>
      <c r="C2019" s="2">
        <f t="shared" si="279"/>
        <v>5.0300000000000011E-2</v>
      </c>
      <c r="D2019" s="2">
        <f t="shared" si="280"/>
        <v>5.0300000000000011E-2</v>
      </c>
      <c r="E2019" s="2">
        <f t="shared" si="281"/>
        <v>0</v>
      </c>
      <c r="F2019" s="2">
        <f t="shared" si="285"/>
        <v>2.9792892504889507E-2</v>
      </c>
      <c r="G2019" s="2">
        <f t="shared" si="285"/>
        <v>2.9437589288791557E-2</v>
      </c>
      <c r="H2019" s="2">
        <f t="shared" si="283"/>
        <v>1.0120697117081265</v>
      </c>
      <c r="I2019" s="2">
        <f t="shared" si="284"/>
        <v>50.299932741840244</v>
      </c>
    </row>
    <row r="2020" spans="1:9" ht="13.5" x14ac:dyDescent="0.25">
      <c r="A2020" s="3">
        <f>TITRES_STAT!B2023</f>
        <v>44945</v>
      </c>
      <c r="B2020" s="6">
        <f>TITRES_STAT!D2023</f>
        <v>5.9969000000000001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2.7664828754540256E-2</v>
      </c>
      <c r="G2020" s="2">
        <f t="shared" si="285"/>
        <v>2.733490433959216E-2</v>
      </c>
      <c r="H2020" s="2">
        <f t="shared" si="283"/>
        <v>1.0120697117081265</v>
      </c>
      <c r="I2020" s="2">
        <f t="shared" si="284"/>
        <v>50.299932741840244</v>
      </c>
    </row>
    <row r="2021" spans="1:9" ht="13.5" x14ac:dyDescent="0.25">
      <c r="A2021" s="3">
        <f>TITRES_STAT!B2024</f>
        <v>44946</v>
      </c>
      <c r="B2021" s="6">
        <f>TITRES_STAT!D2024</f>
        <v>5.9885000000000002</v>
      </c>
      <c r="C2021" s="2">
        <f t="shared" si="279"/>
        <v>-8.3999999999999631E-3</v>
      </c>
      <c r="D2021" s="2">
        <f t="shared" si="280"/>
        <v>0</v>
      </c>
      <c r="E2021" s="2">
        <f t="shared" si="281"/>
        <v>8.3999999999999631E-3</v>
      </c>
      <c r="F2021" s="2">
        <f t="shared" si="285"/>
        <v>2.5688769557787379E-2</v>
      </c>
      <c r="G2021" s="2">
        <f t="shared" si="285"/>
        <v>2.5982411172478431E-2</v>
      </c>
      <c r="H2021" s="2">
        <f t="shared" si="283"/>
        <v>0.98869844631655712</v>
      </c>
      <c r="I2021" s="2">
        <f t="shared" si="284"/>
        <v>49.715855520871564</v>
      </c>
    </row>
    <row r="2022" spans="1:9" ht="13.5" x14ac:dyDescent="0.25">
      <c r="A2022" s="3">
        <f>TITRES_STAT!B2025</f>
        <v>44949</v>
      </c>
      <c r="B2022" s="6">
        <f>TITRES_STAT!D2025</f>
        <v>6.1143000000000001</v>
      </c>
      <c r="C2022" s="2">
        <f t="shared" si="279"/>
        <v>0.12579999999999991</v>
      </c>
      <c r="D2022" s="2">
        <f t="shared" si="280"/>
        <v>0.12579999999999991</v>
      </c>
      <c r="E2022" s="2">
        <f t="shared" si="281"/>
        <v>0</v>
      </c>
      <c r="F2022" s="2">
        <f t="shared" si="285"/>
        <v>3.2839571732231135E-2</v>
      </c>
      <c r="G2022" s="2">
        <f t="shared" si="285"/>
        <v>2.4126524660158546E-2</v>
      </c>
      <c r="H2022" s="2">
        <f t="shared" si="283"/>
        <v>1.3611397494998905</v>
      </c>
      <c r="I2022" s="2">
        <f t="shared" si="284"/>
        <v>57.647572524590778</v>
      </c>
    </row>
    <row r="2023" spans="1:9" ht="13.5" x14ac:dyDescent="0.25">
      <c r="A2023" s="3">
        <f>TITRES_STAT!B2026</f>
        <v>44950</v>
      </c>
      <c r="B2023" s="6">
        <f>TITRES_STAT!D2026</f>
        <v>6.1059000000000001</v>
      </c>
      <c r="C2023" s="2">
        <f t="shared" si="279"/>
        <v>-8.3999999999999631E-3</v>
      </c>
      <c r="D2023" s="2">
        <f t="shared" si="280"/>
        <v>0</v>
      </c>
      <c r="E2023" s="2">
        <f t="shared" si="281"/>
        <v>8.3999999999999631E-3</v>
      </c>
      <c r="F2023" s="2">
        <f t="shared" si="285"/>
        <v>3.0493888037071766E-2</v>
      </c>
      <c r="G2023" s="2">
        <f t="shared" si="285"/>
        <v>2.3003201470147221E-2</v>
      </c>
      <c r="H2023" s="2">
        <f t="shared" si="283"/>
        <v>1.3256366978590222</v>
      </c>
      <c r="I2023" s="2">
        <f t="shared" si="284"/>
        <v>57.001022519097738</v>
      </c>
    </row>
    <row r="2024" spans="1:9" ht="13.5" x14ac:dyDescent="0.25">
      <c r="A2024" s="3">
        <f>TITRES_STAT!B2027</f>
        <v>44951</v>
      </c>
      <c r="B2024" s="6">
        <f>TITRES_STAT!D2027</f>
        <v>6.1059000000000001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2.8315753177280929E-2</v>
      </c>
      <c r="G2024" s="2">
        <f t="shared" si="285"/>
        <v>2.136011565085099E-2</v>
      </c>
      <c r="H2024" s="2">
        <f t="shared" si="283"/>
        <v>1.3256366978590224</v>
      </c>
      <c r="I2024" s="2">
        <f t="shared" si="284"/>
        <v>57.001022519097738</v>
      </c>
    </row>
    <row r="2025" spans="1:9" ht="13.5" x14ac:dyDescent="0.25">
      <c r="A2025" s="3">
        <f>TITRES_STAT!B2028</f>
        <v>44952</v>
      </c>
      <c r="B2025" s="6">
        <f>TITRES_STAT!D2028</f>
        <v>6.1227</v>
      </c>
      <c r="C2025" s="2">
        <f t="shared" si="279"/>
        <v>1.6799999999999926E-2</v>
      </c>
      <c r="D2025" s="2">
        <f t="shared" si="280"/>
        <v>1.6799999999999926E-2</v>
      </c>
      <c r="E2025" s="2">
        <f t="shared" si="281"/>
        <v>0</v>
      </c>
      <c r="F2025" s="2">
        <f t="shared" si="285"/>
        <v>2.7493199378903713E-2</v>
      </c>
      <c r="G2025" s="2">
        <f t="shared" si="285"/>
        <v>1.9834393104361633E-2</v>
      </c>
      <c r="H2025" s="2">
        <f t="shared" si="283"/>
        <v>1.386137666741005</v>
      </c>
      <c r="I2025" s="2">
        <f t="shared" si="284"/>
        <v>58.09126967239056</v>
      </c>
    </row>
    <row r="2026" spans="1:9" ht="13.5" x14ac:dyDescent="0.25">
      <c r="A2026" s="3">
        <f>TITRES_STAT!B2029</f>
        <v>44953</v>
      </c>
      <c r="B2026" s="6">
        <f>TITRES_STAT!D2029</f>
        <v>6.1478999999999999</v>
      </c>
      <c r="C2026" s="2">
        <f t="shared" si="279"/>
        <v>2.5199999999999889E-2</v>
      </c>
      <c r="D2026" s="2">
        <f t="shared" si="280"/>
        <v>2.5199999999999889E-2</v>
      </c>
      <c r="E2026" s="2">
        <f t="shared" si="281"/>
        <v>0</v>
      </c>
      <c r="F2026" s="2">
        <f t="shared" si="285"/>
        <v>2.7329399423267727E-2</v>
      </c>
      <c r="G2026" s="2">
        <f t="shared" si="285"/>
        <v>1.8417650739764372E-2</v>
      </c>
      <c r="H2026" s="2">
        <f t="shared" si="283"/>
        <v>1.4838700010888233</v>
      </c>
      <c r="I2026" s="2">
        <f t="shared" si="284"/>
        <v>59.740244072288711</v>
      </c>
    </row>
    <row r="2027" spans="1:9" ht="13.5" x14ac:dyDescent="0.25">
      <c r="A2027" s="3">
        <f>TITRES_STAT!B2030</f>
        <v>44956</v>
      </c>
      <c r="B2027" s="6">
        <f>TITRES_STAT!D2030</f>
        <v>6.0808</v>
      </c>
      <c r="C2027" s="2">
        <f t="shared" si="279"/>
        <v>-6.7099999999999937E-2</v>
      </c>
      <c r="D2027" s="2">
        <f t="shared" si="280"/>
        <v>0</v>
      </c>
      <c r="E2027" s="2">
        <f t="shared" si="281"/>
        <v>6.7099999999999937E-2</v>
      </c>
      <c r="F2027" s="2">
        <f t="shared" si="285"/>
        <v>2.5377299464462887E-2</v>
      </c>
      <c r="G2027" s="2">
        <f t="shared" si="285"/>
        <v>2.1894961401209771E-2</v>
      </c>
      <c r="H2027" s="2">
        <f t="shared" si="283"/>
        <v>1.1590474629957879</v>
      </c>
      <c r="I2027" s="2">
        <f t="shared" si="284"/>
        <v>53.683278522629173</v>
      </c>
    </row>
    <row r="2028" spans="1:9" ht="13.5" x14ac:dyDescent="0.25">
      <c r="A2028" s="3">
        <f>TITRES_STAT!B2031</f>
        <v>44957</v>
      </c>
      <c r="B2028" s="6">
        <f>TITRES_STAT!D2031</f>
        <v>6.0388000000000002</v>
      </c>
      <c r="C2028" s="2">
        <f t="shared" si="279"/>
        <v>-4.1999999999999815E-2</v>
      </c>
      <c r="D2028" s="2">
        <f t="shared" si="280"/>
        <v>0</v>
      </c>
      <c r="E2028" s="2">
        <f t="shared" si="281"/>
        <v>4.1999999999999815E-2</v>
      </c>
      <c r="F2028" s="2">
        <f t="shared" si="285"/>
        <v>2.3564635217001251E-2</v>
      </c>
      <c r="G2028" s="2">
        <f t="shared" si="285"/>
        <v>2.3331035586837631E-2</v>
      </c>
      <c r="H2028" s="2">
        <f t="shared" si="283"/>
        <v>1.0100123986907554</v>
      </c>
      <c r="I2028" s="2">
        <f t="shared" si="284"/>
        <v>50.249063107702156</v>
      </c>
    </row>
    <row r="2029" spans="1:9" ht="13.5" x14ac:dyDescent="0.25">
      <c r="A2029" s="3">
        <f>TITRES_STAT!B2032</f>
        <v>44958</v>
      </c>
      <c r="B2029" s="6">
        <f>TITRES_STAT!D2032</f>
        <v>6.0388000000000002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2.1881446987215447E-2</v>
      </c>
      <c r="G2029" s="2">
        <f t="shared" si="286"/>
        <v>2.1664533044920657E-2</v>
      </c>
      <c r="H2029" s="2">
        <f t="shared" si="283"/>
        <v>1.0100123986907554</v>
      </c>
      <c r="I2029" s="2">
        <f t="shared" si="284"/>
        <v>50.249063107702156</v>
      </c>
    </row>
    <row r="2030" spans="1:9" ht="13.5" x14ac:dyDescent="0.25">
      <c r="A2030" s="3">
        <f>TITRES_STAT!B2033</f>
        <v>44959</v>
      </c>
      <c r="B2030" s="6">
        <f>TITRES_STAT!D2033</f>
        <v>5.9885000000000002</v>
      </c>
      <c r="C2030" s="2">
        <f t="shared" si="279"/>
        <v>-5.0300000000000011E-2</v>
      </c>
      <c r="D2030" s="2">
        <f t="shared" si="280"/>
        <v>0</v>
      </c>
      <c r="E2030" s="2">
        <f t="shared" si="281"/>
        <v>5.0300000000000011E-2</v>
      </c>
      <c r="F2030" s="2">
        <f t="shared" si="286"/>
        <v>2.0318486488128628E-2</v>
      </c>
      <c r="G2030" s="2">
        <f t="shared" si="286"/>
        <v>2.3709923541712037E-2</v>
      </c>
      <c r="H2030" s="2">
        <f t="shared" si="283"/>
        <v>0.85696128257786353</v>
      </c>
      <c r="I2030" s="2">
        <f t="shared" si="284"/>
        <v>46.14858105109311</v>
      </c>
    </row>
    <row r="2031" spans="1:9" ht="13.5" x14ac:dyDescent="0.25">
      <c r="A2031" s="3">
        <f>TITRES_STAT!B2034</f>
        <v>44960</v>
      </c>
      <c r="B2031" s="6">
        <f>TITRES_STAT!D2034</f>
        <v>5.9885000000000002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1.8867166024690869E-2</v>
      </c>
      <c r="G2031" s="2">
        <f t="shared" si="286"/>
        <v>2.2016357574446893E-2</v>
      </c>
      <c r="H2031" s="2">
        <f t="shared" si="283"/>
        <v>0.85696128257786341</v>
      </c>
      <c r="I2031" s="2">
        <f t="shared" si="284"/>
        <v>46.14858105109311</v>
      </c>
    </row>
    <row r="2032" spans="1:9" ht="13.5" x14ac:dyDescent="0.25">
      <c r="A2032" s="3">
        <f>TITRES_STAT!B2035</f>
        <v>44963</v>
      </c>
      <c r="B2032" s="6">
        <f>TITRES_STAT!D2035</f>
        <v>5.9885000000000002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1.751951130864152E-2</v>
      </c>
      <c r="G2032" s="2">
        <f t="shared" si="286"/>
        <v>2.0443760604843542E-2</v>
      </c>
      <c r="H2032" s="2">
        <f t="shared" si="283"/>
        <v>0.85696128257786353</v>
      </c>
      <c r="I2032" s="2">
        <f t="shared" si="284"/>
        <v>46.14858105109311</v>
      </c>
    </row>
    <row r="2033" spans="1:9" ht="13.5" x14ac:dyDescent="0.25">
      <c r="A2033" s="3">
        <f>TITRES_STAT!B2036</f>
        <v>44964</v>
      </c>
      <c r="B2033" s="6">
        <f>TITRES_STAT!D2036</f>
        <v>6.0724</v>
      </c>
      <c r="C2033" s="2">
        <f t="shared" si="279"/>
        <v>8.3899999999999864E-2</v>
      </c>
      <c r="D2033" s="2">
        <f t="shared" si="280"/>
        <v>8.3899999999999864E-2</v>
      </c>
      <c r="E2033" s="2">
        <f t="shared" si="281"/>
        <v>0</v>
      </c>
      <c r="F2033" s="2">
        <f t="shared" si="286"/>
        <v>2.2260974786595691E-2</v>
      </c>
      <c r="G2033" s="2">
        <f t="shared" si="286"/>
        <v>1.8983491990211859E-2</v>
      </c>
      <c r="H2033" s="2">
        <f t="shared" si="283"/>
        <v>1.1726490994424916</v>
      </c>
      <c r="I2033" s="2">
        <f t="shared" si="284"/>
        <v>53.973239385200159</v>
      </c>
    </row>
    <row r="2034" spans="1:9" ht="13.5" x14ac:dyDescent="0.25">
      <c r="A2034" s="3">
        <f>TITRES_STAT!B2037</f>
        <v>44965</v>
      </c>
      <c r="B2034" s="6">
        <f>TITRES_STAT!D2037</f>
        <v>6.0808</v>
      </c>
      <c r="C2034" s="2">
        <f t="shared" si="279"/>
        <v>8.3999999999999631E-3</v>
      </c>
      <c r="D2034" s="2">
        <f t="shared" si="280"/>
        <v>8.3999999999999631E-3</v>
      </c>
      <c r="E2034" s="2">
        <f t="shared" si="281"/>
        <v>0</v>
      </c>
      <c r="F2034" s="2">
        <f t="shared" si="286"/>
        <v>2.1270905158981713E-2</v>
      </c>
      <c r="G2034" s="2">
        <f t="shared" si="286"/>
        <v>1.7627528276625299E-2</v>
      </c>
      <c r="H2034" s="2">
        <f t="shared" si="283"/>
        <v>1.2066867699873529</v>
      </c>
      <c r="I2034" s="2">
        <f t="shared" si="284"/>
        <v>54.683192304373527</v>
      </c>
    </row>
    <row r="2035" spans="1:9" ht="13.5" x14ac:dyDescent="0.25">
      <c r="A2035" s="3">
        <f>TITRES_STAT!B2038</f>
        <v>44966</v>
      </c>
      <c r="B2035" s="6">
        <f>TITRES_STAT!D2038</f>
        <v>6.0808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1.975155479048302E-2</v>
      </c>
      <c r="G2035" s="2">
        <f t="shared" si="286"/>
        <v>1.6368419114009207E-2</v>
      </c>
      <c r="H2035" s="2">
        <f t="shared" si="283"/>
        <v>1.2066867699873529</v>
      </c>
      <c r="I2035" s="2">
        <f t="shared" si="284"/>
        <v>54.683192304373527</v>
      </c>
    </row>
    <row r="2036" spans="1:9" ht="13.5" x14ac:dyDescent="0.25">
      <c r="A2036" s="3">
        <f>TITRES_STAT!B2039</f>
        <v>44967</v>
      </c>
      <c r="B2036" s="6">
        <f>TITRES_STAT!D2039</f>
        <v>6.1143000000000001</v>
      </c>
      <c r="C2036" s="2">
        <f t="shared" si="279"/>
        <v>3.3500000000000085E-2</v>
      </c>
      <c r="D2036" s="2">
        <f t="shared" si="280"/>
        <v>3.3500000000000085E-2</v>
      </c>
      <c r="E2036" s="2">
        <f t="shared" si="281"/>
        <v>0</v>
      </c>
      <c r="F2036" s="2">
        <f t="shared" si="286"/>
        <v>2.0733586591162811E-2</v>
      </c>
      <c r="G2036" s="2">
        <f t="shared" si="286"/>
        <v>1.5199246320151407E-2</v>
      </c>
      <c r="H2036" s="2">
        <f t="shared" si="283"/>
        <v>1.364119388187945</v>
      </c>
      <c r="I2036" s="2">
        <f t="shared" si="284"/>
        <v>57.700951779491895</v>
      </c>
    </row>
    <row r="2037" spans="1:9" ht="13.5" x14ac:dyDescent="0.25">
      <c r="A2037" s="3">
        <f>TITRES_STAT!B2040</f>
        <v>44970</v>
      </c>
      <c r="B2037" s="6">
        <f>TITRES_STAT!D2040</f>
        <v>6.0724</v>
      </c>
      <c r="C2037" s="2">
        <f t="shared" si="279"/>
        <v>-4.1900000000000048E-2</v>
      </c>
      <c r="D2037" s="2">
        <f t="shared" si="280"/>
        <v>0</v>
      </c>
      <c r="E2037" s="2">
        <f t="shared" si="281"/>
        <v>4.1900000000000048E-2</v>
      </c>
      <c r="F2037" s="2">
        <f t="shared" si="286"/>
        <v>1.9252616120365468E-2</v>
      </c>
      <c r="G2037" s="2">
        <f t="shared" si="286"/>
        <v>1.7106443011569168E-2</v>
      </c>
      <c r="H2037" s="2">
        <f t="shared" si="283"/>
        <v>1.1254599280133708</v>
      </c>
      <c r="I2037" s="2">
        <f t="shared" si="284"/>
        <v>52.951359523645216</v>
      </c>
    </row>
    <row r="2038" spans="1:9" ht="13.5" x14ac:dyDescent="0.25">
      <c r="A2038" s="3">
        <f>TITRES_STAT!B2041</f>
        <v>44971</v>
      </c>
      <c r="B2038" s="6">
        <f>TITRES_STAT!D2041</f>
        <v>6.0808</v>
      </c>
      <c r="C2038" s="2">
        <f t="shared" si="279"/>
        <v>8.3999999999999631E-3</v>
      </c>
      <c r="D2038" s="2">
        <f t="shared" si="280"/>
        <v>8.3999999999999631E-3</v>
      </c>
      <c r="E2038" s="2">
        <f t="shared" si="281"/>
        <v>0</v>
      </c>
      <c r="F2038" s="2">
        <f t="shared" si="286"/>
        <v>1.8477429254625071E-2</v>
      </c>
      <c r="G2038" s="2">
        <f t="shared" si="286"/>
        <v>1.5884554225028512E-2</v>
      </c>
      <c r="H2038" s="2">
        <f t="shared" si="283"/>
        <v>1.1632324705411685</v>
      </c>
      <c r="I2038" s="2">
        <f t="shared" si="284"/>
        <v>53.772883237563768</v>
      </c>
    </row>
    <row r="2039" spans="1:9" ht="13.5" x14ac:dyDescent="0.25">
      <c r="A2039" s="3">
        <f>TITRES_STAT!B2042</f>
        <v>44972</v>
      </c>
      <c r="B2039" s="6">
        <f>TITRES_STAT!D2042</f>
        <v>6.1059000000000001</v>
      </c>
      <c r="C2039" s="2">
        <f t="shared" si="279"/>
        <v>2.5100000000000122E-2</v>
      </c>
      <c r="D2039" s="2">
        <f t="shared" si="280"/>
        <v>2.5100000000000122E-2</v>
      </c>
      <c r="E2039" s="2">
        <f t="shared" si="281"/>
        <v>0</v>
      </c>
      <c r="F2039" s="2">
        <f t="shared" si="286"/>
        <v>1.8950470022151861E-2</v>
      </c>
      <c r="G2039" s="2">
        <f t="shared" si="286"/>
        <v>1.4749943208955047E-2</v>
      </c>
      <c r="H2039" s="2">
        <f t="shared" si="283"/>
        <v>1.2847825753421593</v>
      </c>
      <c r="I2039" s="2">
        <f t="shared" si="284"/>
        <v>56.23215920883657</v>
      </c>
    </row>
    <row r="2040" spans="1:9" ht="13.5" x14ac:dyDescent="0.25">
      <c r="A2040" s="3">
        <f>TITRES_STAT!B2043</f>
        <v>44973</v>
      </c>
      <c r="B2040" s="6">
        <f>TITRES_STAT!D2043</f>
        <v>6.1059000000000001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1.7596865020569584E-2</v>
      </c>
      <c r="G2040" s="2">
        <f t="shared" si="286"/>
        <v>1.3696375836886831E-2</v>
      </c>
      <c r="H2040" s="2">
        <f t="shared" si="283"/>
        <v>1.2847825753421593</v>
      </c>
      <c r="I2040" s="2">
        <f t="shared" si="284"/>
        <v>56.23215920883657</v>
      </c>
    </row>
    <row r="2041" spans="1:9" ht="13.5" x14ac:dyDescent="0.25">
      <c r="A2041" s="3">
        <f>TITRES_STAT!B2044</f>
        <v>44974</v>
      </c>
      <c r="B2041" s="6">
        <f>TITRES_STAT!D2044</f>
        <v>6.0975999999999999</v>
      </c>
      <c r="C2041" s="2">
        <f t="shared" si="279"/>
        <v>-8.3000000000001961E-3</v>
      </c>
      <c r="D2041" s="2">
        <f t="shared" si="280"/>
        <v>0</v>
      </c>
      <c r="E2041" s="2">
        <f t="shared" si="281"/>
        <v>8.3000000000001961E-3</v>
      </c>
      <c r="F2041" s="2">
        <f t="shared" si="286"/>
        <v>1.6339946090528901E-2</v>
      </c>
      <c r="G2041" s="2">
        <f t="shared" si="286"/>
        <v>1.3310920419966357E-2</v>
      </c>
      <c r="H2041" s="2">
        <f t="shared" si="283"/>
        <v>1.2275594455526164</v>
      </c>
      <c r="I2041" s="2">
        <f t="shared" si="284"/>
        <v>55.107819816143291</v>
      </c>
    </row>
    <row r="2042" spans="1:9" ht="13.5" x14ac:dyDescent="0.25">
      <c r="A2042" s="3">
        <f>TITRES_STAT!B2045</f>
        <v>44977</v>
      </c>
      <c r="B2042" s="6">
        <f>TITRES_STAT!D2045</f>
        <v>6.1059000000000001</v>
      </c>
      <c r="C2042" s="2">
        <f t="shared" si="279"/>
        <v>8.3000000000001961E-3</v>
      </c>
      <c r="D2042" s="2">
        <f t="shared" si="280"/>
        <v>8.3000000000001961E-3</v>
      </c>
      <c r="E2042" s="2">
        <f t="shared" si="281"/>
        <v>0</v>
      </c>
      <c r="F2042" s="2">
        <f t="shared" si="286"/>
        <v>1.5765664226919707E-2</v>
      </c>
      <c r="G2042" s="2">
        <f t="shared" si="286"/>
        <v>1.2360140389968759E-2</v>
      </c>
      <c r="H2042" s="2">
        <f t="shared" si="283"/>
        <v>1.2755246890006851</v>
      </c>
      <c r="I2042" s="2">
        <f t="shared" si="284"/>
        <v>56.054091399941782</v>
      </c>
    </row>
    <row r="2043" spans="1:9" ht="13.5" x14ac:dyDescent="0.25">
      <c r="A2043" s="3">
        <f>TITRES_STAT!B2046</f>
        <v>44978</v>
      </c>
      <c r="B2043" s="6">
        <f>TITRES_STAT!D2046</f>
        <v>6.0556000000000001</v>
      </c>
      <c r="C2043" s="2">
        <f t="shared" si="279"/>
        <v>-5.0300000000000011E-2</v>
      </c>
      <c r="D2043" s="2">
        <f t="shared" si="280"/>
        <v>0</v>
      </c>
      <c r="E2043" s="2">
        <f t="shared" si="281"/>
        <v>5.0300000000000011E-2</v>
      </c>
      <c r="F2043" s="2">
        <f t="shared" si="286"/>
        <v>1.46395453535683E-2</v>
      </c>
      <c r="G2043" s="2">
        <f t="shared" si="286"/>
        <v>1.5070130362113849E-2</v>
      </c>
      <c r="H2043" s="2">
        <f t="shared" si="283"/>
        <v>0.97142791746327328</v>
      </c>
      <c r="I2043" s="2">
        <f t="shared" si="284"/>
        <v>49.275345492380673</v>
      </c>
    </row>
    <row r="2044" spans="1:9" ht="13.5" x14ac:dyDescent="0.25">
      <c r="A2044" s="3">
        <f>TITRES_STAT!B2047</f>
        <v>44979</v>
      </c>
      <c r="B2044" s="6">
        <f>TITRES_STAT!D2047</f>
        <v>6.0388000000000002</v>
      </c>
      <c r="C2044" s="2">
        <f t="shared" si="279"/>
        <v>-1.6799999999999926E-2</v>
      </c>
      <c r="D2044" s="2">
        <f t="shared" si="280"/>
        <v>0</v>
      </c>
      <c r="E2044" s="2">
        <f t="shared" si="281"/>
        <v>1.6799999999999926E-2</v>
      </c>
      <c r="F2044" s="2">
        <f t="shared" si="286"/>
        <v>1.3593863542599135E-2</v>
      </c>
      <c r="G2044" s="2">
        <f t="shared" si="286"/>
        <v>1.5193692479105712E-2</v>
      </c>
      <c r="H2044" s="2">
        <f t="shared" si="283"/>
        <v>0.89470440192819134</v>
      </c>
      <c r="I2044" s="2">
        <f t="shared" si="284"/>
        <v>47.221318587621056</v>
      </c>
    </row>
    <row r="2045" spans="1:9" ht="13.5" x14ac:dyDescent="0.25">
      <c r="A2045" s="3">
        <f>TITRES_STAT!B2048</f>
        <v>44980</v>
      </c>
      <c r="B2045" s="6">
        <f>TITRES_STAT!D2048</f>
        <v>5.9801000000000002</v>
      </c>
      <c r="C2045" s="2">
        <f t="shared" si="279"/>
        <v>-5.8699999999999974E-2</v>
      </c>
      <c r="D2045" s="2">
        <f t="shared" si="280"/>
        <v>0</v>
      </c>
      <c r="E2045" s="2">
        <f t="shared" si="281"/>
        <v>5.8699999999999974E-2</v>
      </c>
      <c r="F2045" s="2">
        <f t="shared" ref="F2045:G2060" si="287">((F2044*13)+D2045)/14</f>
        <v>1.262287328955634E-2</v>
      </c>
      <c r="G2045" s="2">
        <f t="shared" si="287"/>
        <v>1.8301285873455302E-2</v>
      </c>
      <c r="H2045" s="2">
        <f t="shared" si="283"/>
        <v>0.68972603219454154</v>
      </c>
      <c r="I2045" s="2">
        <f t="shared" si="284"/>
        <v>40.818808437173438</v>
      </c>
    </row>
    <row r="2046" spans="1:9" ht="13.5" x14ac:dyDescent="0.25">
      <c r="A2046" s="3">
        <f>TITRES_STAT!B2049</f>
        <v>44981</v>
      </c>
      <c r="B2046" s="6">
        <f>TITRES_STAT!D2049</f>
        <v>5.9885000000000002</v>
      </c>
      <c r="C2046" s="2">
        <f t="shared" si="279"/>
        <v>8.3999999999999631E-3</v>
      </c>
      <c r="D2046" s="2">
        <f t="shared" si="280"/>
        <v>8.3999999999999631E-3</v>
      </c>
      <c r="E2046" s="2">
        <f t="shared" si="281"/>
        <v>0</v>
      </c>
      <c r="F2046" s="2">
        <f t="shared" si="287"/>
        <v>1.2321239483159456E-2</v>
      </c>
      <c r="G2046" s="2">
        <f t="shared" si="287"/>
        <v>1.6994051168208495E-2</v>
      </c>
      <c r="H2046" s="2">
        <f t="shared" si="283"/>
        <v>0.72503250468077507</v>
      </c>
      <c r="I2046" s="2">
        <f t="shared" si="284"/>
        <v>42.030077851486375</v>
      </c>
    </row>
    <row r="2047" spans="1:9" ht="13.5" x14ac:dyDescent="0.25">
      <c r="A2047" s="3">
        <f>TITRES_STAT!B2050</f>
        <v>44984</v>
      </c>
      <c r="B2047" s="6">
        <f>TITRES_STAT!D2050</f>
        <v>5.9885000000000002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1.1441150948648065E-2</v>
      </c>
      <c r="G2047" s="2">
        <f t="shared" si="287"/>
        <v>1.5780190370479317E-2</v>
      </c>
      <c r="H2047" s="2">
        <f t="shared" si="283"/>
        <v>0.72503250468077496</v>
      </c>
      <c r="I2047" s="2">
        <f t="shared" si="284"/>
        <v>42.030077851486375</v>
      </c>
    </row>
    <row r="2048" spans="1:9" ht="13.5" x14ac:dyDescent="0.25">
      <c r="A2048" s="3">
        <f>TITRES_STAT!B2051</f>
        <v>44985</v>
      </c>
      <c r="B2048" s="6">
        <f>TITRES_STAT!D2051</f>
        <v>6.0221</v>
      </c>
      <c r="C2048" s="2">
        <f t="shared" si="279"/>
        <v>3.3599999999999852E-2</v>
      </c>
      <c r="D2048" s="2">
        <f t="shared" si="280"/>
        <v>3.3599999999999852E-2</v>
      </c>
      <c r="E2048" s="2">
        <f t="shared" si="281"/>
        <v>0</v>
      </c>
      <c r="F2048" s="2">
        <f t="shared" si="287"/>
        <v>1.3023925880887478E-2</v>
      </c>
      <c r="G2048" s="2">
        <f t="shared" si="287"/>
        <v>1.465303391544508E-2</v>
      </c>
      <c r="H2048" s="2">
        <f t="shared" si="283"/>
        <v>0.88882111077075754</v>
      </c>
      <c r="I2048" s="2">
        <f t="shared" si="284"/>
        <v>47.056923797726022</v>
      </c>
    </row>
    <row r="2049" spans="1:9" ht="13.5" x14ac:dyDescent="0.25">
      <c r="A2049" s="3">
        <f>TITRES_STAT!B2052</f>
        <v>44986</v>
      </c>
      <c r="B2049" s="6">
        <f>TITRES_STAT!D2052</f>
        <v>6.0221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1.2093645460824087E-2</v>
      </c>
      <c r="G2049" s="2">
        <f t="shared" si="287"/>
        <v>1.3606388635770432E-2</v>
      </c>
      <c r="H2049" s="2">
        <f t="shared" si="283"/>
        <v>0.88882111077075754</v>
      </c>
      <c r="I2049" s="2">
        <f t="shared" si="284"/>
        <v>47.056923797726022</v>
      </c>
    </row>
    <row r="2050" spans="1:9" ht="13.5" x14ac:dyDescent="0.25">
      <c r="A2050" s="3">
        <f>TITRES_STAT!B2053</f>
        <v>44987</v>
      </c>
      <c r="B2050" s="6">
        <f>TITRES_STAT!D2053</f>
        <v>6.0221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1.1229813642193795E-2</v>
      </c>
      <c r="G2050" s="2">
        <f t="shared" si="287"/>
        <v>1.26345037332154E-2</v>
      </c>
      <c r="H2050" s="2">
        <f t="shared" si="283"/>
        <v>0.88882111077075754</v>
      </c>
      <c r="I2050" s="2">
        <f t="shared" si="284"/>
        <v>47.056923797726022</v>
      </c>
    </row>
    <row r="2051" spans="1:9" ht="13.5" x14ac:dyDescent="0.25">
      <c r="A2051" s="3">
        <f>TITRES_STAT!B2054</f>
        <v>44988</v>
      </c>
      <c r="B2051" s="6">
        <f>TITRES_STAT!D2054</f>
        <v>6.0221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1.0427684096322809E-2</v>
      </c>
      <c r="G2051" s="2">
        <f t="shared" si="287"/>
        <v>1.1732039180842872E-2</v>
      </c>
      <c r="H2051" s="2">
        <f t="shared" si="283"/>
        <v>0.88882111077075743</v>
      </c>
      <c r="I2051" s="2">
        <f t="shared" si="284"/>
        <v>47.056923797726022</v>
      </c>
    </row>
    <row r="2052" spans="1:9" ht="13.5" x14ac:dyDescent="0.25">
      <c r="A2052" s="3">
        <f>TITRES_STAT!B2055</f>
        <v>44991</v>
      </c>
      <c r="B2052" s="6">
        <f>TITRES_STAT!D2055</f>
        <v>6.0053000000000001</v>
      </c>
      <c r="C2052" s="2">
        <f t="shared" si="288"/>
        <v>-1.6799999999999926E-2</v>
      </c>
      <c r="D2052" s="2">
        <f t="shared" si="289"/>
        <v>0</v>
      </c>
      <c r="E2052" s="2">
        <f t="shared" si="290"/>
        <v>1.6799999999999926E-2</v>
      </c>
      <c r="F2052" s="2">
        <f t="shared" si="287"/>
        <v>9.6828495180140365E-3</v>
      </c>
      <c r="G2052" s="2">
        <f t="shared" si="287"/>
        <v>1.2094036382211234E-2</v>
      </c>
      <c r="H2052" s="2">
        <f t="shared" si="283"/>
        <v>0.80063009668602103</v>
      </c>
      <c r="I2052" s="2">
        <f t="shared" si="284"/>
        <v>44.463885067762931</v>
      </c>
    </row>
    <row r="2053" spans="1:9" ht="13.5" x14ac:dyDescent="0.25">
      <c r="A2053" s="3">
        <f>TITRES_STAT!B2056</f>
        <v>44992</v>
      </c>
      <c r="B2053" s="6">
        <f>TITRES_STAT!D2056</f>
        <v>5.9717000000000002</v>
      </c>
      <c r="C2053" s="2">
        <f t="shared" si="288"/>
        <v>-3.3599999999999852E-2</v>
      </c>
      <c r="D2053" s="2">
        <f t="shared" si="289"/>
        <v>0</v>
      </c>
      <c r="E2053" s="2">
        <f t="shared" si="290"/>
        <v>3.3599999999999852E-2</v>
      </c>
      <c r="F2053" s="2">
        <f t="shared" si="287"/>
        <v>8.9912174095844628E-3</v>
      </c>
      <c r="G2053" s="2">
        <f t="shared" si="287"/>
        <v>1.3630176640624705E-2</v>
      </c>
      <c r="H2053" s="2">
        <f t="shared" si="283"/>
        <v>0.65965523754007438</v>
      </c>
      <c r="I2053" s="2">
        <f t="shared" si="284"/>
        <v>39.746522206492067</v>
      </c>
    </row>
    <row r="2054" spans="1:9" ht="13.5" x14ac:dyDescent="0.25">
      <c r="A2054" s="3">
        <f>TITRES_STAT!B2057</f>
        <v>44993</v>
      </c>
      <c r="B2054" s="6">
        <f>TITRES_STAT!D2057</f>
        <v>6.0053000000000001</v>
      </c>
      <c r="C2054" s="2">
        <f t="shared" si="288"/>
        <v>3.3599999999999852E-2</v>
      </c>
      <c r="D2054" s="2">
        <f t="shared" si="289"/>
        <v>3.3599999999999852E-2</v>
      </c>
      <c r="E2054" s="2">
        <f t="shared" si="290"/>
        <v>0</v>
      </c>
      <c r="F2054" s="2">
        <f t="shared" si="287"/>
        <v>1.0748987594614134E-2</v>
      </c>
      <c r="G2054" s="2">
        <f t="shared" si="287"/>
        <v>1.2656592594865798E-2</v>
      </c>
      <c r="H2054" s="2">
        <f t="shared" si="283"/>
        <v>0.84927973418173441</v>
      </c>
      <c r="I2054" s="2">
        <f t="shared" si="284"/>
        <v>45.924892728980346</v>
      </c>
    </row>
    <row r="2055" spans="1:9" ht="13.5" x14ac:dyDescent="0.25">
      <c r="A2055" s="3">
        <f>TITRES_STAT!B2058</f>
        <v>44994</v>
      </c>
      <c r="B2055" s="6">
        <f>TITRES_STAT!D2058</f>
        <v>5.9969000000000001</v>
      </c>
      <c r="C2055" s="2">
        <f t="shared" si="288"/>
        <v>-8.3999999999999631E-3</v>
      </c>
      <c r="D2055" s="2">
        <f t="shared" si="289"/>
        <v>0</v>
      </c>
      <c r="E2055" s="2">
        <f t="shared" si="290"/>
        <v>8.3999999999999631E-3</v>
      </c>
      <c r="F2055" s="2">
        <f t="shared" si="287"/>
        <v>9.9812027664274109E-3</v>
      </c>
      <c r="G2055" s="2">
        <f t="shared" si="287"/>
        <v>1.2352550266661096E-2</v>
      </c>
      <c r="H2055" s="2">
        <f t="shared" si="283"/>
        <v>0.8080276988118128</v>
      </c>
      <c r="I2055" s="2">
        <f t="shared" si="284"/>
        <v>44.691112826580422</v>
      </c>
    </row>
    <row r="2056" spans="1:9" ht="13.5" x14ac:dyDescent="0.25">
      <c r="A2056" s="3">
        <f>TITRES_STAT!B2059</f>
        <v>44995</v>
      </c>
      <c r="B2056" s="6">
        <f>TITRES_STAT!D2059</f>
        <v>5.9885000000000002</v>
      </c>
      <c r="C2056" s="2">
        <f t="shared" si="288"/>
        <v>-8.3999999999999631E-3</v>
      </c>
      <c r="D2056" s="2">
        <f t="shared" si="289"/>
        <v>0</v>
      </c>
      <c r="E2056" s="2">
        <f t="shared" si="290"/>
        <v>8.3999999999999631E-3</v>
      </c>
      <c r="F2056" s="2">
        <f t="shared" si="287"/>
        <v>9.2682597116825974E-3</v>
      </c>
      <c r="G2056" s="2">
        <f t="shared" si="287"/>
        <v>1.2070225247613873E-2</v>
      </c>
      <c r="H2056" s="2">
        <f t="shared" si="283"/>
        <v>0.76786137139526978</v>
      </c>
      <c r="I2056" s="2">
        <f t="shared" si="284"/>
        <v>43.434478733433814</v>
      </c>
    </row>
    <row r="2057" spans="1:9" ht="13.5" x14ac:dyDescent="0.25">
      <c r="A2057" s="3">
        <f>TITRES_STAT!B2060</f>
        <v>44998</v>
      </c>
      <c r="B2057" s="6">
        <f>TITRES_STAT!D2060</f>
        <v>6.0388000000000002</v>
      </c>
      <c r="C2057" s="2">
        <f t="shared" si="288"/>
        <v>5.0300000000000011E-2</v>
      </c>
      <c r="D2057" s="2">
        <f t="shared" si="289"/>
        <v>5.0300000000000011E-2</v>
      </c>
      <c r="E2057" s="2">
        <f t="shared" si="290"/>
        <v>0</v>
      </c>
      <c r="F2057" s="2">
        <f t="shared" si="287"/>
        <v>1.2199098303705271E-2</v>
      </c>
      <c r="G2057" s="2">
        <f t="shared" si="287"/>
        <v>1.1208066301355738E-2</v>
      </c>
      <c r="H2057" s="2">
        <f t="shared" si="283"/>
        <v>1.0884213186916691</v>
      </c>
      <c r="I2057" s="2">
        <f t="shared" si="284"/>
        <v>52.116941584063653</v>
      </c>
    </row>
    <row r="2058" spans="1:9" ht="13.5" x14ac:dyDescent="0.25">
      <c r="A2058" s="3">
        <f>TITRES_STAT!B2061</f>
        <v>44999</v>
      </c>
      <c r="B2058" s="6">
        <f>TITRES_STAT!D2061</f>
        <v>6.0388000000000002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1.1327734139154893E-2</v>
      </c>
      <c r="G2058" s="2">
        <f t="shared" si="287"/>
        <v>1.0407490136973186E-2</v>
      </c>
      <c r="H2058" s="2">
        <f t="shared" si="283"/>
        <v>1.0884213186916689</v>
      </c>
      <c r="I2058" s="2">
        <f t="shared" si="284"/>
        <v>52.116941584063653</v>
      </c>
    </row>
    <row r="2059" spans="1:9" ht="13.5" x14ac:dyDescent="0.25">
      <c r="A2059" s="3">
        <f>TITRES_STAT!B2062</f>
        <v>45000</v>
      </c>
      <c r="B2059" s="6">
        <f>TITRES_STAT!D2062</f>
        <v>6.0388000000000002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1.05186102720724E-2</v>
      </c>
      <c r="G2059" s="2">
        <f t="shared" si="287"/>
        <v>9.6640979843322459E-3</v>
      </c>
      <c r="H2059" s="2">
        <f t="shared" si="283"/>
        <v>1.0884213186916687</v>
      </c>
      <c r="I2059" s="2">
        <f t="shared" si="284"/>
        <v>52.116941584063653</v>
      </c>
    </row>
    <row r="2060" spans="1:9" ht="13.5" x14ac:dyDescent="0.25">
      <c r="A2060" s="3">
        <f>TITRES_STAT!B2063</f>
        <v>45001</v>
      </c>
      <c r="B2060" s="6">
        <f>TITRES_STAT!D2063</f>
        <v>6.0388000000000002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9.7672809669243719E-3</v>
      </c>
      <c r="G2060" s="2">
        <f t="shared" si="287"/>
        <v>8.9738052711656573E-3</v>
      </c>
      <c r="H2060" s="2">
        <f t="shared" si="283"/>
        <v>1.0884213186916687</v>
      </c>
      <c r="I2060" s="2">
        <f t="shared" si="284"/>
        <v>52.116941584063653</v>
      </c>
    </row>
    <row r="2061" spans="1:9" ht="13.5" x14ac:dyDescent="0.25">
      <c r="A2061" s="3">
        <f>TITRES_STAT!B2064</f>
        <v>45002</v>
      </c>
      <c r="B2061" s="6">
        <f>TITRES_STAT!D2064</f>
        <v>6.0305</v>
      </c>
      <c r="C2061" s="2">
        <f t="shared" si="288"/>
        <v>-8.3000000000001961E-3</v>
      </c>
      <c r="D2061" s="2">
        <f t="shared" si="289"/>
        <v>0</v>
      </c>
      <c r="E2061" s="2">
        <f t="shared" si="290"/>
        <v>8.3000000000001961E-3</v>
      </c>
      <c r="F2061" s="2">
        <f t="shared" ref="F2061:G2076" si="291">((F2060*13)+D2061)/14</f>
        <v>9.069618040715488E-3</v>
      </c>
      <c r="G2061" s="2">
        <f t="shared" si="291"/>
        <v>8.9256763232252682E-3</v>
      </c>
      <c r="H2061" s="2">
        <f t="shared" si="283"/>
        <v>1.0161267014708648</v>
      </c>
      <c r="I2061" s="2">
        <f t="shared" si="284"/>
        <v>50.399942658839336</v>
      </c>
    </row>
    <row r="2062" spans="1:9" ht="13.5" x14ac:dyDescent="0.25">
      <c r="A2062" s="3">
        <f>TITRES_STAT!B2065</f>
        <v>45006</v>
      </c>
      <c r="B2062" s="6">
        <f>TITRES_STAT!D2065</f>
        <v>5.9969000000000001</v>
      </c>
      <c r="C2062" s="2">
        <f t="shared" si="288"/>
        <v>-3.3599999999999852E-2</v>
      </c>
      <c r="D2062" s="2">
        <f t="shared" si="289"/>
        <v>0</v>
      </c>
      <c r="E2062" s="2">
        <f t="shared" si="290"/>
        <v>3.3599999999999852E-2</v>
      </c>
      <c r="F2062" s="2">
        <f t="shared" si="291"/>
        <v>8.4217881806643823E-3</v>
      </c>
      <c r="G2062" s="2">
        <f t="shared" si="291"/>
        <v>1.0688128014423454E-2</v>
      </c>
      <c r="H2062" s="2">
        <f t="shared" si="283"/>
        <v>0.78795727084287515</v>
      </c>
      <c r="I2062" s="2">
        <f t="shared" si="284"/>
        <v>44.070251772371385</v>
      </c>
    </row>
    <row r="2063" spans="1:9" ht="13.5" x14ac:dyDescent="0.25">
      <c r="A2063" s="3">
        <f>TITRES_STAT!B2066</f>
        <v>45007</v>
      </c>
      <c r="B2063" s="6">
        <f>TITRES_STAT!D2066</f>
        <v>5.9382000000000001</v>
      </c>
      <c r="C2063" s="2">
        <f t="shared" si="288"/>
        <v>-5.8699999999999974E-2</v>
      </c>
      <c r="D2063" s="2">
        <f t="shared" si="289"/>
        <v>0</v>
      </c>
      <c r="E2063" s="2">
        <f t="shared" si="290"/>
        <v>5.8699999999999974E-2</v>
      </c>
      <c r="F2063" s="2">
        <f t="shared" si="291"/>
        <v>7.8202318820454978E-3</v>
      </c>
      <c r="G2063" s="2">
        <f t="shared" si="291"/>
        <v>1.4117547441964634E-2</v>
      </c>
      <c r="H2063" s="2">
        <f t="shared" si="283"/>
        <v>0.55393700033192272</v>
      </c>
      <c r="I2063" s="2">
        <f t="shared" si="284"/>
        <v>35.647326771522984</v>
      </c>
    </row>
    <row r="2064" spans="1:9" ht="13.5" x14ac:dyDescent="0.25">
      <c r="A2064" s="3">
        <f>TITRES_STAT!B2067</f>
        <v>45008</v>
      </c>
      <c r="B2064" s="6">
        <f>TITRES_STAT!D2067</f>
        <v>5.9717000000000002</v>
      </c>
      <c r="C2064" s="2">
        <f t="shared" si="288"/>
        <v>3.3500000000000085E-2</v>
      </c>
      <c r="D2064" s="2">
        <f t="shared" si="289"/>
        <v>3.3500000000000085E-2</v>
      </c>
      <c r="E2064" s="2">
        <f t="shared" si="290"/>
        <v>0</v>
      </c>
      <c r="F2064" s="2">
        <f t="shared" si="291"/>
        <v>9.65450103332797E-3</v>
      </c>
      <c r="G2064" s="2">
        <f t="shared" si="291"/>
        <v>1.3109151196110018E-2</v>
      </c>
      <c r="H2064" s="2">
        <f t="shared" si="283"/>
        <v>0.73647033960465924</v>
      </c>
      <c r="I2064" s="2">
        <f t="shared" si="284"/>
        <v>42.411915873687242</v>
      </c>
    </row>
    <row r="2065" spans="1:9" ht="13.5" x14ac:dyDescent="0.25">
      <c r="A2065" s="3">
        <f>TITRES_STAT!B2068</f>
        <v>45009</v>
      </c>
      <c r="B2065" s="6">
        <f>TITRES_STAT!D2068</f>
        <v>5.9382000000000001</v>
      </c>
      <c r="C2065" s="2">
        <f t="shared" si="288"/>
        <v>-3.3500000000000085E-2</v>
      </c>
      <c r="D2065" s="2">
        <f t="shared" si="289"/>
        <v>0</v>
      </c>
      <c r="E2065" s="2">
        <f t="shared" si="290"/>
        <v>3.3500000000000085E-2</v>
      </c>
      <c r="F2065" s="2">
        <f t="shared" si="291"/>
        <v>8.964893816661686E-3</v>
      </c>
      <c r="G2065" s="2">
        <f t="shared" si="291"/>
        <v>1.456564039638788E-2</v>
      </c>
      <c r="H2065" s="2">
        <f t="shared" ref="H2065:H2128" si="292">F2065/G2065</f>
        <v>0.61548229756412787</v>
      </c>
      <c r="I2065" s="2">
        <f t="shared" ref="I2065:I2128" si="293">IF(G2065=0,100,100-(100/(1+H2065)))</f>
        <v>38.098981244930407</v>
      </c>
    </row>
    <row r="2066" spans="1:9" ht="13.5" x14ac:dyDescent="0.25">
      <c r="A2066" s="3">
        <f>TITRES_STAT!B2069</f>
        <v>45012</v>
      </c>
      <c r="B2066" s="6">
        <f>TITRES_STAT!D2069</f>
        <v>5.9969000000000001</v>
      </c>
      <c r="C2066" s="2">
        <f t="shared" si="288"/>
        <v>5.8699999999999974E-2</v>
      </c>
      <c r="D2066" s="2">
        <f t="shared" si="289"/>
        <v>5.8699999999999974E-2</v>
      </c>
      <c r="E2066" s="2">
        <f t="shared" si="290"/>
        <v>0</v>
      </c>
      <c r="F2066" s="2">
        <f t="shared" si="291"/>
        <v>1.2517401401185849E-2</v>
      </c>
      <c r="G2066" s="2">
        <f t="shared" si="291"/>
        <v>1.3525237510931603E-2</v>
      </c>
      <c r="H2066" s="2">
        <f t="shared" si="292"/>
        <v>0.92548477548500108</v>
      </c>
      <c r="I2066" s="2">
        <f t="shared" si="293"/>
        <v>48.065026910009465</v>
      </c>
    </row>
    <row r="2067" spans="1:9" ht="13.5" x14ac:dyDescent="0.25">
      <c r="A2067" s="3">
        <f>TITRES_STAT!B2070</f>
        <v>45013</v>
      </c>
      <c r="B2067" s="6">
        <f>TITRES_STAT!D2070</f>
        <v>5.9969000000000001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1.1623301301101147E-2</v>
      </c>
      <c r="G2067" s="2">
        <f t="shared" si="291"/>
        <v>1.255914911729363E-2</v>
      </c>
      <c r="H2067" s="2">
        <f t="shared" si="292"/>
        <v>0.92548477548500119</v>
      </c>
      <c r="I2067" s="2">
        <f t="shared" si="293"/>
        <v>48.065026910009465</v>
      </c>
    </row>
    <row r="2068" spans="1:9" ht="13.5" x14ac:dyDescent="0.25">
      <c r="A2068" s="3">
        <f>TITRES_STAT!B2071</f>
        <v>45014</v>
      </c>
      <c r="B2068" s="6">
        <f>TITRES_STAT!D2071</f>
        <v>5.9885000000000002</v>
      </c>
      <c r="C2068" s="2">
        <f t="shared" si="288"/>
        <v>-8.3999999999999631E-3</v>
      </c>
      <c r="D2068" s="2">
        <f t="shared" si="289"/>
        <v>0</v>
      </c>
      <c r="E2068" s="2">
        <f t="shared" si="290"/>
        <v>8.3999999999999631E-3</v>
      </c>
      <c r="F2068" s="2">
        <f t="shared" si="291"/>
        <v>1.0793065493879636E-2</v>
      </c>
      <c r="G2068" s="2">
        <f t="shared" si="291"/>
        <v>1.226206703748694E-2</v>
      </c>
      <c r="H2068" s="2">
        <f t="shared" si="292"/>
        <v>0.88019951782058026</v>
      </c>
      <c r="I2068" s="2">
        <f t="shared" si="293"/>
        <v>46.814155065886695</v>
      </c>
    </row>
    <row r="2069" spans="1:9" ht="13.5" x14ac:dyDescent="0.25">
      <c r="A2069" s="3">
        <f>TITRES_STAT!B2072</f>
        <v>45015</v>
      </c>
      <c r="B2069" s="6">
        <f>TITRES_STAT!D2072</f>
        <v>6.0221</v>
      </c>
      <c r="C2069" s="2">
        <f t="shared" si="288"/>
        <v>3.3599999999999852E-2</v>
      </c>
      <c r="D2069" s="2">
        <f t="shared" si="289"/>
        <v>3.3599999999999852E-2</v>
      </c>
      <c r="E2069" s="2">
        <f t="shared" si="290"/>
        <v>0</v>
      </c>
      <c r="F2069" s="2">
        <f t="shared" si="291"/>
        <v>1.2422132244316795E-2</v>
      </c>
      <c r="G2069" s="2">
        <f t="shared" si="291"/>
        <v>1.1386205106237874E-2</v>
      </c>
      <c r="H2069" s="2">
        <f t="shared" si="292"/>
        <v>1.0909808956024685</v>
      </c>
      <c r="I2069" s="2">
        <f t="shared" si="293"/>
        <v>52.175555400668898</v>
      </c>
    </row>
    <row r="2070" spans="1:9" ht="13.5" x14ac:dyDescent="0.25">
      <c r="A2070" s="3">
        <f>TITRES_STAT!B2073</f>
        <v>45016</v>
      </c>
      <c r="B2070" s="6">
        <f>TITRES_STAT!D2073</f>
        <v>6.0053000000000001</v>
      </c>
      <c r="C2070" s="2">
        <f t="shared" si="288"/>
        <v>-1.6799999999999926E-2</v>
      </c>
      <c r="D2070" s="2">
        <f t="shared" si="289"/>
        <v>0</v>
      </c>
      <c r="E2070" s="2">
        <f t="shared" si="290"/>
        <v>1.6799999999999926E-2</v>
      </c>
      <c r="F2070" s="2">
        <f t="shared" si="291"/>
        <v>1.1534837084008454E-2</v>
      </c>
      <c r="G2070" s="2">
        <f t="shared" si="291"/>
        <v>1.1772904741506593E-2</v>
      </c>
      <c r="H2070" s="2">
        <f t="shared" si="292"/>
        <v>0.97977834164759636</v>
      </c>
      <c r="I2070" s="2">
        <f t="shared" si="293"/>
        <v>49.489294889053724</v>
      </c>
    </row>
    <row r="2071" spans="1:9" ht="13.5" x14ac:dyDescent="0.25">
      <c r="A2071" s="3">
        <f>TITRES_STAT!B2074</f>
        <v>45019</v>
      </c>
      <c r="B2071" s="6">
        <f>TITRES_STAT!D2074</f>
        <v>6.0053000000000001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1.0710920149436422E-2</v>
      </c>
      <c r="G2071" s="2">
        <f t="shared" si="291"/>
        <v>1.0931982974256124E-2</v>
      </c>
      <c r="H2071" s="2">
        <f t="shared" si="292"/>
        <v>0.97977834164759625</v>
      </c>
      <c r="I2071" s="2">
        <f t="shared" si="293"/>
        <v>49.489294889053717</v>
      </c>
    </row>
    <row r="2072" spans="1:9" ht="13.5" x14ac:dyDescent="0.25">
      <c r="A2072" s="3">
        <f>TITRES_STAT!B2075</f>
        <v>45020</v>
      </c>
      <c r="B2072" s="6">
        <f>TITRES_STAT!D2075</f>
        <v>5.9466000000000001</v>
      </c>
      <c r="C2072" s="2">
        <f t="shared" si="288"/>
        <v>-5.8699999999999974E-2</v>
      </c>
      <c r="D2072" s="2">
        <f t="shared" si="289"/>
        <v>0</v>
      </c>
      <c r="E2072" s="2">
        <f t="shared" si="290"/>
        <v>5.8699999999999974E-2</v>
      </c>
      <c r="F2072" s="2">
        <f t="shared" si="291"/>
        <v>9.9458544244766783E-3</v>
      </c>
      <c r="G2072" s="2">
        <f t="shared" si="291"/>
        <v>1.4343984190380684E-2</v>
      </c>
      <c r="H2072" s="2">
        <f t="shared" si="292"/>
        <v>0.69338158021301599</v>
      </c>
      <c r="I2072" s="2">
        <f t="shared" si="293"/>
        <v>40.946564455117858</v>
      </c>
    </row>
    <row r="2073" spans="1:9" ht="13.5" x14ac:dyDescent="0.25">
      <c r="A2073" s="3">
        <f>TITRES_STAT!B2076</f>
        <v>45021</v>
      </c>
      <c r="B2073" s="6">
        <f>TITRES_STAT!D2076</f>
        <v>5.9466000000000001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9.2354362512997723E-3</v>
      </c>
      <c r="G2073" s="2">
        <f t="shared" si="291"/>
        <v>1.3319413891067777E-2</v>
      </c>
      <c r="H2073" s="2">
        <f t="shared" si="292"/>
        <v>0.6933815802130161</v>
      </c>
      <c r="I2073" s="2">
        <f t="shared" si="293"/>
        <v>40.946564455117866</v>
      </c>
    </row>
    <row r="2074" spans="1:9" ht="13.5" x14ac:dyDescent="0.25">
      <c r="A2074" s="3">
        <f>TITRES_STAT!B2077</f>
        <v>45022</v>
      </c>
      <c r="B2074" s="6">
        <f>TITRES_STAT!D2077</f>
        <v>5.9214000000000002</v>
      </c>
      <c r="C2074" s="2">
        <f t="shared" si="288"/>
        <v>-2.5199999999999889E-2</v>
      </c>
      <c r="D2074" s="2">
        <f t="shared" si="289"/>
        <v>0</v>
      </c>
      <c r="E2074" s="2">
        <f t="shared" si="290"/>
        <v>2.5199999999999889E-2</v>
      </c>
      <c r="F2074" s="2">
        <f t="shared" si="291"/>
        <v>8.5757622333497881E-3</v>
      </c>
      <c r="G2074" s="2">
        <f t="shared" si="291"/>
        <v>1.4168027184562929E-2</v>
      </c>
      <c r="H2074" s="2">
        <f t="shared" si="292"/>
        <v>0.60528979240622083</v>
      </c>
      <c r="I2074" s="2">
        <f t="shared" si="293"/>
        <v>37.705951615062126</v>
      </c>
    </row>
    <row r="2075" spans="1:9" ht="13.5" x14ac:dyDescent="0.25">
      <c r="A2075" s="3">
        <f>TITRES_STAT!B2078</f>
        <v>45023</v>
      </c>
      <c r="B2075" s="6">
        <f>TITRES_STAT!D2078</f>
        <v>5.9130000000000003</v>
      </c>
      <c r="C2075" s="2">
        <f t="shared" si="288"/>
        <v>-8.3999999999999631E-3</v>
      </c>
      <c r="D2075" s="2">
        <f t="shared" si="289"/>
        <v>0</v>
      </c>
      <c r="E2075" s="2">
        <f t="shared" si="290"/>
        <v>8.3999999999999631E-3</v>
      </c>
      <c r="F2075" s="2">
        <f t="shared" si="291"/>
        <v>7.9632077881105177E-3</v>
      </c>
      <c r="G2075" s="2">
        <f t="shared" si="291"/>
        <v>1.3756025242808431E-2</v>
      </c>
      <c r="H2075" s="2">
        <f t="shared" si="292"/>
        <v>0.57888871585733936</v>
      </c>
      <c r="I2075" s="2">
        <f t="shared" si="293"/>
        <v>36.664313959771491</v>
      </c>
    </row>
    <row r="2076" spans="1:9" ht="13.5" x14ac:dyDescent="0.25">
      <c r="A2076" s="3">
        <f>TITRES_STAT!B2079</f>
        <v>45026</v>
      </c>
      <c r="B2076" s="6">
        <f>TITRES_STAT!D2079</f>
        <v>5.8963000000000001</v>
      </c>
      <c r="C2076" s="2">
        <f t="shared" si="288"/>
        <v>-1.6700000000000159E-2</v>
      </c>
      <c r="D2076" s="2">
        <f t="shared" si="289"/>
        <v>0</v>
      </c>
      <c r="E2076" s="2">
        <f t="shared" si="290"/>
        <v>1.6700000000000159E-2</v>
      </c>
      <c r="F2076" s="2">
        <f t="shared" si="291"/>
        <v>7.3944072318169098E-3</v>
      </c>
      <c r="G2076" s="2">
        <f t="shared" si="291"/>
        <v>1.3966309154036414E-2</v>
      </c>
      <c r="H2076" s="2">
        <f t="shared" si="292"/>
        <v>0.52944605122677291</v>
      </c>
      <c r="I2076" s="2">
        <f t="shared" si="293"/>
        <v>34.616850382012672</v>
      </c>
    </row>
    <row r="2077" spans="1:9" ht="13.5" x14ac:dyDescent="0.25">
      <c r="A2077" s="3">
        <f>TITRES_STAT!B2080</f>
        <v>45027</v>
      </c>
      <c r="B2077" s="6">
        <f>TITRES_STAT!D2080</f>
        <v>5.8963000000000001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6.8662352866871307E-3</v>
      </c>
      <c r="G2077" s="2">
        <f t="shared" si="294"/>
        <v>1.2968715643033812E-2</v>
      </c>
      <c r="H2077" s="2">
        <f t="shared" si="292"/>
        <v>0.52944605122677291</v>
      </c>
      <c r="I2077" s="2">
        <f t="shared" si="293"/>
        <v>34.616850382012672</v>
      </c>
    </row>
    <row r="2078" spans="1:9" ht="13.5" x14ac:dyDescent="0.25">
      <c r="A2078" s="3">
        <f>TITRES_STAT!B2081</f>
        <v>45028</v>
      </c>
      <c r="B2078" s="6">
        <f>TITRES_STAT!D2081</f>
        <v>5.8711000000000002</v>
      </c>
      <c r="C2078" s="2">
        <f t="shared" si="288"/>
        <v>-2.5199999999999889E-2</v>
      </c>
      <c r="D2078" s="2">
        <f t="shared" si="289"/>
        <v>0</v>
      </c>
      <c r="E2078" s="2">
        <f t="shared" si="290"/>
        <v>2.5199999999999889E-2</v>
      </c>
      <c r="F2078" s="2">
        <f t="shared" si="294"/>
        <v>6.3757899090666212E-3</v>
      </c>
      <c r="G2078" s="2">
        <f t="shared" si="294"/>
        <v>1.3842378811388532E-2</v>
      </c>
      <c r="H2078" s="2">
        <f t="shared" si="292"/>
        <v>0.46059929409106126</v>
      </c>
      <c r="I2078" s="2">
        <f t="shared" si="293"/>
        <v>31.534952533144605</v>
      </c>
    </row>
    <row r="2079" spans="1:9" ht="13.5" x14ac:dyDescent="0.25">
      <c r="A2079" s="3">
        <f>TITRES_STAT!B2082</f>
        <v>45029</v>
      </c>
      <c r="B2079" s="6">
        <f>TITRES_STAT!D2082</f>
        <v>5.8711000000000002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5.9203763441332911E-3</v>
      </c>
      <c r="G2079" s="2">
        <f t="shared" si="294"/>
        <v>1.2853637467717923E-2</v>
      </c>
      <c r="H2079" s="2">
        <f t="shared" si="292"/>
        <v>0.46059929409106121</v>
      </c>
      <c r="I2079" s="2">
        <f t="shared" si="293"/>
        <v>31.534952533144605</v>
      </c>
    </row>
    <row r="2080" spans="1:9" ht="13.5" x14ac:dyDescent="0.25">
      <c r="A2080" s="3">
        <f>TITRES_STAT!B2083</f>
        <v>45030</v>
      </c>
      <c r="B2080" s="6">
        <f>TITRES_STAT!D2083</f>
        <v>5.9130000000000003</v>
      </c>
      <c r="C2080" s="2">
        <f t="shared" si="288"/>
        <v>4.1900000000000048E-2</v>
      </c>
      <c r="D2080" s="2">
        <f t="shared" si="289"/>
        <v>4.1900000000000048E-2</v>
      </c>
      <c r="E2080" s="2">
        <f t="shared" si="290"/>
        <v>0</v>
      </c>
      <c r="F2080" s="2">
        <f t="shared" si="294"/>
        <v>8.4903494624094886E-3</v>
      </c>
      <c r="G2080" s="2">
        <f t="shared" si="294"/>
        <v>1.1935520505738071E-2</v>
      </c>
      <c r="H2080" s="2">
        <f t="shared" si="292"/>
        <v>0.71135142018546271</v>
      </c>
      <c r="I2080" s="2">
        <f t="shared" si="293"/>
        <v>41.566647959912999</v>
      </c>
    </row>
    <row r="2081" spans="1:9" ht="13.5" x14ac:dyDescent="0.25">
      <c r="A2081" s="3">
        <f>TITRES_STAT!B2084</f>
        <v>45033</v>
      </c>
      <c r="B2081" s="6">
        <f>TITRES_STAT!D2084</f>
        <v>6.1227</v>
      </c>
      <c r="C2081" s="2">
        <f t="shared" si="288"/>
        <v>0.20969999999999978</v>
      </c>
      <c r="D2081" s="2">
        <f t="shared" si="289"/>
        <v>0.20969999999999978</v>
      </c>
      <c r="E2081" s="2">
        <f t="shared" si="290"/>
        <v>0</v>
      </c>
      <c r="F2081" s="2">
        <f t="shared" si="294"/>
        <v>2.2862467357951648E-2</v>
      </c>
      <c r="G2081" s="2">
        <f t="shared" si="294"/>
        <v>1.1082983326756781E-2</v>
      </c>
      <c r="H2081" s="2">
        <f t="shared" si="292"/>
        <v>2.0628441534109845</v>
      </c>
      <c r="I2081" s="2">
        <f t="shared" si="293"/>
        <v>67.350607803980679</v>
      </c>
    </row>
    <row r="2082" spans="1:9" ht="13.5" x14ac:dyDescent="0.25">
      <c r="A2082" s="3">
        <f>TITRES_STAT!B2085</f>
        <v>45034</v>
      </c>
      <c r="B2082" s="6">
        <f>TITRES_STAT!D2085</f>
        <v>6.1227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2.1229433975240818E-2</v>
      </c>
      <c r="G2082" s="2">
        <f t="shared" si="294"/>
        <v>1.0291341660559868E-2</v>
      </c>
      <c r="H2082" s="2">
        <f t="shared" si="292"/>
        <v>2.0628441534109845</v>
      </c>
      <c r="I2082" s="2">
        <f t="shared" si="293"/>
        <v>67.350607803980679</v>
      </c>
    </row>
    <row r="2083" spans="1:9" ht="13.5" x14ac:dyDescent="0.25">
      <c r="A2083" s="3">
        <f>TITRES_STAT!B2086</f>
        <v>45035</v>
      </c>
      <c r="B2083" s="6">
        <f>TITRES_STAT!D2086</f>
        <v>6.1143000000000001</v>
      </c>
      <c r="C2083" s="2">
        <f t="shared" si="288"/>
        <v>-8.3999999999999631E-3</v>
      </c>
      <c r="D2083" s="2">
        <f t="shared" si="289"/>
        <v>0</v>
      </c>
      <c r="E2083" s="2">
        <f t="shared" si="290"/>
        <v>8.3999999999999631E-3</v>
      </c>
      <c r="F2083" s="2">
        <f t="shared" si="294"/>
        <v>1.9713045834152187E-2</v>
      </c>
      <c r="G2083" s="2">
        <f t="shared" si="294"/>
        <v>1.0156245827662733E-2</v>
      </c>
      <c r="H2083" s="2">
        <f t="shared" si="292"/>
        <v>1.9409776179756737</v>
      </c>
      <c r="I2083" s="2">
        <f t="shared" si="293"/>
        <v>65.99770110837099</v>
      </c>
    </row>
    <row r="2084" spans="1:9" ht="13.5" x14ac:dyDescent="0.25">
      <c r="A2084" s="3">
        <f>TITRES_STAT!B2087</f>
        <v>45036</v>
      </c>
      <c r="B2084" s="6">
        <f>TITRES_STAT!D2087</f>
        <v>6.0975999999999999</v>
      </c>
      <c r="C2084" s="2">
        <f t="shared" si="288"/>
        <v>-1.6700000000000159E-2</v>
      </c>
      <c r="D2084" s="2">
        <f t="shared" si="289"/>
        <v>0</v>
      </c>
      <c r="E2084" s="2">
        <f t="shared" si="290"/>
        <v>1.6700000000000159E-2</v>
      </c>
      <c r="F2084" s="2">
        <f t="shared" si="294"/>
        <v>1.8304971131712745E-2</v>
      </c>
      <c r="G2084" s="2">
        <f t="shared" si="294"/>
        <v>1.0623656839972549E-2</v>
      </c>
      <c r="H2084" s="2">
        <f t="shared" si="292"/>
        <v>1.7230386304307665</v>
      </c>
      <c r="I2084" s="2">
        <f t="shared" si="293"/>
        <v>63.27631973984127</v>
      </c>
    </row>
    <row r="2085" spans="1:9" ht="13.5" x14ac:dyDescent="0.25">
      <c r="A2085" s="3">
        <f>TITRES_STAT!B2088</f>
        <v>45040</v>
      </c>
      <c r="B2085" s="6">
        <f>TITRES_STAT!D2088</f>
        <v>6.0724</v>
      </c>
      <c r="C2085" s="2">
        <f t="shared" si="288"/>
        <v>-2.5199999999999889E-2</v>
      </c>
      <c r="D2085" s="2">
        <f t="shared" si="289"/>
        <v>0</v>
      </c>
      <c r="E2085" s="2">
        <f t="shared" si="290"/>
        <v>2.5199999999999889E-2</v>
      </c>
      <c r="F2085" s="2">
        <f t="shared" si="294"/>
        <v>1.6997473193733261E-2</v>
      </c>
      <c r="G2085" s="2">
        <f t="shared" si="294"/>
        <v>1.1664824208545931E-2</v>
      </c>
      <c r="H2085" s="2">
        <f t="shared" si="292"/>
        <v>1.4571563951457154</v>
      </c>
      <c r="I2085" s="2">
        <f t="shared" si="293"/>
        <v>59.302549810196453</v>
      </c>
    </row>
    <row r="2086" spans="1:9" ht="13.5" x14ac:dyDescent="0.25">
      <c r="A2086" s="3">
        <f>TITRES_STAT!B2089</f>
        <v>45041</v>
      </c>
      <c r="B2086" s="6">
        <f>TITRES_STAT!D2089</f>
        <v>6.0388000000000002</v>
      </c>
      <c r="C2086" s="2">
        <f t="shared" si="288"/>
        <v>-3.3599999999999852E-2</v>
      </c>
      <c r="D2086" s="2">
        <f t="shared" si="289"/>
        <v>0</v>
      </c>
      <c r="E2086" s="2">
        <f t="shared" si="290"/>
        <v>3.3599999999999852E-2</v>
      </c>
      <c r="F2086" s="2">
        <f t="shared" si="294"/>
        <v>1.5783367965609457E-2</v>
      </c>
      <c r="G2086" s="2">
        <f t="shared" si="294"/>
        <v>1.3231622479364069E-2</v>
      </c>
      <c r="H2086" s="2">
        <f t="shared" si="292"/>
        <v>1.192852047451102</v>
      </c>
      <c r="I2086" s="2">
        <f t="shared" si="293"/>
        <v>54.397288172616726</v>
      </c>
    </row>
    <row r="2087" spans="1:9" ht="13.5" x14ac:dyDescent="0.25">
      <c r="A2087" s="3">
        <f>TITRES_STAT!B2090</f>
        <v>45042</v>
      </c>
      <c r="B2087" s="6">
        <f>TITRES_STAT!D2090</f>
        <v>5.9969000000000001</v>
      </c>
      <c r="C2087" s="2">
        <f t="shared" si="288"/>
        <v>-4.1900000000000048E-2</v>
      </c>
      <c r="D2087" s="2">
        <f t="shared" si="289"/>
        <v>0</v>
      </c>
      <c r="E2087" s="2">
        <f t="shared" si="290"/>
        <v>4.1900000000000048E-2</v>
      </c>
      <c r="F2087" s="2">
        <f t="shared" si="294"/>
        <v>1.4655984539494496E-2</v>
      </c>
      <c r="G2087" s="2">
        <f t="shared" si="294"/>
        <v>1.527936373083807E-2</v>
      </c>
      <c r="H2087" s="2">
        <f t="shared" si="292"/>
        <v>0.95920123361646148</v>
      </c>
      <c r="I2087" s="2">
        <f t="shared" si="293"/>
        <v>48.958790815269431</v>
      </c>
    </row>
    <row r="2088" spans="1:9" ht="13.5" x14ac:dyDescent="0.25">
      <c r="A2088" s="3">
        <f>TITRES_STAT!B2091</f>
        <v>45043</v>
      </c>
      <c r="B2088" s="6">
        <f>TITRES_STAT!D2091</f>
        <v>5.9969000000000001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1.3609128500959175E-2</v>
      </c>
      <c r="G2088" s="2">
        <f t="shared" si="294"/>
        <v>1.4187980607206779E-2</v>
      </c>
      <c r="H2088" s="2">
        <f t="shared" si="292"/>
        <v>0.95920123361646148</v>
      </c>
      <c r="I2088" s="2">
        <f t="shared" si="293"/>
        <v>48.958790815269431</v>
      </c>
    </row>
    <row r="2089" spans="1:9" ht="13.5" x14ac:dyDescent="0.25">
      <c r="A2089" s="3">
        <f>TITRES_STAT!B2092</f>
        <v>45044</v>
      </c>
      <c r="B2089" s="6">
        <f>TITRES_STAT!D2092</f>
        <v>5.9969000000000001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1.2637047893747807E-2</v>
      </c>
      <c r="G2089" s="2">
        <f t="shared" si="294"/>
        <v>1.3174553420977722E-2</v>
      </c>
      <c r="H2089" s="2">
        <f t="shared" si="292"/>
        <v>0.9592012336164617</v>
      </c>
      <c r="I2089" s="2">
        <f t="shared" si="293"/>
        <v>48.958790815269431</v>
      </c>
    </row>
    <row r="2090" spans="1:9" ht="13.5" x14ac:dyDescent="0.25">
      <c r="A2090" s="3">
        <f>TITRES_STAT!B2093</f>
        <v>45048</v>
      </c>
      <c r="B2090" s="6">
        <f>TITRES_STAT!D2093</f>
        <v>6.0388000000000002</v>
      </c>
      <c r="C2090" s="2">
        <f t="shared" si="288"/>
        <v>4.1900000000000048E-2</v>
      </c>
      <c r="D2090" s="2">
        <f t="shared" si="289"/>
        <v>4.1900000000000048E-2</v>
      </c>
      <c r="E2090" s="2">
        <f t="shared" si="290"/>
        <v>0</v>
      </c>
      <c r="F2090" s="2">
        <f t="shared" si="294"/>
        <v>1.4727258758480109E-2</v>
      </c>
      <c r="G2090" s="2">
        <f t="shared" si="294"/>
        <v>1.2233513890907885E-2</v>
      </c>
      <c r="H2090" s="2">
        <f t="shared" si="292"/>
        <v>1.2038453456472231</v>
      </c>
      <c r="I2090" s="2">
        <f t="shared" si="293"/>
        <v>54.624765209814619</v>
      </c>
    </row>
    <row r="2091" spans="1:9" ht="13.5" x14ac:dyDescent="0.25">
      <c r="A2091" s="3">
        <f>TITRES_STAT!B2094</f>
        <v>45049</v>
      </c>
      <c r="B2091" s="6">
        <f>TITRES_STAT!D2094</f>
        <v>6.0388000000000002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1.3675311704302959E-2</v>
      </c>
      <c r="G2091" s="2">
        <f t="shared" si="294"/>
        <v>1.135969147012875E-2</v>
      </c>
      <c r="H2091" s="2">
        <f t="shared" si="292"/>
        <v>1.2038453456472233</v>
      </c>
      <c r="I2091" s="2">
        <f t="shared" si="293"/>
        <v>54.624765209814619</v>
      </c>
    </row>
    <row r="2092" spans="1:9" ht="13.5" x14ac:dyDescent="0.25">
      <c r="A2092" s="3">
        <f>TITRES_STAT!B2095</f>
        <v>45050</v>
      </c>
      <c r="B2092" s="6">
        <f>TITRES_STAT!D2095</f>
        <v>6.0640000000000001</v>
      </c>
      <c r="C2092" s="2">
        <f t="shared" si="288"/>
        <v>2.5199999999999889E-2</v>
      </c>
      <c r="D2092" s="2">
        <f t="shared" si="289"/>
        <v>2.5199999999999889E-2</v>
      </c>
      <c r="E2092" s="2">
        <f t="shared" si="290"/>
        <v>0</v>
      </c>
      <c r="F2092" s="2">
        <f t="shared" si="294"/>
        <v>1.449850372542417E-2</v>
      </c>
      <c r="G2092" s="2">
        <f t="shared" si="294"/>
        <v>1.0548284936548125E-2</v>
      </c>
      <c r="H2092" s="2">
        <f t="shared" si="292"/>
        <v>1.3744892001532085</v>
      </c>
      <c r="I2092" s="2">
        <f t="shared" si="293"/>
        <v>57.885679162681498</v>
      </c>
    </row>
    <row r="2093" spans="1:9" ht="13.5" x14ac:dyDescent="0.25">
      <c r="A2093" s="3">
        <f>TITRES_STAT!B2096</f>
        <v>45051</v>
      </c>
      <c r="B2093" s="6">
        <f>TITRES_STAT!D2096</f>
        <v>5.9717000000000002</v>
      </c>
      <c r="C2093" s="2">
        <f t="shared" si="288"/>
        <v>-9.2299999999999827E-2</v>
      </c>
      <c r="D2093" s="2">
        <f t="shared" si="289"/>
        <v>0</v>
      </c>
      <c r="E2093" s="2">
        <f t="shared" si="290"/>
        <v>9.2299999999999827E-2</v>
      </c>
      <c r="F2093" s="2">
        <f t="shared" ref="F2093:G2108" si="295">((F2092*13)+D2093)/14</f>
        <v>1.34628963164653E-2</v>
      </c>
      <c r="G2093" s="2">
        <f t="shared" si="295"/>
        <v>1.6387693155366104E-2</v>
      </c>
      <c r="H2093" s="2">
        <f t="shared" si="292"/>
        <v>0.8215247984465045</v>
      </c>
      <c r="I2093" s="2">
        <f t="shared" si="293"/>
        <v>45.100939561577512</v>
      </c>
    </row>
    <row r="2094" spans="1:9" ht="13.5" x14ac:dyDescent="0.25">
      <c r="A2094" s="3">
        <f>TITRES_STAT!B2097</f>
        <v>45054</v>
      </c>
      <c r="B2094" s="6">
        <f>TITRES_STAT!D2097</f>
        <v>6.0724</v>
      </c>
      <c r="C2094" s="2">
        <f t="shared" si="288"/>
        <v>0.10069999999999979</v>
      </c>
      <c r="D2094" s="2">
        <f t="shared" si="289"/>
        <v>0.10069999999999979</v>
      </c>
      <c r="E2094" s="2">
        <f t="shared" si="290"/>
        <v>0</v>
      </c>
      <c r="F2094" s="2">
        <f t="shared" si="295"/>
        <v>1.9694118008146334E-2</v>
      </c>
      <c r="G2094" s="2">
        <f t="shared" si="295"/>
        <v>1.5217143644268525E-2</v>
      </c>
      <c r="H2094" s="2">
        <f t="shared" si="292"/>
        <v>1.2942059606281002</v>
      </c>
      <c r="I2094" s="2">
        <f t="shared" si="293"/>
        <v>56.411934361541668</v>
      </c>
    </row>
    <row r="2095" spans="1:9" ht="13.5" x14ac:dyDescent="0.25">
      <c r="A2095" s="3">
        <f>TITRES_STAT!B2098</f>
        <v>45055</v>
      </c>
      <c r="B2095" s="6">
        <f>TITRES_STAT!D2098</f>
        <v>6.0388000000000002</v>
      </c>
      <c r="C2095" s="2">
        <f t="shared" si="288"/>
        <v>-3.3599999999999852E-2</v>
      </c>
      <c r="D2095" s="2">
        <f t="shared" si="289"/>
        <v>0</v>
      </c>
      <c r="E2095" s="2">
        <f t="shared" si="290"/>
        <v>3.3599999999999852E-2</v>
      </c>
      <c r="F2095" s="2">
        <f t="shared" si="295"/>
        <v>1.828739529327874E-2</v>
      </c>
      <c r="G2095" s="2">
        <f t="shared" si="295"/>
        <v>1.6530204812535049E-2</v>
      </c>
      <c r="H2095" s="2">
        <f t="shared" si="292"/>
        <v>1.1063017972657661</v>
      </c>
      <c r="I2095" s="2">
        <f t="shared" si="293"/>
        <v>52.52342274511085</v>
      </c>
    </row>
    <row r="2096" spans="1:9" ht="13.5" x14ac:dyDescent="0.25">
      <c r="A2096" s="3">
        <f>TITRES_STAT!B2099</f>
        <v>45056</v>
      </c>
      <c r="B2096" s="6">
        <f>TITRES_STAT!D2099</f>
        <v>6.0388000000000002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1.6981152772330258E-2</v>
      </c>
      <c r="G2096" s="2">
        <f t="shared" si="295"/>
        <v>1.5349475897353974E-2</v>
      </c>
      <c r="H2096" s="2">
        <f t="shared" si="292"/>
        <v>1.1063017972657661</v>
      </c>
      <c r="I2096" s="2">
        <f t="shared" si="293"/>
        <v>52.52342274511085</v>
      </c>
    </row>
    <row r="2097" spans="1:9" ht="13.5" x14ac:dyDescent="0.25">
      <c r="A2097" s="3">
        <f>TITRES_STAT!B2100</f>
        <v>45057</v>
      </c>
      <c r="B2097" s="6">
        <f>TITRES_STAT!D2100</f>
        <v>6.0388000000000002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1.5768213288592382E-2</v>
      </c>
      <c r="G2097" s="2">
        <f t="shared" si="295"/>
        <v>1.4253084761828691E-2</v>
      </c>
      <c r="H2097" s="2">
        <f t="shared" si="292"/>
        <v>1.1063017972657658</v>
      </c>
      <c r="I2097" s="2">
        <f t="shared" si="293"/>
        <v>52.523422745110842</v>
      </c>
    </row>
    <row r="2098" spans="1:9" ht="13.5" x14ac:dyDescent="0.25">
      <c r="A2098" s="3">
        <f>TITRES_STAT!B2101</f>
        <v>45058</v>
      </c>
      <c r="B2098" s="6">
        <f>TITRES_STAT!D2101</f>
        <v>6.0724</v>
      </c>
      <c r="C2098" s="2">
        <f t="shared" si="288"/>
        <v>3.3599999999999852E-2</v>
      </c>
      <c r="D2098" s="2">
        <f t="shared" si="289"/>
        <v>3.3599999999999852E-2</v>
      </c>
      <c r="E2098" s="2">
        <f t="shared" si="290"/>
        <v>0</v>
      </c>
      <c r="F2098" s="2">
        <f t="shared" si="295"/>
        <v>1.70419123394072E-2</v>
      </c>
      <c r="G2098" s="2">
        <f t="shared" si="295"/>
        <v>1.3235007278840928E-2</v>
      </c>
      <c r="H2098" s="2">
        <f t="shared" si="292"/>
        <v>1.2876390605883872</v>
      </c>
      <c r="I2098" s="2">
        <f t="shared" si="293"/>
        <v>56.286810396444395</v>
      </c>
    </row>
    <row r="2099" spans="1:9" ht="13.5" x14ac:dyDescent="0.25">
      <c r="A2099" s="3">
        <f>TITRES_STAT!B2102</f>
        <v>45061</v>
      </c>
      <c r="B2099" s="6">
        <f>TITRES_STAT!D2102</f>
        <v>6.0724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1.5824632886592398E-2</v>
      </c>
      <c r="G2099" s="2">
        <f t="shared" si="295"/>
        <v>1.2289649616066576E-2</v>
      </c>
      <c r="H2099" s="2">
        <f t="shared" si="292"/>
        <v>1.2876390605883872</v>
      </c>
      <c r="I2099" s="2">
        <f t="shared" si="293"/>
        <v>56.286810396444395</v>
      </c>
    </row>
    <row r="2100" spans="1:9" ht="13.5" x14ac:dyDescent="0.25">
      <c r="A2100" s="3">
        <f>TITRES_STAT!B2103</f>
        <v>45062</v>
      </c>
      <c r="B2100" s="6">
        <f>TITRES_STAT!D2103</f>
        <v>6.0388000000000002</v>
      </c>
      <c r="C2100" s="2">
        <f t="shared" si="288"/>
        <v>-3.3599999999999852E-2</v>
      </c>
      <c r="D2100" s="2">
        <f t="shared" si="289"/>
        <v>0</v>
      </c>
      <c r="E2100" s="2">
        <f t="shared" si="290"/>
        <v>3.3599999999999852E-2</v>
      </c>
      <c r="F2100" s="2">
        <f t="shared" si="295"/>
        <v>1.4694301966121513E-2</v>
      </c>
      <c r="G2100" s="2">
        <f t="shared" si="295"/>
        <v>1.3811817500633239E-2</v>
      </c>
      <c r="H2100" s="2">
        <f t="shared" si="292"/>
        <v>1.0638934351288536</v>
      </c>
      <c r="I2100" s="2">
        <f t="shared" si="293"/>
        <v>51.547886001315391</v>
      </c>
    </row>
    <row r="2101" spans="1:9" ht="13.5" x14ac:dyDescent="0.25">
      <c r="A2101" s="3">
        <f>TITRES_STAT!B2104</f>
        <v>45063</v>
      </c>
      <c r="B2101" s="6">
        <f>TITRES_STAT!D2104</f>
        <v>6.0640000000000001</v>
      </c>
      <c r="C2101" s="2">
        <f t="shared" si="288"/>
        <v>2.5199999999999889E-2</v>
      </c>
      <c r="D2101" s="2">
        <f t="shared" si="289"/>
        <v>2.5199999999999889E-2</v>
      </c>
      <c r="E2101" s="2">
        <f t="shared" si="290"/>
        <v>0</v>
      </c>
      <c r="F2101" s="2">
        <f t="shared" si="295"/>
        <v>1.5444708968541398E-2</v>
      </c>
      <c r="G2101" s="2">
        <f t="shared" si="295"/>
        <v>1.2825259107730863E-2</v>
      </c>
      <c r="H2101" s="2">
        <f t="shared" si="292"/>
        <v>1.2042414768237759</v>
      </c>
      <c r="I2101" s="2">
        <f t="shared" si="293"/>
        <v>54.632919736137069</v>
      </c>
    </row>
    <row r="2102" spans="1:9" ht="13.5" x14ac:dyDescent="0.25">
      <c r="A2102" s="3">
        <f>TITRES_STAT!B2105</f>
        <v>45064</v>
      </c>
      <c r="B2102" s="6">
        <f>TITRES_STAT!D2105</f>
        <v>6.1059000000000001</v>
      </c>
      <c r="C2102" s="2">
        <f t="shared" si="288"/>
        <v>4.1900000000000048E-2</v>
      </c>
      <c r="D2102" s="2">
        <f t="shared" si="289"/>
        <v>4.1900000000000048E-2</v>
      </c>
      <c r="E2102" s="2">
        <f t="shared" si="290"/>
        <v>0</v>
      </c>
      <c r="F2102" s="2">
        <f t="shared" si="295"/>
        <v>1.7334372613645586E-2</v>
      </c>
      <c r="G2102" s="2">
        <f t="shared" si="295"/>
        <v>1.1909169171464371E-2</v>
      </c>
      <c r="H2102" s="2">
        <f t="shared" si="292"/>
        <v>1.4555484403715229</v>
      </c>
      <c r="I2102" s="2">
        <f t="shared" si="293"/>
        <v>59.275900097955279</v>
      </c>
    </row>
    <row r="2103" spans="1:9" ht="13.5" x14ac:dyDescent="0.25">
      <c r="A2103" s="3">
        <f>TITRES_STAT!B2106</f>
        <v>45065</v>
      </c>
      <c r="B2103" s="6">
        <f>TITRES_STAT!D2106</f>
        <v>6.1898</v>
      </c>
      <c r="C2103" s="2">
        <f t="shared" si="288"/>
        <v>8.3899999999999864E-2</v>
      </c>
      <c r="D2103" s="2">
        <f t="shared" si="289"/>
        <v>8.3899999999999864E-2</v>
      </c>
      <c r="E2103" s="2">
        <f t="shared" si="290"/>
        <v>0</v>
      </c>
      <c r="F2103" s="2">
        <f t="shared" si="295"/>
        <v>2.2089060284099463E-2</v>
      </c>
      <c r="G2103" s="2">
        <f t="shared" si="295"/>
        <v>1.1058514230645489E-2</v>
      </c>
      <c r="H2103" s="2">
        <f t="shared" si="292"/>
        <v>1.9974708919653954</v>
      </c>
      <c r="I2103" s="2">
        <f t="shared" si="293"/>
        <v>66.638541755969641</v>
      </c>
    </row>
    <row r="2104" spans="1:9" ht="13.5" x14ac:dyDescent="0.25">
      <c r="A2104" s="3">
        <f>TITRES_STAT!B2107</f>
        <v>45068</v>
      </c>
      <c r="B2104" s="6">
        <f>TITRES_STAT!D2107</f>
        <v>6.1646999999999998</v>
      </c>
      <c r="C2104" s="2">
        <f t="shared" si="288"/>
        <v>-2.5100000000000122E-2</v>
      </c>
      <c r="D2104" s="2">
        <f t="shared" si="289"/>
        <v>0</v>
      </c>
      <c r="E2104" s="2">
        <f t="shared" si="290"/>
        <v>2.5100000000000122E-2</v>
      </c>
      <c r="F2104" s="2">
        <f t="shared" si="295"/>
        <v>2.0511270263806645E-2</v>
      </c>
      <c r="G2104" s="2">
        <f t="shared" si="295"/>
        <v>1.2061477499885107E-2</v>
      </c>
      <c r="H2104" s="2">
        <f t="shared" si="292"/>
        <v>1.7005603388143806</v>
      </c>
      <c r="I2104" s="2">
        <f t="shared" si="293"/>
        <v>62.970647771601826</v>
      </c>
    </row>
    <row r="2105" spans="1:9" ht="13.5" x14ac:dyDescent="0.25">
      <c r="A2105" s="3">
        <f>TITRES_STAT!B2108</f>
        <v>45069</v>
      </c>
      <c r="B2105" s="6">
        <f>TITRES_STAT!D2108</f>
        <v>6.2065999999999999</v>
      </c>
      <c r="C2105" s="2">
        <f t="shared" si="288"/>
        <v>4.1900000000000048E-2</v>
      </c>
      <c r="D2105" s="2">
        <f t="shared" si="289"/>
        <v>4.1900000000000048E-2</v>
      </c>
      <c r="E2105" s="2">
        <f t="shared" si="290"/>
        <v>0</v>
      </c>
      <c r="F2105" s="2">
        <f t="shared" si="295"/>
        <v>2.2039036673534743E-2</v>
      </c>
      <c r="G2105" s="2">
        <f t="shared" si="295"/>
        <v>1.1199943392750458E-2</v>
      </c>
      <c r="H2105" s="2">
        <f t="shared" si="292"/>
        <v>1.9677810771615378</v>
      </c>
      <c r="I2105" s="2">
        <f t="shared" si="293"/>
        <v>66.304792233650005</v>
      </c>
    </row>
    <row r="2106" spans="1:9" ht="13.5" x14ac:dyDescent="0.25">
      <c r="A2106" s="3">
        <f>TITRES_STAT!B2109</f>
        <v>45070</v>
      </c>
      <c r="B2106" s="6">
        <f>TITRES_STAT!D2109</f>
        <v>6.1981999999999999</v>
      </c>
      <c r="C2106" s="2">
        <f t="shared" si="288"/>
        <v>-8.3999999999999631E-3</v>
      </c>
      <c r="D2106" s="2">
        <f t="shared" si="289"/>
        <v>0</v>
      </c>
      <c r="E2106" s="2">
        <f t="shared" si="290"/>
        <v>8.3999999999999631E-3</v>
      </c>
      <c r="F2106" s="2">
        <f t="shared" si="295"/>
        <v>2.0464819768282263E-2</v>
      </c>
      <c r="G2106" s="2">
        <f t="shared" si="295"/>
        <v>1.0999947436125422E-2</v>
      </c>
      <c r="H2106" s="2">
        <f t="shared" si="292"/>
        <v>1.8604470509625191</v>
      </c>
      <c r="I2106" s="2">
        <f t="shared" si="293"/>
        <v>65.040429618737136</v>
      </c>
    </row>
    <row r="2107" spans="1:9" ht="13.5" x14ac:dyDescent="0.25">
      <c r="A2107" s="3">
        <f>TITRES_STAT!B2110</f>
        <v>45071</v>
      </c>
      <c r="B2107" s="6">
        <f>TITRES_STAT!D2110</f>
        <v>6.2401</v>
      </c>
      <c r="C2107" s="2">
        <f t="shared" si="288"/>
        <v>4.1900000000000048E-2</v>
      </c>
      <c r="D2107" s="2">
        <f t="shared" si="289"/>
        <v>4.1900000000000048E-2</v>
      </c>
      <c r="E2107" s="2">
        <f t="shared" si="290"/>
        <v>0</v>
      </c>
      <c r="F2107" s="2">
        <f t="shared" si="295"/>
        <v>2.1995904070547821E-2</v>
      </c>
      <c r="G2107" s="2">
        <f t="shared" si="295"/>
        <v>1.0214236904973606E-2</v>
      </c>
      <c r="H2107" s="2">
        <f t="shared" si="292"/>
        <v>2.1534554441200968</v>
      </c>
      <c r="I2107" s="2">
        <f t="shared" si="293"/>
        <v>68.288754424465054</v>
      </c>
    </row>
    <row r="2108" spans="1:9" ht="13.5" x14ac:dyDescent="0.25">
      <c r="A2108" s="3">
        <f>TITRES_STAT!B2111</f>
        <v>45072</v>
      </c>
      <c r="B2108" s="6">
        <f>TITRES_STAT!D2111</f>
        <v>6.1562999999999999</v>
      </c>
      <c r="C2108" s="2">
        <f t="shared" si="288"/>
        <v>-8.3800000000000097E-2</v>
      </c>
      <c r="D2108" s="2">
        <f t="shared" si="289"/>
        <v>0</v>
      </c>
      <c r="E2108" s="2">
        <f t="shared" si="290"/>
        <v>8.3800000000000097E-2</v>
      </c>
      <c r="F2108" s="2">
        <f t="shared" si="295"/>
        <v>2.0424768065508692E-2</v>
      </c>
      <c r="G2108" s="2">
        <f t="shared" si="295"/>
        <v>1.5470362840332642E-2</v>
      </c>
      <c r="H2108" s="2">
        <f t="shared" si="292"/>
        <v>1.3202513914062484</v>
      </c>
      <c r="I2108" s="2">
        <f t="shared" si="293"/>
        <v>56.901221837262902</v>
      </c>
    </row>
    <row r="2109" spans="1:9" ht="13.5" x14ac:dyDescent="0.25">
      <c r="A2109" s="3">
        <f>TITRES_STAT!B2112</f>
        <v>45075</v>
      </c>
      <c r="B2109" s="6">
        <f>TITRES_STAT!D2112</f>
        <v>6.0556000000000001</v>
      </c>
      <c r="C2109" s="2">
        <f t="shared" si="288"/>
        <v>-0.10069999999999979</v>
      </c>
      <c r="D2109" s="2">
        <f t="shared" si="289"/>
        <v>0</v>
      </c>
      <c r="E2109" s="2">
        <f t="shared" si="290"/>
        <v>0.10069999999999979</v>
      </c>
      <c r="F2109" s="2">
        <f t="shared" ref="F2109:G2124" si="296">((F2108*13)+D2109)/14</f>
        <v>1.8965856060829501E-2</v>
      </c>
      <c r="G2109" s="2">
        <f t="shared" si="296"/>
        <v>2.1558194066023155E-2</v>
      </c>
      <c r="H2109" s="2">
        <f t="shared" si="292"/>
        <v>0.87975161568476112</v>
      </c>
      <c r="I2109" s="2">
        <f t="shared" si="293"/>
        <v>46.80148208646613</v>
      </c>
    </row>
    <row r="2110" spans="1:9" ht="13.5" x14ac:dyDescent="0.25">
      <c r="A2110" s="3">
        <f>TITRES_STAT!B2113</f>
        <v>45076</v>
      </c>
      <c r="B2110" s="6">
        <f>TITRES_STAT!D2113</f>
        <v>6.0556000000000001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1.7611152056484537E-2</v>
      </c>
      <c r="G2110" s="2">
        <f t="shared" si="296"/>
        <v>2.0018323061307214E-2</v>
      </c>
      <c r="H2110" s="2">
        <f t="shared" si="292"/>
        <v>0.87975161568476123</v>
      </c>
      <c r="I2110" s="2">
        <f t="shared" si="293"/>
        <v>46.80148208646613</v>
      </c>
    </row>
    <row r="2111" spans="1:9" ht="13.5" x14ac:dyDescent="0.25">
      <c r="A2111" s="3">
        <f>TITRES_STAT!B2114</f>
        <v>45077</v>
      </c>
      <c r="B2111" s="6">
        <f>TITRES_STAT!D2114</f>
        <v>6.0388000000000002</v>
      </c>
      <c r="C2111" s="2">
        <f t="shared" si="288"/>
        <v>-1.6799999999999926E-2</v>
      </c>
      <c r="D2111" s="2">
        <f t="shared" si="289"/>
        <v>0</v>
      </c>
      <c r="E2111" s="2">
        <f t="shared" si="290"/>
        <v>1.6799999999999926E-2</v>
      </c>
      <c r="F2111" s="2">
        <f t="shared" si="296"/>
        <v>1.63532126238785E-2</v>
      </c>
      <c r="G2111" s="2">
        <f t="shared" si="296"/>
        <v>1.9788442842642411E-2</v>
      </c>
      <c r="H2111" s="2">
        <f t="shared" si="292"/>
        <v>0.82640219616667954</v>
      </c>
      <c r="I2111" s="2">
        <f t="shared" si="293"/>
        <v>45.247547221590246</v>
      </c>
    </row>
    <row r="2112" spans="1:9" ht="13.5" x14ac:dyDescent="0.25">
      <c r="A2112" s="3">
        <f>TITRES_STAT!B2115</f>
        <v>45078</v>
      </c>
      <c r="B2112" s="6">
        <f>TITRES_STAT!D2115</f>
        <v>6.0388000000000002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1.5185126007887179E-2</v>
      </c>
      <c r="G2112" s="2">
        <f t="shared" si="296"/>
        <v>1.8374982639596523E-2</v>
      </c>
      <c r="H2112" s="2">
        <f t="shared" si="292"/>
        <v>0.82640219616667965</v>
      </c>
      <c r="I2112" s="2">
        <f t="shared" si="293"/>
        <v>45.247547221590246</v>
      </c>
    </row>
    <row r="2113" spans="1:9" ht="13.5" x14ac:dyDescent="0.25">
      <c r="A2113" s="3">
        <f>TITRES_STAT!B2116</f>
        <v>45079</v>
      </c>
      <c r="B2113" s="6">
        <f>TITRES_STAT!D2116</f>
        <v>6.1227</v>
      </c>
      <c r="C2113" s="2">
        <f t="shared" si="288"/>
        <v>8.3899999999999864E-2</v>
      </c>
      <c r="D2113" s="2">
        <f t="shared" si="289"/>
        <v>8.3899999999999864E-2</v>
      </c>
      <c r="E2113" s="2">
        <f t="shared" si="290"/>
        <v>0</v>
      </c>
      <c r="F2113" s="2">
        <f t="shared" si="296"/>
        <v>2.0093331293038086E-2</v>
      </c>
      <c r="G2113" s="2">
        <f t="shared" si="296"/>
        <v>1.7062483879625341E-2</v>
      </c>
      <c r="H2113" s="2">
        <f t="shared" si="292"/>
        <v>1.1776322506614609</v>
      </c>
      <c r="I2113" s="2">
        <f t="shared" si="293"/>
        <v>54.078564013907872</v>
      </c>
    </row>
    <row r="2114" spans="1:9" ht="13.5" x14ac:dyDescent="0.25">
      <c r="A2114" s="3">
        <f>TITRES_STAT!B2117</f>
        <v>45082</v>
      </c>
      <c r="B2114" s="6">
        <f>TITRES_STAT!D2117</f>
        <v>5.9969000000000001</v>
      </c>
      <c r="C2114" s="2">
        <f t="shared" si="288"/>
        <v>-0.12579999999999991</v>
      </c>
      <c r="D2114" s="2">
        <f t="shared" si="289"/>
        <v>0</v>
      </c>
      <c r="E2114" s="2">
        <f t="shared" si="290"/>
        <v>0.12579999999999991</v>
      </c>
      <c r="F2114" s="2">
        <f t="shared" si="296"/>
        <v>1.8658093343535364E-2</v>
      </c>
      <c r="G2114" s="2">
        <f t="shared" si="296"/>
        <v>2.4829449316794951E-2</v>
      </c>
      <c r="H2114" s="2">
        <f t="shared" si="292"/>
        <v>0.75145014718126657</v>
      </c>
      <c r="I2114" s="2">
        <f t="shared" si="293"/>
        <v>42.904455396040177</v>
      </c>
    </row>
    <row r="2115" spans="1:9" ht="13.5" x14ac:dyDescent="0.25">
      <c r="A2115" s="3">
        <f>TITRES_STAT!B2118</f>
        <v>45083</v>
      </c>
      <c r="B2115" s="6">
        <f>TITRES_STAT!D2118</f>
        <v>6.0808</v>
      </c>
      <c r="C2115" s="2">
        <f t="shared" ref="C2115:C2178" si="297">B2115-B2114</f>
        <v>8.3899999999999864E-2</v>
      </c>
      <c r="D2115" s="2">
        <f t="shared" ref="D2115:D2178" si="298">IF(C2115&gt;0,C2115,0)</f>
        <v>8.3899999999999864E-2</v>
      </c>
      <c r="E2115" s="2">
        <f t="shared" ref="E2115:E2178" si="299">IF(C2115&lt;0,-C2115,0)</f>
        <v>0</v>
      </c>
      <c r="F2115" s="2">
        <f t="shared" si="296"/>
        <v>2.331822953328283E-2</v>
      </c>
      <c r="G2115" s="2">
        <f t="shared" si="296"/>
        <v>2.305591722273817E-2</v>
      </c>
      <c r="H2115" s="2">
        <f t="shared" si="292"/>
        <v>1.0113772229493416</v>
      </c>
      <c r="I2115" s="2">
        <f t="shared" si="293"/>
        <v>50.282821710903612</v>
      </c>
    </row>
    <row r="2116" spans="1:9" ht="13.5" x14ac:dyDescent="0.25">
      <c r="A2116" s="3">
        <f>TITRES_STAT!B2119</f>
        <v>45084</v>
      </c>
      <c r="B2116" s="6">
        <f>TITRES_STAT!D2119</f>
        <v>6.0305</v>
      </c>
      <c r="C2116" s="2">
        <f t="shared" si="297"/>
        <v>-5.0300000000000011E-2</v>
      </c>
      <c r="D2116" s="2">
        <f t="shared" si="298"/>
        <v>0</v>
      </c>
      <c r="E2116" s="2">
        <f t="shared" si="299"/>
        <v>5.0300000000000011E-2</v>
      </c>
      <c r="F2116" s="2">
        <f t="shared" si="296"/>
        <v>2.1652641709476915E-2</v>
      </c>
      <c r="G2116" s="2">
        <f t="shared" si="296"/>
        <v>2.5001923135399728E-2</v>
      </c>
      <c r="H2116" s="2">
        <f t="shared" si="292"/>
        <v>0.86603904796504905</v>
      </c>
      <c r="I2116" s="2">
        <f t="shared" si="293"/>
        <v>46.410553354147709</v>
      </c>
    </row>
    <row r="2117" spans="1:9" ht="13.5" x14ac:dyDescent="0.25">
      <c r="A2117" s="3">
        <f>TITRES_STAT!B2120</f>
        <v>45085</v>
      </c>
      <c r="B2117" s="6">
        <f>TITRES_STAT!D2120</f>
        <v>6.173</v>
      </c>
      <c r="C2117" s="2">
        <f t="shared" si="297"/>
        <v>0.14250000000000007</v>
      </c>
      <c r="D2117" s="2">
        <f t="shared" si="298"/>
        <v>0.14250000000000007</v>
      </c>
      <c r="E2117" s="2">
        <f t="shared" si="299"/>
        <v>0</v>
      </c>
      <c r="F2117" s="2">
        <f t="shared" si="296"/>
        <v>3.0284595873085712E-2</v>
      </c>
      <c r="G2117" s="2">
        <f t="shared" si="296"/>
        <v>2.3216071482871175E-2</v>
      </c>
      <c r="H2117" s="2">
        <f t="shared" si="292"/>
        <v>1.3044668601847516</v>
      </c>
      <c r="I2117" s="2">
        <f t="shared" si="293"/>
        <v>56.606015157890837</v>
      </c>
    </row>
    <row r="2118" spans="1:9" ht="13.5" x14ac:dyDescent="0.25">
      <c r="A2118" s="3">
        <f>TITRES_STAT!B2121</f>
        <v>45086</v>
      </c>
      <c r="B2118" s="6">
        <f>TITRES_STAT!D2121</f>
        <v>6.3120000000000003</v>
      </c>
      <c r="C2118" s="2">
        <f t="shared" si="297"/>
        <v>0.13900000000000023</v>
      </c>
      <c r="D2118" s="2">
        <f t="shared" si="298"/>
        <v>0.13900000000000023</v>
      </c>
      <c r="E2118" s="2">
        <f t="shared" si="299"/>
        <v>0</v>
      </c>
      <c r="F2118" s="2">
        <f t="shared" si="296"/>
        <v>3.8049981882151036E-2</v>
      </c>
      <c r="G2118" s="2">
        <f t="shared" si="296"/>
        <v>2.1557780662666091E-2</v>
      </c>
      <c r="H2118" s="2">
        <f t="shared" si="292"/>
        <v>1.7650231476770821</v>
      </c>
      <c r="I2118" s="2">
        <f t="shared" si="293"/>
        <v>63.833937490175884</v>
      </c>
    </row>
    <row r="2119" spans="1:9" ht="13.5" x14ac:dyDescent="0.25">
      <c r="A2119" s="3">
        <f>TITRES_STAT!B2122</f>
        <v>45089</v>
      </c>
      <c r="B2119" s="6">
        <f>TITRES_STAT!D2122</f>
        <v>6.2302999999999997</v>
      </c>
      <c r="C2119" s="2">
        <f t="shared" si="297"/>
        <v>-8.170000000000055E-2</v>
      </c>
      <c r="D2119" s="2">
        <f t="shared" si="298"/>
        <v>0</v>
      </c>
      <c r="E2119" s="2">
        <f t="shared" si="299"/>
        <v>8.170000000000055E-2</v>
      </c>
      <c r="F2119" s="2">
        <f t="shared" si="296"/>
        <v>3.5332126033425962E-2</v>
      </c>
      <c r="G2119" s="2">
        <f t="shared" si="296"/>
        <v>2.5853653472475695E-2</v>
      </c>
      <c r="H2119" s="2">
        <f t="shared" si="292"/>
        <v>1.366620236905443</v>
      </c>
      <c r="I2119" s="2">
        <f t="shared" si="293"/>
        <v>57.74564991856974</v>
      </c>
    </row>
    <row r="2120" spans="1:9" ht="13.5" x14ac:dyDescent="0.25">
      <c r="A2120" s="3">
        <f>TITRES_STAT!B2123</f>
        <v>45090</v>
      </c>
      <c r="B2120" s="6">
        <f>TITRES_STAT!D2123</f>
        <v>6.3120000000000003</v>
      </c>
      <c r="C2120" s="2">
        <f t="shared" si="297"/>
        <v>8.170000000000055E-2</v>
      </c>
      <c r="D2120" s="2">
        <f t="shared" si="298"/>
        <v>8.170000000000055E-2</v>
      </c>
      <c r="E2120" s="2">
        <f t="shared" si="299"/>
        <v>0</v>
      </c>
      <c r="F2120" s="2">
        <f t="shared" si="296"/>
        <v>3.8644117031038427E-2</v>
      </c>
      <c r="G2120" s="2">
        <f t="shared" si="296"/>
        <v>2.4006963938727428E-2</v>
      </c>
      <c r="H2120" s="2">
        <f t="shared" si="292"/>
        <v>1.6097044644907685</v>
      </c>
      <c r="I2120" s="2">
        <f t="shared" si="293"/>
        <v>61.681484872842489</v>
      </c>
    </row>
    <row r="2121" spans="1:9" ht="13.5" x14ac:dyDescent="0.25">
      <c r="A2121" s="3">
        <f>TITRES_STAT!B2124</f>
        <v>45091</v>
      </c>
      <c r="B2121" s="6">
        <f>TITRES_STAT!D2124</f>
        <v>6.3120000000000003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3.5883822957392827E-2</v>
      </c>
      <c r="G2121" s="2">
        <f t="shared" si="296"/>
        <v>2.2292180800246898E-2</v>
      </c>
      <c r="H2121" s="2">
        <f t="shared" si="292"/>
        <v>1.6097044644907685</v>
      </c>
      <c r="I2121" s="2">
        <f t="shared" si="293"/>
        <v>61.681484872842489</v>
      </c>
    </row>
    <row r="2122" spans="1:9" ht="13.5" x14ac:dyDescent="0.25">
      <c r="A2122" s="3">
        <f>TITRES_STAT!B2125</f>
        <v>45092</v>
      </c>
      <c r="B2122" s="6">
        <f>TITRES_STAT!D2125</f>
        <v>6.3120000000000003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3.3320692746150481E-2</v>
      </c>
      <c r="G2122" s="2">
        <f t="shared" si="296"/>
        <v>2.0699882171657833E-2</v>
      </c>
      <c r="H2122" s="2">
        <f t="shared" si="292"/>
        <v>1.6097044644907685</v>
      </c>
      <c r="I2122" s="2">
        <f t="shared" si="293"/>
        <v>61.681484872842489</v>
      </c>
    </row>
    <row r="2123" spans="1:9" ht="13.5" x14ac:dyDescent="0.25">
      <c r="A2123" s="3">
        <f>TITRES_STAT!B2126</f>
        <v>45093</v>
      </c>
      <c r="B2123" s="6">
        <f>TITRES_STAT!D2126</f>
        <v>6.3029999999999999</v>
      </c>
      <c r="C2123" s="2">
        <f t="shared" si="297"/>
        <v>-9.0000000000003411E-3</v>
      </c>
      <c r="D2123" s="2">
        <f t="shared" si="298"/>
        <v>0</v>
      </c>
      <c r="E2123" s="2">
        <f t="shared" si="299"/>
        <v>9.0000000000003411E-3</v>
      </c>
      <c r="F2123" s="2">
        <f t="shared" si="296"/>
        <v>3.0940643264282589E-2</v>
      </c>
      <c r="G2123" s="2">
        <f t="shared" si="296"/>
        <v>1.9864176302253726E-2</v>
      </c>
      <c r="H2123" s="2">
        <f t="shared" si="292"/>
        <v>1.5576101819420602</v>
      </c>
      <c r="I2123" s="2">
        <f t="shared" si="293"/>
        <v>60.901000196962229</v>
      </c>
    </row>
    <row r="2124" spans="1:9" ht="13.5" x14ac:dyDescent="0.25">
      <c r="A2124" s="3">
        <f>TITRES_STAT!B2127</f>
        <v>45096</v>
      </c>
      <c r="B2124" s="6">
        <f>TITRES_STAT!D2127</f>
        <v>6.2666000000000004</v>
      </c>
      <c r="C2124" s="2">
        <f t="shared" si="297"/>
        <v>-3.6399999999999544E-2</v>
      </c>
      <c r="D2124" s="2">
        <f t="shared" si="298"/>
        <v>0</v>
      </c>
      <c r="E2124" s="2">
        <f t="shared" si="299"/>
        <v>3.6399999999999544E-2</v>
      </c>
      <c r="F2124" s="2">
        <f t="shared" si="296"/>
        <v>2.8730597316833834E-2</v>
      </c>
      <c r="G2124" s="2">
        <f t="shared" si="296"/>
        <v>2.1045306566378427E-2</v>
      </c>
      <c r="H2124" s="2">
        <f t="shared" si="292"/>
        <v>1.3651783701138038</v>
      </c>
      <c r="I2124" s="2">
        <f t="shared" si="293"/>
        <v>57.719890701017881</v>
      </c>
    </row>
    <row r="2125" spans="1:9" ht="13.5" x14ac:dyDescent="0.25">
      <c r="A2125" s="3">
        <f>TITRES_STAT!B2128</f>
        <v>45097</v>
      </c>
      <c r="B2125" s="6">
        <f>TITRES_STAT!D2128</f>
        <v>6.2484999999999999</v>
      </c>
      <c r="C2125" s="2">
        <f t="shared" si="297"/>
        <v>-1.8100000000000449E-2</v>
      </c>
      <c r="D2125" s="2">
        <f t="shared" si="298"/>
        <v>0</v>
      </c>
      <c r="E2125" s="2">
        <f t="shared" si="299"/>
        <v>1.8100000000000449E-2</v>
      </c>
      <c r="F2125" s="2">
        <f t="shared" ref="F2125:G2140" si="300">((F2124*13)+D2125)/14</f>
        <v>2.6678411794202845E-2</v>
      </c>
      <c r="G2125" s="2">
        <f t="shared" si="300"/>
        <v>2.0834927525922857E-2</v>
      </c>
      <c r="H2125" s="2">
        <f t="shared" si="292"/>
        <v>1.2804657832867195</v>
      </c>
      <c r="I2125" s="2">
        <f t="shared" si="293"/>
        <v>56.149309174955</v>
      </c>
    </row>
    <row r="2126" spans="1:9" ht="13.5" x14ac:dyDescent="0.25">
      <c r="A2126" s="3">
        <f>TITRES_STAT!B2129</f>
        <v>45098</v>
      </c>
      <c r="B2126" s="6">
        <f>TITRES_STAT!D2129</f>
        <v>6.2211999999999996</v>
      </c>
      <c r="C2126" s="2">
        <f t="shared" si="297"/>
        <v>-2.7300000000000324E-2</v>
      </c>
      <c r="D2126" s="2">
        <f t="shared" si="298"/>
        <v>0</v>
      </c>
      <c r="E2126" s="2">
        <f t="shared" si="299"/>
        <v>2.7300000000000324E-2</v>
      </c>
      <c r="F2126" s="2">
        <f t="shared" si="300"/>
        <v>2.4772810951759785E-2</v>
      </c>
      <c r="G2126" s="2">
        <f t="shared" si="300"/>
        <v>2.129671841692839E-2</v>
      </c>
      <c r="H2126" s="2">
        <f t="shared" si="292"/>
        <v>1.1632219794045033</v>
      </c>
      <c r="I2126" s="2">
        <f t="shared" si="293"/>
        <v>53.772659046517163</v>
      </c>
    </row>
    <row r="2127" spans="1:9" ht="13.5" x14ac:dyDescent="0.25">
      <c r="A2127" s="3">
        <f>TITRES_STAT!B2130</f>
        <v>45099</v>
      </c>
      <c r="B2127" s="6">
        <f>TITRES_STAT!D2130</f>
        <v>6.2666000000000004</v>
      </c>
      <c r="C2127" s="2">
        <f t="shared" si="297"/>
        <v>4.5400000000000773E-2</v>
      </c>
      <c r="D2127" s="2">
        <f t="shared" si="298"/>
        <v>4.5400000000000773E-2</v>
      </c>
      <c r="E2127" s="2">
        <f t="shared" si="299"/>
        <v>0</v>
      </c>
      <c r="F2127" s="2">
        <f t="shared" si="300"/>
        <v>2.6246181598062714E-2</v>
      </c>
      <c r="G2127" s="2">
        <f t="shared" si="300"/>
        <v>1.9775524244290649E-2</v>
      </c>
      <c r="H2127" s="2">
        <f t="shared" si="292"/>
        <v>1.327205351111751</v>
      </c>
      <c r="I2127" s="2">
        <f t="shared" si="293"/>
        <v>57.03000598884492</v>
      </c>
    </row>
    <row r="2128" spans="1:9" ht="13.5" x14ac:dyDescent="0.25">
      <c r="A2128" s="3">
        <f>TITRES_STAT!B2131</f>
        <v>45100</v>
      </c>
      <c r="B2128" s="6">
        <f>TITRES_STAT!D2131</f>
        <v>6.3211000000000004</v>
      </c>
      <c r="C2128" s="2">
        <f t="shared" si="297"/>
        <v>5.4499999999999993E-2</v>
      </c>
      <c r="D2128" s="2">
        <f t="shared" si="298"/>
        <v>5.4499999999999993E-2</v>
      </c>
      <c r="E2128" s="2">
        <f t="shared" si="299"/>
        <v>0</v>
      </c>
      <c r="F2128" s="2">
        <f t="shared" si="300"/>
        <v>2.8264311483915377E-2</v>
      </c>
      <c r="G2128" s="2">
        <f t="shared" si="300"/>
        <v>1.8362986798269889E-2</v>
      </c>
      <c r="H2128" s="2">
        <f t="shared" si="292"/>
        <v>1.5392001200250476</v>
      </c>
      <c r="I2128" s="2">
        <f t="shared" si="293"/>
        <v>60.617519189856701</v>
      </c>
    </row>
    <row r="2129" spans="1:9" ht="13.5" x14ac:dyDescent="0.25">
      <c r="A2129" s="3">
        <f>TITRES_STAT!B2132</f>
        <v>45103</v>
      </c>
      <c r="B2129" s="6">
        <f>TITRES_STAT!D2132</f>
        <v>6.3574000000000002</v>
      </c>
      <c r="C2129" s="2">
        <f t="shared" si="297"/>
        <v>3.6299999999999777E-2</v>
      </c>
      <c r="D2129" s="2">
        <f t="shared" si="298"/>
        <v>3.6299999999999777E-2</v>
      </c>
      <c r="E2129" s="2">
        <f t="shared" si="299"/>
        <v>0</v>
      </c>
      <c r="F2129" s="2">
        <f t="shared" si="300"/>
        <v>2.8838289235064263E-2</v>
      </c>
      <c r="G2129" s="2">
        <f t="shared" si="300"/>
        <v>1.7051344884107752E-2</v>
      </c>
      <c r="H2129" s="2">
        <f t="shared" ref="H2129:H2192" si="301">F2129/G2129</f>
        <v>1.6912618582914369</v>
      </c>
      <c r="I2129" s="2">
        <f t="shared" ref="I2129:I2192" si="302">IF(G2129=0,100,100-(100/(1+H2129)))</f>
        <v>62.842709009562682</v>
      </c>
    </row>
    <row r="2130" spans="1:9" ht="13.5" x14ac:dyDescent="0.25">
      <c r="A2130" s="3">
        <f>TITRES_STAT!B2133</f>
        <v>45104</v>
      </c>
      <c r="B2130" s="6">
        <f>TITRES_STAT!D2133</f>
        <v>6.4482999999999997</v>
      </c>
      <c r="C2130" s="2">
        <f t="shared" si="297"/>
        <v>9.0899999999999537E-2</v>
      </c>
      <c r="D2130" s="2">
        <f t="shared" si="298"/>
        <v>9.0899999999999537E-2</v>
      </c>
      <c r="E2130" s="2">
        <f t="shared" si="299"/>
        <v>0</v>
      </c>
      <c r="F2130" s="2">
        <f t="shared" si="300"/>
        <v>3.3271268575416783E-2</v>
      </c>
      <c r="G2130" s="2">
        <f t="shared" si="300"/>
        <v>1.5833391678100054E-2</v>
      </c>
      <c r="H2130" s="2">
        <f t="shared" si="301"/>
        <v>2.1013355351674852</v>
      </c>
      <c r="I2130" s="2">
        <f t="shared" si="302"/>
        <v>67.755826847481188</v>
      </c>
    </row>
    <row r="2131" spans="1:9" ht="13.5" x14ac:dyDescent="0.25">
      <c r="A2131" s="3">
        <f>TITRES_STAT!B2134</f>
        <v>45107</v>
      </c>
      <c r="B2131" s="6">
        <f>TITRES_STAT!D2134</f>
        <v>6.5027999999999997</v>
      </c>
      <c r="C2131" s="2">
        <f t="shared" si="297"/>
        <v>5.4499999999999993E-2</v>
      </c>
      <c r="D2131" s="2">
        <f t="shared" si="298"/>
        <v>5.4499999999999993E-2</v>
      </c>
      <c r="E2131" s="2">
        <f t="shared" si="299"/>
        <v>0</v>
      </c>
      <c r="F2131" s="2">
        <f t="shared" si="300"/>
        <v>3.4787606534315584E-2</v>
      </c>
      <c r="G2131" s="2">
        <f t="shared" si="300"/>
        <v>1.4702435129664336E-2</v>
      </c>
      <c r="H2131" s="2">
        <f t="shared" si="301"/>
        <v>2.3661118874196863</v>
      </c>
      <c r="I2131" s="2">
        <f t="shared" si="302"/>
        <v>70.292134265134123</v>
      </c>
    </row>
    <row r="2132" spans="1:9" ht="13.5" x14ac:dyDescent="0.25">
      <c r="A2132" s="3">
        <f>TITRES_STAT!B2135</f>
        <v>45110</v>
      </c>
      <c r="B2132" s="6">
        <f>TITRES_STAT!D2135</f>
        <v>6.4936999999999996</v>
      </c>
      <c r="C2132" s="2">
        <f t="shared" si="297"/>
        <v>-9.100000000000108E-3</v>
      </c>
      <c r="D2132" s="2">
        <f t="shared" si="298"/>
        <v>0</v>
      </c>
      <c r="E2132" s="2">
        <f t="shared" si="299"/>
        <v>9.100000000000108E-3</v>
      </c>
      <c r="F2132" s="2">
        <f t="shared" si="300"/>
        <v>3.2302777496150188E-2</v>
      </c>
      <c r="G2132" s="2">
        <f t="shared" si="300"/>
        <v>1.4302261191831176E-2</v>
      </c>
      <c r="H2132" s="2">
        <f t="shared" si="301"/>
        <v>2.258578350855466</v>
      </c>
      <c r="I2132" s="2">
        <f t="shared" si="302"/>
        <v>69.311770584326368</v>
      </c>
    </row>
    <row r="2133" spans="1:9" ht="13.5" x14ac:dyDescent="0.25">
      <c r="A2133" s="3">
        <f>TITRES_STAT!B2136</f>
        <v>45111</v>
      </c>
      <c r="B2133" s="6">
        <f>TITRES_STAT!D2136</f>
        <v>6.4482999999999997</v>
      </c>
      <c r="C2133" s="2">
        <f t="shared" si="297"/>
        <v>-4.5399999999999885E-2</v>
      </c>
      <c r="D2133" s="2">
        <f t="shared" si="298"/>
        <v>0</v>
      </c>
      <c r="E2133" s="2">
        <f t="shared" si="299"/>
        <v>4.5399999999999885E-2</v>
      </c>
      <c r="F2133" s="2">
        <f t="shared" si="300"/>
        <v>2.9995436246425176E-2</v>
      </c>
      <c r="G2133" s="2">
        <f t="shared" si="300"/>
        <v>1.6523528249557513E-2</v>
      </c>
      <c r="H2133" s="2">
        <f t="shared" si="301"/>
        <v>1.8153166680505073</v>
      </c>
      <c r="I2133" s="2">
        <f t="shared" si="302"/>
        <v>64.480017067051307</v>
      </c>
    </row>
    <row r="2134" spans="1:9" ht="13.5" x14ac:dyDescent="0.25">
      <c r="A2134" s="3">
        <f>TITRES_STAT!B2137</f>
        <v>45112</v>
      </c>
      <c r="B2134" s="6">
        <f>TITRES_STAT!D2137</f>
        <v>6.3120000000000003</v>
      </c>
      <c r="C2134" s="2">
        <f t="shared" si="297"/>
        <v>-0.13629999999999942</v>
      </c>
      <c r="D2134" s="2">
        <f t="shared" si="298"/>
        <v>0</v>
      </c>
      <c r="E2134" s="2">
        <f t="shared" si="299"/>
        <v>0.13629999999999942</v>
      </c>
      <c r="F2134" s="2">
        <f t="shared" si="300"/>
        <v>2.7852905085966235E-2</v>
      </c>
      <c r="G2134" s="2">
        <f t="shared" si="300"/>
        <v>2.507899051744622E-2</v>
      </c>
      <c r="H2134" s="2">
        <f t="shared" si="301"/>
        <v>1.1106071062386</v>
      </c>
      <c r="I2134" s="2">
        <f t="shared" si="302"/>
        <v>52.62026755030967</v>
      </c>
    </row>
    <row r="2135" spans="1:9" ht="13.5" x14ac:dyDescent="0.25">
      <c r="A2135" s="3">
        <f>TITRES_STAT!B2138</f>
        <v>45113</v>
      </c>
      <c r="B2135" s="6">
        <f>TITRES_STAT!D2138</f>
        <v>6.4301000000000004</v>
      </c>
      <c r="C2135" s="2">
        <f t="shared" si="297"/>
        <v>0.11810000000000009</v>
      </c>
      <c r="D2135" s="2">
        <f t="shared" si="298"/>
        <v>0.11810000000000009</v>
      </c>
      <c r="E2135" s="2">
        <f t="shared" si="299"/>
        <v>0</v>
      </c>
      <c r="F2135" s="2">
        <f t="shared" si="300"/>
        <v>3.4299126151254369E-2</v>
      </c>
      <c r="G2135" s="2">
        <f t="shared" si="300"/>
        <v>2.3287634051914346E-2</v>
      </c>
      <c r="H2135" s="2">
        <f t="shared" si="301"/>
        <v>1.4728471803873451</v>
      </c>
      <c r="I2135" s="2">
        <f t="shared" si="302"/>
        <v>59.560784510615782</v>
      </c>
    </row>
    <row r="2136" spans="1:9" ht="13.5" x14ac:dyDescent="0.25">
      <c r="A2136" s="3">
        <f>TITRES_STAT!B2139</f>
        <v>45114</v>
      </c>
      <c r="B2136" s="6">
        <f>TITRES_STAT!D2139</f>
        <v>6.2666000000000004</v>
      </c>
      <c r="C2136" s="2">
        <f t="shared" si="297"/>
        <v>-0.16349999999999998</v>
      </c>
      <c r="D2136" s="2">
        <f t="shared" si="298"/>
        <v>0</v>
      </c>
      <c r="E2136" s="2">
        <f t="shared" si="299"/>
        <v>0.16349999999999998</v>
      </c>
      <c r="F2136" s="2">
        <f t="shared" si="300"/>
        <v>3.1849188569021913E-2</v>
      </c>
      <c r="G2136" s="2">
        <f t="shared" si="300"/>
        <v>3.3302803048206174E-2</v>
      </c>
      <c r="H2136" s="2">
        <f t="shared" si="301"/>
        <v>0.95635158767025896</v>
      </c>
      <c r="I2136" s="2">
        <f t="shared" si="302"/>
        <v>48.884443557977214</v>
      </c>
    </row>
    <row r="2137" spans="1:9" ht="13.5" x14ac:dyDescent="0.25">
      <c r="A2137" s="3">
        <f>TITRES_STAT!B2140</f>
        <v>45117</v>
      </c>
      <c r="B2137" s="6">
        <f>TITRES_STAT!D2140</f>
        <v>6.2393999999999998</v>
      </c>
      <c r="C2137" s="2">
        <f t="shared" si="297"/>
        <v>-2.7200000000000557E-2</v>
      </c>
      <c r="D2137" s="2">
        <f t="shared" si="298"/>
        <v>0</v>
      </c>
      <c r="E2137" s="2">
        <f t="shared" si="299"/>
        <v>2.7200000000000557E-2</v>
      </c>
      <c r="F2137" s="2">
        <f t="shared" si="300"/>
        <v>2.957424652837749E-2</v>
      </c>
      <c r="G2137" s="2">
        <f t="shared" si="300"/>
        <v>3.2866888544762919E-2</v>
      </c>
      <c r="H2137" s="2">
        <f t="shared" si="301"/>
        <v>0.89981887053588816</v>
      </c>
      <c r="I2137" s="2">
        <f t="shared" si="302"/>
        <v>47.363403137588229</v>
      </c>
    </row>
    <row r="2138" spans="1:9" ht="13.5" x14ac:dyDescent="0.25">
      <c r="A2138" s="3">
        <f>TITRES_STAT!B2141</f>
        <v>45118</v>
      </c>
      <c r="B2138" s="6">
        <f>TITRES_STAT!D2141</f>
        <v>6.2393999999999998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2.7461800347779095E-2</v>
      </c>
      <c r="G2138" s="2">
        <f t="shared" si="300"/>
        <v>3.0519253648708423E-2</v>
      </c>
      <c r="H2138" s="2">
        <f t="shared" si="301"/>
        <v>0.89981887053588805</v>
      </c>
      <c r="I2138" s="2">
        <f t="shared" si="302"/>
        <v>47.363403137588229</v>
      </c>
    </row>
    <row r="2139" spans="1:9" ht="13.5" x14ac:dyDescent="0.25">
      <c r="A2139" s="3">
        <f>TITRES_STAT!B2142</f>
        <v>45119</v>
      </c>
      <c r="B2139" s="6">
        <f>TITRES_STAT!D2142</f>
        <v>6.2211999999999996</v>
      </c>
      <c r="C2139" s="2">
        <f t="shared" si="297"/>
        <v>-1.8200000000000216E-2</v>
      </c>
      <c r="D2139" s="2">
        <f t="shared" si="298"/>
        <v>0</v>
      </c>
      <c r="E2139" s="2">
        <f t="shared" si="299"/>
        <v>1.8200000000000216E-2</v>
      </c>
      <c r="F2139" s="2">
        <f t="shared" si="300"/>
        <v>2.5500243180080588E-2</v>
      </c>
      <c r="G2139" s="2">
        <f t="shared" si="300"/>
        <v>2.9639306959514979E-2</v>
      </c>
      <c r="H2139" s="2">
        <f t="shared" si="301"/>
        <v>0.86035220779325128</v>
      </c>
      <c r="I2139" s="2">
        <f t="shared" si="302"/>
        <v>46.246737805299816</v>
      </c>
    </row>
    <row r="2140" spans="1:9" ht="13.5" x14ac:dyDescent="0.25">
      <c r="A2140" s="3">
        <f>TITRES_STAT!B2143</f>
        <v>45120</v>
      </c>
      <c r="B2140" s="6">
        <f>TITRES_STAT!D2143</f>
        <v>6.2302999999999997</v>
      </c>
      <c r="C2140" s="2">
        <f t="shared" si="297"/>
        <v>9.100000000000108E-3</v>
      </c>
      <c r="D2140" s="2">
        <f t="shared" si="298"/>
        <v>9.100000000000108E-3</v>
      </c>
      <c r="E2140" s="2">
        <f t="shared" si="299"/>
        <v>0</v>
      </c>
      <c r="F2140" s="2">
        <f t="shared" si="300"/>
        <v>2.4328797238646265E-2</v>
      </c>
      <c r="G2140" s="2">
        <f t="shared" si="300"/>
        <v>2.7522213605263909E-2</v>
      </c>
      <c r="H2140" s="2">
        <f t="shared" si="301"/>
        <v>0.88396949415410142</v>
      </c>
      <c r="I2140" s="2">
        <f t="shared" si="302"/>
        <v>46.920584271509234</v>
      </c>
    </row>
    <row r="2141" spans="1:9" ht="13.5" x14ac:dyDescent="0.25">
      <c r="A2141" s="3">
        <f>TITRES_STAT!B2144</f>
        <v>45121</v>
      </c>
      <c r="B2141" s="6">
        <f>TITRES_STAT!D2144</f>
        <v>6.2302999999999997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2.2591026007314389E-2</v>
      </c>
      <c r="G2141" s="2">
        <f t="shared" si="303"/>
        <v>2.5556341204887915E-2</v>
      </c>
      <c r="H2141" s="2">
        <f t="shared" si="301"/>
        <v>0.88396949415410142</v>
      </c>
      <c r="I2141" s="2">
        <f t="shared" si="302"/>
        <v>46.920584271509234</v>
      </c>
    </row>
    <row r="2142" spans="1:9" ht="13.5" x14ac:dyDescent="0.25">
      <c r="A2142" s="3">
        <f>TITRES_STAT!B2145</f>
        <v>45124</v>
      </c>
      <c r="B2142" s="6">
        <f>TITRES_STAT!D2145</f>
        <v>6.1757999999999997</v>
      </c>
      <c r="C2142" s="2">
        <f t="shared" si="297"/>
        <v>-5.4499999999999993E-2</v>
      </c>
      <c r="D2142" s="2">
        <f t="shared" si="298"/>
        <v>0</v>
      </c>
      <c r="E2142" s="2">
        <f t="shared" si="299"/>
        <v>5.4499999999999993E-2</v>
      </c>
      <c r="F2142" s="2">
        <f t="shared" si="303"/>
        <v>2.097738129250622E-2</v>
      </c>
      <c r="G2142" s="2">
        <f t="shared" si="303"/>
        <v>2.7623745404538776E-2</v>
      </c>
      <c r="H2142" s="2">
        <f t="shared" si="301"/>
        <v>0.75939670690200789</v>
      </c>
      <c r="I2142" s="2">
        <f t="shared" si="302"/>
        <v>43.162335357508631</v>
      </c>
    </row>
    <row r="2143" spans="1:9" ht="13.5" x14ac:dyDescent="0.25">
      <c r="A2143" s="3">
        <f>TITRES_STAT!B2146</f>
        <v>45125</v>
      </c>
      <c r="B2143" s="6">
        <f>TITRES_STAT!D2146</f>
        <v>6.1757999999999997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1.9478996914470061E-2</v>
      </c>
      <c r="G2143" s="2">
        <f t="shared" si="303"/>
        <v>2.5650620732786008E-2</v>
      </c>
      <c r="H2143" s="2">
        <f t="shared" si="301"/>
        <v>0.75939670690200778</v>
      </c>
      <c r="I2143" s="2">
        <f t="shared" si="302"/>
        <v>43.162335357508631</v>
      </c>
    </row>
    <row r="2144" spans="1:9" ht="13.5" x14ac:dyDescent="0.25">
      <c r="A2144" s="3">
        <f>TITRES_STAT!B2147</f>
        <v>45127</v>
      </c>
      <c r="B2144" s="6">
        <f>TITRES_STAT!D2147</f>
        <v>6.3574000000000002</v>
      </c>
      <c r="C2144" s="2">
        <f t="shared" si="297"/>
        <v>0.18160000000000043</v>
      </c>
      <c r="D2144" s="2">
        <f t="shared" si="298"/>
        <v>0.18160000000000043</v>
      </c>
      <c r="E2144" s="2">
        <f t="shared" si="299"/>
        <v>0</v>
      </c>
      <c r="F2144" s="2">
        <f t="shared" si="303"/>
        <v>3.1059068563436515E-2</v>
      </c>
      <c r="G2144" s="2">
        <f t="shared" si="303"/>
        <v>2.3818433537587006E-2</v>
      </c>
      <c r="H2144" s="2">
        <f t="shared" si="301"/>
        <v>1.3039929143292872</v>
      </c>
      <c r="I2144" s="2">
        <f t="shared" si="302"/>
        <v>56.597088741867552</v>
      </c>
    </row>
    <row r="2145" spans="1:9" ht="13.5" x14ac:dyDescent="0.25">
      <c r="A2145" s="3">
        <f>TITRES_STAT!B2148</f>
        <v>45128</v>
      </c>
      <c r="B2145" s="6">
        <f>TITRES_STAT!D2148</f>
        <v>6.3574000000000002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2.8840563666048195E-2</v>
      </c>
      <c r="G2145" s="2">
        <f t="shared" si="303"/>
        <v>2.2117116856330794E-2</v>
      </c>
      <c r="H2145" s="2">
        <f t="shared" si="301"/>
        <v>1.3039929143292872</v>
      </c>
      <c r="I2145" s="2">
        <f t="shared" si="302"/>
        <v>56.597088741867552</v>
      </c>
    </row>
    <row r="2146" spans="1:9" ht="13.5" x14ac:dyDescent="0.25">
      <c r="A2146" s="3">
        <f>TITRES_STAT!B2149</f>
        <v>45131</v>
      </c>
      <c r="B2146" s="6">
        <f>TITRES_STAT!D2149</f>
        <v>6.3574000000000002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2.6780523404187608E-2</v>
      </c>
      <c r="G2146" s="2">
        <f t="shared" si="303"/>
        <v>2.053732279516431E-2</v>
      </c>
      <c r="H2146" s="2">
        <f t="shared" si="301"/>
        <v>1.303992914329287</v>
      </c>
      <c r="I2146" s="2">
        <f t="shared" si="302"/>
        <v>56.597088741867552</v>
      </c>
    </row>
    <row r="2147" spans="1:9" ht="13.5" x14ac:dyDescent="0.25">
      <c r="A2147" s="3">
        <f>TITRES_STAT!B2150</f>
        <v>45133</v>
      </c>
      <c r="B2147" s="6">
        <f>TITRES_STAT!D2150</f>
        <v>6.2302999999999997</v>
      </c>
      <c r="C2147" s="2">
        <f t="shared" si="297"/>
        <v>-0.12710000000000043</v>
      </c>
      <c r="D2147" s="2">
        <f t="shared" si="298"/>
        <v>0</v>
      </c>
      <c r="E2147" s="2">
        <f t="shared" si="299"/>
        <v>0.12710000000000043</v>
      </c>
      <c r="F2147" s="2">
        <f t="shared" si="303"/>
        <v>2.4867628875317065E-2</v>
      </c>
      <c r="G2147" s="2">
        <f t="shared" si="303"/>
        <v>2.8148942595509745E-2</v>
      </c>
      <c r="H2147" s="2">
        <f t="shared" si="301"/>
        <v>0.88343030261051059</v>
      </c>
      <c r="I2147" s="2">
        <f t="shared" si="302"/>
        <v>46.905388608542637</v>
      </c>
    </row>
    <row r="2148" spans="1:9" ht="13.5" x14ac:dyDescent="0.25">
      <c r="A2148" s="3">
        <f>TITRES_STAT!B2151</f>
        <v>45134</v>
      </c>
      <c r="B2148" s="6">
        <f>TITRES_STAT!D2151</f>
        <v>6.3574000000000002</v>
      </c>
      <c r="C2148" s="2">
        <f t="shared" si="297"/>
        <v>0.12710000000000043</v>
      </c>
      <c r="D2148" s="2">
        <f t="shared" si="298"/>
        <v>0.12710000000000043</v>
      </c>
      <c r="E2148" s="2">
        <f t="shared" si="299"/>
        <v>0</v>
      </c>
      <c r="F2148" s="2">
        <f t="shared" si="303"/>
        <v>3.2169941098508729E-2</v>
      </c>
      <c r="G2148" s="2">
        <f t="shared" si="303"/>
        <v>2.6138303838687621E-2</v>
      </c>
      <c r="H2148" s="2">
        <f t="shared" si="301"/>
        <v>1.2307585563717263</v>
      </c>
      <c r="I2148" s="2">
        <f t="shared" si="302"/>
        <v>55.172199288726461</v>
      </c>
    </row>
    <row r="2149" spans="1:9" ht="13.5" x14ac:dyDescent="0.25">
      <c r="A2149" s="3">
        <f>TITRES_STAT!B2152</f>
        <v>45135</v>
      </c>
      <c r="B2149" s="6">
        <f>TITRES_STAT!D2152</f>
        <v>6.3120000000000003</v>
      </c>
      <c r="C2149" s="2">
        <f t="shared" si="297"/>
        <v>-4.5399999999999885E-2</v>
      </c>
      <c r="D2149" s="2">
        <f t="shared" si="298"/>
        <v>0</v>
      </c>
      <c r="E2149" s="2">
        <f t="shared" si="299"/>
        <v>4.5399999999999885E-2</v>
      </c>
      <c r="F2149" s="2">
        <f t="shared" si="303"/>
        <v>2.9872088162900962E-2</v>
      </c>
      <c r="G2149" s="2">
        <f t="shared" si="303"/>
        <v>2.7514139278781356E-2</v>
      </c>
      <c r="H2149" s="2">
        <f t="shared" si="301"/>
        <v>1.0856995328920951</v>
      </c>
      <c r="I2149" s="2">
        <f t="shared" si="302"/>
        <v>52.05445538872182</v>
      </c>
    </row>
    <row r="2150" spans="1:9" ht="13.5" x14ac:dyDescent="0.25">
      <c r="A2150" s="3">
        <f>TITRES_STAT!B2153</f>
        <v>45138</v>
      </c>
      <c r="B2150" s="6">
        <f>TITRES_STAT!D2153</f>
        <v>6.2666000000000004</v>
      </c>
      <c r="C2150" s="2">
        <f t="shared" si="297"/>
        <v>-4.5399999999999885E-2</v>
      </c>
      <c r="D2150" s="2">
        <f t="shared" si="298"/>
        <v>0</v>
      </c>
      <c r="E2150" s="2">
        <f t="shared" si="299"/>
        <v>4.5399999999999885E-2</v>
      </c>
      <c r="F2150" s="2">
        <f t="shared" si="303"/>
        <v>2.7738367579836609E-2</v>
      </c>
      <c r="G2150" s="2">
        <f t="shared" si="303"/>
        <v>2.8791700758868392E-2</v>
      </c>
      <c r="H2150" s="2">
        <f t="shared" si="301"/>
        <v>0.96341538876589861</v>
      </c>
      <c r="I2150" s="2">
        <f t="shared" si="302"/>
        <v>49.068342556459825</v>
      </c>
    </row>
    <row r="2151" spans="1:9" ht="13.5" x14ac:dyDescent="0.25">
      <c r="A2151" s="3">
        <f>TITRES_STAT!B2154</f>
        <v>45139</v>
      </c>
      <c r="B2151" s="6">
        <f>TITRES_STAT!D2154</f>
        <v>6.2666000000000004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2.575705560984828E-2</v>
      </c>
      <c r="G2151" s="2">
        <f t="shared" si="303"/>
        <v>2.6735150704663507E-2</v>
      </c>
      <c r="H2151" s="2">
        <f t="shared" si="301"/>
        <v>0.96341538876589861</v>
      </c>
      <c r="I2151" s="2">
        <f t="shared" si="302"/>
        <v>49.068342556459825</v>
      </c>
    </row>
    <row r="2152" spans="1:9" ht="13.5" x14ac:dyDescent="0.25">
      <c r="A2152" s="3">
        <f>TITRES_STAT!B2155</f>
        <v>45140</v>
      </c>
      <c r="B2152" s="6">
        <f>TITRES_STAT!D2155</f>
        <v>6.3029999999999999</v>
      </c>
      <c r="C2152" s="2">
        <f t="shared" si="297"/>
        <v>3.6399999999999544E-2</v>
      </c>
      <c r="D2152" s="2">
        <f t="shared" si="298"/>
        <v>3.6399999999999544E-2</v>
      </c>
      <c r="E2152" s="2">
        <f t="shared" si="299"/>
        <v>0</v>
      </c>
      <c r="F2152" s="2">
        <f t="shared" si="303"/>
        <v>2.6517265923430514E-2</v>
      </c>
      <c r="G2152" s="2">
        <f t="shared" si="303"/>
        <v>2.4825497082901826E-2</v>
      </c>
      <c r="H2152" s="2">
        <f t="shared" si="301"/>
        <v>1.0681464236095344</v>
      </c>
      <c r="I2152" s="2">
        <f t="shared" si="302"/>
        <v>51.64752415089157</v>
      </c>
    </row>
    <row r="2153" spans="1:9" ht="13.5" x14ac:dyDescent="0.25">
      <c r="A2153" s="3">
        <f>TITRES_STAT!B2156</f>
        <v>45141</v>
      </c>
      <c r="B2153" s="6">
        <f>TITRES_STAT!D2156</f>
        <v>6.3120000000000003</v>
      </c>
      <c r="C2153" s="2">
        <f t="shared" si="297"/>
        <v>9.0000000000003411E-3</v>
      </c>
      <c r="D2153" s="2">
        <f t="shared" si="298"/>
        <v>9.0000000000003411E-3</v>
      </c>
      <c r="E2153" s="2">
        <f t="shared" si="299"/>
        <v>0</v>
      </c>
      <c r="F2153" s="2">
        <f t="shared" si="303"/>
        <v>2.5266032643185502E-2</v>
      </c>
      <c r="G2153" s="2">
        <f t="shared" si="303"/>
        <v>2.3052247291265981E-2</v>
      </c>
      <c r="H2153" s="2">
        <f t="shared" si="301"/>
        <v>1.096033385550149</v>
      </c>
      <c r="I2153" s="2">
        <f t="shared" si="302"/>
        <v>52.29083625795738</v>
      </c>
    </row>
    <row r="2154" spans="1:9" ht="13.5" x14ac:dyDescent="0.25">
      <c r="A2154" s="3">
        <f>TITRES_STAT!B2157</f>
        <v>45142</v>
      </c>
      <c r="B2154" s="6">
        <f>TITRES_STAT!D2157</f>
        <v>6.3029999999999999</v>
      </c>
      <c r="C2154" s="2">
        <f t="shared" si="297"/>
        <v>-9.0000000000003411E-3</v>
      </c>
      <c r="D2154" s="2">
        <f t="shared" si="298"/>
        <v>0</v>
      </c>
      <c r="E2154" s="2">
        <f t="shared" si="299"/>
        <v>9.0000000000003411E-3</v>
      </c>
      <c r="F2154" s="2">
        <f t="shared" si="303"/>
        <v>2.346131602581511E-2</v>
      </c>
      <c r="G2154" s="2">
        <f t="shared" si="303"/>
        <v>2.2048515341889865E-2</v>
      </c>
      <c r="H2154" s="2">
        <f t="shared" si="301"/>
        <v>1.0640769077653529</v>
      </c>
      <c r="I2154" s="2">
        <f t="shared" si="302"/>
        <v>51.55219283555487</v>
      </c>
    </row>
    <row r="2155" spans="1:9" ht="13.5" x14ac:dyDescent="0.25">
      <c r="A2155" s="3">
        <f>TITRES_STAT!B2158</f>
        <v>45145</v>
      </c>
      <c r="B2155" s="6">
        <f>TITRES_STAT!D2158</f>
        <v>6.2938999999999998</v>
      </c>
      <c r="C2155" s="2">
        <f t="shared" si="297"/>
        <v>-9.100000000000108E-3</v>
      </c>
      <c r="D2155" s="2">
        <f t="shared" si="298"/>
        <v>0</v>
      </c>
      <c r="E2155" s="2">
        <f t="shared" si="299"/>
        <v>9.100000000000108E-3</v>
      </c>
      <c r="F2155" s="2">
        <f t="shared" si="303"/>
        <v>2.1785507738256889E-2</v>
      </c>
      <c r="G2155" s="2">
        <f t="shared" si="303"/>
        <v>2.1123621388897739E-2</v>
      </c>
      <c r="H2155" s="2">
        <f t="shared" si="301"/>
        <v>1.0313339430381492</v>
      </c>
      <c r="I2155" s="2">
        <f t="shared" si="302"/>
        <v>50.771265186247135</v>
      </c>
    </row>
    <row r="2156" spans="1:9" ht="13.5" x14ac:dyDescent="0.25">
      <c r="A2156" s="3">
        <f>TITRES_STAT!B2159</f>
        <v>45146</v>
      </c>
      <c r="B2156" s="6">
        <f>TITRES_STAT!D2159</f>
        <v>6.2575000000000003</v>
      </c>
      <c r="C2156" s="2">
        <f t="shared" si="297"/>
        <v>-3.6399999999999544E-2</v>
      </c>
      <c r="D2156" s="2">
        <f t="shared" si="298"/>
        <v>0</v>
      </c>
      <c r="E2156" s="2">
        <f t="shared" si="299"/>
        <v>3.6399999999999544E-2</v>
      </c>
      <c r="F2156" s="2">
        <f t="shared" si="303"/>
        <v>2.0229400042667111E-2</v>
      </c>
      <c r="G2156" s="2">
        <f t="shared" si="303"/>
        <v>2.2214791289690724E-2</v>
      </c>
      <c r="H2156" s="2">
        <f t="shared" si="301"/>
        <v>0.91062750844096485</v>
      </c>
      <c r="I2156" s="2">
        <f t="shared" si="302"/>
        <v>47.661174374277657</v>
      </c>
    </row>
    <row r="2157" spans="1:9" ht="13.5" x14ac:dyDescent="0.25">
      <c r="A2157" s="3">
        <f>TITRES_STAT!B2160</f>
        <v>45147</v>
      </c>
      <c r="B2157" s="6">
        <f>TITRES_STAT!D2160</f>
        <v>6.2575000000000003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1.8784442896762316E-2</v>
      </c>
      <c r="G2157" s="2">
        <f t="shared" si="304"/>
        <v>2.0628020483284243E-2</v>
      </c>
      <c r="H2157" s="2">
        <f t="shared" si="301"/>
        <v>0.91062750844096474</v>
      </c>
      <c r="I2157" s="2">
        <f t="shared" si="302"/>
        <v>47.661174374277657</v>
      </c>
    </row>
    <row r="2158" spans="1:9" ht="13.5" x14ac:dyDescent="0.25">
      <c r="A2158" s="3">
        <f>TITRES_STAT!B2161</f>
        <v>45148</v>
      </c>
      <c r="B2158" s="6">
        <f>TITRES_STAT!D2161</f>
        <v>6.2484999999999999</v>
      </c>
      <c r="C2158" s="2">
        <f t="shared" si="297"/>
        <v>-9.0000000000003411E-3</v>
      </c>
      <c r="D2158" s="2">
        <f t="shared" si="298"/>
        <v>0</v>
      </c>
      <c r="E2158" s="2">
        <f t="shared" si="299"/>
        <v>9.0000000000003411E-3</v>
      </c>
      <c r="F2158" s="2">
        <f t="shared" si="304"/>
        <v>1.7442696975565008E-2</v>
      </c>
      <c r="G2158" s="2">
        <f t="shared" si="304"/>
        <v>1.9797447591621109E-2</v>
      </c>
      <c r="H2158" s="2">
        <f t="shared" si="301"/>
        <v>0.8810578684369037</v>
      </c>
      <c r="I2158" s="2">
        <f t="shared" si="302"/>
        <v>46.838424442998843</v>
      </c>
    </row>
    <row r="2159" spans="1:9" ht="13.5" x14ac:dyDescent="0.25">
      <c r="A2159" s="3">
        <f>TITRES_STAT!B2162</f>
        <v>45149</v>
      </c>
      <c r="B2159" s="6">
        <f>TITRES_STAT!D2162</f>
        <v>6.1757999999999997</v>
      </c>
      <c r="C2159" s="2">
        <f t="shared" si="297"/>
        <v>-7.2700000000000209E-2</v>
      </c>
      <c r="D2159" s="2">
        <f t="shared" si="298"/>
        <v>0</v>
      </c>
      <c r="E2159" s="2">
        <f t="shared" si="299"/>
        <v>7.2700000000000209E-2</v>
      </c>
      <c r="F2159" s="2">
        <f t="shared" si="304"/>
        <v>1.6196790048738936E-2</v>
      </c>
      <c r="G2159" s="2">
        <f t="shared" si="304"/>
        <v>2.3576201335076759E-2</v>
      </c>
      <c r="H2159" s="2">
        <f t="shared" si="301"/>
        <v>0.68699744367390059</v>
      </c>
      <c r="I2159" s="2">
        <f t="shared" si="302"/>
        <v>40.723087414867379</v>
      </c>
    </row>
    <row r="2160" spans="1:9" ht="13.5" x14ac:dyDescent="0.25">
      <c r="A2160" s="3">
        <f>TITRES_STAT!B2163</f>
        <v>45152</v>
      </c>
      <c r="B2160" s="6">
        <f>TITRES_STAT!D2163</f>
        <v>6.1757999999999997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1.5039876473829011E-2</v>
      </c>
      <c r="G2160" s="2">
        <f t="shared" si="304"/>
        <v>2.1892186953999849E-2</v>
      </c>
      <c r="H2160" s="2">
        <f t="shared" si="301"/>
        <v>0.68699744367390059</v>
      </c>
      <c r="I2160" s="2">
        <f t="shared" si="302"/>
        <v>40.723087414867379</v>
      </c>
    </row>
    <row r="2161" spans="1:9" ht="13.5" x14ac:dyDescent="0.25">
      <c r="A2161" s="3">
        <f>TITRES_STAT!B2164</f>
        <v>45153</v>
      </c>
      <c r="B2161" s="6">
        <f>TITRES_STAT!D2164</f>
        <v>6.1666999999999996</v>
      </c>
      <c r="C2161" s="2">
        <f t="shared" si="297"/>
        <v>-9.100000000000108E-3</v>
      </c>
      <c r="D2161" s="2">
        <f t="shared" si="298"/>
        <v>0</v>
      </c>
      <c r="E2161" s="2">
        <f t="shared" si="299"/>
        <v>9.100000000000108E-3</v>
      </c>
      <c r="F2161" s="2">
        <f t="shared" si="304"/>
        <v>1.3965599582841225E-2</v>
      </c>
      <c r="G2161" s="2">
        <f t="shared" si="304"/>
        <v>2.097845931442844E-2</v>
      </c>
      <c r="H2161" s="2">
        <f t="shared" si="301"/>
        <v>0.66571140299307152</v>
      </c>
      <c r="I2161" s="2">
        <f t="shared" si="302"/>
        <v>39.965590785827175</v>
      </c>
    </row>
    <row r="2162" spans="1:9" ht="13.5" x14ac:dyDescent="0.25">
      <c r="A2162" s="3">
        <f>TITRES_STAT!B2165</f>
        <v>45154</v>
      </c>
      <c r="B2162" s="6">
        <f>TITRES_STAT!D2165</f>
        <v>6.0396000000000001</v>
      </c>
      <c r="C2162" s="2">
        <f t="shared" si="297"/>
        <v>-0.12709999999999955</v>
      </c>
      <c r="D2162" s="2">
        <f t="shared" si="298"/>
        <v>0</v>
      </c>
      <c r="E2162" s="2">
        <f t="shared" si="299"/>
        <v>0.12709999999999955</v>
      </c>
      <c r="F2162" s="2">
        <f t="shared" si="304"/>
        <v>1.2968056755495424E-2</v>
      </c>
      <c r="G2162" s="2">
        <f t="shared" si="304"/>
        <v>2.8558569363397807E-2</v>
      </c>
      <c r="H2162" s="2">
        <f t="shared" si="301"/>
        <v>0.45408635812534714</v>
      </c>
      <c r="I2162" s="2">
        <f t="shared" si="302"/>
        <v>31.2282936696256</v>
      </c>
    </row>
    <row r="2163" spans="1:9" ht="13.5" x14ac:dyDescent="0.25">
      <c r="A2163" s="3">
        <f>TITRES_STAT!B2166</f>
        <v>45155</v>
      </c>
      <c r="B2163" s="6">
        <f>TITRES_STAT!D2166</f>
        <v>6.0396000000000001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1.2041766987245751E-2</v>
      </c>
      <c r="G2163" s="2">
        <f t="shared" si="304"/>
        <v>2.6518671551726537E-2</v>
      </c>
      <c r="H2163" s="2">
        <f t="shared" si="301"/>
        <v>0.45408635812534714</v>
      </c>
      <c r="I2163" s="2">
        <f t="shared" si="302"/>
        <v>31.2282936696256</v>
      </c>
    </row>
    <row r="2164" spans="1:9" ht="13.5" x14ac:dyDescent="0.25">
      <c r="A2164" s="3">
        <f>TITRES_STAT!B2167</f>
        <v>45156</v>
      </c>
      <c r="B2164" s="6">
        <f>TITRES_STAT!D2167</f>
        <v>6.1395</v>
      </c>
      <c r="C2164" s="2">
        <f t="shared" si="297"/>
        <v>9.9899999999999878E-2</v>
      </c>
      <c r="D2164" s="2">
        <f t="shared" si="298"/>
        <v>9.9899999999999878E-2</v>
      </c>
      <c r="E2164" s="2">
        <f t="shared" si="299"/>
        <v>0</v>
      </c>
      <c r="F2164" s="2">
        <f t="shared" si="304"/>
        <v>1.8317355059585334E-2</v>
      </c>
      <c r="G2164" s="2">
        <f t="shared" si="304"/>
        <v>2.4624480726603216E-2</v>
      </c>
      <c r="H2164" s="2">
        <f t="shared" si="301"/>
        <v>0.74386766823456552</v>
      </c>
      <c r="I2164" s="2">
        <f t="shared" si="302"/>
        <v>42.656199308267055</v>
      </c>
    </row>
    <row r="2165" spans="1:9" ht="13.5" x14ac:dyDescent="0.25">
      <c r="A2165" s="3">
        <f>TITRES_STAT!B2168</f>
        <v>45159</v>
      </c>
      <c r="B2165" s="6">
        <f>TITRES_STAT!D2168</f>
        <v>6.1757999999999997</v>
      </c>
      <c r="C2165" s="2">
        <f t="shared" si="297"/>
        <v>3.6299999999999777E-2</v>
      </c>
      <c r="D2165" s="2">
        <f t="shared" si="298"/>
        <v>3.6299999999999777E-2</v>
      </c>
      <c r="E2165" s="2">
        <f t="shared" si="299"/>
        <v>0</v>
      </c>
      <c r="F2165" s="2">
        <f t="shared" si="304"/>
        <v>1.9601829698186364E-2</v>
      </c>
      <c r="G2165" s="2">
        <f t="shared" si="304"/>
        <v>2.2865589246131558E-2</v>
      </c>
      <c r="H2165" s="2">
        <f t="shared" si="301"/>
        <v>0.85726326521424057</v>
      </c>
      <c r="I2165" s="2">
        <f t="shared" si="302"/>
        <v>46.157337049109877</v>
      </c>
    </row>
    <row r="2166" spans="1:9" ht="13.5" x14ac:dyDescent="0.25">
      <c r="A2166" s="3">
        <f>TITRES_STAT!B2169</f>
        <v>45160</v>
      </c>
      <c r="B2166" s="6">
        <f>TITRES_STAT!D2169</f>
        <v>6.2666000000000004</v>
      </c>
      <c r="C2166" s="2">
        <f t="shared" si="297"/>
        <v>9.0800000000000658E-2</v>
      </c>
      <c r="D2166" s="2">
        <f t="shared" si="298"/>
        <v>9.0800000000000658E-2</v>
      </c>
      <c r="E2166" s="2">
        <f t="shared" si="299"/>
        <v>0</v>
      </c>
      <c r="F2166" s="2">
        <f t="shared" si="304"/>
        <v>2.4687413291173101E-2</v>
      </c>
      <c r="G2166" s="2">
        <f t="shared" si="304"/>
        <v>2.1232332871407876E-2</v>
      </c>
      <c r="H2166" s="2">
        <f t="shared" si="301"/>
        <v>1.1627273103097373</v>
      </c>
      <c r="I2166" s="2">
        <f t="shared" si="302"/>
        <v>53.762085713118225</v>
      </c>
    </row>
    <row r="2167" spans="1:9" ht="13.5" x14ac:dyDescent="0.25">
      <c r="A2167" s="3">
        <f>TITRES_STAT!B2170</f>
        <v>45161</v>
      </c>
      <c r="B2167" s="6">
        <f>TITRES_STAT!D2170</f>
        <v>6.1395</v>
      </c>
      <c r="C2167" s="2">
        <f t="shared" si="297"/>
        <v>-0.12710000000000043</v>
      </c>
      <c r="D2167" s="2">
        <f t="shared" si="298"/>
        <v>0</v>
      </c>
      <c r="E2167" s="2">
        <f t="shared" si="299"/>
        <v>0.12710000000000043</v>
      </c>
      <c r="F2167" s="2">
        <f t="shared" si="304"/>
        <v>2.2924026627517882E-2</v>
      </c>
      <c r="G2167" s="2">
        <f t="shared" si="304"/>
        <v>2.8794309094878772E-2</v>
      </c>
      <c r="H2167" s="2">
        <f t="shared" si="301"/>
        <v>0.79613046286271361</v>
      </c>
      <c r="I2167" s="2">
        <f t="shared" si="302"/>
        <v>44.324756988633375</v>
      </c>
    </row>
    <row r="2168" spans="1:9" ht="13.5" x14ac:dyDescent="0.25">
      <c r="A2168" s="3">
        <f>TITRES_STAT!B2171</f>
        <v>45162</v>
      </c>
      <c r="B2168" s="6">
        <f>TITRES_STAT!D2171</f>
        <v>6.2666000000000004</v>
      </c>
      <c r="C2168" s="2">
        <f t="shared" si="297"/>
        <v>0.12710000000000043</v>
      </c>
      <c r="D2168" s="2">
        <f t="shared" si="298"/>
        <v>0.12710000000000043</v>
      </c>
      <c r="E2168" s="2">
        <f t="shared" si="299"/>
        <v>0</v>
      </c>
      <c r="F2168" s="2">
        <f t="shared" si="304"/>
        <v>3.0365167582695207E-2</v>
      </c>
      <c r="G2168" s="2">
        <f t="shared" si="304"/>
        <v>2.6737572730958861E-2</v>
      </c>
      <c r="H2168" s="2">
        <f t="shared" si="301"/>
        <v>1.1356740526987341</v>
      </c>
      <c r="I2168" s="2">
        <f t="shared" si="302"/>
        <v>53.176375452220583</v>
      </c>
    </row>
    <row r="2169" spans="1:9" ht="13.5" x14ac:dyDescent="0.25">
      <c r="A2169" s="3">
        <f>TITRES_STAT!B2172</f>
        <v>45163</v>
      </c>
      <c r="B2169" s="6">
        <f>TITRES_STAT!D2172</f>
        <v>6.2666000000000004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2.8196227041074117E-2</v>
      </c>
      <c r="G2169" s="2">
        <f t="shared" si="304"/>
        <v>2.4827746107318943E-2</v>
      </c>
      <c r="H2169" s="2">
        <f t="shared" si="301"/>
        <v>1.1356740526987339</v>
      </c>
      <c r="I2169" s="2">
        <f t="shared" si="302"/>
        <v>53.176375452220583</v>
      </c>
    </row>
    <row r="2170" spans="1:9" ht="13.5" x14ac:dyDescent="0.25">
      <c r="A2170" s="3">
        <f>TITRES_STAT!B2173</f>
        <v>45166</v>
      </c>
      <c r="B2170" s="6">
        <f>TITRES_STAT!D2173</f>
        <v>6.3392999999999997</v>
      </c>
      <c r="C2170" s="2">
        <f t="shared" si="297"/>
        <v>7.2699999999999321E-2</v>
      </c>
      <c r="D2170" s="2">
        <f t="shared" si="298"/>
        <v>7.2699999999999321E-2</v>
      </c>
      <c r="E2170" s="2">
        <f t="shared" si="299"/>
        <v>0</v>
      </c>
      <c r="F2170" s="2">
        <f t="shared" si="304"/>
        <v>3.1375067966711627E-2</v>
      </c>
      <c r="G2170" s="2">
        <f t="shared" si="304"/>
        <v>2.3054335671081876E-2</v>
      </c>
      <c r="H2170" s="2">
        <f t="shared" si="301"/>
        <v>1.3609183285236379</v>
      </c>
      <c r="I2170" s="2">
        <f t="shared" si="302"/>
        <v>57.64360046180277</v>
      </c>
    </row>
    <row r="2171" spans="1:9" ht="13.5" x14ac:dyDescent="0.25">
      <c r="A2171" s="3">
        <f>TITRES_STAT!B2174</f>
        <v>45167</v>
      </c>
      <c r="B2171" s="6">
        <f>TITRES_STAT!D2174</f>
        <v>6.2666000000000004</v>
      </c>
      <c r="C2171" s="2">
        <f t="shared" si="297"/>
        <v>-7.2699999999999321E-2</v>
      </c>
      <c r="D2171" s="2">
        <f t="shared" si="298"/>
        <v>0</v>
      </c>
      <c r="E2171" s="2">
        <f t="shared" si="299"/>
        <v>7.2699999999999321E-2</v>
      </c>
      <c r="F2171" s="2">
        <f t="shared" si="304"/>
        <v>2.913399168337508E-2</v>
      </c>
      <c r="G2171" s="2">
        <f t="shared" si="304"/>
        <v>2.6600454551718836E-2</v>
      </c>
      <c r="H2171" s="2">
        <f t="shared" si="301"/>
        <v>1.0952441292584052</v>
      </c>
      <c r="I2171" s="2">
        <f t="shared" si="302"/>
        <v>52.272864720831265</v>
      </c>
    </row>
    <row r="2172" spans="1:9" ht="13.5" x14ac:dyDescent="0.25">
      <c r="A2172" s="3">
        <f>TITRES_STAT!B2175</f>
        <v>45168</v>
      </c>
      <c r="B2172" s="6">
        <f>TITRES_STAT!D2175</f>
        <v>6.2666000000000004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2.7052992277419717E-2</v>
      </c>
      <c r="G2172" s="2">
        <f t="shared" si="304"/>
        <v>2.4700422083738922E-2</v>
      </c>
      <c r="H2172" s="2">
        <f t="shared" si="301"/>
        <v>1.0952441292584052</v>
      </c>
      <c r="I2172" s="2">
        <f t="shared" si="302"/>
        <v>52.272864720831265</v>
      </c>
    </row>
    <row r="2173" spans="1:9" ht="13.5" x14ac:dyDescent="0.25">
      <c r="A2173" s="3">
        <f>TITRES_STAT!B2176</f>
        <v>45169</v>
      </c>
      <c r="B2173" s="6">
        <f>TITRES_STAT!D2176</f>
        <v>6.2666000000000004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2.5120635686175452E-2</v>
      </c>
      <c r="G2173" s="2">
        <f t="shared" si="305"/>
        <v>2.2936106220614712E-2</v>
      </c>
      <c r="H2173" s="2">
        <f t="shared" si="301"/>
        <v>1.0952441292584052</v>
      </c>
      <c r="I2173" s="2">
        <f t="shared" si="302"/>
        <v>52.272864720831265</v>
      </c>
    </row>
    <row r="2174" spans="1:9" ht="13.5" x14ac:dyDescent="0.25">
      <c r="A2174" s="3">
        <f>TITRES_STAT!B2177</f>
        <v>45170</v>
      </c>
      <c r="B2174" s="6">
        <f>TITRES_STAT!D2177</f>
        <v>6.2666000000000004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2.3326304565734347E-2</v>
      </c>
      <c r="G2174" s="2">
        <f t="shared" si="305"/>
        <v>2.1297812919142234E-2</v>
      </c>
      <c r="H2174" s="2">
        <f t="shared" si="301"/>
        <v>1.0952441292584052</v>
      </c>
      <c r="I2174" s="2">
        <f t="shared" si="302"/>
        <v>52.272864720831265</v>
      </c>
    </row>
    <row r="2175" spans="1:9" ht="13.5" x14ac:dyDescent="0.25">
      <c r="A2175" s="3">
        <f>TITRES_STAT!B2178</f>
        <v>45173</v>
      </c>
      <c r="B2175" s="6">
        <f>TITRES_STAT!D2178</f>
        <v>6.2484999999999999</v>
      </c>
      <c r="C2175" s="2">
        <f t="shared" si="297"/>
        <v>-1.8100000000000449E-2</v>
      </c>
      <c r="D2175" s="2">
        <f t="shared" si="298"/>
        <v>0</v>
      </c>
      <c r="E2175" s="2">
        <f t="shared" si="299"/>
        <v>1.8100000000000449E-2</v>
      </c>
      <c r="F2175" s="2">
        <f t="shared" si="305"/>
        <v>2.1660139953896179E-2</v>
      </c>
      <c r="G2175" s="2">
        <f t="shared" si="305"/>
        <v>2.1069397710632105E-2</v>
      </c>
      <c r="H2175" s="2">
        <f t="shared" si="301"/>
        <v>1.0280379273948572</v>
      </c>
      <c r="I2175" s="2">
        <f t="shared" si="302"/>
        <v>50.691257471473271</v>
      </c>
    </row>
    <row r="2176" spans="1:9" ht="13.5" x14ac:dyDescent="0.25">
      <c r="A2176" s="3">
        <f>TITRES_STAT!B2179</f>
        <v>45174</v>
      </c>
      <c r="B2176" s="6">
        <f>TITRES_STAT!D2179</f>
        <v>6.1757999999999997</v>
      </c>
      <c r="C2176" s="2">
        <f t="shared" si="297"/>
        <v>-7.2700000000000209E-2</v>
      </c>
      <c r="D2176" s="2">
        <f t="shared" si="298"/>
        <v>0</v>
      </c>
      <c r="E2176" s="2">
        <f t="shared" si="299"/>
        <v>7.2700000000000209E-2</v>
      </c>
      <c r="F2176" s="2">
        <f t="shared" si="305"/>
        <v>2.0112987100046449E-2</v>
      </c>
      <c r="G2176" s="2">
        <f t="shared" si="305"/>
        <v>2.4757297874158399E-2</v>
      </c>
      <c r="H2176" s="2">
        <f t="shared" si="301"/>
        <v>0.81240639436019912</v>
      </c>
      <c r="I2176" s="2">
        <f t="shared" si="302"/>
        <v>44.824736708512233</v>
      </c>
    </row>
    <row r="2177" spans="1:9" ht="13.5" x14ac:dyDescent="0.25">
      <c r="A2177" s="3">
        <f>TITRES_STAT!B2180</f>
        <v>45175</v>
      </c>
      <c r="B2177" s="6">
        <f>TITRES_STAT!D2180</f>
        <v>6.1666999999999996</v>
      </c>
      <c r="C2177" s="2">
        <f t="shared" si="297"/>
        <v>-9.100000000000108E-3</v>
      </c>
      <c r="D2177" s="2">
        <f t="shared" si="298"/>
        <v>0</v>
      </c>
      <c r="E2177" s="2">
        <f t="shared" si="299"/>
        <v>9.100000000000108E-3</v>
      </c>
      <c r="F2177" s="2">
        <f t="shared" si="305"/>
        <v>1.8676345164328846E-2</v>
      </c>
      <c r="G2177" s="2">
        <f t="shared" si="305"/>
        <v>2.3638919454575663E-2</v>
      </c>
      <c r="H2177" s="2">
        <f t="shared" si="301"/>
        <v>0.790067634022661</v>
      </c>
      <c r="I2177" s="2">
        <f t="shared" si="302"/>
        <v>44.136188991206538</v>
      </c>
    </row>
    <row r="2178" spans="1:9" ht="13.5" x14ac:dyDescent="0.25">
      <c r="A2178" s="3">
        <f>TITRES_STAT!B2181</f>
        <v>45176</v>
      </c>
      <c r="B2178" s="6">
        <f>TITRES_STAT!D2181</f>
        <v>6.1666999999999996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1.7342320509733927E-2</v>
      </c>
      <c r="G2178" s="2">
        <f t="shared" si="305"/>
        <v>2.1950425207820257E-2</v>
      </c>
      <c r="H2178" s="2">
        <f t="shared" si="301"/>
        <v>0.790067634022661</v>
      </c>
      <c r="I2178" s="2">
        <f t="shared" si="302"/>
        <v>44.136188991206538</v>
      </c>
    </row>
    <row r="2179" spans="1:9" ht="13.5" x14ac:dyDescent="0.25">
      <c r="A2179" s="3">
        <f>TITRES_STAT!B2182</f>
        <v>45177</v>
      </c>
      <c r="B2179" s="6">
        <f>TITRES_STAT!D2182</f>
        <v>6.1666999999999996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1.6103583330467217E-2</v>
      </c>
      <c r="G2179" s="2">
        <f t="shared" si="305"/>
        <v>2.0382537692975954E-2</v>
      </c>
      <c r="H2179" s="2">
        <f t="shared" si="301"/>
        <v>0.79006763402266089</v>
      </c>
      <c r="I2179" s="2">
        <f t="shared" si="302"/>
        <v>44.136188991206531</v>
      </c>
    </row>
    <row r="2180" spans="1:9" ht="13.5" x14ac:dyDescent="0.25">
      <c r="A2180" s="3">
        <f>TITRES_STAT!B2183</f>
        <v>45180</v>
      </c>
      <c r="B2180" s="6">
        <f>TITRES_STAT!D2183</f>
        <v>6.2484999999999999</v>
      </c>
      <c r="C2180" s="2">
        <f t="shared" si="306"/>
        <v>8.1800000000000317E-2</v>
      </c>
      <c r="D2180" s="2">
        <f t="shared" si="307"/>
        <v>8.1800000000000317E-2</v>
      </c>
      <c r="E2180" s="2">
        <f t="shared" si="308"/>
        <v>0</v>
      </c>
      <c r="F2180" s="2">
        <f t="shared" si="305"/>
        <v>2.0796184521148151E-2</v>
      </c>
      <c r="G2180" s="2">
        <f t="shared" si="305"/>
        <v>1.8926642143477671E-2</v>
      </c>
      <c r="H2180" s="2">
        <f t="shared" si="301"/>
        <v>1.0987783444891066</v>
      </c>
      <c r="I2180" s="2">
        <f t="shared" si="302"/>
        <v>52.353234317203516</v>
      </c>
    </row>
    <row r="2181" spans="1:9" ht="13.5" x14ac:dyDescent="0.25">
      <c r="A2181" s="3">
        <f>TITRES_STAT!B2184</f>
        <v>45181</v>
      </c>
      <c r="B2181" s="6">
        <f>TITRES_STAT!D2184</f>
        <v>6.1666999999999996</v>
      </c>
      <c r="C2181" s="2">
        <f t="shared" si="306"/>
        <v>-8.1800000000000317E-2</v>
      </c>
      <c r="D2181" s="2">
        <f t="shared" si="307"/>
        <v>0</v>
      </c>
      <c r="E2181" s="2">
        <f t="shared" si="308"/>
        <v>8.1800000000000317E-2</v>
      </c>
      <c r="F2181" s="2">
        <f t="shared" si="305"/>
        <v>1.9310742769637568E-2</v>
      </c>
      <c r="G2181" s="2">
        <f t="shared" si="305"/>
        <v>2.3417596276086434E-2</v>
      </c>
      <c r="H2181" s="2">
        <f t="shared" si="301"/>
        <v>0.8246253177298688</v>
      </c>
      <c r="I2181" s="2">
        <f t="shared" si="302"/>
        <v>45.19422753356492</v>
      </c>
    </row>
    <row r="2182" spans="1:9" ht="13.5" x14ac:dyDescent="0.25">
      <c r="A2182" s="3">
        <f>TITRES_STAT!B2185</f>
        <v>45182</v>
      </c>
      <c r="B2182" s="6">
        <f>TITRES_STAT!D2185</f>
        <v>5.9032999999999998</v>
      </c>
      <c r="C2182" s="2">
        <f t="shared" si="306"/>
        <v>-0.26339999999999986</v>
      </c>
      <c r="D2182" s="2">
        <f t="shared" si="307"/>
        <v>0</v>
      </c>
      <c r="E2182" s="2">
        <f t="shared" si="308"/>
        <v>0.26339999999999986</v>
      </c>
      <c r="F2182" s="2">
        <f t="shared" si="305"/>
        <v>1.7931404000377741E-2</v>
      </c>
      <c r="G2182" s="2">
        <f t="shared" si="305"/>
        <v>4.0559196542080247E-2</v>
      </c>
      <c r="H2182" s="2">
        <f t="shared" si="301"/>
        <v>0.44210451707971765</v>
      </c>
      <c r="I2182" s="2">
        <f t="shared" si="302"/>
        <v>30.656898431674406</v>
      </c>
    </row>
    <row r="2183" spans="1:9" ht="13.5" x14ac:dyDescent="0.25">
      <c r="A2183" s="3">
        <f>TITRES_STAT!B2186</f>
        <v>45183</v>
      </c>
      <c r="B2183" s="6">
        <f>TITRES_STAT!D2186</f>
        <v>5.8125</v>
      </c>
      <c r="C2183" s="2">
        <f t="shared" si="306"/>
        <v>-9.079999999999977E-2</v>
      </c>
      <c r="D2183" s="2">
        <f t="shared" si="307"/>
        <v>0</v>
      </c>
      <c r="E2183" s="2">
        <f t="shared" si="308"/>
        <v>9.079999999999977E-2</v>
      </c>
      <c r="F2183" s="2">
        <f t="shared" si="305"/>
        <v>1.665058942892219E-2</v>
      </c>
      <c r="G2183" s="2">
        <f t="shared" si="305"/>
        <v>4.4147825360503067E-2</v>
      </c>
      <c r="H2183" s="2">
        <f t="shared" si="301"/>
        <v>0.37715537046177294</v>
      </c>
      <c r="I2183" s="2">
        <f t="shared" si="302"/>
        <v>27.386551913551287</v>
      </c>
    </row>
    <row r="2184" spans="1:9" ht="13.5" x14ac:dyDescent="0.25">
      <c r="A2184" s="3">
        <f>TITRES_STAT!B2187</f>
        <v>45184</v>
      </c>
      <c r="B2184" s="6">
        <f>TITRES_STAT!D2187</f>
        <v>5.6308999999999996</v>
      </c>
      <c r="C2184" s="2">
        <f t="shared" si="306"/>
        <v>-0.18160000000000043</v>
      </c>
      <c r="D2184" s="2">
        <f t="shared" si="307"/>
        <v>0</v>
      </c>
      <c r="E2184" s="2">
        <f t="shared" si="308"/>
        <v>0.18160000000000043</v>
      </c>
      <c r="F2184" s="2">
        <f t="shared" si="305"/>
        <v>1.5461261612570606E-2</v>
      </c>
      <c r="G2184" s="2">
        <f t="shared" si="305"/>
        <v>5.3965837834752881E-2</v>
      </c>
      <c r="H2184" s="2">
        <f t="shared" si="301"/>
        <v>0.28650090933293865</v>
      </c>
      <c r="I2184" s="2">
        <f t="shared" si="302"/>
        <v>22.269778999339522</v>
      </c>
    </row>
    <row r="2185" spans="1:9" ht="13.5" x14ac:dyDescent="0.25">
      <c r="A2185" s="3">
        <f>TITRES_STAT!B2188</f>
        <v>45187</v>
      </c>
      <c r="B2185" s="6">
        <f>TITRES_STAT!D2188</f>
        <v>5.5582000000000003</v>
      </c>
      <c r="C2185" s="2">
        <f t="shared" si="306"/>
        <v>-7.2699999999999321E-2</v>
      </c>
      <c r="D2185" s="2">
        <f t="shared" si="307"/>
        <v>0</v>
      </c>
      <c r="E2185" s="2">
        <f t="shared" si="308"/>
        <v>7.2699999999999321E-2</v>
      </c>
      <c r="F2185" s="2">
        <f t="shared" si="305"/>
        <v>1.4356885783101276E-2</v>
      </c>
      <c r="G2185" s="2">
        <f t="shared" si="305"/>
        <v>5.5303992275127625E-2</v>
      </c>
      <c r="H2185" s="2">
        <f t="shared" si="301"/>
        <v>0.25959944648621924</v>
      </c>
      <c r="I2185" s="2">
        <f t="shared" si="302"/>
        <v>20.609682483617974</v>
      </c>
    </row>
    <row r="2186" spans="1:9" ht="13.5" x14ac:dyDescent="0.25">
      <c r="A2186" s="3">
        <f>TITRES_STAT!B2189</f>
        <v>45188</v>
      </c>
      <c r="B2186" s="6">
        <f>TITRES_STAT!D2189</f>
        <v>5.5582000000000003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1.3331393941451187E-2</v>
      </c>
      <c r="G2186" s="2">
        <f t="shared" si="305"/>
        <v>5.135370711261851E-2</v>
      </c>
      <c r="H2186" s="2">
        <f t="shared" si="301"/>
        <v>0.25959944648621924</v>
      </c>
      <c r="I2186" s="2">
        <f t="shared" si="302"/>
        <v>20.609682483617974</v>
      </c>
    </row>
    <row r="2187" spans="1:9" ht="13.5" x14ac:dyDescent="0.25">
      <c r="A2187" s="3">
        <f>TITRES_STAT!B2190</f>
        <v>45189</v>
      </c>
      <c r="B2187" s="6">
        <f>TITRES_STAT!D2190</f>
        <v>5.6308999999999996</v>
      </c>
      <c r="C2187" s="2">
        <f t="shared" si="306"/>
        <v>7.2699999999999321E-2</v>
      </c>
      <c r="D2187" s="2">
        <f t="shared" si="307"/>
        <v>7.2699999999999321E-2</v>
      </c>
      <c r="E2187" s="2">
        <f t="shared" si="308"/>
        <v>0</v>
      </c>
      <c r="F2187" s="2">
        <f t="shared" si="305"/>
        <v>1.7572008659918911E-2</v>
      </c>
      <c r="G2187" s="2">
        <f t="shared" si="305"/>
        <v>4.7685585176002902E-2</v>
      </c>
      <c r="H2187" s="2">
        <f t="shared" si="301"/>
        <v>0.368497284767762</v>
      </c>
      <c r="I2187" s="2">
        <f t="shared" si="302"/>
        <v>26.927147672806456</v>
      </c>
    </row>
    <row r="2188" spans="1:9" ht="13.5" x14ac:dyDescent="0.25">
      <c r="A2188" s="3">
        <f>TITRES_STAT!B2191</f>
        <v>45190</v>
      </c>
      <c r="B2188" s="6">
        <f>TITRES_STAT!D2191</f>
        <v>5.6127000000000002</v>
      </c>
      <c r="C2188" s="2">
        <f t="shared" si="306"/>
        <v>-1.8199999999999328E-2</v>
      </c>
      <c r="D2188" s="2">
        <f t="shared" si="307"/>
        <v>0</v>
      </c>
      <c r="E2188" s="2">
        <f t="shared" si="308"/>
        <v>1.8199999999999328E-2</v>
      </c>
      <c r="F2188" s="2">
        <f t="shared" si="305"/>
        <v>1.6316865184210418E-2</v>
      </c>
      <c r="G2188" s="2">
        <f t="shared" si="305"/>
        <v>4.5579471949145509E-2</v>
      </c>
      <c r="H2188" s="2">
        <f t="shared" si="301"/>
        <v>0.35798714830254447</v>
      </c>
      <c r="I2188" s="2">
        <f t="shared" si="302"/>
        <v>26.361600604985171</v>
      </c>
    </row>
    <row r="2189" spans="1:9" ht="13.5" x14ac:dyDescent="0.25">
      <c r="A2189" s="3">
        <f>TITRES_STAT!B2192</f>
        <v>45191</v>
      </c>
      <c r="B2189" s="6">
        <f>TITRES_STAT!D2192</f>
        <v>5.5037000000000003</v>
      </c>
      <c r="C2189" s="2">
        <f t="shared" si="306"/>
        <v>-0.10899999999999999</v>
      </c>
      <c r="D2189" s="2">
        <f t="shared" si="307"/>
        <v>0</v>
      </c>
      <c r="E2189" s="2">
        <f t="shared" si="308"/>
        <v>0.10899999999999999</v>
      </c>
      <c r="F2189" s="2">
        <f t="shared" ref="F2189:G2204" si="309">((F2188*13)+D2189)/14</f>
        <v>1.5151374813909673E-2</v>
      </c>
      <c r="G2189" s="2">
        <f t="shared" si="309"/>
        <v>5.0109509667063686E-2</v>
      </c>
      <c r="H2189" s="2">
        <f t="shared" si="301"/>
        <v>0.30236525790370028</v>
      </c>
      <c r="I2189" s="2">
        <f t="shared" si="302"/>
        <v>23.216624988168846</v>
      </c>
    </row>
    <row r="2190" spans="1:9" ht="13.5" x14ac:dyDescent="0.25">
      <c r="A2190" s="3">
        <f>TITRES_STAT!B2193</f>
        <v>45194</v>
      </c>
      <c r="B2190" s="6">
        <f>TITRES_STAT!D2193</f>
        <v>5.4492000000000003</v>
      </c>
      <c r="C2190" s="2">
        <f t="shared" si="306"/>
        <v>-5.4499999999999993E-2</v>
      </c>
      <c r="D2190" s="2">
        <f t="shared" si="307"/>
        <v>0</v>
      </c>
      <c r="E2190" s="2">
        <f t="shared" si="308"/>
        <v>5.4499999999999993E-2</v>
      </c>
      <c r="F2190" s="2">
        <f t="shared" si="309"/>
        <v>1.4069133755773266E-2</v>
      </c>
      <c r="G2190" s="2">
        <f t="shared" si="309"/>
        <v>5.0423116119416279E-2</v>
      </c>
      <c r="H2190" s="2">
        <f t="shared" si="301"/>
        <v>0.27902150518531138</v>
      </c>
      <c r="I2190" s="2">
        <f t="shared" si="302"/>
        <v>21.815231726294172</v>
      </c>
    </row>
    <row r="2191" spans="1:9" ht="13.5" x14ac:dyDescent="0.25">
      <c r="A2191" s="3">
        <f>TITRES_STAT!B2194</f>
        <v>45195</v>
      </c>
      <c r="B2191" s="6">
        <f>TITRES_STAT!D2194</f>
        <v>5.5400999999999998</v>
      </c>
      <c r="C2191" s="2">
        <f t="shared" si="306"/>
        <v>9.0899999999999537E-2</v>
      </c>
      <c r="D2191" s="2">
        <f t="shared" si="307"/>
        <v>9.0899999999999537E-2</v>
      </c>
      <c r="E2191" s="2">
        <f t="shared" si="308"/>
        <v>0</v>
      </c>
      <c r="F2191" s="2">
        <f t="shared" si="309"/>
        <v>1.9557052773218002E-2</v>
      </c>
      <c r="G2191" s="2">
        <f t="shared" si="309"/>
        <v>4.6821464968029407E-2</v>
      </c>
      <c r="H2191" s="2">
        <f t="shared" si="301"/>
        <v>0.41769416626694472</v>
      </c>
      <c r="I2191" s="2">
        <f t="shared" si="302"/>
        <v>29.462924811689959</v>
      </c>
    </row>
    <row r="2192" spans="1:9" ht="13.5" x14ac:dyDescent="0.25">
      <c r="A2192" s="3">
        <f>TITRES_STAT!B2195</f>
        <v>45197</v>
      </c>
      <c r="B2192" s="6">
        <f>TITRES_STAT!D2195</f>
        <v>5.7217000000000002</v>
      </c>
      <c r="C2192" s="2">
        <f t="shared" si="306"/>
        <v>0.18160000000000043</v>
      </c>
      <c r="D2192" s="2">
        <f t="shared" si="307"/>
        <v>0.18160000000000043</v>
      </c>
      <c r="E2192" s="2">
        <f t="shared" si="308"/>
        <v>0</v>
      </c>
      <c r="F2192" s="2">
        <f t="shared" si="309"/>
        <v>3.113154900370246E-2</v>
      </c>
      <c r="G2192" s="2">
        <f t="shared" si="309"/>
        <v>4.3477074613170165E-2</v>
      </c>
      <c r="H2192" s="2">
        <f t="shared" si="301"/>
        <v>0.71604516358770898</v>
      </c>
      <c r="I2192" s="2">
        <f t="shared" si="302"/>
        <v>41.726475432073386</v>
      </c>
    </row>
    <row r="2193" spans="1:9" ht="13.5" x14ac:dyDescent="0.25">
      <c r="A2193" s="3">
        <f>TITRES_STAT!B2196</f>
        <v>45198</v>
      </c>
      <c r="B2193" s="6">
        <f>TITRES_STAT!D2196</f>
        <v>5.64</v>
      </c>
      <c r="C2193" s="2">
        <f t="shared" si="306"/>
        <v>-8.170000000000055E-2</v>
      </c>
      <c r="D2193" s="2">
        <f t="shared" si="307"/>
        <v>0</v>
      </c>
      <c r="E2193" s="2">
        <f t="shared" si="308"/>
        <v>8.170000000000055E-2</v>
      </c>
      <c r="F2193" s="2">
        <f t="shared" si="309"/>
        <v>2.8907866932009425E-2</v>
      </c>
      <c r="G2193" s="2">
        <f t="shared" si="309"/>
        <v>4.6207283569372336E-2</v>
      </c>
      <c r="H2193" s="2">
        <f t="shared" ref="H2193:H2256" si="310">F2193/G2193</f>
        <v>0.62561277571336138</v>
      </c>
      <c r="I2193" s="2">
        <f t="shared" ref="I2193:I2256" si="311">IF(G2193=0,100,100-(100/(1+H2193)))</f>
        <v>38.484735421621309</v>
      </c>
    </row>
    <row r="2194" spans="1:9" ht="13.5" x14ac:dyDescent="0.25">
      <c r="A2194" s="3">
        <f>TITRES_STAT!B2197</f>
        <v>45201</v>
      </c>
      <c r="B2194" s="6">
        <f>TITRES_STAT!D2197</f>
        <v>5.8307000000000002</v>
      </c>
      <c r="C2194" s="2">
        <f t="shared" si="306"/>
        <v>0.19070000000000054</v>
      </c>
      <c r="D2194" s="2">
        <f t="shared" si="307"/>
        <v>0.19070000000000054</v>
      </c>
      <c r="E2194" s="2">
        <f t="shared" si="308"/>
        <v>0</v>
      </c>
      <c r="F2194" s="2">
        <f t="shared" si="309"/>
        <v>4.0464447865437361E-2</v>
      </c>
      <c r="G2194" s="2">
        <f t="shared" si="309"/>
        <v>4.2906763314417166E-2</v>
      </c>
      <c r="H2194" s="2">
        <f t="shared" si="310"/>
        <v>0.9430785437931376</v>
      </c>
      <c r="I2194" s="2">
        <f t="shared" si="311"/>
        <v>48.53527649747641</v>
      </c>
    </row>
    <row r="2195" spans="1:9" ht="13.5" x14ac:dyDescent="0.25">
      <c r="A2195" s="3">
        <f>TITRES_STAT!B2198</f>
        <v>45202</v>
      </c>
      <c r="B2195" s="6">
        <f>TITRES_STAT!D2198</f>
        <v>5.7944000000000004</v>
      </c>
      <c r="C2195" s="2">
        <f t="shared" si="306"/>
        <v>-3.6299999999999777E-2</v>
      </c>
      <c r="D2195" s="2">
        <f t="shared" si="307"/>
        <v>0</v>
      </c>
      <c r="E2195" s="2">
        <f t="shared" si="308"/>
        <v>3.6299999999999777E-2</v>
      </c>
      <c r="F2195" s="2">
        <f t="shared" si="309"/>
        <v>3.7574130160763268E-2</v>
      </c>
      <c r="G2195" s="2">
        <f t="shared" si="309"/>
        <v>4.2434851649101643E-2</v>
      </c>
      <c r="H2195" s="2">
        <f t="shared" si="310"/>
        <v>0.88545449555162337</v>
      </c>
      <c r="I2195" s="2">
        <f t="shared" si="311"/>
        <v>46.962390110219438</v>
      </c>
    </row>
    <row r="2196" spans="1:9" ht="13.5" x14ac:dyDescent="0.25">
      <c r="A2196" s="3">
        <f>TITRES_STAT!B2199</f>
        <v>45203</v>
      </c>
      <c r="B2196" s="6">
        <f>TITRES_STAT!D2199</f>
        <v>5.7488999999999999</v>
      </c>
      <c r="C2196" s="2">
        <f t="shared" si="306"/>
        <v>-4.550000000000054E-2</v>
      </c>
      <c r="D2196" s="2">
        <f t="shared" si="307"/>
        <v>0</v>
      </c>
      <c r="E2196" s="2">
        <f t="shared" si="308"/>
        <v>4.550000000000054E-2</v>
      </c>
      <c r="F2196" s="2">
        <f t="shared" si="309"/>
        <v>3.4890263720708747E-2</v>
      </c>
      <c r="G2196" s="2">
        <f t="shared" si="309"/>
        <v>4.2653790817022988E-2</v>
      </c>
      <c r="H2196" s="2">
        <f t="shared" si="310"/>
        <v>0.81798740633351064</v>
      </c>
      <c r="I2196" s="2">
        <f t="shared" si="311"/>
        <v>44.994118412691051</v>
      </c>
    </row>
    <row r="2197" spans="1:9" ht="13.5" x14ac:dyDescent="0.25">
      <c r="A2197" s="3">
        <f>TITRES_STAT!B2200</f>
        <v>45204</v>
      </c>
      <c r="B2197" s="6">
        <f>TITRES_STAT!D2200</f>
        <v>5.758</v>
      </c>
      <c r="C2197" s="2">
        <f t="shared" si="306"/>
        <v>9.100000000000108E-3</v>
      </c>
      <c r="D2197" s="2">
        <f t="shared" si="307"/>
        <v>9.100000000000108E-3</v>
      </c>
      <c r="E2197" s="2">
        <f t="shared" si="308"/>
        <v>0</v>
      </c>
      <c r="F2197" s="2">
        <f t="shared" si="309"/>
        <v>3.3048102026372414E-2</v>
      </c>
      <c r="G2197" s="2">
        <f t="shared" si="309"/>
        <v>3.9607091472949919E-2</v>
      </c>
      <c r="H2197" s="2">
        <f t="shared" si="310"/>
        <v>0.83439860886889317</v>
      </c>
      <c r="I2197" s="2">
        <f t="shared" si="311"/>
        <v>45.486221197223379</v>
      </c>
    </row>
    <row r="2198" spans="1:9" ht="13.5" x14ac:dyDescent="0.25">
      <c r="A2198" s="3">
        <f>TITRES_STAT!B2201</f>
        <v>45205</v>
      </c>
      <c r="B2198" s="6">
        <f>TITRES_STAT!D2201</f>
        <v>5.6308999999999996</v>
      </c>
      <c r="C2198" s="2">
        <f t="shared" si="306"/>
        <v>-0.12710000000000043</v>
      </c>
      <c r="D2198" s="2">
        <f t="shared" si="307"/>
        <v>0</v>
      </c>
      <c r="E2198" s="2">
        <f t="shared" si="308"/>
        <v>0.12710000000000043</v>
      </c>
      <c r="F2198" s="2">
        <f t="shared" si="309"/>
        <v>3.0687523310202958E-2</v>
      </c>
      <c r="G2198" s="2">
        <f t="shared" si="309"/>
        <v>4.5856584939167819E-2</v>
      </c>
      <c r="H2198" s="2">
        <f t="shared" si="310"/>
        <v>0.66920646949423401</v>
      </c>
      <c r="I2198" s="2">
        <f t="shared" si="311"/>
        <v>40.09129378087075</v>
      </c>
    </row>
    <row r="2199" spans="1:9" ht="13.5" x14ac:dyDescent="0.25">
      <c r="A2199" s="3">
        <f>TITRES_STAT!B2202</f>
        <v>45208</v>
      </c>
      <c r="B2199" s="6">
        <f>TITRES_STAT!D2202</f>
        <v>5.5763999999999996</v>
      </c>
      <c r="C2199" s="2">
        <f t="shared" si="306"/>
        <v>-5.4499999999999993E-2</v>
      </c>
      <c r="D2199" s="2">
        <f t="shared" si="307"/>
        <v>0</v>
      </c>
      <c r="E2199" s="2">
        <f t="shared" si="308"/>
        <v>5.4499999999999993E-2</v>
      </c>
      <c r="F2199" s="2">
        <f t="shared" si="309"/>
        <v>2.8495557359474177E-2</v>
      </c>
      <c r="G2199" s="2">
        <f t="shared" si="309"/>
        <v>4.6473971729227258E-2</v>
      </c>
      <c r="H2199" s="2">
        <f t="shared" si="310"/>
        <v>0.61315089498910758</v>
      </c>
      <c r="I2199" s="2">
        <f t="shared" si="311"/>
        <v>38.009518941701216</v>
      </c>
    </row>
    <row r="2200" spans="1:9" ht="13.5" x14ac:dyDescent="0.25">
      <c r="A2200" s="3">
        <f>TITRES_STAT!B2203</f>
        <v>45209</v>
      </c>
      <c r="B2200" s="6">
        <f>TITRES_STAT!D2203</f>
        <v>5.5218999999999996</v>
      </c>
      <c r="C2200" s="2">
        <f t="shared" si="306"/>
        <v>-5.4499999999999993E-2</v>
      </c>
      <c r="D2200" s="2">
        <f t="shared" si="307"/>
        <v>0</v>
      </c>
      <c r="E2200" s="2">
        <f t="shared" si="308"/>
        <v>5.4499999999999993E-2</v>
      </c>
      <c r="F2200" s="2">
        <f t="shared" si="309"/>
        <v>2.6460160405226023E-2</v>
      </c>
      <c r="G2200" s="2">
        <f t="shared" si="309"/>
        <v>4.7047259462853881E-2</v>
      </c>
      <c r="H2200" s="2">
        <f t="shared" si="310"/>
        <v>0.5624166148533607</v>
      </c>
      <c r="I2200" s="2">
        <f t="shared" si="311"/>
        <v>35.99658436211304</v>
      </c>
    </row>
    <row r="2201" spans="1:9" ht="13.5" x14ac:dyDescent="0.25">
      <c r="A2201" s="3">
        <f>TITRES_STAT!B2204</f>
        <v>45210</v>
      </c>
      <c r="B2201" s="6">
        <f>TITRES_STAT!D2204</f>
        <v>5.4855999999999998</v>
      </c>
      <c r="C2201" s="2">
        <f t="shared" si="306"/>
        <v>-3.6299999999999777E-2</v>
      </c>
      <c r="D2201" s="2">
        <f t="shared" si="307"/>
        <v>0</v>
      </c>
      <c r="E2201" s="2">
        <f t="shared" si="308"/>
        <v>3.6299999999999777E-2</v>
      </c>
      <c r="F2201" s="2">
        <f t="shared" si="309"/>
        <v>2.4570148947709876E-2</v>
      </c>
      <c r="G2201" s="2">
        <f t="shared" si="309"/>
        <v>4.6279598072650016E-2</v>
      </c>
      <c r="H2201" s="2">
        <f t="shared" si="310"/>
        <v>0.53090670556687847</v>
      </c>
      <c r="I2201" s="2">
        <f t="shared" si="311"/>
        <v>34.679233139180056</v>
      </c>
    </row>
    <row r="2202" spans="1:9" ht="13.5" x14ac:dyDescent="0.25">
      <c r="A2202" s="3">
        <f>TITRES_STAT!B2205</f>
        <v>45211</v>
      </c>
      <c r="B2202" s="6">
        <f>TITRES_STAT!D2205</f>
        <v>5.4946000000000002</v>
      </c>
      <c r="C2202" s="2">
        <f t="shared" si="306"/>
        <v>9.0000000000003411E-3</v>
      </c>
      <c r="D2202" s="2">
        <f t="shared" si="307"/>
        <v>9.0000000000003411E-3</v>
      </c>
      <c r="E2202" s="2">
        <f t="shared" si="308"/>
        <v>0</v>
      </c>
      <c r="F2202" s="2">
        <f t="shared" si="309"/>
        <v>2.3457995451444912E-2</v>
      </c>
      <c r="G2202" s="2">
        <f t="shared" si="309"/>
        <v>4.2973912496032156E-2</v>
      </c>
      <c r="H2202" s="2">
        <f t="shared" si="310"/>
        <v>0.5458659472444084</v>
      </c>
      <c r="I2202" s="2">
        <f t="shared" si="311"/>
        <v>35.311337843843745</v>
      </c>
    </row>
    <row r="2203" spans="1:9" ht="13.5" x14ac:dyDescent="0.25">
      <c r="A2203" s="3">
        <f>TITRES_STAT!B2206</f>
        <v>45212</v>
      </c>
      <c r="B2203" s="6">
        <f>TITRES_STAT!D2206</f>
        <v>5.4855999999999998</v>
      </c>
      <c r="C2203" s="2">
        <f t="shared" si="306"/>
        <v>-9.0000000000003411E-3</v>
      </c>
      <c r="D2203" s="2">
        <f t="shared" si="307"/>
        <v>0</v>
      </c>
      <c r="E2203" s="2">
        <f t="shared" si="308"/>
        <v>9.0000000000003411E-3</v>
      </c>
      <c r="F2203" s="2">
        <f t="shared" si="309"/>
        <v>2.1782424347770276E-2</v>
      </c>
      <c r="G2203" s="2">
        <f t="shared" si="309"/>
        <v>4.0547204460601317E-2</v>
      </c>
      <c r="H2203" s="2">
        <f t="shared" si="310"/>
        <v>0.53721149552827252</v>
      </c>
      <c r="I2203" s="2">
        <f t="shared" si="311"/>
        <v>34.947142738069132</v>
      </c>
    </row>
    <row r="2204" spans="1:9" ht="13.5" x14ac:dyDescent="0.25">
      <c r="A2204" s="3">
        <f>TITRES_STAT!B2207</f>
        <v>45215</v>
      </c>
      <c r="B2204" s="6">
        <f>TITRES_STAT!D2207</f>
        <v>5.4583000000000004</v>
      </c>
      <c r="C2204" s="2">
        <f t="shared" si="306"/>
        <v>-2.7299999999999436E-2</v>
      </c>
      <c r="D2204" s="2">
        <f t="shared" si="307"/>
        <v>0</v>
      </c>
      <c r="E2204" s="2">
        <f t="shared" si="308"/>
        <v>2.7299999999999436E-2</v>
      </c>
      <c r="F2204" s="2">
        <f t="shared" si="309"/>
        <v>2.0226536894358112E-2</v>
      </c>
      <c r="G2204" s="2">
        <f t="shared" si="309"/>
        <v>3.9600975570558326E-2</v>
      </c>
      <c r="H2204" s="2">
        <f t="shared" si="310"/>
        <v>0.51075855084225996</v>
      </c>
      <c r="I2204" s="2">
        <f t="shared" si="311"/>
        <v>33.808086047734619</v>
      </c>
    </row>
    <row r="2205" spans="1:9" ht="13.5" x14ac:dyDescent="0.25">
      <c r="A2205" s="3">
        <f>TITRES_STAT!B2208</f>
        <v>45216</v>
      </c>
      <c r="B2205" s="6">
        <f>TITRES_STAT!D2208</f>
        <v>5.5218999999999996</v>
      </c>
      <c r="C2205" s="2">
        <f t="shared" si="306"/>
        <v>6.3599999999999213E-2</v>
      </c>
      <c r="D2205" s="2">
        <f t="shared" si="307"/>
        <v>6.3599999999999213E-2</v>
      </c>
      <c r="E2205" s="2">
        <f t="shared" si="308"/>
        <v>0</v>
      </c>
      <c r="F2205" s="2">
        <f t="shared" ref="F2205:G2220" si="312">((F2204*13)+D2205)/14</f>
        <v>2.3324641401903906E-2</v>
      </c>
      <c r="G2205" s="2">
        <f t="shared" si="312"/>
        <v>3.6772334458375584E-2</v>
      </c>
      <c r="H2205" s="2">
        <f t="shared" si="310"/>
        <v>0.63429863089889538</v>
      </c>
      <c r="I2205" s="2">
        <f t="shared" si="311"/>
        <v>38.811672414485173</v>
      </c>
    </row>
    <row r="2206" spans="1:9" ht="13.5" x14ac:dyDescent="0.25">
      <c r="A2206" s="3">
        <f>TITRES_STAT!B2209</f>
        <v>45217</v>
      </c>
      <c r="B2206" s="6">
        <f>TITRES_STAT!D2209</f>
        <v>5.4855999999999998</v>
      </c>
      <c r="C2206" s="2">
        <f t="shared" si="306"/>
        <v>-3.6299999999999777E-2</v>
      </c>
      <c r="D2206" s="2">
        <f t="shared" si="307"/>
        <v>0</v>
      </c>
      <c r="E2206" s="2">
        <f t="shared" si="308"/>
        <v>3.6299999999999777E-2</v>
      </c>
      <c r="F2206" s="2">
        <f t="shared" si="312"/>
        <v>2.1658595587482201E-2</v>
      </c>
      <c r="G2206" s="2">
        <f t="shared" si="312"/>
        <v>3.6738596282777314E-2</v>
      </c>
      <c r="H2206" s="2">
        <f t="shared" si="310"/>
        <v>0.58953247480594495</v>
      </c>
      <c r="I2206" s="2">
        <f t="shared" si="311"/>
        <v>37.08841965483699</v>
      </c>
    </row>
    <row r="2207" spans="1:9" ht="13.5" x14ac:dyDescent="0.25">
      <c r="A2207" s="3">
        <f>TITRES_STAT!B2210</f>
        <v>45218</v>
      </c>
      <c r="B2207" s="6">
        <f>TITRES_STAT!D2210</f>
        <v>5.4492000000000003</v>
      </c>
      <c r="C2207" s="2">
        <f t="shared" si="306"/>
        <v>-3.6399999999999544E-2</v>
      </c>
      <c r="D2207" s="2">
        <f t="shared" si="307"/>
        <v>0</v>
      </c>
      <c r="E2207" s="2">
        <f t="shared" si="308"/>
        <v>3.6399999999999544E-2</v>
      </c>
      <c r="F2207" s="2">
        <f t="shared" si="312"/>
        <v>2.0111553045519186E-2</v>
      </c>
      <c r="G2207" s="2">
        <f t="shared" si="312"/>
        <v>3.671441083400747E-2</v>
      </c>
      <c r="H2207" s="2">
        <f t="shared" si="310"/>
        <v>0.54778362470385744</v>
      </c>
      <c r="I2207" s="2">
        <f t="shared" si="311"/>
        <v>35.391485990728626</v>
      </c>
    </row>
    <row r="2208" spans="1:9" ht="13.5" x14ac:dyDescent="0.25">
      <c r="A2208" s="3">
        <f>TITRES_STAT!B2211</f>
        <v>45219</v>
      </c>
      <c r="B2208" s="6">
        <f>TITRES_STAT!D2211</f>
        <v>5.4946000000000002</v>
      </c>
      <c r="C2208" s="2">
        <f t="shared" si="306"/>
        <v>4.5399999999999885E-2</v>
      </c>
      <c r="D2208" s="2">
        <f t="shared" si="307"/>
        <v>4.5399999999999885E-2</v>
      </c>
      <c r="E2208" s="2">
        <f t="shared" si="308"/>
        <v>0</v>
      </c>
      <c r="F2208" s="2">
        <f t="shared" si="312"/>
        <v>2.1917870685124952E-2</v>
      </c>
      <c r="G2208" s="2">
        <f t="shared" si="312"/>
        <v>3.4091952917292653E-2</v>
      </c>
      <c r="H2208" s="2">
        <f t="shared" si="310"/>
        <v>0.64290452172974311</v>
      </c>
      <c r="I2208" s="2">
        <f t="shared" si="311"/>
        <v>39.132190168474111</v>
      </c>
    </row>
    <row r="2209" spans="1:9" ht="13.5" x14ac:dyDescent="0.25">
      <c r="A2209" s="3">
        <f>TITRES_STAT!B2212</f>
        <v>45222</v>
      </c>
      <c r="B2209" s="6">
        <f>TITRES_STAT!D2212</f>
        <v>5.4946000000000002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2.0352308493330314E-2</v>
      </c>
      <c r="G2209" s="2">
        <f t="shared" si="312"/>
        <v>3.1656813423200321E-2</v>
      </c>
      <c r="H2209" s="2">
        <f t="shared" si="310"/>
        <v>0.64290452172974311</v>
      </c>
      <c r="I2209" s="2">
        <f t="shared" si="311"/>
        <v>39.132190168474111</v>
      </c>
    </row>
    <row r="2210" spans="1:9" ht="13.5" x14ac:dyDescent="0.25">
      <c r="A2210" s="3">
        <f>TITRES_STAT!B2213</f>
        <v>45223</v>
      </c>
      <c r="B2210" s="6">
        <f>TITRES_STAT!D2213</f>
        <v>5.4946000000000002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1.8898572172378149E-2</v>
      </c>
      <c r="G2210" s="2">
        <f t="shared" si="312"/>
        <v>2.9395612464400301E-2</v>
      </c>
      <c r="H2210" s="2">
        <f t="shared" si="310"/>
        <v>0.64290452172974299</v>
      </c>
      <c r="I2210" s="2">
        <f t="shared" si="311"/>
        <v>39.132190168474111</v>
      </c>
    </row>
    <row r="2211" spans="1:9" ht="13.5" x14ac:dyDescent="0.25">
      <c r="A2211" s="3">
        <f>TITRES_STAT!B2214</f>
        <v>45224</v>
      </c>
      <c r="B2211" s="6">
        <f>TITRES_STAT!D2214</f>
        <v>5.4583000000000004</v>
      </c>
      <c r="C2211" s="2">
        <f t="shared" si="306"/>
        <v>-3.6299999999999777E-2</v>
      </c>
      <c r="D2211" s="2">
        <f t="shared" si="307"/>
        <v>0</v>
      </c>
      <c r="E2211" s="2">
        <f t="shared" si="308"/>
        <v>3.6299999999999777E-2</v>
      </c>
      <c r="F2211" s="2">
        <f t="shared" si="312"/>
        <v>1.7548674160065423E-2</v>
      </c>
      <c r="G2211" s="2">
        <f t="shared" si="312"/>
        <v>2.9888783002657408E-2</v>
      </c>
      <c r="H2211" s="2">
        <f t="shared" si="310"/>
        <v>0.58713244224447592</v>
      </c>
      <c r="I2211" s="2">
        <f t="shared" si="311"/>
        <v>36.993285917221286</v>
      </c>
    </row>
    <row r="2212" spans="1:9" ht="13.5" x14ac:dyDescent="0.25">
      <c r="A2212" s="3">
        <f>TITRES_STAT!B2215</f>
        <v>45225</v>
      </c>
      <c r="B2212" s="6">
        <f>TITRES_STAT!D2215</f>
        <v>5.4583000000000004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1.6295197434346466E-2</v>
      </c>
      <c r="G2212" s="2">
        <f t="shared" si="312"/>
        <v>2.7753869931039021E-2</v>
      </c>
      <c r="H2212" s="2">
        <f t="shared" si="310"/>
        <v>0.58713244224447592</v>
      </c>
      <c r="I2212" s="2">
        <f t="shared" si="311"/>
        <v>36.993285917221286</v>
      </c>
    </row>
    <row r="2213" spans="1:9" ht="13.5" x14ac:dyDescent="0.25">
      <c r="A2213" s="3">
        <f>TITRES_STAT!B2216</f>
        <v>45226</v>
      </c>
      <c r="B2213" s="6">
        <f>TITRES_STAT!D2216</f>
        <v>5.4855999999999998</v>
      </c>
      <c r="C2213" s="2">
        <f t="shared" si="306"/>
        <v>2.7299999999999436E-2</v>
      </c>
      <c r="D2213" s="2">
        <f t="shared" si="307"/>
        <v>2.7299999999999436E-2</v>
      </c>
      <c r="E2213" s="2">
        <f t="shared" si="308"/>
        <v>0</v>
      </c>
      <c r="F2213" s="2">
        <f t="shared" si="312"/>
        <v>1.7081254760464536E-2</v>
      </c>
      <c r="G2213" s="2">
        <f t="shared" si="312"/>
        <v>2.5771450650250518E-2</v>
      </c>
      <c r="H2213" s="2">
        <f t="shared" si="310"/>
        <v>0.66279756589094041</v>
      </c>
      <c r="I2213" s="2">
        <f t="shared" si="311"/>
        <v>39.860388268959731</v>
      </c>
    </row>
    <row r="2214" spans="1:9" ht="13.5" x14ac:dyDescent="0.25">
      <c r="A2214" s="3">
        <f>TITRES_STAT!B2217</f>
        <v>45229</v>
      </c>
      <c r="B2214" s="6">
        <f>TITRES_STAT!D2217</f>
        <v>5.4764999999999997</v>
      </c>
      <c r="C2214" s="2">
        <f t="shared" si="306"/>
        <v>-9.100000000000108E-3</v>
      </c>
      <c r="D2214" s="2">
        <f t="shared" si="307"/>
        <v>0</v>
      </c>
      <c r="E2214" s="2">
        <f t="shared" si="308"/>
        <v>9.100000000000108E-3</v>
      </c>
      <c r="F2214" s="2">
        <f t="shared" si="312"/>
        <v>1.5861165134717071E-2</v>
      </c>
      <c r="G2214" s="2">
        <f t="shared" si="312"/>
        <v>2.4580632746661203E-2</v>
      </c>
      <c r="H2214" s="2">
        <f t="shared" si="310"/>
        <v>0.64527082350520448</v>
      </c>
      <c r="I2214" s="2">
        <f t="shared" si="311"/>
        <v>39.219732963505223</v>
      </c>
    </row>
    <row r="2215" spans="1:9" ht="13.5" x14ac:dyDescent="0.25">
      <c r="A2215" s="3">
        <f>TITRES_STAT!B2218</f>
        <v>45230</v>
      </c>
      <c r="B2215" s="6">
        <f>TITRES_STAT!D2218</f>
        <v>5.4673999999999996</v>
      </c>
      <c r="C2215" s="2">
        <f t="shared" si="306"/>
        <v>-9.100000000000108E-3</v>
      </c>
      <c r="D2215" s="2">
        <f t="shared" si="307"/>
        <v>0</v>
      </c>
      <c r="E2215" s="2">
        <f t="shared" si="308"/>
        <v>9.100000000000108E-3</v>
      </c>
      <c r="F2215" s="2">
        <f t="shared" si="312"/>
        <v>1.4728224767951565E-2</v>
      </c>
      <c r="G2215" s="2">
        <f t="shared" si="312"/>
        <v>2.3474873264756838E-2</v>
      </c>
      <c r="H2215" s="2">
        <f t="shared" si="310"/>
        <v>0.62740380328541578</v>
      </c>
      <c r="I2215" s="2">
        <f t="shared" si="311"/>
        <v>38.552435604415322</v>
      </c>
    </row>
    <row r="2216" spans="1:9" ht="13.5" x14ac:dyDescent="0.25">
      <c r="A2216" s="3">
        <f>TITRES_STAT!B2219</f>
        <v>45231</v>
      </c>
      <c r="B2216" s="6">
        <f>TITRES_STAT!D2219</f>
        <v>5.4310999999999998</v>
      </c>
      <c r="C2216" s="2">
        <f t="shared" si="306"/>
        <v>-3.6299999999999777E-2</v>
      </c>
      <c r="D2216" s="2">
        <f t="shared" si="307"/>
        <v>0</v>
      </c>
      <c r="E2216" s="2">
        <f t="shared" si="308"/>
        <v>3.6299999999999777E-2</v>
      </c>
      <c r="F2216" s="2">
        <f t="shared" si="312"/>
        <v>1.3676208713097882E-2</v>
      </c>
      <c r="G2216" s="2">
        <f t="shared" si="312"/>
        <v>2.4390953745845621E-2</v>
      </c>
      <c r="H2216" s="2">
        <f t="shared" si="310"/>
        <v>0.56070823862011854</v>
      </c>
      <c r="I2216" s="2">
        <f t="shared" si="311"/>
        <v>35.926525198320348</v>
      </c>
    </row>
    <row r="2217" spans="1:9" ht="13.5" x14ac:dyDescent="0.25">
      <c r="A2217" s="3">
        <f>TITRES_STAT!B2220</f>
        <v>45232</v>
      </c>
      <c r="B2217" s="6">
        <f>TITRES_STAT!D2220</f>
        <v>5.3765999999999998</v>
      </c>
      <c r="C2217" s="2">
        <f t="shared" si="306"/>
        <v>-5.4499999999999993E-2</v>
      </c>
      <c r="D2217" s="2">
        <f t="shared" si="307"/>
        <v>0</v>
      </c>
      <c r="E2217" s="2">
        <f t="shared" si="308"/>
        <v>5.4499999999999993E-2</v>
      </c>
      <c r="F2217" s="2">
        <f t="shared" si="312"/>
        <v>1.2699336662162318E-2</v>
      </c>
      <c r="G2217" s="2">
        <f t="shared" si="312"/>
        <v>2.6541599906856648E-2</v>
      </c>
      <c r="H2217" s="2">
        <f t="shared" si="310"/>
        <v>0.47846914680081604</v>
      </c>
      <c r="I2217" s="2">
        <f t="shared" si="311"/>
        <v>32.362470859547585</v>
      </c>
    </row>
    <row r="2218" spans="1:9" ht="13.5" x14ac:dyDescent="0.25">
      <c r="A2218" s="3">
        <f>TITRES_STAT!B2221</f>
        <v>45233</v>
      </c>
      <c r="B2218" s="6">
        <f>TITRES_STAT!D2221</f>
        <v>5.3765999999999998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1.1792241186293581E-2</v>
      </c>
      <c r="G2218" s="2">
        <f t="shared" si="312"/>
        <v>2.4645771342081173E-2</v>
      </c>
      <c r="H2218" s="2">
        <f t="shared" si="310"/>
        <v>0.47846914680081604</v>
      </c>
      <c r="I2218" s="2">
        <f t="shared" si="311"/>
        <v>32.362470859547585</v>
      </c>
    </row>
    <row r="2219" spans="1:9" ht="13.5" x14ac:dyDescent="0.25">
      <c r="A2219" s="3">
        <f>TITRES_STAT!B2222</f>
        <v>45236</v>
      </c>
      <c r="B2219" s="6">
        <f>TITRES_STAT!D2222</f>
        <v>5.3583999999999996</v>
      </c>
      <c r="C2219" s="2">
        <f t="shared" si="306"/>
        <v>-1.8200000000000216E-2</v>
      </c>
      <c r="D2219" s="2">
        <f t="shared" si="307"/>
        <v>0</v>
      </c>
      <c r="E2219" s="2">
        <f t="shared" si="308"/>
        <v>1.8200000000000216E-2</v>
      </c>
      <c r="F2219" s="2">
        <f t="shared" si="312"/>
        <v>1.0949938244415468E-2</v>
      </c>
      <c r="G2219" s="2">
        <f t="shared" si="312"/>
        <v>2.4185359103361104E-2</v>
      </c>
      <c r="H2219" s="2">
        <f t="shared" si="310"/>
        <v>0.45275069919857941</v>
      </c>
      <c r="I2219" s="2">
        <f t="shared" si="311"/>
        <v>31.165064965953391</v>
      </c>
    </row>
    <row r="2220" spans="1:9" ht="13.5" x14ac:dyDescent="0.25">
      <c r="A2220" s="3">
        <f>TITRES_STAT!B2223</f>
        <v>45237</v>
      </c>
      <c r="B2220" s="6">
        <f>TITRES_STAT!D2223</f>
        <v>5.3583999999999996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1.0167799798385791E-2</v>
      </c>
      <c r="G2220" s="2">
        <f t="shared" si="312"/>
        <v>2.2457833453121027E-2</v>
      </c>
      <c r="H2220" s="2">
        <f t="shared" si="310"/>
        <v>0.45275069919857941</v>
      </c>
      <c r="I2220" s="2">
        <f t="shared" si="311"/>
        <v>31.165064965953391</v>
      </c>
    </row>
    <row r="2221" spans="1:9" ht="13.5" x14ac:dyDescent="0.25">
      <c r="A2221" s="3">
        <f>TITRES_STAT!B2224</f>
        <v>45238</v>
      </c>
      <c r="B2221" s="6">
        <f>TITRES_STAT!D2224</f>
        <v>5.3583999999999996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9.4415283842153776E-3</v>
      </c>
      <c r="G2221" s="2">
        <f t="shared" si="313"/>
        <v>2.0853702492183813E-2</v>
      </c>
      <c r="H2221" s="2">
        <f t="shared" si="310"/>
        <v>0.45275069919857935</v>
      </c>
      <c r="I2221" s="2">
        <f t="shared" si="311"/>
        <v>31.165064965953391</v>
      </c>
    </row>
    <row r="2222" spans="1:9" ht="13.5" x14ac:dyDescent="0.25">
      <c r="A2222" s="3">
        <f>TITRES_STAT!B2225</f>
        <v>45239</v>
      </c>
      <c r="B2222" s="6">
        <f>TITRES_STAT!D2225</f>
        <v>5.3583999999999996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8.7671334996285658E-3</v>
      </c>
      <c r="G2222" s="2">
        <f t="shared" si="313"/>
        <v>1.9364152314170685E-2</v>
      </c>
      <c r="H2222" s="2">
        <f t="shared" si="310"/>
        <v>0.45275069919857935</v>
      </c>
      <c r="I2222" s="2">
        <f t="shared" si="311"/>
        <v>31.165064965953391</v>
      </c>
    </row>
    <row r="2223" spans="1:9" ht="13.5" x14ac:dyDescent="0.25">
      <c r="A2223" s="3">
        <f>TITRES_STAT!B2226</f>
        <v>45240</v>
      </c>
      <c r="B2223" s="6">
        <f>TITRES_STAT!D2226</f>
        <v>5.3765999999999998</v>
      </c>
      <c r="C2223" s="2">
        <f t="shared" si="306"/>
        <v>1.8200000000000216E-2</v>
      </c>
      <c r="D2223" s="2">
        <f t="shared" si="307"/>
        <v>1.8200000000000216E-2</v>
      </c>
      <c r="E2223" s="2">
        <f t="shared" si="308"/>
        <v>0</v>
      </c>
      <c r="F2223" s="2">
        <f t="shared" si="313"/>
        <v>9.44090967822654E-3</v>
      </c>
      <c r="G2223" s="2">
        <f t="shared" si="313"/>
        <v>1.7980998577444205E-2</v>
      </c>
      <c r="H2223" s="2">
        <f t="shared" si="310"/>
        <v>0.52504924226341043</v>
      </c>
      <c r="I2223" s="2">
        <f t="shared" si="311"/>
        <v>34.428346817454596</v>
      </c>
    </row>
    <row r="2224" spans="1:9" ht="13.5" x14ac:dyDescent="0.25">
      <c r="A2224" s="3">
        <f>TITRES_STAT!B2227</f>
        <v>45243</v>
      </c>
      <c r="B2224" s="6">
        <f>TITRES_STAT!D2227</f>
        <v>5.3038999999999996</v>
      </c>
      <c r="C2224" s="2">
        <f t="shared" si="306"/>
        <v>-7.2700000000000209E-2</v>
      </c>
      <c r="D2224" s="2">
        <f t="shared" si="307"/>
        <v>0</v>
      </c>
      <c r="E2224" s="2">
        <f t="shared" si="308"/>
        <v>7.2700000000000209E-2</v>
      </c>
      <c r="F2224" s="2">
        <f t="shared" si="313"/>
        <v>8.7665589869246434E-3</v>
      </c>
      <c r="G2224" s="2">
        <f t="shared" si="313"/>
        <v>2.188949867905535E-2</v>
      </c>
      <c r="H2224" s="2">
        <f t="shared" si="310"/>
        <v>0.40049153776704799</v>
      </c>
      <c r="I2224" s="2">
        <f t="shared" si="311"/>
        <v>28.596498227014919</v>
      </c>
    </row>
    <row r="2225" spans="1:9" ht="13.5" x14ac:dyDescent="0.25">
      <c r="A2225" s="3">
        <f>TITRES_STAT!B2228</f>
        <v>45244</v>
      </c>
      <c r="B2225" s="6">
        <f>TITRES_STAT!D2228</f>
        <v>5.2948000000000004</v>
      </c>
      <c r="C2225" s="2">
        <f t="shared" si="306"/>
        <v>-9.0999999999992198E-3</v>
      </c>
      <c r="D2225" s="2">
        <f t="shared" si="307"/>
        <v>0</v>
      </c>
      <c r="E2225" s="2">
        <f t="shared" si="308"/>
        <v>9.0999999999992198E-3</v>
      </c>
      <c r="F2225" s="2">
        <f t="shared" si="313"/>
        <v>8.1403762021443112E-3</v>
      </c>
      <c r="G2225" s="2">
        <f t="shared" si="313"/>
        <v>2.0975963059122769E-2</v>
      </c>
      <c r="H2225" s="2">
        <f t="shared" si="310"/>
        <v>0.3880811660089159</v>
      </c>
      <c r="I2225" s="2">
        <f t="shared" si="311"/>
        <v>27.958103280426116</v>
      </c>
    </row>
    <row r="2226" spans="1:9" ht="13.5" x14ac:dyDescent="0.25">
      <c r="A2226" s="3">
        <f>TITRES_STAT!B2229</f>
        <v>45245</v>
      </c>
      <c r="B2226" s="6">
        <f>TITRES_STAT!D2229</f>
        <v>5.2948000000000004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7.5589207591340033E-3</v>
      </c>
      <c r="G2226" s="2">
        <f t="shared" si="313"/>
        <v>1.9477679983471143E-2</v>
      </c>
      <c r="H2226" s="2">
        <f t="shared" si="310"/>
        <v>0.3880811660089159</v>
      </c>
      <c r="I2226" s="2">
        <f t="shared" si="311"/>
        <v>27.958103280426116</v>
      </c>
    </row>
    <row r="2227" spans="1:9" ht="13.5" x14ac:dyDescent="0.25">
      <c r="A2227" s="3">
        <f>TITRES_STAT!B2230</f>
        <v>45246</v>
      </c>
      <c r="B2227" s="6">
        <f>TITRES_STAT!D2230</f>
        <v>5.2948000000000004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7.0189978477672886E-3</v>
      </c>
      <c r="G2227" s="2">
        <f t="shared" si="313"/>
        <v>1.8086417127508917E-2</v>
      </c>
      <c r="H2227" s="2">
        <f t="shared" si="310"/>
        <v>0.38808116600891596</v>
      </c>
      <c r="I2227" s="2">
        <f t="shared" si="311"/>
        <v>27.95810328042613</v>
      </c>
    </row>
    <row r="2228" spans="1:9" ht="13.5" x14ac:dyDescent="0.25">
      <c r="A2228" s="3">
        <f>TITRES_STAT!B2231</f>
        <v>45247</v>
      </c>
      <c r="B2228" s="6">
        <f>TITRES_STAT!D2231</f>
        <v>5.2948000000000004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6.5176408586410531E-3</v>
      </c>
      <c r="G2228" s="2">
        <f t="shared" si="313"/>
        <v>1.6794530189829709E-2</v>
      </c>
      <c r="H2228" s="2">
        <f t="shared" si="310"/>
        <v>0.3880811660089159</v>
      </c>
      <c r="I2228" s="2">
        <f t="shared" si="311"/>
        <v>27.958103280426116</v>
      </c>
    </row>
    <row r="2229" spans="1:9" ht="13.5" x14ac:dyDescent="0.25">
      <c r="A2229" s="3">
        <f>TITRES_STAT!B2232</f>
        <v>45250</v>
      </c>
      <c r="B2229" s="6">
        <f>TITRES_STAT!D2232</f>
        <v>5.2584999999999997</v>
      </c>
      <c r="C2229" s="2">
        <f t="shared" si="306"/>
        <v>-3.6300000000000665E-2</v>
      </c>
      <c r="D2229" s="2">
        <f t="shared" si="307"/>
        <v>0</v>
      </c>
      <c r="E2229" s="2">
        <f t="shared" si="308"/>
        <v>3.6300000000000665E-2</v>
      </c>
      <c r="F2229" s="2">
        <f t="shared" si="313"/>
        <v>6.0520950830238356E-3</v>
      </c>
      <c r="G2229" s="2">
        <f t="shared" si="313"/>
        <v>1.8187778033413347E-2</v>
      </c>
      <c r="H2229" s="2">
        <f t="shared" si="310"/>
        <v>0.33275615481480691</v>
      </c>
      <c r="I2229" s="2">
        <f t="shared" si="311"/>
        <v>24.96751964811186</v>
      </c>
    </row>
    <row r="2230" spans="1:9" ht="13.5" x14ac:dyDescent="0.25">
      <c r="A2230" s="3">
        <f>TITRES_STAT!B2233</f>
        <v>45251</v>
      </c>
      <c r="B2230" s="6">
        <f>TITRES_STAT!D2233</f>
        <v>5.2948000000000004</v>
      </c>
      <c r="C2230" s="2">
        <f t="shared" si="306"/>
        <v>3.6300000000000665E-2</v>
      </c>
      <c r="D2230" s="2">
        <f t="shared" si="307"/>
        <v>3.6300000000000665E-2</v>
      </c>
      <c r="E2230" s="2">
        <f t="shared" si="308"/>
        <v>0</v>
      </c>
      <c r="F2230" s="2">
        <f t="shared" si="313"/>
        <v>8.2126597199507524E-3</v>
      </c>
      <c r="G2230" s="2">
        <f t="shared" si="313"/>
        <v>1.6888651031026679E-2</v>
      </c>
      <c r="H2230" s="2">
        <f t="shared" si="310"/>
        <v>0.48628275312593133</v>
      </c>
      <c r="I2230" s="2">
        <f t="shared" si="311"/>
        <v>32.718051266031821</v>
      </c>
    </row>
    <row r="2231" spans="1:9" ht="13.5" x14ac:dyDescent="0.25">
      <c r="A2231" s="3">
        <f>TITRES_STAT!B2234</f>
        <v>45252</v>
      </c>
      <c r="B2231" s="6">
        <f>TITRES_STAT!D2234</f>
        <v>5.2584999999999997</v>
      </c>
      <c r="C2231" s="2">
        <f t="shared" si="306"/>
        <v>-3.6300000000000665E-2</v>
      </c>
      <c r="D2231" s="2">
        <f t="shared" si="307"/>
        <v>0</v>
      </c>
      <c r="E2231" s="2">
        <f t="shared" si="308"/>
        <v>3.6300000000000665E-2</v>
      </c>
      <c r="F2231" s="2">
        <f t="shared" si="313"/>
        <v>7.6260411685256987E-3</v>
      </c>
      <c r="G2231" s="2">
        <f t="shared" si="313"/>
        <v>1.8275175957381963E-2</v>
      </c>
      <c r="H2231" s="2">
        <f t="shared" si="310"/>
        <v>0.41728961659848107</v>
      </c>
      <c r="I2231" s="2">
        <f t="shared" si="311"/>
        <v>29.442790782591288</v>
      </c>
    </row>
    <row r="2232" spans="1:9" ht="13.5" x14ac:dyDescent="0.25">
      <c r="A2232" s="3">
        <f>TITRES_STAT!B2235</f>
        <v>45253</v>
      </c>
      <c r="B2232" s="6">
        <f>TITRES_STAT!D2235</f>
        <v>5.2493999999999996</v>
      </c>
      <c r="C2232" s="2">
        <f t="shared" si="306"/>
        <v>-9.100000000000108E-3</v>
      </c>
      <c r="D2232" s="2">
        <f t="shared" si="307"/>
        <v>0</v>
      </c>
      <c r="E2232" s="2">
        <f t="shared" si="308"/>
        <v>9.100000000000108E-3</v>
      </c>
      <c r="F2232" s="2">
        <f t="shared" si="313"/>
        <v>7.0813239422024346E-3</v>
      </c>
      <c r="G2232" s="2">
        <f t="shared" si="313"/>
        <v>1.7619806246140401E-2</v>
      </c>
      <c r="H2232" s="2">
        <f t="shared" si="310"/>
        <v>0.40189567599550596</v>
      </c>
      <c r="I2232" s="2">
        <f t="shared" si="311"/>
        <v>28.668015949911123</v>
      </c>
    </row>
    <row r="2233" spans="1:9" ht="13.5" x14ac:dyDescent="0.25">
      <c r="A2233" s="3">
        <f>TITRES_STAT!B2236</f>
        <v>45254</v>
      </c>
      <c r="B2233" s="6">
        <f>TITRES_STAT!D2236</f>
        <v>5.2493999999999996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6.5755150891879744E-3</v>
      </c>
      <c r="G2233" s="2">
        <f t="shared" si="313"/>
        <v>1.6361248657130373E-2</v>
      </c>
      <c r="H2233" s="2">
        <f t="shared" si="310"/>
        <v>0.40189567599550591</v>
      </c>
      <c r="I2233" s="2">
        <f t="shared" si="311"/>
        <v>28.668015949911123</v>
      </c>
    </row>
    <row r="2234" spans="1:9" ht="13.5" x14ac:dyDescent="0.25">
      <c r="A2234" s="3">
        <f>TITRES_STAT!B2237</f>
        <v>45257</v>
      </c>
      <c r="B2234" s="6">
        <f>TITRES_STAT!D2237</f>
        <v>5.3129999999999997</v>
      </c>
      <c r="C2234" s="2">
        <f t="shared" si="306"/>
        <v>6.3600000000000101E-2</v>
      </c>
      <c r="D2234" s="2">
        <f t="shared" si="307"/>
        <v>6.3600000000000101E-2</v>
      </c>
      <c r="E2234" s="2">
        <f t="shared" si="308"/>
        <v>0</v>
      </c>
      <c r="F2234" s="2">
        <f t="shared" si="313"/>
        <v>1.0648692582817412E-2</v>
      </c>
      <c r="G2234" s="2">
        <f t="shared" si="313"/>
        <v>1.5192588038763917E-2</v>
      </c>
      <c r="H2234" s="2">
        <f t="shared" si="310"/>
        <v>0.70091366629880658</v>
      </c>
      <c r="I2234" s="2">
        <f t="shared" si="311"/>
        <v>41.208068356814195</v>
      </c>
    </row>
    <row r="2235" spans="1:9" ht="13.5" x14ac:dyDescent="0.25">
      <c r="A2235" s="3">
        <f>TITRES_STAT!B2238</f>
        <v>45258</v>
      </c>
      <c r="B2235" s="6">
        <f>TITRES_STAT!D2238</f>
        <v>5.3129999999999997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9.8880716840447393E-3</v>
      </c>
      <c r="G2235" s="2">
        <f t="shared" si="313"/>
        <v>1.410740317885221E-2</v>
      </c>
      <c r="H2235" s="2">
        <f t="shared" si="310"/>
        <v>0.70091366629880647</v>
      </c>
      <c r="I2235" s="2">
        <f t="shared" si="311"/>
        <v>41.208068356814181</v>
      </c>
    </row>
    <row r="2236" spans="1:9" ht="13.5" x14ac:dyDescent="0.25">
      <c r="A2236" s="3">
        <f>TITRES_STAT!B2239</f>
        <v>45259</v>
      </c>
      <c r="B2236" s="6">
        <f>TITRES_STAT!D2239</f>
        <v>5.6127000000000002</v>
      </c>
      <c r="C2236" s="2">
        <f t="shared" si="306"/>
        <v>0.29970000000000052</v>
      </c>
      <c r="D2236" s="2">
        <f t="shared" si="307"/>
        <v>0.29970000000000052</v>
      </c>
      <c r="E2236" s="2">
        <f t="shared" si="308"/>
        <v>0</v>
      </c>
      <c r="F2236" s="2">
        <f t="shared" si="313"/>
        <v>3.0588923706613012E-2</v>
      </c>
      <c r="G2236" s="2">
        <f t="shared" si="313"/>
        <v>1.309973152321991E-2</v>
      </c>
      <c r="H2236" s="2">
        <f t="shared" si="310"/>
        <v>2.3350802001088846</v>
      </c>
      <c r="I2236" s="2">
        <f t="shared" si="311"/>
        <v>70.015713566127985</v>
      </c>
    </row>
    <row r="2237" spans="1:9" ht="13.5" x14ac:dyDescent="0.25">
      <c r="A2237" s="3">
        <f>TITRES_STAT!B2240</f>
        <v>45260</v>
      </c>
      <c r="B2237" s="6">
        <f>TITRES_STAT!D2240</f>
        <v>5.8125</v>
      </c>
      <c r="C2237" s="2">
        <f t="shared" si="306"/>
        <v>0.19979999999999976</v>
      </c>
      <c r="D2237" s="2">
        <f t="shared" si="307"/>
        <v>0.19979999999999976</v>
      </c>
      <c r="E2237" s="2">
        <f t="shared" si="308"/>
        <v>0</v>
      </c>
      <c r="F2237" s="2">
        <f t="shared" ref="F2237:G2252" si="314">((F2236*13)+D2237)/14</f>
        <v>4.2675429156140636E-2</v>
      </c>
      <c r="G2237" s="2">
        <f t="shared" si="314"/>
        <v>1.2164036414418489E-2</v>
      </c>
      <c r="H2237" s="2">
        <f t="shared" si="310"/>
        <v>3.5083279679725266</v>
      </c>
      <c r="I2237" s="2">
        <f t="shared" si="311"/>
        <v>77.818827576341619</v>
      </c>
    </row>
    <row r="2238" spans="1:9" ht="13.5" x14ac:dyDescent="0.25">
      <c r="A2238" s="3">
        <f>TITRES_STAT!B2241</f>
        <v>45261</v>
      </c>
      <c r="B2238" s="6">
        <f>TITRES_STAT!D2241</f>
        <v>5.7853000000000003</v>
      </c>
      <c r="C2238" s="2">
        <f t="shared" si="306"/>
        <v>-2.7199999999999669E-2</v>
      </c>
      <c r="D2238" s="2">
        <f t="shared" si="307"/>
        <v>0</v>
      </c>
      <c r="E2238" s="2">
        <f t="shared" si="308"/>
        <v>2.7199999999999669E-2</v>
      </c>
      <c r="F2238" s="2">
        <f t="shared" si="314"/>
        <v>3.9627184216416304E-2</v>
      </c>
      <c r="G2238" s="2">
        <f t="shared" si="314"/>
        <v>1.3238033813388573E-2</v>
      </c>
      <c r="H2238" s="2">
        <f t="shared" si="310"/>
        <v>2.9934342799712819</v>
      </c>
      <c r="I2238" s="2">
        <f t="shared" si="311"/>
        <v>74.958896781764707</v>
      </c>
    </row>
    <row r="2239" spans="1:9" ht="13.5" x14ac:dyDescent="0.25">
      <c r="A2239" s="3">
        <f>TITRES_STAT!B2242</f>
        <v>45264</v>
      </c>
      <c r="B2239" s="6">
        <f>TITRES_STAT!D2242</f>
        <v>5.8852000000000002</v>
      </c>
      <c r="C2239" s="2">
        <f t="shared" si="306"/>
        <v>9.9899999999999878E-2</v>
      </c>
      <c r="D2239" s="2">
        <f t="shared" si="307"/>
        <v>9.9899999999999878E-2</v>
      </c>
      <c r="E2239" s="2">
        <f t="shared" si="308"/>
        <v>0</v>
      </c>
      <c r="F2239" s="2">
        <f t="shared" si="314"/>
        <v>4.3932385343815127E-2</v>
      </c>
      <c r="G2239" s="2">
        <f t="shared" si="314"/>
        <v>1.2292459969575105E-2</v>
      </c>
      <c r="H2239" s="2">
        <f t="shared" si="310"/>
        <v>3.5739295025203708</v>
      </c>
      <c r="I2239" s="2">
        <f t="shared" si="311"/>
        <v>78.136960802544721</v>
      </c>
    </row>
    <row r="2240" spans="1:9" ht="13.5" x14ac:dyDescent="0.25">
      <c r="A2240" s="3">
        <f>TITRES_STAT!B2243</f>
        <v>45265</v>
      </c>
      <c r="B2240" s="6">
        <f>TITRES_STAT!D2243</f>
        <v>5.8578999999999999</v>
      </c>
      <c r="C2240" s="2">
        <f t="shared" si="306"/>
        <v>-2.7300000000000324E-2</v>
      </c>
      <c r="D2240" s="2">
        <f t="shared" si="307"/>
        <v>0</v>
      </c>
      <c r="E2240" s="2">
        <f t="shared" si="308"/>
        <v>2.7300000000000324E-2</v>
      </c>
      <c r="F2240" s="2">
        <f t="shared" si="314"/>
        <v>4.0794357819256902E-2</v>
      </c>
      <c r="G2240" s="2">
        <f t="shared" si="314"/>
        <v>1.3364427114605478E-2</v>
      </c>
      <c r="H2240" s="2">
        <f t="shared" si="310"/>
        <v>3.0524584009047637</v>
      </c>
      <c r="I2240" s="2">
        <f t="shared" si="311"/>
        <v>75.323620847613455</v>
      </c>
    </row>
    <row r="2241" spans="1:9" ht="13.5" x14ac:dyDescent="0.25">
      <c r="A2241" s="3">
        <f>TITRES_STAT!B2244</f>
        <v>45266</v>
      </c>
      <c r="B2241" s="6">
        <f>TITRES_STAT!D2244</f>
        <v>5.8125</v>
      </c>
      <c r="C2241" s="2">
        <f t="shared" si="306"/>
        <v>-4.5399999999999885E-2</v>
      </c>
      <c r="D2241" s="2">
        <f t="shared" si="307"/>
        <v>0</v>
      </c>
      <c r="E2241" s="2">
        <f t="shared" si="308"/>
        <v>4.5399999999999885E-2</v>
      </c>
      <c r="F2241" s="2">
        <f t="shared" si="314"/>
        <v>3.788047511788141E-2</v>
      </c>
      <c r="G2241" s="2">
        <f t="shared" si="314"/>
        <v>1.5652682320705078E-2</v>
      </c>
      <c r="H2241" s="2">
        <f t="shared" si="310"/>
        <v>2.4200628583494486</v>
      </c>
      <c r="I2241" s="2">
        <f t="shared" si="311"/>
        <v>70.760771324460137</v>
      </c>
    </row>
    <row r="2242" spans="1:9" ht="13.5" x14ac:dyDescent="0.25">
      <c r="A2242" s="3">
        <f>TITRES_STAT!B2245</f>
        <v>45267</v>
      </c>
      <c r="B2242" s="6">
        <f>TITRES_STAT!D2245</f>
        <v>5.6763000000000003</v>
      </c>
      <c r="C2242" s="2">
        <f t="shared" si="306"/>
        <v>-0.13619999999999965</v>
      </c>
      <c r="D2242" s="2">
        <f t="shared" si="307"/>
        <v>0</v>
      </c>
      <c r="E2242" s="2">
        <f t="shared" si="308"/>
        <v>0.13619999999999965</v>
      </c>
      <c r="F2242" s="2">
        <f t="shared" si="314"/>
        <v>3.5174726895175597E-2</v>
      </c>
      <c r="G2242" s="2">
        <f t="shared" si="314"/>
        <v>2.4263205012083264E-2</v>
      </c>
      <c r="H2242" s="2">
        <f t="shared" si="310"/>
        <v>1.4497147791340141</v>
      </c>
      <c r="I2242" s="2">
        <f t="shared" si="311"/>
        <v>59.178921214921814</v>
      </c>
    </row>
    <row r="2243" spans="1:9" ht="13.5" x14ac:dyDescent="0.25">
      <c r="A2243" s="3">
        <f>TITRES_STAT!B2246</f>
        <v>45268</v>
      </c>
      <c r="B2243" s="6">
        <f>TITRES_STAT!D2246</f>
        <v>5.7671000000000001</v>
      </c>
      <c r="C2243" s="2">
        <f t="shared" ref="C2243:C2306" si="315">B2243-B2242</f>
        <v>9.079999999999977E-2</v>
      </c>
      <c r="D2243" s="2">
        <f t="shared" ref="D2243:D2306" si="316">IF(C2243&gt;0,C2243,0)</f>
        <v>9.079999999999977E-2</v>
      </c>
      <c r="E2243" s="2">
        <f t="shared" ref="E2243:E2306" si="317">IF(C2243&lt;0,-C2243,0)</f>
        <v>0</v>
      </c>
      <c r="F2243" s="2">
        <f t="shared" si="314"/>
        <v>3.9147960688377323E-2</v>
      </c>
      <c r="G2243" s="2">
        <f t="shared" si="314"/>
        <v>2.25301189397916E-2</v>
      </c>
      <c r="H2243" s="2">
        <f t="shared" si="310"/>
        <v>1.7375834008242228</v>
      </c>
      <c r="I2243" s="2">
        <f t="shared" si="311"/>
        <v>63.471432516031356</v>
      </c>
    </row>
    <row r="2244" spans="1:9" ht="13.5" x14ac:dyDescent="0.25">
      <c r="A2244" s="3">
        <f>TITRES_STAT!B2247</f>
        <v>45271</v>
      </c>
      <c r="B2244" s="6">
        <f>TITRES_STAT!D2247</f>
        <v>5.9032999999999998</v>
      </c>
      <c r="C2244" s="2">
        <f t="shared" si="315"/>
        <v>0.13619999999999965</v>
      </c>
      <c r="D2244" s="2">
        <f t="shared" si="316"/>
        <v>0.13619999999999965</v>
      </c>
      <c r="E2244" s="2">
        <f t="shared" si="317"/>
        <v>0</v>
      </c>
      <c r="F2244" s="2">
        <f t="shared" si="314"/>
        <v>4.6080249210636061E-2</v>
      </c>
      <c r="G2244" s="2">
        <f t="shared" si="314"/>
        <v>2.0920824729806487E-2</v>
      </c>
      <c r="H2244" s="2">
        <f t="shared" si="310"/>
        <v>2.2026019435545594</v>
      </c>
      <c r="I2244" s="2">
        <f t="shared" si="311"/>
        <v>68.775388961073858</v>
      </c>
    </row>
    <row r="2245" spans="1:9" ht="13.5" x14ac:dyDescent="0.25">
      <c r="A2245" s="3">
        <f>TITRES_STAT!B2248</f>
        <v>45272</v>
      </c>
      <c r="B2245" s="6">
        <f>TITRES_STAT!D2248</f>
        <v>5.9032999999999998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4.278880283844777E-2</v>
      </c>
      <c r="G2245" s="2">
        <f t="shared" si="314"/>
        <v>1.9426480106248884E-2</v>
      </c>
      <c r="H2245" s="2">
        <f t="shared" si="310"/>
        <v>2.202601943554559</v>
      </c>
      <c r="I2245" s="2">
        <f t="shared" si="311"/>
        <v>68.775388961073858</v>
      </c>
    </row>
    <row r="2246" spans="1:9" ht="13.5" x14ac:dyDescent="0.25">
      <c r="A2246" s="3">
        <f>TITRES_STAT!B2249</f>
        <v>45273</v>
      </c>
      <c r="B2246" s="6">
        <f>TITRES_STAT!D2249</f>
        <v>6.1576000000000004</v>
      </c>
      <c r="C2246" s="2">
        <f t="shared" si="315"/>
        <v>0.25430000000000064</v>
      </c>
      <c r="D2246" s="2">
        <f t="shared" si="316"/>
        <v>0.25430000000000064</v>
      </c>
      <c r="E2246" s="2">
        <f t="shared" si="317"/>
        <v>0</v>
      </c>
      <c r="F2246" s="2">
        <f t="shared" si="314"/>
        <v>5.7896745492844404E-2</v>
      </c>
      <c r="G2246" s="2">
        <f t="shared" si="314"/>
        <v>1.8038874384373963E-2</v>
      </c>
      <c r="H2246" s="2">
        <f t="shared" si="310"/>
        <v>3.209554224902027</v>
      </c>
      <c r="I2246" s="2">
        <f t="shared" si="311"/>
        <v>76.244515533630548</v>
      </c>
    </row>
    <row r="2247" spans="1:9" ht="13.5" x14ac:dyDescent="0.25">
      <c r="A2247" s="3">
        <f>TITRES_STAT!B2250</f>
        <v>45274</v>
      </c>
      <c r="B2247" s="6">
        <f>TITRES_STAT!D2250</f>
        <v>6.1848999999999998</v>
      </c>
      <c r="C2247" s="2">
        <f t="shared" si="315"/>
        <v>2.7299999999999436E-2</v>
      </c>
      <c r="D2247" s="2">
        <f t="shared" si="316"/>
        <v>2.7299999999999436E-2</v>
      </c>
      <c r="E2247" s="2">
        <f t="shared" si="317"/>
        <v>0</v>
      </c>
      <c r="F2247" s="2">
        <f t="shared" si="314"/>
        <v>5.5711263671926907E-2</v>
      </c>
      <c r="G2247" s="2">
        <f t="shared" si="314"/>
        <v>1.6750383356918679E-2</v>
      </c>
      <c r="H2247" s="2">
        <f t="shared" si="310"/>
        <v>3.3259694709563523</v>
      </c>
      <c r="I2247" s="2">
        <f t="shared" si="311"/>
        <v>76.88379433295151</v>
      </c>
    </row>
    <row r="2248" spans="1:9" ht="13.5" x14ac:dyDescent="0.25">
      <c r="A2248" s="3">
        <f>TITRES_STAT!B2251</f>
        <v>45275</v>
      </c>
      <c r="B2248" s="6">
        <f>TITRES_STAT!D2251</f>
        <v>6.2938999999999998</v>
      </c>
      <c r="C2248" s="2">
        <f t="shared" si="315"/>
        <v>0.10899999999999999</v>
      </c>
      <c r="D2248" s="2">
        <f t="shared" si="316"/>
        <v>0.10899999999999999</v>
      </c>
      <c r="E2248" s="2">
        <f t="shared" si="317"/>
        <v>0</v>
      </c>
      <c r="F2248" s="2">
        <f t="shared" si="314"/>
        <v>5.9517601981074982E-2</v>
      </c>
      <c r="G2248" s="2">
        <f t="shared" si="314"/>
        <v>1.555392740285306E-2</v>
      </c>
      <c r="H2248" s="2">
        <f t="shared" si="310"/>
        <v>3.826532067402967</v>
      </c>
      <c r="I2248" s="2">
        <f t="shared" si="311"/>
        <v>79.281190178892274</v>
      </c>
    </row>
    <row r="2249" spans="1:9" ht="13.5" x14ac:dyDescent="0.25">
      <c r="A2249" s="3">
        <f>TITRES_STAT!B2252</f>
        <v>45278</v>
      </c>
      <c r="B2249" s="6">
        <f>TITRES_STAT!D2252</f>
        <v>6.3574000000000002</v>
      </c>
      <c r="C2249" s="2">
        <f t="shared" si="315"/>
        <v>6.3500000000000334E-2</v>
      </c>
      <c r="D2249" s="2">
        <f t="shared" si="316"/>
        <v>6.3500000000000334E-2</v>
      </c>
      <c r="E2249" s="2">
        <f t="shared" si="317"/>
        <v>0</v>
      </c>
      <c r="F2249" s="2">
        <f t="shared" si="314"/>
        <v>5.9802058982426791E-2</v>
      </c>
      <c r="G2249" s="2">
        <f t="shared" si="314"/>
        <v>1.4442932588363556E-2</v>
      </c>
      <c r="H2249" s="2">
        <f t="shared" si="310"/>
        <v>4.1405759264298148</v>
      </c>
      <c r="I2249" s="2">
        <f t="shared" si="311"/>
        <v>80.546926758564368</v>
      </c>
    </row>
    <row r="2250" spans="1:9" ht="13.5" x14ac:dyDescent="0.25">
      <c r="A2250" s="3">
        <f>TITRES_STAT!B2253</f>
        <v>45279</v>
      </c>
      <c r="B2250" s="6">
        <f>TITRES_STAT!D2253</f>
        <v>6.3574000000000002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5.5530483340824881E-2</v>
      </c>
      <c r="G2250" s="2">
        <f t="shared" si="314"/>
        <v>1.3411294546337589E-2</v>
      </c>
      <c r="H2250" s="2">
        <f t="shared" si="310"/>
        <v>4.1405759264298148</v>
      </c>
      <c r="I2250" s="2">
        <f t="shared" si="311"/>
        <v>80.546926758564368</v>
      </c>
    </row>
    <row r="2251" spans="1:9" ht="13.5" x14ac:dyDescent="0.25">
      <c r="A2251" s="3">
        <f>TITRES_STAT!B2254</f>
        <v>45280</v>
      </c>
      <c r="B2251" s="6">
        <f>TITRES_STAT!D2254</f>
        <v>6.3029999999999999</v>
      </c>
      <c r="C2251" s="2">
        <f t="shared" si="315"/>
        <v>-5.4400000000000226E-2</v>
      </c>
      <c r="D2251" s="2">
        <f t="shared" si="316"/>
        <v>0</v>
      </c>
      <c r="E2251" s="2">
        <f t="shared" si="317"/>
        <v>5.4400000000000226E-2</v>
      </c>
      <c r="F2251" s="2">
        <f t="shared" si="314"/>
        <v>5.1564020245051675E-2</v>
      </c>
      <c r="G2251" s="2">
        <f t="shared" si="314"/>
        <v>1.6339059221599207E-2</v>
      </c>
      <c r="H2251" s="2">
        <f t="shared" si="310"/>
        <v>3.1558744934890308</v>
      </c>
      <c r="I2251" s="2">
        <f t="shared" si="311"/>
        <v>75.937675654866609</v>
      </c>
    </row>
    <row r="2252" spans="1:9" ht="13.5" x14ac:dyDescent="0.25">
      <c r="A2252" s="3">
        <f>TITRES_STAT!B2255</f>
        <v>45281</v>
      </c>
      <c r="B2252" s="6">
        <f>TITRES_STAT!D2255</f>
        <v>6.4391999999999996</v>
      </c>
      <c r="C2252" s="2">
        <f t="shared" si="315"/>
        <v>0.13619999999999965</v>
      </c>
      <c r="D2252" s="2">
        <f t="shared" si="316"/>
        <v>0.13619999999999965</v>
      </c>
      <c r="E2252" s="2">
        <f t="shared" si="317"/>
        <v>0</v>
      </c>
      <c r="F2252" s="2">
        <f t="shared" si="314"/>
        <v>5.7609447370405097E-2</v>
      </c>
      <c r="G2252" s="2">
        <f t="shared" si="314"/>
        <v>1.5171983562913549E-2</v>
      </c>
      <c r="H2252" s="2">
        <f t="shared" si="310"/>
        <v>3.7970939746616805</v>
      </c>
      <c r="I2252" s="2">
        <f t="shared" si="311"/>
        <v>79.154046068682106</v>
      </c>
    </row>
    <row r="2253" spans="1:9" ht="13.5" x14ac:dyDescent="0.25">
      <c r="A2253" s="3">
        <f>TITRES_STAT!B2256</f>
        <v>45282</v>
      </c>
      <c r="B2253" s="6">
        <f>TITRES_STAT!D2256</f>
        <v>6.4482999999999997</v>
      </c>
      <c r="C2253" s="2">
        <f t="shared" si="315"/>
        <v>9.100000000000108E-3</v>
      </c>
      <c r="D2253" s="2">
        <f t="shared" si="316"/>
        <v>9.100000000000108E-3</v>
      </c>
      <c r="E2253" s="2">
        <f t="shared" si="317"/>
        <v>0</v>
      </c>
      <c r="F2253" s="2">
        <f t="shared" ref="F2253:G2268" si="318">((F2252*13)+D2253)/14</f>
        <v>5.4144486843947591E-2</v>
      </c>
      <c r="G2253" s="2">
        <f t="shared" si="318"/>
        <v>1.4088270451276867E-2</v>
      </c>
      <c r="H2253" s="2">
        <f t="shared" si="310"/>
        <v>3.843231646581593</v>
      </c>
      <c r="I2253" s="2">
        <f t="shared" si="311"/>
        <v>79.352629133363649</v>
      </c>
    </row>
    <row r="2254" spans="1:9" ht="13.5" x14ac:dyDescent="0.25">
      <c r="A2254" s="3">
        <f>TITRES_STAT!B2257</f>
        <v>45285</v>
      </c>
      <c r="B2254" s="6">
        <f>TITRES_STAT!D2257</f>
        <v>6.2211999999999996</v>
      </c>
      <c r="C2254" s="2">
        <f t="shared" si="315"/>
        <v>-0.22710000000000008</v>
      </c>
      <c r="D2254" s="2">
        <f t="shared" si="316"/>
        <v>0</v>
      </c>
      <c r="E2254" s="2">
        <f t="shared" si="317"/>
        <v>0.22710000000000008</v>
      </c>
      <c r="F2254" s="2">
        <f t="shared" si="318"/>
        <v>5.027702349795133E-2</v>
      </c>
      <c r="G2254" s="2">
        <f t="shared" si="318"/>
        <v>2.9303393990471382E-2</v>
      </c>
      <c r="H2254" s="2">
        <f t="shared" si="310"/>
        <v>1.7157406242532851</v>
      </c>
      <c r="I2254" s="2">
        <f t="shared" si="311"/>
        <v>63.1776322425873</v>
      </c>
    </row>
    <row r="2255" spans="1:9" ht="13.5" x14ac:dyDescent="0.25">
      <c r="A2255" s="3">
        <f>TITRES_STAT!B2258</f>
        <v>45286</v>
      </c>
      <c r="B2255" s="6">
        <f>TITRES_STAT!D2258</f>
        <v>6.4028999999999998</v>
      </c>
      <c r="C2255" s="2">
        <f t="shared" si="315"/>
        <v>0.18170000000000019</v>
      </c>
      <c r="D2255" s="2">
        <f t="shared" si="316"/>
        <v>0.18170000000000019</v>
      </c>
      <c r="E2255" s="2">
        <f t="shared" si="317"/>
        <v>0</v>
      </c>
      <c r="F2255" s="2">
        <f t="shared" si="318"/>
        <v>5.9664378962383392E-2</v>
      </c>
      <c r="G2255" s="2">
        <f t="shared" si="318"/>
        <v>2.7210294419723426E-2</v>
      </c>
      <c r="H2255" s="2">
        <f t="shared" si="310"/>
        <v>2.1927134650603257</v>
      </c>
      <c r="I2255" s="2">
        <f t="shared" si="311"/>
        <v>68.678680033658921</v>
      </c>
    </row>
    <row r="2256" spans="1:9" ht="13.5" x14ac:dyDescent="0.25">
      <c r="A2256" s="3">
        <f>TITRES_STAT!B2259</f>
        <v>45287</v>
      </c>
      <c r="B2256" s="6">
        <f>TITRES_STAT!D2259</f>
        <v>6.4482999999999997</v>
      </c>
      <c r="C2256" s="2">
        <f t="shared" si="315"/>
        <v>4.5399999999999885E-2</v>
      </c>
      <c r="D2256" s="2">
        <f t="shared" si="316"/>
        <v>4.5399999999999885E-2</v>
      </c>
      <c r="E2256" s="2">
        <f t="shared" si="317"/>
        <v>0</v>
      </c>
      <c r="F2256" s="2">
        <f t="shared" si="318"/>
        <v>5.8645494750784573E-2</v>
      </c>
      <c r="G2256" s="2">
        <f t="shared" si="318"/>
        <v>2.5266701961171752E-2</v>
      </c>
      <c r="H2256" s="2">
        <f t="shared" si="310"/>
        <v>2.3210585552838361</v>
      </c>
      <c r="I2256" s="2">
        <f t="shared" si="311"/>
        <v>69.889118684493212</v>
      </c>
    </row>
    <row r="2257" spans="1:9" ht="13.5" x14ac:dyDescent="0.25">
      <c r="A2257" s="3">
        <f>TITRES_STAT!B2260</f>
        <v>45288</v>
      </c>
      <c r="B2257" s="6">
        <f>TITRES_STAT!D2260</f>
        <v>6.7660999999999998</v>
      </c>
      <c r="C2257" s="2">
        <f t="shared" si="315"/>
        <v>0.31780000000000008</v>
      </c>
      <c r="D2257" s="2">
        <f t="shared" si="316"/>
        <v>0.31780000000000008</v>
      </c>
      <c r="E2257" s="2">
        <f t="shared" si="317"/>
        <v>0</v>
      </c>
      <c r="F2257" s="2">
        <f t="shared" si="318"/>
        <v>7.7156530840014254E-2</v>
      </c>
      <c r="G2257" s="2">
        <f t="shared" si="318"/>
        <v>2.3461937535373768E-2</v>
      </c>
      <c r="H2257" s="2">
        <f t="shared" ref="H2257:H2320" si="319">F2257/G2257</f>
        <v>3.2885830815841479</v>
      </c>
      <c r="I2257" s="2">
        <f t="shared" ref="I2257:I2320" si="320">IF(G2257=0,100,100-(100/(1+H2257)))</f>
        <v>76.68227521826131</v>
      </c>
    </row>
    <row r="2258" spans="1:9" ht="13.5" x14ac:dyDescent="0.25">
      <c r="A2258" s="3">
        <f>TITRES_STAT!B2261</f>
        <v>45289</v>
      </c>
      <c r="B2258" s="6">
        <f>TITRES_STAT!D2261</f>
        <v>6.9931999999999999</v>
      </c>
      <c r="C2258" s="2">
        <f t="shared" si="315"/>
        <v>0.22710000000000008</v>
      </c>
      <c r="D2258" s="2">
        <f t="shared" si="316"/>
        <v>0.22710000000000008</v>
      </c>
      <c r="E2258" s="2">
        <f t="shared" si="317"/>
        <v>0</v>
      </c>
      <c r="F2258" s="2">
        <f t="shared" si="318"/>
        <v>8.7866778637156098E-2</v>
      </c>
      <c r="G2258" s="2">
        <f t="shared" si="318"/>
        <v>2.1786084854275641E-2</v>
      </c>
      <c r="H2258" s="2">
        <f t="shared" si="319"/>
        <v>4.0331605804753741</v>
      </c>
      <c r="I2258" s="2">
        <f t="shared" si="320"/>
        <v>80.131768418452651</v>
      </c>
    </row>
    <row r="2259" spans="1:9" ht="13.5" x14ac:dyDescent="0.25">
      <c r="A2259" s="3">
        <f>TITRES_STAT!B2262</f>
        <v>45293</v>
      </c>
      <c r="B2259" s="6">
        <f>TITRES_STAT!D2262</f>
        <v>7.1294000000000004</v>
      </c>
      <c r="C2259" s="2">
        <f t="shared" si="315"/>
        <v>0.13620000000000054</v>
      </c>
      <c r="D2259" s="2">
        <f t="shared" si="316"/>
        <v>0.13620000000000054</v>
      </c>
      <c r="E2259" s="2">
        <f t="shared" si="317"/>
        <v>0</v>
      </c>
      <c r="F2259" s="2">
        <f t="shared" si="318"/>
        <v>9.1319151591644984E-2</v>
      </c>
      <c r="G2259" s="2">
        <f t="shared" si="318"/>
        <v>2.0229935936113098E-2</v>
      </c>
      <c r="H2259" s="2">
        <f t="shared" si="319"/>
        <v>4.5140603450270094</v>
      </c>
      <c r="I2259" s="2">
        <f t="shared" si="320"/>
        <v>81.864543776676754</v>
      </c>
    </row>
    <row r="2260" spans="1:9" ht="13.5" x14ac:dyDescent="0.25">
      <c r="A2260" s="3">
        <f>TITRES_STAT!B2263</f>
        <v>45294</v>
      </c>
      <c r="B2260" s="6">
        <f>TITRES_STAT!D2263</f>
        <v>6.7026000000000003</v>
      </c>
      <c r="C2260" s="2">
        <f t="shared" si="315"/>
        <v>-0.42680000000000007</v>
      </c>
      <c r="D2260" s="2">
        <f t="shared" si="316"/>
        <v>0</v>
      </c>
      <c r="E2260" s="2">
        <f t="shared" si="317"/>
        <v>0.42680000000000007</v>
      </c>
      <c r="F2260" s="2">
        <f t="shared" si="318"/>
        <v>8.4796355049384625E-2</v>
      </c>
      <c r="G2260" s="2">
        <f t="shared" si="318"/>
        <v>4.9270654797819315E-2</v>
      </c>
      <c r="H2260" s="2">
        <f t="shared" si="319"/>
        <v>1.721031624145122</v>
      </c>
      <c r="I2260" s="2">
        <f t="shared" si="320"/>
        <v>63.249232712825446</v>
      </c>
    </row>
    <row r="2261" spans="1:9" ht="13.5" x14ac:dyDescent="0.25">
      <c r="A2261" s="3">
        <f>TITRES_STAT!B2264</f>
        <v>45295</v>
      </c>
      <c r="B2261" s="6">
        <f>TITRES_STAT!D2264</f>
        <v>6.4210000000000003</v>
      </c>
      <c r="C2261" s="2">
        <f t="shared" si="315"/>
        <v>-0.28160000000000007</v>
      </c>
      <c r="D2261" s="2">
        <f t="shared" si="316"/>
        <v>0</v>
      </c>
      <c r="E2261" s="2">
        <f t="shared" si="317"/>
        <v>0.28160000000000007</v>
      </c>
      <c r="F2261" s="2">
        <f t="shared" si="318"/>
        <v>7.8739472545857142E-2</v>
      </c>
      <c r="G2261" s="2">
        <f t="shared" si="318"/>
        <v>6.5865608026546521E-2</v>
      </c>
      <c r="H2261" s="2">
        <f t="shared" si="319"/>
        <v>1.1954565501638112</v>
      </c>
      <c r="I2261" s="2">
        <f t="shared" si="320"/>
        <v>54.451387346955869</v>
      </c>
    </row>
    <row r="2262" spans="1:9" ht="13.5" x14ac:dyDescent="0.25">
      <c r="A2262" s="3">
        <f>TITRES_STAT!B2265</f>
        <v>45296</v>
      </c>
      <c r="B2262" s="6">
        <f>TITRES_STAT!D2265</f>
        <v>6.1576000000000004</v>
      </c>
      <c r="C2262" s="2">
        <f t="shared" si="315"/>
        <v>-0.26339999999999986</v>
      </c>
      <c r="D2262" s="2">
        <f t="shared" si="316"/>
        <v>0</v>
      </c>
      <c r="E2262" s="2">
        <f t="shared" si="317"/>
        <v>0.26339999999999986</v>
      </c>
      <c r="F2262" s="2">
        <f t="shared" si="318"/>
        <v>7.3115224506867346E-2</v>
      </c>
      <c r="G2262" s="2">
        <f t="shared" si="318"/>
        <v>7.9975207453221758E-2</v>
      </c>
      <c r="H2262" s="2">
        <f t="shared" si="319"/>
        <v>0.91422363048739974</v>
      </c>
      <c r="I2262" s="2">
        <f t="shared" si="320"/>
        <v>47.75949977457023</v>
      </c>
    </row>
    <row r="2263" spans="1:9" ht="13.5" x14ac:dyDescent="0.25">
      <c r="A2263" s="3">
        <f>TITRES_STAT!B2266</f>
        <v>45299</v>
      </c>
      <c r="B2263" s="6">
        <f>TITRES_STAT!D2266</f>
        <v>6.1757999999999997</v>
      </c>
      <c r="C2263" s="2">
        <f t="shared" si="315"/>
        <v>1.8199999999999328E-2</v>
      </c>
      <c r="D2263" s="2">
        <f t="shared" si="316"/>
        <v>1.8199999999999328E-2</v>
      </c>
      <c r="E2263" s="2">
        <f t="shared" si="317"/>
        <v>0</v>
      </c>
      <c r="F2263" s="2">
        <f t="shared" si="318"/>
        <v>6.9192708470662487E-2</v>
      </c>
      <c r="G2263" s="2">
        <f t="shared" si="318"/>
        <v>7.4262692635134492E-2</v>
      </c>
      <c r="H2263" s="2">
        <f t="shared" si="319"/>
        <v>0.93172905553826713</v>
      </c>
      <c r="I2263" s="2">
        <f t="shared" si="320"/>
        <v>48.232905793232234</v>
      </c>
    </row>
    <row r="2264" spans="1:9" ht="13.5" x14ac:dyDescent="0.25">
      <c r="A2264" s="3">
        <f>TITRES_STAT!B2267</f>
        <v>45300</v>
      </c>
      <c r="B2264" s="6">
        <f>TITRES_STAT!D2267</f>
        <v>5.9851000000000001</v>
      </c>
      <c r="C2264" s="2">
        <f t="shared" si="315"/>
        <v>-0.19069999999999965</v>
      </c>
      <c r="D2264" s="2">
        <f t="shared" si="316"/>
        <v>0</v>
      </c>
      <c r="E2264" s="2">
        <f t="shared" si="317"/>
        <v>0.19069999999999965</v>
      </c>
      <c r="F2264" s="2">
        <f t="shared" si="318"/>
        <v>6.4250372151329449E-2</v>
      </c>
      <c r="G2264" s="2">
        <f t="shared" si="318"/>
        <v>8.2579643161196287E-2</v>
      </c>
      <c r="H2264" s="2">
        <f t="shared" si="319"/>
        <v>0.77804129070783323</v>
      </c>
      <c r="I2264" s="2">
        <f t="shared" si="320"/>
        <v>43.758336478119539</v>
      </c>
    </row>
    <row r="2265" spans="1:9" ht="13.5" x14ac:dyDescent="0.25">
      <c r="A2265" s="3">
        <f>TITRES_STAT!B2268</f>
        <v>45301</v>
      </c>
      <c r="B2265" s="6">
        <f>TITRES_STAT!D2268</f>
        <v>5.7217000000000002</v>
      </c>
      <c r="C2265" s="2">
        <f t="shared" si="315"/>
        <v>-0.26339999999999986</v>
      </c>
      <c r="D2265" s="2">
        <f t="shared" si="316"/>
        <v>0</v>
      </c>
      <c r="E2265" s="2">
        <f t="shared" si="317"/>
        <v>0.26339999999999986</v>
      </c>
      <c r="F2265" s="2">
        <f t="shared" si="318"/>
        <v>5.9661059854805916E-2</v>
      </c>
      <c r="G2265" s="2">
        <f t="shared" si="318"/>
        <v>9.5495382935396542E-2</v>
      </c>
      <c r="H2265" s="2">
        <f t="shared" si="319"/>
        <v>0.62475334430741158</v>
      </c>
      <c r="I2265" s="2">
        <f t="shared" si="320"/>
        <v>38.452196236206369</v>
      </c>
    </row>
    <row r="2266" spans="1:9" ht="13.5" x14ac:dyDescent="0.25">
      <c r="A2266" s="3">
        <f>TITRES_STAT!B2269</f>
        <v>45302</v>
      </c>
      <c r="B2266" s="6">
        <f>TITRES_STAT!D2269</f>
        <v>5.8943000000000003</v>
      </c>
      <c r="C2266" s="2">
        <f t="shared" si="315"/>
        <v>0.17260000000000009</v>
      </c>
      <c r="D2266" s="2">
        <f t="shared" si="316"/>
        <v>0.17260000000000009</v>
      </c>
      <c r="E2266" s="2">
        <f t="shared" si="317"/>
        <v>0</v>
      </c>
      <c r="F2266" s="2">
        <f t="shared" si="318"/>
        <v>6.7728127008034072E-2</v>
      </c>
      <c r="G2266" s="2">
        <f t="shared" si="318"/>
        <v>8.867428415429679E-2</v>
      </c>
      <c r="H2266" s="2">
        <f t="shared" si="319"/>
        <v>0.76378543851771541</v>
      </c>
      <c r="I2266" s="2">
        <f t="shared" si="320"/>
        <v>43.303761434814902</v>
      </c>
    </row>
    <row r="2267" spans="1:9" ht="13.5" x14ac:dyDescent="0.25">
      <c r="A2267" s="3">
        <f>TITRES_STAT!B2270</f>
        <v>45303</v>
      </c>
      <c r="B2267" s="6">
        <f>TITRES_STAT!D2270</f>
        <v>5.7308000000000003</v>
      </c>
      <c r="C2267" s="2">
        <f t="shared" si="315"/>
        <v>-0.16349999999999998</v>
      </c>
      <c r="D2267" s="2">
        <f t="shared" si="316"/>
        <v>0</v>
      </c>
      <c r="E2267" s="2">
        <f t="shared" si="317"/>
        <v>0.16349999999999998</v>
      </c>
      <c r="F2267" s="2">
        <f t="shared" si="318"/>
        <v>6.2890403650317353E-2</v>
      </c>
      <c r="G2267" s="2">
        <f t="shared" si="318"/>
        <v>9.4018978143275575E-2</v>
      </c>
      <c r="H2267" s="2">
        <f t="shared" si="319"/>
        <v>0.66891179730201522</v>
      </c>
      <c r="I2267" s="2">
        <f t="shared" si="320"/>
        <v>40.080715972131465</v>
      </c>
    </row>
    <row r="2268" spans="1:9" ht="13.5" x14ac:dyDescent="0.25">
      <c r="A2268" s="3">
        <f>TITRES_STAT!B2271</f>
        <v>45306</v>
      </c>
      <c r="B2268" s="6">
        <f>TITRES_STAT!D2271</f>
        <v>5.4492000000000003</v>
      </c>
      <c r="C2268" s="2">
        <f t="shared" si="315"/>
        <v>-0.28160000000000007</v>
      </c>
      <c r="D2268" s="2">
        <f t="shared" si="316"/>
        <v>0</v>
      </c>
      <c r="E2268" s="2">
        <f t="shared" si="317"/>
        <v>0.28160000000000007</v>
      </c>
      <c r="F2268" s="2">
        <f t="shared" si="318"/>
        <v>5.8398231961008969E-2</v>
      </c>
      <c r="G2268" s="2">
        <f t="shared" si="318"/>
        <v>0.10741762256161304</v>
      </c>
      <c r="H2268" s="2">
        <f t="shared" si="319"/>
        <v>0.54365597160291523</v>
      </c>
      <c r="I2268" s="2">
        <f t="shared" si="320"/>
        <v>35.218726296791957</v>
      </c>
    </row>
    <row r="2269" spans="1:9" ht="13.5" x14ac:dyDescent="0.25">
      <c r="A2269" s="3">
        <f>TITRES_STAT!B2272</f>
        <v>45307</v>
      </c>
      <c r="B2269" s="6">
        <f>TITRES_STAT!D2272</f>
        <v>5.3765999999999998</v>
      </c>
      <c r="C2269" s="2">
        <f t="shared" si="315"/>
        <v>-7.2600000000000442E-2</v>
      </c>
      <c r="D2269" s="2">
        <f t="shared" si="316"/>
        <v>0</v>
      </c>
      <c r="E2269" s="2">
        <f t="shared" si="317"/>
        <v>7.2600000000000442E-2</v>
      </c>
      <c r="F2269" s="2">
        <f t="shared" ref="F2269:G2284" si="321">((F2268*13)+D2269)/14</f>
        <v>5.4226929678079752E-2</v>
      </c>
      <c r="G2269" s="2">
        <f t="shared" si="321"/>
        <v>0.10493064952149786</v>
      </c>
      <c r="H2269" s="2">
        <f t="shared" si="319"/>
        <v>0.51678827802328542</v>
      </c>
      <c r="I2269" s="2">
        <f t="shared" si="320"/>
        <v>34.07122045383791</v>
      </c>
    </row>
    <row r="2270" spans="1:9" ht="13.5" x14ac:dyDescent="0.25">
      <c r="A2270" s="3">
        <f>TITRES_STAT!B2273</f>
        <v>45308</v>
      </c>
      <c r="B2270" s="6">
        <f>TITRES_STAT!D2273</f>
        <v>5.3856999999999999</v>
      </c>
      <c r="C2270" s="2">
        <f t="shared" si="315"/>
        <v>9.100000000000108E-3</v>
      </c>
      <c r="D2270" s="2">
        <f t="shared" si="316"/>
        <v>9.100000000000108E-3</v>
      </c>
      <c r="E2270" s="2">
        <f t="shared" si="317"/>
        <v>0</v>
      </c>
      <c r="F2270" s="2">
        <f t="shared" si="321"/>
        <v>5.1003577558216925E-2</v>
      </c>
      <c r="G2270" s="2">
        <f t="shared" si="321"/>
        <v>9.7435603127105155E-2</v>
      </c>
      <c r="H2270" s="2">
        <f t="shared" si="319"/>
        <v>0.52345935080509065</v>
      </c>
      <c r="I2270" s="2">
        <f t="shared" si="320"/>
        <v>34.359915840777916</v>
      </c>
    </row>
    <row r="2271" spans="1:9" ht="13.5" x14ac:dyDescent="0.25">
      <c r="A2271" s="3">
        <f>TITRES_STAT!B2274</f>
        <v>45309</v>
      </c>
      <c r="B2271" s="6">
        <f>TITRES_STAT!D2274</f>
        <v>5.5128000000000004</v>
      </c>
      <c r="C2271" s="2">
        <f t="shared" si="315"/>
        <v>0.12710000000000043</v>
      </c>
      <c r="D2271" s="2">
        <f t="shared" si="316"/>
        <v>0.12710000000000043</v>
      </c>
      <c r="E2271" s="2">
        <f t="shared" si="317"/>
        <v>0</v>
      </c>
      <c r="F2271" s="2">
        <f t="shared" si="321"/>
        <v>5.6439036304058603E-2</v>
      </c>
      <c r="G2271" s="2">
        <f t="shared" si="321"/>
        <v>9.0475917189454788E-2</v>
      </c>
      <c r="H2271" s="2">
        <f t="shared" si="319"/>
        <v>0.62380175915626668</v>
      </c>
      <c r="I2271" s="2">
        <f t="shared" si="320"/>
        <v>38.416127808630797</v>
      </c>
    </row>
    <row r="2272" spans="1:9" ht="13.5" x14ac:dyDescent="0.25">
      <c r="A2272" s="3">
        <f>TITRES_STAT!B2275</f>
        <v>45310</v>
      </c>
      <c r="B2272" s="6">
        <f>TITRES_STAT!D2275</f>
        <v>5.5763999999999996</v>
      </c>
      <c r="C2272" s="2">
        <f t="shared" si="315"/>
        <v>6.3599999999999213E-2</v>
      </c>
      <c r="D2272" s="2">
        <f t="shared" si="316"/>
        <v>6.3599999999999213E-2</v>
      </c>
      <c r="E2272" s="2">
        <f t="shared" si="317"/>
        <v>0</v>
      </c>
      <c r="F2272" s="2">
        <f t="shared" si="321"/>
        <v>5.6950533710911508E-2</v>
      </c>
      <c r="G2272" s="2">
        <f t="shared" si="321"/>
        <v>8.4013351675922304E-2</v>
      </c>
      <c r="H2272" s="2">
        <f t="shared" si="319"/>
        <v>0.67787479697983732</v>
      </c>
      <c r="I2272" s="2">
        <f t="shared" si="320"/>
        <v>40.400797377730875</v>
      </c>
    </row>
    <row r="2273" spans="1:9" ht="13.5" x14ac:dyDescent="0.25">
      <c r="A2273" s="3">
        <f>TITRES_STAT!B2276</f>
        <v>45313</v>
      </c>
      <c r="B2273" s="6">
        <f>TITRES_STAT!D2276</f>
        <v>5.4946000000000002</v>
      </c>
      <c r="C2273" s="2">
        <f t="shared" si="315"/>
        <v>-8.1799999999999429E-2</v>
      </c>
      <c r="D2273" s="2">
        <f t="shared" si="316"/>
        <v>0</v>
      </c>
      <c r="E2273" s="2">
        <f t="shared" si="317"/>
        <v>8.1799999999999429E-2</v>
      </c>
      <c r="F2273" s="2">
        <f t="shared" si="321"/>
        <v>5.2882638445846397E-2</v>
      </c>
      <c r="G2273" s="2">
        <f t="shared" si="321"/>
        <v>8.3855255127642109E-2</v>
      </c>
      <c r="H2273" s="2">
        <f t="shared" si="319"/>
        <v>0.63064191224926736</v>
      </c>
      <c r="I2273" s="2">
        <f t="shared" si="320"/>
        <v>38.674457433721635</v>
      </c>
    </row>
    <row r="2274" spans="1:9" ht="13.5" x14ac:dyDescent="0.25">
      <c r="A2274" s="3">
        <f>TITRES_STAT!B2277</f>
        <v>45314</v>
      </c>
      <c r="B2274" s="6">
        <f>TITRES_STAT!D2277</f>
        <v>5.5037000000000003</v>
      </c>
      <c r="C2274" s="2">
        <f t="shared" si="315"/>
        <v>9.100000000000108E-3</v>
      </c>
      <c r="D2274" s="2">
        <f t="shared" si="316"/>
        <v>9.100000000000108E-3</v>
      </c>
      <c r="E2274" s="2">
        <f t="shared" si="317"/>
        <v>0</v>
      </c>
      <c r="F2274" s="2">
        <f t="shared" si="321"/>
        <v>4.975530712828595E-2</v>
      </c>
      <c r="G2274" s="2">
        <f t="shared" si="321"/>
        <v>7.786559404709624E-2</v>
      </c>
      <c r="H2274" s="2">
        <f t="shared" si="319"/>
        <v>0.63898962997947384</v>
      </c>
      <c r="I2274" s="2">
        <f t="shared" si="320"/>
        <v>38.986801276312917</v>
      </c>
    </row>
    <row r="2275" spans="1:9" ht="13.5" x14ac:dyDescent="0.25">
      <c r="A2275" s="3">
        <f>TITRES_STAT!B2278</f>
        <v>45315</v>
      </c>
      <c r="B2275" s="6">
        <f>TITRES_STAT!D2278</f>
        <v>5.5309999999999997</v>
      </c>
      <c r="C2275" s="2">
        <f t="shared" si="315"/>
        <v>2.7299999999999436E-2</v>
      </c>
      <c r="D2275" s="2">
        <f t="shared" si="316"/>
        <v>2.7299999999999436E-2</v>
      </c>
      <c r="E2275" s="2">
        <f t="shared" si="317"/>
        <v>0</v>
      </c>
      <c r="F2275" s="2">
        <f t="shared" si="321"/>
        <v>4.8151356619122627E-2</v>
      </c>
      <c r="G2275" s="2">
        <f t="shared" si="321"/>
        <v>7.2303765900875075E-2</v>
      </c>
      <c r="H2275" s="2">
        <f t="shared" si="319"/>
        <v>0.66595917956937101</v>
      </c>
      <c r="I2275" s="2">
        <f t="shared" si="320"/>
        <v>39.974519648285309</v>
      </c>
    </row>
    <row r="2276" spans="1:9" ht="13.5" x14ac:dyDescent="0.25">
      <c r="A2276" s="3">
        <f>TITRES_STAT!B2279</f>
        <v>45316</v>
      </c>
      <c r="B2276" s="6">
        <f>TITRES_STAT!D2279</f>
        <v>5.5309999999999997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4.471197400347101E-2</v>
      </c>
      <c r="G2276" s="2">
        <f t="shared" si="321"/>
        <v>6.7139211193669709E-2</v>
      </c>
      <c r="H2276" s="2">
        <f t="shared" si="319"/>
        <v>0.66595917956937101</v>
      </c>
      <c r="I2276" s="2">
        <f t="shared" si="320"/>
        <v>39.974519648285309</v>
      </c>
    </row>
    <row r="2277" spans="1:9" ht="13.5" x14ac:dyDescent="0.25">
      <c r="A2277" s="3">
        <f>TITRES_STAT!B2280</f>
        <v>45317</v>
      </c>
      <c r="B2277" s="6">
        <f>TITRES_STAT!D2280</f>
        <v>5.4492000000000003</v>
      </c>
      <c r="C2277" s="2">
        <f t="shared" si="315"/>
        <v>-8.1799999999999429E-2</v>
      </c>
      <c r="D2277" s="2">
        <f t="shared" si="316"/>
        <v>0</v>
      </c>
      <c r="E2277" s="2">
        <f t="shared" si="317"/>
        <v>8.1799999999999429E-2</v>
      </c>
      <c r="F2277" s="2">
        <f t="shared" si="321"/>
        <v>4.1518261574651653E-2</v>
      </c>
      <c r="G2277" s="2">
        <f t="shared" si="321"/>
        <v>6.8186410394121835E-2</v>
      </c>
      <c r="H2277" s="2">
        <f t="shared" si="319"/>
        <v>0.60889349262812686</v>
      </c>
      <c r="I2277" s="2">
        <f t="shared" si="320"/>
        <v>37.845481718836439</v>
      </c>
    </row>
    <row r="2278" spans="1:9" ht="13.5" x14ac:dyDescent="0.25">
      <c r="A2278" s="3">
        <f>TITRES_STAT!B2281</f>
        <v>45320</v>
      </c>
      <c r="B2278" s="6">
        <f>TITRES_STAT!D2281</f>
        <v>5.5218999999999996</v>
      </c>
      <c r="C2278" s="2">
        <f t="shared" si="315"/>
        <v>7.2699999999999321E-2</v>
      </c>
      <c r="D2278" s="2">
        <f t="shared" si="316"/>
        <v>7.2699999999999321E-2</v>
      </c>
      <c r="E2278" s="2">
        <f t="shared" si="317"/>
        <v>0</v>
      </c>
      <c r="F2278" s="2">
        <f t="shared" si="321"/>
        <v>4.3745528605033626E-2</v>
      </c>
      <c r="G2278" s="2">
        <f t="shared" si="321"/>
        <v>6.3315952508827419E-2</v>
      </c>
      <c r="H2278" s="2">
        <f t="shared" si="319"/>
        <v>0.6909084815384352</v>
      </c>
      <c r="I2278" s="2">
        <f t="shared" si="320"/>
        <v>40.860193740930768</v>
      </c>
    </row>
    <row r="2279" spans="1:9" ht="13.5" x14ac:dyDescent="0.25">
      <c r="A2279" s="3">
        <f>TITRES_STAT!B2282</f>
        <v>45321</v>
      </c>
      <c r="B2279" s="6">
        <f>TITRES_STAT!D2282</f>
        <v>5.4492000000000003</v>
      </c>
      <c r="C2279" s="2">
        <f t="shared" si="315"/>
        <v>-7.2699999999999321E-2</v>
      </c>
      <c r="D2279" s="2">
        <f t="shared" si="316"/>
        <v>0</v>
      </c>
      <c r="E2279" s="2">
        <f t="shared" si="317"/>
        <v>7.2699999999999321E-2</v>
      </c>
      <c r="F2279" s="2">
        <f t="shared" si="321"/>
        <v>4.0620847990388363E-2</v>
      </c>
      <c r="G2279" s="2">
        <f t="shared" si="321"/>
        <v>6.3986241615339695E-2</v>
      </c>
      <c r="H2279" s="2">
        <f t="shared" si="319"/>
        <v>0.63483722382985153</v>
      </c>
      <c r="I2279" s="2">
        <f t="shared" si="320"/>
        <v>38.831830752094703</v>
      </c>
    </row>
    <row r="2280" spans="1:9" ht="13.5" x14ac:dyDescent="0.25">
      <c r="A2280" s="3">
        <f>TITRES_STAT!B2283</f>
        <v>45322</v>
      </c>
      <c r="B2280" s="6">
        <f>TITRES_STAT!D2283</f>
        <v>5.4310999999999998</v>
      </c>
      <c r="C2280" s="2">
        <f t="shared" si="315"/>
        <v>-1.8100000000000449E-2</v>
      </c>
      <c r="D2280" s="2">
        <f t="shared" si="316"/>
        <v>0</v>
      </c>
      <c r="E2280" s="2">
        <f t="shared" si="317"/>
        <v>1.8100000000000449E-2</v>
      </c>
      <c r="F2280" s="2">
        <f t="shared" si="321"/>
        <v>3.7719358848217761E-2</v>
      </c>
      <c r="G2280" s="2">
        <f t="shared" si="321"/>
        <v>6.0708652928529748E-2</v>
      </c>
      <c r="H2280" s="2">
        <f t="shared" si="319"/>
        <v>0.62131767101838831</v>
      </c>
      <c r="I2280" s="2">
        <f t="shared" si="320"/>
        <v>38.321772600438251</v>
      </c>
    </row>
    <row r="2281" spans="1:9" ht="13.5" x14ac:dyDescent="0.25">
      <c r="A2281" s="3">
        <f>TITRES_STAT!B2284</f>
        <v>45323</v>
      </c>
      <c r="B2281" s="6">
        <f>TITRES_STAT!D2284</f>
        <v>5.2675999999999998</v>
      </c>
      <c r="C2281" s="2">
        <f t="shared" si="315"/>
        <v>-0.16349999999999998</v>
      </c>
      <c r="D2281" s="2">
        <f t="shared" si="316"/>
        <v>0</v>
      </c>
      <c r="E2281" s="2">
        <f t="shared" si="317"/>
        <v>0.16349999999999998</v>
      </c>
      <c r="F2281" s="2">
        <f t="shared" si="321"/>
        <v>3.5025118930487924E-2</v>
      </c>
      <c r="G2281" s="2">
        <f t="shared" si="321"/>
        <v>6.805089200506334E-2</v>
      </c>
      <c r="H2281" s="2">
        <f t="shared" si="319"/>
        <v>0.51469007824147073</v>
      </c>
      <c r="I2281" s="2">
        <f t="shared" si="320"/>
        <v>33.979893684853153</v>
      </c>
    </row>
    <row r="2282" spans="1:9" ht="13.5" x14ac:dyDescent="0.25">
      <c r="A2282" s="3">
        <f>TITRES_STAT!B2285</f>
        <v>45324</v>
      </c>
      <c r="B2282" s="6">
        <f>TITRES_STAT!D2285</f>
        <v>5.3129999999999997</v>
      </c>
      <c r="C2282" s="2">
        <f t="shared" si="315"/>
        <v>4.5399999999999885E-2</v>
      </c>
      <c r="D2282" s="2">
        <f t="shared" si="316"/>
        <v>4.5399999999999885E-2</v>
      </c>
      <c r="E2282" s="2">
        <f t="shared" si="317"/>
        <v>0</v>
      </c>
      <c r="F2282" s="2">
        <f t="shared" si="321"/>
        <v>3.5766181864024485E-2</v>
      </c>
      <c r="G2282" s="2">
        <f t="shared" si="321"/>
        <v>6.3190114004701675E-2</v>
      </c>
      <c r="H2282" s="2">
        <f t="shared" si="319"/>
        <v>0.56600913651403273</v>
      </c>
      <c r="I2282" s="2">
        <f t="shared" si="320"/>
        <v>36.14341214981544</v>
      </c>
    </row>
    <row r="2283" spans="1:9" ht="13.5" x14ac:dyDescent="0.25">
      <c r="A2283" s="3">
        <f>TITRES_STAT!B2286</f>
        <v>45327</v>
      </c>
      <c r="B2283" s="6">
        <f>TITRES_STAT!D2286</f>
        <v>5.3129999999999997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3.3211454588022736E-2</v>
      </c>
      <c r="G2283" s="2">
        <f t="shared" si="321"/>
        <v>5.8676534432937265E-2</v>
      </c>
      <c r="H2283" s="2">
        <f t="shared" si="319"/>
        <v>0.56600913651403284</v>
      </c>
      <c r="I2283" s="2">
        <f t="shared" si="320"/>
        <v>36.14341214981544</v>
      </c>
    </row>
    <row r="2284" spans="1:9" ht="13.5" x14ac:dyDescent="0.25">
      <c r="A2284" s="3">
        <f>TITRES_STAT!B2287</f>
        <v>45328</v>
      </c>
      <c r="B2284" s="6">
        <f>TITRES_STAT!D2287</f>
        <v>5.3129999999999997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3.08392078317354E-2</v>
      </c>
      <c r="G2284" s="2">
        <f t="shared" si="321"/>
        <v>5.4485353402013173E-2</v>
      </c>
      <c r="H2284" s="2">
        <f t="shared" si="319"/>
        <v>0.56600913651403284</v>
      </c>
      <c r="I2284" s="2">
        <f t="shared" si="320"/>
        <v>36.14341214981544</v>
      </c>
    </row>
    <row r="2285" spans="1:9" ht="13.5" x14ac:dyDescent="0.25">
      <c r="A2285" s="3">
        <f>TITRES_STAT!B2288</f>
        <v>45329</v>
      </c>
      <c r="B2285" s="6">
        <f>TITRES_STAT!D2288</f>
        <v>5.3765999999999998</v>
      </c>
      <c r="C2285" s="2">
        <f t="shared" si="315"/>
        <v>6.3600000000000101E-2</v>
      </c>
      <c r="D2285" s="2">
        <f t="shared" si="316"/>
        <v>6.3600000000000101E-2</v>
      </c>
      <c r="E2285" s="2">
        <f t="shared" si="317"/>
        <v>0</v>
      </c>
      <c r="F2285" s="2">
        <f t="shared" ref="F2285:G2300" si="322">((F2284*13)+D2285)/14</f>
        <v>3.3179264415182881E-2</v>
      </c>
      <c r="G2285" s="2">
        <f t="shared" si="322"/>
        <v>5.0593542444726518E-2</v>
      </c>
      <c r="H2285" s="2">
        <f t="shared" si="319"/>
        <v>0.65580038107494154</v>
      </c>
      <c r="I2285" s="2">
        <f t="shared" si="320"/>
        <v>39.606246536143296</v>
      </c>
    </row>
    <row r="2286" spans="1:9" ht="13.5" x14ac:dyDescent="0.25">
      <c r="A2286" s="3">
        <f>TITRES_STAT!B2289</f>
        <v>45330</v>
      </c>
      <c r="B2286" s="6">
        <f>TITRES_STAT!D2289</f>
        <v>5.0587</v>
      </c>
      <c r="C2286" s="2">
        <f t="shared" si="315"/>
        <v>-0.31789999999999985</v>
      </c>
      <c r="D2286" s="2">
        <f t="shared" si="316"/>
        <v>0</v>
      </c>
      <c r="E2286" s="2">
        <f t="shared" si="317"/>
        <v>0.31789999999999985</v>
      </c>
      <c r="F2286" s="2">
        <f t="shared" si="322"/>
        <v>3.0809316956955535E-2</v>
      </c>
      <c r="G2286" s="2">
        <f t="shared" si="322"/>
        <v>6.9686860841531764E-2</v>
      </c>
      <c r="H2286" s="2">
        <f t="shared" si="319"/>
        <v>0.44211084535743489</v>
      </c>
      <c r="I2286" s="2">
        <f t="shared" si="320"/>
        <v>30.657202723404765</v>
      </c>
    </row>
    <row r="2287" spans="1:9" ht="13.5" x14ac:dyDescent="0.25">
      <c r="A2287" s="3">
        <f>TITRES_STAT!B2290</f>
        <v>45331</v>
      </c>
      <c r="B2287" s="6">
        <f>TITRES_STAT!D2290</f>
        <v>4.7590000000000003</v>
      </c>
      <c r="C2287" s="2">
        <f t="shared" si="315"/>
        <v>-0.29969999999999963</v>
      </c>
      <c r="D2287" s="2">
        <f t="shared" si="316"/>
        <v>0</v>
      </c>
      <c r="E2287" s="2">
        <f t="shared" si="317"/>
        <v>0.29969999999999963</v>
      </c>
      <c r="F2287" s="2">
        <f t="shared" si="322"/>
        <v>2.8608651460030141E-2</v>
      </c>
      <c r="G2287" s="2">
        <f t="shared" si="322"/>
        <v>8.6116370781422327E-2</v>
      </c>
      <c r="H2287" s="2">
        <f t="shared" si="319"/>
        <v>0.33220920947358146</v>
      </c>
      <c r="I2287" s="2">
        <f t="shared" si="320"/>
        <v>24.936714677483195</v>
      </c>
    </row>
    <row r="2288" spans="1:9" ht="13.5" x14ac:dyDescent="0.25">
      <c r="A2288" s="3">
        <f>TITRES_STAT!B2291</f>
        <v>45334</v>
      </c>
      <c r="B2288" s="6">
        <f>TITRES_STAT!D2291</f>
        <v>4.7590000000000003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2.6565176355742272E-2</v>
      </c>
      <c r="G2288" s="2">
        <f t="shared" si="322"/>
        <v>7.9965201439892164E-2</v>
      </c>
      <c r="H2288" s="2">
        <f t="shared" si="319"/>
        <v>0.33220920947358146</v>
      </c>
      <c r="I2288" s="2">
        <f t="shared" si="320"/>
        <v>24.936714677483195</v>
      </c>
    </row>
    <row r="2289" spans="1:9" ht="13.5" x14ac:dyDescent="0.25">
      <c r="A2289" s="3">
        <f>TITRES_STAT!B2292</f>
        <v>45335</v>
      </c>
      <c r="B2289" s="6">
        <f>TITRES_STAT!D2292</f>
        <v>5.0404999999999998</v>
      </c>
      <c r="C2289" s="2">
        <f t="shared" si="315"/>
        <v>0.28149999999999942</v>
      </c>
      <c r="D2289" s="2">
        <f t="shared" si="316"/>
        <v>0.28149999999999942</v>
      </c>
      <c r="E2289" s="2">
        <f t="shared" si="317"/>
        <v>0</v>
      </c>
      <c r="F2289" s="2">
        <f t="shared" si="322"/>
        <v>4.4774806616046346E-2</v>
      </c>
      <c r="G2289" s="2">
        <f t="shared" si="322"/>
        <v>7.4253401337042724E-2</v>
      </c>
      <c r="H2289" s="2">
        <f t="shared" si="319"/>
        <v>0.60300007554953017</v>
      </c>
      <c r="I2289" s="2">
        <f t="shared" si="320"/>
        <v>37.616971124771382</v>
      </c>
    </row>
    <row r="2290" spans="1:9" ht="13.5" x14ac:dyDescent="0.25">
      <c r="A2290" s="3">
        <f>TITRES_STAT!B2293</f>
        <v>45336</v>
      </c>
      <c r="B2290" s="6">
        <f>TITRES_STAT!D2293</f>
        <v>4.9950999999999999</v>
      </c>
      <c r="C2290" s="2">
        <f t="shared" si="315"/>
        <v>-4.5399999999999885E-2</v>
      </c>
      <c r="D2290" s="2">
        <f t="shared" si="316"/>
        <v>0</v>
      </c>
      <c r="E2290" s="2">
        <f t="shared" si="317"/>
        <v>4.5399999999999885E-2</v>
      </c>
      <c r="F2290" s="2">
        <f t="shared" si="322"/>
        <v>4.1576606143471605E-2</v>
      </c>
      <c r="G2290" s="2">
        <f t="shared" si="322"/>
        <v>7.2192444098682529E-2</v>
      </c>
      <c r="H2290" s="2">
        <f t="shared" si="319"/>
        <v>0.57591354140384832</v>
      </c>
      <c r="I2290" s="2">
        <f t="shared" si="320"/>
        <v>36.544742225567497</v>
      </c>
    </row>
    <row r="2291" spans="1:9" ht="13.5" x14ac:dyDescent="0.25">
      <c r="A2291" s="3">
        <f>TITRES_STAT!B2294</f>
        <v>45337</v>
      </c>
      <c r="B2291" s="6">
        <f>TITRES_STAT!D2294</f>
        <v>4.9316000000000004</v>
      </c>
      <c r="C2291" s="2">
        <f t="shared" si="315"/>
        <v>-6.3499999999999446E-2</v>
      </c>
      <c r="D2291" s="2">
        <f t="shared" si="316"/>
        <v>0</v>
      </c>
      <c r="E2291" s="2">
        <f t="shared" si="317"/>
        <v>6.3499999999999446E-2</v>
      </c>
      <c r="F2291" s="2">
        <f t="shared" si="322"/>
        <v>3.8606848561795061E-2</v>
      </c>
      <c r="G2291" s="2">
        <f t="shared" si="322"/>
        <v>7.157155523449088E-2</v>
      </c>
      <c r="H2291" s="2">
        <f t="shared" si="319"/>
        <v>0.53941609114552436</v>
      </c>
      <c r="I2291" s="2">
        <f t="shared" si="320"/>
        <v>35.040304843385726</v>
      </c>
    </row>
    <row r="2292" spans="1:9" ht="13.5" x14ac:dyDescent="0.25">
      <c r="A2292" s="3">
        <f>TITRES_STAT!B2295</f>
        <v>45338</v>
      </c>
      <c r="B2292" s="6">
        <f>TITRES_STAT!D2295</f>
        <v>4.6954000000000002</v>
      </c>
      <c r="C2292" s="2">
        <f t="shared" si="315"/>
        <v>-0.23620000000000019</v>
      </c>
      <c r="D2292" s="2">
        <f t="shared" si="316"/>
        <v>0</v>
      </c>
      <c r="E2292" s="2">
        <f t="shared" si="317"/>
        <v>0.23620000000000019</v>
      </c>
      <c r="F2292" s="2">
        <f t="shared" si="322"/>
        <v>3.5849216521666845E-2</v>
      </c>
      <c r="G2292" s="2">
        <f t="shared" si="322"/>
        <v>8.3330729860598682E-2</v>
      </c>
      <c r="H2292" s="2">
        <f t="shared" si="319"/>
        <v>0.43020403855381867</v>
      </c>
      <c r="I2292" s="2">
        <f t="shared" si="320"/>
        <v>30.079906569752708</v>
      </c>
    </row>
    <row r="2293" spans="1:9" ht="13.5" x14ac:dyDescent="0.25">
      <c r="A2293" s="3">
        <f>TITRES_STAT!B2296</f>
        <v>45341</v>
      </c>
      <c r="B2293" s="6">
        <f>TITRES_STAT!D2296</f>
        <v>4.6318999999999999</v>
      </c>
      <c r="C2293" s="2">
        <f t="shared" si="315"/>
        <v>-6.3500000000000334E-2</v>
      </c>
      <c r="D2293" s="2">
        <f t="shared" si="316"/>
        <v>0</v>
      </c>
      <c r="E2293" s="2">
        <f t="shared" si="317"/>
        <v>6.3500000000000334E-2</v>
      </c>
      <c r="F2293" s="2">
        <f t="shared" si="322"/>
        <v>3.3288558198690643E-2</v>
      </c>
      <c r="G2293" s="2">
        <f t="shared" si="322"/>
        <v>8.1914249156270227E-2</v>
      </c>
      <c r="H2293" s="2">
        <f t="shared" si="319"/>
        <v>0.4063829985816641</v>
      </c>
      <c r="I2293" s="2">
        <f t="shared" si="320"/>
        <v>28.895613712018772</v>
      </c>
    </row>
    <row r="2294" spans="1:9" ht="13.5" x14ac:dyDescent="0.25">
      <c r="A2294" s="3">
        <f>TITRES_STAT!B2297</f>
        <v>45342</v>
      </c>
      <c r="B2294" s="6">
        <f>TITRES_STAT!D2297</f>
        <v>4.9043000000000001</v>
      </c>
      <c r="C2294" s="2">
        <f t="shared" si="315"/>
        <v>0.2724000000000002</v>
      </c>
      <c r="D2294" s="2">
        <f t="shared" si="316"/>
        <v>0.2724000000000002</v>
      </c>
      <c r="E2294" s="2">
        <f t="shared" si="317"/>
        <v>0</v>
      </c>
      <c r="F2294" s="2">
        <f t="shared" si="322"/>
        <v>5.0367946898784176E-2</v>
      </c>
      <c r="G2294" s="2">
        <f t="shared" si="322"/>
        <v>7.6063231359393774E-2</v>
      </c>
      <c r="H2294" s="2">
        <f t="shared" si="319"/>
        <v>0.66218521089117199</v>
      </c>
      <c r="I2294" s="2">
        <f t="shared" si="320"/>
        <v>39.838232620066741</v>
      </c>
    </row>
    <row r="2295" spans="1:9" ht="13.5" x14ac:dyDescent="0.25">
      <c r="A2295" s="3">
        <f>TITRES_STAT!B2298</f>
        <v>45343</v>
      </c>
      <c r="B2295" s="6">
        <f>TITRES_STAT!D2298</f>
        <v>4.9043000000000001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4.6770236406013875E-2</v>
      </c>
      <c r="G2295" s="2">
        <f t="shared" si="322"/>
        <v>7.0630143405151363E-2</v>
      </c>
      <c r="H2295" s="2">
        <f t="shared" si="319"/>
        <v>0.66218521089117199</v>
      </c>
      <c r="I2295" s="2">
        <f t="shared" si="320"/>
        <v>39.838232620066741</v>
      </c>
    </row>
    <row r="2296" spans="1:9" ht="13.5" x14ac:dyDescent="0.25">
      <c r="A2296" s="3">
        <f>TITRES_STAT!B2299</f>
        <v>45344</v>
      </c>
      <c r="B2296" s="6">
        <f>TITRES_STAT!D2299</f>
        <v>4.9770000000000003</v>
      </c>
      <c r="C2296" s="2">
        <f t="shared" si="315"/>
        <v>7.2700000000000209E-2</v>
      </c>
      <c r="D2296" s="2">
        <f t="shared" si="316"/>
        <v>7.2700000000000209E-2</v>
      </c>
      <c r="E2296" s="2">
        <f t="shared" si="317"/>
        <v>0</v>
      </c>
      <c r="F2296" s="2">
        <f t="shared" si="322"/>
        <v>4.8622362377012895E-2</v>
      </c>
      <c r="G2296" s="2">
        <f t="shared" si="322"/>
        <v>6.5585133161926268E-2</v>
      </c>
      <c r="H2296" s="2">
        <f t="shared" si="319"/>
        <v>0.74136256241131393</v>
      </c>
      <c r="I2296" s="2">
        <f t="shared" si="320"/>
        <v>42.573705121162611</v>
      </c>
    </row>
    <row r="2297" spans="1:9" ht="13.5" x14ac:dyDescent="0.25">
      <c r="A2297" s="3">
        <f>TITRES_STAT!B2300</f>
        <v>45345</v>
      </c>
      <c r="B2297" s="6">
        <f>TITRES_STAT!D2300</f>
        <v>4.9043000000000001</v>
      </c>
      <c r="C2297" s="2">
        <f t="shared" si="315"/>
        <v>-7.2700000000000209E-2</v>
      </c>
      <c r="D2297" s="2">
        <f t="shared" si="316"/>
        <v>0</v>
      </c>
      <c r="E2297" s="2">
        <f t="shared" si="317"/>
        <v>7.2700000000000209E-2</v>
      </c>
      <c r="F2297" s="2">
        <f t="shared" si="322"/>
        <v>4.5149336492940548E-2</v>
      </c>
      <c r="G2297" s="2">
        <f t="shared" si="322"/>
        <v>6.6093337936074401E-2</v>
      </c>
      <c r="H2297" s="2">
        <f t="shared" si="319"/>
        <v>0.68311478740276466</v>
      </c>
      <c r="I2297" s="2">
        <f t="shared" si="320"/>
        <v>40.586345774840915</v>
      </c>
    </row>
    <row r="2298" spans="1:9" ht="13.5" x14ac:dyDescent="0.25">
      <c r="A2298" s="3">
        <f>TITRES_STAT!B2301</f>
        <v>45348</v>
      </c>
      <c r="B2298" s="6">
        <f>TITRES_STAT!D2301</f>
        <v>4.9043000000000001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4.1924383886301937E-2</v>
      </c>
      <c r="G2298" s="2">
        <f t="shared" si="322"/>
        <v>6.1372385226354798E-2</v>
      </c>
      <c r="H2298" s="2">
        <f t="shared" si="319"/>
        <v>0.68311478740276477</v>
      </c>
      <c r="I2298" s="2">
        <f t="shared" si="320"/>
        <v>40.586345774840922</v>
      </c>
    </row>
    <row r="2299" spans="1:9" ht="13.5" x14ac:dyDescent="0.25">
      <c r="A2299" s="3">
        <f>TITRES_STAT!B2302</f>
        <v>45349</v>
      </c>
      <c r="B2299" s="6">
        <f>TITRES_STAT!D2302</f>
        <v>4.9043000000000001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3.8929785037280375E-2</v>
      </c>
      <c r="G2299" s="2">
        <f t="shared" si="322"/>
        <v>5.698864342447231E-2</v>
      </c>
      <c r="H2299" s="2">
        <f t="shared" si="319"/>
        <v>0.68311478740276488</v>
      </c>
      <c r="I2299" s="2">
        <f t="shared" si="320"/>
        <v>40.586345774840929</v>
      </c>
    </row>
    <row r="2300" spans="1:9" ht="13.5" x14ac:dyDescent="0.25">
      <c r="A2300" s="3">
        <f>TITRES_STAT!B2303</f>
        <v>45350</v>
      </c>
      <c r="B2300" s="6">
        <f>TITRES_STAT!D2303</f>
        <v>4.9770000000000003</v>
      </c>
      <c r="C2300" s="2">
        <f t="shared" si="315"/>
        <v>7.2700000000000209E-2</v>
      </c>
      <c r="D2300" s="2">
        <f t="shared" si="316"/>
        <v>7.2700000000000209E-2</v>
      </c>
      <c r="E2300" s="2">
        <f t="shared" si="317"/>
        <v>0</v>
      </c>
      <c r="F2300" s="2">
        <f t="shared" si="322"/>
        <v>4.1341943248903223E-2</v>
      </c>
      <c r="G2300" s="2">
        <f t="shared" si="322"/>
        <v>5.2918026037010006E-2</v>
      </c>
      <c r="H2300" s="2">
        <f t="shared" si="319"/>
        <v>0.78124499995501229</v>
      </c>
      <c r="I2300" s="2">
        <f t="shared" si="320"/>
        <v>43.85949153399693</v>
      </c>
    </row>
    <row r="2301" spans="1:9" ht="13.5" x14ac:dyDescent="0.25">
      <c r="A2301" s="3">
        <f>TITRES_STAT!B2304</f>
        <v>45351</v>
      </c>
      <c r="B2301" s="6">
        <f>TITRES_STAT!D2304</f>
        <v>4.9043000000000001</v>
      </c>
      <c r="C2301" s="2">
        <f t="shared" si="315"/>
        <v>-7.2700000000000209E-2</v>
      </c>
      <c r="D2301" s="2">
        <f t="shared" si="316"/>
        <v>0</v>
      </c>
      <c r="E2301" s="2">
        <f t="shared" si="317"/>
        <v>7.2700000000000209E-2</v>
      </c>
      <c r="F2301" s="2">
        <f t="shared" ref="F2301:G2316" si="323">((F2300*13)+D2301)/14</f>
        <v>3.8388947302552996E-2</v>
      </c>
      <c r="G2301" s="2">
        <f t="shared" si="323"/>
        <v>5.4331024177223589E-2</v>
      </c>
      <c r="H2301" s="2">
        <f t="shared" si="319"/>
        <v>0.70657507168153555</v>
      </c>
      <c r="I2301" s="2">
        <f t="shared" si="320"/>
        <v>41.403105166966235</v>
      </c>
    </row>
    <row r="2302" spans="1:9" ht="13.5" x14ac:dyDescent="0.25">
      <c r="A2302" s="3">
        <f>TITRES_STAT!B2305</f>
        <v>45352</v>
      </c>
      <c r="B2302" s="6">
        <f>TITRES_STAT!D2305</f>
        <v>4.8952</v>
      </c>
      <c r="C2302" s="2">
        <f t="shared" si="315"/>
        <v>-9.100000000000108E-3</v>
      </c>
      <c r="D2302" s="2">
        <f t="shared" si="316"/>
        <v>0</v>
      </c>
      <c r="E2302" s="2">
        <f t="shared" si="317"/>
        <v>9.100000000000108E-3</v>
      </c>
      <c r="F2302" s="2">
        <f t="shared" si="323"/>
        <v>3.5646879638084925E-2</v>
      </c>
      <c r="G2302" s="2">
        <f t="shared" si="323"/>
        <v>5.1100236735993343E-2</v>
      </c>
      <c r="H2302" s="2">
        <f t="shared" si="319"/>
        <v>0.6975873677895591</v>
      </c>
      <c r="I2302" s="2">
        <f t="shared" si="320"/>
        <v>41.092869859057252</v>
      </c>
    </row>
    <row r="2303" spans="1:9" ht="13.5" x14ac:dyDescent="0.25">
      <c r="A2303" s="3">
        <f>TITRES_STAT!B2306</f>
        <v>45355</v>
      </c>
      <c r="B2303" s="6">
        <f>TITRES_STAT!D2306</f>
        <v>4.9861000000000004</v>
      </c>
      <c r="C2303" s="2">
        <f t="shared" si="315"/>
        <v>9.0900000000000425E-2</v>
      </c>
      <c r="D2303" s="2">
        <f t="shared" si="316"/>
        <v>9.0900000000000425E-2</v>
      </c>
      <c r="E2303" s="2">
        <f t="shared" si="317"/>
        <v>0</v>
      </c>
      <c r="F2303" s="2">
        <f t="shared" si="323"/>
        <v>3.9593531092507461E-2</v>
      </c>
      <c r="G2303" s="2">
        <f t="shared" si="323"/>
        <v>4.745021982627954E-2</v>
      </c>
      <c r="H2303" s="2">
        <f t="shared" si="319"/>
        <v>0.8344225008327405</v>
      </c>
      <c r="I2303" s="2">
        <f t="shared" si="320"/>
        <v>45.486931197908469</v>
      </c>
    </row>
    <row r="2304" spans="1:9" ht="13.5" x14ac:dyDescent="0.25">
      <c r="A2304" s="3">
        <f>TITRES_STAT!B2307</f>
        <v>45356</v>
      </c>
      <c r="B2304" s="6">
        <f>TITRES_STAT!D2307</f>
        <v>4.9861000000000004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3.6765421728756929E-2</v>
      </c>
      <c r="G2304" s="2">
        <f t="shared" si="323"/>
        <v>4.4060918410116716E-2</v>
      </c>
      <c r="H2304" s="2">
        <f t="shared" si="319"/>
        <v>0.83442250083274061</v>
      </c>
      <c r="I2304" s="2">
        <f t="shared" si="320"/>
        <v>45.486931197908469</v>
      </c>
    </row>
    <row r="2305" spans="1:9" ht="13.5" x14ac:dyDescent="0.25">
      <c r="A2305" s="3">
        <f>TITRES_STAT!B2308</f>
        <v>45357</v>
      </c>
      <c r="B2305" s="6">
        <f>TITRES_STAT!D2308</f>
        <v>4.9861000000000004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3.4139320176702861E-2</v>
      </c>
      <c r="G2305" s="2">
        <f t="shared" si="323"/>
        <v>4.0913709952251236E-2</v>
      </c>
      <c r="H2305" s="2">
        <f t="shared" si="319"/>
        <v>0.8344225008327405</v>
      </c>
      <c r="I2305" s="2">
        <f t="shared" si="320"/>
        <v>45.486931197908469</v>
      </c>
    </row>
    <row r="2306" spans="1:9" ht="13.5" x14ac:dyDescent="0.25">
      <c r="A2306" s="3">
        <f>TITRES_STAT!B2309</f>
        <v>45358</v>
      </c>
      <c r="B2306" s="6">
        <f>TITRES_STAT!D2309</f>
        <v>4.9588000000000001</v>
      </c>
      <c r="C2306" s="2">
        <f t="shared" si="315"/>
        <v>-2.7300000000000324E-2</v>
      </c>
      <c r="D2306" s="2">
        <f t="shared" si="316"/>
        <v>0</v>
      </c>
      <c r="E2306" s="2">
        <f t="shared" si="317"/>
        <v>2.7300000000000324E-2</v>
      </c>
      <c r="F2306" s="2">
        <f t="shared" si="323"/>
        <v>3.1700797306938373E-2</v>
      </c>
      <c r="G2306" s="2">
        <f t="shared" si="323"/>
        <v>3.9941302098519031E-2</v>
      </c>
      <c r="H2306" s="2">
        <f t="shared" si="319"/>
        <v>0.79368462321897604</v>
      </c>
      <c r="I2306" s="2">
        <f t="shared" si="320"/>
        <v>44.248839118362767</v>
      </c>
    </row>
    <row r="2307" spans="1:9" ht="13.5" x14ac:dyDescent="0.25">
      <c r="A2307" s="3">
        <f>TITRES_STAT!B2310</f>
        <v>45359</v>
      </c>
      <c r="B2307" s="6">
        <f>TITRES_STAT!D2310</f>
        <v>4.8952</v>
      </c>
      <c r="C2307" s="2">
        <f t="shared" ref="C2307:C2370" si="324">B2307-B2306</f>
        <v>-6.3600000000000101E-2</v>
      </c>
      <c r="D2307" s="2">
        <f t="shared" ref="D2307:D2370" si="325">IF(C2307&gt;0,C2307,0)</f>
        <v>0</v>
      </c>
      <c r="E2307" s="2">
        <f t="shared" ref="E2307:E2370" si="326">IF(C2307&lt;0,-C2307,0)</f>
        <v>6.3600000000000101E-2</v>
      </c>
      <c r="F2307" s="2">
        <f t="shared" si="323"/>
        <v>2.9436454642157061E-2</v>
      </c>
      <c r="G2307" s="2">
        <f t="shared" si="323"/>
        <v>4.163120909148197E-2</v>
      </c>
      <c r="H2307" s="2">
        <f t="shared" si="319"/>
        <v>0.70707662075036781</v>
      </c>
      <c r="I2307" s="2">
        <f t="shared" si="320"/>
        <v>41.420321276473402</v>
      </c>
    </row>
    <row r="2308" spans="1:9" ht="13.5" x14ac:dyDescent="0.25">
      <c r="A2308" s="3">
        <f>TITRES_STAT!B2311</f>
        <v>45362</v>
      </c>
      <c r="B2308" s="6">
        <f>TITRES_STAT!D2311</f>
        <v>4.8952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2.7333850739145842E-2</v>
      </c>
      <c r="G2308" s="2">
        <f t="shared" si="323"/>
        <v>3.8657551299233261E-2</v>
      </c>
      <c r="H2308" s="2">
        <f t="shared" si="319"/>
        <v>0.7070766207503677</v>
      </c>
      <c r="I2308" s="2">
        <f t="shared" si="320"/>
        <v>41.420321276473402</v>
      </c>
    </row>
    <row r="2309" spans="1:9" ht="13.5" x14ac:dyDescent="0.25">
      <c r="A2309" s="3">
        <f>TITRES_STAT!B2312</f>
        <v>45363</v>
      </c>
      <c r="B2309" s="6">
        <f>TITRES_STAT!D2312</f>
        <v>4.8316999999999997</v>
      </c>
      <c r="C2309" s="2">
        <f t="shared" si="324"/>
        <v>-6.3500000000000334E-2</v>
      </c>
      <c r="D2309" s="2">
        <f t="shared" si="325"/>
        <v>0</v>
      </c>
      <c r="E2309" s="2">
        <f t="shared" si="326"/>
        <v>6.3500000000000334E-2</v>
      </c>
      <c r="F2309" s="2">
        <f t="shared" si="323"/>
        <v>2.5381432829206851E-2</v>
      </c>
      <c r="G2309" s="2">
        <f t="shared" si="323"/>
        <v>4.0432011920716625E-2</v>
      </c>
      <c r="H2309" s="2">
        <f t="shared" si="319"/>
        <v>0.62775587024898627</v>
      </c>
      <c r="I2309" s="2">
        <f t="shared" si="320"/>
        <v>38.565726084769878</v>
      </c>
    </row>
    <row r="2310" spans="1:9" ht="13.5" x14ac:dyDescent="0.25">
      <c r="A2310" s="3">
        <f>TITRES_STAT!B2313</f>
        <v>45364</v>
      </c>
      <c r="B2310" s="6">
        <f>TITRES_STAT!D2313</f>
        <v>4.8135000000000003</v>
      </c>
      <c r="C2310" s="2">
        <f t="shared" si="324"/>
        <v>-1.8199999999999328E-2</v>
      </c>
      <c r="D2310" s="2">
        <f t="shared" si="325"/>
        <v>0</v>
      </c>
      <c r="E2310" s="2">
        <f t="shared" si="326"/>
        <v>1.8199999999999328E-2</v>
      </c>
      <c r="F2310" s="2">
        <f t="shared" si="323"/>
        <v>2.3568473341406361E-2</v>
      </c>
      <c r="G2310" s="2">
        <f t="shared" si="323"/>
        <v>3.8844011069236815E-2</v>
      </c>
      <c r="H2310" s="2">
        <f t="shared" si="319"/>
        <v>0.606746643630524</v>
      </c>
      <c r="I2310" s="2">
        <f t="shared" si="320"/>
        <v>37.76243417316558</v>
      </c>
    </row>
    <row r="2311" spans="1:9" ht="13.5" x14ac:dyDescent="0.25">
      <c r="A2311" s="3">
        <f>TITRES_STAT!B2314</f>
        <v>45365</v>
      </c>
      <c r="B2311" s="6">
        <f>TITRES_STAT!D2314</f>
        <v>4.8135000000000003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2.1885010959877334E-2</v>
      </c>
      <c r="G2311" s="2">
        <f t="shared" si="323"/>
        <v>3.6069438850005617E-2</v>
      </c>
      <c r="H2311" s="2">
        <f t="shared" si="319"/>
        <v>0.606746643630524</v>
      </c>
      <c r="I2311" s="2">
        <f t="shared" si="320"/>
        <v>37.76243417316558</v>
      </c>
    </row>
    <row r="2312" spans="1:9" ht="13.5" x14ac:dyDescent="0.25">
      <c r="A2312" s="3">
        <f>TITRES_STAT!B2315</f>
        <v>45366</v>
      </c>
      <c r="B2312" s="6">
        <f>TITRES_STAT!D2315</f>
        <v>4.8135000000000003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2.0321795891314668E-2</v>
      </c>
      <c r="G2312" s="2">
        <f t="shared" si="323"/>
        <v>3.3493050360719499E-2</v>
      </c>
      <c r="H2312" s="2">
        <f t="shared" si="319"/>
        <v>0.606746643630524</v>
      </c>
      <c r="I2312" s="2">
        <f t="shared" si="320"/>
        <v>37.76243417316558</v>
      </c>
    </row>
    <row r="2313" spans="1:9" ht="13.5" x14ac:dyDescent="0.25">
      <c r="A2313" s="3">
        <f>TITRES_STAT!B2316</f>
        <v>45369</v>
      </c>
      <c r="B2313" s="6">
        <f>TITRES_STAT!D2316</f>
        <v>4.6681999999999997</v>
      </c>
      <c r="C2313" s="2">
        <f t="shared" si="324"/>
        <v>-0.14530000000000065</v>
      </c>
      <c r="D2313" s="2">
        <f t="shared" si="325"/>
        <v>0</v>
      </c>
      <c r="E2313" s="2">
        <f t="shared" si="326"/>
        <v>0.14530000000000065</v>
      </c>
      <c r="F2313" s="2">
        <f t="shared" si="323"/>
        <v>1.887023904193505E-2</v>
      </c>
      <c r="G2313" s="2">
        <f t="shared" si="323"/>
        <v>4.1479261049239588E-2</v>
      </c>
      <c r="H2313" s="2">
        <f t="shared" si="319"/>
        <v>0.45493190005324324</v>
      </c>
      <c r="I2313" s="2">
        <f t="shared" si="320"/>
        <v>31.268260736917995</v>
      </c>
    </row>
    <row r="2314" spans="1:9" ht="13.5" x14ac:dyDescent="0.25">
      <c r="A2314" s="3">
        <f>TITRES_STAT!B2317</f>
        <v>45370</v>
      </c>
      <c r="B2314" s="6">
        <f>TITRES_STAT!D2317</f>
        <v>4.8226000000000004</v>
      </c>
      <c r="C2314" s="2">
        <f t="shared" si="324"/>
        <v>0.15440000000000076</v>
      </c>
      <c r="D2314" s="2">
        <f t="shared" si="325"/>
        <v>0.15440000000000076</v>
      </c>
      <c r="E2314" s="2">
        <f t="shared" si="326"/>
        <v>0</v>
      </c>
      <c r="F2314" s="2">
        <f t="shared" si="323"/>
        <v>2.855093625322546E-2</v>
      </c>
      <c r="G2314" s="2">
        <f t="shared" si="323"/>
        <v>3.8516456688579614E-2</v>
      </c>
      <c r="H2314" s="2">
        <f t="shared" si="319"/>
        <v>0.74126590833811057</v>
      </c>
      <c r="I2314" s="2">
        <f t="shared" si="320"/>
        <v>42.570517506173744</v>
      </c>
    </row>
    <row r="2315" spans="1:9" ht="13.5" x14ac:dyDescent="0.25">
      <c r="A2315" s="3">
        <f>TITRES_STAT!B2318</f>
        <v>45372</v>
      </c>
      <c r="B2315" s="6">
        <f>TITRES_STAT!D2318</f>
        <v>4.6772999999999998</v>
      </c>
      <c r="C2315" s="2">
        <f t="shared" si="324"/>
        <v>-0.14530000000000065</v>
      </c>
      <c r="D2315" s="2">
        <f t="shared" si="325"/>
        <v>0</v>
      </c>
      <c r="E2315" s="2">
        <f t="shared" si="326"/>
        <v>0.14530000000000065</v>
      </c>
      <c r="F2315" s="2">
        <f t="shared" si="323"/>
        <v>2.6511583663709353E-2</v>
      </c>
      <c r="G2315" s="2">
        <f t="shared" si="323"/>
        <v>4.6143852639395404E-2</v>
      </c>
      <c r="H2315" s="2">
        <f t="shared" si="319"/>
        <v>0.57454204942296117</v>
      </c>
      <c r="I2315" s="2">
        <f t="shared" si="320"/>
        <v>36.489470042004882</v>
      </c>
    </row>
    <row r="2316" spans="1:9" ht="13.5" x14ac:dyDescent="0.25">
      <c r="A2316" s="3">
        <f>TITRES_STAT!B2319</f>
        <v>45373</v>
      </c>
      <c r="B2316" s="6">
        <f>TITRES_STAT!D2319</f>
        <v>4.7226999999999997</v>
      </c>
      <c r="C2316" s="2">
        <f t="shared" si="324"/>
        <v>4.5399999999999885E-2</v>
      </c>
      <c r="D2316" s="2">
        <f t="shared" si="325"/>
        <v>4.5399999999999885E-2</v>
      </c>
      <c r="E2316" s="2">
        <f t="shared" si="326"/>
        <v>0</v>
      </c>
      <c r="F2316" s="2">
        <f t="shared" si="323"/>
        <v>2.7860756259158678E-2</v>
      </c>
      <c r="G2316" s="2">
        <f t="shared" si="323"/>
        <v>4.2847863165152877E-2</v>
      </c>
      <c r="H2316" s="2">
        <f t="shared" si="319"/>
        <v>0.65022510344966633</v>
      </c>
      <c r="I2316" s="2">
        <f t="shared" si="320"/>
        <v>39.402206528698521</v>
      </c>
    </row>
    <row r="2317" spans="1:9" ht="13.5" x14ac:dyDescent="0.25">
      <c r="A2317" s="3">
        <f>TITRES_STAT!B2320</f>
        <v>45376</v>
      </c>
      <c r="B2317" s="6">
        <f>TITRES_STAT!D2320</f>
        <v>4.7317999999999998</v>
      </c>
      <c r="C2317" s="2">
        <f t="shared" si="324"/>
        <v>9.100000000000108E-3</v>
      </c>
      <c r="D2317" s="2">
        <f t="shared" si="325"/>
        <v>9.100000000000108E-3</v>
      </c>
      <c r="E2317" s="2">
        <f t="shared" si="326"/>
        <v>0</v>
      </c>
      <c r="F2317" s="2">
        <f t="shared" ref="F2317:G2332" si="327">((F2316*13)+D2317)/14</f>
        <v>2.6520702240647349E-2</v>
      </c>
      <c r="G2317" s="2">
        <f t="shared" si="327"/>
        <v>3.9787301510499098E-2</v>
      </c>
      <c r="H2317" s="2">
        <f t="shared" si="319"/>
        <v>0.66656197414265583</v>
      </c>
      <c r="I2317" s="2">
        <f t="shared" si="320"/>
        <v>39.996230832373406</v>
      </c>
    </row>
    <row r="2318" spans="1:9" ht="13.5" x14ac:dyDescent="0.25">
      <c r="A2318" s="3">
        <f>TITRES_STAT!B2321</f>
        <v>45377</v>
      </c>
      <c r="B2318" s="6">
        <f>TITRES_STAT!D2321</f>
        <v>4.6227999999999998</v>
      </c>
      <c r="C2318" s="2">
        <f t="shared" si="324"/>
        <v>-0.10899999999999999</v>
      </c>
      <c r="D2318" s="2">
        <f t="shared" si="325"/>
        <v>0</v>
      </c>
      <c r="E2318" s="2">
        <f t="shared" si="326"/>
        <v>0.10899999999999999</v>
      </c>
      <c r="F2318" s="2">
        <f t="shared" si="327"/>
        <v>2.4626366366315398E-2</v>
      </c>
      <c r="G2318" s="2">
        <f t="shared" si="327"/>
        <v>4.4731065688320588E-2</v>
      </c>
      <c r="H2318" s="2">
        <f t="shared" si="319"/>
        <v>0.55054280481283979</v>
      </c>
      <c r="I2318" s="2">
        <f t="shared" si="320"/>
        <v>35.506456390882661</v>
      </c>
    </row>
    <row r="2319" spans="1:9" ht="13.5" x14ac:dyDescent="0.25">
      <c r="A2319" s="3">
        <f>TITRES_STAT!B2322</f>
        <v>45378</v>
      </c>
      <c r="B2319" s="6">
        <f>TITRES_STAT!D2322</f>
        <v>4.6227999999999998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2.2867340197292869E-2</v>
      </c>
      <c r="G2319" s="2">
        <f t="shared" si="327"/>
        <v>4.1535989567726257E-2</v>
      </c>
      <c r="H2319" s="2">
        <f t="shared" si="319"/>
        <v>0.5505428048128399</v>
      </c>
      <c r="I2319" s="2">
        <f t="shared" si="320"/>
        <v>35.506456390882676</v>
      </c>
    </row>
    <row r="2320" spans="1:9" ht="13.5" x14ac:dyDescent="0.25">
      <c r="A2320" s="3">
        <f>TITRES_STAT!B2323</f>
        <v>45379</v>
      </c>
      <c r="B2320" s="6">
        <f>TITRES_STAT!D2323</f>
        <v>4.6681999999999997</v>
      </c>
      <c r="C2320" s="2">
        <f t="shared" si="324"/>
        <v>4.5399999999999885E-2</v>
      </c>
      <c r="D2320" s="2">
        <f t="shared" si="325"/>
        <v>4.5399999999999885E-2</v>
      </c>
      <c r="E2320" s="2">
        <f t="shared" si="326"/>
        <v>0</v>
      </c>
      <c r="F2320" s="2">
        <f t="shared" si="327"/>
        <v>2.447681589748623E-2</v>
      </c>
      <c r="G2320" s="2">
        <f t="shared" si="327"/>
        <v>3.8569133170031522E-2</v>
      </c>
      <c r="H2320" s="2">
        <f t="shared" si="319"/>
        <v>0.63462188246701079</v>
      </c>
      <c r="I2320" s="2">
        <f t="shared" si="320"/>
        <v>38.823772596829798</v>
      </c>
    </row>
    <row r="2321" spans="1:9" ht="13.5" x14ac:dyDescent="0.25">
      <c r="A2321" s="3">
        <f>TITRES_STAT!B2324</f>
        <v>45380</v>
      </c>
      <c r="B2321" s="6">
        <f>TITRES_STAT!D2324</f>
        <v>4.5410000000000004</v>
      </c>
      <c r="C2321" s="2">
        <f t="shared" si="324"/>
        <v>-0.12719999999999931</v>
      </c>
      <c r="D2321" s="2">
        <f t="shared" si="325"/>
        <v>0</v>
      </c>
      <c r="E2321" s="2">
        <f t="shared" si="326"/>
        <v>0.12719999999999931</v>
      </c>
      <c r="F2321" s="2">
        <f t="shared" si="327"/>
        <v>2.2728471904808641E-2</v>
      </c>
      <c r="G2321" s="2">
        <f t="shared" si="327"/>
        <v>4.489990937217208E-2</v>
      </c>
      <c r="H2321" s="2">
        <f t="shared" ref="H2321:H2384" si="328">F2321/G2321</f>
        <v>0.50620306861677589</v>
      </c>
      <c r="I2321" s="2">
        <f t="shared" ref="I2321:I2384" si="329">IF(G2321=0,100,100-(100/(1+H2321)))</f>
        <v>33.607889876472527</v>
      </c>
    </row>
    <row r="2322" spans="1:9" ht="13.5" x14ac:dyDescent="0.25">
      <c r="A2322" s="3">
        <f>TITRES_STAT!B2325</f>
        <v>45383</v>
      </c>
      <c r="B2322" s="6">
        <f>TITRES_STAT!D2325</f>
        <v>4.6318999999999999</v>
      </c>
      <c r="C2322" s="2">
        <f t="shared" si="324"/>
        <v>9.0899999999999537E-2</v>
      </c>
      <c r="D2322" s="2">
        <f t="shared" si="325"/>
        <v>9.0899999999999537E-2</v>
      </c>
      <c r="E2322" s="2">
        <f t="shared" si="326"/>
        <v>0</v>
      </c>
      <c r="F2322" s="2">
        <f t="shared" si="327"/>
        <v>2.7597866768750846E-2</v>
      </c>
      <c r="G2322" s="2">
        <f t="shared" si="327"/>
        <v>4.1692772988445502E-2</v>
      </c>
      <c r="H2322" s="2">
        <f t="shared" si="328"/>
        <v>0.66193406652033349</v>
      </c>
      <c r="I2322" s="2">
        <f t="shared" si="329"/>
        <v>39.829141230990878</v>
      </c>
    </row>
    <row r="2323" spans="1:9" ht="13.5" x14ac:dyDescent="0.25">
      <c r="A2323" s="3">
        <f>TITRES_STAT!B2326</f>
        <v>45384</v>
      </c>
      <c r="B2323" s="6">
        <f>TITRES_STAT!D2326</f>
        <v>4.6681999999999997</v>
      </c>
      <c r="C2323" s="2">
        <f t="shared" si="324"/>
        <v>3.6299999999999777E-2</v>
      </c>
      <c r="D2323" s="2">
        <f t="shared" si="325"/>
        <v>3.6299999999999777E-2</v>
      </c>
      <c r="E2323" s="2">
        <f t="shared" si="326"/>
        <v>0</v>
      </c>
      <c r="F2323" s="2">
        <f t="shared" si="327"/>
        <v>2.8219447713840055E-2</v>
      </c>
      <c r="G2323" s="2">
        <f t="shared" si="327"/>
        <v>3.8714717774985107E-2</v>
      </c>
      <c r="H2323" s="2">
        <f t="shared" si="328"/>
        <v>0.72890748882259959</v>
      </c>
      <c r="I2323" s="2">
        <f t="shared" si="329"/>
        <v>42.160005294383431</v>
      </c>
    </row>
    <row r="2324" spans="1:9" ht="13.5" x14ac:dyDescent="0.25">
      <c r="A2324" s="3">
        <f>TITRES_STAT!B2327</f>
        <v>45385</v>
      </c>
      <c r="B2324" s="6">
        <f>TITRES_STAT!D2327</f>
        <v>4.6590999999999996</v>
      </c>
      <c r="C2324" s="2">
        <f t="shared" si="324"/>
        <v>-9.100000000000108E-3</v>
      </c>
      <c r="D2324" s="2">
        <f t="shared" si="325"/>
        <v>0</v>
      </c>
      <c r="E2324" s="2">
        <f t="shared" si="326"/>
        <v>9.100000000000108E-3</v>
      </c>
      <c r="F2324" s="2">
        <f t="shared" si="327"/>
        <v>2.6203772877137193E-2</v>
      </c>
      <c r="G2324" s="2">
        <f t="shared" si="327"/>
        <v>3.6599380791057609E-2</v>
      </c>
      <c r="H2324" s="2">
        <f t="shared" si="328"/>
        <v>0.71596219145706441</v>
      </c>
      <c r="I2324" s="2">
        <f t="shared" si="329"/>
        <v>41.723657725181219</v>
      </c>
    </row>
    <row r="2325" spans="1:9" ht="13.5" x14ac:dyDescent="0.25">
      <c r="A2325" s="3">
        <f>TITRES_STAT!B2328</f>
        <v>45386</v>
      </c>
      <c r="B2325" s="6">
        <f>TITRES_STAT!D2328</f>
        <v>4.5410000000000004</v>
      </c>
      <c r="C2325" s="2">
        <f t="shared" si="324"/>
        <v>-0.11809999999999921</v>
      </c>
      <c r="D2325" s="2">
        <f t="shared" si="325"/>
        <v>0</v>
      </c>
      <c r="E2325" s="2">
        <f t="shared" si="326"/>
        <v>0.11809999999999921</v>
      </c>
      <c r="F2325" s="2">
        <f t="shared" si="327"/>
        <v>2.4332074814484538E-2</v>
      </c>
      <c r="G2325" s="2">
        <f t="shared" si="327"/>
        <v>4.2420853591696291E-2</v>
      </c>
      <c r="H2325" s="2">
        <f t="shared" si="328"/>
        <v>0.57358758144478827</v>
      </c>
      <c r="I2325" s="2">
        <f t="shared" si="329"/>
        <v>36.450947389795054</v>
      </c>
    </row>
    <row r="2326" spans="1:9" ht="13.5" x14ac:dyDescent="0.25">
      <c r="A2326" s="3">
        <f>TITRES_STAT!B2329</f>
        <v>45387</v>
      </c>
      <c r="B2326" s="6">
        <f>TITRES_STAT!D2329</f>
        <v>4.6227999999999998</v>
      </c>
      <c r="C2326" s="2">
        <f t="shared" si="324"/>
        <v>8.1799999999999429E-2</v>
      </c>
      <c r="D2326" s="2">
        <f t="shared" si="325"/>
        <v>8.1799999999999429E-2</v>
      </c>
      <c r="E2326" s="2">
        <f t="shared" si="326"/>
        <v>0</v>
      </c>
      <c r="F2326" s="2">
        <f t="shared" si="327"/>
        <v>2.8436926613449886E-2</v>
      </c>
      <c r="G2326" s="2">
        <f t="shared" si="327"/>
        <v>3.9390792620860836E-2</v>
      </c>
      <c r="H2326" s="2">
        <f t="shared" si="328"/>
        <v>0.72191811135047002</v>
      </c>
      <c r="I2326" s="2">
        <f t="shared" si="329"/>
        <v>41.925228998508089</v>
      </c>
    </row>
    <row r="2327" spans="1:9" ht="13.5" x14ac:dyDescent="0.25">
      <c r="A2327" s="3">
        <f>TITRES_STAT!B2330</f>
        <v>45390</v>
      </c>
      <c r="B2327" s="6">
        <f>TITRES_STAT!D2330</f>
        <v>4.8135000000000003</v>
      </c>
      <c r="C2327" s="2">
        <f t="shared" si="324"/>
        <v>0.19070000000000054</v>
      </c>
      <c r="D2327" s="2">
        <f t="shared" si="325"/>
        <v>0.19070000000000054</v>
      </c>
      <c r="E2327" s="2">
        <f t="shared" si="326"/>
        <v>0</v>
      </c>
      <c r="F2327" s="2">
        <f t="shared" si="327"/>
        <v>4.0027146141060642E-2</v>
      </c>
      <c r="G2327" s="2">
        <f t="shared" si="327"/>
        <v>3.6577164576513631E-2</v>
      </c>
      <c r="H2327" s="2">
        <f t="shared" si="328"/>
        <v>1.0943206397896206</v>
      </c>
      <c r="I2327" s="2">
        <f t="shared" si="329"/>
        <v>52.251819468271471</v>
      </c>
    </row>
    <row r="2328" spans="1:9" ht="13.5" x14ac:dyDescent="0.25">
      <c r="A2328" s="3">
        <f>TITRES_STAT!B2331</f>
        <v>45394</v>
      </c>
      <c r="B2328" s="6">
        <f>TITRES_STAT!D2331</f>
        <v>4.7590000000000003</v>
      </c>
      <c r="C2328" s="2">
        <f t="shared" si="324"/>
        <v>-5.4499999999999993E-2</v>
      </c>
      <c r="D2328" s="2">
        <f t="shared" si="325"/>
        <v>0</v>
      </c>
      <c r="E2328" s="2">
        <f t="shared" si="326"/>
        <v>5.4499999999999993E-2</v>
      </c>
      <c r="F2328" s="2">
        <f t="shared" si="327"/>
        <v>3.7168064273842019E-2</v>
      </c>
      <c r="G2328" s="2">
        <f t="shared" si="327"/>
        <v>3.785736710676265E-2</v>
      </c>
      <c r="H2328" s="2">
        <f t="shared" si="328"/>
        <v>0.9817921084956408</v>
      </c>
      <c r="I2328" s="2">
        <f t="shared" si="329"/>
        <v>49.540620546769141</v>
      </c>
    </row>
    <row r="2329" spans="1:9" ht="13.5" x14ac:dyDescent="0.25">
      <c r="A2329" s="3">
        <f>TITRES_STAT!B2332</f>
        <v>45397</v>
      </c>
      <c r="B2329" s="6">
        <f>TITRES_STAT!D2332</f>
        <v>4.8044000000000002</v>
      </c>
      <c r="C2329" s="2">
        <f t="shared" si="324"/>
        <v>4.5399999999999885E-2</v>
      </c>
      <c r="D2329" s="2">
        <f t="shared" si="325"/>
        <v>4.5399999999999885E-2</v>
      </c>
      <c r="E2329" s="2">
        <f t="shared" si="326"/>
        <v>0</v>
      </c>
      <c r="F2329" s="2">
        <f t="shared" si="327"/>
        <v>3.7756059682853289E-2</v>
      </c>
      <c r="G2329" s="2">
        <f t="shared" si="327"/>
        <v>3.5153269456279605E-2</v>
      </c>
      <c r="H2329" s="2">
        <f t="shared" si="328"/>
        <v>1.0740411992065431</v>
      </c>
      <c r="I2329" s="2">
        <f t="shared" si="329"/>
        <v>51.784950058727588</v>
      </c>
    </row>
    <row r="2330" spans="1:9" ht="13.5" x14ac:dyDescent="0.25">
      <c r="A2330" s="3">
        <f>TITRES_STAT!B2333</f>
        <v>45398</v>
      </c>
      <c r="B2330" s="6">
        <f>TITRES_STAT!D2333</f>
        <v>4.7045000000000003</v>
      </c>
      <c r="C2330" s="2">
        <f t="shared" si="324"/>
        <v>-9.9899999999999878E-2</v>
      </c>
      <c r="D2330" s="2">
        <f t="shared" si="325"/>
        <v>0</v>
      </c>
      <c r="E2330" s="2">
        <f t="shared" si="326"/>
        <v>9.9899999999999878E-2</v>
      </c>
      <c r="F2330" s="2">
        <f t="shared" si="327"/>
        <v>3.5059198276935197E-2</v>
      </c>
      <c r="G2330" s="2">
        <f t="shared" si="327"/>
        <v>3.9778035923688192E-2</v>
      </c>
      <c r="H2330" s="2">
        <f t="shared" si="328"/>
        <v>0.88137077316220924</v>
      </c>
      <c r="I2330" s="2">
        <f t="shared" si="329"/>
        <v>46.847266138869621</v>
      </c>
    </row>
    <row r="2331" spans="1:9" ht="13.5" x14ac:dyDescent="0.25">
      <c r="A2331" s="3">
        <f>TITRES_STAT!B2334</f>
        <v>45399</v>
      </c>
      <c r="B2331" s="6">
        <f>TITRES_STAT!D2334</f>
        <v>4.7317999999999998</v>
      </c>
      <c r="C2331" s="2">
        <f t="shared" si="324"/>
        <v>2.7299999999999436E-2</v>
      </c>
      <c r="D2331" s="2">
        <f t="shared" si="325"/>
        <v>2.7299999999999436E-2</v>
      </c>
      <c r="E2331" s="2">
        <f t="shared" si="326"/>
        <v>0</v>
      </c>
      <c r="F2331" s="2">
        <f t="shared" si="327"/>
        <v>3.4504969828582643E-2</v>
      </c>
      <c r="G2331" s="2">
        <f t="shared" si="327"/>
        <v>3.693674764342475E-2</v>
      </c>
      <c r="H2331" s="2">
        <f t="shared" si="328"/>
        <v>0.93416372664107594</v>
      </c>
      <c r="I2331" s="2">
        <f t="shared" si="329"/>
        <v>48.298068760878451</v>
      </c>
    </row>
    <row r="2332" spans="1:9" ht="13.5" x14ac:dyDescent="0.25">
      <c r="A2332" s="3">
        <f>TITRES_STAT!B2335</f>
        <v>45400</v>
      </c>
      <c r="B2332" s="6">
        <f>TITRES_STAT!D2335</f>
        <v>4.6954000000000002</v>
      </c>
      <c r="C2332" s="2">
        <f t="shared" si="324"/>
        <v>-3.6399999999999544E-2</v>
      </c>
      <c r="D2332" s="2">
        <f t="shared" si="325"/>
        <v>0</v>
      </c>
      <c r="E2332" s="2">
        <f t="shared" si="326"/>
        <v>3.6399999999999544E-2</v>
      </c>
      <c r="F2332" s="2">
        <f t="shared" si="327"/>
        <v>3.2040329126541027E-2</v>
      </c>
      <c r="G2332" s="2">
        <f t="shared" si="327"/>
        <v>3.6898408526037242E-2</v>
      </c>
      <c r="H2332" s="2">
        <f t="shared" si="328"/>
        <v>0.86833905326653515</v>
      </c>
      <c r="I2332" s="2">
        <f t="shared" si="329"/>
        <v>46.476524255507222</v>
      </c>
    </row>
    <row r="2333" spans="1:9" ht="13.5" x14ac:dyDescent="0.25">
      <c r="A2333" s="3">
        <f>TITRES_STAT!B2336</f>
        <v>45401</v>
      </c>
      <c r="B2333" s="6">
        <f>TITRES_STAT!D2336</f>
        <v>4.7226999999999997</v>
      </c>
      <c r="C2333" s="2">
        <f t="shared" si="324"/>
        <v>2.7299999999999436E-2</v>
      </c>
      <c r="D2333" s="2">
        <f t="shared" si="325"/>
        <v>2.7299999999999436E-2</v>
      </c>
      <c r="E2333" s="2">
        <f t="shared" si="326"/>
        <v>0</v>
      </c>
      <c r="F2333" s="2">
        <f t="shared" ref="F2333:G2348" si="330">((F2332*13)+D2333)/14</f>
        <v>3.1701734188930915E-2</v>
      </c>
      <c r="G2333" s="2">
        <f t="shared" si="330"/>
        <v>3.426280791703458E-2</v>
      </c>
      <c r="H2333" s="2">
        <f t="shared" si="328"/>
        <v>0.9252520769954069</v>
      </c>
      <c r="I2333" s="2">
        <f t="shared" si="329"/>
        <v>48.058749711330101</v>
      </c>
    </row>
    <row r="2334" spans="1:9" ht="13.5" x14ac:dyDescent="0.25">
      <c r="A2334" s="3">
        <f>TITRES_STAT!B2337</f>
        <v>45404</v>
      </c>
      <c r="B2334" s="6">
        <f>TITRES_STAT!D2337</f>
        <v>4.6772999999999998</v>
      </c>
      <c r="C2334" s="2">
        <f t="shared" si="324"/>
        <v>-4.5399999999999885E-2</v>
      </c>
      <c r="D2334" s="2">
        <f t="shared" si="325"/>
        <v>0</v>
      </c>
      <c r="E2334" s="2">
        <f t="shared" si="326"/>
        <v>4.5399999999999885E-2</v>
      </c>
      <c r="F2334" s="2">
        <f t="shared" si="330"/>
        <v>2.9437324604007279E-2</v>
      </c>
      <c r="G2334" s="2">
        <f t="shared" si="330"/>
        <v>3.5058321637246384E-2</v>
      </c>
      <c r="H2334" s="2">
        <f t="shared" si="328"/>
        <v>0.83966725243152285</v>
      </c>
      <c r="I2334" s="2">
        <f t="shared" si="329"/>
        <v>45.64234381634607</v>
      </c>
    </row>
    <row r="2335" spans="1:9" ht="13.5" x14ac:dyDescent="0.25">
      <c r="A2335" s="3">
        <f>TITRES_STAT!B2338</f>
        <v>45405</v>
      </c>
      <c r="B2335" s="6">
        <f>TITRES_STAT!D2338</f>
        <v>4.6681999999999997</v>
      </c>
      <c r="C2335" s="2">
        <f t="shared" si="324"/>
        <v>-9.100000000000108E-3</v>
      </c>
      <c r="D2335" s="2">
        <f t="shared" si="325"/>
        <v>0</v>
      </c>
      <c r="E2335" s="2">
        <f t="shared" si="326"/>
        <v>9.100000000000108E-3</v>
      </c>
      <c r="F2335" s="2">
        <f t="shared" si="330"/>
        <v>2.7334658560863902E-2</v>
      </c>
      <c r="G2335" s="2">
        <f t="shared" si="330"/>
        <v>3.3204155806014504E-2</v>
      </c>
      <c r="H2335" s="2">
        <f t="shared" si="328"/>
        <v>0.8232300414610324</v>
      </c>
      <c r="I2335" s="2">
        <f t="shared" si="329"/>
        <v>45.15228592884214</v>
      </c>
    </row>
    <row r="2336" spans="1:9" ht="13.5" x14ac:dyDescent="0.25">
      <c r="A2336" s="3">
        <f>TITRES_STAT!B2339</f>
        <v>45406</v>
      </c>
      <c r="B2336" s="6">
        <f>TITRES_STAT!D2339</f>
        <v>4.7862</v>
      </c>
      <c r="C2336" s="2">
        <f t="shared" si="324"/>
        <v>0.11800000000000033</v>
      </c>
      <c r="D2336" s="2">
        <f t="shared" si="325"/>
        <v>0.11800000000000033</v>
      </c>
      <c r="E2336" s="2">
        <f t="shared" si="326"/>
        <v>0</v>
      </c>
      <c r="F2336" s="2">
        <f t="shared" si="330"/>
        <v>3.3810754377945076E-2</v>
      </c>
      <c r="G2336" s="2">
        <f t="shared" si="330"/>
        <v>3.0832430391299182E-2</v>
      </c>
      <c r="H2336" s="2">
        <f t="shared" si="328"/>
        <v>1.0965971202674432</v>
      </c>
      <c r="I2336" s="2">
        <f t="shared" si="329"/>
        <v>52.303664336215469</v>
      </c>
    </row>
    <row r="2337" spans="1:9" ht="13.5" x14ac:dyDescent="0.25">
      <c r="A2337" s="3">
        <f>TITRES_STAT!B2340</f>
        <v>45407</v>
      </c>
      <c r="B2337" s="6">
        <f>TITRES_STAT!D2340</f>
        <v>4.7862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3.139570049380614E-2</v>
      </c>
      <c r="G2337" s="2">
        <f t="shared" si="330"/>
        <v>2.8630113934777813E-2</v>
      </c>
      <c r="H2337" s="2">
        <f t="shared" si="328"/>
        <v>1.0965971202674429</v>
      </c>
      <c r="I2337" s="2">
        <f t="shared" si="329"/>
        <v>52.303664336215469</v>
      </c>
    </row>
    <row r="2338" spans="1:9" ht="13.5" x14ac:dyDescent="0.25">
      <c r="A2338" s="3">
        <f>TITRES_STAT!B2341</f>
        <v>45408</v>
      </c>
      <c r="B2338" s="6">
        <f>TITRES_STAT!D2341</f>
        <v>4.7680999999999996</v>
      </c>
      <c r="C2338" s="2">
        <f t="shared" si="324"/>
        <v>-1.8100000000000449E-2</v>
      </c>
      <c r="D2338" s="2">
        <f t="shared" si="325"/>
        <v>0</v>
      </c>
      <c r="E2338" s="2">
        <f t="shared" si="326"/>
        <v>1.8100000000000449E-2</v>
      </c>
      <c r="F2338" s="2">
        <f t="shared" si="330"/>
        <v>2.9153150458534276E-2</v>
      </c>
      <c r="G2338" s="2">
        <f t="shared" si="330"/>
        <v>2.7877962939436573E-2</v>
      </c>
      <c r="H2338" s="2">
        <f t="shared" si="328"/>
        <v>1.0457417753896863</v>
      </c>
      <c r="I2338" s="2">
        <f t="shared" si="329"/>
        <v>51.117975297272629</v>
      </c>
    </row>
    <row r="2339" spans="1:9" ht="13.5" x14ac:dyDescent="0.25">
      <c r="A2339" s="3">
        <f>TITRES_STAT!B2342</f>
        <v>45411</v>
      </c>
      <c r="B2339" s="6">
        <f>TITRES_STAT!D2342</f>
        <v>4.7226999999999997</v>
      </c>
      <c r="C2339" s="2">
        <f t="shared" si="324"/>
        <v>-4.5399999999999885E-2</v>
      </c>
      <c r="D2339" s="2">
        <f t="shared" si="325"/>
        <v>0</v>
      </c>
      <c r="E2339" s="2">
        <f t="shared" si="326"/>
        <v>4.5399999999999885E-2</v>
      </c>
      <c r="F2339" s="2">
        <f t="shared" si="330"/>
        <v>2.7070782568638967E-2</v>
      </c>
      <c r="G2339" s="2">
        <f t="shared" si="330"/>
        <v>2.9129537015191092E-2</v>
      </c>
      <c r="H2339" s="2">
        <f t="shared" si="328"/>
        <v>0.92932416174419519</v>
      </c>
      <c r="I2339" s="2">
        <f t="shared" si="329"/>
        <v>48.16837834571276</v>
      </c>
    </row>
    <row r="2340" spans="1:9" ht="13.5" x14ac:dyDescent="0.25">
      <c r="A2340" s="3">
        <f>TITRES_STAT!B2343</f>
        <v>45412</v>
      </c>
      <c r="B2340" s="6">
        <f>TITRES_STAT!D2343</f>
        <v>4.7135999999999996</v>
      </c>
      <c r="C2340" s="2">
        <f t="shared" si="324"/>
        <v>-9.100000000000108E-3</v>
      </c>
      <c r="D2340" s="2">
        <f t="shared" si="325"/>
        <v>0</v>
      </c>
      <c r="E2340" s="2">
        <f t="shared" si="326"/>
        <v>9.100000000000108E-3</v>
      </c>
      <c r="F2340" s="2">
        <f t="shared" si="330"/>
        <v>2.5137155242307613E-2</v>
      </c>
      <c r="G2340" s="2">
        <f t="shared" si="330"/>
        <v>2.7698855799820309E-2</v>
      </c>
      <c r="H2340" s="2">
        <f t="shared" si="328"/>
        <v>0.90751601524531877</v>
      </c>
      <c r="I2340" s="2">
        <f t="shared" si="329"/>
        <v>47.575800569548896</v>
      </c>
    </row>
    <row r="2341" spans="1:9" ht="13.5" x14ac:dyDescent="0.25">
      <c r="A2341" s="3">
        <f>TITRES_STAT!B2344</f>
        <v>45414</v>
      </c>
      <c r="B2341" s="6">
        <f>TITRES_STAT!D2344</f>
        <v>4.8044000000000002</v>
      </c>
      <c r="C2341" s="2">
        <f t="shared" si="324"/>
        <v>9.0800000000000658E-2</v>
      </c>
      <c r="D2341" s="2">
        <f t="shared" si="325"/>
        <v>9.0800000000000658E-2</v>
      </c>
      <c r="E2341" s="2">
        <f t="shared" si="326"/>
        <v>0</v>
      </c>
      <c r="F2341" s="2">
        <f t="shared" si="330"/>
        <v>2.9827358439285689E-2</v>
      </c>
      <c r="G2341" s="2">
        <f t="shared" si="330"/>
        <v>2.5720366099833143E-2</v>
      </c>
      <c r="H2341" s="2">
        <f t="shared" si="328"/>
        <v>1.15967861124182</v>
      </c>
      <c r="I2341" s="2">
        <f t="shared" si="329"/>
        <v>53.69681420213734</v>
      </c>
    </row>
    <row r="2342" spans="1:9" ht="13.5" x14ac:dyDescent="0.25">
      <c r="A2342" s="3">
        <f>TITRES_STAT!B2345</f>
        <v>45415</v>
      </c>
      <c r="B2342" s="6">
        <f>TITRES_STAT!D2345</f>
        <v>4.8407</v>
      </c>
      <c r="C2342" s="2">
        <f t="shared" si="324"/>
        <v>3.6299999999999777E-2</v>
      </c>
      <c r="D2342" s="2">
        <f t="shared" si="325"/>
        <v>3.6299999999999777E-2</v>
      </c>
      <c r="E2342" s="2">
        <f t="shared" si="326"/>
        <v>0</v>
      </c>
      <c r="F2342" s="2">
        <f t="shared" si="330"/>
        <v>3.0289689979336697E-2</v>
      </c>
      <c r="G2342" s="2">
        <f t="shared" si="330"/>
        <v>2.3883197092702205E-2</v>
      </c>
      <c r="H2342" s="2">
        <f t="shared" si="328"/>
        <v>1.2682426838319762</v>
      </c>
      <c r="I2342" s="2">
        <f t="shared" si="329"/>
        <v>55.913006702148955</v>
      </c>
    </row>
    <row r="2343" spans="1:9" ht="13.5" x14ac:dyDescent="0.25">
      <c r="A2343" s="3">
        <f>TITRES_STAT!B2346</f>
        <v>45418</v>
      </c>
      <c r="B2343" s="6">
        <f>TITRES_STAT!D2346</f>
        <v>5.1223000000000001</v>
      </c>
      <c r="C2343" s="2">
        <f t="shared" si="324"/>
        <v>0.28160000000000007</v>
      </c>
      <c r="D2343" s="2">
        <f t="shared" si="325"/>
        <v>0.28160000000000007</v>
      </c>
      <c r="E2343" s="2">
        <f t="shared" si="326"/>
        <v>0</v>
      </c>
      <c r="F2343" s="2">
        <f t="shared" si="330"/>
        <v>4.8240426409384085E-2</v>
      </c>
      <c r="G2343" s="2">
        <f t="shared" si="330"/>
        <v>2.2177254443223476E-2</v>
      </c>
      <c r="H2343" s="2">
        <f t="shared" si="328"/>
        <v>2.1752208567063867</v>
      </c>
      <c r="I2343" s="2">
        <f t="shared" si="329"/>
        <v>68.506127758392012</v>
      </c>
    </row>
    <row r="2344" spans="1:9" ht="13.5" x14ac:dyDescent="0.25">
      <c r="A2344" s="3">
        <f>TITRES_STAT!B2347</f>
        <v>45419</v>
      </c>
      <c r="B2344" s="6">
        <f>TITRES_STAT!D2347</f>
        <v>5.2222</v>
      </c>
      <c r="C2344" s="2">
        <f t="shared" si="324"/>
        <v>9.9899999999999878E-2</v>
      </c>
      <c r="D2344" s="2">
        <f t="shared" si="325"/>
        <v>9.9899999999999878E-2</v>
      </c>
      <c r="E2344" s="2">
        <f t="shared" si="326"/>
        <v>0</v>
      </c>
      <c r="F2344" s="2">
        <f t="shared" si="330"/>
        <v>5.193039595157093E-2</v>
      </c>
      <c r="G2344" s="2">
        <f t="shared" si="330"/>
        <v>2.0593164840136086E-2</v>
      </c>
      <c r="H2344" s="2">
        <f t="shared" si="328"/>
        <v>2.5217297270577164</v>
      </c>
      <c r="I2344" s="2">
        <f t="shared" si="329"/>
        <v>71.604862453898036</v>
      </c>
    </row>
    <row r="2345" spans="1:9" ht="13.5" x14ac:dyDescent="0.25">
      <c r="A2345" s="3">
        <f>TITRES_STAT!B2348</f>
        <v>45420</v>
      </c>
      <c r="B2345" s="6">
        <f>TITRES_STAT!D2348</f>
        <v>5.2222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4.8221081955030151E-2</v>
      </c>
      <c r="G2345" s="2">
        <f t="shared" si="330"/>
        <v>1.9122224494412081E-2</v>
      </c>
      <c r="H2345" s="2">
        <f t="shared" si="328"/>
        <v>2.5217297270577164</v>
      </c>
      <c r="I2345" s="2">
        <f t="shared" si="329"/>
        <v>71.604862453898036</v>
      </c>
    </row>
    <row r="2346" spans="1:9" ht="13.5" x14ac:dyDescent="0.25">
      <c r="A2346" s="3">
        <f>TITRES_STAT!B2349</f>
        <v>45421</v>
      </c>
      <c r="B2346" s="6">
        <f>TITRES_STAT!D2349</f>
        <v>5.1403999999999996</v>
      </c>
      <c r="C2346" s="2">
        <f t="shared" si="324"/>
        <v>-8.1800000000000317E-2</v>
      </c>
      <c r="D2346" s="2">
        <f t="shared" si="325"/>
        <v>0</v>
      </c>
      <c r="E2346" s="2">
        <f t="shared" si="326"/>
        <v>8.1800000000000317E-2</v>
      </c>
      <c r="F2346" s="2">
        <f t="shared" si="330"/>
        <v>4.4776718958242277E-2</v>
      </c>
      <c r="G2346" s="2">
        <f t="shared" si="330"/>
        <v>2.3599208459096958E-2</v>
      </c>
      <c r="H2346" s="2">
        <f t="shared" si="328"/>
        <v>1.8973822378767908</v>
      </c>
      <c r="I2346" s="2">
        <f t="shared" si="329"/>
        <v>65.486086477398899</v>
      </c>
    </row>
    <row r="2347" spans="1:9" ht="13.5" x14ac:dyDescent="0.25">
      <c r="A2347" s="3">
        <f>TITRES_STAT!B2350</f>
        <v>45422</v>
      </c>
      <c r="B2347" s="6">
        <f>TITRES_STAT!D2350</f>
        <v>5.0404999999999998</v>
      </c>
      <c r="C2347" s="2">
        <f t="shared" si="324"/>
        <v>-9.9899999999999878E-2</v>
      </c>
      <c r="D2347" s="2">
        <f t="shared" si="325"/>
        <v>0</v>
      </c>
      <c r="E2347" s="2">
        <f t="shared" si="326"/>
        <v>9.9899999999999878E-2</v>
      </c>
      <c r="F2347" s="2">
        <f t="shared" si="330"/>
        <v>4.1578381889796401E-2</v>
      </c>
      <c r="G2347" s="2">
        <f t="shared" si="330"/>
        <v>2.9049264997732881E-2</v>
      </c>
      <c r="H2347" s="2">
        <f t="shared" si="328"/>
        <v>1.4313058142104917</v>
      </c>
      <c r="I2347" s="2">
        <f t="shared" si="329"/>
        <v>58.869838826724234</v>
      </c>
    </row>
    <row r="2348" spans="1:9" ht="13.5" x14ac:dyDescent="0.25">
      <c r="A2348" s="3">
        <f>TITRES_STAT!B2351</f>
        <v>45425</v>
      </c>
      <c r="B2348" s="6">
        <f>TITRES_STAT!D2351</f>
        <v>4.9043000000000001</v>
      </c>
      <c r="C2348" s="2">
        <f t="shared" si="324"/>
        <v>-0.13619999999999965</v>
      </c>
      <c r="D2348" s="2">
        <f t="shared" si="325"/>
        <v>0</v>
      </c>
      <c r="E2348" s="2">
        <f t="shared" si="326"/>
        <v>0.13619999999999965</v>
      </c>
      <c r="F2348" s="2">
        <f t="shared" si="330"/>
        <v>3.8608497469096656E-2</v>
      </c>
      <c r="G2348" s="2">
        <f t="shared" si="330"/>
        <v>3.6702888926466226E-2</v>
      </c>
      <c r="H2348" s="2">
        <f t="shared" si="328"/>
        <v>1.0519198514985644</v>
      </c>
      <c r="I2348" s="2">
        <f t="shared" si="329"/>
        <v>51.265153009281676</v>
      </c>
    </row>
    <row r="2349" spans="1:9" ht="13.5" x14ac:dyDescent="0.25">
      <c r="A2349" s="3">
        <f>TITRES_STAT!B2352</f>
        <v>45426</v>
      </c>
      <c r="B2349" s="6">
        <f>TITRES_STAT!D2352</f>
        <v>5.0315000000000003</v>
      </c>
      <c r="C2349" s="2">
        <f t="shared" si="324"/>
        <v>0.1272000000000002</v>
      </c>
      <c r="D2349" s="2">
        <f t="shared" si="325"/>
        <v>0.1272000000000002</v>
      </c>
      <c r="E2349" s="2">
        <f t="shared" si="326"/>
        <v>0</v>
      </c>
      <c r="F2349" s="2">
        <f t="shared" ref="F2349:G2364" si="331">((F2348*13)+D2349)/14</f>
        <v>4.4936461935589762E-2</v>
      </c>
      <c r="G2349" s="2">
        <f t="shared" si="331"/>
        <v>3.408125400314721E-2</v>
      </c>
      <c r="H2349" s="2">
        <f t="shared" si="328"/>
        <v>1.3185096396816893</v>
      </c>
      <c r="I2349" s="2">
        <f t="shared" si="329"/>
        <v>56.868844412598996</v>
      </c>
    </row>
    <row r="2350" spans="1:9" ht="13.5" x14ac:dyDescent="0.25">
      <c r="A2350" s="3">
        <f>TITRES_STAT!B2353</f>
        <v>45427</v>
      </c>
      <c r="B2350" s="6">
        <f>TITRES_STAT!D2353</f>
        <v>4.9861000000000004</v>
      </c>
      <c r="C2350" s="2">
        <f t="shared" si="324"/>
        <v>-4.5399999999999885E-2</v>
      </c>
      <c r="D2350" s="2">
        <f t="shared" si="325"/>
        <v>0</v>
      </c>
      <c r="E2350" s="2">
        <f t="shared" si="326"/>
        <v>4.5399999999999885E-2</v>
      </c>
      <c r="F2350" s="2">
        <f t="shared" si="331"/>
        <v>4.1726714654476207E-2</v>
      </c>
      <c r="G2350" s="2">
        <f t="shared" si="331"/>
        <v>3.488973586006526E-2</v>
      </c>
      <c r="H2350" s="2">
        <f t="shared" si="328"/>
        <v>1.1959596031862352</v>
      </c>
      <c r="I2350" s="2">
        <f t="shared" si="329"/>
        <v>54.461821676999591</v>
      </c>
    </row>
    <row r="2351" spans="1:9" ht="13.5" x14ac:dyDescent="0.25">
      <c r="A2351" s="3">
        <f>TITRES_STAT!B2354</f>
        <v>45428</v>
      </c>
      <c r="B2351" s="6">
        <f>TITRES_STAT!D2354</f>
        <v>4.9861000000000004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3.8746235036299335E-2</v>
      </c>
      <c r="G2351" s="2">
        <f t="shared" si="331"/>
        <v>3.23976118700606E-2</v>
      </c>
      <c r="H2351" s="2">
        <f t="shared" si="328"/>
        <v>1.1959596031862352</v>
      </c>
      <c r="I2351" s="2">
        <f t="shared" si="329"/>
        <v>54.461821676999591</v>
      </c>
    </row>
    <row r="2352" spans="1:9" ht="13.5" x14ac:dyDescent="0.25">
      <c r="A2352" s="3">
        <f>TITRES_STAT!B2355</f>
        <v>45429</v>
      </c>
      <c r="B2352" s="6">
        <f>TITRES_STAT!D2355</f>
        <v>4.8135000000000003</v>
      </c>
      <c r="C2352" s="2">
        <f t="shared" si="324"/>
        <v>-0.17260000000000009</v>
      </c>
      <c r="D2352" s="2">
        <f t="shared" si="325"/>
        <v>0</v>
      </c>
      <c r="E2352" s="2">
        <f t="shared" si="326"/>
        <v>0.17260000000000009</v>
      </c>
      <c r="F2352" s="2">
        <f t="shared" si="331"/>
        <v>3.5978646819420812E-2</v>
      </c>
      <c r="G2352" s="2">
        <f t="shared" si="331"/>
        <v>4.2412068165056278E-2</v>
      </c>
      <c r="H2352" s="2">
        <f t="shared" si="328"/>
        <v>0.84831153905066992</v>
      </c>
      <c r="I2352" s="2">
        <f t="shared" si="329"/>
        <v>45.896566738223136</v>
      </c>
    </row>
    <row r="2353" spans="1:9" ht="13.5" x14ac:dyDescent="0.25">
      <c r="A2353" s="3">
        <f>TITRES_STAT!B2356</f>
        <v>45432</v>
      </c>
      <c r="B2353" s="6">
        <f>TITRES_STAT!D2356</f>
        <v>4.9679000000000002</v>
      </c>
      <c r="C2353" s="2">
        <f t="shared" si="324"/>
        <v>0.15439999999999987</v>
      </c>
      <c r="D2353" s="2">
        <f t="shared" si="325"/>
        <v>0.15439999999999987</v>
      </c>
      <c r="E2353" s="2">
        <f t="shared" si="326"/>
        <v>0</v>
      </c>
      <c r="F2353" s="2">
        <f t="shared" si="331"/>
        <v>4.4437314903747881E-2</v>
      </c>
      <c r="G2353" s="2">
        <f t="shared" si="331"/>
        <v>3.9382634724695116E-2</v>
      </c>
      <c r="H2353" s="2">
        <f t="shared" si="328"/>
        <v>1.1283479435641515</v>
      </c>
      <c r="I2353" s="2">
        <f t="shared" si="329"/>
        <v>53.015201155249521</v>
      </c>
    </row>
    <row r="2354" spans="1:9" ht="13.5" x14ac:dyDescent="0.25">
      <c r="A2354" s="3">
        <f>TITRES_STAT!B2357</f>
        <v>45433</v>
      </c>
      <c r="B2354" s="6">
        <f>TITRES_STAT!D2357</f>
        <v>4.9405999999999999</v>
      </c>
      <c r="C2354" s="2">
        <f t="shared" si="324"/>
        <v>-2.7300000000000324E-2</v>
      </c>
      <c r="D2354" s="2">
        <f t="shared" si="325"/>
        <v>0</v>
      </c>
      <c r="E2354" s="2">
        <f t="shared" si="326"/>
        <v>2.7300000000000324E-2</v>
      </c>
      <c r="F2354" s="2">
        <f t="shared" si="331"/>
        <v>4.1263220982051603E-2</v>
      </c>
      <c r="G2354" s="2">
        <f t="shared" si="331"/>
        <v>3.8519589387216911E-2</v>
      </c>
      <c r="H2354" s="2">
        <f t="shared" si="328"/>
        <v>1.0712269169656619</v>
      </c>
      <c r="I2354" s="2">
        <f t="shared" si="329"/>
        <v>51.719437797525558</v>
      </c>
    </row>
    <row r="2355" spans="1:9" ht="13.5" x14ac:dyDescent="0.25">
      <c r="A2355" s="3">
        <f>TITRES_STAT!B2358</f>
        <v>45434</v>
      </c>
      <c r="B2355" s="6">
        <f>TITRES_STAT!D2358</f>
        <v>4.9043000000000001</v>
      </c>
      <c r="C2355" s="2">
        <f t="shared" si="324"/>
        <v>-3.6299999999999777E-2</v>
      </c>
      <c r="D2355" s="2">
        <f t="shared" si="325"/>
        <v>0</v>
      </c>
      <c r="E2355" s="2">
        <f t="shared" si="326"/>
        <v>3.6299999999999777E-2</v>
      </c>
      <c r="F2355" s="2">
        <f t="shared" si="331"/>
        <v>3.8315848054762201E-2</v>
      </c>
      <c r="G2355" s="2">
        <f t="shared" si="331"/>
        <v>3.8361047288129967E-2</v>
      </c>
      <c r="H2355" s="2">
        <f t="shared" si="328"/>
        <v>0.99882174141315083</v>
      </c>
      <c r="I2355" s="2">
        <f t="shared" si="329"/>
        <v>49.970526171432972</v>
      </c>
    </row>
    <row r="2356" spans="1:9" ht="13.5" x14ac:dyDescent="0.25">
      <c r="A2356" s="3">
        <f>TITRES_STAT!B2359</f>
        <v>45435</v>
      </c>
      <c r="B2356" s="6">
        <f>TITRES_STAT!D2359</f>
        <v>4.8952</v>
      </c>
      <c r="C2356" s="2">
        <f t="shared" si="324"/>
        <v>-9.100000000000108E-3</v>
      </c>
      <c r="D2356" s="2">
        <f t="shared" si="325"/>
        <v>0</v>
      </c>
      <c r="E2356" s="2">
        <f t="shared" si="326"/>
        <v>9.100000000000108E-3</v>
      </c>
      <c r="F2356" s="2">
        <f t="shared" si="331"/>
        <v>3.5579001765136328E-2</v>
      </c>
      <c r="G2356" s="2">
        <f t="shared" si="331"/>
        <v>3.6270972481834973E-2</v>
      </c>
      <c r="H2356" s="2">
        <f t="shared" si="328"/>
        <v>0.98092219013302739</v>
      </c>
      <c r="I2356" s="2">
        <f t="shared" si="329"/>
        <v>49.518461402421579</v>
      </c>
    </row>
    <row r="2357" spans="1:9" ht="13.5" x14ac:dyDescent="0.25">
      <c r="A2357" s="3">
        <f>TITRES_STAT!B2360</f>
        <v>45436</v>
      </c>
      <c r="B2357" s="6">
        <f>TITRES_STAT!D2360</f>
        <v>4.8952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3.3037644496198018E-2</v>
      </c>
      <c r="G2357" s="2">
        <f t="shared" si="331"/>
        <v>3.3680188733132478E-2</v>
      </c>
      <c r="H2357" s="2">
        <f t="shared" si="328"/>
        <v>0.98092219013302717</v>
      </c>
      <c r="I2357" s="2">
        <f t="shared" si="329"/>
        <v>49.518461402421572</v>
      </c>
    </row>
    <row r="2358" spans="1:9" ht="13.5" x14ac:dyDescent="0.25">
      <c r="A2358" s="3">
        <f>TITRES_STAT!B2361</f>
        <v>45439</v>
      </c>
      <c r="B2358" s="6">
        <f>TITRES_STAT!D2361</f>
        <v>4.8860999999999999</v>
      </c>
      <c r="C2358" s="2">
        <f t="shared" si="324"/>
        <v>-9.100000000000108E-3</v>
      </c>
      <c r="D2358" s="2">
        <f t="shared" si="325"/>
        <v>0</v>
      </c>
      <c r="E2358" s="2">
        <f t="shared" si="326"/>
        <v>9.100000000000108E-3</v>
      </c>
      <c r="F2358" s="2">
        <f t="shared" si="331"/>
        <v>3.0677812746469586E-2</v>
      </c>
      <c r="G2358" s="2">
        <f t="shared" si="331"/>
        <v>3.1924460966480168E-2</v>
      </c>
      <c r="H2358" s="2">
        <f t="shared" si="328"/>
        <v>0.96095006204428857</v>
      </c>
      <c r="I2358" s="2">
        <f t="shared" si="329"/>
        <v>49.004310749377218</v>
      </c>
    </row>
    <row r="2359" spans="1:9" ht="13.5" x14ac:dyDescent="0.25">
      <c r="A2359" s="3">
        <f>TITRES_STAT!B2362</f>
        <v>45440</v>
      </c>
      <c r="B2359" s="6">
        <f>TITRES_STAT!D2362</f>
        <v>4.7226999999999997</v>
      </c>
      <c r="C2359" s="2">
        <f t="shared" si="324"/>
        <v>-0.16340000000000021</v>
      </c>
      <c r="D2359" s="2">
        <f t="shared" si="325"/>
        <v>0</v>
      </c>
      <c r="E2359" s="2">
        <f t="shared" si="326"/>
        <v>0.16340000000000021</v>
      </c>
      <c r="F2359" s="2">
        <f t="shared" si="331"/>
        <v>2.8486540407436044E-2</v>
      </c>
      <c r="G2359" s="2">
        <f t="shared" si="331"/>
        <v>4.1315570897445884E-2</v>
      </c>
      <c r="H2359" s="2">
        <f t="shared" si="328"/>
        <v>0.68948679126680235</v>
      </c>
      <c r="I2359" s="2">
        <f t="shared" si="329"/>
        <v>40.810428044235543</v>
      </c>
    </row>
    <row r="2360" spans="1:9" ht="13.5" x14ac:dyDescent="0.25">
      <c r="A2360" s="3">
        <f>TITRES_STAT!B2363</f>
        <v>45441</v>
      </c>
      <c r="B2360" s="6">
        <f>TITRES_STAT!D2363</f>
        <v>4.6318999999999999</v>
      </c>
      <c r="C2360" s="2">
        <f t="shared" si="324"/>
        <v>-9.079999999999977E-2</v>
      </c>
      <c r="D2360" s="2">
        <f t="shared" si="325"/>
        <v>0</v>
      </c>
      <c r="E2360" s="2">
        <f t="shared" si="326"/>
        <v>9.079999999999977E-2</v>
      </c>
      <c r="F2360" s="2">
        <f t="shared" si="331"/>
        <v>2.6451787521190612E-2</v>
      </c>
      <c r="G2360" s="2">
        <f t="shared" si="331"/>
        <v>4.4850172976199733E-2</v>
      </c>
      <c r="H2360" s="2">
        <f t="shared" si="328"/>
        <v>0.58978117063734758</v>
      </c>
      <c r="I2360" s="2">
        <f t="shared" si="329"/>
        <v>37.09826116514531</v>
      </c>
    </row>
    <row r="2361" spans="1:9" ht="13.5" x14ac:dyDescent="0.25">
      <c r="A2361" s="3">
        <f>TITRES_STAT!B2364</f>
        <v>45442</v>
      </c>
      <c r="B2361" s="6">
        <f>TITRES_STAT!D2364</f>
        <v>4.5864000000000003</v>
      </c>
      <c r="C2361" s="2">
        <f t="shared" si="324"/>
        <v>-4.5499999999999652E-2</v>
      </c>
      <c r="D2361" s="2">
        <f t="shared" si="325"/>
        <v>0</v>
      </c>
      <c r="E2361" s="2">
        <f t="shared" si="326"/>
        <v>4.5499999999999652E-2</v>
      </c>
      <c r="F2361" s="2">
        <f t="shared" si="331"/>
        <v>2.4562374126819855E-2</v>
      </c>
      <c r="G2361" s="2">
        <f t="shared" si="331"/>
        <v>4.4896589192185442E-2</v>
      </c>
      <c r="H2361" s="2">
        <f t="shared" si="328"/>
        <v>0.54708775363040507</v>
      </c>
      <c r="I2361" s="2">
        <f t="shared" si="329"/>
        <v>35.362425456901576</v>
      </c>
    </row>
    <row r="2362" spans="1:9" ht="13.5" x14ac:dyDescent="0.25">
      <c r="A2362" s="3">
        <f>TITRES_STAT!B2365</f>
        <v>45443</v>
      </c>
      <c r="B2362" s="6">
        <f>TITRES_STAT!D2365</f>
        <v>4.6681999999999997</v>
      </c>
      <c r="C2362" s="2">
        <f t="shared" si="324"/>
        <v>8.1799999999999429E-2</v>
      </c>
      <c r="D2362" s="2">
        <f t="shared" si="325"/>
        <v>8.1799999999999429E-2</v>
      </c>
      <c r="E2362" s="2">
        <f t="shared" si="326"/>
        <v>0</v>
      </c>
      <c r="F2362" s="2">
        <f t="shared" si="331"/>
        <v>2.8650775974904112E-2</v>
      </c>
      <c r="G2362" s="2">
        <f t="shared" si="331"/>
        <v>4.1689689964172195E-2</v>
      </c>
      <c r="H2362" s="2">
        <f t="shared" si="328"/>
        <v>0.68723888327129257</v>
      </c>
      <c r="I2362" s="2">
        <f t="shared" si="329"/>
        <v>40.731569790452184</v>
      </c>
    </row>
    <row r="2363" spans="1:9" ht="13.5" x14ac:dyDescent="0.25">
      <c r="A2363" s="3">
        <f>TITRES_STAT!B2366</f>
        <v>45446</v>
      </c>
      <c r="B2363" s="6">
        <f>TITRES_STAT!D2366</f>
        <v>4.5864000000000003</v>
      </c>
      <c r="C2363" s="2">
        <f t="shared" si="324"/>
        <v>-8.1799999999999429E-2</v>
      </c>
      <c r="D2363" s="2">
        <f t="shared" si="325"/>
        <v>0</v>
      </c>
      <c r="E2363" s="2">
        <f t="shared" si="326"/>
        <v>8.1799999999999429E-2</v>
      </c>
      <c r="F2363" s="2">
        <f t="shared" si="331"/>
        <v>2.6604291976696674E-2</v>
      </c>
      <c r="G2363" s="2">
        <f t="shared" si="331"/>
        <v>4.4554712109588432E-2</v>
      </c>
      <c r="H2363" s="2">
        <f t="shared" si="328"/>
        <v>0.59711511346453694</v>
      </c>
      <c r="I2363" s="2">
        <f t="shared" si="329"/>
        <v>37.387105564936199</v>
      </c>
    </row>
    <row r="2364" spans="1:9" ht="13.5" x14ac:dyDescent="0.25">
      <c r="A2364" s="3">
        <f>TITRES_STAT!B2367</f>
        <v>45447</v>
      </c>
      <c r="B2364" s="6">
        <f>TITRES_STAT!D2367</f>
        <v>4.6318999999999999</v>
      </c>
      <c r="C2364" s="2">
        <f t="shared" si="324"/>
        <v>4.5499999999999652E-2</v>
      </c>
      <c r="D2364" s="2">
        <f t="shared" si="325"/>
        <v>4.5499999999999652E-2</v>
      </c>
      <c r="E2364" s="2">
        <f t="shared" si="326"/>
        <v>0</v>
      </c>
      <c r="F2364" s="2">
        <f t="shared" si="331"/>
        <v>2.7953985406932603E-2</v>
      </c>
      <c r="G2364" s="2">
        <f t="shared" si="331"/>
        <v>4.1372232673189256E-2</v>
      </c>
      <c r="H2364" s="2">
        <f t="shared" si="328"/>
        <v>0.67567021648913383</v>
      </c>
      <c r="I2364" s="2">
        <f t="shared" si="329"/>
        <v>40.322386221365136</v>
      </c>
    </row>
    <row r="2365" spans="1:9" ht="13.5" x14ac:dyDescent="0.25">
      <c r="A2365" s="3">
        <f>TITRES_STAT!B2368</f>
        <v>45448</v>
      </c>
      <c r="B2365" s="6">
        <f>TITRES_STAT!D2368</f>
        <v>4.6681999999999997</v>
      </c>
      <c r="C2365" s="2">
        <f t="shared" si="324"/>
        <v>3.6299999999999777E-2</v>
      </c>
      <c r="D2365" s="2">
        <f t="shared" si="325"/>
        <v>3.6299999999999777E-2</v>
      </c>
      <c r="E2365" s="2">
        <f t="shared" si="326"/>
        <v>0</v>
      </c>
      <c r="F2365" s="2">
        <f t="shared" ref="F2365:G2380" si="332">((F2364*13)+D2365)/14</f>
        <v>2.8550129306437404E-2</v>
      </c>
      <c r="G2365" s="2">
        <f t="shared" si="332"/>
        <v>3.8417073196532876E-2</v>
      </c>
      <c r="H2365" s="2">
        <f t="shared" si="328"/>
        <v>0.74316252985701259</v>
      </c>
      <c r="I2365" s="2">
        <f t="shared" si="329"/>
        <v>42.633002782475621</v>
      </c>
    </row>
    <row r="2366" spans="1:9" ht="13.5" x14ac:dyDescent="0.25">
      <c r="A2366" s="3">
        <f>TITRES_STAT!B2369</f>
        <v>45449</v>
      </c>
      <c r="B2366" s="6">
        <f>TITRES_STAT!D2369</f>
        <v>4.6318999999999999</v>
      </c>
      <c r="C2366" s="2">
        <f t="shared" si="324"/>
        <v>-3.6299999999999777E-2</v>
      </c>
      <c r="D2366" s="2">
        <f t="shared" si="325"/>
        <v>0</v>
      </c>
      <c r="E2366" s="2">
        <f t="shared" si="326"/>
        <v>3.6299999999999777E-2</v>
      </c>
      <c r="F2366" s="2">
        <f t="shared" si="332"/>
        <v>2.6510834355977588E-2</v>
      </c>
      <c r="G2366" s="2">
        <f t="shared" si="332"/>
        <v>3.8265853682494799E-2</v>
      </c>
      <c r="H2366" s="2">
        <f t="shared" si="328"/>
        <v>0.69280655740617403</v>
      </c>
      <c r="I2366" s="2">
        <f t="shared" si="329"/>
        <v>40.926504825674613</v>
      </c>
    </row>
    <row r="2367" spans="1:9" ht="13.5" x14ac:dyDescent="0.25">
      <c r="A2367" s="3">
        <f>TITRES_STAT!B2370</f>
        <v>45450</v>
      </c>
      <c r="B2367" s="6">
        <f>TITRES_STAT!D2370</f>
        <v>4.6318999999999999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2.4617203330550619E-2</v>
      </c>
      <c r="G2367" s="2">
        <f t="shared" si="332"/>
        <v>3.5532578419459455E-2</v>
      </c>
      <c r="H2367" s="2">
        <f t="shared" si="328"/>
        <v>0.69280655740617403</v>
      </c>
      <c r="I2367" s="2">
        <f t="shared" si="329"/>
        <v>40.926504825674613</v>
      </c>
    </row>
    <row r="2368" spans="1:9" ht="13.5" x14ac:dyDescent="0.25">
      <c r="A2368" s="3">
        <f>TITRES_STAT!B2371</f>
        <v>45453</v>
      </c>
      <c r="B2368" s="6">
        <f>TITRES_STAT!D2371</f>
        <v>4.6681999999999997</v>
      </c>
      <c r="C2368" s="2">
        <f t="shared" si="324"/>
        <v>3.6299999999999777E-2</v>
      </c>
      <c r="D2368" s="2">
        <f t="shared" si="325"/>
        <v>3.6299999999999777E-2</v>
      </c>
      <c r="E2368" s="2">
        <f t="shared" si="326"/>
        <v>0</v>
      </c>
      <c r="F2368" s="2">
        <f t="shared" si="332"/>
        <v>2.5451688806939845E-2</v>
      </c>
      <c r="G2368" s="2">
        <f t="shared" si="332"/>
        <v>3.2994537103783785E-2</v>
      </c>
      <c r="H2368" s="2">
        <f t="shared" si="328"/>
        <v>0.771390995026903</v>
      </c>
      <c r="I2368" s="2">
        <f t="shared" si="329"/>
        <v>43.547189592390779</v>
      </c>
    </row>
    <row r="2369" spans="1:9" ht="13.5" x14ac:dyDescent="0.25">
      <c r="A2369" s="3">
        <f>TITRES_STAT!B2372</f>
        <v>45454</v>
      </c>
      <c r="B2369" s="6">
        <f>TITRES_STAT!D2372</f>
        <v>4.6590999999999996</v>
      </c>
      <c r="C2369" s="2">
        <f t="shared" si="324"/>
        <v>-9.100000000000108E-3</v>
      </c>
      <c r="D2369" s="2">
        <f t="shared" si="325"/>
        <v>0</v>
      </c>
      <c r="E2369" s="2">
        <f t="shared" si="326"/>
        <v>9.100000000000108E-3</v>
      </c>
      <c r="F2369" s="2">
        <f t="shared" si="332"/>
        <v>2.3633711035015572E-2</v>
      </c>
      <c r="G2369" s="2">
        <f t="shared" si="332"/>
        <v>3.1287784453513524E-2</v>
      </c>
      <c r="H2369" s="2">
        <f t="shared" si="328"/>
        <v>0.75536543887055507</v>
      </c>
      <c r="I2369" s="2">
        <f t="shared" si="329"/>
        <v>43.031805351971357</v>
      </c>
    </row>
    <row r="2370" spans="1:9" ht="13.5" x14ac:dyDescent="0.25">
      <c r="A2370" s="3">
        <f>TITRES_STAT!B2373</f>
        <v>45455</v>
      </c>
      <c r="B2370" s="6">
        <f>TITRES_STAT!D2373</f>
        <v>4.6863000000000001</v>
      </c>
      <c r="C2370" s="2">
        <f t="shared" si="324"/>
        <v>2.7200000000000557E-2</v>
      </c>
      <c r="D2370" s="2">
        <f t="shared" si="325"/>
        <v>2.7200000000000557E-2</v>
      </c>
      <c r="E2370" s="2">
        <f t="shared" si="326"/>
        <v>0</v>
      </c>
      <c r="F2370" s="2">
        <f t="shared" si="332"/>
        <v>2.3888445961085931E-2</v>
      </c>
      <c r="G2370" s="2">
        <f t="shared" si="332"/>
        <v>2.9052942706833985E-2</v>
      </c>
      <c r="H2370" s="2">
        <f t="shared" si="328"/>
        <v>0.8222384287243566</v>
      </c>
      <c r="I2370" s="2">
        <f t="shared" si="329"/>
        <v>45.122439290228222</v>
      </c>
    </row>
    <row r="2371" spans="1:9" ht="13.5" x14ac:dyDescent="0.25">
      <c r="A2371" s="3">
        <f>TITRES_STAT!B2374</f>
        <v>45456</v>
      </c>
      <c r="B2371" s="6">
        <f>TITRES_STAT!D2374</f>
        <v>4.5410000000000004</v>
      </c>
      <c r="C2371" s="2">
        <f t="shared" ref="C2371:C2434" si="333">B2371-B2370</f>
        <v>-0.14529999999999976</v>
      </c>
      <c r="D2371" s="2">
        <f t="shared" ref="D2371:D2434" si="334">IF(C2371&gt;0,C2371,0)</f>
        <v>0</v>
      </c>
      <c r="E2371" s="2">
        <f t="shared" ref="E2371:E2434" si="335">IF(C2371&lt;0,-C2371,0)</f>
        <v>0.14529999999999976</v>
      </c>
      <c r="F2371" s="2">
        <f t="shared" si="332"/>
        <v>2.2182128392436936E-2</v>
      </c>
      <c r="G2371" s="2">
        <f t="shared" si="332"/>
        <v>3.7356303942060118E-2</v>
      </c>
      <c r="H2371" s="2">
        <f t="shared" si="328"/>
        <v>0.59379879837260052</v>
      </c>
      <c r="I2371" s="2">
        <f t="shared" si="329"/>
        <v>37.256823068188901</v>
      </c>
    </row>
    <row r="2372" spans="1:9" ht="13.5" x14ac:dyDescent="0.25">
      <c r="A2372" s="3">
        <f>TITRES_STAT!B2375</f>
        <v>45457</v>
      </c>
      <c r="B2372" s="6">
        <f>TITRES_STAT!D2375</f>
        <v>4.5319000000000003</v>
      </c>
      <c r="C2372" s="2">
        <f t="shared" si="333"/>
        <v>-9.100000000000108E-3</v>
      </c>
      <c r="D2372" s="2">
        <f t="shared" si="334"/>
        <v>0</v>
      </c>
      <c r="E2372" s="2">
        <f t="shared" si="335"/>
        <v>9.100000000000108E-3</v>
      </c>
      <c r="F2372" s="2">
        <f t="shared" si="332"/>
        <v>2.0597690650120012E-2</v>
      </c>
      <c r="G2372" s="2">
        <f t="shared" si="332"/>
        <v>3.5337996517627264E-2</v>
      </c>
      <c r="H2372" s="2">
        <f t="shared" si="328"/>
        <v>0.58287658271304355</v>
      </c>
      <c r="I2372" s="2">
        <f t="shared" si="329"/>
        <v>36.823880590487704</v>
      </c>
    </row>
    <row r="2373" spans="1:9" ht="13.5" x14ac:dyDescent="0.25">
      <c r="A2373" s="3">
        <f>TITRES_STAT!B2376</f>
        <v>45461</v>
      </c>
      <c r="B2373" s="6">
        <f>TITRES_STAT!D2376</f>
        <v>4.5046999999999997</v>
      </c>
      <c r="C2373" s="2">
        <f t="shared" si="333"/>
        <v>-2.7200000000000557E-2</v>
      </c>
      <c r="D2373" s="2">
        <f t="shared" si="334"/>
        <v>0</v>
      </c>
      <c r="E2373" s="2">
        <f t="shared" si="335"/>
        <v>2.7200000000000557E-2</v>
      </c>
      <c r="F2373" s="2">
        <f t="shared" si="332"/>
        <v>1.9126427032254294E-2</v>
      </c>
      <c r="G2373" s="2">
        <f t="shared" si="332"/>
        <v>3.4756711052082501E-2</v>
      </c>
      <c r="H2373" s="2">
        <f t="shared" si="328"/>
        <v>0.55029450294055671</v>
      </c>
      <c r="I2373" s="2">
        <f t="shared" si="329"/>
        <v>35.496126826017445</v>
      </c>
    </row>
    <row r="2374" spans="1:9" ht="13.5" x14ac:dyDescent="0.25">
      <c r="A2374" s="3">
        <f>TITRES_STAT!B2377</f>
        <v>45462</v>
      </c>
      <c r="B2374" s="6">
        <f>TITRES_STAT!D2377</f>
        <v>4.5319000000000003</v>
      </c>
      <c r="C2374" s="2">
        <f t="shared" si="333"/>
        <v>2.7200000000000557E-2</v>
      </c>
      <c r="D2374" s="2">
        <f t="shared" si="334"/>
        <v>2.7200000000000557E-2</v>
      </c>
      <c r="E2374" s="2">
        <f t="shared" si="335"/>
        <v>0</v>
      </c>
      <c r="F2374" s="2">
        <f t="shared" si="332"/>
        <v>1.9703110815664743E-2</v>
      </c>
      <c r="G2374" s="2">
        <f t="shared" si="332"/>
        <v>3.2274088834076606E-2</v>
      </c>
      <c r="H2374" s="2">
        <f t="shared" si="328"/>
        <v>0.61049317044889606</v>
      </c>
      <c r="I2374" s="2">
        <f t="shared" si="329"/>
        <v>37.907218835254795</v>
      </c>
    </row>
    <row r="2375" spans="1:9" ht="13.5" x14ac:dyDescent="0.25">
      <c r="A2375" s="3">
        <f>TITRES_STAT!B2378</f>
        <v>45463</v>
      </c>
      <c r="B2375" s="6">
        <f>TITRES_STAT!D2378</f>
        <v>4.5410000000000004</v>
      </c>
      <c r="C2375" s="2">
        <f t="shared" si="333"/>
        <v>9.100000000000108E-3</v>
      </c>
      <c r="D2375" s="2">
        <f t="shared" si="334"/>
        <v>9.100000000000108E-3</v>
      </c>
      <c r="E2375" s="2">
        <f t="shared" si="335"/>
        <v>0</v>
      </c>
      <c r="F2375" s="2">
        <f t="shared" si="332"/>
        <v>1.8945745757402984E-2</v>
      </c>
      <c r="G2375" s="2">
        <f t="shared" si="332"/>
        <v>2.9968796774499706E-2</v>
      </c>
      <c r="H2375" s="2">
        <f t="shared" si="328"/>
        <v>0.63218239624234163</v>
      </c>
      <c r="I2375" s="2">
        <f t="shared" si="329"/>
        <v>38.732337617276755</v>
      </c>
    </row>
    <row r="2376" spans="1:9" ht="13.5" x14ac:dyDescent="0.25">
      <c r="A2376" s="3">
        <f>TITRES_STAT!B2379</f>
        <v>45464</v>
      </c>
      <c r="B2376" s="6">
        <f>TITRES_STAT!D2379</f>
        <v>4.5228999999999999</v>
      </c>
      <c r="C2376" s="2">
        <f t="shared" si="333"/>
        <v>-1.8100000000000449E-2</v>
      </c>
      <c r="D2376" s="2">
        <f t="shared" si="334"/>
        <v>0</v>
      </c>
      <c r="E2376" s="2">
        <f t="shared" si="335"/>
        <v>1.8100000000000449E-2</v>
      </c>
      <c r="F2376" s="2">
        <f t="shared" si="332"/>
        <v>1.7592478203302769E-2</v>
      </c>
      <c r="G2376" s="2">
        <f t="shared" si="332"/>
        <v>2.9121025576321187E-2</v>
      </c>
      <c r="H2376" s="2">
        <f t="shared" si="328"/>
        <v>0.60411602459521618</v>
      </c>
      <c r="I2376" s="2">
        <f t="shared" si="329"/>
        <v>37.660369657341917</v>
      </c>
    </row>
    <row r="2377" spans="1:9" ht="13.5" x14ac:dyDescent="0.25">
      <c r="A2377" s="3">
        <f>TITRES_STAT!B2380</f>
        <v>45467</v>
      </c>
      <c r="B2377" s="6">
        <f>TITRES_STAT!D2380</f>
        <v>4.4865000000000004</v>
      </c>
      <c r="C2377" s="2">
        <f t="shared" si="333"/>
        <v>-3.6399999999999544E-2</v>
      </c>
      <c r="D2377" s="2">
        <f t="shared" si="334"/>
        <v>0</v>
      </c>
      <c r="E2377" s="2">
        <f t="shared" si="335"/>
        <v>3.6399999999999544E-2</v>
      </c>
      <c r="F2377" s="2">
        <f t="shared" si="332"/>
        <v>1.633587261735257E-2</v>
      </c>
      <c r="G2377" s="2">
        <f t="shared" si="332"/>
        <v>2.9640952320869642E-2</v>
      </c>
      <c r="H2377" s="2">
        <f t="shared" si="328"/>
        <v>0.55112509343536797</v>
      </c>
      <c r="I2377" s="2">
        <f t="shared" si="329"/>
        <v>35.530667111751697</v>
      </c>
    </row>
    <row r="2378" spans="1:9" ht="13.5" x14ac:dyDescent="0.25">
      <c r="A2378" s="3">
        <f>TITRES_STAT!B2381</f>
        <v>45468</v>
      </c>
      <c r="B2378" s="6">
        <f>TITRES_STAT!D2381</f>
        <v>4.4955999999999996</v>
      </c>
      <c r="C2378" s="2">
        <f t="shared" si="333"/>
        <v>9.0999999999992198E-3</v>
      </c>
      <c r="D2378" s="2">
        <f t="shared" si="334"/>
        <v>9.0999999999992198E-3</v>
      </c>
      <c r="E2378" s="2">
        <f t="shared" si="335"/>
        <v>0</v>
      </c>
      <c r="F2378" s="2">
        <f t="shared" si="332"/>
        <v>1.5819024573255902E-2</v>
      </c>
      <c r="G2378" s="2">
        <f t="shared" si="332"/>
        <v>2.7523741440807523E-2</v>
      </c>
      <c r="H2378" s="2">
        <f t="shared" si="328"/>
        <v>0.57474106880695164</v>
      </c>
      <c r="I2378" s="2">
        <f t="shared" si="329"/>
        <v>36.497496648282912</v>
      </c>
    </row>
    <row r="2379" spans="1:9" ht="13.5" x14ac:dyDescent="0.25">
      <c r="A2379" s="3">
        <f>TITRES_STAT!B2382</f>
        <v>45469</v>
      </c>
      <c r="B2379" s="6">
        <f>TITRES_STAT!D2382</f>
        <v>4.4775</v>
      </c>
      <c r="C2379" s="2">
        <f t="shared" si="333"/>
        <v>-1.8099999999999561E-2</v>
      </c>
      <c r="D2379" s="2">
        <f t="shared" si="334"/>
        <v>0</v>
      </c>
      <c r="E2379" s="2">
        <f t="shared" si="335"/>
        <v>1.8099999999999561E-2</v>
      </c>
      <c r="F2379" s="2">
        <f t="shared" si="332"/>
        <v>1.4689094246594767E-2</v>
      </c>
      <c r="G2379" s="2">
        <f t="shared" si="332"/>
        <v>2.6850617052178383E-2</v>
      </c>
      <c r="H2379" s="2">
        <f t="shared" si="328"/>
        <v>0.54706728780384006</v>
      </c>
      <c r="I2379" s="2">
        <f t="shared" si="329"/>
        <v>35.361570380072919</v>
      </c>
    </row>
    <row r="2380" spans="1:9" ht="13.5" x14ac:dyDescent="0.25">
      <c r="A2380" s="3">
        <f>TITRES_STAT!B2383</f>
        <v>45470</v>
      </c>
      <c r="B2380" s="6">
        <f>TITRES_STAT!D2383</f>
        <v>4.4865000000000004</v>
      </c>
      <c r="C2380" s="2">
        <f t="shared" si="333"/>
        <v>9.0000000000003411E-3</v>
      </c>
      <c r="D2380" s="2">
        <f t="shared" si="334"/>
        <v>9.0000000000003411E-3</v>
      </c>
      <c r="E2380" s="2">
        <f t="shared" si="335"/>
        <v>0</v>
      </c>
      <c r="F2380" s="2">
        <f t="shared" si="332"/>
        <v>1.4282730371838023E-2</v>
      </c>
      <c r="G2380" s="2">
        <f t="shared" si="332"/>
        <v>2.4932715834165644E-2</v>
      </c>
      <c r="H2380" s="2">
        <f t="shared" si="328"/>
        <v>0.57285096685160153</v>
      </c>
      <c r="I2380" s="2">
        <f t="shared" si="329"/>
        <v>36.421185409466069</v>
      </c>
    </row>
    <row r="2381" spans="1:9" ht="13.5" x14ac:dyDescent="0.25">
      <c r="A2381" s="3">
        <f>TITRES_STAT!B2384</f>
        <v>45471</v>
      </c>
      <c r="B2381" s="6">
        <f>TITRES_STAT!D2384</f>
        <v>4.4592999999999998</v>
      </c>
      <c r="C2381" s="2">
        <f t="shared" si="333"/>
        <v>-2.7200000000000557E-2</v>
      </c>
      <c r="D2381" s="2">
        <f t="shared" si="334"/>
        <v>0</v>
      </c>
      <c r="E2381" s="2">
        <f t="shared" si="335"/>
        <v>2.7200000000000557E-2</v>
      </c>
      <c r="F2381" s="2">
        <f t="shared" ref="F2381:G2396" si="336">((F2380*13)+D2381)/14</f>
        <v>1.3262535345278163E-2</v>
      </c>
      <c r="G2381" s="2">
        <f t="shared" si="336"/>
        <v>2.5094664703153854E-2</v>
      </c>
      <c r="H2381" s="2">
        <f t="shared" si="328"/>
        <v>0.5285002012244997</v>
      </c>
      <c r="I2381" s="2">
        <f t="shared" si="329"/>
        <v>34.576390686838764</v>
      </c>
    </row>
    <row r="2382" spans="1:9" ht="13.5" x14ac:dyDescent="0.25">
      <c r="A2382" s="3">
        <f>TITRES_STAT!B2385</f>
        <v>45474</v>
      </c>
      <c r="B2382" s="6">
        <f>TITRES_STAT!D2385</f>
        <v>4.5410000000000004</v>
      </c>
      <c r="C2382" s="2">
        <f t="shared" si="333"/>
        <v>8.170000000000055E-2</v>
      </c>
      <c r="D2382" s="2">
        <f t="shared" si="334"/>
        <v>8.170000000000055E-2</v>
      </c>
      <c r="E2382" s="2">
        <f t="shared" si="335"/>
        <v>0</v>
      </c>
      <c r="F2382" s="2">
        <f t="shared" si="336"/>
        <v>1.8150925677758334E-2</v>
      </c>
      <c r="G2382" s="2">
        <f t="shared" si="336"/>
        <v>2.3302188652928577E-2</v>
      </c>
      <c r="H2382" s="2">
        <f t="shared" si="328"/>
        <v>0.77893651742782355</v>
      </c>
      <c r="I2382" s="2">
        <f t="shared" si="329"/>
        <v>43.786639365529084</v>
      </c>
    </row>
    <row r="2383" spans="1:9" ht="13.5" x14ac:dyDescent="0.25">
      <c r="A2383" s="3">
        <f>TITRES_STAT!B2386</f>
        <v>45475</v>
      </c>
      <c r="B2383" s="6">
        <f>TITRES_STAT!D2386</f>
        <v>4.5410000000000004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1.6854430986489883E-2</v>
      </c>
      <c r="G2383" s="2">
        <f t="shared" si="336"/>
        <v>2.1637746606290819E-2</v>
      </c>
      <c r="H2383" s="2">
        <f t="shared" si="328"/>
        <v>0.77893651742782377</v>
      </c>
      <c r="I2383" s="2">
        <f t="shared" si="329"/>
        <v>43.786639365529091</v>
      </c>
    </row>
    <row r="2384" spans="1:9" ht="13.5" x14ac:dyDescent="0.25">
      <c r="A2384" s="3">
        <f>TITRES_STAT!B2387</f>
        <v>45476</v>
      </c>
      <c r="B2384" s="6">
        <f>TITRES_STAT!D2387</f>
        <v>4.5319000000000003</v>
      </c>
      <c r="C2384" s="2">
        <f t="shared" si="333"/>
        <v>-9.100000000000108E-3</v>
      </c>
      <c r="D2384" s="2">
        <f t="shared" si="334"/>
        <v>0</v>
      </c>
      <c r="E2384" s="2">
        <f t="shared" si="335"/>
        <v>9.100000000000108E-3</v>
      </c>
      <c r="F2384" s="2">
        <f t="shared" si="336"/>
        <v>1.5650543058883463E-2</v>
      </c>
      <c r="G2384" s="2">
        <f t="shared" si="336"/>
        <v>2.0742193277270053E-2</v>
      </c>
      <c r="H2384" s="2">
        <f t="shared" si="328"/>
        <v>0.75452691283297513</v>
      </c>
      <c r="I2384" s="2">
        <f t="shared" si="329"/>
        <v>43.004579030062651</v>
      </c>
    </row>
    <row r="2385" spans="1:9" ht="13.5" x14ac:dyDescent="0.25">
      <c r="A2385" s="3">
        <f>TITRES_STAT!B2388</f>
        <v>45477</v>
      </c>
      <c r="B2385" s="6">
        <f>TITRES_STAT!D2388</f>
        <v>4.4955999999999996</v>
      </c>
      <c r="C2385" s="2">
        <f t="shared" si="333"/>
        <v>-3.6300000000000665E-2</v>
      </c>
      <c r="D2385" s="2">
        <f t="shared" si="334"/>
        <v>0</v>
      </c>
      <c r="E2385" s="2">
        <f t="shared" si="335"/>
        <v>3.6300000000000665E-2</v>
      </c>
      <c r="F2385" s="2">
        <f t="shared" si="336"/>
        <v>1.4532647126106074E-2</v>
      </c>
      <c r="G2385" s="2">
        <f t="shared" si="336"/>
        <v>2.1853465186036525E-2</v>
      </c>
      <c r="H2385" s="2">
        <f t="shared" ref="H2385:H2448" si="337">F2385/G2385</f>
        <v>0.6650042454316053</v>
      </c>
      <c r="I2385" s="2">
        <f t="shared" ref="I2385:I2448" si="338">IF(G2385=0,100,100-(100/(1+H2385)))</f>
        <v>39.940093081217448</v>
      </c>
    </row>
    <row r="2386" spans="1:9" ht="13.5" x14ac:dyDescent="0.25">
      <c r="A2386" s="3">
        <f>TITRES_STAT!B2389</f>
        <v>45478</v>
      </c>
      <c r="B2386" s="6">
        <f>TITRES_STAT!D2389</f>
        <v>4.4775</v>
      </c>
      <c r="C2386" s="2">
        <f t="shared" si="333"/>
        <v>-1.8099999999999561E-2</v>
      </c>
      <c r="D2386" s="2">
        <f t="shared" si="334"/>
        <v>0</v>
      </c>
      <c r="E2386" s="2">
        <f t="shared" si="335"/>
        <v>1.8099999999999561E-2</v>
      </c>
      <c r="F2386" s="2">
        <f t="shared" si="336"/>
        <v>1.3494600902812784E-2</v>
      </c>
      <c r="G2386" s="2">
        <f t="shared" si="336"/>
        <v>2.1585360529891028E-2</v>
      </c>
      <c r="H2386" s="2">
        <f t="shared" si="337"/>
        <v>0.62517375533874897</v>
      </c>
      <c r="I2386" s="2">
        <f t="shared" si="338"/>
        <v>38.468117841863545</v>
      </c>
    </row>
    <row r="2387" spans="1:9" ht="13.5" x14ac:dyDescent="0.25">
      <c r="A2387" s="3">
        <f>TITRES_STAT!B2390</f>
        <v>45481</v>
      </c>
      <c r="B2387" s="6">
        <f>TITRES_STAT!D2390</f>
        <v>4.5591999999999997</v>
      </c>
      <c r="C2387" s="2">
        <f t="shared" si="333"/>
        <v>8.1699999999999662E-2</v>
      </c>
      <c r="D2387" s="2">
        <f t="shared" si="334"/>
        <v>8.1699999999999662E-2</v>
      </c>
      <c r="E2387" s="2">
        <f t="shared" si="335"/>
        <v>0</v>
      </c>
      <c r="F2387" s="2">
        <f t="shared" si="336"/>
        <v>1.8366415124040417E-2</v>
      </c>
      <c r="G2387" s="2">
        <f t="shared" si="336"/>
        <v>2.004354906347024E-2</v>
      </c>
      <c r="H2387" s="2">
        <f t="shared" si="337"/>
        <v>0.91632550033335003</v>
      </c>
      <c r="I2387" s="2">
        <f t="shared" si="338"/>
        <v>47.816798355704847</v>
      </c>
    </row>
    <row r="2388" spans="1:9" ht="13.5" x14ac:dyDescent="0.25">
      <c r="A2388" s="3">
        <f>TITRES_STAT!B2391</f>
        <v>45482</v>
      </c>
      <c r="B2388" s="6">
        <f>TITRES_STAT!D2391</f>
        <v>4.6954000000000002</v>
      </c>
      <c r="C2388" s="2">
        <f t="shared" si="333"/>
        <v>0.13620000000000054</v>
      </c>
      <c r="D2388" s="2">
        <f t="shared" si="334"/>
        <v>0.13620000000000054</v>
      </c>
      <c r="E2388" s="2">
        <f t="shared" si="335"/>
        <v>0</v>
      </c>
      <c r="F2388" s="2">
        <f t="shared" si="336"/>
        <v>2.6783099758037571E-2</v>
      </c>
      <c r="G2388" s="2">
        <f t="shared" si="336"/>
        <v>1.861186698750808E-2</v>
      </c>
      <c r="H2388" s="2">
        <f t="shared" si="337"/>
        <v>1.4390334820259494</v>
      </c>
      <c r="I2388" s="2">
        <f t="shared" si="338"/>
        <v>59.000152832286503</v>
      </c>
    </row>
    <row r="2389" spans="1:9" ht="13.5" x14ac:dyDescent="0.25">
      <c r="A2389" s="3">
        <f>TITRES_STAT!B2392</f>
        <v>45483</v>
      </c>
      <c r="B2389" s="6">
        <f>TITRES_STAT!D2392</f>
        <v>4.6045999999999996</v>
      </c>
      <c r="C2389" s="2">
        <f t="shared" si="333"/>
        <v>-9.0800000000000658E-2</v>
      </c>
      <c r="D2389" s="2">
        <f t="shared" si="334"/>
        <v>0</v>
      </c>
      <c r="E2389" s="2">
        <f t="shared" si="335"/>
        <v>9.0800000000000658E-2</v>
      </c>
      <c r="F2389" s="2">
        <f t="shared" si="336"/>
        <v>2.4870021203892031E-2</v>
      </c>
      <c r="G2389" s="2">
        <f t="shared" si="336"/>
        <v>2.376816220268612E-2</v>
      </c>
      <c r="H2389" s="2">
        <f t="shared" si="337"/>
        <v>1.0463586116507311</v>
      </c>
      <c r="I2389" s="2">
        <f t="shared" si="338"/>
        <v>51.132709862943699</v>
      </c>
    </row>
    <row r="2390" spans="1:9" ht="13.5" x14ac:dyDescent="0.25">
      <c r="A2390" s="3">
        <f>TITRES_STAT!B2393</f>
        <v>45484</v>
      </c>
      <c r="B2390" s="6">
        <f>TITRES_STAT!D2393</f>
        <v>4.6863000000000001</v>
      </c>
      <c r="C2390" s="2">
        <f t="shared" si="333"/>
        <v>8.170000000000055E-2</v>
      </c>
      <c r="D2390" s="2">
        <f t="shared" si="334"/>
        <v>8.170000000000055E-2</v>
      </c>
      <c r="E2390" s="2">
        <f t="shared" si="335"/>
        <v>0</v>
      </c>
      <c r="F2390" s="2">
        <f t="shared" si="336"/>
        <v>2.8929305403614068E-2</v>
      </c>
      <c r="G2390" s="2">
        <f t="shared" si="336"/>
        <v>2.2070436331065681E-2</v>
      </c>
      <c r="H2390" s="2">
        <f t="shared" si="337"/>
        <v>1.3107717930747953</v>
      </c>
      <c r="I2390" s="2">
        <f t="shared" si="338"/>
        <v>56.724415496289033</v>
      </c>
    </row>
    <row r="2391" spans="1:9" ht="13.5" x14ac:dyDescent="0.25">
      <c r="A2391" s="3">
        <f>TITRES_STAT!B2394</f>
        <v>45485</v>
      </c>
      <c r="B2391" s="6">
        <f>TITRES_STAT!D2394</f>
        <v>4.6772999999999998</v>
      </c>
      <c r="C2391" s="2">
        <f t="shared" si="333"/>
        <v>-9.0000000000003411E-3</v>
      </c>
      <c r="D2391" s="2">
        <f t="shared" si="334"/>
        <v>0</v>
      </c>
      <c r="E2391" s="2">
        <f t="shared" si="335"/>
        <v>9.0000000000003411E-3</v>
      </c>
      <c r="F2391" s="2">
        <f t="shared" si="336"/>
        <v>2.6862926446213065E-2</v>
      </c>
      <c r="G2391" s="2">
        <f t="shared" si="336"/>
        <v>2.1136833735989586E-2</v>
      </c>
      <c r="H2391" s="2">
        <f t="shared" si="337"/>
        <v>1.2709058878801553</v>
      </c>
      <c r="I2391" s="2">
        <f t="shared" si="338"/>
        <v>55.96470970738995</v>
      </c>
    </row>
    <row r="2392" spans="1:9" ht="13.5" x14ac:dyDescent="0.25">
      <c r="A2392" s="3">
        <f>TITRES_STAT!B2395</f>
        <v>45488</v>
      </c>
      <c r="B2392" s="6">
        <f>TITRES_STAT!D2395</f>
        <v>4.6590999999999996</v>
      </c>
      <c r="C2392" s="2">
        <f t="shared" si="333"/>
        <v>-1.8200000000000216E-2</v>
      </c>
      <c r="D2392" s="2">
        <f t="shared" si="334"/>
        <v>0</v>
      </c>
      <c r="E2392" s="2">
        <f t="shared" si="335"/>
        <v>1.8200000000000216E-2</v>
      </c>
      <c r="F2392" s="2">
        <f t="shared" si="336"/>
        <v>2.4944145985769276E-2</v>
      </c>
      <c r="G2392" s="2">
        <f t="shared" si="336"/>
        <v>2.0927059897704631E-2</v>
      </c>
      <c r="H2392" s="2">
        <f t="shared" si="337"/>
        <v>1.1919565437142585</v>
      </c>
      <c r="I2392" s="2">
        <f t="shared" si="338"/>
        <v>54.378657603060631</v>
      </c>
    </row>
    <row r="2393" spans="1:9" ht="13.5" x14ac:dyDescent="0.25">
      <c r="A2393" s="3">
        <f>TITRES_STAT!B2396</f>
        <v>45489</v>
      </c>
      <c r="B2393" s="6">
        <f>TITRES_STAT!D2396</f>
        <v>4.7135999999999996</v>
      </c>
      <c r="C2393" s="2">
        <f t="shared" si="333"/>
        <v>5.4499999999999993E-2</v>
      </c>
      <c r="D2393" s="2">
        <f t="shared" si="334"/>
        <v>5.4499999999999993E-2</v>
      </c>
      <c r="E2393" s="2">
        <f t="shared" si="335"/>
        <v>0</v>
      </c>
      <c r="F2393" s="2">
        <f t="shared" si="336"/>
        <v>2.7055278415357185E-2</v>
      </c>
      <c r="G2393" s="2">
        <f t="shared" si="336"/>
        <v>1.9432269905011439E-2</v>
      </c>
      <c r="H2393" s="2">
        <f t="shared" si="337"/>
        <v>1.3922860554947225</v>
      </c>
      <c r="I2393" s="2">
        <f t="shared" si="338"/>
        <v>58.198978851080547</v>
      </c>
    </row>
    <row r="2394" spans="1:9" ht="13.5" x14ac:dyDescent="0.25">
      <c r="A2394" s="3">
        <f>TITRES_STAT!B2397</f>
        <v>45490</v>
      </c>
      <c r="B2394" s="6">
        <f>TITRES_STAT!D2397</f>
        <v>4.7135999999999996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2.5122758528545956E-2</v>
      </c>
      <c r="G2394" s="2">
        <f t="shared" si="336"/>
        <v>1.8044250626082052E-2</v>
      </c>
      <c r="H2394" s="2">
        <f t="shared" si="337"/>
        <v>1.3922860554947225</v>
      </c>
      <c r="I2394" s="2">
        <f t="shared" si="338"/>
        <v>58.198978851080547</v>
      </c>
    </row>
    <row r="2395" spans="1:9" ht="13.5" x14ac:dyDescent="0.25">
      <c r="A2395" s="3">
        <f>TITRES_STAT!B2398</f>
        <v>45491</v>
      </c>
      <c r="B2395" s="6">
        <f>TITRES_STAT!D2398</f>
        <v>4.7045000000000003</v>
      </c>
      <c r="C2395" s="2">
        <f t="shared" si="333"/>
        <v>-9.0999999999992198E-3</v>
      </c>
      <c r="D2395" s="2">
        <f t="shared" si="334"/>
        <v>0</v>
      </c>
      <c r="E2395" s="2">
        <f t="shared" si="335"/>
        <v>9.0999999999992198E-3</v>
      </c>
      <c r="F2395" s="2">
        <f t="shared" si="336"/>
        <v>2.3328275776506958E-2</v>
      </c>
      <c r="G2395" s="2">
        <f t="shared" si="336"/>
        <v>1.7405375581361852E-2</v>
      </c>
      <c r="H2395" s="2">
        <f t="shared" si="337"/>
        <v>1.340291432808121</v>
      </c>
      <c r="I2395" s="2">
        <f t="shared" si="338"/>
        <v>57.270278992557017</v>
      </c>
    </row>
    <row r="2396" spans="1:9" ht="13.5" x14ac:dyDescent="0.25">
      <c r="A2396" s="3">
        <f>TITRES_STAT!B2399</f>
        <v>45492</v>
      </c>
      <c r="B2396" s="6">
        <f>TITRES_STAT!D2399</f>
        <v>4.9679000000000002</v>
      </c>
      <c r="C2396" s="2">
        <f t="shared" si="333"/>
        <v>0.26339999999999986</v>
      </c>
      <c r="D2396" s="2">
        <f t="shared" si="334"/>
        <v>0.26339999999999986</v>
      </c>
      <c r="E2396" s="2">
        <f t="shared" si="335"/>
        <v>0</v>
      </c>
      <c r="F2396" s="2">
        <f t="shared" si="336"/>
        <v>4.0476256078185023E-2</v>
      </c>
      <c r="G2396" s="2">
        <f t="shared" si="336"/>
        <v>1.6162134468407436E-2</v>
      </c>
      <c r="H2396" s="2">
        <f t="shared" si="337"/>
        <v>2.5043880285308271</v>
      </c>
      <c r="I2396" s="2">
        <f t="shared" si="338"/>
        <v>71.46434721673107</v>
      </c>
    </row>
    <row r="2397" spans="1:9" ht="13.5" x14ac:dyDescent="0.25">
      <c r="A2397" s="3">
        <f>TITRES_STAT!B2400</f>
        <v>45495</v>
      </c>
      <c r="B2397" s="6">
        <f>TITRES_STAT!D2400</f>
        <v>5.0404999999999998</v>
      </c>
      <c r="C2397" s="2">
        <f t="shared" si="333"/>
        <v>7.2599999999999554E-2</v>
      </c>
      <c r="D2397" s="2">
        <f t="shared" si="334"/>
        <v>7.2599999999999554E-2</v>
      </c>
      <c r="E2397" s="2">
        <f t="shared" si="335"/>
        <v>0</v>
      </c>
      <c r="F2397" s="2">
        <f t="shared" ref="F2397:G2412" si="339">((F2396*13)+D2397)/14</f>
        <v>4.2770809215457492E-2</v>
      </c>
      <c r="G2397" s="2">
        <f t="shared" si="339"/>
        <v>1.5007696292092618E-2</v>
      </c>
      <c r="H2397" s="2">
        <f t="shared" si="337"/>
        <v>2.8499250240020473</v>
      </c>
      <c r="I2397" s="2">
        <f t="shared" si="338"/>
        <v>74.025468190534085</v>
      </c>
    </row>
    <row r="2398" spans="1:9" ht="13.5" x14ac:dyDescent="0.25">
      <c r="A2398" s="3">
        <f>TITRES_STAT!B2401</f>
        <v>45496</v>
      </c>
      <c r="B2398" s="6">
        <f>TITRES_STAT!D2401</f>
        <v>4.9770000000000003</v>
      </c>
      <c r="C2398" s="2">
        <f t="shared" si="333"/>
        <v>-6.3499999999999446E-2</v>
      </c>
      <c r="D2398" s="2">
        <f t="shared" si="334"/>
        <v>0</v>
      </c>
      <c r="E2398" s="2">
        <f t="shared" si="335"/>
        <v>6.3499999999999446E-2</v>
      </c>
      <c r="F2398" s="2">
        <f t="shared" si="339"/>
        <v>3.9715751414353385E-2</v>
      </c>
      <c r="G2398" s="2">
        <f t="shared" si="339"/>
        <v>1.847143227122882E-2</v>
      </c>
      <c r="H2398" s="2">
        <f t="shared" si="337"/>
        <v>2.1501175886731212</v>
      </c>
      <c r="I2398" s="2">
        <f t="shared" si="338"/>
        <v>68.255153280763224</v>
      </c>
    </row>
    <row r="2399" spans="1:9" ht="13.5" x14ac:dyDescent="0.25">
      <c r="A2399" s="3">
        <f>TITRES_STAT!B2402</f>
        <v>45497</v>
      </c>
      <c r="B2399" s="6">
        <f>TITRES_STAT!D2402</f>
        <v>4.9316000000000004</v>
      </c>
      <c r="C2399" s="2">
        <f t="shared" si="333"/>
        <v>-4.5399999999999885E-2</v>
      </c>
      <c r="D2399" s="2">
        <f t="shared" si="334"/>
        <v>0</v>
      </c>
      <c r="E2399" s="2">
        <f t="shared" si="335"/>
        <v>4.5399999999999885E-2</v>
      </c>
      <c r="F2399" s="2">
        <f t="shared" si="339"/>
        <v>3.6878912027613855E-2</v>
      </c>
      <c r="G2399" s="2">
        <f t="shared" si="339"/>
        <v>2.0394901394712468E-2</v>
      </c>
      <c r="H2399" s="2">
        <f t="shared" si="337"/>
        <v>1.8082417420843717</v>
      </c>
      <c r="I2399" s="2">
        <f t="shared" si="338"/>
        <v>64.390530024036806</v>
      </c>
    </row>
    <row r="2400" spans="1:9" ht="13.5" x14ac:dyDescent="0.25">
      <c r="A2400" s="3">
        <f>TITRES_STAT!B2403</f>
        <v>45499</v>
      </c>
      <c r="B2400" s="6">
        <f>TITRES_STAT!D2403</f>
        <v>4.8952</v>
      </c>
      <c r="C2400" s="2">
        <f t="shared" si="333"/>
        <v>-3.6400000000000432E-2</v>
      </c>
      <c r="D2400" s="2">
        <f t="shared" si="334"/>
        <v>0</v>
      </c>
      <c r="E2400" s="2">
        <f t="shared" si="335"/>
        <v>3.6400000000000432E-2</v>
      </c>
      <c r="F2400" s="2">
        <f t="shared" si="339"/>
        <v>3.4244704025641434E-2</v>
      </c>
      <c r="G2400" s="2">
        <f t="shared" si="339"/>
        <v>2.1538122723661606E-2</v>
      </c>
      <c r="H2400" s="2">
        <f t="shared" si="337"/>
        <v>1.5899576980318939</v>
      </c>
      <c r="I2400" s="2">
        <f t="shared" si="338"/>
        <v>61.389330769382873</v>
      </c>
    </row>
    <row r="2401" spans="1:9" ht="13.5" x14ac:dyDescent="0.25">
      <c r="A2401" s="3">
        <f>TITRES_STAT!B2404</f>
        <v>45502</v>
      </c>
      <c r="B2401" s="6">
        <f>TITRES_STAT!D2404</f>
        <v>5.0224000000000002</v>
      </c>
      <c r="C2401" s="2">
        <f t="shared" si="333"/>
        <v>0.1272000000000002</v>
      </c>
      <c r="D2401" s="2">
        <f t="shared" si="334"/>
        <v>0.1272000000000002</v>
      </c>
      <c r="E2401" s="2">
        <f t="shared" si="335"/>
        <v>0</v>
      </c>
      <c r="F2401" s="2">
        <f t="shared" si="339"/>
        <v>4.0884368023809917E-2</v>
      </c>
      <c r="G2401" s="2">
        <f t="shared" si="339"/>
        <v>1.9999685386257206E-2</v>
      </c>
      <c r="H2401" s="2">
        <f t="shared" si="337"/>
        <v>2.044250558656469</v>
      </c>
      <c r="I2401" s="2">
        <f t="shared" si="338"/>
        <v>67.151192691532799</v>
      </c>
    </row>
    <row r="2402" spans="1:9" ht="13.5" x14ac:dyDescent="0.25">
      <c r="A2402" s="3">
        <f>TITRES_STAT!B2405</f>
        <v>45503</v>
      </c>
      <c r="B2402" s="6">
        <f>TITRES_STAT!D2405</f>
        <v>5.0224000000000002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3.7964056022109213E-2</v>
      </c>
      <c r="G2402" s="2">
        <f t="shared" si="339"/>
        <v>1.8571136430095978E-2</v>
      </c>
      <c r="H2402" s="2">
        <f t="shared" si="337"/>
        <v>2.0442505586564694</v>
      </c>
      <c r="I2402" s="2">
        <f t="shared" si="338"/>
        <v>67.151192691532799</v>
      </c>
    </row>
    <row r="2403" spans="1:9" ht="13.5" x14ac:dyDescent="0.25">
      <c r="A2403" s="3">
        <f>TITRES_STAT!B2406</f>
        <v>45504</v>
      </c>
      <c r="B2403" s="6">
        <f>TITRES_STAT!D2406</f>
        <v>5.0224000000000002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3.5252337734815696E-2</v>
      </c>
      <c r="G2403" s="2">
        <f t="shared" si="339"/>
        <v>1.7244626685089123E-2</v>
      </c>
      <c r="H2403" s="2">
        <f t="shared" si="337"/>
        <v>2.044250558656469</v>
      </c>
      <c r="I2403" s="2">
        <f t="shared" si="338"/>
        <v>67.151192691532799</v>
      </c>
    </row>
    <row r="2404" spans="1:9" ht="13.5" x14ac:dyDescent="0.25">
      <c r="A2404" s="3">
        <f>TITRES_STAT!B2407</f>
        <v>45505</v>
      </c>
      <c r="B2404" s="6">
        <f>TITRES_STAT!D2407</f>
        <v>5.0133000000000001</v>
      </c>
      <c r="C2404" s="2">
        <f t="shared" si="333"/>
        <v>-9.100000000000108E-3</v>
      </c>
      <c r="D2404" s="2">
        <f t="shared" si="334"/>
        <v>0</v>
      </c>
      <c r="E2404" s="2">
        <f t="shared" si="335"/>
        <v>9.100000000000108E-3</v>
      </c>
      <c r="F2404" s="2">
        <f t="shared" si="339"/>
        <v>3.273431361090029E-2</v>
      </c>
      <c r="G2404" s="2">
        <f t="shared" si="339"/>
        <v>1.6662867636154193E-2</v>
      </c>
      <c r="H2404" s="2">
        <f t="shared" si="337"/>
        <v>1.9645066098871924</v>
      </c>
      <c r="I2404" s="2">
        <f t="shared" si="338"/>
        <v>66.2675739475564</v>
      </c>
    </row>
    <row r="2405" spans="1:9" ht="13.5" x14ac:dyDescent="0.25">
      <c r="A2405" s="3">
        <f>TITRES_STAT!B2408</f>
        <v>45506</v>
      </c>
      <c r="B2405" s="6">
        <f>TITRES_STAT!D2408</f>
        <v>5.0495999999999999</v>
      </c>
      <c r="C2405" s="2">
        <f t="shared" si="333"/>
        <v>3.6299999999999777E-2</v>
      </c>
      <c r="D2405" s="2">
        <f t="shared" si="334"/>
        <v>3.6299999999999777E-2</v>
      </c>
      <c r="E2405" s="2">
        <f t="shared" si="335"/>
        <v>0</v>
      </c>
      <c r="F2405" s="2">
        <f t="shared" si="339"/>
        <v>3.2989005495835964E-2</v>
      </c>
      <c r="G2405" s="2">
        <f t="shared" si="339"/>
        <v>1.5472662805000323E-2</v>
      </c>
      <c r="H2405" s="2">
        <f t="shared" si="337"/>
        <v>2.1320832691561571</v>
      </c>
      <c r="I2405" s="2">
        <f t="shared" si="338"/>
        <v>68.072368642056603</v>
      </c>
    </row>
    <row r="2406" spans="1:9" ht="13.5" x14ac:dyDescent="0.25">
      <c r="A2406" s="3">
        <f>TITRES_STAT!B2409</f>
        <v>45509</v>
      </c>
      <c r="B2406" s="6">
        <f>TITRES_STAT!D2409</f>
        <v>5.1464999999999996</v>
      </c>
      <c r="C2406" s="2">
        <f t="shared" si="333"/>
        <v>9.6899999999999764E-2</v>
      </c>
      <c r="D2406" s="2">
        <f t="shared" si="334"/>
        <v>9.6899999999999764E-2</v>
      </c>
      <c r="E2406" s="2">
        <f t="shared" si="335"/>
        <v>0</v>
      </c>
      <c r="F2406" s="2">
        <f t="shared" si="339"/>
        <v>3.7554076531847662E-2</v>
      </c>
      <c r="G2406" s="2">
        <f t="shared" si="339"/>
        <v>1.4367472604643158E-2</v>
      </c>
      <c r="H2406" s="2">
        <f t="shared" si="337"/>
        <v>2.6138262146197695</v>
      </c>
      <c r="I2406" s="2">
        <f t="shared" si="338"/>
        <v>72.328497813356648</v>
      </c>
    </row>
    <row r="2407" spans="1:9" ht="13.5" x14ac:dyDescent="0.25">
      <c r="A2407" s="3">
        <f>TITRES_STAT!B2410</f>
        <v>45510</v>
      </c>
      <c r="B2407" s="6">
        <f>TITRES_STAT!D2410</f>
        <v>5.1275000000000004</v>
      </c>
      <c r="C2407" s="2">
        <f t="shared" si="333"/>
        <v>-1.899999999999924E-2</v>
      </c>
      <c r="D2407" s="2">
        <f t="shared" si="334"/>
        <v>0</v>
      </c>
      <c r="E2407" s="2">
        <f t="shared" si="335"/>
        <v>1.899999999999924E-2</v>
      </c>
      <c r="F2407" s="2">
        <f t="shared" si="339"/>
        <v>3.4871642493858539E-2</v>
      </c>
      <c r="G2407" s="2">
        <f t="shared" si="339"/>
        <v>1.4698367418597163E-2</v>
      </c>
      <c r="H2407" s="2">
        <f t="shared" si="337"/>
        <v>2.3724840657974755</v>
      </c>
      <c r="I2407" s="2">
        <f t="shared" si="338"/>
        <v>70.348266129953245</v>
      </c>
    </row>
    <row r="2408" spans="1:9" ht="13.5" x14ac:dyDescent="0.25">
      <c r="A2408" s="3">
        <f>TITRES_STAT!B2411</f>
        <v>45511</v>
      </c>
      <c r="B2408" s="6">
        <f>TITRES_STAT!D2411</f>
        <v>5.1180000000000003</v>
      </c>
      <c r="C2408" s="2">
        <f t="shared" si="333"/>
        <v>-9.5000000000000639E-3</v>
      </c>
      <c r="D2408" s="2">
        <f t="shared" si="334"/>
        <v>0</v>
      </c>
      <c r="E2408" s="2">
        <f t="shared" si="335"/>
        <v>9.5000000000000639E-3</v>
      </c>
      <c r="F2408" s="2">
        <f t="shared" si="339"/>
        <v>3.2380810887154353E-2</v>
      </c>
      <c r="G2408" s="2">
        <f t="shared" si="339"/>
        <v>1.4327055460125941E-2</v>
      </c>
      <c r="H2408" s="2">
        <f t="shared" si="337"/>
        <v>2.2601162518896056</v>
      </c>
      <c r="I2408" s="2">
        <f t="shared" si="338"/>
        <v>69.326247202982813</v>
      </c>
    </row>
    <row r="2409" spans="1:9" ht="13.5" x14ac:dyDescent="0.25">
      <c r="A2409" s="3">
        <f>TITRES_STAT!B2412</f>
        <v>45512</v>
      </c>
      <c r="B2409" s="6">
        <f>TITRES_STAT!D2412</f>
        <v>5.0895000000000001</v>
      </c>
      <c r="C2409" s="2">
        <f t="shared" si="333"/>
        <v>-2.8500000000000192E-2</v>
      </c>
      <c r="D2409" s="2">
        <f t="shared" si="334"/>
        <v>0</v>
      </c>
      <c r="E2409" s="2">
        <f t="shared" si="335"/>
        <v>2.8500000000000192E-2</v>
      </c>
      <c r="F2409" s="2">
        <f t="shared" si="339"/>
        <v>3.0067895823786186E-2</v>
      </c>
      <c r="G2409" s="2">
        <f t="shared" si="339"/>
        <v>1.5339408641545529E-2</v>
      </c>
      <c r="H2409" s="2">
        <f t="shared" si="337"/>
        <v>1.9601730761868981</v>
      </c>
      <c r="I2409" s="2">
        <f t="shared" si="338"/>
        <v>66.218191495473803</v>
      </c>
    </row>
    <row r="2410" spans="1:9" ht="13.5" x14ac:dyDescent="0.25">
      <c r="A2410" s="3">
        <f>TITRES_STAT!B2413</f>
        <v>45513</v>
      </c>
      <c r="B2410" s="6">
        <f>TITRES_STAT!D2413</f>
        <v>5.0799000000000003</v>
      </c>
      <c r="C2410" s="2">
        <f t="shared" si="333"/>
        <v>-9.5999999999998309E-3</v>
      </c>
      <c r="D2410" s="2">
        <f t="shared" si="334"/>
        <v>0</v>
      </c>
      <c r="E2410" s="2">
        <f t="shared" si="335"/>
        <v>9.5999999999998309E-3</v>
      </c>
      <c r="F2410" s="2">
        <f t="shared" si="339"/>
        <v>2.7920188979230032E-2</v>
      </c>
      <c r="G2410" s="2">
        <f t="shared" si="339"/>
        <v>1.4929450881435121E-2</v>
      </c>
      <c r="H2410" s="2">
        <f t="shared" si="337"/>
        <v>1.8701417219536847</v>
      </c>
      <c r="I2410" s="2">
        <f t="shared" si="338"/>
        <v>65.158514914054237</v>
      </c>
    </row>
    <row r="2411" spans="1:9" ht="13.5" x14ac:dyDescent="0.25">
      <c r="A2411" s="3">
        <f>TITRES_STAT!B2414</f>
        <v>45516</v>
      </c>
      <c r="B2411" s="6">
        <f>TITRES_STAT!D2414</f>
        <v>5.0799000000000003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2.592588976642789E-2</v>
      </c>
      <c r="G2411" s="2">
        <f t="shared" si="339"/>
        <v>1.3863061532761184E-2</v>
      </c>
      <c r="H2411" s="2">
        <f t="shared" si="337"/>
        <v>1.8701417219536849</v>
      </c>
      <c r="I2411" s="2">
        <f t="shared" si="338"/>
        <v>65.158514914054237</v>
      </c>
    </row>
    <row r="2412" spans="1:9" ht="13.5" x14ac:dyDescent="0.25">
      <c r="A2412" s="3">
        <f>TITRES_STAT!B2415</f>
        <v>45518</v>
      </c>
      <c r="B2412" s="6">
        <f>TITRES_STAT!D2415</f>
        <v>5.0799000000000003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2.407404049739733E-2</v>
      </c>
      <c r="G2412" s="2">
        <f t="shared" si="339"/>
        <v>1.287284285184967E-2</v>
      </c>
      <c r="H2412" s="2">
        <f t="shared" si="337"/>
        <v>1.8701417219536853</v>
      </c>
      <c r="I2412" s="2">
        <f t="shared" si="338"/>
        <v>65.158514914054251</v>
      </c>
    </row>
    <row r="2413" spans="1:9" ht="13.5" x14ac:dyDescent="0.25">
      <c r="A2413" s="3">
        <f>TITRES_STAT!B2416</f>
        <v>45519</v>
      </c>
      <c r="B2413" s="6">
        <f>TITRES_STAT!D2416</f>
        <v>5.0704000000000002</v>
      </c>
      <c r="C2413" s="2">
        <f t="shared" si="333"/>
        <v>-9.5000000000000639E-3</v>
      </c>
      <c r="D2413" s="2">
        <f t="shared" si="334"/>
        <v>0</v>
      </c>
      <c r="E2413" s="2">
        <f t="shared" si="335"/>
        <v>9.5000000000000639E-3</v>
      </c>
      <c r="F2413" s="2">
        <f t="shared" ref="F2413:G2428" si="340">((F2412*13)+D2413)/14</f>
        <v>2.2354466176154664E-2</v>
      </c>
      <c r="G2413" s="2">
        <f t="shared" si="340"/>
        <v>1.2631925505288983E-2</v>
      </c>
      <c r="H2413" s="2">
        <f t="shared" si="337"/>
        <v>1.7696800196292208</v>
      </c>
      <c r="I2413" s="2">
        <f t="shared" si="338"/>
        <v>63.894746219317035</v>
      </c>
    </row>
    <row r="2414" spans="1:9" ht="13.5" x14ac:dyDescent="0.25">
      <c r="A2414" s="3">
        <f>TITRES_STAT!B2417</f>
        <v>45520</v>
      </c>
      <c r="B2414" s="6">
        <f>TITRES_STAT!D2417</f>
        <v>5.0228999999999999</v>
      </c>
      <c r="C2414" s="2">
        <f t="shared" si="333"/>
        <v>-4.750000000000032E-2</v>
      </c>
      <c r="D2414" s="2">
        <f t="shared" si="334"/>
        <v>0</v>
      </c>
      <c r="E2414" s="2">
        <f t="shared" si="335"/>
        <v>4.750000000000032E-2</v>
      </c>
      <c r="F2414" s="2">
        <f t="shared" si="340"/>
        <v>2.0757718592143617E-2</v>
      </c>
      <c r="G2414" s="2">
        <f t="shared" si="340"/>
        <v>1.5122502254911222E-2</v>
      </c>
      <c r="H2414" s="2">
        <f t="shared" si="337"/>
        <v>1.3726378242332407</v>
      </c>
      <c r="I2414" s="2">
        <f t="shared" si="338"/>
        <v>57.852817240525646</v>
      </c>
    </row>
    <row r="2415" spans="1:9" ht="13.5" x14ac:dyDescent="0.25">
      <c r="A2415" s="3">
        <f>TITRES_STAT!B2418</f>
        <v>45523</v>
      </c>
      <c r="B2415" s="6">
        <f>TITRES_STAT!D2418</f>
        <v>5.1180000000000003</v>
      </c>
      <c r="C2415" s="2">
        <f t="shared" si="333"/>
        <v>9.5100000000000406E-2</v>
      </c>
      <c r="D2415" s="2">
        <f t="shared" si="334"/>
        <v>9.5100000000000406E-2</v>
      </c>
      <c r="E2415" s="2">
        <f t="shared" si="335"/>
        <v>0</v>
      </c>
      <c r="F2415" s="2">
        <f t="shared" si="340"/>
        <v>2.6067881549847675E-2</v>
      </c>
      <c r="G2415" s="2">
        <f t="shared" si="340"/>
        <v>1.4042323522417563E-2</v>
      </c>
      <c r="H2415" s="2">
        <f t="shared" si="337"/>
        <v>1.8563795021694358</v>
      </c>
      <c r="I2415" s="2">
        <f t="shared" si="338"/>
        <v>64.99064640253529</v>
      </c>
    </row>
    <row r="2416" spans="1:9" ht="13.5" x14ac:dyDescent="0.25">
      <c r="A2416" s="3">
        <f>TITRES_STAT!B2419</f>
        <v>45524</v>
      </c>
      <c r="B2416" s="6">
        <f>TITRES_STAT!D2419</f>
        <v>5.0228999999999999</v>
      </c>
      <c r="C2416" s="2">
        <f t="shared" si="333"/>
        <v>-9.5100000000000406E-2</v>
      </c>
      <c r="D2416" s="2">
        <f t="shared" si="334"/>
        <v>0</v>
      </c>
      <c r="E2416" s="2">
        <f t="shared" si="335"/>
        <v>9.5100000000000406E-2</v>
      </c>
      <c r="F2416" s="2">
        <f t="shared" si="340"/>
        <v>2.4205890010572838E-2</v>
      </c>
      <c r="G2416" s="2">
        <f t="shared" si="340"/>
        <v>1.9832157556530623E-2</v>
      </c>
      <c r="H2416" s="2">
        <f t="shared" si="337"/>
        <v>1.2205373995025552</v>
      </c>
      <c r="I2416" s="2">
        <f t="shared" si="338"/>
        <v>54.965856453306301</v>
      </c>
    </row>
    <row r="2417" spans="1:9" ht="13.5" x14ac:dyDescent="0.25">
      <c r="A2417" s="3">
        <f>TITRES_STAT!B2420</f>
        <v>45525</v>
      </c>
      <c r="B2417" s="6">
        <f>TITRES_STAT!D2420</f>
        <v>5.0990000000000002</v>
      </c>
      <c r="C2417" s="2">
        <f t="shared" si="333"/>
        <v>7.6100000000000279E-2</v>
      </c>
      <c r="D2417" s="2">
        <f t="shared" si="334"/>
        <v>7.6100000000000279E-2</v>
      </c>
      <c r="E2417" s="2">
        <f t="shared" si="335"/>
        <v>0</v>
      </c>
      <c r="F2417" s="2">
        <f t="shared" si="340"/>
        <v>2.7912612152674796E-2</v>
      </c>
      <c r="G2417" s="2">
        <f t="shared" si="340"/>
        <v>1.8415574873921293E-2</v>
      </c>
      <c r="H2417" s="2">
        <f t="shared" si="337"/>
        <v>1.5157068049068871</v>
      </c>
      <c r="I2417" s="2">
        <f t="shared" si="338"/>
        <v>60.249739832579074</v>
      </c>
    </row>
    <row r="2418" spans="1:9" ht="13.5" x14ac:dyDescent="0.25">
      <c r="A2418" s="3">
        <f>TITRES_STAT!B2421</f>
        <v>45526</v>
      </c>
      <c r="B2418" s="6">
        <f>TITRES_STAT!D2421</f>
        <v>5.1085000000000003</v>
      </c>
      <c r="C2418" s="2">
        <f t="shared" si="333"/>
        <v>9.5000000000000639E-3</v>
      </c>
      <c r="D2418" s="2">
        <f t="shared" si="334"/>
        <v>9.5000000000000639E-3</v>
      </c>
      <c r="E2418" s="2">
        <f t="shared" si="335"/>
        <v>0</v>
      </c>
      <c r="F2418" s="2">
        <f t="shared" si="340"/>
        <v>2.6597425570340887E-2</v>
      </c>
      <c r="G2418" s="2">
        <f t="shared" si="340"/>
        <v>1.71001766686412E-2</v>
      </c>
      <c r="H2418" s="2">
        <f t="shared" si="337"/>
        <v>1.5553889346135246</v>
      </c>
      <c r="I2418" s="2">
        <f t="shared" si="338"/>
        <v>60.867013766292317</v>
      </c>
    </row>
    <row r="2419" spans="1:9" ht="13.5" x14ac:dyDescent="0.25">
      <c r="A2419" s="3">
        <f>TITRES_STAT!B2422</f>
        <v>45527</v>
      </c>
      <c r="B2419" s="6">
        <f>TITRES_STAT!D2422</f>
        <v>5.1085000000000003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2.4697609458173678E-2</v>
      </c>
      <c r="G2419" s="2">
        <f t="shared" si="340"/>
        <v>1.5878735478023969E-2</v>
      </c>
      <c r="H2419" s="2">
        <f t="shared" si="337"/>
        <v>1.5553889346135248</v>
      </c>
      <c r="I2419" s="2">
        <f t="shared" si="338"/>
        <v>60.867013766292324</v>
      </c>
    </row>
    <row r="2420" spans="1:9" ht="13.5" x14ac:dyDescent="0.25">
      <c r="A2420" s="3">
        <f>TITRES_STAT!B2423</f>
        <v>45530</v>
      </c>
      <c r="B2420" s="6">
        <f>TITRES_STAT!D2423</f>
        <v>5.1085000000000003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2.293349449687556E-2</v>
      </c>
      <c r="G2420" s="2">
        <f t="shared" si="340"/>
        <v>1.4744540086736544E-2</v>
      </c>
      <c r="H2420" s="2">
        <f t="shared" si="337"/>
        <v>1.5553889346135248</v>
      </c>
      <c r="I2420" s="2">
        <f t="shared" si="338"/>
        <v>60.867013766292324</v>
      </c>
    </row>
    <row r="2421" spans="1:9" ht="13.5" x14ac:dyDescent="0.25">
      <c r="A2421" s="3">
        <f>TITRES_STAT!B2424</f>
        <v>45531</v>
      </c>
      <c r="B2421" s="6">
        <f>TITRES_STAT!D2424</f>
        <v>5.0419</v>
      </c>
      <c r="C2421" s="2">
        <f t="shared" si="333"/>
        <v>-6.6600000000000215E-2</v>
      </c>
      <c r="D2421" s="2">
        <f t="shared" si="334"/>
        <v>0</v>
      </c>
      <c r="E2421" s="2">
        <f t="shared" si="335"/>
        <v>6.6600000000000215E-2</v>
      </c>
      <c r="F2421" s="2">
        <f t="shared" si="340"/>
        <v>2.1295387747098736E-2</v>
      </c>
      <c r="G2421" s="2">
        <f t="shared" si="340"/>
        <v>1.8448501509112519E-2</v>
      </c>
      <c r="H2421" s="2">
        <f t="shared" si="337"/>
        <v>1.1543153104646475</v>
      </c>
      <c r="I2421" s="2">
        <f t="shared" si="338"/>
        <v>53.581539566540151</v>
      </c>
    </row>
    <row r="2422" spans="1:9" ht="13.5" x14ac:dyDescent="0.25">
      <c r="A2422" s="3">
        <f>TITRES_STAT!B2425</f>
        <v>45532</v>
      </c>
      <c r="B2422" s="6">
        <f>TITRES_STAT!D2425</f>
        <v>5.0133999999999999</v>
      </c>
      <c r="C2422" s="2">
        <f t="shared" si="333"/>
        <v>-2.8500000000000192E-2</v>
      </c>
      <c r="D2422" s="2">
        <f t="shared" si="334"/>
        <v>0</v>
      </c>
      <c r="E2422" s="2">
        <f t="shared" si="335"/>
        <v>2.8500000000000192E-2</v>
      </c>
      <c r="F2422" s="2">
        <f t="shared" si="340"/>
        <v>1.9774288622305968E-2</v>
      </c>
      <c r="G2422" s="2">
        <f t="shared" si="340"/>
        <v>1.9166465687033066E-2</v>
      </c>
      <c r="H2422" s="2">
        <f t="shared" si="337"/>
        <v>1.0317128335081684</v>
      </c>
      <c r="I2422" s="2">
        <f t="shared" si="338"/>
        <v>50.78044576440977</v>
      </c>
    </row>
    <row r="2423" spans="1:9" ht="13.5" x14ac:dyDescent="0.25">
      <c r="A2423" s="3">
        <f>TITRES_STAT!B2426</f>
        <v>45533</v>
      </c>
      <c r="B2423" s="6">
        <f>TITRES_STAT!D2426</f>
        <v>5.0990000000000002</v>
      </c>
      <c r="C2423" s="2">
        <f t="shared" si="333"/>
        <v>8.5600000000000342E-2</v>
      </c>
      <c r="D2423" s="2">
        <f t="shared" si="334"/>
        <v>8.5600000000000342E-2</v>
      </c>
      <c r="E2423" s="2">
        <f t="shared" si="335"/>
        <v>0</v>
      </c>
      <c r="F2423" s="2">
        <f t="shared" si="340"/>
        <v>2.4476125149284135E-2</v>
      </c>
      <c r="G2423" s="2">
        <f t="shared" si="340"/>
        <v>1.7797432423673563E-2</v>
      </c>
      <c r="H2423" s="2">
        <f t="shared" si="337"/>
        <v>1.3752615864256235</v>
      </c>
      <c r="I2423" s="2">
        <f t="shared" si="338"/>
        <v>57.899373874654586</v>
      </c>
    </row>
    <row r="2424" spans="1:9" ht="13.5" x14ac:dyDescent="0.25">
      <c r="A2424" s="3">
        <f>TITRES_STAT!B2427</f>
        <v>45534</v>
      </c>
      <c r="B2424" s="6">
        <f>TITRES_STAT!D2427</f>
        <v>5.0990000000000002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2.2727830495763841E-2</v>
      </c>
      <c r="G2424" s="2">
        <f t="shared" si="340"/>
        <v>1.6526187250554023E-2</v>
      </c>
      <c r="H2424" s="2">
        <f t="shared" si="337"/>
        <v>1.3752615864256237</v>
      </c>
      <c r="I2424" s="2">
        <f t="shared" si="338"/>
        <v>57.899373874654586</v>
      </c>
    </row>
    <row r="2425" spans="1:9" ht="13.5" x14ac:dyDescent="0.25">
      <c r="A2425" s="3">
        <f>TITRES_STAT!B2428</f>
        <v>45537</v>
      </c>
      <c r="B2425" s="6">
        <f>TITRES_STAT!D2428</f>
        <v>5.0990000000000002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2.1104414031780708E-2</v>
      </c>
      <c r="G2425" s="2">
        <f t="shared" si="340"/>
        <v>1.5345745304085879E-2</v>
      </c>
      <c r="H2425" s="2">
        <f t="shared" si="337"/>
        <v>1.3752615864256235</v>
      </c>
      <c r="I2425" s="2">
        <f t="shared" si="338"/>
        <v>57.899373874654586</v>
      </c>
    </row>
    <row r="2426" spans="1:9" ht="13.5" x14ac:dyDescent="0.25">
      <c r="A2426" s="3">
        <f>TITRES_STAT!B2429</f>
        <v>45538</v>
      </c>
      <c r="B2426" s="6">
        <f>TITRES_STAT!D2429</f>
        <v>5.1940999999999997</v>
      </c>
      <c r="C2426" s="2">
        <f t="shared" si="333"/>
        <v>9.5099999999999518E-2</v>
      </c>
      <c r="D2426" s="2">
        <f t="shared" si="334"/>
        <v>9.5099999999999518E-2</v>
      </c>
      <c r="E2426" s="2">
        <f t="shared" si="335"/>
        <v>0</v>
      </c>
      <c r="F2426" s="2">
        <f t="shared" si="340"/>
        <v>2.6389813029510625E-2</v>
      </c>
      <c r="G2426" s="2">
        <f t="shared" si="340"/>
        <v>1.4249620639508315E-2</v>
      </c>
      <c r="H2426" s="2">
        <f t="shared" si="337"/>
        <v>1.851966006473363</v>
      </c>
      <c r="I2426" s="2">
        <f t="shared" si="338"/>
        <v>64.936468466657374</v>
      </c>
    </row>
    <row r="2427" spans="1:9" ht="13.5" x14ac:dyDescent="0.25">
      <c r="A2427" s="3">
        <f>TITRES_STAT!B2430</f>
        <v>45539</v>
      </c>
      <c r="B2427" s="6">
        <f>TITRES_STAT!D2430</f>
        <v>5.1369999999999996</v>
      </c>
      <c r="C2427" s="2">
        <f t="shared" si="333"/>
        <v>-5.7100000000000151E-2</v>
      </c>
      <c r="D2427" s="2">
        <f t="shared" si="334"/>
        <v>0</v>
      </c>
      <c r="E2427" s="2">
        <f t="shared" si="335"/>
        <v>5.7100000000000151E-2</v>
      </c>
      <c r="F2427" s="2">
        <f t="shared" si="340"/>
        <v>2.450482638454558E-2</v>
      </c>
      <c r="G2427" s="2">
        <f t="shared" si="340"/>
        <v>1.7310362022400588E-2</v>
      </c>
      <c r="H2427" s="2">
        <f t="shared" si="337"/>
        <v>1.4156160542936622</v>
      </c>
      <c r="I2427" s="2">
        <f t="shared" si="338"/>
        <v>58.602692749017812</v>
      </c>
    </row>
    <row r="2428" spans="1:9" ht="13.5" x14ac:dyDescent="0.25">
      <c r="A2428" s="3">
        <f>TITRES_STAT!B2431</f>
        <v>45540</v>
      </c>
      <c r="B2428" s="6">
        <f>TITRES_STAT!D2431</f>
        <v>5.1940999999999997</v>
      </c>
      <c r="C2428" s="2">
        <f t="shared" si="333"/>
        <v>5.7100000000000151E-2</v>
      </c>
      <c r="D2428" s="2">
        <f t="shared" si="334"/>
        <v>5.7100000000000151E-2</v>
      </c>
      <c r="E2428" s="2">
        <f t="shared" si="335"/>
        <v>0</v>
      </c>
      <c r="F2428" s="2">
        <f t="shared" si="340"/>
        <v>2.6833053071363765E-2</v>
      </c>
      <c r="G2428" s="2">
        <f t="shared" si="340"/>
        <v>1.6073907592229118E-2</v>
      </c>
      <c r="H2428" s="2">
        <f t="shared" si="337"/>
        <v>1.6693546928399738</v>
      </c>
      <c r="I2428" s="2">
        <f t="shared" si="338"/>
        <v>62.537762303289782</v>
      </c>
    </row>
    <row r="2429" spans="1:9" ht="13.5" x14ac:dyDescent="0.25">
      <c r="A2429" s="3">
        <f>TITRES_STAT!B2432</f>
        <v>45541</v>
      </c>
      <c r="B2429" s="6">
        <f>TITRES_STAT!D2432</f>
        <v>5.1940999999999997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2.4916406423409209E-2</v>
      </c>
      <c r="G2429" s="2">
        <f t="shared" si="341"/>
        <v>1.4925771335641325E-2</v>
      </c>
      <c r="H2429" s="2">
        <f t="shared" si="337"/>
        <v>1.6693546928399738</v>
      </c>
      <c r="I2429" s="2">
        <f t="shared" si="338"/>
        <v>62.537762303289782</v>
      </c>
    </row>
    <row r="2430" spans="1:9" ht="13.5" x14ac:dyDescent="0.25">
      <c r="A2430" s="3">
        <f>TITRES_STAT!B2433</f>
        <v>45544</v>
      </c>
      <c r="B2430" s="6">
        <f>TITRES_STAT!D2433</f>
        <v>5.1275000000000004</v>
      </c>
      <c r="C2430" s="2">
        <f t="shared" si="333"/>
        <v>-6.6599999999999326E-2</v>
      </c>
      <c r="D2430" s="2">
        <f t="shared" si="334"/>
        <v>0</v>
      </c>
      <c r="E2430" s="2">
        <f t="shared" si="335"/>
        <v>6.6599999999999326E-2</v>
      </c>
      <c r="F2430" s="2">
        <f t="shared" si="341"/>
        <v>2.3136663107451407E-2</v>
      </c>
      <c r="G2430" s="2">
        <f t="shared" si="341"/>
        <v>1.8616787668809753E-2</v>
      </c>
      <c r="H2430" s="2">
        <f t="shared" si="337"/>
        <v>1.2427849271877434</v>
      </c>
      <c r="I2430" s="2">
        <f t="shared" si="338"/>
        <v>55.412577109927668</v>
      </c>
    </row>
    <row r="2431" spans="1:9" ht="13.5" x14ac:dyDescent="0.25">
      <c r="A2431" s="3">
        <f>TITRES_STAT!B2434</f>
        <v>45545</v>
      </c>
      <c r="B2431" s="6">
        <f>TITRES_STAT!D2434</f>
        <v>5.1750999999999996</v>
      </c>
      <c r="C2431" s="2">
        <f t="shared" si="333"/>
        <v>4.7599999999999199E-2</v>
      </c>
      <c r="D2431" s="2">
        <f t="shared" si="334"/>
        <v>4.7599999999999199E-2</v>
      </c>
      <c r="E2431" s="2">
        <f t="shared" si="335"/>
        <v>0</v>
      </c>
      <c r="F2431" s="2">
        <f t="shared" si="341"/>
        <v>2.4884044314061965E-2</v>
      </c>
      <c r="G2431" s="2">
        <f t="shared" si="341"/>
        <v>1.728701712103763E-2</v>
      </c>
      <c r="H2431" s="2">
        <f t="shared" si="337"/>
        <v>1.4394643182124838</v>
      </c>
      <c r="I2431" s="2">
        <f t="shared" si="338"/>
        <v>59.007393855518686</v>
      </c>
    </row>
    <row r="2432" spans="1:9" ht="13.5" x14ac:dyDescent="0.25">
      <c r="A2432" s="3">
        <f>TITRES_STAT!B2435</f>
        <v>45546</v>
      </c>
      <c r="B2432" s="6">
        <f>TITRES_STAT!D2435</f>
        <v>5.1369999999999996</v>
      </c>
      <c r="C2432" s="2">
        <f t="shared" si="333"/>
        <v>-3.8100000000000023E-2</v>
      </c>
      <c r="D2432" s="2">
        <f t="shared" si="334"/>
        <v>0</v>
      </c>
      <c r="E2432" s="2">
        <f t="shared" si="335"/>
        <v>3.8100000000000023E-2</v>
      </c>
      <c r="F2432" s="2">
        <f t="shared" si="341"/>
        <v>2.3106612577343255E-2</v>
      </c>
      <c r="G2432" s="2">
        <f t="shared" si="341"/>
        <v>1.877365875524923E-2</v>
      </c>
      <c r="H2432" s="2">
        <f t="shared" si="337"/>
        <v>1.2307996474519121</v>
      </c>
      <c r="I2432" s="2">
        <f t="shared" si="338"/>
        <v>55.173025011805485</v>
      </c>
    </row>
    <row r="2433" spans="1:9" ht="13.5" x14ac:dyDescent="0.25">
      <c r="A2433" s="3">
        <f>TITRES_STAT!B2436</f>
        <v>45547</v>
      </c>
      <c r="B2433" s="6">
        <f>TITRES_STAT!D2436</f>
        <v>5.2130999999999998</v>
      </c>
      <c r="C2433" s="2">
        <f t="shared" si="333"/>
        <v>7.6100000000000279E-2</v>
      </c>
      <c r="D2433" s="2">
        <f t="shared" si="334"/>
        <v>7.6100000000000279E-2</v>
      </c>
      <c r="E2433" s="2">
        <f t="shared" si="335"/>
        <v>0</v>
      </c>
      <c r="F2433" s="2">
        <f t="shared" si="341"/>
        <v>2.689185453610447E-2</v>
      </c>
      <c r="G2433" s="2">
        <f t="shared" si="341"/>
        <v>1.7432683129874286E-2</v>
      </c>
      <c r="H2433" s="2">
        <f t="shared" si="337"/>
        <v>1.5426113315867056</v>
      </c>
      <c r="I2433" s="2">
        <f t="shared" si="338"/>
        <v>60.670355410712567</v>
      </c>
    </row>
    <row r="2434" spans="1:9" ht="13.5" x14ac:dyDescent="0.25">
      <c r="A2434" s="3">
        <f>TITRES_STAT!B2437</f>
        <v>45548</v>
      </c>
      <c r="B2434" s="6">
        <f>TITRES_STAT!D2437</f>
        <v>5.1940999999999997</v>
      </c>
      <c r="C2434" s="2">
        <f t="shared" si="333"/>
        <v>-1.9000000000000128E-2</v>
      </c>
      <c r="D2434" s="2">
        <f t="shared" si="334"/>
        <v>0</v>
      </c>
      <c r="E2434" s="2">
        <f t="shared" si="335"/>
        <v>1.9000000000000128E-2</v>
      </c>
      <c r="F2434" s="2">
        <f t="shared" si="341"/>
        <v>2.4971007783525578E-2</v>
      </c>
      <c r="G2434" s="2">
        <f t="shared" si="341"/>
        <v>1.7544634334883274E-2</v>
      </c>
      <c r="H2434" s="2">
        <f t="shared" si="337"/>
        <v>1.4232845955573294</v>
      </c>
      <c r="I2434" s="2">
        <f t="shared" si="338"/>
        <v>58.733695504303292</v>
      </c>
    </row>
    <row r="2435" spans="1:9" ht="13.5" x14ac:dyDescent="0.25">
      <c r="A2435" s="3">
        <f>TITRES_STAT!B2438</f>
        <v>45551</v>
      </c>
      <c r="B2435" s="6">
        <f>TITRES_STAT!D2438</f>
        <v>5.1845999999999997</v>
      </c>
      <c r="C2435" s="2">
        <f t="shared" ref="C2435:C2498" si="342">B2435-B2434</f>
        <v>-9.5000000000000639E-3</v>
      </c>
      <c r="D2435" s="2">
        <f t="shared" ref="D2435:D2498" si="343">IF(C2435&gt;0,C2435,0)</f>
        <v>0</v>
      </c>
      <c r="E2435" s="2">
        <f t="shared" ref="E2435:E2498" si="344">IF(C2435&lt;0,-C2435,0)</f>
        <v>9.5000000000000639E-3</v>
      </c>
      <c r="F2435" s="2">
        <f t="shared" si="341"/>
        <v>2.3187364370416606E-2</v>
      </c>
      <c r="G2435" s="2">
        <f t="shared" si="341"/>
        <v>1.697001759667733E-2</v>
      </c>
      <c r="H2435" s="2">
        <f t="shared" si="337"/>
        <v>1.3663724411786473</v>
      </c>
      <c r="I2435" s="2">
        <f t="shared" si="338"/>
        <v>57.741225235790949</v>
      </c>
    </row>
    <row r="2436" spans="1:9" ht="13.5" x14ac:dyDescent="0.25">
      <c r="A2436" s="3">
        <f>TITRES_STAT!B2439</f>
        <v>45552</v>
      </c>
      <c r="B2436" s="6">
        <f>TITRES_STAT!D2439</f>
        <v>5.1845999999999997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2.1531124058243988E-2</v>
      </c>
      <c r="G2436" s="2">
        <f t="shared" si="341"/>
        <v>1.5757873482628949E-2</v>
      </c>
      <c r="H2436" s="2">
        <f t="shared" si="337"/>
        <v>1.3663724411786471</v>
      </c>
      <c r="I2436" s="2">
        <f t="shared" si="338"/>
        <v>57.741225235790942</v>
      </c>
    </row>
    <row r="2437" spans="1:9" ht="13.5" x14ac:dyDescent="0.25">
      <c r="A2437" s="3">
        <f>TITRES_STAT!B2440</f>
        <v>45553</v>
      </c>
      <c r="B2437" s="6">
        <f>TITRES_STAT!D2440</f>
        <v>5.2606999999999999</v>
      </c>
      <c r="C2437" s="2">
        <f t="shared" si="342"/>
        <v>7.6100000000000279E-2</v>
      </c>
      <c r="D2437" s="2">
        <f t="shared" si="343"/>
        <v>7.6100000000000279E-2</v>
      </c>
      <c r="E2437" s="2">
        <f t="shared" si="344"/>
        <v>0</v>
      </c>
      <c r="F2437" s="2">
        <f t="shared" si="341"/>
        <v>2.5428900911226578E-2</v>
      </c>
      <c r="G2437" s="2">
        <f t="shared" si="341"/>
        <v>1.4632311091012595E-2</v>
      </c>
      <c r="H2437" s="2">
        <f t="shared" si="337"/>
        <v>1.7378595051088972</v>
      </c>
      <c r="I2437" s="2">
        <f t="shared" si="338"/>
        <v>63.475116304033087</v>
      </c>
    </row>
    <row r="2438" spans="1:9" ht="13.5" x14ac:dyDescent="0.25">
      <c r="A2438" s="3">
        <f>TITRES_STAT!B2441</f>
        <v>45554</v>
      </c>
      <c r="B2438" s="6">
        <f>TITRES_STAT!D2441</f>
        <v>5.4223999999999997</v>
      </c>
      <c r="C2438" s="2">
        <f t="shared" si="342"/>
        <v>0.16169999999999973</v>
      </c>
      <c r="D2438" s="2">
        <f t="shared" si="343"/>
        <v>0.16169999999999973</v>
      </c>
      <c r="E2438" s="2">
        <f t="shared" si="344"/>
        <v>0</v>
      </c>
      <c r="F2438" s="2">
        <f t="shared" si="341"/>
        <v>3.5162550846138944E-2</v>
      </c>
      <c r="G2438" s="2">
        <f t="shared" si="341"/>
        <v>1.3587146013083124E-2</v>
      </c>
      <c r="H2438" s="2">
        <f t="shared" si="337"/>
        <v>2.5879276495800343</v>
      </c>
      <c r="I2438" s="2">
        <f t="shared" si="338"/>
        <v>72.128757944239766</v>
      </c>
    </row>
    <row r="2439" spans="1:9" ht="13.5" x14ac:dyDescent="0.25">
      <c r="A2439" s="3">
        <f>TITRES_STAT!B2442</f>
        <v>45555</v>
      </c>
      <c r="B2439" s="6">
        <f>TITRES_STAT!D2442</f>
        <v>5.4794999999999998</v>
      </c>
      <c r="C2439" s="2">
        <f t="shared" si="342"/>
        <v>5.7100000000000151E-2</v>
      </c>
      <c r="D2439" s="2">
        <f t="shared" si="343"/>
        <v>5.7100000000000151E-2</v>
      </c>
      <c r="E2439" s="2">
        <f t="shared" si="344"/>
        <v>0</v>
      </c>
      <c r="F2439" s="2">
        <f t="shared" si="341"/>
        <v>3.672951149998617E-2</v>
      </c>
      <c r="G2439" s="2">
        <f t="shared" si="341"/>
        <v>1.2616635583577188E-2</v>
      </c>
      <c r="H2439" s="2">
        <f t="shared" si="337"/>
        <v>2.9111969872377239</v>
      </c>
      <c r="I2439" s="2">
        <f t="shared" si="338"/>
        <v>74.43237956914443</v>
      </c>
    </row>
    <row r="2440" spans="1:9" ht="13.5" x14ac:dyDescent="0.25">
      <c r="A2440" s="3">
        <f>TITRES_STAT!B2443</f>
        <v>45558</v>
      </c>
      <c r="B2440" s="6">
        <f>TITRES_STAT!D2443</f>
        <v>5.47</v>
      </c>
      <c r="C2440" s="2">
        <f t="shared" si="342"/>
        <v>-9.5000000000000639E-3</v>
      </c>
      <c r="D2440" s="2">
        <f t="shared" si="343"/>
        <v>0</v>
      </c>
      <c r="E2440" s="2">
        <f t="shared" si="344"/>
        <v>9.5000000000000639E-3</v>
      </c>
      <c r="F2440" s="2">
        <f t="shared" si="341"/>
        <v>3.4105974964272874E-2</v>
      </c>
      <c r="G2440" s="2">
        <f t="shared" si="341"/>
        <v>1.2394018756178821E-2</v>
      </c>
      <c r="H2440" s="2">
        <f t="shared" si="337"/>
        <v>2.7518092101700216</v>
      </c>
      <c r="I2440" s="2">
        <f t="shared" si="338"/>
        <v>73.346192623833275</v>
      </c>
    </row>
    <row r="2441" spans="1:9" ht="13.5" x14ac:dyDescent="0.25">
      <c r="A2441" s="3">
        <f>TITRES_STAT!B2444</f>
        <v>45559</v>
      </c>
      <c r="B2441" s="6">
        <f>TITRES_STAT!D2444</f>
        <v>5.508</v>
      </c>
      <c r="C2441" s="2">
        <f t="shared" si="342"/>
        <v>3.8000000000000256E-2</v>
      </c>
      <c r="D2441" s="2">
        <f t="shared" si="343"/>
        <v>3.8000000000000256E-2</v>
      </c>
      <c r="E2441" s="2">
        <f t="shared" si="344"/>
        <v>0</v>
      </c>
      <c r="F2441" s="2">
        <f t="shared" si="341"/>
        <v>3.4384119609681976E-2</v>
      </c>
      <c r="G2441" s="2">
        <f t="shared" si="341"/>
        <v>1.1508731702166047E-2</v>
      </c>
      <c r="H2441" s="2">
        <f t="shared" si="337"/>
        <v>2.9876549822784186</v>
      </c>
      <c r="I2441" s="2">
        <f t="shared" si="338"/>
        <v>74.922604777893</v>
      </c>
    </row>
    <row r="2442" spans="1:9" ht="13.5" x14ac:dyDescent="0.25">
      <c r="A2442" s="3">
        <f>TITRES_STAT!B2445</f>
        <v>45560</v>
      </c>
      <c r="B2442" s="6">
        <f>TITRES_STAT!D2445</f>
        <v>5.5556000000000001</v>
      </c>
      <c r="C2442" s="2">
        <f t="shared" si="342"/>
        <v>4.7600000000000087E-2</v>
      </c>
      <c r="D2442" s="2">
        <f t="shared" si="343"/>
        <v>4.7600000000000087E-2</v>
      </c>
      <c r="E2442" s="2">
        <f t="shared" si="344"/>
        <v>0</v>
      </c>
      <c r="F2442" s="2">
        <f t="shared" si="341"/>
        <v>3.5328111066133268E-2</v>
      </c>
      <c r="G2442" s="2">
        <f t="shared" si="341"/>
        <v>1.0686679437725614E-2</v>
      </c>
      <c r="H2442" s="2">
        <f t="shared" si="337"/>
        <v>3.3058080643290966</v>
      </c>
      <c r="I2442" s="2">
        <f t="shared" si="338"/>
        <v>76.775555597000036</v>
      </c>
    </row>
    <row r="2443" spans="1:9" ht="13.5" x14ac:dyDescent="0.25">
      <c r="A2443" s="3">
        <f>TITRES_STAT!B2446</f>
        <v>45561</v>
      </c>
      <c r="B2443" s="6">
        <f>TITRES_STAT!D2446</f>
        <v>5.5461</v>
      </c>
      <c r="C2443" s="2">
        <f t="shared" si="342"/>
        <v>-9.5000000000000639E-3</v>
      </c>
      <c r="D2443" s="2">
        <f t="shared" si="343"/>
        <v>0</v>
      </c>
      <c r="E2443" s="2">
        <f t="shared" si="344"/>
        <v>9.5000000000000639E-3</v>
      </c>
      <c r="F2443" s="2">
        <f t="shared" si="341"/>
        <v>3.2804674561409466E-2</v>
      </c>
      <c r="G2443" s="2">
        <f t="shared" si="341"/>
        <v>1.0601916620745219E-2</v>
      </c>
      <c r="H2443" s="2">
        <f t="shared" si="337"/>
        <v>3.0942211427336801</v>
      </c>
      <c r="I2443" s="2">
        <f t="shared" si="338"/>
        <v>75.575330077742024</v>
      </c>
    </row>
    <row r="2444" spans="1:9" ht="13.5" x14ac:dyDescent="0.25">
      <c r="A2444" s="3">
        <f>TITRES_STAT!B2447</f>
        <v>45562</v>
      </c>
      <c r="B2444" s="6">
        <f>TITRES_STAT!D2447</f>
        <v>5.47</v>
      </c>
      <c r="C2444" s="2">
        <f t="shared" si="342"/>
        <v>-7.6100000000000279E-2</v>
      </c>
      <c r="D2444" s="2">
        <f t="shared" si="343"/>
        <v>0</v>
      </c>
      <c r="E2444" s="2">
        <f t="shared" si="344"/>
        <v>7.6100000000000279E-2</v>
      </c>
      <c r="F2444" s="2">
        <f t="shared" si="341"/>
        <v>3.0461483521308789E-2</v>
      </c>
      <c r="G2444" s="2">
        <f t="shared" si="341"/>
        <v>1.5280351147834865E-2</v>
      </c>
      <c r="H2444" s="2">
        <f t="shared" si="337"/>
        <v>1.9935067739346422</v>
      </c>
      <c r="I2444" s="2">
        <f t="shared" si="338"/>
        <v>66.594363216168446</v>
      </c>
    </row>
    <row r="2445" spans="1:9" ht="13.5" x14ac:dyDescent="0.25">
      <c r="A2445" s="3">
        <f>TITRES_STAT!B2448</f>
        <v>45565</v>
      </c>
      <c r="B2445" s="6">
        <f>TITRES_STAT!D2448</f>
        <v>5.5366</v>
      </c>
      <c r="C2445" s="2">
        <f t="shared" si="342"/>
        <v>6.6600000000000215E-2</v>
      </c>
      <c r="D2445" s="2">
        <f t="shared" si="343"/>
        <v>6.6600000000000215E-2</v>
      </c>
      <c r="E2445" s="2">
        <f t="shared" si="344"/>
        <v>0</v>
      </c>
      <c r="F2445" s="2">
        <f t="shared" ref="F2445:G2460" si="345">((F2444*13)+D2445)/14</f>
        <v>3.3042806126929607E-2</v>
      </c>
      <c r="G2445" s="2">
        <f t="shared" si="345"/>
        <v>1.418889749441809E-2</v>
      </c>
      <c r="H2445" s="2">
        <f t="shared" si="337"/>
        <v>2.3287789724274659</v>
      </c>
      <c r="I2445" s="2">
        <f t="shared" si="338"/>
        <v>69.958954671275038</v>
      </c>
    </row>
    <row r="2446" spans="1:9" ht="13.5" x14ac:dyDescent="0.25">
      <c r="A2446" s="3">
        <f>TITRES_STAT!B2449</f>
        <v>45566</v>
      </c>
      <c r="B2446" s="6">
        <f>TITRES_STAT!D2449</f>
        <v>5.5936000000000003</v>
      </c>
      <c r="C2446" s="2">
        <f t="shared" si="342"/>
        <v>5.7000000000000384E-2</v>
      </c>
      <c r="D2446" s="2">
        <f t="shared" si="343"/>
        <v>5.7000000000000384E-2</v>
      </c>
      <c r="E2446" s="2">
        <f t="shared" si="344"/>
        <v>0</v>
      </c>
      <c r="F2446" s="2">
        <f t="shared" si="345"/>
        <v>3.4754034260720372E-2</v>
      </c>
      <c r="G2446" s="2">
        <f t="shared" si="345"/>
        <v>1.317540481624537E-2</v>
      </c>
      <c r="H2446" s="2">
        <f t="shared" si="337"/>
        <v>2.6377963140736589</v>
      </c>
      <c r="I2446" s="2">
        <f t="shared" si="338"/>
        <v>72.510830358168533</v>
      </c>
    </row>
    <row r="2447" spans="1:9" ht="13.5" x14ac:dyDescent="0.25">
      <c r="A2447" s="3">
        <f>TITRES_STAT!B2450</f>
        <v>45567</v>
      </c>
      <c r="B2447" s="6">
        <f>TITRES_STAT!D2450</f>
        <v>5.6317000000000004</v>
      </c>
      <c r="C2447" s="2">
        <f t="shared" si="342"/>
        <v>3.8100000000000023E-2</v>
      </c>
      <c r="D2447" s="2">
        <f t="shared" si="343"/>
        <v>3.8100000000000023E-2</v>
      </c>
      <c r="E2447" s="2">
        <f t="shared" si="344"/>
        <v>0</v>
      </c>
      <c r="F2447" s="2">
        <f t="shared" si="345"/>
        <v>3.499303181352606E-2</v>
      </c>
      <c r="G2447" s="2">
        <f t="shared" si="345"/>
        <v>1.2234304472227843E-2</v>
      </c>
      <c r="H2447" s="2">
        <f t="shared" si="337"/>
        <v>2.8602387567647232</v>
      </c>
      <c r="I2447" s="2">
        <f t="shared" si="338"/>
        <v>74.094866587006067</v>
      </c>
    </row>
    <row r="2448" spans="1:9" ht="13.5" x14ac:dyDescent="0.25">
      <c r="A2448" s="3">
        <f>TITRES_STAT!B2451</f>
        <v>45568</v>
      </c>
      <c r="B2448" s="6">
        <f>TITRES_STAT!D2451</f>
        <v>5.5270999999999999</v>
      </c>
      <c r="C2448" s="2">
        <f t="shared" si="342"/>
        <v>-0.10460000000000047</v>
      </c>
      <c r="D2448" s="2">
        <f t="shared" si="343"/>
        <v>0</v>
      </c>
      <c r="E2448" s="2">
        <f t="shared" si="344"/>
        <v>0.10460000000000047</v>
      </c>
      <c r="F2448" s="2">
        <f t="shared" si="345"/>
        <v>3.2493529541131341E-2</v>
      </c>
      <c r="G2448" s="2">
        <f t="shared" si="345"/>
        <v>1.8831854152783028E-2</v>
      </c>
      <c r="H2448" s="2">
        <f t="shared" si="337"/>
        <v>1.7254556708814224</v>
      </c>
      <c r="I2448" s="2">
        <f t="shared" si="338"/>
        <v>63.308887732648529</v>
      </c>
    </row>
    <row r="2449" spans="1:9" ht="13.5" x14ac:dyDescent="0.25">
      <c r="A2449" s="3">
        <f>TITRES_STAT!B2452</f>
        <v>45569</v>
      </c>
      <c r="B2449" s="6">
        <f>TITRES_STAT!D2452</f>
        <v>5.6127000000000002</v>
      </c>
      <c r="C2449" s="2">
        <f t="shared" si="342"/>
        <v>8.5600000000000342E-2</v>
      </c>
      <c r="D2449" s="2">
        <f t="shared" si="343"/>
        <v>8.5600000000000342E-2</v>
      </c>
      <c r="E2449" s="2">
        <f t="shared" si="344"/>
        <v>0</v>
      </c>
      <c r="F2449" s="2">
        <f t="shared" si="345"/>
        <v>3.6286848859621981E-2</v>
      </c>
      <c r="G2449" s="2">
        <f t="shared" si="345"/>
        <v>1.7486721713298525E-2</v>
      </c>
      <c r="H2449" s="2">
        <f t="shared" ref="H2449:H2512" si="346">F2449/G2449</f>
        <v>2.0751087284717351</v>
      </c>
      <c r="I2449" s="2">
        <f t="shared" ref="I2449:I2512" si="347">IF(G2449=0,100,100-(100/(1+H2449)))</f>
        <v>67.480824637476189</v>
      </c>
    </row>
    <row r="2450" spans="1:9" ht="13.5" x14ac:dyDescent="0.25">
      <c r="A2450" s="3">
        <f>TITRES_STAT!B2453</f>
        <v>45572</v>
      </c>
      <c r="B2450" s="6">
        <f>TITRES_STAT!D2453</f>
        <v>5.6032000000000002</v>
      </c>
      <c r="C2450" s="2">
        <f t="shared" si="342"/>
        <v>-9.5000000000000639E-3</v>
      </c>
      <c r="D2450" s="2">
        <f t="shared" si="343"/>
        <v>0</v>
      </c>
      <c r="E2450" s="2">
        <f t="shared" si="344"/>
        <v>9.5000000000000639E-3</v>
      </c>
      <c r="F2450" s="2">
        <f t="shared" si="345"/>
        <v>3.3694931083934697E-2</v>
      </c>
      <c r="G2450" s="2">
        <f t="shared" si="345"/>
        <v>1.6916241590920065E-2</v>
      </c>
      <c r="H2450" s="2">
        <f t="shared" si="346"/>
        <v>1.991868637181248</v>
      </c>
      <c r="I2450" s="2">
        <f t="shared" si="347"/>
        <v>66.576072639935902</v>
      </c>
    </row>
    <row r="2451" spans="1:9" ht="13.5" x14ac:dyDescent="0.25">
      <c r="A2451" s="3">
        <f>TITRES_STAT!B2454</f>
        <v>45573</v>
      </c>
      <c r="B2451" s="6">
        <f>TITRES_STAT!D2454</f>
        <v>5.5556000000000001</v>
      </c>
      <c r="C2451" s="2">
        <f t="shared" si="342"/>
        <v>-4.7600000000000087E-2</v>
      </c>
      <c r="D2451" s="2">
        <f t="shared" si="343"/>
        <v>0</v>
      </c>
      <c r="E2451" s="2">
        <f t="shared" si="344"/>
        <v>4.7600000000000087E-2</v>
      </c>
      <c r="F2451" s="2">
        <f t="shared" si="345"/>
        <v>3.1288150292225078E-2</v>
      </c>
      <c r="G2451" s="2">
        <f t="shared" si="345"/>
        <v>1.9107938620140066E-2</v>
      </c>
      <c r="H2451" s="2">
        <f t="shared" si="346"/>
        <v>1.6374424742628637</v>
      </c>
      <c r="I2451" s="2">
        <f t="shared" si="347"/>
        <v>62.084481092635428</v>
      </c>
    </row>
    <row r="2452" spans="1:9" ht="13.5" x14ac:dyDescent="0.25">
      <c r="A2452" s="3">
        <f>TITRES_STAT!B2455</f>
        <v>45574</v>
      </c>
      <c r="B2452" s="6">
        <f>TITRES_STAT!D2455</f>
        <v>5.47</v>
      </c>
      <c r="C2452" s="2">
        <f t="shared" si="342"/>
        <v>-8.5600000000000342E-2</v>
      </c>
      <c r="D2452" s="2">
        <f t="shared" si="343"/>
        <v>0</v>
      </c>
      <c r="E2452" s="2">
        <f t="shared" si="344"/>
        <v>8.5600000000000342E-2</v>
      </c>
      <c r="F2452" s="2">
        <f t="shared" si="345"/>
        <v>2.9053282414209004E-2</v>
      </c>
      <c r="G2452" s="2">
        <f t="shared" si="345"/>
        <v>2.3857371575844371E-2</v>
      </c>
      <c r="H2452" s="2">
        <f t="shared" si="346"/>
        <v>1.2177905819107711</v>
      </c>
      <c r="I2452" s="2">
        <f t="shared" si="347"/>
        <v>54.91007996172322</v>
      </c>
    </row>
    <row r="2453" spans="1:9" ht="13.5" x14ac:dyDescent="0.25">
      <c r="A2453" s="3">
        <f>TITRES_STAT!B2456</f>
        <v>45575</v>
      </c>
      <c r="B2453" s="6">
        <f>TITRES_STAT!D2456</f>
        <v>5.5461</v>
      </c>
      <c r="C2453" s="2">
        <f t="shared" si="342"/>
        <v>7.6100000000000279E-2</v>
      </c>
      <c r="D2453" s="2">
        <f t="shared" si="343"/>
        <v>7.6100000000000279E-2</v>
      </c>
      <c r="E2453" s="2">
        <f t="shared" si="344"/>
        <v>0</v>
      </c>
      <c r="F2453" s="2">
        <f t="shared" si="345"/>
        <v>3.2413762241765523E-2</v>
      </c>
      <c r="G2453" s="2">
        <f t="shared" si="345"/>
        <v>2.2153273606141201E-2</v>
      </c>
      <c r="H2453" s="2">
        <f t="shared" si="346"/>
        <v>1.4631590264284899</v>
      </c>
      <c r="I2453" s="2">
        <f t="shared" si="347"/>
        <v>59.401728054482483</v>
      </c>
    </row>
    <row r="2454" spans="1:9" ht="13.5" x14ac:dyDescent="0.25">
      <c r="A2454" s="3">
        <f>TITRES_STAT!B2457</f>
        <v>45576</v>
      </c>
      <c r="B2454" s="6">
        <f>TITRES_STAT!D2457</f>
        <v>5.4889999999999999</v>
      </c>
      <c r="C2454" s="2">
        <f t="shared" si="342"/>
        <v>-5.7100000000000151E-2</v>
      </c>
      <c r="D2454" s="2">
        <f t="shared" si="343"/>
        <v>0</v>
      </c>
      <c r="E2454" s="2">
        <f t="shared" si="344"/>
        <v>5.7100000000000151E-2</v>
      </c>
      <c r="F2454" s="2">
        <f t="shared" si="345"/>
        <v>3.0098493510210843E-2</v>
      </c>
      <c r="G2454" s="2">
        <f t="shared" si="345"/>
        <v>2.4649468348559696E-2</v>
      </c>
      <c r="H2454" s="2">
        <f t="shared" si="346"/>
        <v>1.221060555327131</v>
      </c>
      <c r="I2454" s="2">
        <f t="shared" si="347"/>
        <v>54.976463941897613</v>
      </c>
    </row>
    <row r="2455" spans="1:9" ht="13.5" x14ac:dyDescent="0.25">
      <c r="A2455" s="3">
        <f>TITRES_STAT!B2458</f>
        <v>45579</v>
      </c>
      <c r="B2455" s="6">
        <f>TITRES_STAT!D2458</f>
        <v>5.5746000000000002</v>
      </c>
      <c r="C2455" s="2">
        <f t="shared" si="342"/>
        <v>8.5600000000000342E-2</v>
      </c>
      <c r="D2455" s="2">
        <f t="shared" si="343"/>
        <v>8.5600000000000342E-2</v>
      </c>
      <c r="E2455" s="2">
        <f t="shared" si="344"/>
        <v>0</v>
      </c>
      <c r="F2455" s="2">
        <f t="shared" si="345"/>
        <v>3.4062886830910091E-2</v>
      </c>
      <c r="G2455" s="2">
        <f t="shared" si="345"/>
        <v>2.2888792037948292E-2</v>
      </c>
      <c r="H2455" s="2">
        <f t="shared" si="346"/>
        <v>1.4881906731659669</v>
      </c>
      <c r="I2455" s="2">
        <f t="shared" si="347"/>
        <v>59.810153989219693</v>
      </c>
    </row>
    <row r="2456" spans="1:9" ht="13.5" x14ac:dyDescent="0.25">
      <c r="A2456" s="3">
        <f>TITRES_STAT!B2459</f>
        <v>45581</v>
      </c>
      <c r="B2456" s="6">
        <f>TITRES_STAT!D2459</f>
        <v>5.508</v>
      </c>
      <c r="C2456" s="2">
        <f t="shared" si="342"/>
        <v>-6.6600000000000215E-2</v>
      </c>
      <c r="D2456" s="2">
        <f t="shared" si="343"/>
        <v>0</v>
      </c>
      <c r="E2456" s="2">
        <f t="shared" si="344"/>
        <v>6.6600000000000215E-2</v>
      </c>
      <c r="F2456" s="2">
        <f t="shared" si="345"/>
        <v>3.1629823485845081E-2</v>
      </c>
      <c r="G2456" s="2">
        <f t="shared" si="345"/>
        <v>2.6011021178094861E-2</v>
      </c>
      <c r="H2456" s="2">
        <f t="shared" si="346"/>
        <v>1.216016213638013</v>
      </c>
      <c r="I2456" s="2">
        <f t="shared" si="347"/>
        <v>54.873976379518027</v>
      </c>
    </row>
    <row r="2457" spans="1:9" ht="13.5" x14ac:dyDescent="0.25">
      <c r="A2457" s="3">
        <f>TITRES_STAT!B2460</f>
        <v>45582</v>
      </c>
      <c r="B2457" s="6">
        <f>TITRES_STAT!D2460</f>
        <v>5.5651000000000002</v>
      </c>
      <c r="C2457" s="2">
        <f t="shared" si="342"/>
        <v>5.7100000000000151E-2</v>
      </c>
      <c r="D2457" s="2">
        <f t="shared" si="343"/>
        <v>5.7100000000000151E-2</v>
      </c>
      <c r="E2457" s="2">
        <f t="shared" si="344"/>
        <v>0</v>
      </c>
      <c r="F2457" s="2">
        <f t="shared" si="345"/>
        <v>3.3449121808284729E-2</v>
      </c>
      <c r="G2457" s="2">
        <f t="shared" si="345"/>
        <v>2.4153091093945228E-2</v>
      </c>
      <c r="H2457" s="2">
        <f t="shared" si="346"/>
        <v>1.3848795451556037</v>
      </c>
      <c r="I2457" s="2">
        <f t="shared" si="347"/>
        <v>58.069161101603818</v>
      </c>
    </row>
    <row r="2458" spans="1:9" ht="13.5" x14ac:dyDescent="0.25">
      <c r="A2458" s="3">
        <f>TITRES_STAT!B2461</f>
        <v>45583</v>
      </c>
      <c r="B2458" s="6">
        <f>TITRES_STAT!D2461</f>
        <v>5.5556000000000001</v>
      </c>
      <c r="C2458" s="2">
        <f t="shared" si="342"/>
        <v>-9.5000000000000639E-3</v>
      </c>
      <c r="D2458" s="2">
        <f t="shared" si="343"/>
        <v>0</v>
      </c>
      <c r="E2458" s="2">
        <f t="shared" si="344"/>
        <v>9.5000000000000639E-3</v>
      </c>
      <c r="F2458" s="2">
        <f t="shared" si="345"/>
        <v>3.1059898821978679E-2</v>
      </c>
      <c r="G2458" s="2">
        <f t="shared" si="345"/>
        <v>2.3106441730092003E-2</v>
      </c>
      <c r="H2458" s="2">
        <f t="shared" si="346"/>
        <v>1.3442095145930115</v>
      </c>
      <c r="I2458" s="2">
        <f t="shared" si="347"/>
        <v>57.341696901455741</v>
      </c>
    </row>
    <row r="2459" spans="1:9" ht="13.5" x14ac:dyDescent="0.25">
      <c r="A2459" s="3">
        <f>TITRES_STAT!B2462</f>
        <v>45586</v>
      </c>
      <c r="B2459" s="6">
        <f>TITRES_STAT!D2462</f>
        <v>5.8505000000000003</v>
      </c>
      <c r="C2459" s="2">
        <f t="shared" si="342"/>
        <v>0.29490000000000016</v>
      </c>
      <c r="D2459" s="2">
        <f t="shared" si="343"/>
        <v>0.29490000000000016</v>
      </c>
      <c r="E2459" s="2">
        <f t="shared" si="344"/>
        <v>0</v>
      </c>
      <c r="F2459" s="2">
        <f t="shared" si="345"/>
        <v>4.9905620334694492E-2</v>
      </c>
      <c r="G2459" s="2">
        <f t="shared" si="345"/>
        <v>2.1455981606514001E-2</v>
      </c>
      <c r="H2459" s="2">
        <f t="shared" si="346"/>
        <v>2.3259537246966704</v>
      </c>
      <c r="I2459" s="2">
        <f t="shared" si="347"/>
        <v>69.933436157738456</v>
      </c>
    </row>
    <row r="2460" spans="1:9" ht="13.5" x14ac:dyDescent="0.25">
      <c r="A2460" s="3">
        <f>TITRES_STAT!B2463</f>
        <v>45587</v>
      </c>
      <c r="B2460" s="6">
        <f>TITRES_STAT!D2463</f>
        <v>5.8220000000000001</v>
      </c>
      <c r="C2460" s="2">
        <f t="shared" si="342"/>
        <v>-2.8500000000000192E-2</v>
      </c>
      <c r="D2460" s="2">
        <f t="shared" si="343"/>
        <v>0</v>
      </c>
      <c r="E2460" s="2">
        <f t="shared" si="344"/>
        <v>2.8500000000000192E-2</v>
      </c>
      <c r="F2460" s="2">
        <f t="shared" si="345"/>
        <v>4.6340933167930601E-2</v>
      </c>
      <c r="G2460" s="2">
        <f t="shared" si="345"/>
        <v>2.1959125777477301E-2</v>
      </c>
      <c r="H2460" s="2">
        <f t="shared" si="346"/>
        <v>2.1103268699094051</v>
      </c>
      <c r="I2460" s="2">
        <f t="shared" si="347"/>
        <v>67.84903832216429</v>
      </c>
    </row>
    <row r="2461" spans="1:9" ht="13.5" x14ac:dyDescent="0.25">
      <c r="A2461" s="3">
        <f>TITRES_STAT!B2464</f>
        <v>45588</v>
      </c>
      <c r="B2461" s="6">
        <f>TITRES_STAT!D2464</f>
        <v>5.8884999999999996</v>
      </c>
      <c r="C2461" s="2">
        <f t="shared" si="342"/>
        <v>6.6499999999999559E-2</v>
      </c>
      <c r="D2461" s="2">
        <f t="shared" si="343"/>
        <v>6.6499999999999559E-2</v>
      </c>
      <c r="E2461" s="2">
        <f t="shared" si="344"/>
        <v>0</v>
      </c>
      <c r="F2461" s="2">
        <f t="shared" ref="F2461:G2476" si="348">((F2460*13)+D2461)/14</f>
        <v>4.7780866513078384E-2</v>
      </c>
      <c r="G2461" s="2">
        <f t="shared" si="348"/>
        <v>2.0390616793371778E-2</v>
      </c>
      <c r="H2461" s="2">
        <f t="shared" si="346"/>
        <v>2.3432771552359388</v>
      </c>
      <c r="I2461" s="2">
        <f t="shared" si="347"/>
        <v>70.089228216276041</v>
      </c>
    </row>
    <row r="2462" spans="1:9" ht="13.5" x14ac:dyDescent="0.25">
      <c r="A2462" s="3">
        <f>TITRES_STAT!B2465</f>
        <v>45589</v>
      </c>
      <c r="B2462" s="6">
        <f>TITRES_STAT!D2465</f>
        <v>6.0407999999999999</v>
      </c>
      <c r="C2462" s="2">
        <f t="shared" si="342"/>
        <v>0.15230000000000032</v>
      </c>
      <c r="D2462" s="2">
        <f t="shared" si="343"/>
        <v>0.15230000000000032</v>
      </c>
      <c r="E2462" s="2">
        <f t="shared" si="344"/>
        <v>0</v>
      </c>
      <c r="F2462" s="2">
        <f t="shared" si="348"/>
        <v>5.5246518905001381E-2</v>
      </c>
      <c r="G2462" s="2">
        <f t="shared" si="348"/>
        <v>1.8934144165273791E-2</v>
      </c>
      <c r="H2462" s="2">
        <f t="shared" si="346"/>
        <v>2.9178249844704562</v>
      </c>
      <c r="I2462" s="2">
        <f t="shared" si="347"/>
        <v>74.475633700744226</v>
      </c>
    </row>
    <row r="2463" spans="1:9" ht="13.5" x14ac:dyDescent="0.25">
      <c r="A2463" s="3">
        <f>TITRES_STAT!B2466</f>
        <v>45590</v>
      </c>
      <c r="B2463" s="6">
        <f>TITRES_STAT!D2466</f>
        <v>6.1169000000000002</v>
      </c>
      <c r="C2463" s="2">
        <f t="shared" si="342"/>
        <v>7.6100000000000279E-2</v>
      </c>
      <c r="D2463" s="2">
        <f t="shared" si="343"/>
        <v>7.6100000000000279E-2</v>
      </c>
      <c r="E2463" s="2">
        <f t="shared" si="344"/>
        <v>0</v>
      </c>
      <c r="F2463" s="2">
        <f t="shared" si="348"/>
        <v>5.6736053268929873E-2</v>
      </c>
      <c r="G2463" s="2">
        <f t="shared" si="348"/>
        <v>1.7581705296325665E-2</v>
      </c>
      <c r="H2463" s="2">
        <f t="shared" si="346"/>
        <v>3.2269937592906262</v>
      </c>
      <c r="I2463" s="2">
        <f t="shared" si="347"/>
        <v>76.342524807327379</v>
      </c>
    </row>
    <row r="2464" spans="1:9" ht="13.5" x14ac:dyDescent="0.25">
      <c r="A2464" s="3">
        <f>TITRES_STAT!B2467</f>
        <v>45593</v>
      </c>
      <c r="B2464" s="6">
        <f>TITRES_STAT!D2467</f>
        <v>6.1073000000000004</v>
      </c>
      <c r="C2464" s="2">
        <f t="shared" si="342"/>
        <v>-9.5999999999998309E-3</v>
      </c>
      <c r="D2464" s="2">
        <f t="shared" si="343"/>
        <v>0</v>
      </c>
      <c r="E2464" s="2">
        <f t="shared" si="344"/>
        <v>9.5999999999998309E-3</v>
      </c>
      <c r="F2464" s="2">
        <f t="shared" si="348"/>
        <v>5.2683478035434883E-2</v>
      </c>
      <c r="G2464" s="2">
        <f t="shared" si="348"/>
        <v>1.7011583489445248E-2</v>
      </c>
      <c r="H2464" s="2">
        <f t="shared" si="346"/>
        <v>3.0969179364238539</v>
      </c>
      <c r="I2464" s="2">
        <f t="shared" si="347"/>
        <v>75.591407601566772</v>
      </c>
    </row>
    <row r="2465" spans="1:9" ht="13.5" x14ac:dyDescent="0.25">
      <c r="A2465" s="3">
        <f>TITRES_STAT!B2468</f>
        <v>45594</v>
      </c>
      <c r="B2465" s="6">
        <f>TITRES_STAT!D2468</f>
        <v>6.1073000000000004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4.8920372461475244E-2</v>
      </c>
      <c r="G2465" s="2">
        <f t="shared" si="348"/>
        <v>1.5796470383056302E-2</v>
      </c>
      <c r="H2465" s="2">
        <f t="shared" si="346"/>
        <v>3.0969179364238535</v>
      </c>
      <c r="I2465" s="2">
        <f t="shared" si="347"/>
        <v>75.591407601566772</v>
      </c>
    </row>
    <row r="2466" spans="1:9" ht="13.5" x14ac:dyDescent="0.25">
      <c r="A2466" s="3">
        <f>TITRES_STAT!B2469</f>
        <v>45595</v>
      </c>
      <c r="B2466" s="6">
        <f>TITRES_STAT!D2469</f>
        <v>6.1643999999999997</v>
      </c>
      <c r="C2466" s="2">
        <f t="shared" si="342"/>
        <v>5.7099999999999262E-2</v>
      </c>
      <c r="D2466" s="2">
        <f t="shared" si="343"/>
        <v>5.7099999999999262E-2</v>
      </c>
      <c r="E2466" s="2">
        <f t="shared" si="344"/>
        <v>0</v>
      </c>
      <c r="F2466" s="2">
        <f t="shared" si="348"/>
        <v>4.9504631571369813E-2</v>
      </c>
      <c r="G2466" s="2">
        <f t="shared" si="348"/>
        <v>1.4668151069980854E-2</v>
      </c>
      <c r="H2466" s="2">
        <f t="shared" si="346"/>
        <v>3.3749742101227507</v>
      </c>
      <c r="I2466" s="2">
        <f t="shared" si="347"/>
        <v>77.142722403112344</v>
      </c>
    </row>
    <row r="2467" spans="1:9" ht="13.5" x14ac:dyDescent="0.25">
      <c r="A2467" s="3">
        <f>TITRES_STAT!B2470</f>
        <v>45596</v>
      </c>
      <c r="B2467" s="6">
        <f>TITRES_STAT!D2470</f>
        <v>6.2214999999999998</v>
      </c>
      <c r="C2467" s="2">
        <f t="shared" si="342"/>
        <v>5.7100000000000151E-2</v>
      </c>
      <c r="D2467" s="2">
        <f t="shared" si="343"/>
        <v>5.7100000000000151E-2</v>
      </c>
      <c r="E2467" s="2">
        <f t="shared" si="344"/>
        <v>0</v>
      </c>
      <c r="F2467" s="2">
        <f t="shared" si="348"/>
        <v>5.0047157887700547E-2</v>
      </c>
      <c r="G2467" s="2">
        <f t="shared" si="348"/>
        <v>1.3620425993553649E-2</v>
      </c>
      <c r="H2467" s="2">
        <f t="shared" si="346"/>
        <v>3.6744194279523374</v>
      </c>
      <c r="I2467" s="2">
        <f t="shared" si="347"/>
        <v>78.60696894206481</v>
      </c>
    </row>
    <row r="2468" spans="1:9" ht="13.5" x14ac:dyDescent="0.25">
      <c r="A2468" s="3">
        <f>TITRES_STAT!B2471</f>
        <v>45597</v>
      </c>
      <c r="B2468" s="6">
        <f>TITRES_STAT!D2471</f>
        <v>6.3642000000000003</v>
      </c>
      <c r="C2468" s="2">
        <f t="shared" si="342"/>
        <v>0.14270000000000049</v>
      </c>
      <c r="D2468" s="2">
        <f t="shared" si="343"/>
        <v>0.14270000000000049</v>
      </c>
      <c r="E2468" s="2">
        <f t="shared" si="344"/>
        <v>0</v>
      </c>
      <c r="F2468" s="2">
        <f t="shared" si="348"/>
        <v>5.6665218038579115E-2</v>
      </c>
      <c r="G2468" s="2">
        <f t="shared" si="348"/>
        <v>1.2647538422585532E-2</v>
      </c>
      <c r="H2468" s="2">
        <f t="shared" si="346"/>
        <v>4.4803357100215129</v>
      </c>
      <c r="I2468" s="2">
        <f t="shared" si="347"/>
        <v>81.752942649637887</v>
      </c>
    </row>
    <row r="2469" spans="1:9" ht="13.5" x14ac:dyDescent="0.25">
      <c r="A2469" s="3">
        <f>TITRES_STAT!B2472</f>
        <v>45600</v>
      </c>
      <c r="B2469" s="6">
        <f>TITRES_STAT!D2472</f>
        <v>6.2119999999999997</v>
      </c>
      <c r="C2469" s="2">
        <f t="shared" si="342"/>
        <v>-0.15220000000000056</v>
      </c>
      <c r="D2469" s="2">
        <f t="shared" si="343"/>
        <v>0</v>
      </c>
      <c r="E2469" s="2">
        <f t="shared" si="344"/>
        <v>0.15220000000000056</v>
      </c>
      <c r="F2469" s="2">
        <f t="shared" si="348"/>
        <v>5.2617702464394893E-2</v>
      </c>
      <c r="G2469" s="2">
        <f t="shared" si="348"/>
        <v>2.2615571392400891E-2</v>
      </c>
      <c r="H2469" s="2">
        <f t="shared" si="346"/>
        <v>2.3266138870174684</v>
      </c>
      <c r="I2469" s="2">
        <f t="shared" si="347"/>
        <v>69.939402829326639</v>
      </c>
    </row>
    <row r="2470" spans="1:9" ht="13.5" x14ac:dyDescent="0.25">
      <c r="A2470" s="3">
        <f>TITRES_STAT!B2473</f>
        <v>45601</v>
      </c>
      <c r="B2470" s="6">
        <f>TITRES_STAT!D2473</f>
        <v>6.1169000000000002</v>
      </c>
      <c r="C2470" s="2">
        <f t="shared" si="342"/>
        <v>-9.5099999999999518E-2</v>
      </c>
      <c r="D2470" s="2">
        <f t="shared" si="343"/>
        <v>0</v>
      </c>
      <c r="E2470" s="2">
        <f t="shared" si="344"/>
        <v>9.5099999999999518E-2</v>
      </c>
      <c r="F2470" s="2">
        <f t="shared" si="348"/>
        <v>4.8859295145509539E-2</v>
      </c>
      <c r="G2470" s="2">
        <f t="shared" si="348"/>
        <v>2.7793030578657934E-2</v>
      </c>
      <c r="H2470" s="2">
        <f t="shared" si="346"/>
        <v>1.7579693228211046</v>
      </c>
      <c r="I2470" s="2">
        <f t="shared" si="347"/>
        <v>63.741438611176861</v>
      </c>
    </row>
    <row r="2471" spans="1:9" ht="13.5" x14ac:dyDescent="0.25">
      <c r="A2471" s="3">
        <f>TITRES_STAT!B2474</f>
        <v>45602</v>
      </c>
      <c r="B2471" s="6">
        <f>TITRES_STAT!D2474</f>
        <v>6.0407999999999999</v>
      </c>
      <c r="C2471" s="2">
        <f t="shared" si="342"/>
        <v>-7.6100000000000279E-2</v>
      </c>
      <c r="D2471" s="2">
        <f t="shared" si="343"/>
        <v>0</v>
      </c>
      <c r="E2471" s="2">
        <f t="shared" si="344"/>
        <v>7.6100000000000279E-2</v>
      </c>
      <c r="F2471" s="2">
        <f t="shared" si="348"/>
        <v>4.5369345492258857E-2</v>
      </c>
      <c r="G2471" s="2">
        <f t="shared" si="348"/>
        <v>3.12435283944681E-2</v>
      </c>
      <c r="H2471" s="2">
        <f t="shared" si="346"/>
        <v>1.4521197772365504</v>
      </c>
      <c r="I2471" s="2">
        <f t="shared" si="347"/>
        <v>59.21895784687306</v>
      </c>
    </row>
    <row r="2472" spans="1:9" ht="13.5" x14ac:dyDescent="0.25">
      <c r="A2472" s="3">
        <f>TITRES_STAT!B2475</f>
        <v>45603</v>
      </c>
      <c r="B2472" s="6">
        <f>TITRES_STAT!D2475</f>
        <v>6.0407999999999999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4.2128677957097509E-2</v>
      </c>
      <c r="G2472" s="2">
        <f t="shared" si="348"/>
        <v>2.9011847794863235E-2</v>
      </c>
      <c r="H2472" s="2">
        <f t="shared" si="346"/>
        <v>1.4521197772365504</v>
      </c>
      <c r="I2472" s="2">
        <f t="shared" si="347"/>
        <v>59.21895784687306</v>
      </c>
    </row>
    <row r="2473" spans="1:9" ht="13.5" x14ac:dyDescent="0.25">
      <c r="A2473" s="3">
        <f>TITRES_STAT!B2476</f>
        <v>45604</v>
      </c>
      <c r="B2473" s="6">
        <f>TITRES_STAT!D2476</f>
        <v>6.0026999999999999</v>
      </c>
      <c r="C2473" s="2">
        <f t="shared" si="342"/>
        <v>-3.8100000000000023E-2</v>
      </c>
      <c r="D2473" s="2">
        <f t="shared" si="343"/>
        <v>0</v>
      </c>
      <c r="E2473" s="2">
        <f t="shared" si="344"/>
        <v>3.8100000000000023E-2</v>
      </c>
      <c r="F2473" s="2">
        <f t="shared" si="348"/>
        <v>3.9119486674447687E-2</v>
      </c>
      <c r="G2473" s="2">
        <f t="shared" si="348"/>
        <v>2.9661001523801578E-2</v>
      </c>
      <c r="H2473" s="2">
        <f t="shared" si="346"/>
        <v>1.3188862366314946</v>
      </c>
      <c r="I2473" s="2">
        <f t="shared" si="347"/>
        <v>56.875849095010402</v>
      </c>
    </row>
    <row r="2474" spans="1:9" ht="13.5" x14ac:dyDescent="0.25">
      <c r="A2474" s="3">
        <f>TITRES_STAT!B2477</f>
        <v>45607</v>
      </c>
      <c r="B2474" s="6">
        <f>TITRES_STAT!D2477</f>
        <v>5.9265999999999996</v>
      </c>
      <c r="C2474" s="2">
        <f t="shared" si="342"/>
        <v>-7.6100000000000279E-2</v>
      </c>
      <c r="D2474" s="2">
        <f t="shared" si="343"/>
        <v>0</v>
      </c>
      <c r="E2474" s="2">
        <f t="shared" si="344"/>
        <v>7.6100000000000279E-2</v>
      </c>
      <c r="F2474" s="2">
        <f t="shared" si="348"/>
        <v>3.6325237626272856E-2</v>
      </c>
      <c r="G2474" s="2">
        <f t="shared" si="348"/>
        <v>3.2978072843530055E-2</v>
      </c>
      <c r="H2474" s="2">
        <f t="shared" si="346"/>
        <v>1.1014966762498215</v>
      </c>
      <c r="I2474" s="2">
        <f t="shared" si="347"/>
        <v>52.4148664472538</v>
      </c>
    </row>
    <row r="2475" spans="1:9" ht="13.5" x14ac:dyDescent="0.25">
      <c r="A2475" s="3">
        <f>TITRES_STAT!B2478</f>
        <v>45608</v>
      </c>
      <c r="B2475" s="6">
        <f>TITRES_STAT!D2478</f>
        <v>5.9931999999999999</v>
      </c>
      <c r="C2475" s="2">
        <f t="shared" si="342"/>
        <v>6.6600000000000215E-2</v>
      </c>
      <c r="D2475" s="2">
        <f t="shared" si="343"/>
        <v>6.6600000000000215E-2</v>
      </c>
      <c r="E2475" s="2">
        <f t="shared" si="344"/>
        <v>0</v>
      </c>
      <c r="F2475" s="2">
        <f t="shared" si="348"/>
        <v>3.8487720652967669E-2</v>
      </c>
      <c r="G2475" s="2">
        <f t="shared" si="348"/>
        <v>3.0622496211849339E-2</v>
      </c>
      <c r="H2475" s="2">
        <f t="shared" si="346"/>
        <v>1.2568446539010394</v>
      </c>
      <c r="I2475" s="2">
        <f t="shared" si="347"/>
        <v>55.690348546079008</v>
      </c>
    </row>
    <row r="2476" spans="1:9" ht="13.5" x14ac:dyDescent="0.25">
      <c r="A2476" s="3">
        <f>TITRES_STAT!B2479</f>
        <v>45609</v>
      </c>
      <c r="B2476" s="6">
        <f>TITRES_STAT!D2479</f>
        <v>5.8981000000000003</v>
      </c>
      <c r="C2476" s="2">
        <f t="shared" si="342"/>
        <v>-9.5099999999999518E-2</v>
      </c>
      <c r="D2476" s="2">
        <f t="shared" si="343"/>
        <v>0</v>
      </c>
      <c r="E2476" s="2">
        <f t="shared" si="344"/>
        <v>9.5099999999999518E-2</v>
      </c>
      <c r="F2476" s="2">
        <f t="shared" si="348"/>
        <v>3.573859774918426E-2</v>
      </c>
      <c r="G2476" s="2">
        <f t="shared" si="348"/>
        <v>3.5228032196717211E-2</v>
      </c>
      <c r="H2476" s="2">
        <f t="shared" si="346"/>
        <v>1.0144931612874655</v>
      </c>
      <c r="I2476" s="2">
        <f t="shared" si="347"/>
        <v>50.359722275706382</v>
      </c>
    </row>
    <row r="2477" spans="1:9" ht="13.5" x14ac:dyDescent="0.25">
      <c r="A2477" s="3">
        <f>TITRES_STAT!B2480</f>
        <v>45610</v>
      </c>
      <c r="B2477" s="6">
        <f>TITRES_STAT!D2480</f>
        <v>5.8981000000000003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3.318584076709967E-2</v>
      </c>
      <c r="G2477" s="2">
        <f t="shared" si="349"/>
        <v>3.271174418266598E-2</v>
      </c>
      <c r="H2477" s="2">
        <f t="shared" si="346"/>
        <v>1.0144931612874655</v>
      </c>
      <c r="I2477" s="2">
        <f t="shared" si="347"/>
        <v>50.359722275706382</v>
      </c>
    </row>
    <row r="2478" spans="1:9" ht="13.5" x14ac:dyDescent="0.25">
      <c r="A2478" s="3">
        <f>TITRES_STAT!B2481</f>
        <v>45611</v>
      </c>
      <c r="B2478" s="6">
        <f>TITRES_STAT!D2481</f>
        <v>5.8695000000000004</v>
      </c>
      <c r="C2478" s="2">
        <f t="shared" si="342"/>
        <v>-2.8599999999999959E-2</v>
      </c>
      <c r="D2478" s="2">
        <f t="shared" si="343"/>
        <v>0</v>
      </c>
      <c r="E2478" s="2">
        <f t="shared" si="344"/>
        <v>2.8599999999999959E-2</v>
      </c>
      <c r="F2478" s="2">
        <f t="shared" si="349"/>
        <v>3.0815423569449694E-2</v>
      </c>
      <c r="G2478" s="2">
        <f t="shared" si="349"/>
        <v>3.2418048169618408E-2</v>
      </c>
      <c r="H2478" s="2">
        <f t="shared" si="346"/>
        <v>0.9505638158169355</v>
      </c>
      <c r="I2478" s="2">
        <f t="shared" si="347"/>
        <v>48.732771935422178</v>
      </c>
    </row>
    <row r="2479" spans="1:9" ht="13.5" x14ac:dyDescent="0.25">
      <c r="A2479" s="3">
        <f>TITRES_STAT!B2482</f>
        <v>45614</v>
      </c>
      <c r="B2479" s="6">
        <f>TITRES_STAT!D2482</f>
        <v>5.8695000000000004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2.861432188591757E-2</v>
      </c>
      <c r="G2479" s="2">
        <f t="shared" si="349"/>
        <v>3.010247330035995E-2</v>
      </c>
      <c r="H2479" s="2">
        <f t="shared" si="346"/>
        <v>0.95056381581693539</v>
      </c>
      <c r="I2479" s="2">
        <f t="shared" si="347"/>
        <v>48.732771935422178</v>
      </c>
    </row>
    <row r="2480" spans="1:9" ht="13.5" x14ac:dyDescent="0.25">
      <c r="A2480" s="3">
        <f>TITRES_STAT!B2483</f>
        <v>45615</v>
      </c>
      <c r="B2480" s="6">
        <f>TITRES_STAT!D2483</f>
        <v>5.8220000000000001</v>
      </c>
      <c r="C2480" s="2">
        <f t="shared" si="342"/>
        <v>-4.750000000000032E-2</v>
      </c>
      <c r="D2480" s="2">
        <f t="shared" si="343"/>
        <v>0</v>
      </c>
      <c r="E2480" s="2">
        <f t="shared" si="344"/>
        <v>4.750000000000032E-2</v>
      </c>
      <c r="F2480" s="2">
        <f t="shared" si="349"/>
        <v>2.6570441751209171E-2</v>
      </c>
      <c r="G2480" s="2">
        <f t="shared" si="349"/>
        <v>3.1345153778905691E-2</v>
      </c>
      <c r="H2480" s="2">
        <f t="shared" si="346"/>
        <v>0.84767303866571708</v>
      </c>
      <c r="I2480" s="2">
        <f t="shared" si="347"/>
        <v>45.877870214410756</v>
      </c>
    </row>
    <row r="2481" spans="1:9" ht="13.5" x14ac:dyDescent="0.25">
      <c r="A2481" s="3">
        <f>TITRES_STAT!B2484</f>
        <v>45616</v>
      </c>
      <c r="B2481" s="6">
        <f>TITRES_STAT!D2484</f>
        <v>5.8981000000000003</v>
      </c>
      <c r="C2481" s="2">
        <f t="shared" si="342"/>
        <v>7.6100000000000279E-2</v>
      </c>
      <c r="D2481" s="2">
        <f t="shared" si="343"/>
        <v>7.6100000000000279E-2</v>
      </c>
      <c r="E2481" s="2">
        <f t="shared" si="344"/>
        <v>0</v>
      </c>
      <c r="F2481" s="2">
        <f t="shared" si="349"/>
        <v>3.0108267340408536E-2</v>
      </c>
      <c r="G2481" s="2">
        <f t="shared" si="349"/>
        <v>2.9106214223269568E-2</v>
      </c>
      <c r="H2481" s="2">
        <f t="shared" si="346"/>
        <v>1.0344274631338986</v>
      </c>
      <c r="I2481" s="2">
        <f t="shared" si="347"/>
        <v>50.846121667097073</v>
      </c>
    </row>
    <row r="2482" spans="1:9" ht="13.5" x14ac:dyDescent="0.25">
      <c r="A2482" s="3">
        <f>TITRES_STAT!B2485</f>
        <v>45617</v>
      </c>
      <c r="B2482" s="6">
        <f>TITRES_STAT!D2485</f>
        <v>5.8505000000000003</v>
      </c>
      <c r="C2482" s="2">
        <f t="shared" si="342"/>
        <v>-4.7600000000000087E-2</v>
      </c>
      <c r="D2482" s="2">
        <f t="shared" si="343"/>
        <v>0</v>
      </c>
      <c r="E2482" s="2">
        <f t="shared" si="344"/>
        <v>4.7600000000000087E-2</v>
      </c>
      <c r="F2482" s="2">
        <f t="shared" si="349"/>
        <v>2.7957676816093641E-2</v>
      </c>
      <c r="G2482" s="2">
        <f t="shared" si="349"/>
        <v>3.0427198921607463E-2</v>
      </c>
      <c r="H2482" s="2">
        <f t="shared" si="346"/>
        <v>0.91883833566552442</v>
      </c>
      <c r="I2482" s="2">
        <f t="shared" si="347"/>
        <v>47.885135427359337</v>
      </c>
    </row>
    <row r="2483" spans="1:9" ht="13.5" x14ac:dyDescent="0.25">
      <c r="A2483" s="3">
        <f>TITRES_STAT!B2486</f>
        <v>45618</v>
      </c>
      <c r="B2483" s="6">
        <f>TITRES_STAT!D2486</f>
        <v>5.8695000000000004</v>
      </c>
      <c r="C2483" s="2">
        <f t="shared" si="342"/>
        <v>1.9000000000000128E-2</v>
      </c>
      <c r="D2483" s="2">
        <f t="shared" si="343"/>
        <v>1.9000000000000128E-2</v>
      </c>
      <c r="E2483" s="2">
        <f t="shared" si="344"/>
        <v>0</v>
      </c>
      <c r="F2483" s="2">
        <f t="shared" si="349"/>
        <v>2.7317842757801247E-2</v>
      </c>
      <c r="G2483" s="2">
        <f t="shared" si="349"/>
        <v>2.8253827570064071E-2</v>
      </c>
      <c r="H2483" s="2">
        <f t="shared" si="346"/>
        <v>0.96687228270428982</v>
      </c>
      <c r="I2483" s="2">
        <f t="shared" si="347"/>
        <v>49.157857945657703</v>
      </c>
    </row>
    <row r="2484" spans="1:9" ht="13.5" x14ac:dyDescent="0.25">
      <c r="A2484" s="3">
        <f>TITRES_STAT!B2487</f>
        <v>45621</v>
      </c>
      <c r="B2484" s="6">
        <f>TITRES_STAT!D2487</f>
        <v>5.8410000000000002</v>
      </c>
      <c r="C2484" s="2">
        <f t="shared" si="342"/>
        <v>-2.8500000000000192E-2</v>
      </c>
      <c r="D2484" s="2">
        <f t="shared" si="343"/>
        <v>0</v>
      </c>
      <c r="E2484" s="2">
        <f t="shared" si="344"/>
        <v>2.8500000000000192E-2</v>
      </c>
      <c r="F2484" s="2">
        <f t="shared" si="349"/>
        <v>2.536656827510116E-2</v>
      </c>
      <c r="G2484" s="2">
        <f t="shared" si="349"/>
        <v>2.8271411315059506E-2</v>
      </c>
      <c r="H2484" s="2">
        <f t="shared" si="346"/>
        <v>0.89725157306133474</v>
      </c>
      <c r="I2484" s="2">
        <f t="shared" si="347"/>
        <v>47.292177052385462</v>
      </c>
    </row>
    <row r="2485" spans="1:9" ht="13.5" x14ac:dyDescent="0.25">
      <c r="A2485" s="3">
        <f>TITRES_STAT!B2488</f>
        <v>45622</v>
      </c>
      <c r="B2485" s="6">
        <f>TITRES_STAT!D2488</f>
        <v>5.8505000000000003</v>
      </c>
      <c r="C2485" s="2">
        <f t="shared" si="342"/>
        <v>9.5000000000000639E-3</v>
      </c>
      <c r="D2485" s="2">
        <f t="shared" si="343"/>
        <v>9.5000000000000639E-3</v>
      </c>
      <c r="E2485" s="2">
        <f t="shared" si="344"/>
        <v>0</v>
      </c>
      <c r="F2485" s="2">
        <f t="shared" si="349"/>
        <v>2.4233241969736797E-2</v>
      </c>
      <c r="G2485" s="2">
        <f t="shared" si="349"/>
        <v>2.6252024792555256E-2</v>
      </c>
      <c r="H2485" s="2">
        <f t="shared" si="346"/>
        <v>0.92309991938637204</v>
      </c>
      <c r="I2485" s="2">
        <f t="shared" si="347"/>
        <v>48.000621812771811</v>
      </c>
    </row>
    <row r="2486" spans="1:9" ht="13.5" x14ac:dyDescent="0.25">
      <c r="A2486" s="3">
        <f>TITRES_STAT!B2489</f>
        <v>45623</v>
      </c>
      <c r="B2486" s="6">
        <f>TITRES_STAT!D2489</f>
        <v>5.8220000000000001</v>
      </c>
      <c r="C2486" s="2">
        <f t="shared" si="342"/>
        <v>-2.8500000000000192E-2</v>
      </c>
      <c r="D2486" s="2">
        <f t="shared" si="343"/>
        <v>0</v>
      </c>
      <c r="E2486" s="2">
        <f t="shared" si="344"/>
        <v>2.8500000000000192E-2</v>
      </c>
      <c r="F2486" s="2">
        <f t="shared" si="349"/>
        <v>2.2502296114755599E-2</v>
      </c>
      <c r="G2486" s="2">
        <f t="shared" si="349"/>
        <v>2.6412594450229896E-2</v>
      </c>
      <c r="H2486" s="2">
        <f t="shared" si="346"/>
        <v>0.85195326635395097</v>
      </c>
      <c r="I2486" s="2">
        <f t="shared" si="347"/>
        <v>46.002957084939908</v>
      </c>
    </row>
    <row r="2487" spans="1:9" ht="13.5" x14ac:dyDescent="0.25">
      <c r="A2487" s="3">
        <f>TITRES_STAT!B2490</f>
        <v>45624</v>
      </c>
      <c r="B2487" s="6">
        <f>TITRES_STAT!D2490</f>
        <v>5.8029000000000002</v>
      </c>
      <c r="C2487" s="2">
        <f t="shared" si="342"/>
        <v>-1.9099999999999895E-2</v>
      </c>
      <c r="D2487" s="2">
        <f t="shared" si="343"/>
        <v>0</v>
      </c>
      <c r="E2487" s="2">
        <f t="shared" si="344"/>
        <v>1.9099999999999895E-2</v>
      </c>
      <c r="F2487" s="2">
        <f t="shared" si="349"/>
        <v>2.0894989249415914E-2</v>
      </c>
      <c r="G2487" s="2">
        <f t="shared" si="349"/>
        <v>2.5890266275213465E-2</v>
      </c>
      <c r="H2487" s="2">
        <f t="shared" si="346"/>
        <v>0.80705965042237227</v>
      </c>
      <c r="I2487" s="2">
        <f t="shared" si="347"/>
        <v>44.661483655712999</v>
      </c>
    </row>
    <row r="2488" spans="1:9" ht="13.5" x14ac:dyDescent="0.25">
      <c r="A2488" s="3">
        <f>TITRES_STAT!B2491</f>
        <v>45625</v>
      </c>
      <c r="B2488" s="6">
        <f>TITRES_STAT!D2491</f>
        <v>5.8410000000000002</v>
      </c>
      <c r="C2488" s="2">
        <f t="shared" si="342"/>
        <v>3.8100000000000023E-2</v>
      </c>
      <c r="D2488" s="2">
        <f t="shared" si="343"/>
        <v>3.8100000000000023E-2</v>
      </c>
      <c r="E2488" s="2">
        <f t="shared" si="344"/>
        <v>0</v>
      </c>
      <c r="F2488" s="2">
        <f t="shared" si="349"/>
        <v>2.2123918588743352E-2</v>
      </c>
      <c r="G2488" s="2">
        <f t="shared" si="349"/>
        <v>2.4040961541269647E-2</v>
      </c>
      <c r="H2488" s="2">
        <f t="shared" si="346"/>
        <v>0.92025930621637475</v>
      </c>
      <c r="I2488" s="2">
        <f t="shared" si="347"/>
        <v>47.923699848101656</v>
      </c>
    </row>
    <row r="2489" spans="1:9" ht="13.5" x14ac:dyDescent="0.25">
      <c r="A2489" s="3">
        <f>TITRES_STAT!B2492</f>
        <v>45628</v>
      </c>
      <c r="B2489" s="6">
        <f>TITRES_STAT!D2492</f>
        <v>6.0122</v>
      </c>
      <c r="C2489" s="2">
        <f t="shared" si="342"/>
        <v>0.1711999999999998</v>
      </c>
      <c r="D2489" s="2">
        <f t="shared" si="343"/>
        <v>0.1711999999999998</v>
      </c>
      <c r="E2489" s="2">
        <f t="shared" si="344"/>
        <v>0</v>
      </c>
      <c r="F2489" s="2">
        <f t="shared" si="349"/>
        <v>3.2772210118118809E-2</v>
      </c>
      <c r="G2489" s="2">
        <f t="shared" si="349"/>
        <v>2.2323750002607529E-2</v>
      </c>
      <c r="H2489" s="2">
        <f t="shared" si="346"/>
        <v>1.4680423367172113</v>
      </c>
      <c r="I2489" s="2">
        <f t="shared" si="347"/>
        <v>59.482056481651824</v>
      </c>
    </row>
    <row r="2490" spans="1:9" ht="13.5" x14ac:dyDescent="0.25">
      <c r="A2490" s="3">
        <f>TITRES_STAT!B2493</f>
        <v>45629</v>
      </c>
      <c r="B2490" s="6">
        <f>TITRES_STAT!D2493</f>
        <v>5.9931999999999999</v>
      </c>
      <c r="C2490" s="2">
        <f t="shared" si="342"/>
        <v>-1.9000000000000128E-2</v>
      </c>
      <c r="D2490" s="2">
        <f t="shared" si="343"/>
        <v>0</v>
      </c>
      <c r="E2490" s="2">
        <f t="shared" si="344"/>
        <v>1.9000000000000128E-2</v>
      </c>
      <c r="F2490" s="2">
        <f t="shared" si="349"/>
        <v>3.0431337966824606E-2</v>
      </c>
      <c r="G2490" s="2">
        <f t="shared" si="349"/>
        <v>2.2086339288135574E-2</v>
      </c>
      <c r="H2490" s="2">
        <f t="shared" si="346"/>
        <v>1.3778353021667031</v>
      </c>
      <c r="I2490" s="2">
        <f t="shared" si="347"/>
        <v>57.944942650620433</v>
      </c>
    </row>
    <row r="2491" spans="1:9" ht="13.5" x14ac:dyDescent="0.25">
      <c r="A2491" s="3">
        <f>TITRES_STAT!B2494</f>
        <v>45630</v>
      </c>
      <c r="B2491" s="6">
        <f>TITRES_STAT!D2494</f>
        <v>5.9836999999999998</v>
      </c>
      <c r="C2491" s="2">
        <f t="shared" si="342"/>
        <v>-9.5000000000000639E-3</v>
      </c>
      <c r="D2491" s="2">
        <f t="shared" si="343"/>
        <v>0</v>
      </c>
      <c r="E2491" s="2">
        <f t="shared" si="344"/>
        <v>9.5000000000000639E-3</v>
      </c>
      <c r="F2491" s="2">
        <f t="shared" si="349"/>
        <v>2.8257670969194276E-2</v>
      </c>
      <c r="G2491" s="2">
        <f t="shared" si="349"/>
        <v>2.1187315053268752E-2</v>
      </c>
      <c r="H2491" s="2">
        <f t="shared" si="346"/>
        <v>1.3337070269710611</v>
      </c>
      <c r="I2491" s="2">
        <f t="shared" si="347"/>
        <v>57.149719804464546</v>
      </c>
    </row>
    <row r="2492" spans="1:9" ht="13.5" x14ac:dyDescent="0.25">
      <c r="A2492" s="3">
        <f>TITRES_STAT!B2495</f>
        <v>45631</v>
      </c>
      <c r="B2492" s="6">
        <f>TITRES_STAT!D2495</f>
        <v>6.0407999999999999</v>
      </c>
      <c r="C2492" s="2">
        <f t="shared" si="342"/>
        <v>5.7100000000000151E-2</v>
      </c>
      <c r="D2492" s="2">
        <f t="shared" si="343"/>
        <v>5.7100000000000151E-2</v>
      </c>
      <c r="E2492" s="2">
        <f t="shared" si="344"/>
        <v>0</v>
      </c>
      <c r="F2492" s="2">
        <f t="shared" si="349"/>
        <v>3.0317837328537552E-2</v>
      </c>
      <c r="G2492" s="2">
        <f t="shared" si="349"/>
        <v>1.96739354066067E-2</v>
      </c>
      <c r="H2492" s="2">
        <f t="shared" si="346"/>
        <v>1.5410153943250482</v>
      </c>
      <c r="I2492" s="2">
        <f t="shared" si="347"/>
        <v>60.645653614167777</v>
      </c>
    </row>
    <row r="2493" spans="1:9" ht="13.5" x14ac:dyDescent="0.25">
      <c r="A2493" s="3">
        <f>TITRES_STAT!B2496</f>
        <v>45632</v>
      </c>
      <c r="B2493" s="6">
        <f>TITRES_STAT!D2496</f>
        <v>6.0598000000000001</v>
      </c>
      <c r="C2493" s="2">
        <f t="shared" si="342"/>
        <v>1.9000000000000128E-2</v>
      </c>
      <c r="D2493" s="2">
        <f t="shared" si="343"/>
        <v>1.9000000000000128E-2</v>
      </c>
      <c r="E2493" s="2">
        <f t="shared" si="344"/>
        <v>0</v>
      </c>
      <c r="F2493" s="2">
        <f t="shared" ref="F2493:G2508" si="350">((F2492*13)+D2493)/14</f>
        <v>2.9509420376499167E-2</v>
      </c>
      <c r="G2493" s="2">
        <f t="shared" si="350"/>
        <v>1.826865430613479E-2</v>
      </c>
      <c r="H2493" s="2">
        <f t="shared" si="346"/>
        <v>1.6153034526790306</v>
      </c>
      <c r="I2493" s="2">
        <f t="shared" si="347"/>
        <v>61.763519297325402</v>
      </c>
    </row>
    <row r="2494" spans="1:9" ht="13.5" x14ac:dyDescent="0.25">
      <c r="A2494" s="3">
        <f>TITRES_STAT!B2497</f>
        <v>45635</v>
      </c>
      <c r="B2494" s="6">
        <f>TITRES_STAT!D2497</f>
        <v>6.0883000000000003</v>
      </c>
      <c r="C2494" s="2">
        <f t="shared" si="342"/>
        <v>2.8500000000000192E-2</v>
      </c>
      <c r="D2494" s="2">
        <f t="shared" si="343"/>
        <v>2.8500000000000192E-2</v>
      </c>
      <c r="E2494" s="2">
        <f t="shared" si="344"/>
        <v>0</v>
      </c>
      <c r="F2494" s="2">
        <f t="shared" si="350"/>
        <v>2.9437318921034954E-2</v>
      </c>
      <c r="G2494" s="2">
        <f t="shared" si="350"/>
        <v>1.6963750427125161E-2</v>
      </c>
      <c r="H2494" s="2">
        <f t="shared" si="346"/>
        <v>1.7353072392508477</v>
      </c>
      <c r="I2494" s="2">
        <f t="shared" si="347"/>
        <v>63.441035593724294</v>
      </c>
    </row>
    <row r="2495" spans="1:9" ht="13.5" x14ac:dyDescent="0.25">
      <c r="A2495" s="3">
        <f>TITRES_STAT!B2498</f>
        <v>45636</v>
      </c>
      <c r="B2495" s="6">
        <f>TITRES_STAT!D2498</f>
        <v>6.1264000000000003</v>
      </c>
      <c r="C2495" s="2">
        <f t="shared" si="342"/>
        <v>3.8100000000000023E-2</v>
      </c>
      <c r="D2495" s="2">
        <f t="shared" si="343"/>
        <v>3.8100000000000023E-2</v>
      </c>
      <c r="E2495" s="2">
        <f t="shared" si="344"/>
        <v>0</v>
      </c>
      <c r="F2495" s="2">
        <f t="shared" si="350"/>
        <v>3.0056081855246743E-2</v>
      </c>
      <c r="G2495" s="2">
        <f t="shared" si="350"/>
        <v>1.5752053968044792E-2</v>
      </c>
      <c r="H2495" s="2">
        <f t="shared" si="346"/>
        <v>1.9080738242910822</v>
      </c>
      <c r="I2495" s="2">
        <f t="shared" si="347"/>
        <v>65.612977509476536</v>
      </c>
    </row>
    <row r="2496" spans="1:9" ht="13.5" x14ac:dyDescent="0.25">
      <c r="A2496" s="3">
        <f>TITRES_STAT!B2499</f>
        <v>45637</v>
      </c>
      <c r="B2496" s="6">
        <f>TITRES_STAT!D2499</f>
        <v>6.0978000000000003</v>
      </c>
      <c r="C2496" s="2">
        <f t="shared" si="342"/>
        <v>-2.8599999999999959E-2</v>
      </c>
      <c r="D2496" s="2">
        <f t="shared" si="343"/>
        <v>0</v>
      </c>
      <c r="E2496" s="2">
        <f t="shared" si="344"/>
        <v>2.8599999999999959E-2</v>
      </c>
      <c r="F2496" s="2">
        <f t="shared" si="350"/>
        <v>2.7909218865586262E-2</v>
      </c>
      <c r="G2496" s="2">
        <f t="shared" si="350"/>
        <v>1.6669764398898734E-2</v>
      </c>
      <c r="H2496" s="2">
        <f t="shared" si="346"/>
        <v>1.6742419507398705</v>
      </c>
      <c r="I2496" s="2">
        <f t="shared" si="347"/>
        <v>62.606225673659239</v>
      </c>
    </row>
    <row r="2497" spans="1:9" ht="13.5" x14ac:dyDescent="0.25">
      <c r="A2497" s="3">
        <f>TITRES_STAT!B2500</f>
        <v>45638</v>
      </c>
      <c r="B2497" s="6">
        <f>TITRES_STAT!D2500</f>
        <v>6.1073000000000004</v>
      </c>
      <c r="C2497" s="2">
        <f t="shared" si="342"/>
        <v>9.5000000000000639E-3</v>
      </c>
      <c r="D2497" s="2">
        <f t="shared" si="343"/>
        <v>9.5000000000000639E-3</v>
      </c>
      <c r="E2497" s="2">
        <f t="shared" si="344"/>
        <v>0</v>
      </c>
      <c r="F2497" s="2">
        <f t="shared" si="350"/>
        <v>2.6594274660901532E-2</v>
      </c>
      <c r="G2497" s="2">
        <f t="shared" si="350"/>
        <v>1.5479066941834539E-2</v>
      </c>
      <c r="H2497" s="2">
        <f t="shared" si="346"/>
        <v>1.7180799566817848</v>
      </c>
      <c r="I2497" s="2">
        <f t="shared" si="347"/>
        <v>63.20932364253207</v>
      </c>
    </row>
    <row r="2498" spans="1:9" ht="13.5" x14ac:dyDescent="0.25">
      <c r="A2498" s="3">
        <f>TITRES_STAT!B2501</f>
        <v>45639</v>
      </c>
      <c r="B2498" s="6">
        <f>TITRES_STAT!D2501</f>
        <v>6.1073000000000004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2.4694683613694281E-2</v>
      </c>
      <c r="G2498" s="2">
        <f t="shared" si="350"/>
        <v>1.4373419303132072E-2</v>
      </c>
      <c r="H2498" s="2">
        <f t="shared" si="346"/>
        <v>1.718079956681785</v>
      </c>
      <c r="I2498" s="2">
        <f t="shared" si="347"/>
        <v>63.20932364253207</v>
      </c>
    </row>
    <row r="2499" spans="1:9" ht="13.5" x14ac:dyDescent="0.25">
      <c r="A2499" s="3">
        <f>TITRES_STAT!B2502</f>
        <v>45642</v>
      </c>
      <c r="B2499" s="6">
        <f>TITRES_STAT!D2502</f>
        <v>6.1359000000000004</v>
      </c>
      <c r="C2499" s="2">
        <f t="shared" ref="C2499:C2562" si="351">B2499-B2498</f>
        <v>2.8599999999999959E-2</v>
      </c>
      <c r="D2499" s="2">
        <f t="shared" ref="D2499:D2562" si="352">IF(C2499&gt;0,C2499,0)</f>
        <v>2.8599999999999959E-2</v>
      </c>
      <c r="E2499" s="2">
        <f t="shared" ref="E2499:E2562" si="353">IF(C2499&lt;0,-C2499,0)</f>
        <v>0</v>
      </c>
      <c r="F2499" s="2">
        <f t="shared" si="350"/>
        <v>2.4973634784144688E-2</v>
      </c>
      <c r="G2499" s="2">
        <f t="shared" si="350"/>
        <v>1.3346746495765494E-2</v>
      </c>
      <c r="H2499" s="2">
        <f t="shared" si="346"/>
        <v>1.8711402656870753</v>
      </c>
      <c r="I2499" s="2">
        <f t="shared" si="347"/>
        <v>65.170632311107383</v>
      </c>
    </row>
    <row r="2500" spans="1:9" ht="13.5" x14ac:dyDescent="0.25">
      <c r="A2500" s="3">
        <f>TITRES_STAT!B2503</f>
        <v>45644</v>
      </c>
      <c r="B2500" s="6">
        <f>TITRES_STAT!D2503</f>
        <v>6.1359000000000004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2.3189803728134357E-2</v>
      </c>
      <c r="G2500" s="2">
        <f t="shared" si="350"/>
        <v>1.2393407460353672E-2</v>
      </c>
      <c r="H2500" s="2">
        <f t="shared" si="346"/>
        <v>1.8711402656870757</v>
      </c>
      <c r="I2500" s="2">
        <f t="shared" si="347"/>
        <v>65.170632311107383</v>
      </c>
    </row>
    <row r="2501" spans="1:9" ht="13.5" x14ac:dyDescent="0.25">
      <c r="A2501" s="3">
        <f>TITRES_STAT!B2504</f>
        <v>45645</v>
      </c>
      <c r="B2501" s="6">
        <f>TITRES_STAT!D2504</f>
        <v>6.0883000000000003</v>
      </c>
      <c r="C2501" s="2">
        <f t="shared" si="351"/>
        <v>-4.7600000000000087E-2</v>
      </c>
      <c r="D2501" s="2">
        <f t="shared" si="352"/>
        <v>0</v>
      </c>
      <c r="E2501" s="2">
        <f t="shared" si="353"/>
        <v>4.7600000000000087E-2</v>
      </c>
      <c r="F2501" s="2">
        <f t="shared" si="350"/>
        <v>2.1533389176124761E-2</v>
      </c>
      <c r="G2501" s="2">
        <f t="shared" si="350"/>
        <v>1.4908164070328415E-2</v>
      </c>
      <c r="H2501" s="2">
        <f t="shared" si="346"/>
        <v>1.4444024813881993</v>
      </c>
      <c r="I2501" s="2">
        <f t="shared" si="347"/>
        <v>59.090206804564751</v>
      </c>
    </row>
    <row r="2502" spans="1:9" ht="13.5" x14ac:dyDescent="0.25">
      <c r="A2502" s="3">
        <f>TITRES_STAT!B2505</f>
        <v>45646</v>
      </c>
      <c r="B2502" s="6">
        <f>TITRES_STAT!D2505</f>
        <v>6.0883000000000003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1.9995289949258706E-2</v>
      </c>
      <c r="G2502" s="2">
        <f t="shared" si="350"/>
        <v>1.3843295208162101E-2</v>
      </c>
      <c r="H2502" s="2">
        <f t="shared" si="346"/>
        <v>1.4444024813881993</v>
      </c>
      <c r="I2502" s="2">
        <f t="shared" si="347"/>
        <v>59.090206804564751</v>
      </c>
    </row>
    <row r="2503" spans="1:9" ht="13.5" x14ac:dyDescent="0.25">
      <c r="A2503" s="3">
        <f>TITRES_STAT!B2506</f>
        <v>45649</v>
      </c>
      <c r="B2503" s="6">
        <f>TITRES_STAT!D2506</f>
        <v>6.0788000000000002</v>
      </c>
      <c r="C2503" s="2">
        <f t="shared" si="351"/>
        <v>-9.5000000000000639E-3</v>
      </c>
      <c r="D2503" s="2">
        <f t="shared" si="352"/>
        <v>0</v>
      </c>
      <c r="E2503" s="2">
        <f t="shared" si="353"/>
        <v>9.5000000000000639E-3</v>
      </c>
      <c r="F2503" s="2">
        <f t="shared" si="350"/>
        <v>1.8567054952883084E-2</v>
      </c>
      <c r="G2503" s="2">
        <f t="shared" si="350"/>
        <v>1.3533059836150526E-2</v>
      </c>
      <c r="H2503" s="2">
        <f t="shared" si="346"/>
        <v>1.3719775998688317</v>
      </c>
      <c r="I2503" s="2">
        <f t="shared" si="347"/>
        <v>57.84108584940688</v>
      </c>
    </row>
    <row r="2504" spans="1:9" ht="13.5" x14ac:dyDescent="0.25">
      <c r="A2504" s="3">
        <f>TITRES_STAT!B2507</f>
        <v>45650</v>
      </c>
      <c r="B2504" s="6">
        <f>TITRES_STAT!D2507</f>
        <v>6.0122</v>
      </c>
      <c r="C2504" s="2">
        <f t="shared" si="351"/>
        <v>-6.6600000000000215E-2</v>
      </c>
      <c r="D2504" s="2">
        <f t="shared" si="352"/>
        <v>0</v>
      </c>
      <c r="E2504" s="2">
        <f t="shared" si="353"/>
        <v>6.6600000000000215E-2</v>
      </c>
      <c r="F2504" s="2">
        <f t="shared" si="350"/>
        <v>1.7240836741962865E-2</v>
      </c>
      <c r="G2504" s="2">
        <f t="shared" si="350"/>
        <v>1.732355556213979E-2</v>
      </c>
      <c r="H2504" s="2">
        <f t="shared" si="346"/>
        <v>0.99522506682417411</v>
      </c>
      <c r="I2504" s="2">
        <f t="shared" si="347"/>
        <v>49.880340988712966</v>
      </c>
    </row>
    <row r="2505" spans="1:9" ht="13.5" x14ac:dyDescent="0.25">
      <c r="A2505" s="3">
        <f>TITRES_STAT!B2508</f>
        <v>45651</v>
      </c>
      <c r="B2505" s="6">
        <f>TITRES_STAT!D2508</f>
        <v>5.8029000000000002</v>
      </c>
      <c r="C2505" s="2">
        <f t="shared" si="351"/>
        <v>-0.20929999999999982</v>
      </c>
      <c r="D2505" s="2">
        <f t="shared" si="352"/>
        <v>0</v>
      </c>
      <c r="E2505" s="2">
        <f t="shared" si="353"/>
        <v>0.20929999999999982</v>
      </c>
      <c r="F2505" s="2">
        <f t="shared" si="350"/>
        <v>1.6009348403251234E-2</v>
      </c>
      <c r="G2505" s="2">
        <f t="shared" si="350"/>
        <v>3.1036158736272652E-2</v>
      </c>
      <c r="H2505" s="2">
        <f t="shared" si="346"/>
        <v>0.51582892519945622</v>
      </c>
      <c r="I2505" s="2">
        <f t="shared" si="347"/>
        <v>34.029494794841852</v>
      </c>
    </row>
    <row r="2506" spans="1:9" ht="13.5" x14ac:dyDescent="0.25">
      <c r="A2506" s="3">
        <f>TITRES_STAT!B2509</f>
        <v>45652</v>
      </c>
      <c r="B2506" s="6">
        <f>TITRES_STAT!D2509</f>
        <v>5.8220000000000001</v>
      </c>
      <c r="C2506" s="2">
        <f t="shared" si="351"/>
        <v>1.9099999999999895E-2</v>
      </c>
      <c r="D2506" s="2">
        <f t="shared" si="352"/>
        <v>1.9099999999999895E-2</v>
      </c>
      <c r="E2506" s="2">
        <f t="shared" si="353"/>
        <v>0</v>
      </c>
      <c r="F2506" s="2">
        <f t="shared" si="350"/>
        <v>1.6230109231590423E-2</v>
      </c>
      <c r="G2506" s="2">
        <f t="shared" si="350"/>
        <v>2.8819290255110319E-2</v>
      </c>
      <c r="H2506" s="2">
        <f t="shared" si="346"/>
        <v>0.56316824904154095</v>
      </c>
      <c r="I2506" s="2">
        <f t="shared" si="347"/>
        <v>36.027359779527785</v>
      </c>
    </row>
    <row r="2507" spans="1:9" ht="13.5" x14ac:dyDescent="0.25">
      <c r="A2507" s="3">
        <f>TITRES_STAT!B2510</f>
        <v>45653</v>
      </c>
      <c r="B2507" s="6">
        <f>TITRES_STAT!D2510</f>
        <v>5.8029000000000002</v>
      </c>
      <c r="C2507" s="2">
        <f t="shared" si="351"/>
        <v>-1.9099999999999895E-2</v>
      </c>
      <c r="D2507" s="2">
        <f t="shared" si="352"/>
        <v>0</v>
      </c>
      <c r="E2507" s="2">
        <f t="shared" si="353"/>
        <v>1.9099999999999895E-2</v>
      </c>
      <c r="F2507" s="2">
        <f t="shared" si="350"/>
        <v>1.5070815715048249E-2</v>
      </c>
      <c r="G2507" s="2">
        <f t="shared" si="350"/>
        <v>2.8125055236888147E-2</v>
      </c>
      <c r="H2507" s="2">
        <f t="shared" si="346"/>
        <v>0.53585017302585525</v>
      </c>
      <c r="I2507" s="2">
        <f t="shared" si="347"/>
        <v>34.889482218838452</v>
      </c>
    </row>
    <row r="2508" spans="1:9" ht="13.5" x14ac:dyDescent="0.25">
      <c r="A2508" s="3">
        <f>TITRES_STAT!B2511</f>
        <v>45656</v>
      </c>
      <c r="B2508" s="6">
        <f>TITRES_STAT!D2511</f>
        <v>5.7077999999999998</v>
      </c>
      <c r="C2508" s="2">
        <f t="shared" si="351"/>
        <v>-9.5100000000000406E-2</v>
      </c>
      <c r="D2508" s="2">
        <f t="shared" si="352"/>
        <v>0</v>
      </c>
      <c r="E2508" s="2">
        <f t="shared" si="353"/>
        <v>9.5100000000000406E-2</v>
      </c>
      <c r="F2508" s="2">
        <f t="shared" si="350"/>
        <v>1.3994328878259089E-2</v>
      </c>
      <c r="G2508" s="2">
        <f t="shared" si="350"/>
        <v>3.290897986282474E-2</v>
      </c>
      <c r="H2508" s="2">
        <f t="shared" si="346"/>
        <v>0.42524347265068602</v>
      </c>
      <c r="I2508" s="2">
        <f t="shared" si="347"/>
        <v>29.836549390386807</v>
      </c>
    </row>
    <row r="2509" spans="1:9" ht="13.5" x14ac:dyDescent="0.25">
      <c r="A2509" s="3">
        <f>TITRES_STAT!B2512</f>
        <v>45657</v>
      </c>
      <c r="B2509" s="6">
        <f>TITRES_STAT!D2512</f>
        <v>5.7077999999999998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1.299473395838344E-2</v>
      </c>
      <c r="G2509" s="2">
        <f t="shared" si="354"/>
        <v>3.0558338444051543E-2</v>
      </c>
      <c r="H2509" s="2">
        <f t="shared" si="346"/>
        <v>0.42524347265068602</v>
      </c>
      <c r="I2509" s="2">
        <f t="shared" si="347"/>
        <v>29.836549390386807</v>
      </c>
    </row>
    <row r="2510" spans="1:9" ht="13.5" x14ac:dyDescent="0.25">
      <c r="A2510" s="3">
        <f>TITRES_STAT!B2513</f>
        <v>45659</v>
      </c>
      <c r="B2510" s="6">
        <f>TITRES_STAT!D2513</f>
        <v>5.7934000000000001</v>
      </c>
      <c r="C2510" s="2">
        <f t="shared" si="351"/>
        <v>8.5600000000000342E-2</v>
      </c>
      <c r="D2510" s="2">
        <f t="shared" si="352"/>
        <v>8.5600000000000342E-2</v>
      </c>
      <c r="E2510" s="2">
        <f t="shared" si="353"/>
        <v>0</v>
      </c>
      <c r="F2510" s="2">
        <f t="shared" si="354"/>
        <v>1.8180824389927502E-2</v>
      </c>
      <c r="G2510" s="2">
        <f t="shared" si="354"/>
        <v>2.8375599983762149E-2</v>
      </c>
      <c r="H2510" s="2">
        <f t="shared" si="346"/>
        <v>0.64072035129940597</v>
      </c>
      <c r="I2510" s="2">
        <f t="shared" si="347"/>
        <v>39.05116132630237</v>
      </c>
    </row>
    <row r="2511" spans="1:9" ht="13.5" x14ac:dyDescent="0.25">
      <c r="A2511" s="3">
        <f>TITRES_STAT!B2514</f>
        <v>45660</v>
      </c>
      <c r="B2511" s="6">
        <f>TITRES_STAT!D2514</f>
        <v>5.8695000000000004</v>
      </c>
      <c r="C2511" s="2">
        <f t="shared" si="351"/>
        <v>7.6100000000000279E-2</v>
      </c>
      <c r="D2511" s="2">
        <f t="shared" si="352"/>
        <v>7.6100000000000279E-2</v>
      </c>
      <c r="E2511" s="2">
        <f t="shared" si="353"/>
        <v>0</v>
      </c>
      <c r="F2511" s="2">
        <f t="shared" si="354"/>
        <v>2.2317908362075558E-2</v>
      </c>
      <c r="G2511" s="2">
        <f t="shared" si="354"/>
        <v>2.6348771413493424E-2</v>
      </c>
      <c r="H2511" s="2">
        <f t="shared" si="346"/>
        <v>0.84701893730978184</v>
      </c>
      <c r="I2511" s="2">
        <f t="shared" si="347"/>
        <v>45.858703459937502</v>
      </c>
    </row>
    <row r="2512" spans="1:9" ht="13.5" x14ac:dyDescent="0.25">
      <c r="A2512" s="3">
        <f>TITRES_STAT!B2515</f>
        <v>45663</v>
      </c>
      <c r="B2512" s="6">
        <f>TITRES_STAT!D2515</f>
        <v>5.86</v>
      </c>
      <c r="C2512" s="2">
        <f t="shared" si="351"/>
        <v>-9.5000000000000639E-3</v>
      </c>
      <c r="D2512" s="2">
        <f t="shared" si="352"/>
        <v>0</v>
      </c>
      <c r="E2512" s="2">
        <f t="shared" si="353"/>
        <v>9.5000000000000639E-3</v>
      </c>
      <c r="F2512" s="2">
        <f t="shared" si="354"/>
        <v>2.0723772050498735E-2</v>
      </c>
      <c r="G2512" s="2">
        <f t="shared" si="354"/>
        <v>2.514528774110104E-2</v>
      </c>
      <c r="H2512" s="2">
        <f t="shared" si="346"/>
        <v>0.82416126090396058</v>
      </c>
      <c r="I2512" s="2">
        <f t="shared" si="347"/>
        <v>45.180285239450193</v>
      </c>
    </row>
    <row r="2513" spans="1:9" ht="13.5" x14ac:dyDescent="0.25">
      <c r="A2513" s="3">
        <f>TITRES_STAT!B2516</f>
        <v>45664</v>
      </c>
      <c r="B2513" s="6">
        <f>TITRES_STAT!D2516</f>
        <v>5.7839</v>
      </c>
      <c r="C2513" s="2">
        <f t="shared" si="351"/>
        <v>-7.6100000000000279E-2</v>
      </c>
      <c r="D2513" s="2">
        <f t="shared" si="352"/>
        <v>0</v>
      </c>
      <c r="E2513" s="2">
        <f t="shared" si="353"/>
        <v>7.6100000000000279E-2</v>
      </c>
      <c r="F2513" s="2">
        <f t="shared" si="354"/>
        <v>1.9243502618320255E-2</v>
      </c>
      <c r="G2513" s="2">
        <f t="shared" si="354"/>
        <v>2.8784910045308126E-2</v>
      </c>
      <c r="H2513" s="2">
        <f t="shared" ref="H2513:H2576" si="355">F2513/G2513</f>
        <v>0.66852745372594635</v>
      </c>
      <c r="I2513" s="2">
        <f t="shared" ref="I2513:I2576" si="356">IF(G2513=0,100,100-(100/(1+H2513)))</f>
        <v>40.066913626927416</v>
      </c>
    </row>
    <row r="2514" spans="1:9" ht="13.5" x14ac:dyDescent="0.25">
      <c r="A2514" s="3">
        <f>TITRES_STAT!B2517</f>
        <v>45665</v>
      </c>
      <c r="B2514" s="6">
        <f>TITRES_STAT!D2517</f>
        <v>5.7077999999999998</v>
      </c>
      <c r="C2514" s="2">
        <f t="shared" si="351"/>
        <v>-7.6100000000000279E-2</v>
      </c>
      <c r="D2514" s="2">
        <f t="shared" si="352"/>
        <v>0</v>
      </c>
      <c r="E2514" s="2">
        <f t="shared" si="353"/>
        <v>7.6100000000000279E-2</v>
      </c>
      <c r="F2514" s="2">
        <f t="shared" si="354"/>
        <v>1.7868966717011665E-2</v>
      </c>
      <c r="G2514" s="2">
        <f t="shared" si="354"/>
        <v>3.2164559327786134E-2</v>
      </c>
      <c r="H2514" s="2">
        <f t="shared" si="355"/>
        <v>0.55554831437019336</v>
      </c>
      <c r="I2514" s="2">
        <f t="shared" si="356"/>
        <v>35.713986459824127</v>
      </c>
    </row>
    <row r="2515" spans="1:9" ht="13.5" x14ac:dyDescent="0.25">
      <c r="A2515" s="3">
        <f>TITRES_STAT!B2518</f>
        <v>45666</v>
      </c>
      <c r="B2515" s="6">
        <f>TITRES_STAT!D2518</f>
        <v>5.7077999999999998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1.6592611951510832E-2</v>
      </c>
      <c r="G2515" s="2">
        <f t="shared" si="354"/>
        <v>2.9867090804372838E-2</v>
      </c>
      <c r="H2515" s="2">
        <f t="shared" si="355"/>
        <v>0.55554831437019336</v>
      </c>
      <c r="I2515" s="2">
        <f t="shared" si="356"/>
        <v>35.713986459824127</v>
      </c>
    </row>
    <row r="2516" spans="1:9" ht="13.5" x14ac:dyDescent="0.25">
      <c r="A2516" s="3">
        <f>TITRES_STAT!B2519</f>
        <v>45667</v>
      </c>
      <c r="B2516" s="6">
        <f>TITRES_STAT!D2519</f>
        <v>5.8884999999999996</v>
      </c>
      <c r="C2516" s="2">
        <f t="shared" si="351"/>
        <v>0.18069999999999986</v>
      </c>
      <c r="D2516" s="2">
        <f t="shared" si="352"/>
        <v>0.18069999999999986</v>
      </c>
      <c r="E2516" s="2">
        <f t="shared" si="353"/>
        <v>0</v>
      </c>
      <c r="F2516" s="2">
        <f t="shared" si="354"/>
        <v>2.831456824068862E-2</v>
      </c>
      <c r="G2516" s="2">
        <f t="shared" si="354"/>
        <v>2.7733727175489064E-2</v>
      </c>
      <c r="H2516" s="2">
        <f t="shared" si="355"/>
        <v>1.0209434909892998</v>
      </c>
      <c r="I2516" s="2">
        <f t="shared" si="356"/>
        <v>50.518161222287503</v>
      </c>
    </row>
    <row r="2517" spans="1:9" ht="13.5" x14ac:dyDescent="0.25">
      <c r="A2517" s="3">
        <f>TITRES_STAT!B2520</f>
        <v>45670</v>
      </c>
      <c r="B2517" s="6">
        <f>TITRES_STAT!D2520</f>
        <v>6.1929999999999996</v>
      </c>
      <c r="C2517" s="2">
        <f t="shared" si="351"/>
        <v>0.30449999999999999</v>
      </c>
      <c r="D2517" s="2">
        <f t="shared" si="352"/>
        <v>0.30449999999999999</v>
      </c>
      <c r="E2517" s="2">
        <f t="shared" si="353"/>
        <v>0</v>
      </c>
      <c r="F2517" s="2">
        <f t="shared" si="354"/>
        <v>4.8042099080639437E-2</v>
      </c>
      <c r="G2517" s="2">
        <f t="shared" si="354"/>
        <v>2.5752746662954129E-2</v>
      </c>
      <c r="H2517" s="2">
        <f t="shared" si="355"/>
        <v>1.8655135978077637</v>
      </c>
      <c r="I2517" s="2">
        <f t="shared" si="356"/>
        <v>65.102242028617781</v>
      </c>
    </row>
    <row r="2518" spans="1:9" ht="13.5" x14ac:dyDescent="0.25">
      <c r="A2518" s="3">
        <f>TITRES_STAT!B2521</f>
        <v>45671</v>
      </c>
      <c r="B2518" s="6">
        <f>TITRES_STAT!D2521</f>
        <v>6.1073000000000004</v>
      </c>
      <c r="C2518" s="2">
        <f t="shared" si="351"/>
        <v>-8.5699999999999221E-2</v>
      </c>
      <c r="D2518" s="2">
        <f t="shared" si="352"/>
        <v>0</v>
      </c>
      <c r="E2518" s="2">
        <f t="shared" si="353"/>
        <v>8.5699999999999221E-2</v>
      </c>
      <c r="F2518" s="2">
        <f t="shared" si="354"/>
        <v>4.4610520574879478E-2</v>
      </c>
      <c r="G2518" s="2">
        <f t="shared" si="354"/>
        <v>3.0034693329885922E-2</v>
      </c>
      <c r="H2518" s="2">
        <f t="shared" si="355"/>
        <v>1.4852996860963428</v>
      </c>
      <c r="I2518" s="2">
        <f t="shared" si="356"/>
        <v>59.763403761954407</v>
      </c>
    </row>
    <row r="2519" spans="1:9" ht="13.5" x14ac:dyDescent="0.25">
      <c r="A2519" s="3">
        <f>TITRES_STAT!B2522</f>
        <v>45672</v>
      </c>
      <c r="B2519" s="6">
        <f>TITRES_STAT!D2522</f>
        <v>6.1835000000000004</v>
      </c>
      <c r="C2519" s="2">
        <f t="shared" si="351"/>
        <v>7.6200000000000045E-2</v>
      </c>
      <c r="D2519" s="2">
        <f t="shared" si="352"/>
        <v>7.6200000000000045E-2</v>
      </c>
      <c r="E2519" s="2">
        <f t="shared" si="353"/>
        <v>0</v>
      </c>
      <c r="F2519" s="2">
        <f t="shared" si="354"/>
        <v>4.686691196238809E-2</v>
      </c>
      <c r="G2519" s="2">
        <f t="shared" si="354"/>
        <v>2.788935809203693E-2</v>
      </c>
      <c r="H2519" s="2">
        <f t="shared" si="355"/>
        <v>1.6804586110488395</v>
      </c>
      <c r="I2519" s="2">
        <f t="shared" si="356"/>
        <v>62.692951277889392</v>
      </c>
    </row>
    <row r="2520" spans="1:9" ht="13.5" x14ac:dyDescent="0.25">
      <c r="A2520" s="3">
        <f>TITRES_STAT!B2523</f>
        <v>45673</v>
      </c>
      <c r="B2520" s="6">
        <f>TITRES_STAT!D2523</f>
        <v>6.1359000000000004</v>
      </c>
      <c r="C2520" s="2">
        <f t="shared" si="351"/>
        <v>-4.7600000000000087E-2</v>
      </c>
      <c r="D2520" s="2">
        <f t="shared" si="352"/>
        <v>0</v>
      </c>
      <c r="E2520" s="2">
        <f t="shared" si="353"/>
        <v>4.7600000000000087E-2</v>
      </c>
      <c r="F2520" s="2">
        <f t="shared" si="354"/>
        <v>4.3519275393646084E-2</v>
      </c>
      <c r="G2520" s="2">
        <f t="shared" si="354"/>
        <v>2.9297261085462871E-2</v>
      </c>
      <c r="H2520" s="2">
        <f t="shared" si="355"/>
        <v>1.4854383577596642</v>
      </c>
      <c r="I2520" s="2">
        <f t="shared" si="356"/>
        <v>59.76564870828723</v>
      </c>
    </row>
    <row r="2521" spans="1:9" ht="13.5" x14ac:dyDescent="0.25">
      <c r="A2521" s="3">
        <f>TITRES_STAT!B2524</f>
        <v>45674</v>
      </c>
      <c r="B2521" s="6">
        <f>TITRES_STAT!D2524</f>
        <v>6.1643999999999997</v>
      </c>
      <c r="C2521" s="2">
        <f t="shared" si="351"/>
        <v>2.8499999999999304E-2</v>
      </c>
      <c r="D2521" s="2">
        <f t="shared" si="352"/>
        <v>2.8499999999999304E-2</v>
      </c>
      <c r="E2521" s="2">
        <f t="shared" si="353"/>
        <v>0</v>
      </c>
      <c r="F2521" s="2">
        <f t="shared" si="354"/>
        <v>4.2446470008385598E-2</v>
      </c>
      <c r="G2521" s="2">
        <f t="shared" si="354"/>
        <v>2.720459957935838E-2</v>
      </c>
      <c r="H2521" s="2">
        <f t="shared" si="355"/>
        <v>1.5602681408548302</v>
      </c>
      <c r="I2521" s="2">
        <f t="shared" si="356"/>
        <v>60.941591076233252</v>
      </c>
    </row>
    <row r="2522" spans="1:9" ht="13.5" x14ac:dyDescent="0.25">
      <c r="A2522" s="3">
        <f>TITRES_STAT!B2525</f>
        <v>45677</v>
      </c>
      <c r="B2522" s="6">
        <f>TITRES_STAT!D2525</f>
        <v>6.1264000000000003</v>
      </c>
      <c r="C2522" s="2">
        <f t="shared" si="351"/>
        <v>-3.7999999999999368E-2</v>
      </c>
      <c r="D2522" s="2">
        <f t="shared" si="352"/>
        <v>0</v>
      </c>
      <c r="E2522" s="2">
        <f t="shared" si="353"/>
        <v>3.7999999999999368E-2</v>
      </c>
      <c r="F2522" s="2">
        <f t="shared" si="354"/>
        <v>3.9414579293500909E-2</v>
      </c>
      <c r="G2522" s="2">
        <f t="shared" si="354"/>
        <v>2.7975699609404166E-2</v>
      </c>
      <c r="H2522" s="2">
        <f t="shared" si="355"/>
        <v>1.4088862778699378</v>
      </c>
      <c r="I2522" s="2">
        <f t="shared" si="356"/>
        <v>58.487039874532726</v>
      </c>
    </row>
    <row r="2523" spans="1:9" ht="13.5" x14ac:dyDescent="0.25">
      <c r="A2523" s="3">
        <f>TITRES_STAT!B2526</f>
        <v>45678</v>
      </c>
      <c r="B2523" s="6">
        <f>TITRES_STAT!D2526</f>
        <v>6.1738999999999997</v>
      </c>
      <c r="C2523" s="2">
        <f t="shared" si="351"/>
        <v>4.7499999999999432E-2</v>
      </c>
      <c r="D2523" s="2">
        <f t="shared" si="352"/>
        <v>4.7499999999999432E-2</v>
      </c>
      <c r="E2523" s="2">
        <f t="shared" si="353"/>
        <v>0</v>
      </c>
      <c r="F2523" s="2">
        <f t="shared" si="354"/>
        <v>3.999210934396509E-2</v>
      </c>
      <c r="G2523" s="2">
        <f t="shared" si="354"/>
        <v>2.5977435351589584E-2</v>
      </c>
      <c r="H2523" s="2">
        <f t="shared" si="355"/>
        <v>1.5394941341473856</v>
      </c>
      <c r="I2523" s="2">
        <f t="shared" si="356"/>
        <v>60.622078761534851</v>
      </c>
    </row>
    <row r="2524" spans="1:9" ht="13.5" x14ac:dyDescent="0.25">
      <c r="A2524" s="3">
        <f>TITRES_STAT!B2527</f>
        <v>45679</v>
      </c>
      <c r="B2524" s="6">
        <f>TITRES_STAT!D2527</f>
        <v>6.2976000000000001</v>
      </c>
      <c r="C2524" s="2">
        <f t="shared" si="351"/>
        <v>0.12370000000000037</v>
      </c>
      <c r="D2524" s="2">
        <f t="shared" si="352"/>
        <v>0.12370000000000037</v>
      </c>
      <c r="E2524" s="2">
        <f t="shared" si="353"/>
        <v>0</v>
      </c>
      <c r="F2524" s="2">
        <f t="shared" si="354"/>
        <v>4.5971244390824749E-2</v>
      </c>
      <c r="G2524" s="2">
        <f t="shared" si="354"/>
        <v>2.4121904255047472E-2</v>
      </c>
      <c r="H2524" s="2">
        <f t="shared" si="355"/>
        <v>1.9057883616798343</v>
      </c>
      <c r="I2524" s="2">
        <f t="shared" si="356"/>
        <v>65.585931405482654</v>
      </c>
    </row>
    <row r="2525" spans="1:9" ht="13.5" x14ac:dyDescent="0.25">
      <c r="A2525" s="3">
        <f>TITRES_STAT!B2528</f>
        <v>45680</v>
      </c>
      <c r="B2525" s="6">
        <f>TITRES_STAT!D2528</f>
        <v>6.3642000000000003</v>
      </c>
      <c r="C2525" s="2">
        <f t="shared" si="351"/>
        <v>6.6600000000000215E-2</v>
      </c>
      <c r="D2525" s="2">
        <f t="shared" si="352"/>
        <v>6.6600000000000215E-2</v>
      </c>
      <c r="E2525" s="2">
        <f t="shared" si="353"/>
        <v>0</v>
      </c>
      <c r="F2525" s="2">
        <f t="shared" ref="F2525:G2540" si="357">((F2524*13)+D2525)/14</f>
        <v>4.7444726934337281E-2</v>
      </c>
      <c r="G2525" s="2">
        <f t="shared" si="357"/>
        <v>2.2398911093972653E-2</v>
      </c>
      <c r="H2525" s="2">
        <f t="shared" si="355"/>
        <v>2.118171134984514</v>
      </c>
      <c r="I2525" s="2">
        <f t="shared" si="356"/>
        <v>67.929919279271161</v>
      </c>
    </row>
    <row r="2526" spans="1:9" ht="13.5" x14ac:dyDescent="0.25">
      <c r="A2526" s="3">
        <f>TITRES_STAT!B2529</f>
        <v>45681</v>
      </c>
      <c r="B2526" s="6">
        <f>TITRES_STAT!D2529</f>
        <v>6.3642000000000003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4.40558178675989E-2</v>
      </c>
      <c r="G2526" s="2">
        <f t="shared" si="357"/>
        <v>2.0798988872974607E-2</v>
      </c>
      <c r="H2526" s="2">
        <f t="shared" si="355"/>
        <v>2.118171134984514</v>
      </c>
      <c r="I2526" s="2">
        <f t="shared" si="356"/>
        <v>67.929919279271161</v>
      </c>
    </row>
    <row r="2527" spans="1:9" ht="13.5" x14ac:dyDescent="0.25">
      <c r="A2527" s="3">
        <f>TITRES_STAT!B2530</f>
        <v>45684</v>
      </c>
      <c r="B2527" s="6">
        <f>TITRES_STAT!D2530</f>
        <v>6.2786</v>
      </c>
      <c r="C2527" s="2">
        <f t="shared" si="351"/>
        <v>-8.5600000000000342E-2</v>
      </c>
      <c r="D2527" s="2">
        <f t="shared" si="352"/>
        <v>0</v>
      </c>
      <c r="E2527" s="2">
        <f t="shared" si="353"/>
        <v>8.5600000000000342E-2</v>
      </c>
      <c r="F2527" s="2">
        <f t="shared" si="357"/>
        <v>4.0908973734198981E-2</v>
      </c>
      <c r="G2527" s="2">
        <f t="shared" si="357"/>
        <v>2.5427632524905017E-2</v>
      </c>
      <c r="H2527" s="2">
        <f t="shared" si="355"/>
        <v>1.6088392694101903</v>
      </c>
      <c r="I2527" s="2">
        <f t="shared" si="356"/>
        <v>61.668776925989725</v>
      </c>
    </row>
    <row r="2528" spans="1:9" ht="13.5" x14ac:dyDescent="0.25">
      <c r="A2528" s="3">
        <f>TITRES_STAT!B2531</f>
        <v>45685</v>
      </c>
      <c r="B2528" s="6">
        <f>TITRES_STAT!D2531</f>
        <v>6.2309999999999999</v>
      </c>
      <c r="C2528" s="2">
        <f t="shared" si="351"/>
        <v>-4.7600000000000087E-2</v>
      </c>
      <c r="D2528" s="2">
        <f t="shared" si="352"/>
        <v>0</v>
      </c>
      <c r="E2528" s="2">
        <f t="shared" si="353"/>
        <v>4.7600000000000087E-2</v>
      </c>
      <c r="F2528" s="2">
        <f t="shared" si="357"/>
        <v>3.7986904181756195E-2</v>
      </c>
      <c r="G2528" s="2">
        <f t="shared" si="357"/>
        <v>2.7011373058840379E-2</v>
      </c>
      <c r="H2528" s="2">
        <f t="shared" si="355"/>
        <v>1.4063299965909621</v>
      </c>
      <c r="I2528" s="2">
        <f t="shared" si="356"/>
        <v>58.442940020001586</v>
      </c>
    </row>
    <row r="2529" spans="1:9" ht="13.5" x14ac:dyDescent="0.25">
      <c r="A2529" s="3">
        <f>TITRES_STAT!B2532</f>
        <v>45686</v>
      </c>
      <c r="B2529" s="6">
        <f>TITRES_STAT!D2532</f>
        <v>6.2786</v>
      </c>
      <c r="C2529" s="2">
        <f t="shared" si="351"/>
        <v>4.7600000000000087E-2</v>
      </c>
      <c r="D2529" s="2">
        <f t="shared" si="352"/>
        <v>4.7600000000000087E-2</v>
      </c>
      <c r="E2529" s="2">
        <f t="shared" si="353"/>
        <v>0</v>
      </c>
      <c r="F2529" s="2">
        <f t="shared" si="357"/>
        <v>3.8673553883059326E-2</v>
      </c>
      <c r="G2529" s="2">
        <f t="shared" si="357"/>
        <v>2.5081989268923209E-2</v>
      </c>
      <c r="H2529" s="2">
        <f t="shared" si="355"/>
        <v>1.5418854329459497</v>
      </c>
      <c r="I2529" s="2">
        <f t="shared" si="356"/>
        <v>60.659123851973241</v>
      </c>
    </row>
    <row r="2530" spans="1:9" ht="13.5" x14ac:dyDescent="0.25">
      <c r="A2530" s="3">
        <f>TITRES_STAT!B2533</f>
        <v>45687</v>
      </c>
      <c r="B2530" s="6">
        <f>TITRES_STAT!D2533</f>
        <v>6.2595999999999998</v>
      </c>
      <c r="C2530" s="2">
        <f t="shared" si="351"/>
        <v>-1.9000000000000128E-2</v>
      </c>
      <c r="D2530" s="2">
        <f t="shared" si="352"/>
        <v>0</v>
      </c>
      <c r="E2530" s="2">
        <f t="shared" si="353"/>
        <v>1.9000000000000128E-2</v>
      </c>
      <c r="F2530" s="2">
        <f t="shared" si="357"/>
        <v>3.5911157177126514E-2</v>
      </c>
      <c r="G2530" s="2">
        <f t="shared" si="357"/>
        <v>2.4647561464000132E-2</v>
      </c>
      <c r="H2530" s="2">
        <f t="shared" si="355"/>
        <v>1.4569862105660158</v>
      </c>
      <c r="I2530" s="2">
        <f t="shared" si="356"/>
        <v>59.299730877625478</v>
      </c>
    </row>
    <row r="2531" spans="1:9" ht="13.5" x14ac:dyDescent="0.25">
      <c r="A2531" s="3">
        <f>TITRES_STAT!B2534</f>
        <v>45688</v>
      </c>
      <c r="B2531" s="6">
        <f>TITRES_STAT!D2534</f>
        <v>6.2976000000000001</v>
      </c>
      <c r="C2531" s="2">
        <f t="shared" si="351"/>
        <v>3.8000000000000256E-2</v>
      </c>
      <c r="D2531" s="2">
        <f t="shared" si="352"/>
        <v>3.8000000000000256E-2</v>
      </c>
      <c r="E2531" s="2">
        <f t="shared" si="353"/>
        <v>0</v>
      </c>
      <c r="F2531" s="2">
        <f t="shared" si="357"/>
        <v>3.6060360235903213E-2</v>
      </c>
      <c r="G2531" s="2">
        <f t="shared" si="357"/>
        <v>2.2887021359428692E-2</v>
      </c>
      <c r="H2531" s="2">
        <f t="shared" si="355"/>
        <v>1.5755811850565493</v>
      </c>
      <c r="I2531" s="2">
        <f t="shared" si="356"/>
        <v>61.173811728320885</v>
      </c>
    </row>
    <row r="2532" spans="1:9" ht="13.5" x14ac:dyDescent="0.25">
      <c r="A2532" s="3">
        <f>TITRES_STAT!B2535</f>
        <v>45691</v>
      </c>
      <c r="B2532" s="6">
        <f>TITRES_STAT!D2535</f>
        <v>6.2786</v>
      </c>
      <c r="C2532" s="2">
        <f t="shared" si="351"/>
        <v>-1.9000000000000128E-2</v>
      </c>
      <c r="D2532" s="2">
        <f t="shared" si="352"/>
        <v>0</v>
      </c>
      <c r="E2532" s="2">
        <f t="shared" si="353"/>
        <v>1.9000000000000128E-2</v>
      </c>
      <c r="F2532" s="2">
        <f t="shared" si="357"/>
        <v>3.3484620219052984E-2</v>
      </c>
      <c r="G2532" s="2">
        <f t="shared" si="357"/>
        <v>2.2609376976612364E-2</v>
      </c>
      <c r="H2532" s="2">
        <f t="shared" si="355"/>
        <v>1.481005878830284</v>
      </c>
      <c r="I2532" s="2">
        <f t="shared" si="356"/>
        <v>59.693767413744759</v>
      </c>
    </row>
    <row r="2533" spans="1:9" ht="13.5" x14ac:dyDescent="0.25">
      <c r="A2533" s="3">
        <f>TITRES_STAT!B2536</f>
        <v>45692</v>
      </c>
      <c r="B2533" s="6">
        <f>TITRES_STAT!D2536</f>
        <v>6.2786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3.1092861631977772E-2</v>
      </c>
      <c r="G2533" s="2">
        <f t="shared" si="357"/>
        <v>2.0994421478282909E-2</v>
      </c>
      <c r="H2533" s="2">
        <f t="shared" si="355"/>
        <v>1.481005878830284</v>
      </c>
      <c r="I2533" s="2">
        <f t="shared" si="356"/>
        <v>59.693767413744759</v>
      </c>
    </row>
    <row r="2534" spans="1:9" ht="13.5" x14ac:dyDescent="0.25">
      <c r="A2534" s="3">
        <f>TITRES_STAT!B2537</f>
        <v>45693</v>
      </c>
      <c r="B2534" s="6">
        <f>TITRES_STAT!D2537</f>
        <v>6.1738999999999997</v>
      </c>
      <c r="C2534" s="2">
        <f t="shared" si="351"/>
        <v>-0.10470000000000024</v>
      </c>
      <c r="D2534" s="2">
        <f t="shared" si="352"/>
        <v>0</v>
      </c>
      <c r="E2534" s="2">
        <f t="shared" si="353"/>
        <v>0.10470000000000024</v>
      </c>
      <c r="F2534" s="2">
        <f t="shared" si="357"/>
        <v>2.8871942943979358E-2</v>
      </c>
      <c r="G2534" s="2">
        <f t="shared" si="357"/>
        <v>2.6973391372691287E-2</v>
      </c>
      <c r="H2534" s="2">
        <f t="shared" si="355"/>
        <v>1.070386090686773</v>
      </c>
      <c r="I2534" s="2">
        <f t="shared" si="356"/>
        <v>51.699830070424809</v>
      </c>
    </row>
    <row r="2535" spans="1:9" ht="13.5" x14ac:dyDescent="0.25">
      <c r="A2535" s="3">
        <f>TITRES_STAT!B2538</f>
        <v>45694</v>
      </c>
      <c r="B2535" s="6">
        <f>TITRES_STAT!D2538</f>
        <v>6.2595999999999998</v>
      </c>
      <c r="C2535" s="2">
        <f t="shared" si="351"/>
        <v>8.5700000000000109E-2</v>
      </c>
      <c r="D2535" s="2">
        <f t="shared" si="352"/>
        <v>8.5700000000000109E-2</v>
      </c>
      <c r="E2535" s="2">
        <f t="shared" si="353"/>
        <v>0</v>
      </c>
      <c r="F2535" s="2">
        <f t="shared" si="357"/>
        <v>3.2931089876552265E-2</v>
      </c>
      <c r="G2535" s="2">
        <f t="shared" si="357"/>
        <v>2.5046720560356197E-2</v>
      </c>
      <c r="H2535" s="2">
        <f t="shared" si="355"/>
        <v>1.3147864925947792</v>
      </c>
      <c r="I2535" s="2">
        <f t="shared" si="356"/>
        <v>56.799471432933679</v>
      </c>
    </row>
    <row r="2536" spans="1:9" ht="13.5" x14ac:dyDescent="0.25">
      <c r="A2536" s="3">
        <f>TITRES_STAT!B2539</f>
        <v>45695</v>
      </c>
      <c r="B2536" s="6">
        <f>TITRES_STAT!D2539</f>
        <v>6.2309999999999999</v>
      </c>
      <c r="C2536" s="2">
        <f t="shared" si="351"/>
        <v>-2.8599999999999959E-2</v>
      </c>
      <c r="D2536" s="2">
        <f t="shared" si="352"/>
        <v>0</v>
      </c>
      <c r="E2536" s="2">
        <f t="shared" si="353"/>
        <v>2.8599999999999959E-2</v>
      </c>
      <c r="F2536" s="2">
        <f t="shared" si="357"/>
        <v>3.0578869171084246E-2</v>
      </c>
      <c r="G2536" s="2">
        <f t="shared" si="357"/>
        <v>2.5300526234616465E-2</v>
      </c>
      <c r="H2536" s="2">
        <f t="shared" si="355"/>
        <v>1.2086258162190275</v>
      </c>
      <c r="I2536" s="2">
        <f t="shared" si="356"/>
        <v>54.722977850910404</v>
      </c>
    </row>
    <row r="2537" spans="1:9" ht="13.5" x14ac:dyDescent="0.25">
      <c r="A2537" s="3">
        <f>TITRES_STAT!B2540</f>
        <v>45698</v>
      </c>
      <c r="B2537" s="6">
        <f>TITRES_STAT!D2540</f>
        <v>6.2595999999999998</v>
      </c>
      <c r="C2537" s="2">
        <f t="shared" si="351"/>
        <v>2.8599999999999959E-2</v>
      </c>
      <c r="D2537" s="2">
        <f t="shared" si="352"/>
        <v>2.8599999999999959E-2</v>
      </c>
      <c r="E2537" s="2">
        <f t="shared" si="353"/>
        <v>0</v>
      </c>
      <c r="F2537" s="2">
        <f t="shared" si="357"/>
        <v>3.0437521373149652E-2</v>
      </c>
      <c r="G2537" s="2">
        <f t="shared" si="357"/>
        <v>2.3493345789286718E-2</v>
      </c>
      <c r="H2537" s="2">
        <f t="shared" si="355"/>
        <v>1.2955805293186282</v>
      </c>
      <c r="I2537" s="2">
        <f t="shared" si="356"/>
        <v>56.438034421871535</v>
      </c>
    </row>
    <row r="2538" spans="1:9" ht="13.5" x14ac:dyDescent="0.25">
      <c r="A2538" s="3">
        <f>TITRES_STAT!B2541</f>
        <v>45699</v>
      </c>
      <c r="B2538" s="6">
        <f>TITRES_STAT!D2541</f>
        <v>6.1835000000000004</v>
      </c>
      <c r="C2538" s="2">
        <f t="shared" si="351"/>
        <v>-7.609999999999939E-2</v>
      </c>
      <c r="D2538" s="2">
        <f t="shared" si="352"/>
        <v>0</v>
      </c>
      <c r="E2538" s="2">
        <f t="shared" si="353"/>
        <v>7.609999999999939E-2</v>
      </c>
      <c r="F2538" s="2">
        <f t="shared" si="357"/>
        <v>2.8263412703638965E-2</v>
      </c>
      <c r="G2538" s="2">
        <f t="shared" si="357"/>
        <v>2.7250963947194767E-2</v>
      </c>
      <c r="H2538" s="2">
        <f t="shared" si="355"/>
        <v>1.0371527685554924</v>
      </c>
      <c r="I2538" s="2">
        <f t="shared" si="356"/>
        <v>50.911879784593594</v>
      </c>
    </row>
    <row r="2539" spans="1:9" ht="13.5" x14ac:dyDescent="0.25">
      <c r="A2539" s="3">
        <f>TITRES_STAT!B2542</f>
        <v>45700</v>
      </c>
      <c r="B2539" s="6">
        <f>TITRES_STAT!D2542</f>
        <v>6.1835000000000004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2.6244597510521894E-2</v>
      </c>
      <c r="G2539" s="2">
        <f t="shared" si="357"/>
        <v>2.5304466522395142E-2</v>
      </c>
      <c r="H2539" s="2">
        <f t="shared" si="355"/>
        <v>1.0371527685554924</v>
      </c>
      <c r="I2539" s="2">
        <f t="shared" si="356"/>
        <v>50.911879784593594</v>
      </c>
    </row>
    <row r="2540" spans="1:9" ht="13.5" x14ac:dyDescent="0.25">
      <c r="A2540" s="3">
        <f>TITRES_STAT!B2543</f>
        <v>45701</v>
      </c>
      <c r="B2540" s="6">
        <f>TITRES_STAT!D2543</f>
        <v>6.1548999999999996</v>
      </c>
      <c r="C2540" s="2">
        <f t="shared" si="351"/>
        <v>-2.8600000000000847E-2</v>
      </c>
      <c r="D2540" s="2">
        <f t="shared" si="352"/>
        <v>0</v>
      </c>
      <c r="E2540" s="2">
        <f t="shared" si="353"/>
        <v>2.8600000000000847E-2</v>
      </c>
      <c r="F2540" s="2">
        <f t="shared" si="357"/>
        <v>2.4369983402627471E-2</v>
      </c>
      <c r="G2540" s="2">
        <f t="shared" si="357"/>
        <v>2.5539861770795553E-2</v>
      </c>
      <c r="H2540" s="2">
        <f t="shared" si="355"/>
        <v>0.95419402114752949</v>
      </c>
      <c r="I2540" s="2">
        <f t="shared" si="356"/>
        <v>48.828008417875196</v>
      </c>
    </row>
    <row r="2541" spans="1:9" ht="13.5" x14ac:dyDescent="0.25">
      <c r="A2541" s="3">
        <f>TITRES_STAT!B2544</f>
        <v>45702</v>
      </c>
      <c r="B2541" s="6">
        <f>TITRES_STAT!D2544</f>
        <v>6.1643999999999997</v>
      </c>
      <c r="C2541" s="2">
        <f t="shared" si="351"/>
        <v>9.5000000000000639E-3</v>
      </c>
      <c r="D2541" s="2">
        <f t="shared" si="352"/>
        <v>9.5000000000000639E-3</v>
      </c>
      <c r="E2541" s="2">
        <f t="shared" si="353"/>
        <v>0</v>
      </c>
      <c r="F2541" s="2">
        <f t="shared" ref="F2541:G2556" si="358">((F2540*13)+D2541)/14</f>
        <v>2.3307841731011227E-2</v>
      </c>
      <c r="G2541" s="2">
        <f t="shared" si="358"/>
        <v>2.371558593002444E-2</v>
      </c>
      <c r="H2541" s="2">
        <f t="shared" si="355"/>
        <v>0.9828069101806588</v>
      </c>
      <c r="I2541" s="2">
        <f t="shared" si="356"/>
        <v>49.56644568538006</v>
      </c>
    </row>
    <row r="2542" spans="1:9" ht="13.5" x14ac:dyDescent="0.25">
      <c r="A2542" s="3">
        <f>TITRES_STAT!B2545</f>
        <v>45705</v>
      </c>
      <c r="B2542" s="6">
        <f>TITRES_STAT!D2545</f>
        <v>6.1169000000000002</v>
      </c>
      <c r="C2542" s="2">
        <f t="shared" si="351"/>
        <v>-4.7499999999999432E-2</v>
      </c>
      <c r="D2542" s="2">
        <f t="shared" si="352"/>
        <v>0</v>
      </c>
      <c r="E2542" s="2">
        <f t="shared" si="353"/>
        <v>4.7499999999999432E-2</v>
      </c>
      <c r="F2542" s="2">
        <f t="shared" si="358"/>
        <v>2.1642995893081853E-2</v>
      </c>
      <c r="G2542" s="2">
        <f t="shared" si="358"/>
        <v>2.5414472649308368E-2</v>
      </c>
      <c r="H2542" s="2">
        <f t="shared" si="355"/>
        <v>0.85160121918448883</v>
      </c>
      <c r="I2542" s="2">
        <f t="shared" si="356"/>
        <v>45.992690562148383</v>
      </c>
    </row>
    <row r="2543" spans="1:9" ht="13.5" x14ac:dyDescent="0.25">
      <c r="A2543" s="3">
        <f>TITRES_STAT!B2546</f>
        <v>45706</v>
      </c>
      <c r="B2543" s="6">
        <f>TITRES_STAT!D2546</f>
        <v>6.25</v>
      </c>
      <c r="C2543" s="2">
        <f t="shared" si="351"/>
        <v>0.13309999999999977</v>
      </c>
      <c r="D2543" s="2">
        <f t="shared" si="352"/>
        <v>0.13309999999999977</v>
      </c>
      <c r="E2543" s="2">
        <f t="shared" si="353"/>
        <v>0</v>
      </c>
      <c r="F2543" s="2">
        <f t="shared" si="358"/>
        <v>2.9604210472147421E-2</v>
      </c>
      <c r="G2543" s="2">
        <f t="shared" si="358"/>
        <v>2.3599153174357769E-2</v>
      </c>
      <c r="H2543" s="2">
        <f t="shared" si="355"/>
        <v>1.2544607110866415</v>
      </c>
      <c r="I2543" s="2">
        <f t="shared" si="356"/>
        <v>55.643494025761761</v>
      </c>
    </row>
    <row r="2544" spans="1:9" ht="13.5" x14ac:dyDescent="0.25">
      <c r="A2544" s="3">
        <f>TITRES_STAT!B2547</f>
        <v>45707</v>
      </c>
      <c r="B2544" s="6">
        <f>TITRES_STAT!D2547</f>
        <v>6.2595999999999998</v>
      </c>
      <c r="C2544" s="2">
        <f t="shared" si="351"/>
        <v>9.5999999999998309E-3</v>
      </c>
      <c r="D2544" s="2">
        <f t="shared" si="352"/>
        <v>9.5999999999998309E-3</v>
      </c>
      <c r="E2544" s="2">
        <f t="shared" si="353"/>
        <v>0</v>
      </c>
      <c r="F2544" s="2">
        <f t="shared" si="358"/>
        <v>2.8175338295565452E-2</v>
      </c>
      <c r="G2544" s="2">
        <f t="shared" si="358"/>
        <v>2.1913499376189357E-2</v>
      </c>
      <c r="H2544" s="2">
        <f t="shared" si="355"/>
        <v>1.2857525770703719</v>
      </c>
      <c r="I2544" s="2">
        <f t="shared" si="356"/>
        <v>56.250732908209564</v>
      </c>
    </row>
    <row r="2545" spans="1:9" ht="13.5" x14ac:dyDescent="0.25">
      <c r="A2545" s="3">
        <f>TITRES_STAT!B2548</f>
        <v>45708</v>
      </c>
      <c r="B2545" s="6">
        <f>TITRES_STAT!D2548</f>
        <v>6.1359000000000004</v>
      </c>
      <c r="C2545" s="2">
        <f t="shared" si="351"/>
        <v>-0.12369999999999948</v>
      </c>
      <c r="D2545" s="2">
        <f t="shared" si="352"/>
        <v>0</v>
      </c>
      <c r="E2545" s="2">
        <f t="shared" si="353"/>
        <v>0.12369999999999948</v>
      </c>
      <c r="F2545" s="2">
        <f t="shared" si="358"/>
        <v>2.616281413159649E-2</v>
      </c>
      <c r="G2545" s="2">
        <f t="shared" si="358"/>
        <v>2.9183963706461508E-2</v>
      </c>
      <c r="H2545" s="2">
        <f t="shared" si="355"/>
        <v>0.89647912102508143</v>
      </c>
      <c r="I2545" s="2">
        <f t="shared" si="356"/>
        <v>47.270708708910966</v>
      </c>
    </row>
    <row r="2546" spans="1:9" ht="13.5" x14ac:dyDescent="0.25">
      <c r="A2546" s="3">
        <f>TITRES_STAT!B2549</f>
        <v>45709</v>
      </c>
      <c r="B2546" s="6">
        <f>TITRES_STAT!D2549</f>
        <v>6.2309999999999999</v>
      </c>
      <c r="C2546" s="2">
        <f t="shared" si="351"/>
        <v>9.5099999999999518E-2</v>
      </c>
      <c r="D2546" s="2">
        <f t="shared" si="352"/>
        <v>9.5099999999999518E-2</v>
      </c>
      <c r="E2546" s="2">
        <f t="shared" si="353"/>
        <v>0</v>
      </c>
      <c r="F2546" s="2">
        <f t="shared" si="358"/>
        <v>3.108689883648242E-2</v>
      </c>
      <c r="G2546" s="2">
        <f t="shared" si="358"/>
        <v>2.7099394870285683E-2</v>
      </c>
      <c r="H2546" s="2">
        <f t="shared" si="355"/>
        <v>1.147143653401981</v>
      </c>
      <c r="I2546" s="2">
        <f t="shared" si="356"/>
        <v>53.426497644180529</v>
      </c>
    </row>
    <row r="2547" spans="1:9" ht="13.5" x14ac:dyDescent="0.25">
      <c r="A2547" s="3">
        <f>TITRES_STAT!B2550</f>
        <v>45712</v>
      </c>
      <c r="B2547" s="6">
        <f>TITRES_STAT!D2550</f>
        <v>6.25</v>
      </c>
      <c r="C2547" s="2">
        <f t="shared" si="351"/>
        <v>1.9000000000000128E-2</v>
      </c>
      <c r="D2547" s="2">
        <f t="shared" si="352"/>
        <v>1.9000000000000128E-2</v>
      </c>
      <c r="E2547" s="2">
        <f t="shared" si="353"/>
        <v>0</v>
      </c>
      <c r="F2547" s="2">
        <f t="shared" si="358"/>
        <v>3.022354891959083E-2</v>
      </c>
      <c r="G2547" s="2">
        <f t="shared" si="358"/>
        <v>2.5163723808122422E-2</v>
      </c>
      <c r="H2547" s="2">
        <f t="shared" si="355"/>
        <v>1.2010761662324072</v>
      </c>
      <c r="I2547" s="2">
        <f t="shared" si="356"/>
        <v>54.567678513746984</v>
      </c>
    </row>
    <row r="2548" spans="1:9" ht="13.5" x14ac:dyDescent="0.25">
      <c r="A2548" s="3">
        <f>TITRES_STAT!B2551</f>
        <v>45713</v>
      </c>
      <c r="B2548" s="6">
        <f>TITRES_STAT!D2551</f>
        <v>6.4592999999999998</v>
      </c>
      <c r="C2548" s="2">
        <f t="shared" si="351"/>
        <v>0.20929999999999982</v>
      </c>
      <c r="D2548" s="2">
        <f t="shared" si="352"/>
        <v>0.20929999999999982</v>
      </c>
      <c r="E2548" s="2">
        <f t="shared" si="353"/>
        <v>0</v>
      </c>
      <c r="F2548" s="2">
        <f t="shared" si="358"/>
        <v>4.3014723996762906E-2</v>
      </c>
      <c r="G2548" s="2">
        <f t="shared" si="358"/>
        <v>2.3366314964685105E-2</v>
      </c>
      <c r="H2548" s="2">
        <f t="shared" si="355"/>
        <v>1.8408860815996704</v>
      </c>
      <c r="I2548" s="2">
        <f t="shared" si="356"/>
        <v>64.799714903143467</v>
      </c>
    </row>
    <row r="2549" spans="1:9" ht="13.5" x14ac:dyDescent="0.25">
      <c r="A2549" s="3">
        <f>TITRES_STAT!B2552</f>
        <v>45714</v>
      </c>
      <c r="B2549" s="6">
        <f>TITRES_STAT!D2552</f>
        <v>6.6590999999999996</v>
      </c>
      <c r="C2549" s="2">
        <f t="shared" si="351"/>
        <v>0.19979999999999976</v>
      </c>
      <c r="D2549" s="2">
        <f t="shared" si="352"/>
        <v>0.19979999999999976</v>
      </c>
      <c r="E2549" s="2">
        <f t="shared" si="353"/>
        <v>0</v>
      </c>
      <c r="F2549" s="2">
        <f t="shared" si="358"/>
        <v>5.4213672282708396E-2</v>
      </c>
      <c r="G2549" s="2">
        <f t="shared" si="358"/>
        <v>2.1697292467207595E-2</v>
      </c>
      <c r="H2549" s="2">
        <f t="shared" si="355"/>
        <v>2.4986376694071271</v>
      </c>
      <c r="I2549" s="2">
        <f t="shared" si="356"/>
        <v>71.417446032087739</v>
      </c>
    </row>
    <row r="2550" spans="1:9" ht="13.5" x14ac:dyDescent="0.25">
      <c r="A2550" s="3">
        <f>TITRES_STAT!B2553</f>
        <v>45715</v>
      </c>
      <c r="B2550" s="6">
        <f>TITRES_STAT!D2553</f>
        <v>6.6971999999999996</v>
      </c>
      <c r="C2550" s="2">
        <f t="shared" si="351"/>
        <v>3.8100000000000023E-2</v>
      </c>
      <c r="D2550" s="2">
        <f t="shared" si="352"/>
        <v>3.8100000000000023E-2</v>
      </c>
      <c r="E2550" s="2">
        <f t="shared" si="353"/>
        <v>0</v>
      </c>
      <c r="F2550" s="2">
        <f t="shared" si="358"/>
        <v>5.3062695691086369E-2</v>
      </c>
      <c r="G2550" s="2">
        <f t="shared" si="358"/>
        <v>2.0147485862407052E-2</v>
      </c>
      <c r="H2550" s="2">
        <f t="shared" si="355"/>
        <v>2.6337130128030219</v>
      </c>
      <c r="I2550" s="2">
        <f t="shared" si="356"/>
        <v>72.479940037185088</v>
      </c>
    </row>
    <row r="2551" spans="1:9" ht="13.5" x14ac:dyDescent="0.25">
      <c r="A2551" s="3">
        <f>TITRES_STAT!B2554</f>
        <v>45716</v>
      </c>
      <c r="B2551" s="6">
        <f>TITRES_STAT!D2554</f>
        <v>6.7637</v>
      </c>
      <c r="C2551" s="2">
        <f t="shared" si="351"/>
        <v>6.6500000000000448E-2</v>
      </c>
      <c r="D2551" s="2">
        <f t="shared" si="352"/>
        <v>6.6500000000000448E-2</v>
      </c>
      <c r="E2551" s="2">
        <f t="shared" si="353"/>
        <v>0</v>
      </c>
      <c r="F2551" s="2">
        <f t="shared" si="358"/>
        <v>5.4022503141723084E-2</v>
      </c>
      <c r="G2551" s="2">
        <f t="shared" si="358"/>
        <v>1.8708379729377975E-2</v>
      </c>
      <c r="H2551" s="2">
        <f t="shared" si="355"/>
        <v>2.887609933258461</v>
      </c>
      <c r="I2551" s="2">
        <f t="shared" si="356"/>
        <v>74.277254735743654</v>
      </c>
    </row>
    <row r="2552" spans="1:9" ht="13.5" x14ac:dyDescent="0.25">
      <c r="A2552" s="3">
        <f>TITRES_STAT!B2555</f>
        <v>45719</v>
      </c>
      <c r="B2552" s="6">
        <f>TITRES_STAT!D2555</f>
        <v>6.9160000000000004</v>
      </c>
      <c r="C2552" s="2">
        <f t="shared" si="351"/>
        <v>0.15230000000000032</v>
      </c>
      <c r="D2552" s="2">
        <f t="shared" si="352"/>
        <v>0.15230000000000032</v>
      </c>
      <c r="E2552" s="2">
        <f t="shared" si="353"/>
        <v>0</v>
      </c>
      <c r="F2552" s="2">
        <f t="shared" si="358"/>
        <v>6.1042324345885746E-2</v>
      </c>
      <c r="G2552" s="2">
        <f t="shared" si="358"/>
        <v>1.7372066891565265E-2</v>
      </c>
      <c r="H2552" s="2">
        <f t="shared" si="355"/>
        <v>3.5138204755315496</v>
      </c>
      <c r="I2552" s="2">
        <f t="shared" si="356"/>
        <v>77.845818073164736</v>
      </c>
    </row>
    <row r="2553" spans="1:9" ht="13.5" x14ac:dyDescent="0.25">
      <c r="A2553" s="3">
        <f>TITRES_STAT!B2556</f>
        <v>45720</v>
      </c>
      <c r="B2553" s="6">
        <f>TITRES_STAT!D2556</f>
        <v>6.8494000000000002</v>
      </c>
      <c r="C2553" s="2">
        <f t="shared" si="351"/>
        <v>-6.6600000000000215E-2</v>
      </c>
      <c r="D2553" s="2">
        <f t="shared" si="352"/>
        <v>0</v>
      </c>
      <c r="E2553" s="2">
        <f t="shared" si="353"/>
        <v>6.6600000000000215E-2</v>
      </c>
      <c r="F2553" s="2">
        <f t="shared" si="358"/>
        <v>5.6682158321179621E-2</v>
      </c>
      <c r="G2553" s="2">
        <f t="shared" si="358"/>
        <v>2.0888347827882046E-2</v>
      </c>
      <c r="H2553" s="2">
        <f t="shared" si="355"/>
        <v>2.7135778659104632</v>
      </c>
      <c r="I2553" s="2">
        <f t="shared" si="356"/>
        <v>73.07179124531892</v>
      </c>
    </row>
    <row r="2554" spans="1:9" ht="13.5" x14ac:dyDescent="0.25">
      <c r="A2554" s="3">
        <f>TITRES_STAT!B2557</f>
        <v>45721</v>
      </c>
      <c r="B2554" s="6">
        <f>TITRES_STAT!D2557</f>
        <v>6.8684000000000003</v>
      </c>
      <c r="C2554" s="2">
        <f t="shared" si="351"/>
        <v>1.9000000000000128E-2</v>
      </c>
      <c r="D2554" s="2">
        <f t="shared" si="352"/>
        <v>1.9000000000000128E-2</v>
      </c>
      <c r="E2554" s="2">
        <f t="shared" si="353"/>
        <v>0</v>
      </c>
      <c r="F2554" s="2">
        <f t="shared" si="358"/>
        <v>5.3990575583952517E-2</v>
      </c>
      <c r="G2554" s="2">
        <f t="shared" si="358"/>
        <v>1.9396322983033325E-2</v>
      </c>
      <c r="H2554" s="2">
        <f t="shared" si="355"/>
        <v>2.7835469450153028</v>
      </c>
      <c r="I2554" s="2">
        <f t="shared" si="356"/>
        <v>73.569774221581497</v>
      </c>
    </row>
    <row r="2555" spans="1:9" ht="13.5" x14ac:dyDescent="0.25">
      <c r="A2555" s="3">
        <f>TITRES_STAT!B2558</f>
        <v>45722</v>
      </c>
      <c r="B2555" s="6">
        <f>TITRES_STAT!D2558</f>
        <v>6.9063999999999997</v>
      </c>
      <c r="C2555" s="2">
        <f t="shared" si="351"/>
        <v>3.7999999999999368E-2</v>
      </c>
      <c r="D2555" s="2">
        <f t="shared" si="352"/>
        <v>3.7999999999999368E-2</v>
      </c>
      <c r="E2555" s="2">
        <f t="shared" si="353"/>
        <v>0</v>
      </c>
      <c r="F2555" s="2">
        <f t="shared" si="358"/>
        <v>5.2848391613670151E-2</v>
      </c>
      <c r="G2555" s="2">
        <f t="shared" si="358"/>
        <v>1.8010871341388089E-2</v>
      </c>
      <c r="H2555" s="2">
        <f t="shared" si="355"/>
        <v>2.9342495769334138</v>
      </c>
      <c r="I2555" s="2">
        <f t="shared" si="356"/>
        <v>74.582192094191981</v>
      </c>
    </row>
    <row r="2556" spans="1:9" ht="13.5" x14ac:dyDescent="0.25">
      <c r="A2556" s="3">
        <f>TITRES_STAT!B2559</f>
        <v>45723</v>
      </c>
      <c r="B2556" s="6">
        <f>TITRES_STAT!D2559</f>
        <v>6.9349999999999996</v>
      </c>
      <c r="C2556" s="2">
        <f t="shared" si="351"/>
        <v>2.8599999999999959E-2</v>
      </c>
      <c r="D2556" s="2">
        <f t="shared" si="352"/>
        <v>2.8599999999999959E-2</v>
      </c>
      <c r="E2556" s="2">
        <f t="shared" si="353"/>
        <v>0</v>
      </c>
      <c r="F2556" s="2">
        <f t="shared" si="358"/>
        <v>5.1116363641265136E-2</v>
      </c>
      <c r="G2556" s="2">
        <f t="shared" si="358"/>
        <v>1.672438053128894E-2</v>
      </c>
      <c r="H2556" s="2">
        <f t="shared" si="355"/>
        <v>3.0563980259617796</v>
      </c>
      <c r="I2556" s="2">
        <f t="shared" si="356"/>
        <v>75.347586859085453</v>
      </c>
    </row>
    <row r="2557" spans="1:9" ht="13.5" x14ac:dyDescent="0.25">
      <c r="A2557" s="3">
        <f>TITRES_STAT!B2560</f>
        <v>45726</v>
      </c>
      <c r="B2557" s="6">
        <f>TITRES_STAT!D2560</f>
        <v>7.0396000000000001</v>
      </c>
      <c r="C2557" s="2">
        <f t="shared" si="351"/>
        <v>0.10460000000000047</v>
      </c>
      <c r="D2557" s="2">
        <f t="shared" si="352"/>
        <v>0.10460000000000047</v>
      </c>
      <c r="E2557" s="2">
        <f t="shared" si="353"/>
        <v>0</v>
      </c>
      <c r="F2557" s="2">
        <f t="shared" ref="F2557:G2572" si="359">((F2556*13)+D2557)/14</f>
        <v>5.4936623381174797E-2</v>
      </c>
      <c r="G2557" s="2">
        <f t="shared" si="359"/>
        <v>1.552978192191116E-2</v>
      </c>
      <c r="H2557" s="2">
        <f t="shared" si="355"/>
        <v>3.5375012770568297</v>
      </c>
      <c r="I2557" s="2">
        <f t="shared" si="356"/>
        <v>77.961438709530626</v>
      </c>
    </row>
    <row r="2558" spans="1:9" ht="13.5" x14ac:dyDescent="0.25">
      <c r="A2558" s="3">
        <f>TITRES_STAT!B2561</f>
        <v>45727</v>
      </c>
      <c r="B2558" s="6">
        <f>TITRES_STAT!D2561</f>
        <v>7.0396000000000001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5.1012578853948019E-2</v>
      </c>
      <c r="G2558" s="2">
        <f t="shared" si="359"/>
        <v>1.4420511784631791E-2</v>
      </c>
      <c r="H2558" s="2">
        <f t="shared" si="355"/>
        <v>3.5375012770568297</v>
      </c>
      <c r="I2558" s="2">
        <f t="shared" si="356"/>
        <v>77.961438709530626</v>
      </c>
    </row>
    <row r="2559" spans="1:9" ht="13.5" x14ac:dyDescent="0.25">
      <c r="A2559" s="3">
        <f>TITRES_STAT!B2562</f>
        <v>45728</v>
      </c>
      <c r="B2559" s="6">
        <f>TITRES_STAT!D2562</f>
        <v>7.0206</v>
      </c>
      <c r="C2559" s="2">
        <f t="shared" si="351"/>
        <v>-1.9000000000000128E-2</v>
      </c>
      <c r="D2559" s="2">
        <f t="shared" si="352"/>
        <v>0</v>
      </c>
      <c r="E2559" s="2">
        <f t="shared" si="353"/>
        <v>1.9000000000000128E-2</v>
      </c>
      <c r="F2559" s="2">
        <f t="shared" si="359"/>
        <v>4.7368823221523158E-2</v>
      </c>
      <c r="G2559" s="2">
        <f t="shared" si="359"/>
        <v>1.4747618085729528E-2</v>
      </c>
      <c r="H2559" s="2">
        <f t="shared" si="355"/>
        <v>3.21196432848769</v>
      </c>
      <c r="I2559" s="2">
        <f t="shared" si="356"/>
        <v>76.258108521088758</v>
      </c>
    </row>
    <row r="2560" spans="1:9" ht="13.5" x14ac:dyDescent="0.25">
      <c r="A2560" s="3">
        <f>TITRES_STAT!B2563</f>
        <v>45729</v>
      </c>
      <c r="B2560" s="6">
        <f>TITRES_STAT!D2563</f>
        <v>7.0682</v>
      </c>
      <c r="C2560" s="2">
        <f t="shared" si="351"/>
        <v>4.7600000000000087E-2</v>
      </c>
      <c r="D2560" s="2">
        <f t="shared" si="352"/>
        <v>4.7600000000000087E-2</v>
      </c>
      <c r="E2560" s="2">
        <f t="shared" si="353"/>
        <v>0</v>
      </c>
      <c r="F2560" s="2">
        <f t="shared" si="359"/>
        <v>4.7385335848557218E-2</v>
      </c>
      <c r="G2560" s="2">
        <f t="shared" si="359"/>
        <v>1.3694216793891706E-2</v>
      </c>
      <c r="H2560" s="2">
        <f t="shared" si="355"/>
        <v>3.460244317856382</v>
      </c>
      <c r="I2560" s="2">
        <f t="shared" si="356"/>
        <v>77.579703515420761</v>
      </c>
    </row>
    <row r="2561" spans="1:9" ht="13.5" x14ac:dyDescent="0.25">
      <c r="A2561" s="3">
        <f>TITRES_STAT!B2564</f>
        <v>45730</v>
      </c>
      <c r="B2561" s="6">
        <f>TITRES_STAT!D2564</f>
        <v>7.0206</v>
      </c>
      <c r="C2561" s="2">
        <f t="shared" si="351"/>
        <v>-4.7600000000000087E-2</v>
      </c>
      <c r="D2561" s="2">
        <f t="shared" si="352"/>
        <v>0</v>
      </c>
      <c r="E2561" s="2">
        <f t="shared" si="353"/>
        <v>4.7600000000000087E-2</v>
      </c>
      <c r="F2561" s="2">
        <f t="shared" si="359"/>
        <v>4.40006690022317E-2</v>
      </c>
      <c r="G2561" s="2">
        <f t="shared" si="359"/>
        <v>1.6116058451470877E-2</v>
      </c>
      <c r="H2561" s="2">
        <f t="shared" si="355"/>
        <v>2.7302376157748331</v>
      </c>
      <c r="I2561" s="2">
        <f t="shared" si="356"/>
        <v>73.192056297671456</v>
      </c>
    </row>
    <row r="2562" spans="1:9" ht="13.5" x14ac:dyDescent="0.25">
      <c r="A2562" s="3">
        <f>TITRES_STAT!B2565</f>
        <v>45733</v>
      </c>
      <c r="B2562" s="6">
        <f>TITRES_STAT!D2565</f>
        <v>7.0491000000000001</v>
      </c>
      <c r="C2562" s="2">
        <f t="shared" si="351"/>
        <v>2.8500000000000192E-2</v>
      </c>
      <c r="D2562" s="2">
        <f t="shared" si="352"/>
        <v>2.8500000000000192E-2</v>
      </c>
      <c r="E2562" s="2">
        <f t="shared" si="353"/>
        <v>0</v>
      </c>
      <c r="F2562" s="2">
        <f t="shared" si="359"/>
        <v>4.2893478359215163E-2</v>
      </c>
      <c r="G2562" s="2">
        <f t="shared" si="359"/>
        <v>1.4964911419222958E-2</v>
      </c>
      <c r="H2562" s="2">
        <f t="shared" si="355"/>
        <v>2.8662701139758817</v>
      </c>
      <c r="I2562" s="2">
        <f t="shared" si="356"/>
        <v>74.135278433206793</v>
      </c>
    </row>
    <row r="2563" spans="1:9" ht="13.5" x14ac:dyDescent="0.25">
      <c r="A2563" s="3">
        <f>TITRES_STAT!B2566</f>
        <v>45734</v>
      </c>
      <c r="B2563" s="6">
        <f>TITRES_STAT!D2566</f>
        <v>7.0491000000000001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3.9829658476414079E-2</v>
      </c>
      <c r="G2563" s="2">
        <f t="shared" si="359"/>
        <v>1.3895989174992745E-2</v>
      </c>
      <c r="H2563" s="2">
        <f t="shared" si="355"/>
        <v>2.8662701139758822</v>
      </c>
      <c r="I2563" s="2">
        <f t="shared" si="356"/>
        <v>74.135278433206793</v>
      </c>
    </row>
    <row r="2564" spans="1:9" ht="13.5" x14ac:dyDescent="0.25">
      <c r="A2564" s="3">
        <f>TITRES_STAT!B2567</f>
        <v>45735</v>
      </c>
      <c r="B2564" s="6">
        <f>TITRES_STAT!D2567</f>
        <v>7.0301</v>
      </c>
      <c r="C2564" s="2">
        <f t="shared" si="360"/>
        <v>-1.9000000000000128E-2</v>
      </c>
      <c r="D2564" s="2">
        <f t="shared" si="361"/>
        <v>0</v>
      </c>
      <c r="E2564" s="2">
        <f t="shared" si="362"/>
        <v>1.9000000000000128E-2</v>
      </c>
      <c r="F2564" s="2">
        <f t="shared" si="359"/>
        <v>3.698468287095593E-2</v>
      </c>
      <c r="G2564" s="2">
        <f t="shared" si="359"/>
        <v>1.4260561376778986E-2</v>
      </c>
      <c r="H2564" s="2">
        <f t="shared" si="355"/>
        <v>2.5934941755644694</v>
      </c>
      <c r="I2564" s="2">
        <f t="shared" si="356"/>
        <v>72.171932076586188</v>
      </c>
    </row>
    <row r="2565" spans="1:9" ht="13.5" x14ac:dyDescent="0.25">
      <c r="A2565" s="3">
        <f>TITRES_STAT!B2568</f>
        <v>45737</v>
      </c>
      <c r="B2565" s="6">
        <f>TITRES_STAT!D2568</f>
        <v>7.0206</v>
      </c>
      <c r="C2565" s="2">
        <f t="shared" si="360"/>
        <v>-9.5000000000000639E-3</v>
      </c>
      <c r="D2565" s="2">
        <f t="shared" si="361"/>
        <v>0</v>
      </c>
      <c r="E2565" s="2">
        <f t="shared" si="362"/>
        <v>9.5000000000000639E-3</v>
      </c>
      <c r="F2565" s="2">
        <f t="shared" si="359"/>
        <v>3.4342919808744793E-2</v>
      </c>
      <c r="G2565" s="2">
        <f t="shared" si="359"/>
        <v>1.3920521278437636E-2</v>
      </c>
      <c r="H2565" s="2">
        <f t="shared" si="355"/>
        <v>2.4670713920706895</v>
      </c>
      <c r="I2565" s="2">
        <f t="shared" si="356"/>
        <v>71.157213483199854</v>
      </c>
    </row>
    <row r="2566" spans="1:9" ht="13.5" x14ac:dyDescent="0.25">
      <c r="A2566" s="3">
        <f>TITRES_STAT!B2569</f>
        <v>45740</v>
      </c>
      <c r="B2566" s="6">
        <f>TITRES_STAT!D2569</f>
        <v>7.0396000000000001</v>
      </c>
      <c r="C2566" s="2">
        <f t="shared" si="360"/>
        <v>1.9000000000000128E-2</v>
      </c>
      <c r="D2566" s="2">
        <f t="shared" si="361"/>
        <v>1.9000000000000128E-2</v>
      </c>
      <c r="E2566" s="2">
        <f t="shared" si="362"/>
        <v>0</v>
      </c>
      <c r="F2566" s="2">
        <f t="shared" si="359"/>
        <v>3.324699696526303E-2</v>
      </c>
      <c r="G2566" s="2">
        <f t="shared" si="359"/>
        <v>1.2926198329977805E-2</v>
      </c>
      <c r="H2566" s="2">
        <f t="shared" si="355"/>
        <v>2.5720630394598096</v>
      </c>
      <c r="I2566" s="2">
        <f t="shared" si="356"/>
        <v>72.004973345844803</v>
      </c>
    </row>
    <row r="2567" spans="1:9" ht="13.5" x14ac:dyDescent="0.25">
      <c r="A2567" s="3">
        <f>TITRES_STAT!B2570</f>
        <v>45741</v>
      </c>
      <c r="B2567" s="6">
        <f>TITRES_STAT!D2570</f>
        <v>7.0491000000000001</v>
      </c>
      <c r="C2567" s="2">
        <f t="shared" si="360"/>
        <v>9.5000000000000639E-3</v>
      </c>
      <c r="D2567" s="2">
        <f t="shared" si="361"/>
        <v>9.5000000000000639E-3</v>
      </c>
      <c r="E2567" s="2">
        <f t="shared" si="362"/>
        <v>0</v>
      </c>
      <c r="F2567" s="2">
        <f t="shared" si="359"/>
        <v>3.1550782896315674E-2</v>
      </c>
      <c r="G2567" s="2">
        <f t="shared" si="359"/>
        <v>1.2002898449265106E-2</v>
      </c>
      <c r="H2567" s="2">
        <f t="shared" si="355"/>
        <v>2.6285970034385664</v>
      </c>
      <c r="I2567" s="2">
        <f t="shared" si="356"/>
        <v>72.44113912202512</v>
      </c>
    </row>
    <row r="2568" spans="1:9" ht="13.5" x14ac:dyDescent="0.25">
      <c r="A2568" s="3">
        <f>TITRES_STAT!B2571</f>
        <v>45742</v>
      </c>
      <c r="B2568" s="6">
        <f>TITRES_STAT!D2571</f>
        <v>7.0491000000000001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2.929715554657884E-2</v>
      </c>
      <c r="G2568" s="2">
        <f t="shared" si="359"/>
        <v>1.1145548560031884E-2</v>
      </c>
      <c r="H2568" s="2">
        <f t="shared" si="355"/>
        <v>2.6285970034385664</v>
      </c>
      <c r="I2568" s="2">
        <f t="shared" si="356"/>
        <v>72.44113912202512</v>
      </c>
    </row>
    <row r="2569" spans="1:9" ht="13.5" x14ac:dyDescent="0.25">
      <c r="A2569" s="3">
        <f>TITRES_STAT!B2572</f>
        <v>45743</v>
      </c>
      <c r="B2569" s="6">
        <f>TITRES_STAT!D2572</f>
        <v>7.0491000000000001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2.7204501578966065E-2</v>
      </c>
      <c r="G2569" s="2">
        <f t="shared" si="359"/>
        <v>1.0349437948601034E-2</v>
      </c>
      <c r="H2569" s="2">
        <f t="shared" si="355"/>
        <v>2.6285970034385668</v>
      </c>
      <c r="I2569" s="2">
        <f t="shared" si="356"/>
        <v>72.44113912202512</v>
      </c>
    </row>
    <row r="2570" spans="1:9" ht="13.5" x14ac:dyDescent="0.25">
      <c r="A2570" s="3">
        <f>TITRES_STAT!B2573</f>
        <v>45744</v>
      </c>
      <c r="B2570" s="6">
        <f>TITRES_STAT!D2573</f>
        <v>7.1348000000000003</v>
      </c>
      <c r="C2570" s="2">
        <f t="shared" si="360"/>
        <v>8.5700000000000109E-2</v>
      </c>
      <c r="D2570" s="2">
        <f t="shared" si="361"/>
        <v>8.5700000000000109E-2</v>
      </c>
      <c r="E2570" s="2">
        <f t="shared" si="362"/>
        <v>0</v>
      </c>
      <c r="F2570" s="2">
        <f t="shared" si="359"/>
        <v>3.138275146618278E-2</v>
      </c>
      <c r="G2570" s="2">
        <f t="shared" si="359"/>
        <v>9.6101923808438183E-3</v>
      </c>
      <c r="H2570" s="2">
        <f t="shared" si="355"/>
        <v>3.2655695351883511</v>
      </c>
      <c r="I2570" s="2">
        <f t="shared" si="356"/>
        <v>76.55647172668013</v>
      </c>
    </row>
    <row r="2571" spans="1:9" ht="13.5" x14ac:dyDescent="0.25">
      <c r="A2571" s="3">
        <f>TITRES_STAT!B2574</f>
        <v>45749</v>
      </c>
      <c r="B2571" s="6">
        <f>TITRES_STAT!D2574</f>
        <v>7.1157000000000004</v>
      </c>
      <c r="C2571" s="2">
        <f t="shared" si="360"/>
        <v>-1.9099999999999895E-2</v>
      </c>
      <c r="D2571" s="2">
        <f t="shared" si="361"/>
        <v>0</v>
      </c>
      <c r="E2571" s="2">
        <f t="shared" si="362"/>
        <v>1.9099999999999895E-2</v>
      </c>
      <c r="F2571" s="2">
        <f t="shared" si="359"/>
        <v>2.9141126361455438E-2</v>
      </c>
      <c r="G2571" s="2">
        <f t="shared" si="359"/>
        <v>1.028803578221211E-2</v>
      </c>
      <c r="H2571" s="2">
        <f t="shared" si="355"/>
        <v>2.8325257588858794</v>
      </c>
      <c r="I2571" s="2">
        <f t="shared" si="356"/>
        <v>73.907546539473188</v>
      </c>
    </row>
    <row r="2572" spans="1:9" ht="13.5" x14ac:dyDescent="0.25">
      <c r="A2572" s="3">
        <f>TITRES_STAT!B2575</f>
        <v>45750</v>
      </c>
      <c r="B2572" s="6">
        <f>TITRES_STAT!D2575</f>
        <v>7.0396000000000001</v>
      </c>
      <c r="C2572" s="2">
        <f t="shared" si="360"/>
        <v>-7.6100000000000279E-2</v>
      </c>
      <c r="D2572" s="2">
        <f t="shared" si="361"/>
        <v>0</v>
      </c>
      <c r="E2572" s="2">
        <f t="shared" si="362"/>
        <v>7.6100000000000279E-2</v>
      </c>
      <c r="F2572" s="2">
        <f t="shared" si="359"/>
        <v>2.7059617335637193E-2</v>
      </c>
      <c r="G2572" s="2">
        <f t="shared" si="359"/>
        <v>1.498889036919698E-2</v>
      </c>
      <c r="H2572" s="2">
        <f t="shared" si="355"/>
        <v>1.8053115787174108</v>
      </c>
      <c r="I2572" s="2">
        <f t="shared" si="356"/>
        <v>64.353335736873817</v>
      </c>
    </row>
    <row r="2573" spans="1:9" ht="13.5" x14ac:dyDescent="0.25">
      <c r="A2573" s="3">
        <f>TITRES_STAT!B2576</f>
        <v>45751</v>
      </c>
      <c r="B2573" s="6">
        <f>TITRES_STAT!D2576</f>
        <v>6.9160000000000004</v>
      </c>
      <c r="C2573" s="2">
        <f t="shared" si="360"/>
        <v>-0.12359999999999971</v>
      </c>
      <c r="D2573" s="2">
        <f t="shared" si="361"/>
        <v>0</v>
      </c>
      <c r="E2573" s="2">
        <f t="shared" si="362"/>
        <v>0.12359999999999971</v>
      </c>
      <c r="F2573" s="2">
        <f t="shared" ref="F2573:G2588" si="363">((F2572*13)+D2573)/14</f>
        <v>2.5126787525948824E-2</v>
      </c>
      <c r="G2573" s="2">
        <f t="shared" si="363"/>
        <v>2.2746826771397173E-2</v>
      </c>
      <c r="H2573" s="2">
        <f t="shared" si="355"/>
        <v>1.1046282533590275</v>
      </c>
      <c r="I2573" s="2">
        <f t="shared" si="356"/>
        <v>52.485670644971123</v>
      </c>
    </row>
    <row r="2574" spans="1:9" ht="13.5" x14ac:dyDescent="0.25">
      <c r="A2574" s="3">
        <f>TITRES_STAT!B2577</f>
        <v>45754</v>
      </c>
      <c r="B2574" s="6">
        <f>TITRES_STAT!D2577</f>
        <v>6.8874000000000004</v>
      </c>
      <c r="C2574" s="2">
        <f t="shared" si="360"/>
        <v>-2.8599999999999959E-2</v>
      </c>
      <c r="D2574" s="2">
        <f t="shared" si="361"/>
        <v>0</v>
      </c>
      <c r="E2574" s="2">
        <f t="shared" si="362"/>
        <v>2.8599999999999959E-2</v>
      </c>
      <c r="F2574" s="2">
        <f t="shared" si="363"/>
        <v>2.3332016988381051E-2</v>
      </c>
      <c r="G2574" s="2">
        <f t="shared" si="363"/>
        <v>2.316491057344023E-2</v>
      </c>
      <c r="H2574" s="2">
        <f t="shared" si="355"/>
        <v>1.0072137733668791</v>
      </c>
      <c r="I2574" s="2">
        <f t="shared" si="356"/>
        <v>50.179696190375843</v>
      </c>
    </row>
    <row r="2575" spans="1:9" ht="13.5" x14ac:dyDescent="0.25">
      <c r="A2575" s="3">
        <f>TITRES_STAT!B2578</f>
        <v>45755</v>
      </c>
      <c r="B2575" s="6">
        <f>TITRES_STAT!D2578</f>
        <v>6.9444999999999997</v>
      </c>
      <c r="C2575" s="2">
        <f t="shared" si="360"/>
        <v>5.7099999999999262E-2</v>
      </c>
      <c r="D2575" s="2">
        <f t="shared" si="361"/>
        <v>5.7099999999999262E-2</v>
      </c>
      <c r="E2575" s="2">
        <f t="shared" si="362"/>
        <v>0</v>
      </c>
      <c r="F2575" s="2">
        <f t="shared" si="363"/>
        <v>2.5744015774925209E-2</v>
      </c>
      <c r="G2575" s="2">
        <f t="shared" si="363"/>
        <v>2.1510274103908787E-2</v>
      </c>
      <c r="H2575" s="2">
        <f t="shared" si="355"/>
        <v>1.1968241618198199</v>
      </c>
      <c r="I2575" s="2">
        <f t="shared" si="356"/>
        <v>54.479743195667822</v>
      </c>
    </row>
    <row r="2576" spans="1:9" ht="13.5" x14ac:dyDescent="0.25">
      <c r="A2576" s="3">
        <f>TITRES_STAT!B2579</f>
        <v>45757</v>
      </c>
      <c r="B2576" s="6">
        <f>TITRES_STAT!D2579</f>
        <v>6.9349999999999996</v>
      </c>
      <c r="C2576" s="2">
        <f t="shared" si="360"/>
        <v>-9.5000000000000639E-3</v>
      </c>
      <c r="D2576" s="2">
        <f t="shared" si="361"/>
        <v>0</v>
      </c>
      <c r="E2576" s="2">
        <f t="shared" si="362"/>
        <v>9.5000000000000639E-3</v>
      </c>
      <c r="F2576" s="2">
        <f t="shared" si="363"/>
        <v>2.3905157505287693E-2</v>
      </c>
      <c r="G2576" s="2">
        <f t="shared" si="363"/>
        <v>2.065239738220102E-2</v>
      </c>
      <c r="H2576" s="2">
        <f t="shared" si="355"/>
        <v>1.1575003648675684</v>
      </c>
      <c r="I2576" s="2">
        <f t="shared" si="356"/>
        <v>53.650065775938721</v>
      </c>
    </row>
    <row r="2577" spans="1:9" ht="13.5" x14ac:dyDescent="0.25">
      <c r="A2577" s="3">
        <f>TITRES_STAT!B2580</f>
        <v>45758</v>
      </c>
      <c r="B2577" s="6">
        <f>TITRES_STAT!D2580</f>
        <v>7.0015999999999998</v>
      </c>
      <c r="C2577" s="2">
        <f t="shared" si="360"/>
        <v>6.6600000000000215E-2</v>
      </c>
      <c r="D2577" s="2">
        <f t="shared" si="361"/>
        <v>6.6600000000000215E-2</v>
      </c>
      <c r="E2577" s="2">
        <f t="shared" si="362"/>
        <v>0</v>
      </c>
      <c r="F2577" s="2">
        <f t="shared" si="363"/>
        <v>2.6954789112052874E-2</v>
      </c>
      <c r="G2577" s="2">
        <f t="shared" si="363"/>
        <v>1.9177226140615233E-2</v>
      </c>
      <c r="H2577" s="2">
        <f t="shared" ref="H2577:H2640" si="364">F2577/G2577</f>
        <v>1.4055624580118824</v>
      </c>
      <c r="I2577" s="2">
        <f t="shared" ref="I2577:I2640" si="365">IF(G2577=0,100,100-(100/(1+H2577)))</f>
        <v>58.4296804820247</v>
      </c>
    </row>
    <row r="2578" spans="1:9" ht="13.5" x14ac:dyDescent="0.25">
      <c r="A2578" s="3">
        <f>TITRES_STAT!B2581</f>
        <v>45761</v>
      </c>
      <c r="B2578" s="6">
        <f>TITRES_STAT!D2581</f>
        <v>6.8494000000000002</v>
      </c>
      <c r="C2578" s="2">
        <f t="shared" si="360"/>
        <v>-0.15219999999999967</v>
      </c>
      <c r="D2578" s="2">
        <f t="shared" si="361"/>
        <v>0</v>
      </c>
      <c r="E2578" s="2">
        <f t="shared" si="362"/>
        <v>0.15219999999999967</v>
      </c>
      <c r="F2578" s="2">
        <f t="shared" si="363"/>
        <v>2.5029447032620524E-2</v>
      </c>
      <c r="G2578" s="2">
        <f t="shared" si="363"/>
        <v>2.8678852844856977E-2</v>
      </c>
      <c r="H2578" s="2">
        <f t="shared" si="364"/>
        <v>0.87274924028591661</v>
      </c>
      <c r="I2578" s="2">
        <f t="shared" si="365"/>
        <v>46.60256811278547</v>
      </c>
    </row>
    <row r="2579" spans="1:9" ht="13.5" x14ac:dyDescent="0.25">
      <c r="A2579" s="3">
        <f>TITRES_STAT!B2582</f>
        <v>45762</v>
      </c>
      <c r="B2579" s="6">
        <f>TITRES_STAT!D2582</f>
        <v>7.1062000000000003</v>
      </c>
      <c r="C2579" s="2">
        <f t="shared" si="360"/>
        <v>0.25680000000000014</v>
      </c>
      <c r="D2579" s="2">
        <f t="shared" si="361"/>
        <v>0.25680000000000014</v>
      </c>
      <c r="E2579" s="2">
        <f t="shared" si="362"/>
        <v>0</v>
      </c>
      <c r="F2579" s="2">
        <f t="shared" si="363"/>
        <v>4.1584486530290503E-2</v>
      </c>
      <c r="G2579" s="2">
        <f t="shared" si="363"/>
        <v>2.6630363355938623E-2</v>
      </c>
      <c r="H2579" s="2">
        <f t="shared" si="364"/>
        <v>1.5615440906485822</v>
      </c>
      <c r="I2579" s="2">
        <f t="shared" si="365"/>
        <v>60.9610467510321</v>
      </c>
    </row>
    <row r="2580" spans="1:9" ht="13.5" x14ac:dyDescent="0.25">
      <c r="A2580" s="3">
        <f>TITRES_STAT!B2583</f>
        <v>45763</v>
      </c>
      <c r="B2580" s="6">
        <f>TITRES_STAT!D2583</f>
        <v>7.0586000000000002</v>
      </c>
      <c r="C2580" s="2">
        <f t="shared" si="360"/>
        <v>-4.7600000000000087E-2</v>
      </c>
      <c r="D2580" s="2">
        <f t="shared" si="361"/>
        <v>0</v>
      </c>
      <c r="E2580" s="2">
        <f t="shared" si="362"/>
        <v>4.7600000000000087E-2</v>
      </c>
      <c r="F2580" s="2">
        <f t="shared" si="363"/>
        <v>3.8614166063841181E-2</v>
      </c>
      <c r="G2580" s="2">
        <f t="shared" si="363"/>
        <v>2.8128194544800155E-2</v>
      </c>
      <c r="H2580" s="2">
        <f t="shared" si="364"/>
        <v>1.3727921997389445</v>
      </c>
      <c r="I2580" s="2">
        <f t="shared" si="365"/>
        <v>57.855559365458959</v>
      </c>
    </row>
    <row r="2581" spans="1:9" ht="13.5" x14ac:dyDescent="0.25">
      <c r="A2581" s="3">
        <f>TITRES_STAT!B2584</f>
        <v>45764</v>
      </c>
      <c r="B2581" s="6">
        <f>TITRES_STAT!D2584</f>
        <v>6.8968999999999996</v>
      </c>
      <c r="C2581" s="2">
        <f t="shared" si="360"/>
        <v>-0.16170000000000062</v>
      </c>
      <c r="D2581" s="2">
        <f t="shared" si="361"/>
        <v>0</v>
      </c>
      <c r="E2581" s="2">
        <f t="shared" si="362"/>
        <v>0.16170000000000062</v>
      </c>
      <c r="F2581" s="2">
        <f t="shared" si="363"/>
        <v>3.585601134499538E-2</v>
      </c>
      <c r="G2581" s="2">
        <f t="shared" si="363"/>
        <v>3.7669037791600184E-2</v>
      </c>
      <c r="H2581" s="2">
        <f t="shared" si="364"/>
        <v>0.95186958433514612</v>
      </c>
      <c r="I2581" s="2">
        <f t="shared" si="365"/>
        <v>48.767068864356318</v>
      </c>
    </row>
    <row r="2582" spans="1:9" ht="13.5" x14ac:dyDescent="0.25">
      <c r="A2582" s="3">
        <f>TITRES_STAT!B2585</f>
        <v>45765</v>
      </c>
      <c r="B2582" s="6">
        <f>TITRES_STAT!D2585</f>
        <v>7.0206</v>
      </c>
      <c r="C2582" s="2">
        <f t="shared" si="360"/>
        <v>0.12370000000000037</v>
      </c>
      <c r="D2582" s="2">
        <f t="shared" si="361"/>
        <v>0.12370000000000037</v>
      </c>
      <c r="E2582" s="2">
        <f t="shared" si="362"/>
        <v>0</v>
      </c>
      <c r="F2582" s="2">
        <f t="shared" si="363"/>
        <v>4.2130581963210019E-2</v>
      </c>
      <c r="G2582" s="2">
        <f t="shared" si="363"/>
        <v>3.4978392235057311E-2</v>
      </c>
      <c r="H2582" s="2">
        <f t="shared" si="364"/>
        <v>1.2044745132963652</v>
      </c>
      <c r="I2582" s="2">
        <f t="shared" si="365"/>
        <v>54.637715520480505</v>
      </c>
    </row>
    <row r="2583" spans="1:9" ht="13.5" x14ac:dyDescent="0.25">
      <c r="A2583" s="3">
        <f>TITRES_STAT!B2586</f>
        <v>45768</v>
      </c>
      <c r="B2583" s="6">
        <f>TITRES_STAT!D2586</f>
        <v>6.9444999999999997</v>
      </c>
      <c r="C2583" s="2">
        <f t="shared" si="360"/>
        <v>-7.6100000000000279E-2</v>
      </c>
      <c r="D2583" s="2">
        <f t="shared" si="361"/>
        <v>0</v>
      </c>
      <c r="E2583" s="2">
        <f t="shared" si="362"/>
        <v>7.6100000000000279E-2</v>
      </c>
      <c r="F2583" s="2">
        <f t="shared" si="363"/>
        <v>3.9121254680123584E-2</v>
      </c>
      <c r="G2583" s="2">
        <f t="shared" si="363"/>
        <v>3.7915649932553239E-2</v>
      </c>
      <c r="H2583" s="2">
        <f t="shared" si="364"/>
        <v>1.0317970218027372</v>
      </c>
      <c r="I2583" s="2">
        <f t="shared" si="365"/>
        <v>50.782485195655156</v>
      </c>
    </row>
    <row r="2584" spans="1:9" ht="13.5" x14ac:dyDescent="0.25">
      <c r="A2584" s="3">
        <f>TITRES_STAT!B2587</f>
        <v>45769</v>
      </c>
      <c r="B2584" s="6">
        <f>TITRES_STAT!D2587</f>
        <v>6.8303000000000003</v>
      </c>
      <c r="C2584" s="2">
        <f t="shared" si="360"/>
        <v>-0.11419999999999941</v>
      </c>
      <c r="D2584" s="2">
        <f t="shared" si="361"/>
        <v>0</v>
      </c>
      <c r="E2584" s="2">
        <f t="shared" si="362"/>
        <v>0.11419999999999941</v>
      </c>
      <c r="F2584" s="2">
        <f t="shared" si="363"/>
        <v>3.6326879345829045E-2</v>
      </c>
      <c r="G2584" s="2">
        <f t="shared" si="363"/>
        <v>4.336453208022796E-2</v>
      </c>
      <c r="H2584" s="2">
        <f t="shared" si="364"/>
        <v>0.83770947369203297</v>
      </c>
      <c r="I2584" s="2">
        <f t="shared" si="365"/>
        <v>45.584434628235364</v>
      </c>
    </row>
    <row r="2585" spans="1:9" ht="13.5" x14ac:dyDescent="0.25">
      <c r="A2585" s="3">
        <f>TITRES_STAT!B2588</f>
        <v>45770</v>
      </c>
      <c r="B2585" s="6">
        <f>TITRES_STAT!D2588</f>
        <v>6.8303000000000003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3.3732102249698401E-2</v>
      </c>
      <c r="G2585" s="2">
        <f t="shared" si="363"/>
        <v>4.026706550306882E-2</v>
      </c>
      <c r="H2585" s="2">
        <f t="shared" si="364"/>
        <v>0.83770947369203308</v>
      </c>
      <c r="I2585" s="2">
        <f t="shared" si="365"/>
        <v>45.584434628235364</v>
      </c>
    </row>
    <row r="2586" spans="1:9" ht="13.5" x14ac:dyDescent="0.25">
      <c r="A2586" s="3">
        <f>TITRES_STAT!B2589</f>
        <v>45771</v>
      </c>
      <c r="B2586" s="6">
        <f>TITRES_STAT!D2589</f>
        <v>6.7542</v>
      </c>
      <c r="C2586" s="2">
        <f t="shared" si="360"/>
        <v>-7.6100000000000279E-2</v>
      </c>
      <c r="D2586" s="2">
        <f t="shared" si="361"/>
        <v>0</v>
      </c>
      <c r="E2586" s="2">
        <f t="shared" si="362"/>
        <v>7.6100000000000279E-2</v>
      </c>
      <c r="F2586" s="2">
        <f t="shared" si="363"/>
        <v>3.1322666374719942E-2</v>
      </c>
      <c r="G2586" s="2">
        <f t="shared" si="363"/>
        <v>4.2826560824278208E-2</v>
      </c>
      <c r="H2586" s="2">
        <f t="shared" si="364"/>
        <v>0.7313841170492319</v>
      </c>
      <c r="I2586" s="2">
        <f t="shared" si="365"/>
        <v>42.242741506472711</v>
      </c>
    </row>
    <row r="2587" spans="1:9" ht="13.5" x14ac:dyDescent="0.25">
      <c r="A2587" s="3">
        <f>TITRES_STAT!B2590</f>
        <v>45772</v>
      </c>
      <c r="B2587" s="6">
        <f>TITRES_STAT!D2590</f>
        <v>6.8018000000000001</v>
      </c>
      <c r="C2587" s="2">
        <f t="shared" si="360"/>
        <v>4.7600000000000087E-2</v>
      </c>
      <c r="D2587" s="2">
        <f t="shared" si="361"/>
        <v>4.7600000000000087E-2</v>
      </c>
      <c r="E2587" s="2">
        <f t="shared" si="362"/>
        <v>0</v>
      </c>
      <c r="F2587" s="2">
        <f t="shared" si="363"/>
        <v>3.2485333062239954E-2</v>
      </c>
      <c r="G2587" s="2">
        <f t="shared" si="363"/>
        <v>3.9767520765401194E-2</v>
      </c>
      <c r="H2587" s="2">
        <f t="shared" si="364"/>
        <v>0.8168810234331495</v>
      </c>
      <c r="I2587" s="2">
        <f t="shared" si="365"/>
        <v>44.960622786933193</v>
      </c>
    </row>
    <row r="2588" spans="1:9" ht="13.5" x14ac:dyDescent="0.25">
      <c r="A2588" s="3">
        <f>TITRES_STAT!B2591</f>
        <v>45775</v>
      </c>
      <c r="B2588" s="6">
        <f>TITRES_STAT!D2591</f>
        <v>6.7542</v>
      </c>
      <c r="C2588" s="2">
        <f t="shared" si="360"/>
        <v>-4.7600000000000087E-2</v>
      </c>
      <c r="D2588" s="2">
        <f t="shared" si="361"/>
        <v>0</v>
      </c>
      <c r="E2588" s="2">
        <f t="shared" si="362"/>
        <v>4.7600000000000087E-2</v>
      </c>
      <c r="F2588" s="2">
        <f t="shared" si="363"/>
        <v>3.0164952129222815E-2</v>
      </c>
      <c r="G2588" s="2">
        <f t="shared" si="363"/>
        <v>4.0326983567872544E-2</v>
      </c>
      <c r="H2588" s="2">
        <f t="shared" si="364"/>
        <v>0.74800913582969908</v>
      </c>
      <c r="I2588" s="2">
        <f t="shared" si="365"/>
        <v>42.792061008002328</v>
      </c>
    </row>
    <row r="2589" spans="1:9" ht="13.5" x14ac:dyDescent="0.25">
      <c r="A2589" s="3">
        <f>TITRES_STAT!B2592</f>
        <v>45776</v>
      </c>
      <c r="B2589" s="6">
        <f>TITRES_STAT!D2592</f>
        <v>6.6590999999999996</v>
      </c>
      <c r="C2589" s="2">
        <f t="shared" si="360"/>
        <v>-9.5100000000000406E-2</v>
      </c>
      <c r="D2589" s="2">
        <f t="shared" si="361"/>
        <v>0</v>
      </c>
      <c r="E2589" s="2">
        <f t="shared" si="362"/>
        <v>9.5100000000000406E-2</v>
      </c>
      <c r="F2589" s="2">
        <f t="shared" ref="F2589:G2604" si="366">((F2588*13)+D2589)/14</f>
        <v>2.8010312691421183E-2</v>
      </c>
      <c r="G2589" s="2">
        <f t="shared" si="366"/>
        <v>4.4239341884453109E-2</v>
      </c>
      <c r="H2589" s="2">
        <f t="shared" si="364"/>
        <v>0.63315391907456831</v>
      </c>
      <c r="I2589" s="2">
        <f t="shared" si="365"/>
        <v>38.768784232740714</v>
      </c>
    </row>
    <row r="2590" spans="1:9" ht="13.5" x14ac:dyDescent="0.25">
      <c r="A2590" s="3">
        <f>TITRES_STAT!B2593</f>
        <v>45777</v>
      </c>
      <c r="B2590" s="6">
        <f>TITRES_STAT!D2593</f>
        <v>6.7542</v>
      </c>
      <c r="C2590" s="2">
        <f t="shared" si="360"/>
        <v>9.5100000000000406E-2</v>
      </c>
      <c r="D2590" s="2">
        <f t="shared" si="361"/>
        <v>9.5100000000000406E-2</v>
      </c>
      <c r="E2590" s="2">
        <f t="shared" si="362"/>
        <v>0</v>
      </c>
      <c r="F2590" s="2">
        <f t="shared" si="366"/>
        <v>3.2802433213462559E-2</v>
      </c>
      <c r="G2590" s="2">
        <f t="shared" si="366"/>
        <v>4.1079388892706459E-2</v>
      </c>
      <c r="H2590" s="2">
        <f t="shared" si="364"/>
        <v>0.79851317406736178</v>
      </c>
      <c r="I2590" s="2">
        <f t="shared" si="365"/>
        <v>44.398516818284598</v>
      </c>
    </row>
    <row r="2591" spans="1:9" ht="13.5" x14ac:dyDescent="0.25">
      <c r="A2591" s="3">
        <f>TITRES_STAT!B2594</f>
        <v>45779</v>
      </c>
      <c r="B2591" s="6">
        <f>TITRES_STAT!D2594</f>
        <v>6.6590999999999996</v>
      </c>
      <c r="C2591" s="2">
        <f t="shared" si="360"/>
        <v>-9.5100000000000406E-2</v>
      </c>
      <c r="D2591" s="2">
        <f t="shared" si="361"/>
        <v>0</v>
      </c>
      <c r="E2591" s="2">
        <f t="shared" si="362"/>
        <v>9.5100000000000406E-2</v>
      </c>
      <c r="F2591" s="2">
        <f t="shared" si="366"/>
        <v>3.0459402269643804E-2</v>
      </c>
      <c r="G2591" s="2">
        <f t="shared" si="366"/>
        <v>4.4938003971798882E-2</v>
      </c>
      <c r="H2591" s="2">
        <f t="shared" si="364"/>
        <v>0.67780941691933594</v>
      </c>
      <c r="I2591" s="2">
        <f t="shared" si="365"/>
        <v>40.398474945019508</v>
      </c>
    </row>
    <row r="2592" spans="1:9" ht="13.5" x14ac:dyDescent="0.25">
      <c r="A2592" s="3">
        <f>TITRES_STAT!B2595</f>
        <v>45782</v>
      </c>
      <c r="B2592" s="6">
        <f>TITRES_STAT!D2595</f>
        <v>6.6590999999999996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2.8283730678954962E-2</v>
      </c>
      <c r="G2592" s="2">
        <f t="shared" si="366"/>
        <v>4.1728146545241818E-2</v>
      </c>
      <c r="H2592" s="2">
        <f t="shared" si="364"/>
        <v>0.67780941691933605</v>
      </c>
      <c r="I2592" s="2">
        <f t="shared" si="365"/>
        <v>40.398474945019515</v>
      </c>
    </row>
    <row r="2593" spans="1:9" ht="13.5" x14ac:dyDescent="0.25">
      <c r="A2593" s="3">
        <f>TITRES_STAT!B2596</f>
        <v>45783</v>
      </c>
      <c r="B2593" s="6">
        <f>TITRES_STAT!D2596</f>
        <v>6.6590999999999996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2.6263464201886751E-2</v>
      </c>
      <c r="G2593" s="2">
        <f t="shared" si="366"/>
        <v>3.8747564649153118E-2</v>
      </c>
      <c r="H2593" s="2">
        <f t="shared" si="364"/>
        <v>0.67780941691933594</v>
      </c>
      <c r="I2593" s="2">
        <f t="shared" si="365"/>
        <v>40.398474945019508</v>
      </c>
    </row>
    <row r="2594" spans="1:9" ht="13.5" x14ac:dyDescent="0.25">
      <c r="A2594" s="3">
        <f>TITRES_STAT!B2597</f>
        <v>45784</v>
      </c>
      <c r="B2594" s="6">
        <f>TITRES_STAT!D2597</f>
        <v>6.6590999999999996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2.4387502473180556E-2</v>
      </c>
      <c r="G2594" s="2">
        <f t="shared" si="366"/>
        <v>3.59798814599279E-2</v>
      </c>
      <c r="H2594" s="2">
        <f t="shared" si="364"/>
        <v>0.67780941691933594</v>
      </c>
      <c r="I2594" s="2">
        <f t="shared" si="365"/>
        <v>40.398474945019508</v>
      </c>
    </row>
    <row r="2595" spans="1:9" ht="13.5" x14ac:dyDescent="0.25">
      <c r="A2595" s="3">
        <f>TITRES_STAT!B2598</f>
        <v>45785</v>
      </c>
      <c r="B2595" s="6">
        <f>TITRES_STAT!D2598</f>
        <v>6.7542</v>
      </c>
      <c r="C2595" s="2">
        <f t="shared" si="360"/>
        <v>9.5100000000000406E-2</v>
      </c>
      <c r="D2595" s="2">
        <f t="shared" si="361"/>
        <v>9.5100000000000406E-2</v>
      </c>
      <c r="E2595" s="2">
        <f t="shared" si="362"/>
        <v>0</v>
      </c>
      <c r="F2595" s="2">
        <f t="shared" si="366"/>
        <v>2.9438395153667689E-2</v>
      </c>
      <c r="G2595" s="2">
        <f t="shared" si="366"/>
        <v>3.3409889927075907E-2</v>
      </c>
      <c r="H2595" s="2">
        <f t="shared" si="364"/>
        <v>0.88112816947087114</v>
      </c>
      <c r="I2595" s="2">
        <f t="shared" si="365"/>
        <v>46.840411183609952</v>
      </c>
    </row>
    <row r="2596" spans="1:9" ht="13.5" x14ac:dyDescent="0.25">
      <c r="A2596" s="3">
        <f>TITRES_STAT!B2599</f>
        <v>45786</v>
      </c>
      <c r="B2596" s="6">
        <f>TITRES_STAT!D2599</f>
        <v>6.5545</v>
      </c>
      <c r="C2596" s="2">
        <f t="shared" si="360"/>
        <v>-0.19969999999999999</v>
      </c>
      <c r="D2596" s="2">
        <f t="shared" si="361"/>
        <v>0</v>
      </c>
      <c r="E2596" s="2">
        <f t="shared" si="362"/>
        <v>0.19969999999999999</v>
      </c>
      <c r="F2596" s="2">
        <f t="shared" si="366"/>
        <v>2.7335652642691423E-2</v>
      </c>
      <c r="G2596" s="2">
        <f t="shared" si="366"/>
        <v>4.528775493228477E-2</v>
      </c>
      <c r="H2596" s="2">
        <f t="shared" si="364"/>
        <v>0.6035991999065593</v>
      </c>
      <c r="I2596" s="2">
        <f t="shared" si="365"/>
        <v>37.64027819056848</v>
      </c>
    </row>
    <row r="2597" spans="1:9" ht="13.5" x14ac:dyDescent="0.25">
      <c r="A2597" s="3">
        <f>TITRES_STAT!B2600</f>
        <v>45789</v>
      </c>
      <c r="B2597" s="6">
        <f>TITRES_STAT!D2600</f>
        <v>6.5354000000000001</v>
      </c>
      <c r="C2597" s="2">
        <f t="shared" si="360"/>
        <v>-1.9099999999999895E-2</v>
      </c>
      <c r="D2597" s="2">
        <f t="shared" si="361"/>
        <v>0</v>
      </c>
      <c r="E2597" s="2">
        <f t="shared" si="362"/>
        <v>1.9099999999999895E-2</v>
      </c>
      <c r="F2597" s="2">
        <f t="shared" si="366"/>
        <v>2.538310602535632E-2</v>
      </c>
      <c r="G2597" s="2">
        <f t="shared" si="366"/>
        <v>4.3417201008550135E-2</v>
      </c>
      <c r="H2597" s="2">
        <f t="shared" si="364"/>
        <v>0.58463248288063607</v>
      </c>
      <c r="I2597" s="2">
        <f t="shared" si="365"/>
        <v>36.893884809041488</v>
      </c>
    </row>
    <row r="2598" spans="1:9" ht="13.5" x14ac:dyDescent="0.25">
      <c r="A2598" s="3">
        <f>TITRES_STAT!B2601</f>
        <v>45790</v>
      </c>
      <c r="B2598" s="6">
        <f>TITRES_STAT!D2601</f>
        <v>6.4687999999999999</v>
      </c>
      <c r="C2598" s="2">
        <f t="shared" si="360"/>
        <v>-6.6600000000000215E-2</v>
      </c>
      <c r="D2598" s="2">
        <f t="shared" si="361"/>
        <v>0</v>
      </c>
      <c r="E2598" s="2">
        <f t="shared" si="362"/>
        <v>6.6600000000000215E-2</v>
      </c>
      <c r="F2598" s="2">
        <f t="shared" si="366"/>
        <v>2.3570027023545156E-2</v>
      </c>
      <c r="G2598" s="2">
        <f t="shared" si="366"/>
        <v>4.5073115222225138E-2</v>
      </c>
      <c r="H2598" s="2">
        <f t="shared" si="364"/>
        <v>0.5229287327342973</v>
      </c>
      <c r="I2598" s="2">
        <f t="shared" si="365"/>
        <v>34.33704555533734</v>
      </c>
    </row>
    <row r="2599" spans="1:9" ht="13.5" x14ac:dyDescent="0.25">
      <c r="A2599" s="3">
        <f>TITRES_STAT!B2602</f>
        <v>45791</v>
      </c>
      <c r="B2599" s="6">
        <f>TITRES_STAT!D2602</f>
        <v>6.5640000000000001</v>
      </c>
      <c r="C2599" s="2">
        <f t="shared" si="360"/>
        <v>9.5200000000000173E-2</v>
      </c>
      <c r="D2599" s="2">
        <f t="shared" si="361"/>
        <v>9.5200000000000173E-2</v>
      </c>
      <c r="E2599" s="2">
        <f t="shared" si="362"/>
        <v>0</v>
      </c>
      <c r="F2599" s="2">
        <f t="shared" si="366"/>
        <v>2.8686453664720512E-2</v>
      </c>
      <c r="G2599" s="2">
        <f t="shared" si="366"/>
        <v>4.1853606992066202E-2</v>
      </c>
      <c r="H2599" s="2">
        <f t="shared" si="364"/>
        <v>0.68539979529502282</v>
      </c>
      <c r="I2599" s="2">
        <f t="shared" si="365"/>
        <v>40.666896792582449</v>
      </c>
    </row>
    <row r="2600" spans="1:9" ht="13.5" x14ac:dyDescent="0.25">
      <c r="A2600" s="3">
        <f>TITRES_STAT!B2603</f>
        <v>45792</v>
      </c>
      <c r="B2600" s="6">
        <f>TITRES_STAT!D2603</f>
        <v>6.4687999999999999</v>
      </c>
      <c r="C2600" s="2">
        <f t="shared" si="360"/>
        <v>-9.5200000000000173E-2</v>
      </c>
      <c r="D2600" s="2">
        <f t="shared" si="361"/>
        <v>0</v>
      </c>
      <c r="E2600" s="2">
        <f t="shared" si="362"/>
        <v>9.5200000000000173E-2</v>
      </c>
      <c r="F2600" s="2">
        <f t="shared" si="366"/>
        <v>2.6637421260097615E-2</v>
      </c>
      <c r="G2600" s="2">
        <f t="shared" si="366"/>
        <v>4.5664063635490061E-2</v>
      </c>
      <c r="H2600" s="2">
        <f t="shared" si="364"/>
        <v>0.58333444593825068</v>
      </c>
      <c r="I2600" s="2">
        <f t="shared" si="365"/>
        <v>36.842149644043076</v>
      </c>
    </row>
    <row r="2601" spans="1:9" ht="13.5" x14ac:dyDescent="0.25">
      <c r="A2601" s="3">
        <f>TITRES_STAT!B2604</f>
        <v>45793</v>
      </c>
      <c r="B2601" s="6">
        <f>TITRES_STAT!D2604</f>
        <v>6.5068999999999999</v>
      </c>
      <c r="C2601" s="2">
        <f t="shared" si="360"/>
        <v>3.8100000000000023E-2</v>
      </c>
      <c r="D2601" s="2">
        <f t="shared" si="361"/>
        <v>3.8100000000000023E-2</v>
      </c>
      <c r="E2601" s="2">
        <f t="shared" si="362"/>
        <v>0</v>
      </c>
      <c r="F2601" s="2">
        <f t="shared" si="366"/>
        <v>2.7456176884376356E-2</v>
      </c>
      <c r="G2601" s="2">
        <f t="shared" si="366"/>
        <v>4.2402344804383631E-2</v>
      </c>
      <c r="H2601" s="2">
        <f t="shared" si="364"/>
        <v>0.64751553271501827</v>
      </c>
      <c r="I2601" s="2">
        <f t="shared" si="365"/>
        <v>39.30254494462622</v>
      </c>
    </row>
    <row r="2602" spans="1:9" ht="13.5" x14ac:dyDescent="0.25">
      <c r="A2602" s="3">
        <f>TITRES_STAT!B2605</f>
        <v>45796</v>
      </c>
      <c r="B2602" s="6">
        <f>TITRES_STAT!D2605</f>
        <v>6.6590999999999996</v>
      </c>
      <c r="C2602" s="2">
        <f t="shared" si="360"/>
        <v>0.15219999999999967</v>
      </c>
      <c r="D2602" s="2">
        <f t="shared" si="361"/>
        <v>0.15219999999999967</v>
      </c>
      <c r="E2602" s="2">
        <f t="shared" si="362"/>
        <v>0</v>
      </c>
      <c r="F2602" s="2">
        <f t="shared" si="366"/>
        <v>3.6366449964063734E-2</v>
      </c>
      <c r="G2602" s="2">
        <f t="shared" si="366"/>
        <v>3.93736058897848E-2</v>
      </c>
      <c r="H2602" s="2">
        <f t="shared" si="364"/>
        <v>0.92362508188508963</v>
      </c>
      <c r="I2602" s="2">
        <f t="shared" si="365"/>
        <v>48.014817990414606</v>
      </c>
    </row>
    <row r="2603" spans="1:9" ht="13.5" x14ac:dyDescent="0.25">
      <c r="A2603" s="3">
        <f>TITRES_STAT!B2606</f>
        <v>45797</v>
      </c>
      <c r="B2603" s="6">
        <f>TITRES_STAT!D2606</f>
        <v>6.7446999999999999</v>
      </c>
      <c r="C2603" s="2">
        <f t="shared" si="360"/>
        <v>8.5600000000000342E-2</v>
      </c>
      <c r="D2603" s="2">
        <f t="shared" si="361"/>
        <v>8.5600000000000342E-2</v>
      </c>
      <c r="E2603" s="2">
        <f t="shared" si="362"/>
        <v>0</v>
      </c>
      <c r="F2603" s="2">
        <f t="shared" si="366"/>
        <v>3.9883132109487782E-2</v>
      </c>
      <c r="G2603" s="2">
        <f t="shared" si="366"/>
        <v>3.6561205469085881E-2</v>
      </c>
      <c r="H2603" s="2">
        <f t="shared" si="364"/>
        <v>1.0908593302048188</v>
      </c>
      <c r="I2603" s="2">
        <f t="shared" si="365"/>
        <v>52.172774822587385</v>
      </c>
    </row>
    <row r="2604" spans="1:9" ht="13.5" x14ac:dyDescent="0.25">
      <c r="A2604" s="3">
        <f>TITRES_STAT!B2607</f>
        <v>45798</v>
      </c>
      <c r="B2604" s="6">
        <f>TITRES_STAT!D2607</f>
        <v>6.7351999999999999</v>
      </c>
      <c r="C2604" s="2">
        <f t="shared" si="360"/>
        <v>-9.5000000000000639E-3</v>
      </c>
      <c r="D2604" s="2">
        <f t="shared" si="361"/>
        <v>0</v>
      </c>
      <c r="E2604" s="2">
        <f t="shared" si="362"/>
        <v>9.5000000000000639E-3</v>
      </c>
      <c r="F2604" s="2">
        <f t="shared" si="366"/>
        <v>3.7034336958810081E-2</v>
      </c>
      <c r="G2604" s="2">
        <f t="shared" si="366"/>
        <v>3.4628262221294039E-2</v>
      </c>
      <c r="H2604" s="2">
        <f t="shared" si="364"/>
        <v>1.0694829767124863</v>
      </c>
      <c r="I2604" s="2">
        <f t="shared" si="365"/>
        <v>51.678752072241366</v>
      </c>
    </row>
    <row r="2605" spans="1:9" ht="13.5" x14ac:dyDescent="0.25">
      <c r="A2605" s="3">
        <f>TITRES_STAT!B2608</f>
        <v>45799</v>
      </c>
      <c r="B2605" s="6">
        <f>TITRES_STAT!D2608</f>
        <v>6.6590999999999996</v>
      </c>
      <c r="C2605" s="2">
        <f t="shared" si="360"/>
        <v>-7.6100000000000279E-2</v>
      </c>
      <c r="D2605" s="2">
        <f t="shared" si="361"/>
        <v>0</v>
      </c>
      <c r="E2605" s="2">
        <f t="shared" si="362"/>
        <v>7.6100000000000279E-2</v>
      </c>
      <c r="F2605" s="2">
        <f t="shared" ref="F2605:G2620" si="367">((F2604*13)+D2605)/14</f>
        <v>3.438902717603793E-2</v>
      </c>
      <c r="G2605" s="2">
        <f t="shared" si="367"/>
        <v>3.759052920548734E-2</v>
      </c>
      <c r="H2605" s="2">
        <f t="shared" si="364"/>
        <v>0.91483221712712504</v>
      </c>
      <c r="I2605" s="2">
        <f t="shared" si="365"/>
        <v>47.776103250428527</v>
      </c>
    </row>
    <row r="2606" spans="1:9" ht="13.5" x14ac:dyDescent="0.25">
      <c r="A2606" s="3">
        <f>TITRES_STAT!B2609</f>
        <v>45800</v>
      </c>
      <c r="B2606" s="6">
        <f>TITRES_STAT!D2609</f>
        <v>6.6685999999999996</v>
      </c>
      <c r="C2606" s="2">
        <f t="shared" si="360"/>
        <v>9.5000000000000639E-3</v>
      </c>
      <c r="D2606" s="2">
        <f t="shared" si="361"/>
        <v>9.5000000000000639E-3</v>
      </c>
      <c r="E2606" s="2">
        <f t="shared" si="362"/>
        <v>0</v>
      </c>
      <c r="F2606" s="2">
        <f t="shared" si="367"/>
        <v>3.2611239520606655E-2</v>
      </c>
      <c r="G2606" s="2">
        <f t="shared" si="367"/>
        <v>3.4905491405095392E-2</v>
      </c>
      <c r="H2606" s="2">
        <f t="shared" si="364"/>
        <v>0.93427246567415956</v>
      </c>
      <c r="I2606" s="2">
        <f t="shared" si="365"/>
        <v>48.30097528935945</v>
      </c>
    </row>
    <row r="2607" spans="1:9" ht="13.5" x14ac:dyDescent="0.25">
      <c r="A2607" s="3">
        <f>TITRES_STAT!B2610</f>
        <v>45803</v>
      </c>
      <c r="B2607" s="6">
        <f>TITRES_STAT!D2610</f>
        <v>6.6115000000000004</v>
      </c>
      <c r="C2607" s="2">
        <f t="shared" si="360"/>
        <v>-5.7099999999999262E-2</v>
      </c>
      <c r="D2607" s="2">
        <f t="shared" si="361"/>
        <v>0</v>
      </c>
      <c r="E2607" s="2">
        <f t="shared" si="362"/>
        <v>5.7099999999999262E-2</v>
      </c>
      <c r="F2607" s="2">
        <f t="shared" si="367"/>
        <v>3.0281865269134751E-2</v>
      </c>
      <c r="G2607" s="2">
        <f t="shared" si="367"/>
        <v>3.6490813447588526E-2</v>
      </c>
      <c r="H2607" s="2">
        <f t="shared" si="364"/>
        <v>0.82984900604170853</v>
      </c>
      <c r="I2607" s="2">
        <f t="shared" si="365"/>
        <v>45.350682121953916</v>
      </c>
    </row>
    <row r="2608" spans="1:9" ht="13.5" x14ac:dyDescent="0.25">
      <c r="A2608" s="3">
        <f>TITRES_STAT!B2611</f>
        <v>45804</v>
      </c>
      <c r="B2608" s="6">
        <f>TITRES_STAT!D2611</f>
        <v>6.6115000000000004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2.8118874892767983E-2</v>
      </c>
      <c r="G2608" s="2">
        <f t="shared" si="367"/>
        <v>3.3884326772760771E-2</v>
      </c>
      <c r="H2608" s="2">
        <f t="shared" si="364"/>
        <v>0.82984900604170864</v>
      </c>
      <c r="I2608" s="2">
        <f t="shared" si="365"/>
        <v>45.350682121953923</v>
      </c>
    </row>
    <row r="2609" spans="1:9" ht="13.5" x14ac:dyDescent="0.25">
      <c r="A2609" s="3">
        <f>TITRES_STAT!B2612</f>
        <v>45805</v>
      </c>
      <c r="B2609" s="6">
        <f>TITRES_STAT!D2612</f>
        <v>6.6496000000000004</v>
      </c>
      <c r="C2609" s="2">
        <f t="shared" si="360"/>
        <v>3.8100000000000023E-2</v>
      </c>
      <c r="D2609" s="2">
        <f t="shared" si="361"/>
        <v>3.8100000000000023E-2</v>
      </c>
      <c r="E2609" s="2">
        <f t="shared" si="362"/>
        <v>0</v>
      </c>
      <c r="F2609" s="2">
        <f t="shared" si="367"/>
        <v>2.8831812400427415E-2</v>
      </c>
      <c r="G2609" s="2">
        <f t="shared" si="367"/>
        <v>3.1464017717563575E-2</v>
      </c>
      <c r="H2609" s="2">
        <f t="shared" si="364"/>
        <v>0.91634236476841191</v>
      </c>
      <c r="I2609" s="2">
        <f t="shared" si="365"/>
        <v>47.817257584823629</v>
      </c>
    </row>
    <row r="2610" spans="1:9" ht="13.5" x14ac:dyDescent="0.25">
      <c r="A2610" s="3">
        <f>TITRES_STAT!B2613</f>
        <v>45806</v>
      </c>
      <c r="B2610" s="6">
        <f>TITRES_STAT!D2613</f>
        <v>6.5830000000000002</v>
      </c>
      <c r="C2610" s="2">
        <f t="shared" si="360"/>
        <v>-6.6600000000000215E-2</v>
      </c>
      <c r="D2610" s="2">
        <f t="shared" si="361"/>
        <v>0</v>
      </c>
      <c r="E2610" s="2">
        <f t="shared" si="362"/>
        <v>6.6600000000000215E-2</v>
      </c>
      <c r="F2610" s="2">
        <f t="shared" si="367"/>
        <v>2.6772397228968316E-2</v>
      </c>
      <c r="G2610" s="2">
        <f t="shared" si="367"/>
        <v>3.3973730737737622E-2</v>
      </c>
      <c r="H2610" s="2">
        <f t="shared" si="364"/>
        <v>0.78803230165210714</v>
      </c>
      <c r="I2610" s="2">
        <f t="shared" si="365"/>
        <v>44.072598740189456</v>
      </c>
    </row>
    <row r="2611" spans="1:9" ht="13.5" x14ac:dyDescent="0.25">
      <c r="A2611" s="3">
        <f>TITRES_STAT!B2614</f>
        <v>45807</v>
      </c>
      <c r="B2611" s="6">
        <f>TITRES_STAT!D2614</f>
        <v>6.5640000000000001</v>
      </c>
      <c r="C2611" s="2">
        <f t="shared" si="360"/>
        <v>-1.9000000000000128E-2</v>
      </c>
      <c r="D2611" s="2">
        <f t="shared" si="361"/>
        <v>0</v>
      </c>
      <c r="E2611" s="2">
        <f t="shared" si="362"/>
        <v>1.9000000000000128E-2</v>
      </c>
      <c r="F2611" s="2">
        <f t="shared" si="367"/>
        <v>2.4860083141184867E-2</v>
      </c>
      <c r="G2611" s="2">
        <f t="shared" si="367"/>
        <v>3.2904178542184942E-2</v>
      </c>
      <c r="H2611" s="2">
        <f t="shared" si="364"/>
        <v>0.75552966956196432</v>
      </c>
      <c r="I2611" s="2">
        <f t="shared" si="365"/>
        <v>43.037134755488481</v>
      </c>
    </row>
    <row r="2612" spans="1:9" ht="13.5" x14ac:dyDescent="0.25">
      <c r="A2612" s="3">
        <f>TITRES_STAT!B2615</f>
        <v>45810</v>
      </c>
      <c r="B2612" s="6">
        <f>TITRES_STAT!D2615</f>
        <v>6.5640000000000001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2.3084362916814517E-2</v>
      </c>
      <c r="G2612" s="2">
        <f t="shared" si="367"/>
        <v>3.055388007488602E-2</v>
      </c>
      <c r="H2612" s="2">
        <f t="shared" si="364"/>
        <v>0.75552966956196421</v>
      </c>
      <c r="I2612" s="2">
        <f t="shared" si="365"/>
        <v>43.037134755488481</v>
      </c>
    </row>
    <row r="2613" spans="1:9" ht="13.5" x14ac:dyDescent="0.25">
      <c r="A2613" s="3">
        <f>TITRES_STAT!B2616</f>
        <v>45811</v>
      </c>
      <c r="B2613" s="6">
        <f>TITRES_STAT!D2616</f>
        <v>6.5640000000000001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2.1435479851327766E-2</v>
      </c>
      <c r="G2613" s="2">
        <f t="shared" si="367"/>
        <v>2.837146006953702E-2</v>
      </c>
      <c r="H2613" s="2">
        <f t="shared" si="364"/>
        <v>0.75552966956196421</v>
      </c>
      <c r="I2613" s="2">
        <f t="shared" si="365"/>
        <v>43.037134755488481</v>
      </c>
    </row>
    <row r="2614" spans="1:9" ht="13.5" x14ac:dyDescent="0.25">
      <c r="A2614" s="3">
        <f>TITRES_STAT!B2617</f>
        <v>45812</v>
      </c>
      <c r="B2614" s="6">
        <f>TITRES_STAT!D2617</f>
        <v>6.4878999999999998</v>
      </c>
      <c r="C2614" s="2">
        <f t="shared" si="360"/>
        <v>-7.6100000000000279E-2</v>
      </c>
      <c r="D2614" s="2">
        <f t="shared" si="361"/>
        <v>0</v>
      </c>
      <c r="E2614" s="2">
        <f t="shared" si="362"/>
        <v>7.6100000000000279E-2</v>
      </c>
      <c r="F2614" s="2">
        <f t="shared" si="367"/>
        <v>1.9904374147661497E-2</v>
      </c>
      <c r="G2614" s="2">
        <f t="shared" si="367"/>
        <v>3.178064149314154E-2</v>
      </c>
      <c r="H2614" s="2">
        <f t="shared" si="364"/>
        <v>0.62630498355286457</v>
      </c>
      <c r="I2614" s="2">
        <f t="shared" si="365"/>
        <v>38.510918301721233</v>
      </c>
    </row>
    <row r="2615" spans="1:9" ht="13.5" x14ac:dyDescent="0.25">
      <c r="A2615" s="3">
        <f>TITRES_STAT!B2618</f>
        <v>45813</v>
      </c>
      <c r="B2615" s="6">
        <f>TITRES_STAT!D2618</f>
        <v>6.5164</v>
      </c>
      <c r="C2615" s="2">
        <f t="shared" si="360"/>
        <v>2.8500000000000192E-2</v>
      </c>
      <c r="D2615" s="2">
        <f t="shared" si="361"/>
        <v>2.8500000000000192E-2</v>
      </c>
      <c r="E2615" s="2">
        <f t="shared" si="362"/>
        <v>0</v>
      </c>
      <c r="F2615" s="2">
        <f t="shared" si="367"/>
        <v>2.0518347422828546E-2</v>
      </c>
      <c r="G2615" s="2">
        <f t="shared" si="367"/>
        <v>2.9510595672202856E-2</v>
      </c>
      <c r="H2615" s="2">
        <f t="shared" si="364"/>
        <v>0.69528747066788454</v>
      </c>
      <c r="I2615" s="2">
        <f t="shared" si="365"/>
        <v>41.012954009148984</v>
      </c>
    </row>
    <row r="2616" spans="1:9" ht="13.5" x14ac:dyDescent="0.25">
      <c r="A2616" s="3">
        <f>TITRES_STAT!B2619</f>
        <v>45817</v>
      </c>
      <c r="B2616" s="6">
        <f>TITRES_STAT!D2619</f>
        <v>6.4687999999999999</v>
      </c>
      <c r="C2616" s="2">
        <f t="shared" si="360"/>
        <v>-4.7600000000000087E-2</v>
      </c>
      <c r="D2616" s="2">
        <f t="shared" si="361"/>
        <v>0</v>
      </c>
      <c r="E2616" s="2">
        <f t="shared" si="362"/>
        <v>4.7600000000000087E-2</v>
      </c>
      <c r="F2616" s="2">
        <f t="shared" si="367"/>
        <v>1.9052751178340793E-2</v>
      </c>
      <c r="G2616" s="2">
        <f t="shared" si="367"/>
        <v>3.080269598133123E-2</v>
      </c>
      <c r="H2616" s="2">
        <f t="shared" si="364"/>
        <v>0.61854167537439597</v>
      </c>
      <c r="I2616" s="2">
        <f t="shared" si="365"/>
        <v>38.215986945860806</v>
      </c>
    </row>
    <row r="2617" spans="1:9" ht="13.5" x14ac:dyDescent="0.25">
      <c r="A2617" s="3">
        <f>TITRES_STAT!B2620</f>
        <v>45818</v>
      </c>
      <c r="B2617" s="6">
        <f>TITRES_STAT!D2620</f>
        <v>6.4687999999999999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1.7691840379887878E-2</v>
      </c>
      <c r="G2617" s="2">
        <f t="shared" si="367"/>
        <v>2.860250341123614E-2</v>
      </c>
      <c r="H2617" s="2">
        <f t="shared" si="364"/>
        <v>0.61854167537439597</v>
      </c>
      <c r="I2617" s="2">
        <f t="shared" si="365"/>
        <v>38.215986945860806</v>
      </c>
    </row>
    <row r="2618" spans="1:9" ht="13.5" x14ac:dyDescent="0.25">
      <c r="A2618" s="3">
        <f>TITRES_STAT!B2621</f>
        <v>45819</v>
      </c>
      <c r="B2618" s="6">
        <f>TITRES_STAT!D2621</f>
        <v>6.5640000000000001</v>
      </c>
      <c r="C2618" s="2">
        <f t="shared" si="360"/>
        <v>9.5200000000000173E-2</v>
      </c>
      <c r="D2618" s="2">
        <f t="shared" si="361"/>
        <v>9.5200000000000173E-2</v>
      </c>
      <c r="E2618" s="2">
        <f t="shared" si="362"/>
        <v>0</v>
      </c>
      <c r="F2618" s="2">
        <f t="shared" si="367"/>
        <v>2.3228137495610184E-2</v>
      </c>
      <c r="G2618" s="2">
        <f t="shared" si="367"/>
        <v>2.6559467453290703E-2</v>
      </c>
      <c r="H2618" s="2">
        <f t="shared" si="364"/>
        <v>0.87457090532635029</v>
      </c>
      <c r="I2618" s="2">
        <f t="shared" si="365"/>
        <v>46.6544585132187</v>
      </c>
    </row>
    <row r="2619" spans="1:9" ht="13.5" x14ac:dyDescent="0.25">
      <c r="A2619" s="3">
        <f>TITRES_STAT!B2622</f>
        <v>45820</v>
      </c>
      <c r="B2619" s="6">
        <f>TITRES_STAT!D2622</f>
        <v>6.5449000000000002</v>
      </c>
      <c r="C2619" s="2">
        <f t="shared" si="360"/>
        <v>-1.9099999999999895E-2</v>
      </c>
      <c r="D2619" s="2">
        <f t="shared" si="361"/>
        <v>0</v>
      </c>
      <c r="E2619" s="2">
        <f t="shared" si="362"/>
        <v>1.9099999999999895E-2</v>
      </c>
      <c r="F2619" s="2">
        <f t="shared" si="367"/>
        <v>2.1568984817352314E-2</v>
      </c>
      <c r="G2619" s="2">
        <f t="shared" si="367"/>
        <v>2.6026648349484215E-2</v>
      </c>
      <c r="H2619" s="2">
        <f t="shared" si="364"/>
        <v>0.82872694661737956</v>
      </c>
      <c r="I2619" s="2">
        <f t="shared" si="365"/>
        <v>45.317150717896233</v>
      </c>
    </row>
    <row r="2620" spans="1:9" ht="13.5" x14ac:dyDescent="0.25">
      <c r="A2620" s="3">
        <f>TITRES_STAT!B2623</f>
        <v>45821</v>
      </c>
      <c r="B2620" s="6">
        <f>TITRES_STAT!D2623</f>
        <v>6.4687999999999999</v>
      </c>
      <c r="C2620" s="2">
        <f t="shared" si="360"/>
        <v>-7.6100000000000279E-2</v>
      </c>
      <c r="D2620" s="2">
        <f t="shared" si="361"/>
        <v>0</v>
      </c>
      <c r="E2620" s="2">
        <f t="shared" si="362"/>
        <v>7.6100000000000279E-2</v>
      </c>
      <c r="F2620" s="2">
        <f t="shared" si="367"/>
        <v>2.0028343044684292E-2</v>
      </c>
      <c r="G2620" s="2">
        <f t="shared" si="367"/>
        <v>2.9603316324521074E-2</v>
      </c>
      <c r="H2620" s="2">
        <f t="shared" si="364"/>
        <v>0.67655741083624399</v>
      </c>
      <c r="I2620" s="2">
        <f t="shared" si="365"/>
        <v>40.353966196647356</v>
      </c>
    </row>
    <row r="2621" spans="1:9" ht="13.5" x14ac:dyDescent="0.25">
      <c r="A2621" s="3">
        <f>TITRES_STAT!B2624</f>
        <v>45824</v>
      </c>
      <c r="B2621" s="6">
        <f>TITRES_STAT!D2624</f>
        <v>6.5354000000000001</v>
      </c>
      <c r="C2621" s="2">
        <f t="shared" si="360"/>
        <v>6.6600000000000215E-2</v>
      </c>
      <c r="D2621" s="2">
        <f t="shared" si="361"/>
        <v>6.6600000000000215E-2</v>
      </c>
      <c r="E2621" s="2">
        <f t="shared" si="362"/>
        <v>0</v>
      </c>
      <c r="F2621" s="2">
        <f t="shared" ref="F2621:G2636" si="368">((F2620*13)+D2621)/14</f>
        <v>2.3354889970063998E-2</v>
      </c>
      <c r="G2621" s="2">
        <f t="shared" si="368"/>
        <v>2.7488793729912427E-2</v>
      </c>
      <c r="H2621" s="2">
        <f t="shared" si="364"/>
        <v>0.84961494489479739</v>
      </c>
      <c r="I2621" s="2">
        <f t="shared" si="365"/>
        <v>45.934692906751025</v>
      </c>
    </row>
    <row r="2622" spans="1:9" ht="13.5" x14ac:dyDescent="0.25">
      <c r="A2622" s="3">
        <f>TITRES_STAT!B2625</f>
        <v>45825</v>
      </c>
      <c r="B2622" s="6">
        <f>TITRES_STAT!D2625</f>
        <v>6.4592999999999998</v>
      </c>
      <c r="C2622" s="2">
        <f t="shared" si="360"/>
        <v>-7.6100000000000279E-2</v>
      </c>
      <c r="D2622" s="2">
        <f t="shared" si="361"/>
        <v>0</v>
      </c>
      <c r="E2622" s="2">
        <f t="shared" si="362"/>
        <v>7.6100000000000279E-2</v>
      </c>
      <c r="F2622" s="2">
        <f t="shared" si="368"/>
        <v>2.1686683543630854E-2</v>
      </c>
      <c r="G2622" s="2">
        <f t="shared" si="368"/>
        <v>3.0961022749204418E-2</v>
      </c>
      <c r="H2622" s="2">
        <f t="shared" si="364"/>
        <v>0.70045113558750638</v>
      </c>
      <c r="I2622" s="2">
        <f t="shared" si="365"/>
        <v>41.192076674729044</v>
      </c>
    </row>
    <row r="2623" spans="1:9" ht="13.5" x14ac:dyDescent="0.25">
      <c r="A2623" s="3">
        <f>TITRES_STAT!B2626</f>
        <v>45826</v>
      </c>
      <c r="B2623" s="6">
        <f>TITRES_STAT!D2626</f>
        <v>6.5449000000000002</v>
      </c>
      <c r="C2623" s="2">
        <f t="shared" si="360"/>
        <v>8.5600000000000342E-2</v>
      </c>
      <c r="D2623" s="2">
        <f t="shared" si="361"/>
        <v>8.5600000000000342E-2</v>
      </c>
      <c r="E2623" s="2">
        <f t="shared" si="362"/>
        <v>0</v>
      </c>
      <c r="F2623" s="2">
        <f t="shared" si="368"/>
        <v>2.6251920433371535E-2</v>
      </c>
      <c r="G2623" s="2">
        <f t="shared" si="368"/>
        <v>2.8749521124261244E-2</v>
      </c>
      <c r="H2623" s="2">
        <f t="shared" si="364"/>
        <v>0.91312548546132044</v>
      </c>
      <c r="I2623" s="2">
        <f t="shared" si="365"/>
        <v>47.729513427141157</v>
      </c>
    </row>
    <row r="2624" spans="1:9" ht="13.5" x14ac:dyDescent="0.25">
      <c r="A2624" s="3">
        <f>TITRES_STAT!B2627</f>
        <v>45827</v>
      </c>
      <c r="B2624" s="6">
        <f>TITRES_STAT!D2627</f>
        <v>6.5449000000000002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2.4376783259559283E-2</v>
      </c>
      <c r="G2624" s="2">
        <f t="shared" si="368"/>
        <v>2.6695983901099726E-2</v>
      </c>
      <c r="H2624" s="2">
        <f t="shared" si="364"/>
        <v>0.91312548546132044</v>
      </c>
      <c r="I2624" s="2">
        <f t="shared" si="365"/>
        <v>47.729513427141157</v>
      </c>
    </row>
    <row r="2625" spans="1:9" ht="13.5" x14ac:dyDescent="0.25">
      <c r="A2625" s="3">
        <f>TITRES_STAT!B2628</f>
        <v>45828</v>
      </c>
      <c r="B2625" s="6">
        <f>TITRES_STAT!D2628</f>
        <v>6.5449000000000002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2.2635584455305051E-2</v>
      </c>
      <c r="G2625" s="2">
        <f t="shared" si="368"/>
        <v>2.4789127908164031E-2</v>
      </c>
      <c r="H2625" s="2">
        <f t="shared" si="364"/>
        <v>0.91312548546132055</v>
      </c>
      <c r="I2625" s="2">
        <f t="shared" si="365"/>
        <v>47.729513427141157</v>
      </c>
    </row>
    <row r="2626" spans="1:9" ht="13.5" x14ac:dyDescent="0.25">
      <c r="A2626" s="3">
        <f>TITRES_STAT!B2629</f>
        <v>45831</v>
      </c>
      <c r="B2626" s="6">
        <f>TITRES_STAT!D2629</f>
        <v>6.8398000000000003</v>
      </c>
      <c r="C2626" s="2">
        <f t="shared" si="360"/>
        <v>0.29490000000000016</v>
      </c>
      <c r="D2626" s="2">
        <f t="shared" si="361"/>
        <v>0.29490000000000016</v>
      </c>
      <c r="E2626" s="2">
        <f t="shared" si="362"/>
        <v>0</v>
      </c>
      <c r="F2626" s="2">
        <f t="shared" si="368"/>
        <v>4.208304270849756E-2</v>
      </c>
      <c r="G2626" s="2">
        <f t="shared" si="368"/>
        <v>2.3018475914723745E-2</v>
      </c>
      <c r="H2626" s="2">
        <f t="shared" si="364"/>
        <v>1.828228891626104</v>
      </c>
      <c r="I2626" s="2">
        <f t="shared" si="365"/>
        <v>64.642182852992306</v>
      </c>
    </row>
    <row r="2627" spans="1:9" ht="13.5" x14ac:dyDescent="0.25">
      <c r="A2627" s="3">
        <f>TITRES_STAT!B2630</f>
        <v>45832</v>
      </c>
      <c r="B2627" s="6">
        <f>TITRES_STAT!D2630</f>
        <v>6.7827999999999999</v>
      </c>
      <c r="C2627" s="2">
        <f t="shared" ref="C2627:C2690" si="369">B2627-B2626</f>
        <v>-5.7000000000000384E-2</v>
      </c>
      <c r="D2627" s="2">
        <f t="shared" ref="D2627:D2690" si="370">IF(C2627&gt;0,C2627,0)</f>
        <v>0</v>
      </c>
      <c r="E2627" s="2">
        <f t="shared" ref="E2627:E2690" si="371">IF(C2627&lt;0,-C2627,0)</f>
        <v>5.7000000000000384E-2</v>
      </c>
      <c r="F2627" s="2">
        <f t="shared" si="368"/>
        <v>3.9077111086462016E-2</v>
      </c>
      <c r="G2627" s="2">
        <f t="shared" si="368"/>
        <v>2.5445727635100647E-2</v>
      </c>
      <c r="H2627" s="2">
        <f t="shared" si="364"/>
        <v>1.5357042112074564</v>
      </c>
      <c r="I2627" s="2">
        <f t="shared" si="365"/>
        <v>60.563223597604939</v>
      </c>
    </row>
    <row r="2628" spans="1:9" ht="13.5" x14ac:dyDescent="0.25">
      <c r="A2628" s="3">
        <f>TITRES_STAT!B2631</f>
        <v>45833</v>
      </c>
      <c r="B2628" s="6">
        <f>TITRES_STAT!D2631</f>
        <v>6.8589000000000002</v>
      </c>
      <c r="C2628" s="2">
        <f t="shared" si="369"/>
        <v>7.6100000000000279E-2</v>
      </c>
      <c r="D2628" s="2">
        <f t="shared" si="370"/>
        <v>7.6100000000000279E-2</v>
      </c>
      <c r="E2628" s="2">
        <f t="shared" si="371"/>
        <v>0</v>
      </c>
      <c r="F2628" s="2">
        <f t="shared" si="368"/>
        <v>4.1721603151714748E-2</v>
      </c>
      <c r="G2628" s="2">
        <f t="shared" si="368"/>
        <v>2.3628175661164885E-2</v>
      </c>
      <c r="H2628" s="2">
        <f t="shared" si="364"/>
        <v>1.7657564320671655</v>
      </c>
      <c r="I2628" s="2">
        <f t="shared" si="365"/>
        <v>63.84352619031656</v>
      </c>
    </row>
    <row r="2629" spans="1:9" ht="13.5" x14ac:dyDescent="0.25">
      <c r="A2629" s="3">
        <f>TITRES_STAT!B2632</f>
        <v>45835</v>
      </c>
      <c r="B2629" s="6">
        <f>TITRES_STAT!D2632</f>
        <v>6.8018000000000001</v>
      </c>
      <c r="C2629" s="2">
        <f t="shared" si="369"/>
        <v>-5.7100000000000151E-2</v>
      </c>
      <c r="D2629" s="2">
        <f t="shared" si="370"/>
        <v>0</v>
      </c>
      <c r="E2629" s="2">
        <f t="shared" si="371"/>
        <v>5.7100000000000151E-2</v>
      </c>
      <c r="F2629" s="2">
        <f t="shared" si="368"/>
        <v>3.8741488640877973E-2</v>
      </c>
      <c r="G2629" s="2">
        <f t="shared" si="368"/>
        <v>2.6019020256795974E-2</v>
      </c>
      <c r="H2629" s="2">
        <f t="shared" si="364"/>
        <v>1.4889680033497412</v>
      </c>
      <c r="I2629" s="2">
        <f t="shared" si="365"/>
        <v>59.82270568950004</v>
      </c>
    </row>
    <row r="2630" spans="1:9" ht="13.5" x14ac:dyDescent="0.25">
      <c r="A2630" s="3">
        <f>TITRES_STAT!B2633</f>
        <v>45838</v>
      </c>
      <c r="B2630" s="6">
        <f>TITRES_STAT!D2633</f>
        <v>6.5640000000000001</v>
      </c>
      <c r="C2630" s="2">
        <f t="shared" si="369"/>
        <v>-0.23780000000000001</v>
      </c>
      <c r="D2630" s="2">
        <f t="shared" si="370"/>
        <v>0</v>
      </c>
      <c r="E2630" s="2">
        <f t="shared" si="371"/>
        <v>0.23780000000000001</v>
      </c>
      <c r="F2630" s="2">
        <f t="shared" si="368"/>
        <v>3.5974239452243831E-2</v>
      </c>
      <c r="G2630" s="2">
        <f t="shared" si="368"/>
        <v>4.1146233095596264E-2</v>
      </c>
      <c r="H2630" s="2">
        <f t="shared" si="364"/>
        <v>0.87430213523225353</v>
      </c>
      <c r="I2630" s="2">
        <f t="shared" si="365"/>
        <v>46.646808900098421</v>
      </c>
    </row>
    <row r="2631" spans="1:9" ht="13.5" x14ac:dyDescent="0.25">
      <c r="A2631" s="3">
        <f>TITRES_STAT!B2634</f>
        <v>45839</v>
      </c>
      <c r="B2631" s="6">
        <f>TITRES_STAT!D2634</f>
        <v>6.7637</v>
      </c>
      <c r="C2631" s="2">
        <f t="shared" si="369"/>
        <v>0.19969999999999999</v>
      </c>
      <c r="D2631" s="2">
        <f t="shared" si="370"/>
        <v>0.19969999999999999</v>
      </c>
      <c r="E2631" s="2">
        <f t="shared" si="371"/>
        <v>0</v>
      </c>
      <c r="F2631" s="2">
        <f t="shared" si="368"/>
        <v>4.766893663422641E-2</v>
      </c>
      <c r="G2631" s="2">
        <f t="shared" si="368"/>
        <v>3.8207216445910817E-2</v>
      </c>
      <c r="H2631" s="2">
        <f t="shared" si="364"/>
        <v>1.2476422275281518</v>
      </c>
      <c r="I2631" s="2">
        <f t="shared" si="365"/>
        <v>55.508933416874285</v>
      </c>
    </row>
    <row r="2632" spans="1:9" ht="13.5" x14ac:dyDescent="0.25">
      <c r="A2632" s="3">
        <f>TITRES_STAT!B2635</f>
        <v>45840</v>
      </c>
      <c r="B2632" s="6">
        <f>TITRES_STAT!D2635</f>
        <v>6.8303000000000003</v>
      </c>
      <c r="C2632" s="2">
        <f t="shared" si="369"/>
        <v>6.6600000000000215E-2</v>
      </c>
      <c r="D2632" s="2">
        <f t="shared" si="370"/>
        <v>6.6600000000000215E-2</v>
      </c>
      <c r="E2632" s="2">
        <f t="shared" si="371"/>
        <v>0</v>
      </c>
      <c r="F2632" s="2">
        <f t="shared" si="368"/>
        <v>4.9021155446067395E-2</v>
      </c>
      <c r="G2632" s="2">
        <f t="shared" si="368"/>
        <v>3.547812955691719E-2</v>
      </c>
      <c r="H2632" s="2">
        <f t="shared" si="364"/>
        <v>1.3817288582652947</v>
      </c>
      <c r="I2632" s="2">
        <f t="shared" si="365"/>
        <v>58.013692594364471</v>
      </c>
    </row>
    <row r="2633" spans="1:9" ht="13.5" x14ac:dyDescent="0.25">
      <c r="A2633" s="3">
        <f>TITRES_STAT!B2636</f>
        <v>45841</v>
      </c>
      <c r="B2633" s="6">
        <f>TITRES_STAT!D2636</f>
        <v>6.9063999999999997</v>
      </c>
      <c r="C2633" s="2">
        <f t="shared" si="369"/>
        <v>7.609999999999939E-2</v>
      </c>
      <c r="D2633" s="2">
        <f t="shared" si="370"/>
        <v>7.609999999999939E-2</v>
      </c>
      <c r="E2633" s="2">
        <f t="shared" si="371"/>
        <v>0</v>
      </c>
      <c r="F2633" s="2">
        <f t="shared" si="368"/>
        <v>5.0955358628491106E-2</v>
      </c>
      <c r="G2633" s="2">
        <f t="shared" si="368"/>
        <v>3.2943977445708823E-2</v>
      </c>
      <c r="H2633" s="2">
        <f t="shared" si="364"/>
        <v>1.5467275835914096</v>
      </c>
      <c r="I2633" s="2">
        <f t="shared" si="365"/>
        <v>60.733923547889077</v>
      </c>
    </row>
    <row r="2634" spans="1:9" ht="13.5" x14ac:dyDescent="0.25">
      <c r="A2634" s="3">
        <f>TITRES_STAT!B2637</f>
        <v>45842</v>
      </c>
      <c r="B2634" s="6">
        <f>TITRES_STAT!D2637</f>
        <v>6.9160000000000004</v>
      </c>
      <c r="C2634" s="2">
        <f t="shared" si="369"/>
        <v>9.6000000000007191E-3</v>
      </c>
      <c r="D2634" s="2">
        <f t="shared" si="370"/>
        <v>9.6000000000007191E-3</v>
      </c>
      <c r="E2634" s="2">
        <f t="shared" si="371"/>
        <v>0</v>
      </c>
      <c r="F2634" s="2">
        <f t="shared" si="368"/>
        <v>4.8001404440741795E-2</v>
      </c>
      <c r="G2634" s="2">
        <f t="shared" si="368"/>
        <v>3.0590836199586767E-2</v>
      </c>
      <c r="H2634" s="2">
        <f t="shared" si="364"/>
        <v>1.5691432600129518</v>
      </c>
      <c r="I2634" s="2">
        <f t="shared" si="365"/>
        <v>61.076518559149612</v>
      </c>
    </row>
    <row r="2635" spans="1:9" ht="13.5" x14ac:dyDescent="0.25">
      <c r="A2635" s="3">
        <f>TITRES_STAT!B2638</f>
        <v>45845</v>
      </c>
      <c r="B2635" s="6">
        <f>TITRES_STAT!D2638</f>
        <v>6.9255000000000004</v>
      </c>
      <c r="C2635" s="2">
        <f t="shared" si="369"/>
        <v>9.5000000000000639E-3</v>
      </c>
      <c r="D2635" s="2">
        <f t="shared" si="370"/>
        <v>9.5000000000000639E-3</v>
      </c>
      <c r="E2635" s="2">
        <f t="shared" si="371"/>
        <v>0</v>
      </c>
      <c r="F2635" s="2">
        <f t="shared" si="368"/>
        <v>4.5251304123545957E-2</v>
      </c>
      <c r="G2635" s="2">
        <f t="shared" si="368"/>
        <v>2.8405776471044857E-2</v>
      </c>
      <c r="H2635" s="2">
        <f t="shared" si="364"/>
        <v>1.5930317613275744</v>
      </c>
      <c r="I2635" s="2">
        <f t="shared" si="365"/>
        <v>61.435104077243452</v>
      </c>
    </row>
    <row r="2636" spans="1:9" ht="13.5" x14ac:dyDescent="0.25">
      <c r="A2636" s="3">
        <f>TITRES_STAT!B2639</f>
        <v>45846</v>
      </c>
      <c r="B2636" s="6">
        <f>TITRES_STAT!D2639</f>
        <v>6.7446999999999999</v>
      </c>
      <c r="C2636" s="2">
        <f t="shared" si="369"/>
        <v>-0.18080000000000052</v>
      </c>
      <c r="D2636" s="2">
        <f t="shared" si="370"/>
        <v>0</v>
      </c>
      <c r="E2636" s="2">
        <f t="shared" si="371"/>
        <v>0.18080000000000052</v>
      </c>
      <c r="F2636" s="2">
        <f t="shared" si="368"/>
        <v>4.2019068114721246E-2</v>
      </c>
      <c r="G2636" s="2">
        <f t="shared" si="368"/>
        <v>3.9291078151684547E-2</v>
      </c>
      <c r="H2636" s="2">
        <f t="shared" si="364"/>
        <v>1.069430264868406</v>
      </c>
      <c r="I2636" s="2">
        <f t="shared" si="365"/>
        <v>51.677521249376845</v>
      </c>
    </row>
    <row r="2637" spans="1:9" ht="13.5" x14ac:dyDescent="0.25">
      <c r="A2637" s="3">
        <f>TITRES_STAT!B2640</f>
        <v>45847</v>
      </c>
      <c r="B2637" s="6">
        <f>TITRES_STAT!D2640</f>
        <v>6.9634999999999998</v>
      </c>
      <c r="C2637" s="2">
        <f t="shared" si="369"/>
        <v>0.21879999999999988</v>
      </c>
      <c r="D2637" s="2">
        <f t="shared" si="370"/>
        <v>0.21879999999999988</v>
      </c>
      <c r="E2637" s="2">
        <f t="shared" si="371"/>
        <v>0</v>
      </c>
      <c r="F2637" s="2">
        <f t="shared" ref="F2637:G2652" si="372">((F2636*13)+D2637)/14</f>
        <v>5.4646277535098285E-2</v>
      </c>
      <c r="G2637" s="2">
        <f t="shared" si="372"/>
        <v>3.6484572569421371E-2</v>
      </c>
      <c r="H2637" s="2">
        <f t="shared" si="364"/>
        <v>1.4977913591044423</v>
      </c>
      <c r="I2637" s="2">
        <f t="shared" si="365"/>
        <v>59.964630498259879</v>
      </c>
    </row>
    <row r="2638" spans="1:9" ht="13.5" x14ac:dyDescent="0.25">
      <c r="A2638" s="3">
        <f>TITRES_STAT!B2641</f>
        <v>45848</v>
      </c>
      <c r="B2638" s="6">
        <f>TITRES_STAT!D2641</f>
        <v>7.0301</v>
      </c>
      <c r="C2638" s="2">
        <f t="shared" si="369"/>
        <v>6.6600000000000215E-2</v>
      </c>
      <c r="D2638" s="2">
        <f t="shared" si="370"/>
        <v>6.6600000000000215E-2</v>
      </c>
      <c r="E2638" s="2">
        <f t="shared" si="371"/>
        <v>0</v>
      </c>
      <c r="F2638" s="2">
        <f t="shared" si="372"/>
        <v>5.5500114854019851E-2</v>
      </c>
      <c r="G2638" s="2">
        <f t="shared" si="372"/>
        <v>3.3878531671605559E-2</v>
      </c>
      <c r="H2638" s="2">
        <f t="shared" si="364"/>
        <v>1.6382089811919411</v>
      </c>
      <c r="I2638" s="2">
        <f t="shared" si="365"/>
        <v>62.095497091811104</v>
      </c>
    </row>
    <row r="2639" spans="1:9" ht="13.5" x14ac:dyDescent="0.25">
      <c r="A2639" s="3">
        <f>TITRES_STAT!B2642</f>
        <v>45849</v>
      </c>
      <c r="B2639" s="6">
        <f>TITRES_STAT!D2642</f>
        <v>7.0110999999999999</v>
      </c>
      <c r="C2639" s="2">
        <f t="shared" si="369"/>
        <v>-1.9000000000000128E-2</v>
      </c>
      <c r="D2639" s="2">
        <f t="shared" si="370"/>
        <v>0</v>
      </c>
      <c r="E2639" s="2">
        <f t="shared" si="371"/>
        <v>1.9000000000000128E-2</v>
      </c>
      <c r="F2639" s="2">
        <f t="shared" si="372"/>
        <v>5.1535820935875574E-2</v>
      </c>
      <c r="G2639" s="2">
        <f t="shared" si="372"/>
        <v>3.2815779409348031E-2</v>
      </c>
      <c r="H2639" s="2">
        <f t="shared" si="364"/>
        <v>1.5704585374313822</v>
      </c>
      <c r="I2639" s="2">
        <f t="shared" si="365"/>
        <v>61.09643530763644</v>
      </c>
    </row>
    <row r="2640" spans="1:9" ht="13.5" x14ac:dyDescent="0.25">
      <c r="A2640" s="3">
        <f>TITRES_STAT!B2643</f>
        <v>45852</v>
      </c>
      <c r="B2640" s="6">
        <f>TITRES_STAT!D2643</f>
        <v>6.9444999999999997</v>
      </c>
      <c r="C2640" s="2">
        <f t="shared" si="369"/>
        <v>-6.6600000000000215E-2</v>
      </c>
      <c r="D2640" s="2">
        <f t="shared" si="370"/>
        <v>0</v>
      </c>
      <c r="E2640" s="2">
        <f t="shared" si="371"/>
        <v>6.6600000000000215E-2</v>
      </c>
      <c r="F2640" s="2">
        <f t="shared" si="372"/>
        <v>4.7854690869027321E-2</v>
      </c>
      <c r="G2640" s="2">
        <f t="shared" si="372"/>
        <v>3.5228938022966047E-2</v>
      </c>
      <c r="H2640" s="2">
        <f t="shared" si="364"/>
        <v>1.3583915256778514</v>
      </c>
      <c r="I2640" s="2">
        <f t="shared" si="365"/>
        <v>57.598219417253937</v>
      </c>
    </row>
    <row r="2641" spans="1:9" ht="13.5" x14ac:dyDescent="0.25">
      <c r="A2641" s="3">
        <f>TITRES_STAT!B2644</f>
        <v>45853</v>
      </c>
      <c r="B2641" s="6">
        <f>TITRES_STAT!D2644</f>
        <v>6.9444999999999997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4.4436498664096803E-2</v>
      </c>
      <c r="G2641" s="2">
        <f t="shared" si="372"/>
        <v>3.2712585307039903E-2</v>
      </c>
      <c r="H2641" s="2">
        <f t="shared" ref="H2641:H2693" si="373">F2641/G2641</f>
        <v>1.3583915256778516</v>
      </c>
      <c r="I2641" s="2">
        <f t="shared" ref="I2641:I2693" si="374">IF(G2641=0,100,100-(100/(1+H2641)))</f>
        <v>57.598219417253937</v>
      </c>
    </row>
    <row r="2642" spans="1:9" ht="13.5" x14ac:dyDescent="0.25">
      <c r="A2642" s="3">
        <f>TITRES_STAT!B2645</f>
        <v>45854</v>
      </c>
      <c r="B2642" s="6">
        <f>TITRES_STAT!D2645</f>
        <v>6.9349999999999996</v>
      </c>
      <c r="C2642" s="2">
        <f t="shared" si="369"/>
        <v>-9.5000000000000639E-3</v>
      </c>
      <c r="D2642" s="2">
        <f t="shared" si="370"/>
        <v>0</v>
      </c>
      <c r="E2642" s="2">
        <f t="shared" si="371"/>
        <v>9.5000000000000639E-3</v>
      </c>
      <c r="F2642" s="2">
        <f t="shared" si="372"/>
        <v>4.1262463045232747E-2</v>
      </c>
      <c r="G2642" s="2">
        <f t="shared" si="372"/>
        <v>3.10545434993942E-2</v>
      </c>
      <c r="H2642" s="2">
        <f t="shared" si="373"/>
        <v>1.3287093737519498</v>
      </c>
      <c r="I2642" s="2">
        <f t="shared" si="374"/>
        <v>57.057758633537482</v>
      </c>
    </row>
    <row r="2643" spans="1:9" ht="13.5" x14ac:dyDescent="0.25">
      <c r="A2643" s="3">
        <f>TITRES_STAT!B2646</f>
        <v>45855</v>
      </c>
      <c r="B2643" s="6">
        <f>TITRES_STAT!D2646</f>
        <v>6.9349999999999996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3.8315144256287556E-2</v>
      </c>
      <c r="G2643" s="2">
        <f t="shared" si="372"/>
        <v>2.8836361820866043E-2</v>
      </c>
      <c r="H2643" s="2">
        <f t="shared" si="373"/>
        <v>1.3287093737519498</v>
      </c>
      <c r="I2643" s="2">
        <f t="shared" si="374"/>
        <v>57.057758633537482</v>
      </c>
    </row>
    <row r="2644" spans="1:9" ht="13.5" x14ac:dyDescent="0.25">
      <c r="A2644" s="3">
        <f>TITRES_STAT!B2647</f>
        <v>45856</v>
      </c>
      <c r="B2644" s="6">
        <f>TITRES_STAT!D2647</f>
        <v>6.8968999999999996</v>
      </c>
      <c r="C2644" s="2">
        <f t="shared" si="369"/>
        <v>-3.8100000000000023E-2</v>
      </c>
      <c r="D2644" s="2">
        <f t="shared" si="370"/>
        <v>0</v>
      </c>
      <c r="E2644" s="2">
        <f t="shared" si="371"/>
        <v>3.8100000000000023E-2</v>
      </c>
      <c r="F2644" s="2">
        <f t="shared" si="372"/>
        <v>3.5578348237981304E-2</v>
      </c>
      <c r="G2644" s="2">
        <f t="shared" si="372"/>
        <v>2.9498050262232758E-2</v>
      </c>
      <c r="H2644" s="2">
        <f t="shared" si="373"/>
        <v>1.2061254191953608</v>
      </c>
      <c r="I2644" s="2">
        <f t="shared" si="374"/>
        <v>54.671661397894162</v>
      </c>
    </row>
    <row r="2645" spans="1:9" ht="13.5" x14ac:dyDescent="0.25">
      <c r="A2645" s="3">
        <f>TITRES_STAT!B2648</f>
        <v>45859</v>
      </c>
      <c r="B2645" s="6">
        <f>TITRES_STAT!D2648</f>
        <v>6.7542</v>
      </c>
      <c r="C2645" s="2">
        <f t="shared" si="369"/>
        <v>-0.1426999999999996</v>
      </c>
      <c r="D2645" s="2">
        <f t="shared" si="370"/>
        <v>0</v>
      </c>
      <c r="E2645" s="2">
        <f t="shared" si="371"/>
        <v>0.1426999999999996</v>
      </c>
      <c r="F2645" s="2">
        <f t="shared" si="372"/>
        <v>3.3037037649554069E-2</v>
      </c>
      <c r="G2645" s="2">
        <f t="shared" si="372"/>
        <v>3.7583903814930389E-2</v>
      </c>
      <c r="H2645" s="2">
        <f t="shared" si="373"/>
        <v>0.87902091842917984</v>
      </c>
      <c r="I2645" s="2">
        <f t="shared" si="374"/>
        <v>46.780794711110616</v>
      </c>
    </row>
    <row r="2646" spans="1:9" ht="13.5" x14ac:dyDescent="0.25">
      <c r="A2646" s="3">
        <f>TITRES_STAT!B2649</f>
        <v>45860</v>
      </c>
      <c r="B2646" s="6">
        <f>TITRES_STAT!D2649</f>
        <v>6.7542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3.0677249246014494E-2</v>
      </c>
      <c r="G2646" s="2">
        <f t="shared" si="372"/>
        <v>3.4899339256721076E-2</v>
      </c>
      <c r="H2646" s="2">
        <f t="shared" si="373"/>
        <v>0.87902091842917995</v>
      </c>
      <c r="I2646" s="2">
        <f t="shared" si="374"/>
        <v>46.780794711110616</v>
      </c>
    </row>
    <row r="2647" spans="1:9" ht="13.5" x14ac:dyDescent="0.25">
      <c r="A2647" s="3">
        <f>TITRES_STAT!B2650</f>
        <v>45861</v>
      </c>
      <c r="B2647" s="6">
        <f>TITRES_STAT!D2650</f>
        <v>6.8018000000000001</v>
      </c>
      <c r="C2647" s="2">
        <f t="shared" si="369"/>
        <v>4.7600000000000087E-2</v>
      </c>
      <c r="D2647" s="2">
        <f t="shared" si="370"/>
        <v>4.7600000000000087E-2</v>
      </c>
      <c r="E2647" s="2">
        <f t="shared" si="371"/>
        <v>0</v>
      </c>
      <c r="F2647" s="2">
        <f t="shared" si="372"/>
        <v>3.1886017157013467E-2</v>
      </c>
      <c r="G2647" s="2">
        <f t="shared" si="372"/>
        <v>3.2406529309812429E-2</v>
      </c>
      <c r="H2647" s="2">
        <f t="shared" si="373"/>
        <v>0.98393804693422215</v>
      </c>
      <c r="I2647" s="2">
        <f t="shared" si="374"/>
        <v>49.595200235949946</v>
      </c>
    </row>
    <row r="2648" spans="1:9" ht="13.5" x14ac:dyDescent="0.25">
      <c r="A2648" s="3">
        <f>TITRES_STAT!B2651</f>
        <v>45862</v>
      </c>
      <c r="B2648" s="6">
        <f>TITRES_STAT!D2651</f>
        <v>6.8208000000000002</v>
      </c>
      <c r="C2648" s="2">
        <f t="shared" si="369"/>
        <v>1.9000000000000128E-2</v>
      </c>
      <c r="D2648" s="2">
        <f t="shared" si="370"/>
        <v>1.9000000000000128E-2</v>
      </c>
      <c r="E2648" s="2">
        <f t="shared" si="371"/>
        <v>0</v>
      </c>
      <c r="F2648" s="2">
        <f t="shared" si="372"/>
        <v>3.0965587360083945E-2</v>
      </c>
      <c r="G2648" s="2">
        <f t="shared" si="372"/>
        <v>3.0091777216254396E-2</v>
      </c>
      <c r="H2648" s="2">
        <f t="shared" si="373"/>
        <v>1.0290381700472497</v>
      </c>
      <c r="I2648" s="2">
        <f t="shared" si="374"/>
        <v>50.715564903507307</v>
      </c>
    </row>
    <row r="2649" spans="1:9" ht="13.5" x14ac:dyDescent="0.25">
      <c r="A2649" s="3">
        <f>TITRES_STAT!B2652</f>
        <v>45866</v>
      </c>
      <c r="B2649" s="6">
        <f>TITRES_STAT!D2652</f>
        <v>6.8398000000000003</v>
      </c>
      <c r="C2649" s="2">
        <f t="shared" si="369"/>
        <v>1.9000000000000128E-2</v>
      </c>
      <c r="D2649" s="2">
        <f t="shared" si="370"/>
        <v>1.9000000000000128E-2</v>
      </c>
      <c r="E2649" s="2">
        <f t="shared" si="371"/>
        <v>0</v>
      </c>
      <c r="F2649" s="2">
        <f t="shared" si="372"/>
        <v>3.0110902548649388E-2</v>
      </c>
      <c r="G2649" s="2">
        <f t="shared" si="372"/>
        <v>2.7942364557950513E-2</v>
      </c>
      <c r="H2649" s="2">
        <f t="shared" si="373"/>
        <v>1.0776075333997408</v>
      </c>
      <c r="I2649" s="2">
        <f t="shared" si="374"/>
        <v>51.867713996799623</v>
      </c>
    </row>
    <row r="2650" spans="1:9" ht="13.5" x14ac:dyDescent="0.25">
      <c r="A2650" s="3">
        <f>TITRES_STAT!B2653</f>
        <v>45867</v>
      </c>
      <c r="B2650" s="6">
        <f>TITRES_STAT!D2653</f>
        <v>6.8968999999999996</v>
      </c>
      <c r="C2650" s="2">
        <f t="shared" si="369"/>
        <v>5.7099999999999262E-2</v>
      </c>
      <c r="D2650" s="2">
        <f t="shared" si="370"/>
        <v>5.7099999999999262E-2</v>
      </c>
      <c r="E2650" s="2">
        <f t="shared" si="371"/>
        <v>0</v>
      </c>
      <c r="F2650" s="2">
        <f t="shared" si="372"/>
        <v>3.2038695223745813E-2</v>
      </c>
      <c r="G2650" s="2">
        <f t="shared" si="372"/>
        <v>2.594648137523976E-2</v>
      </c>
      <c r="H2650" s="2">
        <f t="shared" si="373"/>
        <v>1.234799230015047</v>
      </c>
      <c r="I2650" s="2">
        <f t="shared" si="374"/>
        <v>55.253251094360408</v>
      </c>
    </row>
    <row r="2651" spans="1:9" ht="13.5" x14ac:dyDescent="0.25">
      <c r="A2651" s="3">
        <f>TITRES_STAT!B2654</f>
        <v>45868</v>
      </c>
      <c r="B2651" s="6">
        <f>TITRES_STAT!D2654</f>
        <v>6.8874000000000004</v>
      </c>
      <c r="C2651" s="2">
        <f t="shared" si="369"/>
        <v>-9.4999999999991758E-3</v>
      </c>
      <c r="D2651" s="2">
        <f t="shared" si="370"/>
        <v>0</v>
      </c>
      <c r="E2651" s="2">
        <f t="shared" si="371"/>
        <v>9.4999999999991758E-3</v>
      </c>
      <c r="F2651" s="2">
        <f t="shared" si="372"/>
        <v>2.9750216993478257E-2</v>
      </c>
      <c r="G2651" s="2">
        <f t="shared" si="372"/>
        <v>2.4771732705579717E-2</v>
      </c>
      <c r="H2651" s="2">
        <f t="shared" si="373"/>
        <v>1.2009744068801922</v>
      </c>
      <c r="I2651" s="2">
        <f t="shared" si="374"/>
        <v>54.565578006085651</v>
      </c>
    </row>
    <row r="2652" spans="1:9" ht="13.5" x14ac:dyDescent="0.25">
      <c r="A2652" s="3">
        <f>TITRES_STAT!B2655</f>
        <v>45869</v>
      </c>
      <c r="B2652" s="6">
        <f>TITRES_STAT!D2655</f>
        <v>6.9255000000000004</v>
      </c>
      <c r="C2652" s="2">
        <f t="shared" si="369"/>
        <v>3.8100000000000023E-2</v>
      </c>
      <c r="D2652" s="2">
        <f t="shared" si="370"/>
        <v>3.8100000000000023E-2</v>
      </c>
      <c r="E2652" s="2">
        <f t="shared" si="371"/>
        <v>0</v>
      </c>
      <c r="F2652" s="2">
        <f t="shared" si="372"/>
        <v>3.0346630065372669E-2</v>
      </c>
      <c r="G2652" s="2">
        <f t="shared" si="372"/>
        <v>2.300232322660974E-2</v>
      </c>
      <c r="H2652" s="2">
        <f t="shared" si="373"/>
        <v>1.3192854376668712</v>
      </c>
      <c r="I2652" s="2">
        <f t="shared" si="374"/>
        <v>56.88327172846958</v>
      </c>
    </row>
    <row r="2653" spans="1:9" ht="13.5" x14ac:dyDescent="0.25">
      <c r="A2653" s="3">
        <f>TITRES_STAT!B2656</f>
        <v>45870</v>
      </c>
      <c r="B2653" s="6">
        <f>TITRES_STAT!D2656</f>
        <v>6.9255000000000004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2.8179013632131763E-2</v>
      </c>
      <c r="G2653" s="2">
        <f t="shared" si="375"/>
        <v>2.1359300138994758E-2</v>
      </c>
      <c r="H2653" s="2">
        <f t="shared" si="373"/>
        <v>1.3192854376668712</v>
      </c>
      <c r="I2653" s="2">
        <f t="shared" si="374"/>
        <v>56.88327172846958</v>
      </c>
    </row>
    <row r="2654" spans="1:9" ht="13.5" x14ac:dyDescent="0.25">
      <c r="A2654" s="3">
        <f>TITRES_STAT!B2657</f>
        <v>45873</v>
      </c>
      <c r="B2654" s="6">
        <f>TITRES_STAT!D2657</f>
        <v>6.9255000000000004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2.6166226944122351E-2</v>
      </c>
      <c r="G2654" s="2">
        <f t="shared" si="375"/>
        <v>1.9833635843352276E-2</v>
      </c>
      <c r="H2654" s="2">
        <f t="shared" si="373"/>
        <v>1.3192854376668712</v>
      </c>
      <c r="I2654" s="2">
        <f t="shared" si="374"/>
        <v>56.88327172846958</v>
      </c>
    </row>
    <row r="2655" spans="1:9" ht="13.5" x14ac:dyDescent="0.25">
      <c r="A2655" s="3">
        <f>TITRES_STAT!B2658</f>
        <v>45874</v>
      </c>
      <c r="B2655" s="6">
        <f>TITRES_STAT!D2658</f>
        <v>6.8968999999999996</v>
      </c>
      <c r="C2655" s="2">
        <f t="shared" si="369"/>
        <v>-2.8600000000000847E-2</v>
      </c>
      <c r="D2655" s="2">
        <f t="shared" si="370"/>
        <v>0</v>
      </c>
      <c r="E2655" s="2">
        <f t="shared" si="371"/>
        <v>2.8600000000000847E-2</v>
      </c>
      <c r="F2655" s="2">
        <f t="shared" si="375"/>
        <v>2.4297210733827897E-2</v>
      </c>
      <c r="G2655" s="2">
        <f t="shared" si="375"/>
        <v>2.0459804711684317E-2</v>
      </c>
      <c r="H2655" s="2">
        <f t="shared" si="373"/>
        <v>1.1875582917930829</v>
      </c>
      <c r="I2655" s="2">
        <f t="shared" si="374"/>
        <v>54.286932432766093</v>
      </c>
    </row>
    <row r="2656" spans="1:9" ht="13.5" x14ac:dyDescent="0.25">
      <c r="A2656" s="3">
        <f>TITRES_STAT!B2659</f>
        <v>45875</v>
      </c>
      <c r="B2656" s="6">
        <f>TITRES_STAT!D2659</f>
        <v>6.7732999999999999</v>
      </c>
      <c r="C2656" s="2">
        <f t="shared" si="369"/>
        <v>-0.12359999999999971</v>
      </c>
      <c r="D2656" s="2">
        <f t="shared" si="370"/>
        <v>0</v>
      </c>
      <c r="E2656" s="2">
        <f t="shared" si="371"/>
        <v>0.12359999999999971</v>
      </c>
      <c r="F2656" s="2">
        <f t="shared" si="375"/>
        <v>2.2561695681411618E-2</v>
      </c>
      <c r="G2656" s="2">
        <f t="shared" si="375"/>
        <v>2.7826961517992559E-2</v>
      </c>
      <c r="H2656" s="2">
        <f t="shared" si="373"/>
        <v>0.81078545592638684</v>
      </c>
      <c r="I2656" s="2">
        <f t="shared" si="374"/>
        <v>44.77534615008237</v>
      </c>
    </row>
    <row r="2657" spans="1:9" ht="13.5" x14ac:dyDescent="0.25">
      <c r="A2657" s="3">
        <f>TITRES_STAT!B2660</f>
        <v>45876</v>
      </c>
      <c r="B2657" s="6">
        <f>TITRES_STAT!D2660</f>
        <v>6.8303000000000003</v>
      </c>
      <c r="C2657" s="2">
        <f t="shared" si="369"/>
        <v>5.7000000000000384E-2</v>
      </c>
      <c r="D2657" s="2">
        <f t="shared" si="370"/>
        <v>5.7000000000000384E-2</v>
      </c>
      <c r="E2657" s="2">
        <f t="shared" si="371"/>
        <v>0</v>
      </c>
      <c r="F2657" s="2">
        <f t="shared" si="375"/>
        <v>2.5021574561310815E-2</v>
      </c>
      <c r="G2657" s="2">
        <f t="shared" si="375"/>
        <v>2.583932140956452E-2</v>
      </c>
      <c r="H2657" s="2">
        <f t="shared" si="373"/>
        <v>0.96835261904552139</v>
      </c>
      <c r="I2657" s="2">
        <f t="shared" si="374"/>
        <v>49.196094727939936</v>
      </c>
    </row>
    <row r="2658" spans="1:9" ht="13.5" x14ac:dyDescent="0.25">
      <c r="A2658" s="3">
        <f>TITRES_STAT!B2661</f>
        <v>45877</v>
      </c>
      <c r="B2658" s="6">
        <f>TITRES_STAT!D2661</f>
        <v>6.8398000000000003</v>
      </c>
      <c r="C2658" s="2">
        <f t="shared" si="369"/>
        <v>9.5000000000000639E-3</v>
      </c>
      <c r="D2658" s="2">
        <f t="shared" si="370"/>
        <v>9.5000000000000639E-3</v>
      </c>
      <c r="E2658" s="2">
        <f t="shared" si="371"/>
        <v>0</v>
      </c>
      <c r="F2658" s="2">
        <f t="shared" si="375"/>
        <v>2.3912890664074333E-2</v>
      </c>
      <c r="G2658" s="2">
        <f t="shared" si="375"/>
        <v>2.3993655594595625E-2</v>
      </c>
      <c r="H2658" s="2">
        <f t="shared" si="373"/>
        <v>0.99663390473357116</v>
      </c>
      <c r="I2658" s="2">
        <f t="shared" si="374"/>
        <v>49.915705747096439</v>
      </c>
    </row>
    <row r="2659" spans="1:9" ht="13.5" x14ac:dyDescent="0.25">
      <c r="A2659" s="3">
        <f>TITRES_STAT!B2662</f>
        <v>45880</v>
      </c>
      <c r="B2659" s="6">
        <f>TITRES_STAT!D2662</f>
        <v>6.8303000000000003</v>
      </c>
      <c r="C2659" s="2">
        <f t="shared" si="369"/>
        <v>-9.5000000000000639E-3</v>
      </c>
      <c r="D2659" s="2">
        <f t="shared" si="370"/>
        <v>0</v>
      </c>
      <c r="E2659" s="2">
        <f t="shared" si="371"/>
        <v>9.5000000000000639E-3</v>
      </c>
      <c r="F2659" s="2">
        <f t="shared" si="375"/>
        <v>2.2204827045211879E-2</v>
      </c>
      <c r="G2659" s="2">
        <f t="shared" si="375"/>
        <v>2.2958394480695945E-2</v>
      </c>
      <c r="H2659" s="2">
        <f t="shared" si="373"/>
        <v>0.96717682344391787</v>
      </c>
      <c r="I2659" s="2">
        <f t="shared" si="374"/>
        <v>49.165728871830161</v>
      </c>
    </row>
    <row r="2660" spans="1:9" ht="13.5" x14ac:dyDescent="0.25">
      <c r="A2660" s="3">
        <f>TITRES_STAT!B2663</f>
        <v>45881</v>
      </c>
      <c r="B2660" s="6">
        <f>TITRES_STAT!D2663</f>
        <v>6.8494000000000002</v>
      </c>
      <c r="C2660" s="2">
        <f t="shared" si="369"/>
        <v>1.9099999999999895E-2</v>
      </c>
      <c r="D2660" s="2">
        <f t="shared" si="370"/>
        <v>1.9099999999999895E-2</v>
      </c>
      <c r="E2660" s="2">
        <f t="shared" si="371"/>
        <v>0</v>
      </c>
      <c r="F2660" s="2">
        <f t="shared" si="375"/>
        <v>2.1983053684839597E-2</v>
      </c>
      <c r="G2660" s="2">
        <f t="shared" si="375"/>
        <v>2.1318509160646235E-2</v>
      </c>
      <c r="H2660" s="2">
        <f t="shared" si="373"/>
        <v>1.0311721855963598</v>
      </c>
      <c r="I2660" s="2">
        <f t="shared" si="374"/>
        <v>50.767344733681639</v>
      </c>
    </row>
    <row r="2661" spans="1:9" ht="13.5" x14ac:dyDescent="0.25">
      <c r="A2661" s="3">
        <f>TITRES_STAT!B2664</f>
        <v>45883</v>
      </c>
      <c r="B2661" s="6">
        <f>TITRES_STAT!D2664</f>
        <v>6.8494000000000002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2.0412835564493911E-2</v>
      </c>
      <c r="G2661" s="2">
        <f t="shared" si="375"/>
        <v>1.9795758506314359E-2</v>
      </c>
      <c r="H2661" s="2">
        <f t="shared" si="373"/>
        <v>1.03117218559636</v>
      </c>
      <c r="I2661" s="2">
        <f t="shared" si="374"/>
        <v>50.767344733681647</v>
      </c>
    </row>
    <row r="2662" spans="1:9" ht="13.5" x14ac:dyDescent="0.25">
      <c r="A2662" s="3">
        <f>TITRES_STAT!B2665</f>
        <v>45884</v>
      </c>
      <c r="B2662" s="6">
        <f>TITRES_STAT!D2665</f>
        <v>7.24</v>
      </c>
      <c r="C2662" s="2">
        <f t="shared" si="369"/>
        <v>0.39060000000000006</v>
      </c>
      <c r="D2662" s="2">
        <f t="shared" si="370"/>
        <v>0.39060000000000006</v>
      </c>
      <c r="E2662" s="2">
        <f t="shared" si="371"/>
        <v>0</v>
      </c>
      <c r="F2662" s="2">
        <f t="shared" si="375"/>
        <v>4.6854775881315779E-2</v>
      </c>
      <c r="G2662" s="2">
        <f t="shared" si="375"/>
        <v>1.8381775755863333E-2</v>
      </c>
      <c r="H2662" s="2">
        <f t="shared" si="373"/>
        <v>2.5489798430584303</v>
      </c>
      <c r="I2662" s="2">
        <f t="shared" si="374"/>
        <v>71.822888711077525</v>
      </c>
    </row>
    <row r="2663" spans="1:9" ht="13.5" x14ac:dyDescent="0.25">
      <c r="A2663" s="3">
        <f>TITRES_STAT!B2666</f>
        <v>45887</v>
      </c>
      <c r="B2663" s="6">
        <f>TITRES_STAT!D2666</f>
        <v>7.01</v>
      </c>
      <c r="C2663" s="2">
        <f t="shared" si="369"/>
        <v>-0.23000000000000043</v>
      </c>
      <c r="D2663" s="2">
        <f t="shared" si="370"/>
        <v>0</v>
      </c>
      <c r="E2663" s="2">
        <f t="shared" si="371"/>
        <v>0.23000000000000043</v>
      </c>
      <c r="F2663" s="2">
        <f t="shared" si="375"/>
        <v>4.3508006175507506E-2</v>
      </c>
      <c r="G2663" s="2">
        <f t="shared" si="375"/>
        <v>3.3497363201873125E-2</v>
      </c>
      <c r="H2663" s="2">
        <f t="shared" si="373"/>
        <v>1.2988486858892403</v>
      </c>
      <c r="I2663" s="2">
        <f t="shared" si="374"/>
        <v>56.499964258709781</v>
      </c>
    </row>
    <row r="2664" spans="1:9" ht="13.5" x14ac:dyDescent="0.25">
      <c r="A2664" s="3">
        <f>TITRES_STAT!B2667</f>
        <v>45888</v>
      </c>
      <c r="B2664" s="6">
        <f>TITRES_STAT!D2667</f>
        <v>7.18</v>
      </c>
      <c r="C2664" s="2">
        <f t="shared" si="369"/>
        <v>0.16999999999999993</v>
      </c>
      <c r="D2664" s="2">
        <f t="shared" si="370"/>
        <v>0.16999999999999993</v>
      </c>
      <c r="E2664" s="2">
        <f t="shared" si="371"/>
        <v>0</v>
      </c>
      <c r="F2664" s="2">
        <f t="shared" si="375"/>
        <v>5.2543148591542681E-2</v>
      </c>
      <c r="G2664" s="2">
        <f t="shared" si="375"/>
        <v>3.1104694401739328E-2</v>
      </c>
      <c r="H2664" s="2">
        <f t="shared" si="373"/>
        <v>1.6892353261186372</v>
      </c>
      <c r="I2664" s="2">
        <f t="shared" si="374"/>
        <v>62.814708319212208</v>
      </c>
    </row>
    <row r="2665" spans="1:9" ht="13.5" x14ac:dyDescent="0.25">
      <c r="A2665" s="3">
        <f>TITRES_STAT!B2668</f>
        <v>45889</v>
      </c>
      <c r="B2665" s="6">
        <f>TITRES_STAT!D2668</f>
        <v>7.05</v>
      </c>
      <c r="C2665" s="2">
        <f t="shared" si="369"/>
        <v>-0.12999999999999989</v>
      </c>
      <c r="D2665" s="2">
        <f t="shared" si="370"/>
        <v>0</v>
      </c>
      <c r="E2665" s="2">
        <f t="shared" si="371"/>
        <v>0.12999999999999989</v>
      </c>
      <c r="F2665" s="2">
        <f t="shared" si="375"/>
        <v>4.8790066549289635E-2</v>
      </c>
      <c r="G2665" s="2">
        <f t="shared" si="375"/>
        <v>3.8168644801615081E-2</v>
      </c>
      <c r="H2665" s="2">
        <f t="shared" si="373"/>
        <v>1.2782761034058279</v>
      </c>
      <c r="I2665" s="2">
        <f t="shared" si="374"/>
        <v>56.107163723260513</v>
      </c>
    </row>
    <row r="2666" spans="1:9" ht="13.5" x14ac:dyDescent="0.25">
      <c r="A2666" s="3">
        <f>TITRES_STAT!B2669</f>
        <v>45890</v>
      </c>
      <c r="B2666" s="6">
        <f>TITRES_STAT!D2669</f>
        <v>6.99</v>
      </c>
      <c r="C2666" s="2">
        <f t="shared" si="369"/>
        <v>-5.9999999999999609E-2</v>
      </c>
      <c r="D2666" s="2">
        <f t="shared" si="370"/>
        <v>0</v>
      </c>
      <c r="E2666" s="2">
        <f t="shared" si="371"/>
        <v>5.9999999999999609E-2</v>
      </c>
      <c r="F2666" s="2">
        <f t="shared" si="375"/>
        <v>4.5305061795768944E-2</v>
      </c>
      <c r="G2666" s="2">
        <f t="shared" si="375"/>
        <v>3.9728027315785404E-2</v>
      </c>
      <c r="H2666" s="2">
        <f t="shared" si="373"/>
        <v>1.1403803525318152</v>
      </c>
      <c r="I2666" s="2">
        <f t="shared" si="374"/>
        <v>53.279331927284836</v>
      </c>
    </row>
    <row r="2667" spans="1:9" ht="13.5" x14ac:dyDescent="0.25">
      <c r="A2667" s="3">
        <f>TITRES_STAT!B2670</f>
        <v>45891</v>
      </c>
      <c r="B2667" s="6">
        <f>TITRES_STAT!D2670</f>
        <v>6.95</v>
      </c>
      <c r="C2667" s="2">
        <f t="shared" si="369"/>
        <v>-4.0000000000000036E-2</v>
      </c>
      <c r="D2667" s="2">
        <f t="shared" si="370"/>
        <v>0</v>
      </c>
      <c r="E2667" s="2">
        <f t="shared" si="371"/>
        <v>4.0000000000000036E-2</v>
      </c>
      <c r="F2667" s="2">
        <f t="shared" si="375"/>
        <v>4.2068985953214018E-2</v>
      </c>
      <c r="G2667" s="2">
        <f t="shared" si="375"/>
        <v>3.9747453936086453E-2</v>
      </c>
      <c r="H2667" s="2">
        <f t="shared" si="373"/>
        <v>1.0584070622702164</v>
      </c>
      <c r="I2667" s="2">
        <f t="shared" si="374"/>
        <v>51.418744215874369</v>
      </c>
    </row>
    <row r="2668" spans="1:9" ht="13.5" x14ac:dyDescent="0.25">
      <c r="A2668" s="3">
        <f>TITRES_STAT!B2671</f>
        <v>45894</v>
      </c>
      <c r="B2668" s="6">
        <f>TITRES_STAT!D2671</f>
        <v>6.91</v>
      </c>
      <c r="C2668" s="2">
        <f t="shared" si="369"/>
        <v>-4.0000000000000036E-2</v>
      </c>
      <c r="D2668" s="2">
        <f t="shared" si="370"/>
        <v>0</v>
      </c>
      <c r="E2668" s="2">
        <f t="shared" si="371"/>
        <v>4.0000000000000036E-2</v>
      </c>
      <c r="F2668" s="2">
        <f t="shared" si="375"/>
        <v>3.9064058385127297E-2</v>
      </c>
      <c r="G2668" s="2">
        <f t="shared" si="375"/>
        <v>3.9765492940651716E-2</v>
      </c>
      <c r="H2668" s="2">
        <f t="shared" si="373"/>
        <v>0.9823607227358836</v>
      </c>
      <c r="I2668" s="2">
        <f t="shared" si="374"/>
        <v>49.555094159659994</v>
      </c>
    </row>
    <row r="2669" spans="1:9" ht="13.5" x14ac:dyDescent="0.25">
      <c r="A2669" s="3">
        <f>TITRES_STAT!B2672</f>
        <v>45895</v>
      </c>
      <c r="B2669" s="6">
        <f>TITRES_STAT!D2672</f>
        <v>6.85</v>
      </c>
      <c r="C2669" s="2">
        <f t="shared" si="369"/>
        <v>-6.0000000000000497E-2</v>
      </c>
      <c r="D2669" s="2">
        <f t="shared" si="370"/>
        <v>0</v>
      </c>
      <c r="E2669" s="2">
        <f t="shared" si="371"/>
        <v>6.0000000000000497E-2</v>
      </c>
      <c r="F2669" s="2">
        <f t="shared" ref="F2669:G2684" si="376">((F2668*13)+D2669)/14</f>
        <v>3.6273768500475347E-2</v>
      </c>
      <c r="G2669" s="2">
        <f t="shared" si="376"/>
        <v>4.1210814873462343E-2</v>
      </c>
      <c r="H2669" s="2">
        <f t="shared" si="373"/>
        <v>0.88020022442783097</v>
      </c>
      <c r="I2669" s="2">
        <f t="shared" si="374"/>
        <v>46.814175053919435</v>
      </c>
    </row>
    <row r="2670" spans="1:9" ht="13.5" x14ac:dyDescent="0.25">
      <c r="A2670" s="3">
        <f>TITRES_STAT!B2673</f>
        <v>45896</v>
      </c>
      <c r="B2670" s="6">
        <f>TITRES_STAT!D2673</f>
        <v>6.87</v>
      </c>
      <c r="C2670" s="2">
        <f t="shared" si="369"/>
        <v>2.0000000000000462E-2</v>
      </c>
      <c r="D2670" s="2">
        <f t="shared" si="370"/>
        <v>2.0000000000000462E-2</v>
      </c>
      <c r="E2670" s="2">
        <f t="shared" si="371"/>
        <v>0</v>
      </c>
      <c r="F2670" s="2">
        <f t="shared" si="376"/>
        <v>3.5111356464727142E-2</v>
      </c>
      <c r="G2670" s="2">
        <f t="shared" si="376"/>
        <v>3.8267185239643606E-2</v>
      </c>
      <c r="H2670" s="2">
        <f t="shared" si="373"/>
        <v>0.91753172450094067</v>
      </c>
      <c r="I2670" s="2">
        <f t="shared" si="374"/>
        <v>47.849624221457859</v>
      </c>
    </row>
    <row r="2671" spans="1:9" ht="13.5" x14ac:dyDescent="0.25">
      <c r="A2671" s="3">
        <f>TITRES_STAT!B2674</f>
        <v>45897</v>
      </c>
      <c r="B2671" s="6">
        <f>TITRES_STAT!D2674</f>
        <v>6.8</v>
      </c>
      <c r="C2671" s="2">
        <f t="shared" si="369"/>
        <v>-7.0000000000000284E-2</v>
      </c>
      <c r="D2671" s="2">
        <f t="shared" si="370"/>
        <v>0</v>
      </c>
      <c r="E2671" s="2">
        <f t="shared" si="371"/>
        <v>7.0000000000000284E-2</v>
      </c>
      <c r="F2671" s="2">
        <f t="shared" si="376"/>
        <v>3.2603402431532348E-2</v>
      </c>
      <c r="G2671" s="2">
        <f t="shared" si="376"/>
        <v>4.053381486538337E-2</v>
      </c>
      <c r="H2671" s="2">
        <f t="shared" si="373"/>
        <v>0.80435070174893053</v>
      </c>
      <c r="I2671" s="2">
        <f t="shared" si="374"/>
        <v>44.578401580650876</v>
      </c>
    </row>
    <row r="2672" spans="1:9" ht="13.5" x14ac:dyDescent="0.25">
      <c r="A2672" s="3">
        <f>TITRES_STAT!B2675</f>
        <v>45898</v>
      </c>
      <c r="B2672" s="6">
        <f>TITRES_STAT!D2675</f>
        <v>7</v>
      </c>
      <c r="C2672" s="2">
        <f t="shared" si="369"/>
        <v>0.20000000000000018</v>
      </c>
      <c r="D2672" s="2">
        <f t="shared" si="370"/>
        <v>0.20000000000000018</v>
      </c>
      <c r="E2672" s="2">
        <f t="shared" si="371"/>
        <v>0</v>
      </c>
      <c r="F2672" s="2">
        <f t="shared" si="376"/>
        <v>4.4560302257851472E-2</v>
      </c>
      <c r="G2672" s="2">
        <f t="shared" si="376"/>
        <v>3.7638542374998848E-2</v>
      </c>
      <c r="H2672" s="2">
        <f t="shared" si="373"/>
        <v>1.1839008486006184</v>
      </c>
      <c r="I2672" s="2">
        <f t="shared" si="374"/>
        <v>54.210375409635859</v>
      </c>
    </row>
    <row r="2673" spans="1:9" ht="13.5" x14ac:dyDescent="0.25">
      <c r="A2673" s="3">
        <f>TITRES_STAT!B2676</f>
        <v>45901</v>
      </c>
      <c r="B2673" s="6">
        <f>TITRES_STAT!D2676</f>
        <v>6.89</v>
      </c>
      <c r="C2673" s="2">
        <f t="shared" si="369"/>
        <v>-0.11000000000000032</v>
      </c>
      <c r="D2673" s="2">
        <f t="shared" si="370"/>
        <v>0</v>
      </c>
      <c r="E2673" s="2">
        <f t="shared" si="371"/>
        <v>0.11000000000000032</v>
      </c>
      <c r="F2673" s="2">
        <f t="shared" si="376"/>
        <v>4.1377423525147797E-2</v>
      </c>
      <c r="G2673" s="2">
        <f t="shared" si="376"/>
        <v>4.2807217919641816E-2</v>
      </c>
      <c r="H2673" s="2">
        <f t="shared" si="373"/>
        <v>0.96659922172055079</v>
      </c>
      <c r="I2673" s="2">
        <f t="shared" si="374"/>
        <v>49.150798548312572</v>
      </c>
    </row>
    <row r="2674" spans="1:9" ht="13.5" x14ac:dyDescent="0.25">
      <c r="A2674" s="3">
        <f>TITRES_STAT!B2677</f>
        <v>45902</v>
      </c>
      <c r="B2674" s="6">
        <f>TITRES_STAT!D2677</f>
        <v>6.88</v>
      </c>
      <c r="C2674" s="2">
        <f t="shared" si="369"/>
        <v>-9.9999999999997868E-3</v>
      </c>
      <c r="D2674" s="2">
        <f t="shared" si="370"/>
        <v>0</v>
      </c>
      <c r="E2674" s="2">
        <f t="shared" si="371"/>
        <v>9.9999999999997868E-3</v>
      </c>
      <c r="F2674" s="2">
        <f t="shared" si="376"/>
        <v>3.8421893273351528E-2</v>
      </c>
      <c r="G2674" s="2">
        <f t="shared" si="376"/>
        <v>4.0463845211095958E-2</v>
      </c>
      <c r="H2674" s="2">
        <f t="shared" si="373"/>
        <v>0.94953638421925135</v>
      </c>
      <c r="I2674" s="2">
        <f t="shared" si="374"/>
        <v>48.705753424526151</v>
      </c>
    </row>
    <row r="2675" spans="1:9" ht="13.5" x14ac:dyDescent="0.25">
      <c r="A2675" s="3">
        <f>TITRES_STAT!B2678</f>
        <v>45903</v>
      </c>
      <c r="B2675" s="6">
        <f>TITRES_STAT!D2678</f>
        <v>6.99</v>
      </c>
      <c r="C2675" s="2">
        <f t="shared" si="369"/>
        <v>0.11000000000000032</v>
      </c>
      <c r="D2675" s="2">
        <f t="shared" si="370"/>
        <v>0.11000000000000032</v>
      </c>
      <c r="E2675" s="2">
        <f t="shared" si="371"/>
        <v>0</v>
      </c>
      <c r="F2675" s="2">
        <f t="shared" si="376"/>
        <v>4.3534615182397873E-2</v>
      </c>
      <c r="G2675" s="2">
        <f t="shared" si="376"/>
        <v>3.7573570553160532E-2</v>
      </c>
      <c r="H2675" s="2">
        <f t="shared" si="373"/>
        <v>1.1586499377482218</v>
      </c>
      <c r="I2675" s="2">
        <f t="shared" si="374"/>
        <v>53.674749086776806</v>
      </c>
    </row>
    <row r="2676" spans="1:9" ht="13.5" x14ac:dyDescent="0.25">
      <c r="A2676" s="3">
        <f>TITRES_STAT!B2679</f>
        <v>45905</v>
      </c>
      <c r="B2676" s="6">
        <f>TITRES_STAT!D2679</f>
        <v>6.9</v>
      </c>
      <c r="C2676" s="2">
        <f t="shared" si="369"/>
        <v>-8.9999999999999858E-2</v>
      </c>
      <c r="D2676" s="2">
        <f t="shared" si="370"/>
        <v>0</v>
      </c>
      <c r="E2676" s="2">
        <f t="shared" si="371"/>
        <v>8.9999999999999858E-2</v>
      </c>
      <c r="F2676" s="2">
        <f t="shared" si="376"/>
        <v>4.0424999812226595E-2</v>
      </c>
      <c r="G2676" s="2">
        <f t="shared" si="376"/>
        <v>4.1318315513649055E-2</v>
      </c>
      <c r="H2676" s="2">
        <f t="shared" si="373"/>
        <v>0.97837966794344844</v>
      </c>
      <c r="I2676" s="2">
        <f t="shared" si="374"/>
        <v>49.453584860204657</v>
      </c>
    </row>
    <row r="2677" spans="1:9" ht="13.5" x14ac:dyDescent="0.25">
      <c r="A2677" s="3">
        <f>TITRES_STAT!B2680</f>
        <v>45908</v>
      </c>
      <c r="B2677" s="6">
        <f>TITRES_STAT!D2680</f>
        <v>6.9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3.7537499825638983E-2</v>
      </c>
      <c r="G2677" s="2">
        <f t="shared" si="376"/>
        <v>3.836700726267412E-2</v>
      </c>
      <c r="H2677" s="2">
        <f t="shared" si="373"/>
        <v>0.97837966794344855</v>
      </c>
      <c r="I2677" s="2">
        <f t="shared" si="374"/>
        <v>49.453584860204657</v>
      </c>
    </row>
    <row r="2678" spans="1:9" ht="13.5" x14ac:dyDescent="0.25">
      <c r="A2678" s="3">
        <f>TITRES_STAT!B2681</f>
        <v>45909</v>
      </c>
      <c r="B2678" s="6">
        <f>TITRES_STAT!D2681</f>
        <v>6.96</v>
      </c>
      <c r="C2678" s="2">
        <f t="shared" si="369"/>
        <v>5.9999999999999609E-2</v>
      </c>
      <c r="D2678" s="2">
        <f t="shared" si="370"/>
        <v>5.9999999999999609E-2</v>
      </c>
      <c r="E2678" s="2">
        <f t="shared" si="371"/>
        <v>0</v>
      </c>
      <c r="F2678" s="2">
        <f t="shared" si="376"/>
        <v>3.9141964123807597E-2</v>
      </c>
      <c r="G2678" s="2">
        <f t="shared" si="376"/>
        <v>3.5626506743911684E-2</v>
      </c>
      <c r="H2678" s="2">
        <f t="shared" si="373"/>
        <v>1.0986753319702522</v>
      </c>
      <c r="I2678" s="2">
        <f t="shared" si="374"/>
        <v>52.350895597500902</v>
      </c>
    </row>
    <row r="2679" spans="1:9" ht="13.5" x14ac:dyDescent="0.25">
      <c r="A2679" s="3">
        <f>TITRES_STAT!B2682</f>
        <v>45910</v>
      </c>
      <c r="B2679" s="6">
        <f>TITRES_STAT!D2682</f>
        <v>6.9</v>
      </c>
      <c r="C2679" s="2">
        <f t="shared" si="369"/>
        <v>-5.9999999999999609E-2</v>
      </c>
      <c r="D2679" s="2">
        <f t="shared" si="370"/>
        <v>0</v>
      </c>
      <c r="E2679" s="2">
        <f t="shared" si="371"/>
        <v>5.9999999999999609E-2</v>
      </c>
      <c r="F2679" s="2">
        <f t="shared" si="376"/>
        <v>3.6346109543535628E-2</v>
      </c>
      <c r="G2679" s="2">
        <f t="shared" si="376"/>
        <v>3.7367470547917961E-2</v>
      </c>
      <c r="H2679" s="2">
        <f t="shared" si="373"/>
        <v>0.97266710886752161</v>
      </c>
      <c r="I2679" s="2">
        <f t="shared" si="374"/>
        <v>49.307209741329096</v>
      </c>
    </row>
    <row r="2680" spans="1:9" ht="13.5" x14ac:dyDescent="0.25">
      <c r="A2680" s="3">
        <f>TITRES_STAT!B2683</f>
        <v>45911</v>
      </c>
      <c r="B2680" s="6">
        <f>TITRES_STAT!D2683</f>
        <v>6.86</v>
      </c>
      <c r="C2680" s="2">
        <f t="shared" si="369"/>
        <v>-4.0000000000000036E-2</v>
      </c>
      <c r="D2680" s="2">
        <f t="shared" si="370"/>
        <v>0</v>
      </c>
      <c r="E2680" s="2">
        <f t="shared" si="371"/>
        <v>4.0000000000000036E-2</v>
      </c>
      <c r="F2680" s="2">
        <f t="shared" si="376"/>
        <v>3.3749958861854515E-2</v>
      </c>
      <c r="G2680" s="2">
        <f t="shared" si="376"/>
        <v>3.755550836592382E-2</v>
      </c>
      <c r="H2680" s="2">
        <f t="shared" si="373"/>
        <v>0.89866867286178742</v>
      </c>
      <c r="I2680" s="2">
        <f t="shared" si="374"/>
        <v>47.331516325450295</v>
      </c>
    </row>
    <row r="2681" spans="1:9" ht="13.5" x14ac:dyDescent="0.25">
      <c r="A2681" s="3">
        <f>TITRES_STAT!B2684</f>
        <v>45912</v>
      </c>
      <c r="B2681" s="6">
        <f>TITRES_STAT!D2684</f>
        <v>6.9</v>
      </c>
      <c r="C2681" s="2">
        <f t="shared" si="369"/>
        <v>4.0000000000000036E-2</v>
      </c>
      <c r="D2681" s="2">
        <f t="shared" si="370"/>
        <v>4.0000000000000036E-2</v>
      </c>
      <c r="E2681" s="2">
        <f t="shared" si="371"/>
        <v>0</v>
      </c>
      <c r="F2681" s="2">
        <f t="shared" si="376"/>
        <v>3.4196390371722049E-2</v>
      </c>
      <c r="G2681" s="2">
        <f t="shared" si="376"/>
        <v>3.4872972054072117E-2</v>
      </c>
      <c r="H2681" s="2">
        <f t="shared" si="373"/>
        <v>0.98059868022430097</v>
      </c>
      <c r="I2681" s="2">
        <f t="shared" si="374"/>
        <v>49.510215775426502</v>
      </c>
    </row>
    <row r="2682" spans="1:9" ht="13.5" x14ac:dyDescent="0.25">
      <c r="A2682" s="3">
        <f>TITRES_STAT!B2685</f>
        <v>45915</v>
      </c>
      <c r="B2682" s="6">
        <f>TITRES_STAT!D2685</f>
        <v>6.82</v>
      </c>
      <c r="C2682" s="2">
        <f t="shared" si="369"/>
        <v>-8.0000000000000071E-2</v>
      </c>
      <c r="D2682" s="2">
        <f t="shared" si="370"/>
        <v>0</v>
      </c>
      <c r="E2682" s="2">
        <f t="shared" si="371"/>
        <v>8.0000000000000071E-2</v>
      </c>
      <c r="F2682" s="2">
        <f t="shared" si="376"/>
        <v>3.1753791059456186E-2</v>
      </c>
      <c r="G2682" s="2">
        <f t="shared" si="376"/>
        <v>3.8096331193066976E-2</v>
      </c>
      <c r="H2682" s="2">
        <f t="shared" si="373"/>
        <v>0.83351309863756518</v>
      </c>
      <c r="I2682" s="2">
        <f t="shared" si="374"/>
        <v>45.459893319383788</v>
      </c>
    </row>
    <row r="2683" spans="1:9" ht="13.5" x14ac:dyDescent="0.25">
      <c r="A2683" s="3">
        <f>TITRES_STAT!B2686</f>
        <v>45916</v>
      </c>
      <c r="B2683" s="6">
        <f>TITRES_STAT!D2686</f>
        <v>6.82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2.9485663126637886E-2</v>
      </c>
      <c r="G2683" s="2">
        <f t="shared" si="376"/>
        <v>3.5375164679276476E-2</v>
      </c>
      <c r="H2683" s="2">
        <f t="shared" si="373"/>
        <v>0.83351309863756518</v>
      </c>
      <c r="I2683" s="2">
        <f t="shared" si="374"/>
        <v>45.459893319383788</v>
      </c>
    </row>
    <row r="2684" spans="1:9" ht="13.5" x14ac:dyDescent="0.25">
      <c r="A2684" s="3">
        <f>TITRES_STAT!B2687</f>
        <v>45917</v>
      </c>
      <c r="B2684" s="6">
        <f>TITRES_STAT!D2687</f>
        <v>6.8</v>
      </c>
      <c r="C2684" s="2">
        <f t="shared" si="369"/>
        <v>-2.0000000000000462E-2</v>
      </c>
      <c r="D2684" s="2">
        <f t="shared" si="370"/>
        <v>0</v>
      </c>
      <c r="E2684" s="2">
        <f t="shared" si="371"/>
        <v>2.0000000000000462E-2</v>
      </c>
      <c r="F2684" s="2">
        <f t="shared" si="376"/>
        <v>2.7379544331878038E-2</v>
      </c>
      <c r="G2684" s="2">
        <f t="shared" si="376"/>
        <v>3.4276938630756759E-2</v>
      </c>
      <c r="H2684" s="2">
        <f t="shared" si="373"/>
        <v>0.79877449461925765</v>
      </c>
      <c r="I2684" s="2">
        <f t="shared" si="374"/>
        <v>44.406594434636588</v>
      </c>
    </row>
    <row r="2685" spans="1:9" ht="13.5" x14ac:dyDescent="0.25">
      <c r="A2685" s="3">
        <f>TITRES_STAT!B2688</f>
        <v>45918</v>
      </c>
      <c r="B2685" s="6">
        <f>TITRES_STAT!D2688</f>
        <v>6.75</v>
      </c>
      <c r="C2685" s="2">
        <f t="shared" si="369"/>
        <v>-4.9999999999999822E-2</v>
      </c>
      <c r="D2685" s="2">
        <f t="shared" si="370"/>
        <v>0</v>
      </c>
      <c r="E2685" s="2">
        <f t="shared" si="371"/>
        <v>4.9999999999999822E-2</v>
      </c>
      <c r="F2685" s="2">
        <f t="shared" ref="F2685:G2693" si="377">((F2684*13)+D2685)/14</f>
        <v>2.5423862593886747E-2</v>
      </c>
      <c r="G2685" s="2">
        <f t="shared" si="377"/>
        <v>3.5400014442845552E-2</v>
      </c>
      <c r="H2685" s="2">
        <f t="shared" si="373"/>
        <v>0.7181879158533786</v>
      </c>
      <c r="I2685" s="2">
        <f t="shared" si="374"/>
        <v>41.799148348489787</v>
      </c>
    </row>
    <row r="2686" spans="1:9" ht="13.5" x14ac:dyDescent="0.25">
      <c r="A2686" s="3">
        <f>TITRES_STAT!B2689</f>
        <v>45919</v>
      </c>
      <c r="B2686" s="6">
        <f>TITRES_STAT!D2689</f>
        <v>6.7</v>
      </c>
      <c r="C2686" s="2">
        <f t="shared" si="369"/>
        <v>-4.9999999999999822E-2</v>
      </c>
      <c r="D2686" s="2">
        <f t="shared" si="370"/>
        <v>0</v>
      </c>
      <c r="E2686" s="2">
        <f t="shared" si="371"/>
        <v>4.9999999999999822E-2</v>
      </c>
      <c r="F2686" s="2">
        <f t="shared" si="377"/>
        <v>2.3607872408609121E-2</v>
      </c>
      <c r="G2686" s="2">
        <f t="shared" si="377"/>
        <v>3.6442870554070854E-2</v>
      </c>
      <c r="H2686" s="2">
        <f t="shared" si="373"/>
        <v>0.64780496293731182</v>
      </c>
      <c r="I2686" s="2">
        <f t="shared" si="374"/>
        <v>39.313206205093621</v>
      </c>
    </row>
    <row r="2687" spans="1:9" ht="13.5" x14ac:dyDescent="0.25">
      <c r="A2687" s="3">
        <f>TITRES_STAT!B2690</f>
        <v>45922</v>
      </c>
      <c r="B2687" s="6">
        <f>TITRES_STAT!D2690</f>
        <v>6.77</v>
      </c>
      <c r="C2687" s="2">
        <f t="shared" si="369"/>
        <v>6.9999999999999396E-2</v>
      </c>
      <c r="D2687" s="2">
        <f t="shared" si="370"/>
        <v>6.9999999999999396E-2</v>
      </c>
      <c r="E2687" s="2">
        <f t="shared" si="371"/>
        <v>0</v>
      </c>
      <c r="F2687" s="2">
        <f t="shared" si="377"/>
        <v>2.692159580799414E-2</v>
      </c>
      <c r="G2687" s="2">
        <f t="shared" si="377"/>
        <v>3.383980837163722E-2</v>
      </c>
      <c r="H2687" s="2">
        <f t="shared" si="373"/>
        <v>0.79555993675656955</v>
      </c>
      <c r="I2687" s="2">
        <f t="shared" si="374"/>
        <v>44.307066585236825</v>
      </c>
    </row>
    <row r="2688" spans="1:9" ht="13.5" x14ac:dyDescent="0.25">
      <c r="A2688" s="3">
        <f>TITRES_STAT!B2691</f>
        <v>45923</v>
      </c>
      <c r="B2688" s="6">
        <f>TITRES_STAT!D2691</f>
        <v>6.7</v>
      </c>
      <c r="C2688" s="2">
        <f t="shared" si="369"/>
        <v>-6.9999999999999396E-2</v>
      </c>
      <c r="D2688" s="2">
        <f t="shared" si="370"/>
        <v>0</v>
      </c>
      <c r="E2688" s="2">
        <f t="shared" si="371"/>
        <v>6.9999999999999396E-2</v>
      </c>
      <c r="F2688" s="2">
        <f t="shared" si="377"/>
        <v>2.4998624678851701E-2</v>
      </c>
      <c r="G2688" s="2">
        <f t="shared" si="377"/>
        <v>3.642267920223452E-2</v>
      </c>
      <c r="H2688" s="2">
        <f t="shared" si="373"/>
        <v>0.68634777085036736</v>
      </c>
      <c r="I2688" s="2">
        <f t="shared" si="374"/>
        <v>40.700250726115982</v>
      </c>
    </row>
    <row r="2689" spans="1:9" ht="13.5" x14ac:dyDescent="0.25">
      <c r="A2689" s="3">
        <f>TITRES_STAT!B2692</f>
        <v>45924</v>
      </c>
      <c r="B2689" s="6">
        <f>TITRES_STAT!D2692</f>
        <v>6.65</v>
      </c>
      <c r="C2689" s="2">
        <f t="shared" si="369"/>
        <v>-4.9999999999999822E-2</v>
      </c>
      <c r="D2689" s="2">
        <f t="shared" si="370"/>
        <v>0</v>
      </c>
      <c r="E2689" s="2">
        <f t="shared" si="371"/>
        <v>4.9999999999999822E-2</v>
      </c>
      <c r="F2689" s="2">
        <f t="shared" si="377"/>
        <v>2.3213008630362294E-2</v>
      </c>
      <c r="G2689" s="2">
        <f t="shared" si="377"/>
        <v>3.7392487830646325E-2</v>
      </c>
      <c r="H2689" s="2">
        <f t="shared" si="373"/>
        <v>0.62079337260189627</v>
      </c>
      <c r="I2689" s="2">
        <f t="shared" si="374"/>
        <v>38.301820768511824</v>
      </c>
    </row>
    <row r="2690" spans="1:9" ht="13.5" x14ac:dyDescent="0.25">
      <c r="A2690" s="3">
        <f>TITRES_STAT!B2693</f>
        <v>45925</v>
      </c>
      <c r="B2690" s="6">
        <f>TITRES_STAT!D2693</f>
        <v>6.79</v>
      </c>
      <c r="C2690" s="2">
        <f t="shared" si="369"/>
        <v>0.13999999999999968</v>
      </c>
      <c r="D2690" s="2">
        <f t="shared" si="370"/>
        <v>0.13999999999999968</v>
      </c>
      <c r="E2690" s="2">
        <f t="shared" si="371"/>
        <v>0</v>
      </c>
      <c r="F2690" s="2">
        <f t="shared" si="377"/>
        <v>3.1554936585336389E-2</v>
      </c>
      <c r="G2690" s="2">
        <f t="shared" si="377"/>
        <v>3.4721595842743015E-2</v>
      </c>
      <c r="H2690" s="2">
        <f t="shared" si="373"/>
        <v>0.90879856813757387</v>
      </c>
      <c r="I2690" s="2">
        <f t="shared" si="374"/>
        <v>47.61102524423486</v>
      </c>
    </row>
    <row r="2691" spans="1:9" ht="13.5" x14ac:dyDescent="0.25">
      <c r="A2691" s="3">
        <f>TITRES_STAT!B2694</f>
        <v>45926</v>
      </c>
      <c r="B2691" s="6">
        <f>TITRES_STAT!D2694</f>
        <v>6.71</v>
      </c>
      <c r="C2691" s="2">
        <f>B2691-B2690</f>
        <v>-8.0000000000000071E-2</v>
      </c>
      <c r="D2691" s="2">
        <f>IF(C2691&gt;0,C2691,0)</f>
        <v>0</v>
      </c>
      <c r="E2691" s="2">
        <f>IF(C2691&lt;0,-C2691,0)</f>
        <v>8.0000000000000071E-2</v>
      </c>
      <c r="F2691" s="2">
        <f t="shared" si="377"/>
        <v>2.9301012543526649E-2</v>
      </c>
      <c r="G2691" s="2">
        <f t="shared" si="377"/>
        <v>3.795576756826137E-2</v>
      </c>
      <c r="H2691" s="2">
        <f t="shared" si="373"/>
        <v>0.77197786847098748</v>
      </c>
      <c r="I2691" s="2">
        <f t="shared" si="374"/>
        <v>43.565886583962552</v>
      </c>
    </row>
    <row r="2692" spans="1:9" ht="13.5" x14ac:dyDescent="0.25">
      <c r="A2692" s="3">
        <f>TITRES_STAT!B2695</f>
        <v>45929</v>
      </c>
      <c r="B2692" s="6">
        <f>TITRES_STAT!D2695</f>
        <v>6.7</v>
      </c>
      <c r="C2692" s="2">
        <f>B2692-B2691</f>
        <v>-9.9999999999997868E-3</v>
      </c>
      <c r="D2692" s="2">
        <f>IF(C2692&gt;0,C2692,0)</f>
        <v>0</v>
      </c>
      <c r="E2692" s="2">
        <f>IF(C2692&lt;0,-C2692,0)</f>
        <v>9.9999999999997868E-3</v>
      </c>
      <c r="F2692" s="2">
        <f t="shared" si="377"/>
        <v>2.720808307613189E-2</v>
      </c>
      <c r="G2692" s="2">
        <f t="shared" si="377"/>
        <v>3.5958927027671263E-2</v>
      </c>
      <c r="H2692" s="2">
        <f t="shared" si="373"/>
        <v>0.75664335187739651</v>
      </c>
      <c r="I2692" s="2">
        <f t="shared" si="374"/>
        <v>43.073248253194983</v>
      </c>
    </row>
    <row r="2693" spans="1:9" ht="13.5" x14ac:dyDescent="0.25">
      <c r="A2693" s="3">
        <f>TITRES_STAT!B2696</f>
        <v>45930</v>
      </c>
      <c r="B2693" s="6">
        <f>TITRES_STAT!D2696</f>
        <v>6.69</v>
      </c>
      <c r="C2693" s="2">
        <f>B2693-B2692</f>
        <v>-9.9999999999997868E-3</v>
      </c>
      <c r="D2693" s="2">
        <f>IF(C2693&gt;0,C2693,0)</f>
        <v>0</v>
      </c>
      <c r="E2693" s="2">
        <f>IF(C2693&lt;0,-C2693,0)</f>
        <v>9.9999999999997868E-3</v>
      </c>
      <c r="F2693" s="2">
        <f t="shared" si="377"/>
        <v>2.5264648570693899E-2</v>
      </c>
      <c r="G2693" s="2">
        <f t="shared" si="377"/>
        <v>3.4104717954266159E-2</v>
      </c>
      <c r="H2693" s="2">
        <f t="shared" si="373"/>
        <v>0.74079629113407008</v>
      </c>
      <c r="I2693" s="2">
        <f t="shared" si="374"/>
        <v>42.555024669283178</v>
      </c>
    </row>
    <row r="2694" spans="1:9" ht="13.5" x14ac:dyDescent="0.25">
      <c r="A2694" s="3">
        <f>TITRES_STAT!B2697</f>
        <v>45931</v>
      </c>
      <c r="B2694" s="6">
        <f>TITRES_STAT!D2697</f>
        <v>6.68</v>
      </c>
      <c r="C2694" s="2">
        <f t="shared" ref="C2694:C2706" si="378">B2694-B2693</f>
        <v>-1.0000000000000675E-2</v>
      </c>
      <c r="D2694" s="2">
        <f t="shared" ref="D2694:D2706" si="379">IF(C2694&gt;0,C2694,0)</f>
        <v>0</v>
      </c>
      <c r="E2694" s="2">
        <f t="shared" ref="E2694:E2706" si="380">IF(C2694&lt;0,-C2694,0)</f>
        <v>1.0000000000000675E-2</v>
      </c>
      <c r="F2694" s="2">
        <f t="shared" ref="F2694:F2706" si="381">((F2693*13)+D2694)/14</f>
        <v>2.3460030815644333E-2</v>
      </c>
      <c r="G2694" s="2">
        <f t="shared" ref="G2694:G2706" si="382">((G2693*13)+E2694)/14</f>
        <v>3.2382952386104343E-2</v>
      </c>
      <c r="H2694" s="2">
        <f t="shared" ref="H2694:H2706" si="383">F2694/G2694</f>
        <v>0.72445620571986913</v>
      </c>
      <c r="I2694" s="2">
        <f t="shared" ref="I2694:I2706" si="384">IF(G2694=0,100,100-(100/(1+H2694)))</f>
        <v>42.010704784320517</v>
      </c>
    </row>
    <row r="2695" spans="1:9" ht="13.5" x14ac:dyDescent="0.25">
      <c r="A2695" s="3">
        <f>TITRES_STAT!B2698</f>
        <v>45932</v>
      </c>
      <c r="B2695" s="6">
        <f>TITRES_STAT!D2698</f>
        <v>6.63</v>
      </c>
      <c r="C2695" s="2">
        <f t="shared" si="378"/>
        <v>-4.9999999999999822E-2</v>
      </c>
      <c r="D2695" s="2">
        <f t="shared" si="379"/>
        <v>0</v>
      </c>
      <c r="E2695" s="2">
        <f t="shared" si="380"/>
        <v>4.9999999999999822E-2</v>
      </c>
      <c r="F2695" s="2">
        <f t="shared" si="381"/>
        <v>2.1784314328812594E-2</v>
      </c>
      <c r="G2695" s="2">
        <f t="shared" si="382"/>
        <v>3.3641312929954023E-2</v>
      </c>
      <c r="H2695" s="2">
        <f t="shared" si="383"/>
        <v>0.64754649659989849</v>
      </c>
      <c r="I2695" s="2">
        <f t="shared" si="384"/>
        <v>39.303685688765917</v>
      </c>
    </row>
    <row r="2696" spans="1:9" ht="13.5" x14ac:dyDescent="0.25">
      <c r="A2696" s="3">
        <f>TITRES_STAT!B2699</f>
        <v>45933</v>
      </c>
      <c r="B2696" s="6">
        <f>TITRES_STAT!D2699</f>
        <v>6.51</v>
      </c>
      <c r="C2696" s="2">
        <f t="shared" si="378"/>
        <v>-0.12000000000000011</v>
      </c>
      <c r="D2696" s="2">
        <f t="shared" si="379"/>
        <v>0</v>
      </c>
      <c r="E2696" s="2">
        <f t="shared" si="380"/>
        <v>0.12000000000000011</v>
      </c>
      <c r="F2696" s="2">
        <f t="shared" si="381"/>
        <v>2.022829187675455E-2</v>
      </c>
      <c r="G2696" s="2">
        <f t="shared" si="382"/>
        <v>3.9809790577814461E-2</v>
      </c>
      <c r="H2696" s="2">
        <f t="shared" si="383"/>
        <v>0.50812354406173499</v>
      </c>
      <c r="I2696" s="2">
        <f t="shared" si="384"/>
        <v>33.692434950868659</v>
      </c>
    </row>
    <row r="2697" spans="1:9" ht="13.5" x14ac:dyDescent="0.25">
      <c r="A2697" s="3">
        <f>TITRES_STAT!B2700</f>
        <v>45936</v>
      </c>
      <c r="B2697" s="6">
        <f>TITRES_STAT!D2700</f>
        <v>6.63</v>
      </c>
      <c r="C2697" s="2">
        <f t="shared" si="378"/>
        <v>0.12000000000000011</v>
      </c>
      <c r="D2697" s="2">
        <f t="shared" si="379"/>
        <v>0.12000000000000011</v>
      </c>
      <c r="E2697" s="2">
        <f t="shared" si="380"/>
        <v>0</v>
      </c>
      <c r="F2697" s="2">
        <f t="shared" si="381"/>
        <v>2.7354842456986377E-2</v>
      </c>
      <c r="G2697" s="2">
        <f t="shared" si="382"/>
        <v>3.6966234107970571E-2</v>
      </c>
      <c r="H2697" s="2">
        <f t="shared" si="383"/>
        <v>0.73999538002947918</v>
      </c>
      <c r="I2697" s="2">
        <f t="shared" si="384"/>
        <v>42.528583036636689</v>
      </c>
    </row>
    <row r="2698" spans="1:9" ht="13.5" x14ac:dyDescent="0.25">
      <c r="A2698" s="3">
        <f>TITRES_STAT!B2701</f>
        <v>45937</v>
      </c>
      <c r="B2698" s="6">
        <f>TITRES_STAT!D2701</f>
        <v>6.53</v>
      </c>
      <c r="C2698" s="2">
        <f t="shared" si="378"/>
        <v>-9.9999999999999645E-2</v>
      </c>
      <c r="D2698" s="2">
        <f t="shared" si="379"/>
        <v>0</v>
      </c>
      <c r="E2698" s="2">
        <f t="shared" si="380"/>
        <v>9.9999999999999645E-2</v>
      </c>
      <c r="F2698" s="2">
        <f t="shared" si="381"/>
        <v>2.5400925138630206E-2</v>
      </c>
      <c r="G2698" s="2">
        <f t="shared" si="382"/>
        <v>4.1468645957401219E-2</v>
      </c>
      <c r="H2698" s="2">
        <f t="shared" si="383"/>
        <v>0.61253326584917622</v>
      </c>
      <c r="I2698" s="2">
        <f t="shared" si="384"/>
        <v>37.985775476489785</v>
      </c>
    </row>
    <row r="2699" spans="1:9" ht="13.5" x14ac:dyDescent="0.25">
      <c r="A2699" s="3">
        <f>TITRES_STAT!B2702</f>
        <v>45938</v>
      </c>
      <c r="B2699" s="6">
        <f>TITRES_STAT!D2702</f>
        <v>6.6</v>
      </c>
      <c r="C2699" s="2">
        <f t="shared" si="378"/>
        <v>6.9999999999999396E-2</v>
      </c>
      <c r="D2699" s="2">
        <f t="shared" si="379"/>
        <v>6.9999999999999396E-2</v>
      </c>
      <c r="E2699" s="2">
        <f t="shared" si="380"/>
        <v>0</v>
      </c>
      <c r="F2699" s="2">
        <f t="shared" si="381"/>
        <v>2.8586573343013722E-2</v>
      </c>
      <c r="G2699" s="2">
        <f t="shared" si="382"/>
        <v>3.8506599817586848E-2</v>
      </c>
      <c r="H2699" s="2">
        <f t="shared" si="383"/>
        <v>0.74238113669952177</v>
      </c>
      <c r="I2699" s="2">
        <f t="shared" si="384"/>
        <v>42.607275817147887</v>
      </c>
    </row>
    <row r="2700" spans="1:9" ht="13.5" x14ac:dyDescent="0.25">
      <c r="A2700" s="3">
        <f>TITRES_STAT!B2703</f>
        <v>45939</v>
      </c>
      <c r="B2700" s="6">
        <f>TITRES_STAT!D2703</f>
        <v>6.6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2.6544675247084173E-2</v>
      </c>
      <c r="G2700" s="2">
        <f t="shared" si="382"/>
        <v>3.575612840204493E-2</v>
      </c>
      <c r="H2700" s="2">
        <f t="shared" si="383"/>
        <v>0.74238113669952188</v>
      </c>
      <c r="I2700" s="2">
        <f t="shared" si="384"/>
        <v>42.607275817147887</v>
      </c>
    </row>
    <row r="2701" spans="1:9" ht="13.5" x14ac:dyDescent="0.25">
      <c r="A2701" s="3">
        <f>TITRES_STAT!B2704</f>
        <v>45940</v>
      </c>
      <c r="B2701" s="6">
        <f>TITRES_STAT!D2704</f>
        <v>6.46</v>
      </c>
      <c r="C2701" s="2">
        <f t="shared" si="378"/>
        <v>-0.13999999999999968</v>
      </c>
      <c r="D2701" s="2">
        <f t="shared" si="379"/>
        <v>0</v>
      </c>
      <c r="E2701" s="2">
        <f t="shared" si="380"/>
        <v>0.13999999999999968</v>
      </c>
      <c r="F2701" s="2">
        <f t="shared" si="381"/>
        <v>2.4648627015149589E-2</v>
      </c>
      <c r="G2701" s="2">
        <f t="shared" si="382"/>
        <v>4.3202119230470272E-2</v>
      </c>
      <c r="H2701" s="2">
        <f t="shared" si="383"/>
        <v>0.57054208113395088</v>
      </c>
      <c r="I2701" s="2">
        <f t="shared" si="384"/>
        <v>36.327716906637249</v>
      </c>
    </row>
    <row r="2702" spans="1:9" ht="13.5" x14ac:dyDescent="0.25">
      <c r="A2702" s="3">
        <f>TITRES_STAT!B2705</f>
        <v>45943</v>
      </c>
      <c r="B2702" s="6">
        <f>TITRES_STAT!D2705</f>
        <v>6.53</v>
      </c>
      <c r="C2702" s="2">
        <f t="shared" si="378"/>
        <v>7.0000000000000284E-2</v>
      </c>
      <c r="D2702" s="2">
        <f t="shared" si="379"/>
        <v>7.0000000000000284E-2</v>
      </c>
      <c r="E2702" s="2">
        <f t="shared" si="380"/>
        <v>0</v>
      </c>
      <c r="F2702" s="2">
        <f t="shared" si="381"/>
        <v>2.7888010799781784E-2</v>
      </c>
      <c r="G2702" s="2">
        <f t="shared" si="382"/>
        <v>4.0116253571150964E-2</v>
      </c>
      <c r="H2702" s="2">
        <f t="shared" si="383"/>
        <v>0.69517984151533663</v>
      </c>
      <c r="I2702" s="2">
        <f t="shared" si="384"/>
        <v>41.009208845588262</v>
      </c>
    </row>
    <row r="2703" spans="1:9" ht="13.5" x14ac:dyDescent="0.25">
      <c r="A2703" s="3">
        <f>TITRES_STAT!B2706</f>
        <v>45944</v>
      </c>
      <c r="B2703" s="6">
        <f>TITRES_STAT!D2706</f>
        <v>6.5</v>
      </c>
      <c r="C2703" s="2">
        <f t="shared" si="378"/>
        <v>-3.0000000000000249E-2</v>
      </c>
      <c r="D2703" s="2">
        <f t="shared" si="379"/>
        <v>0</v>
      </c>
      <c r="E2703" s="2">
        <f t="shared" si="380"/>
        <v>3.0000000000000249E-2</v>
      </c>
      <c r="F2703" s="2">
        <f t="shared" si="381"/>
        <v>2.5896010028368801E-2</v>
      </c>
      <c r="G2703" s="2">
        <f t="shared" si="382"/>
        <v>3.9393664030354485E-2</v>
      </c>
      <c r="H2703" s="2">
        <f t="shared" si="383"/>
        <v>0.65736484954572461</v>
      </c>
      <c r="I2703" s="2">
        <f t="shared" si="384"/>
        <v>39.663255180409138</v>
      </c>
    </row>
    <row r="2704" spans="1:9" ht="13.5" x14ac:dyDescent="0.25">
      <c r="A2704" s="3">
        <f>TITRES_STAT!B2707</f>
        <v>45946</v>
      </c>
      <c r="B2704" s="6">
        <f>TITRES_STAT!D2707</f>
        <v>6.58</v>
      </c>
      <c r="C2704" s="2">
        <f t="shared" si="378"/>
        <v>8.0000000000000071E-2</v>
      </c>
      <c r="D2704" s="2">
        <f t="shared" si="379"/>
        <v>8.0000000000000071E-2</v>
      </c>
      <c r="E2704" s="2">
        <f t="shared" si="380"/>
        <v>0</v>
      </c>
      <c r="F2704" s="2">
        <f t="shared" si="381"/>
        <v>2.9760580740628179E-2</v>
      </c>
      <c r="G2704" s="2">
        <f t="shared" si="382"/>
        <v>3.6579830885329165E-2</v>
      </c>
      <c r="H2704" s="2">
        <f t="shared" si="383"/>
        <v>0.81357895923362678</v>
      </c>
      <c r="I2704" s="2">
        <f t="shared" si="384"/>
        <v>44.860410134964567</v>
      </c>
    </row>
    <row r="2705" spans="1:9" ht="13.5" x14ac:dyDescent="0.25">
      <c r="A2705" s="3">
        <f>TITRES_STAT!B2708</f>
        <v>45947</v>
      </c>
      <c r="B2705" s="6">
        <f>TITRES_STAT!D2708</f>
        <v>6.51</v>
      </c>
      <c r="C2705" s="2">
        <f t="shared" si="378"/>
        <v>-7.0000000000000284E-2</v>
      </c>
      <c r="D2705" s="2">
        <f t="shared" si="379"/>
        <v>0</v>
      </c>
      <c r="E2705" s="2">
        <f t="shared" si="380"/>
        <v>7.0000000000000284E-2</v>
      </c>
      <c r="F2705" s="2">
        <f t="shared" si="381"/>
        <v>2.7634824973440449E-2</v>
      </c>
      <c r="G2705" s="2">
        <f t="shared" si="382"/>
        <v>3.8966985822091391E-2</v>
      </c>
      <c r="H2705" s="2">
        <f t="shared" si="383"/>
        <v>0.70918559366153366</v>
      </c>
      <c r="I2705" s="2">
        <f t="shared" si="384"/>
        <v>41.492603043901632</v>
      </c>
    </row>
    <row r="2706" spans="1:9" ht="13.5" x14ac:dyDescent="0.25">
      <c r="A2706" s="3">
        <f>TITRES_STAT!B2709</f>
        <v>45950</v>
      </c>
      <c r="B2706" s="6">
        <f>TITRES_STAT!D2709</f>
        <v>6.5</v>
      </c>
      <c r="C2706" s="2">
        <f t="shared" si="378"/>
        <v>-9.9999999999997868E-3</v>
      </c>
      <c r="D2706" s="2">
        <f t="shared" si="379"/>
        <v>0</v>
      </c>
      <c r="E2706" s="2">
        <f t="shared" si="380"/>
        <v>9.9999999999997868E-3</v>
      </c>
      <c r="F2706" s="2">
        <f t="shared" si="381"/>
        <v>2.5660908903908989E-2</v>
      </c>
      <c r="G2706" s="2">
        <f t="shared" si="382"/>
        <v>3.6897915406227708E-2</v>
      </c>
      <c r="H2706" s="2">
        <f t="shared" si="383"/>
        <v>0.6954568739560254</v>
      </c>
      <c r="I2706" s="2">
        <f t="shared" si="384"/>
        <v>41.018847759501504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M29" sqref="M29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2.9796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3.05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2.9914000000000001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2.9914000000000001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2.9620000000000002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2.8740999999999999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2.8740999999999999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2.9327000000000001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2.8740999999999999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2.8447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2.8447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2.7568000000000001</v>
      </c>
      <c r="C13" s="2">
        <f>AVERAGE(B2:B13)</f>
        <v>2.9146333333333332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2.7568000000000001</v>
      </c>
      <c r="C14" s="2">
        <f>$C$4*B4+C13*(1-$C$4)</f>
        <v>2.9264435897435899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2.7450000000000001</v>
      </c>
      <c r="C15" s="2">
        <f t="shared" ref="C15:C78" si="0">$C$4*B5+C14*(1-$C$4)</f>
        <v>2.9364368836291916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2.7450000000000001</v>
      </c>
      <c r="C16" s="2">
        <f t="shared" si="0"/>
        <v>2.9403696707631619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2.7860999999999998</v>
      </c>
      <c r="C17" s="2">
        <f t="shared" si="0"/>
        <v>2.9301743367995985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2.9034</v>
      </c>
      <c r="C18" s="2">
        <f t="shared" si="0"/>
        <v>2.9215475157535065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2.9034</v>
      </c>
      <c r="C19" s="2">
        <f t="shared" si="0"/>
        <v>2.9232632825606593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2.8740999999999999</v>
      </c>
      <c r="C20" s="2">
        <f t="shared" si="0"/>
        <v>2.9156997006282501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2.8740999999999999</v>
      </c>
      <c r="C21" s="2">
        <f t="shared" si="0"/>
        <v>2.9047766697623656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2.8447</v>
      </c>
      <c r="C22" s="2">
        <f t="shared" si="0"/>
        <v>2.8955341051835402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2.7801999999999998</v>
      </c>
      <c r="C23" s="2">
        <f t="shared" si="0"/>
        <v>2.874190396693765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2.8153999999999999</v>
      </c>
      <c r="C24" s="2">
        <f t="shared" si="0"/>
        <v>2.8561303356639551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2.8153999999999999</v>
      </c>
      <c r="C25" s="2">
        <f t="shared" si="0"/>
        <v>2.8390333609464236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2.7391999999999999</v>
      </c>
      <c r="C26" s="2">
        <f t="shared" si="0"/>
        <v>2.8245666900315891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2.7273999999999998</v>
      </c>
      <c r="C27" s="2">
        <f t="shared" si="0"/>
        <v>2.818648737719037</v>
      </c>
      <c r="D27" s="2">
        <f>AVERAGE(B2:B27)</f>
        <v>2.8571461538461529</v>
      </c>
      <c r="E27" s="2">
        <f>C27-D27</f>
        <v>-3.849741612711588E-2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2.6981000000000002</v>
      </c>
      <c r="C28" s="2">
        <f t="shared" si="0"/>
        <v>2.8316873934545694</v>
      </c>
      <c r="D28" s="2">
        <f>$D$4*B28+(1-$D$4)*D27</f>
        <v>2.8453649572649566</v>
      </c>
      <c r="E28" s="2">
        <f t="shared" ref="E28:E91" si="1">C28-D28</f>
        <v>-1.3677563810387205E-2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2.7744</v>
      </c>
      <c r="C29" s="2">
        <f t="shared" si="0"/>
        <v>2.8427201021538662</v>
      </c>
      <c r="D29" s="2">
        <f t="shared" ref="D29:D92" si="2">$D$4*B29+(1-$D$4)*D28</f>
        <v>2.8401082937638487</v>
      </c>
      <c r="E29" s="2">
        <f t="shared" si="1"/>
        <v>2.6118083900175115E-3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2.8447</v>
      </c>
      <c r="C30" s="2">
        <f t="shared" si="0"/>
        <v>2.8475477787455787</v>
      </c>
      <c r="D30" s="2">
        <f t="shared" si="2"/>
        <v>2.8404484201517115</v>
      </c>
      <c r="E30" s="2">
        <f t="shared" si="1"/>
        <v>7.0993585938672332E-3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2.9679000000000002</v>
      </c>
      <c r="C31" s="2">
        <f t="shared" si="0"/>
        <v>2.8516327358616436</v>
      </c>
      <c r="D31" s="2">
        <f t="shared" si="2"/>
        <v>2.8498892779182516</v>
      </c>
      <c r="E31" s="2">
        <f t="shared" si="1"/>
        <v>1.7434579433919239E-3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2.9502999999999999</v>
      </c>
      <c r="C32" s="2">
        <f t="shared" si="0"/>
        <v>2.8505661611136985</v>
      </c>
      <c r="D32" s="2">
        <f t="shared" si="2"/>
        <v>2.8573271091835664</v>
      </c>
      <c r="E32" s="2">
        <f t="shared" si="1"/>
        <v>-6.7609480698678226E-3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3.0911</v>
      </c>
      <c r="C33" s="2">
        <f t="shared" si="0"/>
        <v>2.8397405978654375</v>
      </c>
      <c r="D33" s="2">
        <f t="shared" si="2"/>
        <v>2.8746436196144134</v>
      </c>
      <c r="E33" s="2">
        <f t="shared" si="1"/>
        <v>-3.490302174897586E-2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3.0911</v>
      </c>
      <c r="C34" s="2">
        <f t="shared" si="0"/>
        <v>2.8359958905015241</v>
      </c>
      <c r="D34" s="2">
        <f t="shared" si="2"/>
        <v>2.8906774255689012</v>
      </c>
      <c r="E34" s="2">
        <f t="shared" si="1"/>
        <v>-5.4681535067377052E-2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3.1320999999999999</v>
      </c>
      <c r="C35" s="2">
        <f t="shared" si="0"/>
        <v>2.8328272919628281</v>
      </c>
      <c r="D35" s="2">
        <f t="shared" si="2"/>
        <v>2.9085605792304641</v>
      </c>
      <c r="E35" s="2">
        <f t="shared" si="1"/>
        <v>-7.5733287267635951E-2</v>
      </c>
      <c r="F35" s="2">
        <f>AVERAGE(E27:E35)</f>
        <v>-2.3644349684898123E-2</v>
      </c>
      <c r="G35" s="2">
        <f>E35-F35</f>
        <v>-5.2088937582737832E-2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3.1263000000000001</v>
      </c>
      <c r="C36" s="2">
        <f t="shared" si="0"/>
        <v>2.8184230931993159</v>
      </c>
      <c r="D36" s="2">
        <f t="shared" si="2"/>
        <v>2.9246894252133928</v>
      </c>
      <c r="E36" s="2">
        <f t="shared" si="1"/>
        <v>-0.10626633201407687</v>
      </c>
      <c r="F36" s="2">
        <f>(E36*(2/(10)))+((1-(2/10))*F35)</f>
        <v>-4.0168746150733875E-2</v>
      </c>
      <c r="G36" s="2">
        <f t="shared" ref="G36:G99" si="3">E36-F36</f>
        <v>-6.6097585863342995E-2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3.0735000000000001</v>
      </c>
      <c r="C37" s="2">
        <f t="shared" si="0"/>
        <v>2.804419540399421</v>
      </c>
      <c r="D37" s="2">
        <f t="shared" si="2"/>
        <v>2.9357124307531413</v>
      </c>
      <c r="E37" s="2">
        <f t="shared" si="1"/>
        <v>-0.13129289035372027</v>
      </c>
      <c r="F37" s="2">
        <f t="shared" ref="F37:F100" si="5">(E37*(2/(10)))+((1-(2/10))*F36)</f>
        <v>-5.8393574991331153E-2</v>
      </c>
      <c r="G37" s="2">
        <f t="shared" si="3"/>
        <v>-7.2899315362389111E-2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3.0383</v>
      </c>
      <c r="C38" s="2">
        <f t="shared" si="0"/>
        <v>2.788062688030279</v>
      </c>
      <c r="D38" s="2">
        <f t="shared" si="2"/>
        <v>2.9433115099566125</v>
      </c>
      <c r="E38" s="2">
        <f t="shared" si="1"/>
        <v>-0.15524882192633349</v>
      </c>
      <c r="F38" s="2">
        <f t="shared" si="5"/>
        <v>-7.776462437833162E-2</v>
      </c>
      <c r="G38" s="2">
        <f t="shared" si="3"/>
        <v>-7.7484197548001871E-2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3.0148000000000001</v>
      </c>
      <c r="C39" s="2">
        <f t="shared" si="0"/>
        <v>2.7859607360256207</v>
      </c>
      <c r="D39" s="2">
        <f t="shared" si="2"/>
        <v>2.9486069536635302</v>
      </c>
      <c r="E39" s="2">
        <f t="shared" si="1"/>
        <v>-0.16264621763790954</v>
      </c>
      <c r="F39" s="2">
        <f t="shared" si="5"/>
        <v>-9.4740943030247216E-2</v>
      </c>
      <c r="G39" s="2">
        <f t="shared" si="3"/>
        <v>-6.7905274607662325E-2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3.0794000000000001</v>
      </c>
      <c r="C40" s="2">
        <f t="shared" si="0"/>
        <v>2.7949975458678331</v>
      </c>
      <c r="D40" s="2">
        <f t="shared" si="2"/>
        <v>2.9582953274662316</v>
      </c>
      <c r="E40" s="2">
        <f t="shared" si="1"/>
        <v>-0.16329778159839847</v>
      </c>
      <c r="F40" s="2">
        <f t="shared" si="5"/>
        <v>-0.10845231074387748</v>
      </c>
      <c r="G40" s="2">
        <f t="shared" si="3"/>
        <v>-5.4845470854520989E-2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3.0735000000000001</v>
      </c>
      <c r="C41" s="2">
        <f t="shared" si="0"/>
        <v>2.8215979234266277</v>
      </c>
      <c r="D41" s="2">
        <f t="shared" si="2"/>
        <v>2.9668290069131773</v>
      </c>
      <c r="E41" s="2">
        <f t="shared" si="1"/>
        <v>-0.14523108348654956</v>
      </c>
      <c r="F41" s="2">
        <f t="shared" si="5"/>
        <v>-0.11580806529241192</v>
      </c>
      <c r="G41" s="2">
        <f t="shared" si="3"/>
        <v>-2.9423018194137646E-2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3.0324</v>
      </c>
      <c r="C42" s="2">
        <f t="shared" si="0"/>
        <v>2.8413982428994542</v>
      </c>
      <c r="D42" s="2">
        <f t="shared" si="2"/>
        <v>2.9716861175122009</v>
      </c>
      <c r="E42" s="2">
        <f t="shared" si="1"/>
        <v>-0.13028787461274671</v>
      </c>
      <c r="F42" s="2">
        <f t="shared" si="5"/>
        <v>-0.11870402715647888</v>
      </c>
      <c r="G42" s="2">
        <f t="shared" si="3"/>
        <v>-1.1583847456267837E-2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2.9914000000000001</v>
      </c>
      <c r="C43" s="2">
        <f t="shared" si="0"/>
        <v>2.8798138978379999</v>
      </c>
      <c r="D43" s="2">
        <f t="shared" si="2"/>
        <v>2.9731464051038898</v>
      </c>
      <c r="E43" s="2">
        <f t="shared" si="1"/>
        <v>-9.333250726588993E-2</v>
      </c>
      <c r="F43" s="2">
        <f t="shared" si="5"/>
        <v>-0.11362972317836109</v>
      </c>
      <c r="G43" s="2">
        <f t="shared" si="3"/>
        <v>2.0297215912471162E-2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3.0207000000000002</v>
      </c>
      <c r="C44" s="2">
        <f t="shared" si="0"/>
        <v>2.912319452016769</v>
      </c>
      <c r="D44" s="2">
        <f t="shared" si="2"/>
        <v>2.9766688936147125</v>
      </c>
      <c r="E44" s="2">
        <f t="shared" si="1"/>
        <v>-6.4349441597943535E-2</v>
      </c>
      <c r="F44" s="2">
        <f t="shared" si="5"/>
        <v>-0.1037736668622776</v>
      </c>
      <c r="G44" s="2">
        <f t="shared" si="3"/>
        <v>3.9424225264334062E-2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2.9327000000000001</v>
      </c>
      <c r="C45" s="2">
        <f t="shared" si="0"/>
        <v>2.946131844014189</v>
      </c>
      <c r="D45" s="2">
        <f t="shared" si="2"/>
        <v>2.9734119385321409</v>
      </c>
      <c r="E45" s="2">
        <f t="shared" si="1"/>
        <v>-2.7280094517951881E-2</v>
      </c>
      <c r="F45" s="2">
        <f t="shared" si="5"/>
        <v>-8.8474952393412465E-2</v>
      </c>
      <c r="G45" s="2">
        <f t="shared" si="3"/>
        <v>6.1194857875460584E-2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3.0207000000000002</v>
      </c>
      <c r="C46" s="2">
        <f t="shared" si="0"/>
        <v>2.9738500218581598</v>
      </c>
      <c r="D46" s="2">
        <f t="shared" si="2"/>
        <v>2.9769147579001305</v>
      </c>
      <c r="E46" s="2">
        <f t="shared" si="1"/>
        <v>-3.0647360419706615E-3</v>
      </c>
      <c r="F46" s="2">
        <f t="shared" si="5"/>
        <v>-7.1392909123124113E-2</v>
      </c>
      <c r="G46" s="2">
        <f t="shared" si="3"/>
        <v>6.8328173081153451E-2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3.0324</v>
      </c>
      <c r="C47" s="2">
        <f t="shared" si="0"/>
        <v>2.9891807877261352</v>
      </c>
      <c r="D47" s="2">
        <f t="shared" si="2"/>
        <v>2.981024775833454</v>
      </c>
      <c r="E47" s="2">
        <f t="shared" si="1"/>
        <v>8.1560118926811143E-3</v>
      </c>
      <c r="F47" s="2">
        <f t="shared" si="5"/>
        <v>-5.5483124919963073E-2</v>
      </c>
      <c r="G47" s="2">
        <f t="shared" si="3"/>
        <v>6.3639136812644187E-2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2.9443999999999999</v>
      </c>
      <c r="C48" s="2">
        <f t="shared" si="0"/>
        <v>2.9967375896144217</v>
      </c>
      <c r="D48" s="2">
        <f t="shared" si="2"/>
        <v>2.9783118294754205</v>
      </c>
      <c r="E48" s="2">
        <f t="shared" si="1"/>
        <v>1.8425760139001213E-2</v>
      </c>
      <c r="F48" s="2">
        <f t="shared" si="5"/>
        <v>-4.0701347908170218E-2</v>
      </c>
      <c r="G48" s="2">
        <f t="shared" si="3"/>
        <v>5.9127108047171431E-2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2.9561999999999999</v>
      </c>
      <c r="C49" s="2">
        <f t="shared" si="0"/>
        <v>2.9995164219814336</v>
      </c>
      <c r="D49" s="2">
        <f t="shared" si="2"/>
        <v>2.9766739161809452</v>
      </c>
      <c r="E49" s="2">
        <f t="shared" si="1"/>
        <v>2.2842505800488411E-2</v>
      </c>
      <c r="F49" s="2">
        <f t="shared" si="5"/>
        <v>-2.7992577166438493E-2</v>
      </c>
      <c r="G49" s="2">
        <f t="shared" si="3"/>
        <v>5.0835082966926903E-2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2.9327000000000001</v>
      </c>
      <c r="C50" s="2">
        <f t="shared" si="0"/>
        <v>3.011806203215059</v>
      </c>
      <c r="D50" s="2">
        <f t="shared" si="2"/>
        <v>2.9734165890564306</v>
      </c>
      <c r="E50" s="2">
        <f t="shared" si="1"/>
        <v>3.8389614158628405E-2</v>
      </c>
      <c r="F50" s="2">
        <f t="shared" si="5"/>
        <v>-1.4716138901425115E-2</v>
      </c>
      <c r="G50" s="2">
        <f t="shared" si="3"/>
        <v>5.3105753060053523E-2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2.9327000000000001</v>
      </c>
      <c r="C51" s="2">
        <f t="shared" si="0"/>
        <v>3.021297556566588</v>
      </c>
      <c r="D51" s="2">
        <f t="shared" si="2"/>
        <v>2.970400545422621</v>
      </c>
      <c r="E51" s="2">
        <f t="shared" si="1"/>
        <v>5.0897011143967053E-2</v>
      </c>
      <c r="F51" s="2">
        <f t="shared" si="5"/>
        <v>-1.5935088923466813E-3</v>
      </c>
      <c r="G51" s="2">
        <f t="shared" si="3"/>
        <v>5.2490520036313736E-2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2.9327000000000001</v>
      </c>
      <c r="C52" s="2">
        <f t="shared" si="0"/>
        <v>3.0230056247871127</v>
      </c>
      <c r="D52" s="2">
        <f t="shared" si="2"/>
        <v>2.9676079124283525</v>
      </c>
      <c r="E52" s="2">
        <f t="shared" si="1"/>
        <v>5.5397712358760121E-2</v>
      </c>
      <c r="F52" s="2">
        <f t="shared" si="5"/>
        <v>9.8047353578746797E-3</v>
      </c>
      <c r="G52" s="2">
        <f t="shared" si="3"/>
        <v>4.5592977000885437E-2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2.9268999999999998</v>
      </c>
      <c r="C53" s="2">
        <f t="shared" si="0"/>
        <v>3.0181432209737107</v>
      </c>
      <c r="D53" s="2">
        <f t="shared" si="2"/>
        <v>2.9645925115077341</v>
      </c>
      <c r="E53" s="2">
        <f t="shared" si="1"/>
        <v>5.355070946597662E-2</v>
      </c>
      <c r="F53" s="2">
        <f t="shared" si="5"/>
        <v>1.8553930179495068E-2</v>
      </c>
      <c r="G53" s="2">
        <f t="shared" si="3"/>
        <v>3.4996779286481552E-2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2.8447</v>
      </c>
      <c r="C54" s="2">
        <f t="shared" si="0"/>
        <v>3.01853657159314</v>
      </c>
      <c r="D54" s="2">
        <f t="shared" si="2"/>
        <v>2.9557115847293831</v>
      </c>
      <c r="E54" s="2">
        <f t="shared" si="1"/>
        <v>6.2824986863756926E-2</v>
      </c>
      <c r="F54" s="2">
        <f t="shared" si="5"/>
        <v>2.7408141516347441E-2</v>
      </c>
      <c r="G54" s="2">
        <f t="shared" si="3"/>
        <v>3.5416845347409485E-2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2.9093</v>
      </c>
      <c r="C55" s="2">
        <f t="shared" si="0"/>
        <v>3.0053309451941952</v>
      </c>
      <c r="D55" s="2">
        <f t="shared" si="2"/>
        <v>2.9522736895642439</v>
      </c>
      <c r="E55" s="2">
        <f t="shared" si="1"/>
        <v>5.3057255629951339E-2</v>
      </c>
      <c r="F55" s="2">
        <f t="shared" si="5"/>
        <v>3.253796433906822E-2</v>
      </c>
      <c r="G55" s="2">
        <f t="shared" si="3"/>
        <v>2.0519291290883118E-2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2.8271000000000002</v>
      </c>
      <c r="C56" s="2">
        <f t="shared" si="0"/>
        <v>3.0076954151643189</v>
      </c>
      <c r="D56" s="2">
        <f t="shared" si="2"/>
        <v>2.943001564411337</v>
      </c>
      <c r="E56" s="2">
        <f t="shared" si="1"/>
        <v>6.4693850752981952E-2</v>
      </c>
      <c r="F56" s="2">
        <f t="shared" si="5"/>
        <v>3.8969141621850972E-2</v>
      </c>
      <c r="G56" s="2">
        <f t="shared" si="3"/>
        <v>2.5724709131130979E-2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2.8330000000000002</v>
      </c>
      <c r="C57" s="2">
        <f t="shared" si="0"/>
        <v>3.0114961205236543</v>
      </c>
      <c r="D57" s="2">
        <f t="shared" si="2"/>
        <v>2.9348533003808677</v>
      </c>
      <c r="E57" s="2">
        <f t="shared" si="1"/>
        <v>7.6642820142786672E-2</v>
      </c>
      <c r="F57" s="2">
        <f t="shared" si="5"/>
        <v>4.6503877326038112E-2</v>
      </c>
      <c r="G57" s="2">
        <f t="shared" si="3"/>
        <v>3.013894281674856E-2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2.9034</v>
      </c>
      <c r="C58" s="2">
        <f t="shared" si="0"/>
        <v>3.0011736404430924</v>
      </c>
      <c r="D58" s="2">
        <f t="shared" si="2"/>
        <v>2.9325234262785811</v>
      </c>
      <c r="E58" s="2">
        <f t="shared" si="1"/>
        <v>6.8650214164511336E-2</v>
      </c>
      <c r="F58" s="2">
        <f t="shared" si="5"/>
        <v>5.0933144693732758E-2</v>
      </c>
      <c r="G58" s="2">
        <f t="shared" si="3"/>
        <v>1.7717069470778578E-2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2.8740999999999999</v>
      </c>
      <c r="C59" s="2">
        <f t="shared" si="0"/>
        <v>2.9942546188364627</v>
      </c>
      <c r="D59" s="2">
        <f t="shared" si="2"/>
        <v>2.9281957650727599</v>
      </c>
      <c r="E59" s="2">
        <f t="shared" si="1"/>
        <v>6.6058853763702796E-2</v>
      </c>
      <c r="F59" s="2">
        <f t="shared" si="5"/>
        <v>5.3958286507726771E-2</v>
      </c>
      <c r="G59" s="2">
        <f t="shared" si="3"/>
        <v>1.2100567255976025E-2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2.8975</v>
      </c>
      <c r="C60" s="2">
        <f t="shared" si="0"/>
        <v>2.9847846774770068</v>
      </c>
      <c r="D60" s="2">
        <f t="shared" si="2"/>
        <v>2.925922004697</v>
      </c>
      <c r="E60" s="2">
        <f t="shared" si="1"/>
        <v>5.8862672780006786E-2</v>
      </c>
      <c r="F60" s="2">
        <f t="shared" si="5"/>
        <v>5.4939163762182774E-2</v>
      </c>
      <c r="G60" s="2">
        <f t="shared" si="3"/>
        <v>3.9235090178240117E-3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2.8153999999999999</v>
      </c>
      <c r="C61" s="2">
        <f t="shared" si="0"/>
        <v>2.9767716501728518</v>
      </c>
      <c r="D61" s="2">
        <f t="shared" si="2"/>
        <v>2.9177351895342589</v>
      </c>
      <c r="E61" s="2">
        <f t="shared" si="1"/>
        <v>5.9036460638592914E-2</v>
      </c>
      <c r="F61" s="2">
        <f t="shared" si="5"/>
        <v>5.5758623137464804E-2</v>
      </c>
      <c r="G61" s="2">
        <f t="shared" si="3"/>
        <v>3.27783750112811E-3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2.8740999999999999</v>
      </c>
      <c r="C62" s="2">
        <f t="shared" si="0"/>
        <v>2.9699913963001054</v>
      </c>
      <c r="D62" s="2">
        <f t="shared" si="2"/>
        <v>2.914502953272462</v>
      </c>
      <c r="E62" s="2">
        <f t="shared" si="1"/>
        <v>5.5488443027643441E-2</v>
      </c>
      <c r="F62" s="2">
        <f t="shared" si="5"/>
        <v>5.570458711550054E-2</v>
      </c>
      <c r="G62" s="2">
        <f t="shared" si="3"/>
        <v>-2.1614408785709804E-4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2.8740999999999999</v>
      </c>
      <c r="C63" s="2">
        <f t="shared" si="0"/>
        <v>2.9633619507154738</v>
      </c>
      <c r="D63" s="2">
        <f t="shared" si="2"/>
        <v>2.9115101419189462</v>
      </c>
      <c r="E63" s="2">
        <f t="shared" si="1"/>
        <v>5.1851808796527621E-2</v>
      </c>
      <c r="F63" s="2">
        <f t="shared" si="5"/>
        <v>5.4934031451705959E-2</v>
      </c>
      <c r="G63" s="2">
        <f t="shared" si="3"/>
        <v>-3.0822226551783377E-3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2.8740999999999999</v>
      </c>
      <c r="C64" s="2">
        <f t="shared" si="0"/>
        <v>2.9451062659900162</v>
      </c>
      <c r="D64" s="2">
        <f t="shared" si="2"/>
        <v>2.9087390202953203</v>
      </c>
      <c r="E64" s="2">
        <f t="shared" si="1"/>
        <v>3.636724569469596E-2</v>
      </c>
      <c r="F64" s="2">
        <f t="shared" si="5"/>
        <v>5.1220674300303963E-2</v>
      </c>
      <c r="G64" s="2">
        <f t="shared" si="3"/>
        <v>-1.4853428605608003E-2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2.8681999999999999</v>
      </c>
      <c r="C65" s="2">
        <f t="shared" si="0"/>
        <v>2.9395976096838599</v>
      </c>
      <c r="D65" s="2">
        <f t="shared" si="2"/>
        <v>2.9057361299030746</v>
      </c>
      <c r="E65" s="2">
        <f t="shared" si="1"/>
        <v>3.3861479780785242E-2</v>
      </c>
      <c r="F65" s="2">
        <f t="shared" si="5"/>
        <v>4.7748835396400222E-2</v>
      </c>
      <c r="G65" s="2">
        <f t="shared" si="3"/>
        <v>-1.388735561561498E-2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2.8153999999999999</v>
      </c>
      <c r="C66" s="2">
        <f t="shared" si="0"/>
        <v>2.922290285117112</v>
      </c>
      <c r="D66" s="2">
        <f t="shared" si="2"/>
        <v>2.8990445647250689</v>
      </c>
      <c r="E66" s="2">
        <f t="shared" si="1"/>
        <v>2.324572039204309E-2</v>
      </c>
      <c r="F66" s="2">
        <f t="shared" si="5"/>
        <v>4.2848212395528801E-2</v>
      </c>
      <c r="G66" s="2">
        <f t="shared" si="3"/>
        <v>-1.9602492003485711E-2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2.9502999999999999</v>
      </c>
      <c r="C67" s="2">
        <f t="shared" si="0"/>
        <v>2.9085533181760179</v>
      </c>
      <c r="D67" s="2">
        <f t="shared" si="2"/>
        <v>2.9028412636343228</v>
      </c>
      <c r="E67" s="2">
        <f t="shared" si="1"/>
        <v>5.7120545416950996E-3</v>
      </c>
      <c r="F67" s="2">
        <f t="shared" si="5"/>
        <v>3.5420980824762062E-2</v>
      </c>
      <c r="G67" s="2">
        <f t="shared" si="3"/>
        <v>-2.9708926283066962E-2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2.8917000000000002</v>
      </c>
      <c r="C68" s="2">
        <f t="shared" si="0"/>
        <v>2.9077604999950921</v>
      </c>
      <c r="D68" s="2">
        <f t="shared" si="2"/>
        <v>2.902015984846595</v>
      </c>
      <c r="E68" s="2">
        <f t="shared" si="1"/>
        <v>5.7445151484971646E-3</v>
      </c>
      <c r="F68" s="2">
        <f t="shared" si="5"/>
        <v>2.9485687689509085E-2</v>
      </c>
      <c r="G68" s="2">
        <f t="shared" si="3"/>
        <v>-2.3741172541011921E-2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2.8740999999999999</v>
      </c>
      <c r="C69" s="2">
        <f t="shared" si="0"/>
        <v>2.9025819615343087</v>
      </c>
      <c r="D69" s="2">
        <f t="shared" si="2"/>
        <v>2.8999481341172175</v>
      </c>
      <c r="E69" s="2">
        <f t="shared" si="1"/>
        <v>2.6338274170911724E-3</v>
      </c>
      <c r="F69" s="2">
        <f t="shared" si="5"/>
        <v>2.4115315635025503E-2</v>
      </c>
      <c r="G69" s="2">
        <f t="shared" si="3"/>
        <v>-2.148148821793433E-2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2.7332999999999998</v>
      </c>
      <c r="C70" s="2">
        <f t="shared" si="0"/>
        <v>2.9018001212982609</v>
      </c>
      <c r="D70" s="2">
        <f t="shared" si="2"/>
        <v>2.8876038278863123</v>
      </c>
      <c r="E70" s="2">
        <f t="shared" si="1"/>
        <v>1.4196293411948613E-2</v>
      </c>
      <c r="F70" s="2">
        <f t="shared" si="5"/>
        <v>2.2131511190410125E-2</v>
      </c>
      <c r="G70" s="2">
        <f t="shared" si="3"/>
        <v>-7.9352177784615119E-3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2.7098</v>
      </c>
      <c r="C71" s="2">
        <f t="shared" si="0"/>
        <v>2.8885077949446822</v>
      </c>
      <c r="D71" s="2">
        <f t="shared" si="2"/>
        <v>2.8744331739688076</v>
      </c>
      <c r="E71" s="2">
        <f t="shared" si="1"/>
        <v>1.4074620975874641E-2</v>
      </c>
      <c r="F71" s="2">
        <f t="shared" si="5"/>
        <v>2.052013314750303E-2</v>
      </c>
      <c r="G71" s="2">
        <f t="shared" si="3"/>
        <v>-6.445512171628389E-3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2.7450000000000001</v>
      </c>
      <c r="C72" s="2">
        <f t="shared" si="0"/>
        <v>2.8862912111070385</v>
      </c>
      <c r="D72" s="2">
        <f t="shared" si="2"/>
        <v>2.8648455314525996</v>
      </c>
      <c r="E72" s="2">
        <f t="shared" si="1"/>
        <v>2.1445679654438887E-2</v>
      </c>
      <c r="F72" s="2">
        <f t="shared" si="5"/>
        <v>2.0705242448890201E-2</v>
      </c>
      <c r="G72" s="2">
        <f t="shared" si="3"/>
        <v>7.4043720554868575E-4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2.7860999999999998</v>
      </c>
      <c r="C73" s="2">
        <f t="shared" si="0"/>
        <v>2.8844156401674939</v>
      </c>
      <c r="D73" s="2">
        <f t="shared" si="2"/>
        <v>2.859012529122777</v>
      </c>
      <c r="E73" s="2">
        <f t="shared" si="1"/>
        <v>2.540311104471682E-2</v>
      </c>
      <c r="F73" s="2">
        <f t="shared" si="5"/>
        <v>2.1644816168055525E-2</v>
      </c>
      <c r="G73" s="2">
        <f t="shared" si="3"/>
        <v>3.7582948766612945E-3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2.8271000000000002</v>
      </c>
      <c r="C74" s="2">
        <f t="shared" si="0"/>
        <v>2.8828286186032637</v>
      </c>
      <c r="D74" s="2">
        <f t="shared" si="2"/>
        <v>2.8566486380766456</v>
      </c>
      <c r="E74" s="2">
        <f t="shared" si="1"/>
        <v>2.6179980526618074E-2</v>
      </c>
      <c r="F74" s="2">
        <f t="shared" si="5"/>
        <v>2.2551849039768035E-2</v>
      </c>
      <c r="G74" s="2">
        <f t="shared" si="3"/>
        <v>3.6281314868500392E-3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2.8271000000000002</v>
      </c>
      <c r="C75" s="2">
        <f t="shared" si="0"/>
        <v>2.8805780618950689</v>
      </c>
      <c r="D75" s="2">
        <f t="shared" si="2"/>
        <v>2.8544598500709681</v>
      </c>
      <c r="E75" s="2">
        <f t="shared" si="1"/>
        <v>2.611821182410079E-2</v>
      </c>
      <c r="F75" s="2">
        <f t="shared" si="5"/>
        <v>2.3265121596634585E-2</v>
      </c>
      <c r="G75" s="2">
        <f t="shared" si="3"/>
        <v>2.8530902274662047E-3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2.8271000000000002</v>
      </c>
      <c r="C76" s="2">
        <f t="shared" si="0"/>
        <v>2.870550667757366</v>
      </c>
      <c r="D76" s="2">
        <f t="shared" si="2"/>
        <v>2.852433194510156</v>
      </c>
      <c r="E76" s="2">
        <f t="shared" si="1"/>
        <v>1.8117473247210025E-2</v>
      </c>
      <c r="F76" s="2">
        <f t="shared" si="5"/>
        <v>2.2235591926749673E-2</v>
      </c>
      <c r="G76" s="2">
        <f t="shared" si="3"/>
        <v>-4.1181186795396472E-3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2.7919</v>
      </c>
      <c r="C77" s="2">
        <f t="shared" si="0"/>
        <v>2.8828197957946946</v>
      </c>
      <c r="D77" s="2">
        <f t="shared" si="2"/>
        <v>2.8479492541760703</v>
      </c>
      <c r="E77" s="2">
        <f t="shared" si="1"/>
        <v>3.4870541618624351E-2</v>
      </c>
      <c r="F77" s="2">
        <f t="shared" si="5"/>
        <v>2.476258186512461E-2</v>
      </c>
      <c r="G77" s="2">
        <f t="shared" si="3"/>
        <v>1.0107959753499741E-2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2.7860999999999998</v>
      </c>
      <c r="C78" s="2">
        <f t="shared" si="0"/>
        <v>2.8841859810570494</v>
      </c>
      <c r="D78" s="2">
        <f t="shared" si="2"/>
        <v>2.8433678279408054</v>
      </c>
      <c r="E78" s="2">
        <f t="shared" si="1"/>
        <v>4.0818153116243927E-2</v>
      </c>
      <c r="F78" s="2">
        <f t="shared" si="5"/>
        <v>2.7973696115348473E-2</v>
      </c>
      <c r="G78" s="2">
        <f t="shared" si="3"/>
        <v>1.2844457000895454E-2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2.8330000000000002</v>
      </c>
      <c r="C79" s="2">
        <f t="shared" ref="C79:C142" si="6">$C$4*B69+C78*(1-$C$4)</f>
        <v>2.8826342916636571</v>
      </c>
      <c r="D79" s="2">
        <f t="shared" si="2"/>
        <v>2.842599840685931</v>
      </c>
      <c r="E79" s="2">
        <f t="shared" si="1"/>
        <v>4.0034450977726177E-2</v>
      </c>
      <c r="F79" s="2">
        <f t="shared" si="5"/>
        <v>3.0385847087824016E-2</v>
      </c>
      <c r="G79" s="2">
        <f t="shared" si="3"/>
        <v>9.648603889902161E-3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2.8271000000000002</v>
      </c>
      <c r="C80" s="2">
        <f t="shared" si="6"/>
        <v>2.8596597852538634</v>
      </c>
      <c r="D80" s="2">
        <f t="shared" si="2"/>
        <v>2.8414517043388252</v>
      </c>
      <c r="E80" s="2">
        <f t="shared" si="1"/>
        <v>1.8208080915038227E-2</v>
      </c>
      <c r="F80" s="2">
        <f t="shared" si="5"/>
        <v>2.7950293853266861E-2</v>
      </c>
      <c r="G80" s="2">
        <f t="shared" si="3"/>
        <v>-9.7422129382286338E-3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2.8565</v>
      </c>
      <c r="C81" s="2">
        <f t="shared" si="6"/>
        <v>2.8366044336763463</v>
      </c>
      <c r="D81" s="2">
        <f t="shared" si="2"/>
        <v>2.8425663929063196</v>
      </c>
      <c r="E81" s="2">
        <f t="shared" si="1"/>
        <v>-5.9619592299733348E-3</v>
      </c>
      <c r="F81" s="2">
        <f t="shared" si="5"/>
        <v>2.1167843236618824E-2</v>
      </c>
      <c r="G81" s="2">
        <f t="shared" si="3"/>
        <v>-2.7129802466592159E-2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2.8622999999999998</v>
      </c>
      <c r="C82" s="2">
        <f t="shared" si="6"/>
        <v>2.8225114438799856</v>
      </c>
      <c r="D82" s="2">
        <f t="shared" si="2"/>
        <v>2.8440281415799253</v>
      </c>
      <c r="E82" s="2">
        <f t="shared" si="1"/>
        <v>-2.1516697699939691E-2</v>
      </c>
      <c r="F82" s="2">
        <f t="shared" si="5"/>
        <v>1.263093504930712E-2</v>
      </c>
      <c r="G82" s="2">
        <f t="shared" si="3"/>
        <v>-3.4147632749246815E-2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2.8389000000000002</v>
      </c>
      <c r="C83" s="2">
        <f t="shared" si="6"/>
        <v>2.8169096832830647</v>
      </c>
      <c r="D83" s="2">
        <f t="shared" si="2"/>
        <v>2.8436482792406719</v>
      </c>
      <c r="E83" s="2">
        <f t="shared" si="1"/>
        <v>-2.6738595957607192E-2</v>
      </c>
      <c r="F83" s="2">
        <f t="shared" si="5"/>
        <v>4.7570288479242585E-3</v>
      </c>
      <c r="G83" s="2">
        <f t="shared" si="3"/>
        <v>-3.1495624805531447E-2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2.7744</v>
      </c>
      <c r="C84" s="2">
        <f t="shared" si="6"/>
        <v>2.8184774243164394</v>
      </c>
      <c r="D84" s="2">
        <f t="shared" si="2"/>
        <v>2.8385187770746962</v>
      </c>
      <c r="E84" s="2">
        <f t="shared" si="1"/>
        <v>-2.0041352758256803E-2</v>
      </c>
      <c r="F84" s="2">
        <f t="shared" si="5"/>
        <v>-2.0264747331195324E-4</v>
      </c>
      <c r="G84" s="2">
        <f t="shared" si="3"/>
        <v>-1.9838705284944851E-2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2.7450000000000001</v>
      </c>
      <c r="C85" s="2">
        <f t="shared" si="6"/>
        <v>2.8198039744216024</v>
      </c>
      <c r="D85" s="2">
        <f t="shared" si="2"/>
        <v>2.8315914602543484</v>
      </c>
      <c r="E85" s="2">
        <f t="shared" si="1"/>
        <v>-1.1787485832746025E-2</v>
      </c>
      <c r="F85" s="2">
        <f t="shared" si="5"/>
        <v>-2.5196151451987677E-3</v>
      </c>
      <c r="G85" s="2">
        <f t="shared" si="3"/>
        <v>-9.2678706875472579E-3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2.7860999999999998</v>
      </c>
      <c r="C86" s="2">
        <f t="shared" si="6"/>
        <v>2.8209264398952021</v>
      </c>
      <c r="D86" s="2">
        <f t="shared" si="2"/>
        <v>2.8282217224577297</v>
      </c>
      <c r="E86" s="2">
        <f t="shared" si="1"/>
        <v>-7.2952825625276496E-3</v>
      </c>
      <c r="F86" s="2">
        <f t="shared" si="5"/>
        <v>-3.4747486286645442E-3</v>
      </c>
      <c r="G86" s="2">
        <f t="shared" si="3"/>
        <v>-3.8205339338631054E-3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2.7157</v>
      </c>
      <c r="C87" s="2">
        <f t="shared" si="6"/>
        <v>2.8164608337574788</v>
      </c>
      <c r="D87" s="2">
        <f t="shared" si="2"/>
        <v>2.8198867800534533</v>
      </c>
      <c r="E87" s="2">
        <f t="shared" si="1"/>
        <v>-3.4259462959744802E-3</v>
      </c>
      <c r="F87" s="2">
        <f t="shared" si="5"/>
        <v>-3.4649881621265318E-3</v>
      </c>
      <c r="G87" s="2">
        <f t="shared" si="3"/>
        <v>3.9041866152051633E-5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2.8153999999999999</v>
      </c>
      <c r="C88" s="2">
        <f t="shared" si="6"/>
        <v>2.8117899362563281</v>
      </c>
      <c r="D88" s="2">
        <f t="shared" si="2"/>
        <v>2.8195544259754195</v>
      </c>
      <c r="E88" s="2">
        <f t="shared" si="1"/>
        <v>-7.7644897190913831E-3</v>
      </c>
      <c r="F88" s="2">
        <f t="shared" si="5"/>
        <v>-4.3248884735195021E-3</v>
      </c>
      <c r="G88" s="2">
        <f t="shared" si="3"/>
        <v>-3.439601245571881E-3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2.8212999999999999</v>
      </c>
      <c r="C89" s="2">
        <f t="shared" si="6"/>
        <v>2.8150530229861235</v>
      </c>
      <c r="D89" s="2">
        <f t="shared" si="2"/>
        <v>2.819683727755018</v>
      </c>
      <c r="E89" s="2">
        <f t="shared" si="1"/>
        <v>-4.6307047688944891E-3</v>
      </c>
      <c r="F89" s="2">
        <f t="shared" si="5"/>
        <v>-4.3860517325945E-3</v>
      </c>
      <c r="G89" s="2">
        <f t="shared" si="3"/>
        <v>-2.4465303629998911E-4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2.7801999999999998</v>
      </c>
      <c r="C90" s="2">
        <f t="shared" si="6"/>
        <v>2.8169064040651812</v>
      </c>
      <c r="D90" s="2">
        <f t="shared" si="2"/>
        <v>2.8167590071805724</v>
      </c>
      <c r="E90" s="2">
        <f t="shared" si="1"/>
        <v>1.4739688460885247E-4</v>
      </c>
      <c r="F90" s="2">
        <f t="shared" si="5"/>
        <v>-3.4793620091538298E-3</v>
      </c>
      <c r="G90" s="2">
        <f t="shared" si="3"/>
        <v>3.6267588937626822E-3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2.7040000000000002</v>
      </c>
      <c r="C91" s="2">
        <f t="shared" si="6"/>
        <v>2.8229977265166917</v>
      </c>
      <c r="D91" s="2">
        <f t="shared" si="2"/>
        <v>2.8084064881301596</v>
      </c>
      <c r="E91" s="2">
        <f t="shared" si="1"/>
        <v>1.459123838653209E-2</v>
      </c>
      <c r="F91" s="2">
        <f t="shared" si="5"/>
        <v>1.3475806998335419E-4</v>
      </c>
      <c r="G91" s="2">
        <f t="shared" si="3"/>
        <v>1.4456480316548736E-2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2.6276999999999999</v>
      </c>
      <c r="C92" s="2">
        <f t="shared" si="6"/>
        <v>2.8290442301295085</v>
      </c>
      <c r="D92" s="2">
        <f t="shared" si="2"/>
        <v>2.7950208223427406</v>
      </c>
      <c r="E92" s="2">
        <f t="shared" ref="E92:E155" si="7">C92-D92</f>
        <v>3.4023407786767823E-2</v>
      </c>
      <c r="F92" s="2">
        <f t="shared" si="5"/>
        <v>6.9124880133402487E-3</v>
      </c>
      <c r="G92" s="2">
        <f t="shared" si="3"/>
        <v>2.7110919773427576E-2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2.6981000000000002</v>
      </c>
      <c r="C93" s="2">
        <f t="shared" si="6"/>
        <v>2.8305605024172764</v>
      </c>
      <c r="D93" s="2">
        <f t="shared" ref="D93:D156" si="8">$D$4*B93+(1-$D$4)*D92</f>
        <v>2.7878415021692042</v>
      </c>
      <c r="E93" s="2">
        <f t="shared" si="7"/>
        <v>4.2719000248072181E-2</v>
      </c>
      <c r="F93" s="2">
        <f t="shared" si="5"/>
        <v>1.4073790460286636E-2</v>
      </c>
      <c r="G93" s="2">
        <f t="shared" si="3"/>
        <v>2.8645209787785543E-2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2.6922000000000001</v>
      </c>
      <c r="C94" s="2">
        <f t="shared" si="6"/>
        <v>2.8219204251223107</v>
      </c>
      <c r="D94" s="2">
        <f t="shared" si="8"/>
        <v>2.7807569464529669</v>
      </c>
      <c r="E94" s="2">
        <f t="shared" si="7"/>
        <v>4.1163478669343778E-2</v>
      </c>
      <c r="F94" s="2">
        <f t="shared" si="5"/>
        <v>1.9491728102098066E-2</v>
      </c>
      <c r="G94" s="2">
        <f t="shared" si="3"/>
        <v>2.1671750567245712E-2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2.7040000000000002</v>
      </c>
      <c r="C95" s="2">
        <f t="shared" si="6"/>
        <v>2.8100865135650324</v>
      </c>
      <c r="D95" s="2">
        <f t="shared" si="8"/>
        <v>2.7750712467157101</v>
      </c>
      <c r="E95" s="2">
        <f t="shared" si="7"/>
        <v>3.5015266849322213E-2</v>
      </c>
      <c r="F95" s="2">
        <f t="shared" si="5"/>
        <v>2.2596435851542897E-2</v>
      </c>
      <c r="G95" s="2">
        <f t="shared" si="3"/>
        <v>1.2418830997779316E-2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2.6922000000000001</v>
      </c>
      <c r="C96" s="2">
        <f t="shared" si="6"/>
        <v>2.8063962807088738</v>
      </c>
      <c r="D96" s="2">
        <f t="shared" si="8"/>
        <v>2.7689326358478796</v>
      </c>
      <c r="E96" s="2">
        <f t="shared" si="7"/>
        <v>3.7463644860994183E-2</v>
      </c>
      <c r="F96" s="2">
        <f t="shared" si="5"/>
        <v>2.5569877653433153E-2</v>
      </c>
      <c r="G96" s="2">
        <f t="shared" si="3"/>
        <v>1.189376720756103E-2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2.6745999999999999</v>
      </c>
      <c r="C97" s="2">
        <f t="shared" si="6"/>
        <v>2.7924430067536625</v>
      </c>
      <c r="D97" s="2">
        <f t="shared" si="8"/>
        <v>2.7619450331924811</v>
      </c>
      <c r="E97" s="2">
        <f t="shared" si="7"/>
        <v>3.0497973561181446E-2</v>
      </c>
      <c r="F97" s="2">
        <f t="shared" si="5"/>
        <v>2.6555496834982813E-2</v>
      </c>
      <c r="G97" s="2">
        <f t="shared" si="3"/>
        <v>3.9424767261986328E-3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2.6276999999999999</v>
      </c>
      <c r="C98" s="2">
        <f t="shared" si="6"/>
        <v>2.7959748518684839</v>
      </c>
      <c r="D98" s="2">
        <f t="shared" si="8"/>
        <v>2.752000956659705</v>
      </c>
      <c r="E98" s="2">
        <f t="shared" si="7"/>
        <v>4.3973895208778924E-2</v>
      </c>
      <c r="F98" s="2">
        <f t="shared" si="5"/>
        <v>3.0039176509742038E-2</v>
      </c>
      <c r="G98" s="2">
        <f t="shared" si="3"/>
        <v>1.3934718699036886E-2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2.6629</v>
      </c>
      <c r="C99" s="2">
        <f t="shared" si="6"/>
        <v>2.7998710285041017</v>
      </c>
      <c r="D99" s="2">
        <f t="shared" si="8"/>
        <v>2.7454008857960233</v>
      </c>
      <c r="E99" s="2">
        <f t="shared" si="7"/>
        <v>5.4470142708078484E-2</v>
      </c>
      <c r="F99" s="2">
        <f t="shared" si="5"/>
        <v>3.4925369749409324E-2</v>
      </c>
      <c r="G99" s="2">
        <f t="shared" si="3"/>
        <v>1.954477295866916E-2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2.7391999999999999</v>
      </c>
      <c r="C100" s="2">
        <f t="shared" si="6"/>
        <v>2.796844716426548</v>
      </c>
      <c r="D100" s="2">
        <f t="shared" si="8"/>
        <v>2.7449415609222441</v>
      </c>
      <c r="E100" s="2">
        <f t="shared" si="7"/>
        <v>5.1903155504303911E-2</v>
      </c>
      <c r="F100" s="2">
        <f t="shared" si="5"/>
        <v>3.8320926900388241E-2</v>
      </c>
      <c r="G100" s="2">
        <f t="shared" ref="G100:G163" si="9">E100-F100</f>
        <v>1.3582228603915669E-2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2.7332999999999998</v>
      </c>
      <c r="C101" s="2">
        <f t="shared" si="6"/>
        <v>2.7825609138993865</v>
      </c>
      <c r="D101" s="2">
        <f t="shared" si="8"/>
        <v>2.7440792230761519</v>
      </c>
      <c r="E101" s="2">
        <f t="shared" si="7"/>
        <v>3.8481690823234604E-2</v>
      </c>
      <c r="F101" s="2">
        <f t="shared" ref="F101:F164" si="11">(E101*(2/(10)))+((1-(2/10))*F100)</f>
        <v>3.835307968495752E-2</v>
      </c>
      <c r="G101" s="2">
        <f t="shared" si="9"/>
        <v>1.2861113827708492E-4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2.8094999999999999</v>
      </c>
      <c r="C102" s="2">
        <f t="shared" si="6"/>
        <v>2.7587361579148655</v>
      </c>
      <c r="D102" s="2">
        <f t="shared" si="8"/>
        <v>2.7489252065519927</v>
      </c>
      <c r="E102" s="2">
        <f t="shared" si="7"/>
        <v>9.8109513628727996E-3</v>
      </c>
      <c r="F102" s="2">
        <f t="shared" si="11"/>
        <v>3.2644654020540578E-2</v>
      </c>
      <c r="G102" s="2">
        <f t="shared" si="9"/>
        <v>-2.2833702657667779E-2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2.7860999999999998</v>
      </c>
      <c r="C103" s="2">
        <f t="shared" si="6"/>
        <v>2.7494075182356554</v>
      </c>
      <c r="D103" s="2">
        <f t="shared" si="8"/>
        <v>2.7516788949555484</v>
      </c>
      <c r="E103" s="2">
        <f t="shared" si="7"/>
        <v>-2.2713767198929702E-3</v>
      </c>
      <c r="F103" s="2">
        <f t="shared" si="11"/>
        <v>2.566144787245387E-2</v>
      </c>
      <c r="G103" s="2">
        <f t="shared" si="9"/>
        <v>-2.793282459234684E-2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2.7040000000000002</v>
      </c>
      <c r="C104" s="2">
        <f t="shared" si="6"/>
        <v>2.7406063615840162</v>
      </c>
      <c r="D104" s="2">
        <f t="shared" si="8"/>
        <v>2.7481471249588409</v>
      </c>
      <c r="E104" s="2">
        <f t="shared" si="7"/>
        <v>-7.5407633748247882E-3</v>
      </c>
      <c r="F104" s="2">
        <f t="shared" si="11"/>
        <v>1.902100562299814E-2</v>
      </c>
      <c r="G104" s="2">
        <f t="shared" si="9"/>
        <v>-2.6561768997822928E-2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2.6511999999999998</v>
      </c>
      <c r="C105" s="2">
        <f t="shared" si="6"/>
        <v>2.7349746136480135</v>
      </c>
      <c r="D105" s="2">
        <f t="shared" si="8"/>
        <v>2.7409658564433714</v>
      </c>
      <c r="E105" s="2">
        <f t="shared" si="7"/>
        <v>-5.9912427953578984E-3</v>
      </c>
      <c r="F105" s="2">
        <f t="shared" si="11"/>
        <v>1.4018555939326932E-2</v>
      </c>
      <c r="G105" s="2">
        <f t="shared" si="9"/>
        <v>-2.0009798734684829E-2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2.6394000000000002</v>
      </c>
      <c r="C106" s="2">
        <f t="shared" si="6"/>
        <v>2.7283939038560114</v>
      </c>
      <c r="D106" s="2">
        <f t="shared" si="8"/>
        <v>2.7334424596697886</v>
      </c>
      <c r="E106" s="2">
        <f t="shared" si="7"/>
        <v>-5.0485558137771669E-3</v>
      </c>
      <c r="F106" s="2">
        <f t="shared" si="11"/>
        <v>1.0205133588706113E-2</v>
      </c>
      <c r="G106" s="2">
        <f t="shared" si="9"/>
        <v>-1.525368940248328E-2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2.7978000000000001</v>
      </c>
      <c r="C107" s="2">
        <f t="shared" si="6"/>
        <v>2.7201179186473938</v>
      </c>
      <c r="D107" s="2">
        <f t="shared" si="8"/>
        <v>2.7382096848794339</v>
      </c>
      <c r="E107" s="2">
        <f t="shared" si="7"/>
        <v>-1.8091766232040118E-2</v>
      </c>
      <c r="F107" s="2">
        <f t="shared" si="11"/>
        <v>4.5457536245568676E-3</v>
      </c>
      <c r="G107" s="2">
        <f t="shared" si="9"/>
        <v>-2.2637519856596986E-2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2.7625999999999999</v>
      </c>
      <c r="C108" s="2">
        <f t="shared" si="6"/>
        <v>2.7058997773170255</v>
      </c>
      <c r="D108" s="2">
        <f t="shared" si="8"/>
        <v>2.7400163748883646</v>
      </c>
      <c r="E108" s="2">
        <f t="shared" si="7"/>
        <v>-3.4116597571339113E-2</v>
      </c>
      <c r="F108" s="2">
        <f t="shared" si="11"/>
        <v>-3.1867166146223288E-3</v>
      </c>
      <c r="G108" s="2">
        <f t="shared" si="9"/>
        <v>-3.0929880956716786E-2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2.7509000000000001</v>
      </c>
      <c r="C109" s="2">
        <f t="shared" si="6"/>
        <v>2.6992844269605598</v>
      </c>
      <c r="D109" s="2">
        <f t="shared" si="8"/>
        <v>2.7408225693410784</v>
      </c>
      <c r="E109" s="2">
        <f t="shared" si="7"/>
        <v>-4.1538142380518561E-2</v>
      </c>
      <c r="F109" s="2">
        <f t="shared" si="11"/>
        <v>-1.0857001767801576E-2</v>
      </c>
      <c r="G109" s="2">
        <f t="shared" si="9"/>
        <v>-3.0681140612716984E-2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2.6745999999999999</v>
      </c>
      <c r="C110" s="2">
        <f t="shared" si="6"/>
        <v>2.705425284351243</v>
      </c>
      <c r="D110" s="2">
        <f t="shared" si="8"/>
        <v>2.7359171938343319</v>
      </c>
      <c r="E110" s="2">
        <f t="shared" si="7"/>
        <v>-3.0491909483088886E-2</v>
      </c>
      <c r="F110" s="2">
        <f t="shared" si="11"/>
        <v>-1.4783983310859037E-2</v>
      </c>
      <c r="G110" s="2">
        <f t="shared" si="9"/>
        <v>-1.5707926172229849E-2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2.6629</v>
      </c>
      <c r="C111" s="2">
        <f t="shared" si="6"/>
        <v>2.7097137021433593</v>
      </c>
      <c r="D111" s="2">
        <f t="shared" si="8"/>
        <v>2.7305085128095663</v>
      </c>
      <c r="E111" s="2">
        <f t="shared" si="7"/>
        <v>-2.0794810666207031E-2</v>
      </c>
      <c r="F111" s="2">
        <f t="shared" si="11"/>
        <v>-1.5986148781928639E-2</v>
      </c>
      <c r="G111" s="2">
        <f t="shared" si="9"/>
        <v>-4.8086618842783924E-3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2.6453000000000002</v>
      </c>
      <c r="C112" s="2">
        <f t="shared" si="6"/>
        <v>2.7250654402751504</v>
      </c>
      <c r="D112" s="2">
        <f t="shared" si="8"/>
        <v>2.7241967711199688</v>
      </c>
      <c r="E112" s="2">
        <f t="shared" si="7"/>
        <v>8.6866915518157839E-4</v>
      </c>
      <c r="F112" s="2">
        <f t="shared" si="11"/>
        <v>-1.2615185194506596E-2</v>
      </c>
      <c r="G112" s="2">
        <f t="shared" si="9"/>
        <v>1.3483854349688174E-2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2.6101000000000001</v>
      </c>
      <c r="C113" s="2">
        <f t="shared" si="6"/>
        <v>2.7344553725405119</v>
      </c>
      <c r="D113" s="2">
        <f t="shared" si="8"/>
        <v>2.7157451584444159</v>
      </c>
      <c r="E113" s="2">
        <f t="shared" si="7"/>
        <v>1.8710214096095967E-2</v>
      </c>
      <c r="F113" s="2">
        <f t="shared" si="11"/>
        <v>-6.3501053363860839E-3</v>
      </c>
      <c r="G113" s="2">
        <f t="shared" si="9"/>
        <v>2.5060319432482051E-2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2.6688000000000001</v>
      </c>
      <c r="C114" s="2">
        <f t="shared" si="6"/>
        <v>2.7297699306112024</v>
      </c>
      <c r="D114" s="2">
        <f t="shared" si="8"/>
        <v>2.7122677393003851</v>
      </c>
      <c r="E114" s="2">
        <f t="shared" si="7"/>
        <v>1.7502191310817317E-2</v>
      </c>
      <c r="F114" s="2">
        <f t="shared" si="11"/>
        <v>-1.579646006945404E-3</v>
      </c>
      <c r="G114" s="2">
        <f t="shared" si="9"/>
        <v>1.908183731776272E-2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2.6219000000000001</v>
      </c>
      <c r="C115" s="2">
        <f t="shared" si="6"/>
        <v>2.71768224897871</v>
      </c>
      <c r="D115" s="2">
        <f t="shared" si="8"/>
        <v>2.7055738326855416</v>
      </c>
      <c r="E115" s="2">
        <f t="shared" si="7"/>
        <v>1.2108416293168389E-2</v>
      </c>
      <c r="F115" s="2">
        <f t="shared" si="11"/>
        <v>1.1579664530773546E-3</v>
      </c>
      <c r="G115" s="2">
        <f t="shared" si="9"/>
        <v>1.0950449840091034E-2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2.7332999999999998</v>
      </c>
      <c r="C116" s="2">
        <f t="shared" si="6"/>
        <v>2.7056388260589088</v>
      </c>
      <c r="D116" s="2">
        <f t="shared" si="8"/>
        <v>2.7076276228569829</v>
      </c>
      <c r="E116" s="2">
        <f t="shared" si="7"/>
        <v>-1.9887967980740662E-3</v>
      </c>
      <c r="F116" s="2">
        <f t="shared" si="11"/>
        <v>5.2861380284707033E-4</v>
      </c>
      <c r="G116" s="2">
        <f t="shared" si="9"/>
        <v>-2.5174106009211365E-3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2.6981000000000002</v>
      </c>
      <c r="C117" s="2">
        <f t="shared" si="6"/>
        <v>2.7198174682036922</v>
      </c>
      <c r="D117" s="2">
        <f t="shared" si="8"/>
        <v>2.706921873015725</v>
      </c>
      <c r="E117" s="2">
        <f t="shared" si="7"/>
        <v>1.2895595187967235E-2</v>
      </c>
      <c r="F117" s="2">
        <f t="shared" si="11"/>
        <v>3.0020100798711031E-3</v>
      </c>
      <c r="G117" s="2">
        <f t="shared" si="9"/>
        <v>9.8935851080961326E-3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2.6981000000000002</v>
      </c>
      <c r="C118" s="2">
        <f t="shared" si="6"/>
        <v>2.7263993961723547</v>
      </c>
      <c r="D118" s="2">
        <f t="shared" si="8"/>
        <v>2.7062684009404863</v>
      </c>
      <c r="E118" s="2">
        <f t="shared" si="7"/>
        <v>2.0130995231868454E-2</v>
      </c>
      <c r="F118" s="2">
        <f t="shared" si="11"/>
        <v>6.4278071102705728E-3</v>
      </c>
      <c r="G118" s="2">
        <f t="shared" si="9"/>
        <v>1.3703188121597881E-2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2.6688000000000001</v>
      </c>
      <c r="C119" s="2">
        <f t="shared" si="6"/>
        <v>2.7301687198381464</v>
      </c>
      <c r="D119" s="2">
        <f t="shared" si="8"/>
        <v>2.7034929638337837</v>
      </c>
      <c r="E119" s="2">
        <f t="shared" si="7"/>
        <v>2.6675756004362672E-2</v>
      </c>
      <c r="F119" s="2">
        <f t="shared" si="11"/>
        <v>1.0477396889088993E-2</v>
      </c>
      <c r="G119" s="2">
        <f t="shared" si="9"/>
        <v>1.6198359115273678E-2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2.6394000000000002</v>
      </c>
      <c r="C120" s="2">
        <f t="shared" si="6"/>
        <v>2.7216196860168926</v>
      </c>
      <c r="D120" s="2">
        <f t="shared" si="8"/>
        <v>2.6987453368831331</v>
      </c>
      <c r="E120" s="2">
        <f t="shared" si="7"/>
        <v>2.287434913375952E-2</v>
      </c>
      <c r="F120" s="2">
        <f t="shared" si="11"/>
        <v>1.29567873380231E-2</v>
      </c>
      <c r="G120" s="2">
        <f t="shared" si="9"/>
        <v>9.9175617957364195E-3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2.6394000000000002</v>
      </c>
      <c r="C121" s="2">
        <f t="shared" si="6"/>
        <v>2.7125858881681397</v>
      </c>
      <c r="D121" s="2">
        <f t="shared" si="8"/>
        <v>2.6943493860029011</v>
      </c>
      <c r="E121" s="2">
        <f t="shared" si="7"/>
        <v>1.8236502165238644E-2</v>
      </c>
      <c r="F121" s="2">
        <f t="shared" si="11"/>
        <v>1.401273030346621E-2</v>
      </c>
      <c r="G121" s="2">
        <f t="shared" si="9"/>
        <v>4.2237718617724341E-3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2.5808</v>
      </c>
      <c r="C122" s="2">
        <f t="shared" si="6"/>
        <v>2.7022342130653492</v>
      </c>
      <c r="D122" s="2">
        <f t="shared" si="8"/>
        <v>2.6859383203730567</v>
      </c>
      <c r="E122" s="2">
        <f t="shared" si="7"/>
        <v>1.629589269229248E-2</v>
      </c>
      <c r="F122" s="2">
        <f t="shared" si="11"/>
        <v>1.4469362781231464E-2</v>
      </c>
      <c r="G122" s="2">
        <f t="shared" si="9"/>
        <v>1.8265299110610152E-3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2.5808</v>
      </c>
      <c r="C123" s="2">
        <f t="shared" si="6"/>
        <v>2.6880597187476032</v>
      </c>
      <c r="D123" s="2">
        <f t="shared" si="8"/>
        <v>2.6781502966417192</v>
      </c>
      <c r="E123" s="2">
        <f t="shared" si="7"/>
        <v>9.9094221058839693E-3</v>
      </c>
      <c r="F123" s="2">
        <f t="shared" si="11"/>
        <v>1.3557374646161966E-2</v>
      </c>
      <c r="G123" s="2">
        <f t="shared" si="9"/>
        <v>-3.6479525402779971E-3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2.5221</v>
      </c>
      <c r="C124" s="2">
        <f t="shared" si="6"/>
        <v>2.6850966850941256</v>
      </c>
      <c r="D124" s="2">
        <f t="shared" si="8"/>
        <v>2.6665910154089993</v>
      </c>
      <c r="E124" s="2">
        <f t="shared" si="7"/>
        <v>1.8505669685126236E-2</v>
      </c>
      <c r="F124" s="2">
        <f t="shared" si="11"/>
        <v>1.4547033653954822E-2</v>
      </c>
      <c r="G124" s="2">
        <f t="shared" si="9"/>
        <v>3.9586360311714142E-3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2.5691000000000002</v>
      </c>
      <c r="C125" s="2">
        <f t="shared" si="6"/>
        <v>2.6753741181565678</v>
      </c>
      <c r="D125" s="2">
        <f t="shared" si="8"/>
        <v>2.6593694587120367</v>
      </c>
      <c r="E125" s="2">
        <f t="shared" si="7"/>
        <v>1.6004659444531111E-2</v>
      </c>
      <c r="F125" s="2">
        <f t="shared" si="11"/>
        <v>1.483855881207008E-2</v>
      </c>
      <c r="G125" s="2">
        <f t="shared" si="9"/>
        <v>1.1661006324610312E-3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2.657</v>
      </c>
      <c r="C126" s="2">
        <f t="shared" si="6"/>
        <v>2.6842857922863264</v>
      </c>
      <c r="D126" s="2">
        <f t="shared" si="8"/>
        <v>2.6591939432518861</v>
      </c>
      <c r="E126" s="2">
        <f t="shared" si="7"/>
        <v>2.5091849034440283E-2</v>
      </c>
      <c r="F126" s="2">
        <f t="shared" si="11"/>
        <v>1.6889216856544122E-2</v>
      </c>
      <c r="G126" s="2">
        <f t="shared" si="9"/>
        <v>8.202632177896161E-3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2.6160000000000001</v>
      </c>
      <c r="C127" s="2">
        <f t="shared" si="6"/>
        <v>2.686411055011507</v>
      </c>
      <c r="D127" s="2">
        <f t="shared" si="8"/>
        <v>2.6559943918998945</v>
      </c>
      <c r="E127" s="2">
        <f t="shared" si="7"/>
        <v>3.0416663111612507E-2</v>
      </c>
      <c r="F127" s="2">
        <f t="shared" si="11"/>
        <v>1.9594706107557799E-2</v>
      </c>
      <c r="G127" s="2">
        <f t="shared" si="9"/>
        <v>1.0821957004054708E-2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2.6160000000000001</v>
      </c>
      <c r="C128" s="2">
        <f t="shared" si="6"/>
        <v>2.6882093542405059</v>
      </c>
      <c r="D128" s="2">
        <f t="shared" si="8"/>
        <v>2.6530318443517542</v>
      </c>
      <c r="E128" s="2">
        <f t="shared" si="7"/>
        <v>3.5177509888751679E-2</v>
      </c>
      <c r="F128" s="2">
        <f t="shared" si="11"/>
        <v>2.2711266863796577E-2</v>
      </c>
      <c r="G128" s="2">
        <f t="shared" si="9"/>
        <v>1.2466243024955102E-2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2.5632000000000001</v>
      </c>
      <c r="C129" s="2">
        <f t="shared" si="6"/>
        <v>2.6852232997419665</v>
      </c>
      <c r="D129" s="2">
        <f t="shared" si="8"/>
        <v>2.6463776336590317</v>
      </c>
      <c r="E129" s="2">
        <f t="shared" si="7"/>
        <v>3.8845666082934827E-2</v>
      </c>
      <c r="F129" s="2">
        <f t="shared" si="11"/>
        <v>2.5938146707624225E-2</v>
      </c>
      <c r="G129" s="2">
        <f t="shared" si="9"/>
        <v>1.2907519375310601E-2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2.5455999999999999</v>
      </c>
      <c r="C130" s="2">
        <f t="shared" si="6"/>
        <v>2.6781735613201256</v>
      </c>
      <c r="D130" s="2">
        <f t="shared" si="8"/>
        <v>2.6389126237583627</v>
      </c>
      <c r="E130" s="2">
        <f t="shared" si="7"/>
        <v>3.9260937561762965E-2</v>
      </c>
      <c r="F130" s="2">
        <f t="shared" si="11"/>
        <v>2.8602704878451977E-2</v>
      </c>
      <c r="G130" s="2">
        <f t="shared" si="9"/>
        <v>1.0658232683310988E-2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2.5045000000000002</v>
      </c>
      <c r="C131" s="2">
        <f t="shared" si="6"/>
        <v>2.6722083980401066</v>
      </c>
      <c r="D131" s="2">
        <f t="shared" si="8"/>
        <v>2.628956133109595</v>
      </c>
      <c r="E131" s="2">
        <f t="shared" si="7"/>
        <v>4.3252264930511597E-2</v>
      </c>
      <c r="F131" s="2">
        <f t="shared" si="11"/>
        <v>3.1532616888863906E-2</v>
      </c>
      <c r="G131" s="2">
        <f t="shared" si="9"/>
        <v>1.1719648041647691E-2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2.4927999999999999</v>
      </c>
      <c r="C132" s="2">
        <f t="shared" si="6"/>
        <v>2.6581455675723982</v>
      </c>
      <c r="D132" s="2">
        <f t="shared" si="8"/>
        <v>2.6188704936199954</v>
      </c>
      <c r="E132" s="2">
        <f t="shared" si="7"/>
        <v>3.9275073952402817E-2</v>
      </c>
      <c r="F132" s="2">
        <f t="shared" si="11"/>
        <v>3.3081108301571689E-2</v>
      </c>
      <c r="G132" s="2">
        <f t="shared" si="9"/>
        <v>6.1939656508311278E-3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2.4811000000000001</v>
      </c>
      <c r="C133" s="2">
        <f t="shared" si="6"/>
        <v>2.6462462494843373</v>
      </c>
      <c r="D133" s="2">
        <f t="shared" si="8"/>
        <v>2.608665271870366</v>
      </c>
      <c r="E133" s="2">
        <f t="shared" si="7"/>
        <v>3.7580977613971278E-2</v>
      </c>
      <c r="F133" s="2">
        <f t="shared" si="11"/>
        <v>3.3981082164051608E-2</v>
      </c>
      <c r="G133" s="2">
        <f t="shared" si="9"/>
        <v>3.5998954499196698E-3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2.4342000000000001</v>
      </c>
      <c r="C134" s="2">
        <f t="shared" si="6"/>
        <v>2.6271468264867468</v>
      </c>
      <c r="D134" s="2">
        <f t="shared" si="8"/>
        <v>2.5957419183984869</v>
      </c>
      <c r="E134" s="2">
        <f t="shared" si="7"/>
        <v>3.1404908088259909E-2</v>
      </c>
      <c r="F134" s="2">
        <f t="shared" si="11"/>
        <v>3.3465847348893268E-2</v>
      </c>
      <c r="G134" s="2">
        <f t="shared" si="9"/>
        <v>-2.0609392606333599E-3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2.5339</v>
      </c>
      <c r="C135" s="2">
        <f t="shared" si="6"/>
        <v>2.6182165454887856</v>
      </c>
      <c r="D135" s="2">
        <f t="shared" si="8"/>
        <v>2.5911610355541543</v>
      </c>
      <c r="E135" s="2">
        <f t="shared" si="7"/>
        <v>2.7055509934631239E-2</v>
      </c>
      <c r="F135" s="2">
        <f t="shared" si="11"/>
        <v>3.2183779866040867E-2</v>
      </c>
      <c r="G135" s="2">
        <f t="shared" si="9"/>
        <v>-5.1282699314096278E-3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2.5221</v>
      </c>
      <c r="C136" s="2">
        <f t="shared" si="6"/>
        <v>2.6241832307982031</v>
      </c>
      <c r="D136" s="2">
        <f t="shared" si="8"/>
        <v>2.5860454032908837</v>
      </c>
      <c r="E136" s="2">
        <f t="shared" si="7"/>
        <v>3.8137827507319422E-2</v>
      </c>
      <c r="F136" s="2">
        <f t="shared" si="11"/>
        <v>3.3374589394296578E-2</v>
      </c>
      <c r="G136" s="2">
        <f t="shared" si="9"/>
        <v>4.7632381130228441E-3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2.4634999999999998</v>
      </c>
      <c r="C137" s="2">
        <f t="shared" si="6"/>
        <v>2.6229242722138641</v>
      </c>
      <c r="D137" s="2">
        <f t="shared" si="8"/>
        <v>2.5769679660100775</v>
      </c>
      <c r="E137" s="2">
        <f t="shared" si="7"/>
        <v>4.5956306203786657E-2</v>
      </c>
      <c r="F137" s="2">
        <f t="shared" si="11"/>
        <v>3.5890932756194593E-2</v>
      </c>
      <c r="G137" s="2">
        <f t="shared" si="9"/>
        <v>1.0065373447592063E-2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2.4693000000000001</v>
      </c>
      <c r="C138" s="2">
        <f t="shared" si="6"/>
        <v>2.6218589995655774</v>
      </c>
      <c r="D138" s="2">
        <f t="shared" si="8"/>
        <v>2.5689925611204423</v>
      </c>
      <c r="E138" s="2">
        <f t="shared" si="7"/>
        <v>5.2866438445135167E-2</v>
      </c>
      <c r="F138" s="2">
        <f t="shared" si="11"/>
        <v>3.9286033893982705E-2</v>
      </c>
      <c r="G138" s="2">
        <f t="shared" si="9"/>
        <v>1.3580404551152461E-2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2.5867</v>
      </c>
      <c r="C139" s="2">
        <f t="shared" si="6"/>
        <v>2.6128345380939502</v>
      </c>
      <c r="D139" s="2">
        <f t="shared" si="8"/>
        <v>2.5703042232596687</v>
      </c>
      <c r="E139" s="2">
        <f t="shared" si="7"/>
        <v>4.2530314834281491E-2</v>
      </c>
      <c r="F139" s="2">
        <f t="shared" si="11"/>
        <v>3.9934890082042464E-2</v>
      </c>
      <c r="G139" s="2">
        <f t="shared" si="9"/>
        <v>2.595424752239027E-3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2.6394000000000002</v>
      </c>
      <c r="C140" s="2">
        <f t="shared" si="6"/>
        <v>2.6024907630025735</v>
      </c>
      <c r="D140" s="2">
        <f t="shared" si="8"/>
        <v>2.5754224289441376</v>
      </c>
      <c r="E140" s="2">
        <f t="shared" si="7"/>
        <v>2.7068334058435894E-2</v>
      </c>
      <c r="F140" s="2">
        <f t="shared" si="11"/>
        <v>3.7361578877321153E-2</v>
      </c>
      <c r="G140" s="2">
        <f t="shared" si="9"/>
        <v>-1.0293244818885258E-2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2.5632000000000001</v>
      </c>
      <c r="C141" s="2">
        <f t="shared" si="6"/>
        <v>2.5874152610021772</v>
      </c>
      <c r="D141" s="2">
        <f t="shared" si="8"/>
        <v>2.5745170638371646</v>
      </c>
      <c r="E141" s="2">
        <f t="shared" si="7"/>
        <v>1.2898197165012615E-2</v>
      </c>
      <c r="F141" s="2">
        <f t="shared" si="11"/>
        <v>3.2468902534859449E-2</v>
      </c>
      <c r="G141" s="2">
        <f t="shared" si="9"/>
        <v>-1.9570705369846834E-2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2.5808</v>
      </c>
      <c r="C142" s="2">
        <f t="shared" si="6"/>
        <v>2.5728590670018421</v>
      </c>
      <c r="D142" s="2">
        <f t="shared" si="8"/>
        <v>2.5749824665158934</v>
      </c>
      <c r="E142" s="2">
        <f t="shared" si="7"/>
        <v>-2.1233995140512718E-3</v>
      </c>
      <c r="F142" s="2">
        <f t="shared" si="11"/>
        <v>2.5550442125077306E-2</v>
      </c>
      <c r="G142" s="2">
        <f t="shared" si="9"/>
        <v>-2.7673841639128578E-2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2.5514999999999999</v>
      </c>
      <c r="C143" s="2">
        <f t="shared" ref="C143:C206" si="12">$C$4*B133+C142*(1-$C$4)</f>
        <v>2.5587422874630974</v>
      </c>
      <c r="D143" s="2">
        <f t="shared" si="8"/>
        <v>2.5732430245517532</v>
      </c>
      <c r="E143" s="2">
        <f t="shared" si="7"/>
        <v>-1.4500737088655846E-2</v>
      </c>
      <c r="F143" s="2">
        <f t="shared" si="11"/>
        <v>1.7540206282330675E-2</v>
      </c>
      <c r="G143" s="2">
        <f t="shared" si="9"/>
        <v>-3.2040943370986522E-2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2.6394000000000002</v>
      </c>
      <c r="C144" s="2">
        <f t="shared" si="12"/>
        <v>2.5395819355456979</v>
      </c>
      <c r="D144" s="2">
        <f t="shared" si="8"/>
        <v>2.5781435412516234</v>
      </c>
      <c r="E144" s="2">
        <f t="shared" si="7"/>
        <v>-3.8561605705925484E-2</v>
      </c>
      <c r="F144" s="2">
        <f t="shared" si="11"/>
        <v>6.3198438846794438E-3</v>
      </c>
      <c r="G144" s="2">
        <f t="shared" si="9"/>
        <v>-4.488144959060493E-2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2.5808</v>
      </c>
      <c r="C145" s="2">
        <f t="shared" si="12"/>
        <v>2.5387077916155905</v>
      </c>
      <c r="D145" s="2">
        <f t="shared" si="8"/>
        <v>2.5783403159737253</v>
      </c>
      <c r="E145" s="2">
        <f t="shared" si="7"/>
        <v>-3.9632524358134802E-2</v>
      </c>
      <c r="F145" s="2">
        <f t="shared" si="11"/>
        <v>-2.8706297638834057E-3</v>
      </c>
      <c r="G145" s="2">
        <f t="shared" si="9"/>
        <v>-3.6761894594251394E-2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2.6688000000000001</v>
      </c>
      <c r="C146" s="2">
        <f t="shared" si="12"/>
        <v>2.5361527467516534</v>
      </c>
      <c r="D146" s="2">
        <f t="shared" si="8"/>
        <v>2.5850410333090048</v>
      </c>
      <c r="E146" s="2">
        <f t="shared" si="7"/>
        <v>-4.8888286557351446E-2</v>
      </c>
      <c r="F146" s="2">
        <f t="shared" si="11"/>
        <v>-1.2074161122577014E-2</v>
      </c>
      <c r="G146" s="2">
        <f t="shared" si="9"/>
        <v>-3.6814125434774428E-2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2.5924999999999998</v>
      </c>
      <c r="C147" s="2">
        <f t="shared" si="12"/>
        <v>2.5249754010975529</v>
      </c>
      <c r="D147" s="2">
        <f t="shared" si="8"/>
        <v>2.5855935493601896</v>
      </c>
      <c r="E147" s="2">
        <f t="shared" si="7"/>
        <v>-6.0618148262636673E-2</v>
      </c>
      <c r="F147" s="2">
        <f t="shared" si="11"/>
        <v>-2.1782958550588948E-2</v>
      </c>
      <c r="G147" s="2">
        <f t="shared" si="9"/>
        <v>-3.8835189712047725E-2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2.5573000000000001</v>
      </c>
      <c r="C148" s="2">
        <f t="shared" si="12"/>
        <v>2.5164099547748524</v>
      </c>
      <c r="D148" s="2">
        <f t="shared" si="8"/>
        <v>2.5834977308890648</v>
      </c>
      <c r="E148" s="2">
        <f t="shared" si="7"/>
        <v>-6.708777611421235E-2</v>
      </c>
      <c r="F148" s="2">
        <f t="shared" si="11"/>
        <v>-3.0843922063313631E-2</v>
      </c>
      <c r="G148" s="2">
        <f t="shared" si="9"/>
        <v>-3.6243854050898722E-2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2.5691000000000002</v>
      </c>
      <c r="C149" s="2">
        <f t="shared" si="12"/>
        <v>2.5272238078864135</v>
      </c>
      <c r="D149" s="2">
        <f t="shared" si="8"/>
        <v>2.5824312323046898</v>
      </c>
      <c r="E149" s="2">
        <f t="shared" si="7"/>
        <v>-5.5207424418276307E-2</v>
      </c>
      <c r="F149" s="2">
        <f t="shared" si="11"/>
        <v>-3.5716622534306172E-2</v>
      </c>
      <c r="G149" s="2">
        <f t="shared" si="9"/>
        <v>-1.9490801883970135E-2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2.5104000000000002</v>
      </c>
      <c r="C150" s="2">
        <f t="shared" si="12"/>
        <v>2.5444816835961963</v>
      </c>
      <c r="D150" s="2">
        <f t="shared" si="8"/>
        <v>2.5770955854673057</v>
      </c>
      <c r="E150" s="2">
        <f t="shared" si="7"/>
        <v>-3.2613901871109352E-2</v>
      </c>
      <c r="F150" s="2">
        <f t="shared" si="11"/>
        <v>-3.5096078401666814E-2</v>
      </c>
      <c r="G150" s="2">
        <f t="shared" si="9"/>
        <v>2.4821765305574617E-3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2.5104000000000002</v>
      </c>
      <c r="C151" s="2">
        <f t="shared" si="12"/>
        <v>2.5473614245813967</v>
      </c>
      <c r="D151" s="2">
        <f t="shared" si="8"/>
        <v>2.572155171728987</v>
      </c>
      <c r="E151" s="2">
        <f t="shared" si="7"/>
        <v>-2.4793747147590306E-2</v>
      </c>
      <c r="F151" s="2">
        <f t="shared" si="11"/>
        <v>-3.3035612150851518E-2</v>
      </c>
      <c r="G151" s="2">
        <f t="shared" si="9"/>
        <v>8.2418650032612117E-3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2.4634999999999998</v>
      </c>
      <c r="C152" s="2">
        <f t="shared" si="12"/>
        <v>2.5525058207996434</v>
      </c>
      <c r="D152" s="2">
        <f t="shared" si="8"/>
        <v>2.5641066404898027</v>
      </c>
      <c r="E152" s="2">
        <f t="shared" si="7"/>
        <v>-1.1600819690159359E-2</v>
      </c>
      <c r="F152" s="2">
        <f t="shared" si="11"/>
        <v>-2.8748653658713087E-2</v>
      </c>
      <c r="G152" s="2">
        <f t="shared" si="9"/>
        <v>1.7147833968553728E-2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2.5339</v>
      </c>
      <c r="C153" s="2">
        <f t="shared" si="12"/>
        <v>2.5523510791381598</v>
      </c>
      <c r="D153" s="2">
        <f t="shared" si="8"/>
        <v>2.5618691115646319</v>
      </c>
      <c r="E153" s="2">
        <f t="shared" si="7"/>
        <v>-9.5180324264720895E-3</v>
      </c>
      <c r="F153" s="2">
        <f t="shared" si="11"/>
        <v>-2.4902529412264889E-2</v>
      </c>
      <c r="G153" s="2">
        <f t="shared" si="9"/>
        <v>1.5384496985792799E-2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2.5045000000000002</v>
      </c>
      <c r="C154" s="2">
        <f t="shared" si="12"/>
        <v>2.5657432208092126</v>
      </c>
      <c r="D154" s="2">
        <f t="shared" si="8"/>
        <v>2.5576195477450296</v>
      </c>
      <c r="E154" s="2">
        <f t="shared" si="7"/>
        <v>8.1236730641829347E-3</v>
      </c>
      <c r="F154" s="2">
        <f t="shared" si="11"/>
        <v>-1.8297288916975327E-2</v>
      </c>
      <c r="G154" s="2">
        <f t="shared" si="9"/>
        <v>2.6420961981158262E-2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2.5691000000000002</v>
      </c>
      <c r="C155" s="2">
        <f t="shared" si="12"/>
        <v>2.5680596483770262</v>
      </c>
      <c r="D155" s="2">
        <f t="shared" si="8"/>
        <v>2.5584699516157685</v>
      </c>
      <c r="E155" s="2">
        <f t="shared" si="7"/>
        <v>9.5896967612576489E-3</v>
      </c>
      <c r="F155" s="2">
        <f t="shared" si="11"/>
        <v>-1.2719891781328731E-2</v>
      </c>
      <c r="G155" s="2">
        <f t="shared" si="9"/>
        <v>2.230958854258638E-2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2.6335999999999999</v>
      </c>
      <c r="C156" s="2">
        <f t="shared" si="12"/>
        <v>2.5835581640113299</v>
      </c>
      <c r="D156" s="2">
        <f t="shared" si="8"/>
        <v>2.5640351403849708</v>
      </c>
      <c r="E156" s="2">
        <f t="shared" ref="E156:E219" si="13">C156-D156</f>
        <v>1.9523023626359048E-2</v>
      </c>
      <c r="F156" s="2">
        <f t="shared" si="11"/>
        <v>-6.2713086997911761E-3</v>
      </c>
      <c r="G156" s="2">
        <f t="shared" si="9"/>
        <v>2.5794332326150225E-2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2.6863999999999999</v>
      </c>
      <c r="C157" s="2">
        <f t="shared" si="12"/>
        <v>2.5849338310865098</v>
      </c>
      <c r="D157" s="2">
        <f t="shared" ref="D157:D220" si="14">$D$4*B157+(1-$D$4)*D156</f>
        <v>2.5730992040601581</v>
      </c>
      <c r="E157" s="2">
        <f t="shared" si="13"/>
        <v>1.183462702635163E-2</v>
      </c>
      <c r="F157" s="2">
        <f t="shared" si="11"/>
        <v>-2.6501215545626151E-3</v>
      </c>
      <c r="G157" s="2">
        <f t="shared" si="9"/>
        <v>1.4484748580914244E-2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2.6101000000000001</v>
      </c>
      <c r="C158" s="2">
        <f t="shared" si="12"/>
        <v>2.5806824724578159</v>
      </c>
      <c r="D158" s="2">
        <f t="shared" si="14"/>
        <v>2.5758400037594056</v>
      </c>
      <c r="E158" s="2">
        <f t="shared" si="13"/>
        <v>4.8424686984103182E-3</v>
      </c>
      <c r="F158" s="2">
        <f t="shared" si="11"/>
        <v>-1.1516035039680285E-3</v>
      </c>
      <c r="G158" s="2">
        <f t="shared" si="9"/>
        <v>5.9940722023783463E-3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2.6863999999999999</v>
      </c>
      <c r="C159" s="2">
        <f t="shared" si="12"/>
        <v>2.5789005536181517</v>
      </c>
      <c r="D159" s="2">
        <f t="shared" si="14"/>
        <v>2.5840296331105606</v>
      </c>
      <c r="E159" s="2">
        <f t="shared" si="13"/>
        <v>-5.1290794924088168E-3</v>
      </c>
      <c r="F159" s="2">
        <f t="shared" si="11"/>
        <v>-1.9470987016561862E-3</v>
      </c>
      <c r="G159" s="2">
        <f t="shared" si="9"/>
        <v>-3.1819807907526305E-3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2.6922000000000001</v>
      </c>
      <c r="C160" s="2">
        <f t="shared" si="12"/>
        <v>2.5683620069076669</v>
      </c>
      <c r="D160" s="2">
        <f t="shared" si="14"/>
        <v>2.5920422528801486</v>
      </c>
      <c r="E160" s="2">
        <f t="shared" si="13"/>
        <v>-2.3680245972481639E-2</v>
      </c>
      <c r="F160" s="2">
        <f t="shared" si="11"/>
        <v>-6.2937281558212771E-3</v>
      </c>
      <c r="G160" s="2">
        <f t="shared" si="9"/>
        <v>-1.7386517816660362E-2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2.6629</v>
      </c>
      <c r="C161" s="2">
        <f t="shared" si="12"/>
        <v>2.5594447750757183</v>
      </c>
      <c r="D161" s="2">
        <f t="shared" si="14"/>
        <v>2.5972909748890265</v>
      </c>
      <c r="E161" s="2">
        <f t="shared" si="13"/>
        <v>-3.7846199813308168E-2</v>
      </c>
      <c r="F161" s="2">
        <f t="shared" si="11"/>
        <v>-1.2604222487318656E-2</v>
      </c>
      <c r="G161" s="2">
        <f t="shared" si="9"/>
        <v>-2.5241977325989512E-2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2.6981000000000002</v>
      </c>
      <c r="C162" s="2">
        <f t="shared" si="12"/>
        <v>2.5446840404486846</v>
      </c>
      <c r="D162" s="2">
        <f t="shared" si="14"/>
        <v>2.6047583100824321</v>
      </c>
      <c r="E162" s="2">
        <f t="shared" si="13"/>
        <v>-6.0074269633747512E-2</v>
      </c>
      <c r="F162" s="2">
        <f t="shared" si="11"/>
        <v>-2.2098231916604427E-2</v>
      </c>
      <c r="G162" s="2">
        <f t="shared" si="9"/>
        <v>-3.7976037717143085E-2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2.6922000000000001</v>
      </c>
      <c r="C163" s="2">
        <f t="shared" si="12"/>
        <v>2.543024957302733</v>
      </c>
      <c r="D163" s="2">
        <f t="shared" si="14"/>
        <v>2.611235472298548</v>
      </c>
      <c r="E163" s="2">
        <f t="shared" si="13"/>
        <v>-6.8210514995814986E-2</v>
      </c>
      <c r="F163" s="2">
        <f t="shared" si="11"/>
        <v>-3.1320688532446544E-2</v>
      </c>
      <c r="G163" s="2">
        <f t="shared" si="9"/>
        <v>-3.6889826463368441E-2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2.6922000000000001</v>
      </c>
      <c r="C164" s="2">
        <f t="shared" si="12"/>
        <v>2.5370980407946204</v>
      </c>
      <c r="D164" s="2">
        <f t="shared" si="14"/>
        <v>2.6172328447208777</v>
      </c>
      <c r="E164" s="2">
        <f t="shared" si="13"/>
        <v>-8.013480392625727E-2</v>
      </c>
      <c r="F164" s="2">
        <f t="shared" si="11"/>
        <v>-4.1083511611208691E-2</v>
      </c>
      <c r="G164" s="2">
        <f t="shared" ref="G164:G227" si="15">E164-F164</f>
        <v>-3.9051292315048579E-2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2.6511999999999998</v>
      </c>
      <c r="C165" s="2">
        <f t="shared" si="12"/>
        <v>2.5420214191339094</v>
      </c>
      <c r="D165" s="2">
        <f t="shared" si="14"/>
        <v>2.6197489302971091</v>
      </c>
      <c r="E165" s="2">
        <f t="shared" si="13"/>
        <v>-7.7727511163199647E-2</v>
      </c>
      <c r="F165" s="2">
        <f t="shared" ref="F165:F228" si="17">(E165*(2/(10)))+((1-(2/10))*F164)</f>
        <v>-4.8412311521606882E-2</v>
      </c>
      <c r="G165" s="2">
        <f t="shared" si="15"/>
        <v>-2.9315199641592765E-2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2.5749</v>
      </c>
      <c r="C166" s="2">
        <f t="shared" si="12"/>
        <v>2.5561104315748464</v>
      </c>
      <c r="D166" s="2">
        <f t="shared" si="14"/>
        <v>2.6164267873121378</v>
      </c>
      <c r="E166" s="2">
        <f t="shared" si="13"/>
        <v>-6.0316355737291438E-2</v>
      </c>
      <c r="F166" s="2">
        <f t="shared" si="17"/>
        <v>-5.0793120364743795E-2</v>
      </c>
      <c r="G166" s="2">
        <f t="shared" si="15"/>
        <v>-9.5232353725476435E-3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2.5573000000000001</v>
      </c>
      <c r="C167" s="2">
        <f t="shared" si="12"/>
        <v>2.5761549805633317</v>
      </c>
      <c r="D167" s="2">
        <f t="shared" si="14"/>
        <v>2.6120470252890167</v>
      </c>
      <c r="E167" s="2">
        <f t="shared" si="13"/>
        <v>-3.5892044725684968E-2</v>
      </c>
      <c r="F167" s="2">
        <f t="shared" si="17"/>
        <v>-4.7812905236932032E-2</v>
      </c>
      <c r="G167" s="2">
        <f t="shared" si="15"/>
        <v>1.1920860511247064E-2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2.5808</v>
      </c>
      <c r="C168" s="2">
        <f t="shared" si="12"/>
        <v>2.5813772912458961</v>
      </c>
      <c r="D168" s="2">
        <f t="shared" si="14"/>
        <v>2.6097324308231635</v>
      </c>
      <c r="E168" s="2">
        <f t="shared" si="13"/>
        <v>-2.835513957726743E-2</v>
      </c>
      <c r="F168" s="2">
        <f t="shared" si="17"/>
        <v>-4.3921352104999117E-2</v>
      </c>
      <c r="G168" s="2">
        <f t="shared" si="15"/>
        <v>1.5566212527731688E-2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2.5749</v>
      </c>
      <c r="C169" s="2">
        <f t="shared" si="12"/>
        <v>2.59753463105422</v>
      </c>
      <c r="D169" s="2">
        <f t="shared" si="14"/>
        <v>2.6071522507621885</v>
      </c>
      <c r="E169" s="2">
        <f t="shared" si="13"/>
        <v>-9.6176197079684833E-3</v>
      </c>
      <c r="F169" s="2">
        <f t="shared" si="17"/>
        <v>-3.7060605625592991E-2</v>
      </c>
      <c r="G169" s="2">
        <f t="shared" si="15"/>
        <v>2.7442985917624507E-2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2.5396999999999998</v>
      </c>
      <c r="C170" s="2">
        <f t="shared" si="12"/>
        <v>2.6120985339689553</v>
      </c>
      <c r="D170" s="2">
        <f t="shared" si="14"/>
        <v>2.6021557877427672</v>
      </c>
      <c r="E170" s="2">
        <f t="shared" si="13"/>
        <v>9.9427462261880706E-3</v>
      </c>
      <c r="F170" s="2">
        <f t="shared" si="17"/>
        <v>-2.765993525523678E-2</v>
      </c>
      <c r="G170" s="2">
        <f t="shared" si="15"/>
        <v>3.760268148142485E-2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2.4693000000000001</v>
      </c>
      <c r="C171" s="2">
        <f t="shared" si="12"/>
        <v>2.6199141441275775</v>
      </c>
      <c r="D171" s="2">
        <f t="shared" si="14"/>
        <v>2.5923146182803403</v>
      </c>
      <c r="E171" s="2">
        <f t="shared" si="13"/>
        <v>2.7599525847237238E-2</v>
      </c>
      <c r="F171" s="2">
        <f t="shared" si="17"/>
        <v>-1.6608043034741976E-2</v>
      </c>
      <c r="G171" s="2">
        <f t="shared" si="15"/>
        <v>4.4207568881979215E-2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2.5221</v>
      </c>
      <c r="C172" s="2">
        <f t="shared" si="12"/>
        <v>2.6319427373387194</v>
      </c>
      <c r="D172" s="2">
        <f t="shared" si="14"/>
        <v>2.5871135354447596</v>
      </c>
      <c r="E172" s="2">
        <f t="shared" si="13"/>
        <v>4.482920189395978E-2</v>
      </c>
      <c r="F172" s="2">
        <f t="shared" si="17"/>
        <v>-4.3205940490016245E-3</v>
      </c>
      <c r="G172" s="2">
        <f t="shared" si="15"/>
        <v>4.9149795942961406E-2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2.4518</v>
      </c>
      <c r="C173" s="2">
        <f t="shared" si="12"/>
        <v>2.6412130854404547</v>
      </c>
      <c r="D173" s="2">
        <f t="shared" si="14"/>
        <v>2.5770903105969998</v>
      </c>
      <c r="E173" s="2">
        <f t="shared" si="13"/>
        <v>6.4122774843454966E-2</v>
      </c>
      <c r="F173" s="2">
        <f t="shared" si="17"/>
        <v>9.368079729489694E-3</v>
      </c>
      <c r="G173" s="2">
        <f t="shared" si="15"/>
        <v>5.4754695113965274E-2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2.3755000000000002</v>
      </c>
      <c r="C174" s="2">
        <f t="shared" si="12"/>
        <v>2.6490572261419234</v>
      </c>
      <c r="D174" s="2">
        <f t="shared" si="14"/>
        <v>2.562157694997222</v>
      </c>
      <c r="E174" s="2">
        <f t="shared" si="13"/>
        <v>8.6899531144701392E-2</v>
      </c>
      <c r="F174" s="2">
        <f t="shared" si="17"/>
        <v>2.4874370012532038E-2</v>
      </c>
      <c r="G174" s="2">
        <f t="shared" si="15"/>
        <v>6.2025161132169354E-2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2.44</v>
      </c>
      <c r="C175" s="2">
        <f t="shared" si="12"/>
        <v>2.6493868836585506</v>
      </c>
      <c r="D175" s="2">
        <f t="shared" si="14"/>
        <v>2.5531089768492796</v>
      </c>
      <c r="E175" s="2">
        <f t="shared" si="13"/>
        <v>9.6277906809270952E-2</v>
      </c>
      <c r="F175" s="2">
        <f t="shared" si="17"/>
        <v>3.9155077371879829E-2</v>
      </c>
      <c r="G175" s="2">
        <f t="shared" si="15"/>
        <v>5.7122829437391123E-2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2.4047999999999998</v>
      </c>
      <c r="C176" s="2">
        <f t="shared" si="12"/>
        <v>2.637927363095697</v>
      </c>
      <c r="D176" s="2">
        <f t="shared" si="14"/>
        <v>2.5421231267122959</v>
      </c>
      <c r="E176" s="2">
        <f t="shared" si="13"/>
        <v>9.5804236383401076E-2</v>
      </c>
      <c r="F176" s="2">
        <f t="shared" si="17"/>
        <v>5.0484909174184078E-2</v>
      </c>
      <c r="G176" s="2">
        <f t="shared" si="15"/>
        <v>4.5319327209216997E-2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2.3814000000000002</v>
      </c>
      <c r="C177" s="2">
        <f t="shared" si="12"/>
        <v>2.6255231533886665</v>
      </c>
      <c r="D177" s="2">
        <f t="shared" si="14"/>
        <v>2.5302177099187926</v>
      </c>
      <c r="E177" s="2">
        <f t="shared" si="13"/>
        <v>9.5305443469873907E-2</v>
      </c>
      <c r="F177" s="2">
        <f t="shared" si="17"/>
        <v>5.9449016033322047E-2</v>
      </c>
      <c r="G177" s="2">
        <f t="shared" si="15"/>
        <v>3.585642743655186E-2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2.3637999999999999</v>
      </c>
      <c r="C178" s="2">
        <f t="shared" si="12"/>
        <v>2.6186426682519488</v>
      </c>
      <c r="D178" s="2">
        <f t="shared" si="14"/>
        <v>2.5178904721470303</v>
      </c>
      <c r="E178" s="2">
        <f t="shared" si="13"/>
        <v>0.10075219610491848</v>
      </c>
      <c r="F178" s="2">
        <f t="shared" si="17"/>
        <v>6.7709652047641344E-2</v>
      </c>
      <c r="G178" s="2">
        <f t="shared" si="15"/>
        <v>3.3042544057277135E-2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2.3462000000000001</v>
      </c>
      <c r="C179" s="2">
        <f t="shared" si="12"/>
        <v>2.6119130269824185</v>
      </c>
      <c r="D179" s="2">
        <f t="shared" si="14"/>
        <v>2.5051726593953982</v>
      </c>
      <c r="E179" s="2">
        <f t="shared" si="13"/>
        <v>0.10674036758702021</v>
      </c>
      <c r="F179" s="2">
        <f t="shared" si="17"/>
        <v>7.5515795155517124E-2</v>
      </c>
      <c r="G179" s="2">
        <f t="shared" si="15"/>
        <v>3.1224572431503089E-2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2.3168000000000002</v>
      </c>
      <c r="C180" s="2">
        <f t="shared" si="12"/>
        <v>2.6008033305235845</v>
      </c>
      <c r="D180" s="2">
        <f t="shared" si="14"/>
        <v>2.4912191290698131</v>
      </c>
      <c r="E180" s="2">
        <f t="shared" si="13"/>
        <v>0.10958420145377135</v>
      </c>
      <c r="F180" s="2">
        <f t="shared" si="17"/>
        <v>8.2329476415167968E-2</v>
      </c>
      <c r="G180" s="2">
        <f t="shared" si="15"/>
        <v>2.7254725038603378E-2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2.3285999999999998</v>
      </c>
      <c r="C181" s="2">
        <f t="shared" si="12"/>
        <v>2.5805720489045711</v>
      </c>
      <c r="D181" s="2">
        <f t="shared" si="14"/>
        <v>2.479173267657234</v>
      </c>
      <c r="E181" s="2">
        <f t="shared" si="13"/>
        <v>0.10139878124733714</v>
      </c>
      <c r="F181" s="2">
        <f t="shared" si="17"/>
        <v>8.6143337381601806E-2</v>
      </c>
      <c r="G181" s="2">
        <f t="shared" si="15"/>
        <v>1.5255443865735338E-2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2.2875000000000001</v>
      </c>
      <c r="C182" s="2">
        <f t="shared" si="12"/>
        <v>2.5715763490730987</v>
      </c>
      <c r="D182" s="2">
        <f t="shared" si="14"/>
        <v>2.4649752478307723</v>
      </c>
      <c r="E182" s="2">
        <f t="shared" si="13"/>
        <v>0.10660110124232647</v>
      </c>
      <c r="F182" s="2">
        <f t="shared" si="17"/>
        <v>9.0234890153746736E-2</v>
      </c>
      <c r="G182" s="2">
        <f t="shared" si="15"/>
        <v>1.6366211088579732E-2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2.2582</v>
      </c>
      <c r="C183" s="2">
        <f t="shared" si="12"/>
        <v>2.5531492184464684</v>
      </c>
      <c r="D183" s="2">
        <f t="shared" si="14"/>
        <v>2.4496585628062704</v>
      </c>
      <c r="E183" s="2">
        <f t="shared" si="13"/>
        <v>0.10349065564019799</v>
      </c>
      <c r="F183" s="2">
        <f t="shared" si="17"/>
        <v>9.2886043251036998E-2</v>
      </c>
      <c r="G183" s="2">
        <f t="shared" si="15"/>
        <v>1.0604612389160994E-2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2.2523</v>
      </c>
      <c r="C184" s="2">
        <f t="shared" si="12"/>
        <v>2.525818569454704</v>
      </c>
      <c r="D184" s="2">
        <f t="shared" si="14"/>
        <v>2.4350394100058059</v>
      </c>
      <c r="E184" s="2">
        <f t="shared" si="13"/>
        <v>9.0779159448898028E-2</v>
      </c>
      <c r="F184" s="2">
        <f t="shared" si="17"/>
        <v>9.2464666490609207E-2</v>
      </c>
      <c r="G184" s="2">
        <f t="shared" si="15"/>
        <v>-1.6855070417111789E-3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2.2582</v>
      </c>
      <c r="C185" s="2">
        <f t="shared" si="12"/>
        <v>2.5126157126155184</v>
      </c>
      <c r="D185" s="2">
        <f t="shared" si="14"/>
        <v>2.42194019444982</v>
      </c>
      <c r="E185" s="2">
        <f t="shared" si="13"/>
        <v>9.067551816569841E-2</v>
      </c>
      <c r="F185" s="2">
        <f t="shared" si="17"/>
        <v>9.210683682562705E-2</v>
      </c>
      <c r="G185" s="2">
        <f t="shared" si="15"/>
        <v>-1.4313186599286404E-3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2.1937000000000002</v>
      </c>
      <c r="C186" s="2">
        <f t="shared" si="12"/>
        <v>2.4960286799054385</v>
      </c>
      <c r="D186" s="2">
        <f t="shared" si="14"/>
        <v>2.4050335133794629</v>
      </c>
      <c r="E186" s="2">
        <f t="shared" si="13"/>
        <v>9.0995166525975613E-2</v>
      </c>
      <c r="F186" s="2">
        <f t="shared" si="17"/>
        <v>9.1884502765696763E-2</v>
      </c>
      <c r="G186" s="2">
        <f t="shared" si="15"/>
        <v>-8.8933623972115017E-4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2.1878000000000002</v>
      </c>
      <c r="C187" s="2">
        <f t="shared" si="12"/>
        <v>2.478393498381525</v>
      </c>
      <c r="D187" s="2">
        <f t="shared" si="14"/>
        <v>2.388942142018021</v>
      </c>
      <c r="E187" s="2">
        <f t="shared" si="13"/>
        <v>8.9451356363503987E-2</v>
      </c>
      <c r="F187" s="2">
        <f t="shared" si="17"/>
        <v>9.1397873485258213E-2</v>
      </c>
      <c r="G187" s="2">
        <f t="shared" si="15"/>
        <v>-1.9465171217542265E-3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2.1878000000000002</v>
      </c>
      <c r="C188" s="2">
        <f t="shared" si="12"/>
        <v>2.4607637293997517</v>
      </c>
      <c r="D188" s="2">
        <f t="shared" si="14"/>
        <v>2.37404272409076</v>
      </c>
      <c r="E188" s="2">
        <f t="shared" si="13"/>
        <v>8.6721005308991739E-2</v>
      </c>
      <c r="F188" s="2">
        <f t="shared" si="17"/>
        <v>9.0462499850004915E-2</v>
      </c>
      <c r="G188" s="2">
        <f t="shared" si="15"/>
        <v>-3.7414945410131767E-3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2.1760999999999999</v>
      </c>
      <c r="C189" s="2">
        <f t="shared" si="12"/>
        <v>2.4431385402613284</v>
      </c>
      <c r="D189" s="2">
        <f t="shared" si="14"/>
        <v>2.359380300084037</v>
      </c>
      <c r="E189" s="2">
        <f t="shared" si="13"/>
        <v>8.3758240177291388E-2</v>
      </c>
      <c r="F189" s="2">
        <f t="shared" si="17"/>
        <v>8.9121647915462218E-2</v>
      </c>
      <c r="G189" s="2">
        <f t="shared" si="15"/>
        <v>-5.3634077381708306E-3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2.1819000000000002</v>
      </c>
      <c r="C190" s="2">
        <f t="shared" si="12"/>
        <v>2.4237018417595855</v>
      </c>
      <c r="D190" s="2">
        <f t="shared" si="14"/>
        <v>2.3462336111889233</v>
      </c>
      <c r="E190" s="2">
        <f t="shared" si="13"/>
        <v>7.7468230570662211E-2</v>
      </c>
      <c r="F190" s="2">
        <f t="shared" si="17"/>
        <v>8.6790964446502222E-2</v>
      </c>
      <c r="G190" s="2">
        <f t="shared" si="15"/>
        <v>-9.3227338758400113E-3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2.1701999999999999</v>
      </c>
      <c r="C191" s="2">
        <f t="shared" si="12"/>
        <v>2.4090707891811878</v>
      </c>
      <c r="D191" s="2">
        <f t="shared" si="14"/>
        <v>2.3331940844341883</v>
      </c>
      <c r="E191" s="2">
        <f t="shared" si="13"/>
        <v>7.5876704746999479E-2</v>
      </c>
      <c r="F191" s="2">
        <f t="shared" si="17"/>
        <v>8.4608112506601676E-2</v>
      </c>
      <c r="G191" s="2">
        <f t="shared" si="15"/>
        <v>-8.7314077596021972E-3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2.1526000000000001</v>
      </c>
      <c r="C192" s="2">
        <f t="shared" si="12"/>
        <v>2.3903675908456203</v>
      </c>
      <c r="D192" s="2">
        <f t="shared" si="14"/>
        <v>2.3198167448464706</v>
      </c>
      <c r="E192" s="2">
        <f t="shared" si="13"/>
        <v>7.0550845999149736E-2</v>
      </c>
      <c r="F192" s="2">
        <f t="shared" si="17"/>
        <v>8.1796659205111297E-2</v>
      </c>
      <c r="G192" s="2">
        <f t="shared" si="15"/>
        <v>-1.1245813205961561E-2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2.1467999999999998</v>
      </c>
      <c r="C193" s="2">
        <f t="shared" si="12"/>
        <v>2.3700341153309097</v>
      </c>
      <c r="D193" s="2">
        <f t="shared" si="14"/>
        <v>2.307000689672658</v>
      </c>
      <c r="E193" s="2">
        <f t="shared" si="13"/>
        <v>6.3033425658251652E-2</v>
      </c>
      <c r="F193" s="2">
        <f t="shared" si="17"/>
        <v>7.8044012495739376E-2</v>
      </c>
      <c r="G193" s="2">
        <f t="shared" si="15"/>
        <v>-1.5010586837487724E-2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2.1995</v>
      </c>
      <c r="C194" s="2">
        <f t="shared" si="12"/>
        <v>2.3519211745107698</v>
      </c>
      <c r="D194" s="2">
        <f t="shared" si="14"/>
        <v>2.2990376756228317</v>
      </c>
      <c r="E194" s="2">
        <f t="shared" si="13"/>
        <v>5.2883498887938085E-2</v>
      </c>
      <c r="F194" s="2">
        <f t="shared" si="17"/>
        <v>7.3011909774179123E-2</v>
      </c>
      <c r="G194" s="2">
        <f t="shared" si="15"/>
        <v>-2.0128410886241038E-2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2.1937000000000002</v>
      </c>
      <c r="C195" s="2">
        <f t="shared" si="12"/>
        <v>2.3375025322783434</v>
      </c>
      <c r="D195" s="2">
        <f t="shared" si="14"/>
        <v>2.2912348848359554</v>
      </c>
      <c r="E195" s="2">
        <f t="shared" si="13"/>
        <v>4.6267647442387982E-2</v>
      </c>
      <c r="F195" s="2">
        <f t="shared" si="17"/>
        <v>6.7663057307820906E-2</v>
      </c>
      <c r="G195" s="2">
        <f t="shared" si="15"/>
        <v>-2.1395409865432924E-2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2.2757999999999998</v>
      </c>
      <c r="C196" s="2">
        <f t="shared" si="12"/>
        <v>2.3153790657739828</v>
      </c>
      <c r="D196" s="2">
        <f t="shared" si="14"/>
        <v>2.2900915600332921</v>
      </c>
      <c r="E196" s="2">
        <f t="shared" si="13"/>
        <v>2.5287505740690719E-2</v>
      </c>
      <c r="F196" s="2">
        <f t="shared" si="17"/>
        <v>5.9187946994394877E-2</v>
      </c>
      <c r="G196" s="2">
        <f t="shared" si="15"/>
        <v>-3.3900441253704158E-2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2.3344</v>
      </c>
      <c r="C197" s="2">
        <f t="shared" si="12"/>
        <v>2.29575151719337</v>
      </c>
      <c r="D197" s="2">
        <f t="shared" si="14"/>
        <v>2.2933736666974927</v>
      </c>
      <c r="E197" s="2">
        <f t="shared" si="13"/>
        <v>2.3778504958773539E-3</v>
      </c>
      <c r="F197" s="2">
        <f t="shared" si="17"/>
        <v>4.7825927694691371E-2</v>
      </c>
      <c r="G197" s="2">
        <f t="shared" si="15"/>
        <v>-4.5448077198814017E-2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2.2757999999999998</v>
      </c>
      <c r="C198" s="2">
        <f t="shared" si="12"/>
        <v>2.2791435914713132</v>
      </c>
      <c r="D198" s="2">
        <f t="shared" si="14"/>
        <v>2.2920719136087895</v>
      </c>
      <c r="E198" s="2">
        <f t="shared" si="13"/>
        <v>-1.29283221374763E-2</v>
      </c>
      <c r="F198" s="2">
        <f t="shared" si="17"/>
        <v>3.5675077728257835E-2</v>
      </c>
      <c r="G198" s="2">
        <f t="shared" si="15"/>
        <v>-4.8603399865734136E-2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2.2641</v>
      </c>
      <c r="C199" s="2">
        <f t="shared" si="12"/>
        <v>2.2632907312449571</v>
      </c>
      <c r="D199" s="2">
        <f t="shared" si="14"/>
        <v>2.2899999200081385</v>
      </c>
      <c r="E199" s="2">
        <f t="shared" si="13"/>
        <v>-2.6709188763181402E-2</v>
      </c>
      <c r="F199" s="2">
        <f t="shared" si="17"/>
        <v>2.3198224429969987E-2</v>
      </c>
      <c r="G199" s="2">
        <f t="shared" si="15"/>
        <v>-4.9907413193151388E-2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2.2523</v>
      </c>
      <c r="C200" s="2">
        <f t="shared" si="12"/>
        <v>2.2507690802841944</v>
      </c>
      <c r="D200" s="2">
        <f t="shared" si="14"/>
        <v>2.2872073333408691</v>
      </c>
      <c r="E200" s="2">
        <f t="shared" si="13"/>
        <v>-3.6438253056674696E-2</v>
      </c>
      <c r="F200" s="2">
        <f t="shared" si="17"/>
        <v>1.1270928932641051E-2</v>
      </c>
      <c r="G200" s="2">
        <f t="shared" si="15"/>
        <v>-4.7709181989315744E-2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2.2288999999999999</v>
      </c>
      <c r="C201" s="2">
        <f t="shared" si="12"/>
        <v>2.2383738371635493</v>
      </c>
      <c r="D201" s="2">
        <f t="shared" si="14"/>
        <v>2.2828882716119159</v>
      </c>
      <c r="E201" s="2">
        <f t="shared" si="13"/>
        <v>-4.4514434448366558E-2</v>
      </c>
      <c r="F201" s="2">
        <f t="shared" si="17"/>
        <v>1.1385625643953005E-4</v>
      </c>
      <c r="G201" s="2">
        <f t="shared" si="15"/>
        <v>-4.462829070480609E-2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2.2465000000000002</v>
      </c>
      <c r="C202" s="2">
        <f t="shared" si="12"/>
        <v>2.2251778622153111</v>
      </c>
      <c r="D202" s="2">
        <f t="shared" si="14"/>
        <v>2.2801928440851071</v>
      </c>
      <c r="E202" s="2">
        <f t="shared" si="13"/>
        <v>-5.5014981869796031E-2</v>
      </c>
      <c r="F202" s="2">
        <f t="shared" si="17"/>
        <v>-1.0911911368807583E-2</v>
      </c>
      <c r="G202" s="2">
        <f t="shared" si="15"/>
        <v>-4.4103070500988446E-2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2.2288999999999999</v>
      </c>
      <c r="C203" s="2">
        <f t="shared" si="12"/>
        <v>2.2131197295668015</v>
      </c>
      <c r="D203" s="2">
        <f t="shared" si="14"/>
        <v>2.2763933741528768</v>
      </c>
      <c r="E203" s="2">
        <f t="shared" si="13"/>
        <v>-6.3273644586075317E-2</v>
      </c>
      <c r="F203" s="2">
        <f t="shared" si="17"/>
        <v>-2.1384258012261133E-2</v>
      </c>
      <c r="G203" s="2">
        <f t="shared" si="15"/>
        <v>-4.1889386573814184E-2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2.1995</v>
      </c>
      <c r="C204" s="2">
        <f t="shared" si="12"/>
        <v>2.2110243865565242</v>
      </c>
      <c r="D204" s="2">
        <f t="shared" si="14"/>
        <v>2.2706975686600712</v>
      </c>
      <c r="E204" s="2">
        <f t="shared" si="13"/>
        <v>-5.9673182103546996E-2</v>
      </c>
      <c r="F204" s="2">
        <f t="shared" si="17"/>
        <v>-2.9042042830518307E-2</v>
      </c>
      <c r="G204" s="2">
        <f t="shared" si="15"/>
        <v>-3.0631139273028688E-2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2.1642999999999999</v>
      </c>
      <c r="C205" s="2">
        <f t="shared" si="12"/>
        <v>2.208359096317059</v>
      </c>
      <c r="D205" s="2">
        <f t="shared" si="14"/>
        <v>2.2628162672778438</v>
      </c>
      <c r="E205" s="2">
        <f t="shared" si="13"/>
        <v>-5.445717096078484E-2</v>
      </c>
      <c r="F205" s="2">
        <f t="shared" si="17"/>
        <v>-3.4125068456571615E-2</v>
      </c>
      <c r="G205" s="2">
        <f t="shared" si="15"/>
        <v>-2.0332102504213224E-2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2.2229999999999999</v>
      </c>
      <c r="C206" s="2">
        <f t="shared" si="12"/>
        <v>2.2187346199605882</v>
      </c>
      <c r="D206" s="2">
        <f t="shared" si="14"/>
        <v>2.2598669141461518</v>
      </c>
      <c r="E206" s="2">
        <f t="shared" si="13"/>
        <v>-4.1132294185563634E-2</v>
      </c>
      <c r="F206" s="2">
        <f t="shared" si="17"/>
        <v>-3.5526513602370018E-2</v>
      </c>
      <c r="G206" s="2">
        <f t="shared" si="15"/>
        <v>-5.6057805831936161E-3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2.2170999999999998</v>
      </c>
      <c r="C207" s="2">
        <f t="shared" ref="C207:C270" si="18">$C$4*B197+C206*(1-$C$4)</f>
        <v>2.2365292938128052</v>
      </c>
      <c r="D207" s="2">
        <f t="shared" si="14"/>
        <v>2.2566989945797702</v>
      </c>
      <c r="E207" s="2">
        <f t="shared" si="13"/>
        <v>-2.0169700766965004E-2</v>
      </c>
      <c r="F207" s="2">
        <f t="shared" si="17"/>
        <v>-3.2455151035289016E-2</v>
      </c>
      <c r="G207" s="2">
        <f t="shared" si="15"/>
        <v>1.2285450268324012E-2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2.1878000000000002</v>
      </c>
      <c r="C208" s="2">
        <f t="shared" si="18"/>
        <v>2.2425709409185273</v>
      </c>
      <c r="D208" s="2">
        <f t="shared" si="14"/>
        <v>2.2515953653516387</v>
      </c>
      <c r="E208" s="2">
        <f t="shared" si="13"/>
        <v>-9.0244244331114665E-3</v>
      </c>
      <c r="F208" s="2">
        <f t="shared" si="17"/>
        <v>-2.7769005714853506E-2</v>
      </c>
      <c r="G208" s="2">
        <f t="shared" si="15"/>
        <v>1.8744581281742039E-2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2.1878000000000002</v>
      </c>
      <c r="C209" s="2">
        <f t="shared" si="18"/>
        <v>2.2458831038541387</v>
      </c>
      <c r="D209" s="2">
        <f t="shared" si="14"/>
        <v>2.2468697827329986</v>
      </c>
      <c r="E209" s="2">
        <f t="shared" si="13"/>
        <v>-9.8667887885994787E-4</v>
      </c>
      <c r="F209" s="2">
        <f t="shared" si="17"/>
        <v>-2.2412540347654795E-2</v>
      </c>
      <c r="G209" s="2">
        <f t="shared" si="15"/>
        <v>2.1425861468794848E-2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2.1467999999999998</v>
      </c>
      <c r="C210" s="2">
        <f t="shared" si="18"/>
        <v>2.2468703186458097</v>
      </c>
      <c r="D210" s="2">
        <f t="shared" si="14"/>
        <v>2.2394572062342579</v>
      </c>
      <c r="E210" s="2">
        <f t="shared" si="13"/>
        <v>7.4131124115517366E-3</v>
      </c>
      <c r="F210" s="2">
        <f t="shared" si="17"/>
        <v>-1.6447409795813491E-2</v>
      </c>
      <c r="G210" s="2">
        <f t="shared" si="15"/>
        <v>2.3860522207365228E-2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2.1467999999999998</v>
      </c>
      <c r="C211" s="2">
        <f t="shared" si="18"/>
        <v>2.2441056542387621</v>
      </c>
      <c r="D211" s="2">
        <f t="shared" si="14"/>
        <v>2.2325937094761645</v>
      </c>
      <c r="E211" s="2">
        <f t="shared" si="13"/>
        <v>1.1511944762597537E-2</v>
      </c>
      <c r="F211" s="2">
        <f t="shared" si="17"/>
        <v>-1.0855538884131287E-2</v>
      </c>
      <c r="G211" s="2">
        <f t="shared" si="15"/>
        <v>2.2367483646728824E-2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2.0236000000000001</v>
      </c>
      <c r="C212" s="2">
        <f t="shared" si="18"/>
        <v>2.2444740151251064</v>
      </c>
      <c r="D212" s="2">
        <f t="shared" si="14"/>
        <v>2.2171126939594119</v>
      </c>
      <c r="E212" s="2">
        <f t="shared" si="13"/>
        <v>2.7361321165694452E-2</v>
      </c>
      <c r="F212" s="2">
        <f t="shared" si="17"/>
        <v>-3.2121668741661395E-3</v>
      </c>
      <c r="G212" s="2">
        <f t="shared" si="15"/>
        <v>3.057348803986059E-2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1.9063000000000001</v>
      </c>
      <c r="C213" s="2">
        <f t="shared" si="18"/>
        <v>2.2420780127981668</v>
      </c>
      <c r="D213" s="2">
        <f t="shared" si="14"/>
        <v>2.1940895314439</v>
      </c>
      <c r="E213" s="2">
        <f t="shared" si="13"/>
        <v>4.798848135426681E-2</v>
      </c>
      <c r="F213" s="2">
        <f t="shared" si="17"/>
        <v>7.0279627715204521E-3</v>
      </c>
      <c r="G213" s="2">
        <f t="shared" si="15"/>
        <v>4.0960518582746359E-2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1.8007</v>
      </c>
      <c r="C214" s="2">
        <f t="shared" si="18"/>
        <v>2.2355275492907567</v>
      </c>
      <c r="D214" s="2">
        <f t="shared" si="14"/>
        <v>2.1649495661517593</v>
      </c>
      <c r="E214" s="2">
        <f t="shared" si="13"/>
        <v>7.0577983138997435E-2</v>
      </c>
      <c r="F214" s="2">
        <f t="shared" si="17"/>
        <v>1.9737966845015848E-2</v>
      </c>
      <c r="G214" s="2">
        <f t="shared" si="15"/>
        <v>5.0840016293981591E-2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1.7302999999999999</v>
      </c>
      <c r="C215" s="2">
        <f t="shared" si="18"/>
        <v>2.2245694647844863</v>
      </c>
      <c r="D215" s="2">
        <f t="shared" si="14"/>
        <v>2.1327533019923695</v>
      </c>
      <c r="E215" s="2">
        <f t="shared" si="13"/>
        <v>9.1816162792116796E-2</v>
      </c>
      <c r="F215" s="2">
        <f t="shared" si="17"/>
        <v>3.415360603443604E-2</v>
      </c>
      <c r="G215" s="2">
        <f t="shared" si="15"/>
        <v>5.7662556757680755E-2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1.6892</v>
      </c>
      <c r="C216" s="2">
        <f t="shared" si="18"/>
        <v>2.2243280086637962</v>
      </c>
      <c r="D216" s="2">
        <f t="shared" si="14"/>
        <v>2.0998975018447865</v>
      </c>
      <c r="E216" s="2">
        <f t="shared" si="13"/>
        <v>0.12443050681900969</v>
      </c>
      <c r="F216" s="2">
        <f t="shared" si="17"/>
        <v>5.2208986191350774E-2</v>
      </c>
      <c r="G216" s="2">
        <f t="shared" si="15"/>
        <v>7.2221520627658908E-2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1.7889999999999999</v>
      </c>
      <c r="C217" s="2">
        <f t="shared" si="18"/>
        <v>2.2232160073309046</v>
      </c>
      <c r="D217" s="2">
        <f t="shared" si="14"/>
        <v>2.0768680572636913</v>
      </c>
      <c r="E217" s="2">
        <f t="shared" si="13"/>
        <v>0.14634795006721335</v>
      </c>
      <c r="F217" s="2">
        <f t="shared" si="17"/>
        <v>7.1036778966523301E-2</v>
      </c>
      <c r="G217" s="2">
        <f t="shared" si="15"/>
        <v>7.531117110069005E-2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1.8945000000000001</v>
      </c>
      <c r="C218" s="2">
        <f t="shared" si="18"/>
        <v>2.2177673908184579</v>
      </c>
      <c r="D218" s="2">
        <f t="shared" si="14"/>
        <v>2.0633593122811957</v>
      </c>
      <c r="E218" s="2">
        <f t="shared" si="13"/>
        <v>0.15440807853726213</v>
      </c>
      <c r="F218" s="2">
        <f t="shared" si="17"/>
        <v>8.7711038880671069E-2</v>
      </c>
      <c r="G218" s="2">
        <f t="shared" si="15"/>
        <v>6.6697039656591059E-2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2.0001000000000002</v>
      </c>
      <c r="C219" s="2">
        <f t="shared" si="18"/>
        <v>2.2131570230002335</v>
      </c>
      <c r="D219" s="2">
        <f t="shared" si="14"/>
        <v>2.0586734372974034</v>
      </c>
      <c r="E219" s="2">
        <f t="shared" si="13"/>
        <v>0.15448358570283016</v>
      </c>
      <c r="F219" s="2">
        <f t="shared" si="17"/>
        <v>0.10106554824510289</v>
      </c>
      <c r="G219" s="2">
        <f t="shared" si="15"/>
        <v>5.3418037457727274E-2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2.0059999999999998</v>
      </c>
      <c r="C220" s="2">
        <f t="shared" si="18"/>
        <v>2.2029482502309667</v>
      </c>
      <c r="D220" s="2">
        <f t="shared" si="14"/>
        <v>2.0547717012012994</v>
      </c>
      <c r="E220" s="2">
        <f t="shared" ref="E220:E283" si="19">C220-D220</f>
        <v>0.14817654902966737</v>
      </c>
      <c r="F220" s="2">
        <f t="shared" si="17"/>
        <v>0.11048774840201579</v>
      </c>
      <c r="G220" s="2">
        <f t="shared" si="15"/>
        <v>3.7688800627651578E-2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2.0529000000000002</v>
      </c>
      <c r="C221" s="2">
        <f t="shared" si="18"/>
        <v>2.194310057887741</v>
      </c>
      <c r="D221" s="2">
        <f t="shared" ref="D221:D284" si="20">$D$4*B221+(1-$D$4)*D220</f>
        <v>2.0546330566678699</v>
      </c>
      <c r="E221" s="2">
        <f t="shared" si="19"/>
        <v>0.13967700121987114</v>
      </c>
      <c r="F221" s="2">
        <f t="shared" si="17"/>
        <v>0.11632559896558686</v>
      </c>
      <c r="G221" s="2">
        <f t="shared" si="15"/>
        <v>2.3351402254284281E-2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2.0705</v>
      </c>
      <c r="C222" s="2">
        <f t="shared" si="18"/>
        <v>2.1680469720588578</v>
      </c>
      <c r="D222" s="2">
        <f t="shared" si="20"/>
        <v>2.0558083858035832</v>
      </c>
      <c r="E222" s="2">
        <f t="shared" si="19"/>
        <v>0.11223858625527461</v>
      </c>
      <c r="F222" s="2">
        <f t="shared" si="17"/>
        <v>0.11550819642352442</v>
      </c>
      <c r="G222" s="2">
        <f t="shared" si="15"/>
        <v>-3.2696101682498091E-3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2.1585000000000001</v>
      </c>
      <c r="C223" s="2">
        <f t="shared" si="18"/>
        <v>2.1277782071267257</v>
      </c>
      <c r="D223" s="2">
        <f t="shared" si="20"/>
        <v>2.0634151720403549</v>
      </c>
      <c r="E223" s="2">
        <f t="shared" si="19"/>
        <v>6.4363035086370868E-2</v>
      </c>
      <c r="F223" s="2">
        <f t="shared" si="17"/>
        <v>0.10527916415609372</v>
      </c>
      <c r="G223" s="2">
        <f t="shared" si="15"/>
        <v>-4.0916129069722848E-2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2.1408999999999998</v>
      </c>
      <c r="C224" s="2">
        <f t="shared" si="18"/>
        <v>2.0774584829533835</v>
      </c>
      <c r="D224" s="2">
        <f t="shared" si="20"/>
        <v>2.0691547889262543</v>
      </c>
      <c r="E224" s="2">
        <f t="shared" si="19"/>
        <v>8.3036940271292714E-3</v>
      </c>
      <c r="F224" s="2">
        <f t="shared" si="17"/>
        <v>8.5884070130300832E-2</v>
      </c>
      <c r="G224" s="2">
        <f t="shared" si="15"/>
        <v>-7.7580376103171561E-2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2.0939999999999999</v>
      </c>
      <c r="C225" s="2">
        <f t="shared" si="18"/>
        <v>2.0240494855759401</v>
      </c>
      <c r="D225" s="2">
        <f t="shared" si="20"/>
        <v>2.070995174931717</v>
      </c>
      <c r="E225" s="2">
        <f t="shared" si="19"/>
        <v>-4.6945689355776921E-2</v>
      </c>
      <c r="F225" s="2">
        <f t="shared" si="17"/>
        <v>5.9318118233085283E-2</v>
      </c>
      <c r="G225" s="2">
        <f t="shared" si="15"/>
        <v>-0.1062638075888622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2.1116000000000001</v>
      </c>
      <c r="C226" s="2">
        <f t="shared" si="18"/>
        <v>1.9725341801027185</v>
      </c>
      <c r="D226" s="2">
        <f t="shared" si="20"/>
        <v>2.07400293975159</v>
      </c>
      <c r="E226" s="2">
        <f t="shared" si="19"/>
        <v>-0.10146875964887148</v>
      </c>
      <c r="F226" s="2">
        <f t="shared" si="17"/>
        <v>2.716074265669393E-2</v>
      </c>
      <c r="G226" s="2">
        <f t="shared" si="15"/>
        <v>-0.12862950230556541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2.1408999999999998</v>
      </c>
      <c r="C227" s="2">
        <f t="shared" si="18"/>
        <v>1.9442981523946079</v>
      </c>
      <c r="D227" s="2">
        <f t="shared" si="20"/>
        <v>2.0789582775477684</v>
      </c>
      <c r="E227" s="2">
        <f t="shared" si="19"/>
        <v>-0.1346601251531605</v>
      </c>
      <c r="F227" s="2">
        <f t="shared" si="17"/>
        <v>-5.203430905276956E-3</v>
      </c>
      <c r="G227" s="2">
        <f t="shared" si="15"/>
        <v>-0.12945669424788356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2.1349999999999998</v>
      </c>
      <c r="C228" s="2">
        <f t="shared" si="18"/>
        <v>1.9366368981800528</v>
      </c>
      <c r="D228" s="2">
        <f t="shared" si="20"/>
        <v>2.0831095162479336</v>
      </c>
      <c r="E228" s="2">
        <f t="shared" si="19"/>
        <v>-0.14647261806788081</v>
      </c>
      <c r="F228" s="2">
        <f t="shared" si="17"/>
        <v>-3.3457268337797733E-2</v>
      </c>
      <c r="G228" s="2">
        <f t="shared" ref="G228:G291" si="21">E228-F228</f>
        <v>-0.11301534973008308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2.1116000000000001</v>
      </c>
      <c r="C229" s="2">
        <f t="shared" si="18"/>
        <v>1.9464004523061984</v>
      </c>
      <c r="D229" s="2">
        <f t="shared" si="20"/>
        <v>2.0852199224517904</v>
      </c>
      <c r="E229" s="2">
        <f t="shared" si="19"/>
        <v>-0.13881947014559204</v>
      </c>
      <c r="F229" s="2">
        <f t="shared" ref="F229:F292" si="23">(E229*(2/(10)))+((1-(2/10))*F228)</f>
        <v>-5.4529708699356597E-2</v>
      </c>
      <c r="G229" s="2">
        <f t="shared" si="21"/>
        <v>-8.4289761446235442E-2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2.1116000000000001</v>
      </c>
      <c r="C230" s="2">
        <f t="shared" si="18"/>
        <v>1.9555696134898604</v>
      </c>
      <c r="D230" s="2">
        <f t="shared" si="20"/>
        <v>2.0871740022701766</v>
      </c>
      <c r="E230" s="2">
        <f t="shared" si="19"/>
        <v>-0.13160438878031622</v>
      </c>
      <c r="F230" s="2">
        <f t="shared" si="23"/>
        <v>-6.9944644715548523E-2</v>
      </c>
      <c r="G230" s="2">
        <f t="shared" si="21"/>
        <v>-6.1659744064767694E-2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2.1408999999999998</v>
      </c>
      <c r="C231" s="2">
        <f t="shared" si="18"/>
        <v>1.9705435191068048</v>
      </c>
      <c r="D231" s="2">
        <f t="shared" si="20"/>
        <v>2.091153705805719</v>
      </c>
      <c r="E231" s="2">
        <f t="shared" si="19"/>
        <v>-0.12061018669891421</v>
      </c>
      <c r="F231" s="2">
        <f t="shared" si="23"/>
        <v>-8.0077753112221664E-2</v>
      </c>
      <c r="G231" s="2">
        <f t="shared" si="21"/>
        <v>-4.0532433586692548E-2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2.1408999999999998</v>
      </c>
      <c r="C232" s="2">
        <f t="shared" si="18"/>
        <v>1.9859214392442195</v>
      </c>
      <c r="D232" s="2">
        <f t="shared" si="20"/>
        <v>2.0948386164867769</v>
      </c>
      <c r="E232" s="2">
        <f t="shared" si="19"/>
        <v>-0.10891717724255745</v>
      </c>
      <c r="F232" s="2">
        <f t="shared" si="23"/>
        <v>-8.5845637938288824E-2</v>
      </c>
      <c r="G232" s="2">
        <f t="shared" si="21"/>
        <v>-2.3071539304268626E-2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2.1408999999999998</v>
      </c>
      <c r="C233" s="2">
        <f t="shared" si="18"/>
        <v>2.0124719870528009</v>
      </c>
      <c r="D233" s="2">
        <f t="shared" si="20"/>
        <v>2.0982505708210897</v>
      </c>
      <c r="E233" s="2">
        <f t="shared" si="19"/>
        <v>-8.577858376828873E-2</v>
      </c>
      <c r="F233" s="2">
        <f t="shared" si="23"/>
        <v>-8.5832227104288811E-2</v>
      </c>
      <c r="G233" s="2">
        <f t="shared" si="21"/>
        <v>5.3643336000080977E-5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2.0821999999999998</v>
      </c>
      <c r="C234" s="2">
        <f t="shared" si="18"/>
        <v>2.0322301428908314</v>
      </c>
      <c r="D234" s="2">
        <f t="shared" si="20"/>
        <v>2.0970616396491573</v>
      </c>
      <c r="E234" s="2">
        <f t="shared" si="19"/>
        <v>-6.4831496758325891E-2</v>
      </c>
      <c r="F234" s="2">
        <f t="shared" si="23"/>
        <v>-8.1632081035096241E-2</v>
      </c>
      <c r="G234" s="2">
        <f t="shared" si="21"/>
        <v>1.680058427677035E-2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2.0529000000000002</v>
      </c>
      <c r="C235" s="2">
        <f t="shared" si="18"/>
        <v>2.0417331978307036</v>
      </c>
      <c r="D235" s="2">
        <f t="shared" si="20"/>
        <v>2.0937904070825533</v>
      </c>
      <c r="E235" s="2">
        <f t="shared" si="19"/>
        <v>-5.2057209251849645E-2</v>
      </c>
      <c r="F235" s="2">
        <f t="shared" si="23"/>
        <v>-7.571710667844693E-2</v>
      </c>
      <c r="G235" s="2">
        <f t="shared" si="21"/>
        <v>2.3659897426597284E-2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2.1057000000000001</v>
      </c>
      <c r="C236" s="2">
        <f t="shared" si="18"/>
        <v>2.0524819366259801</v>
      </c>
      <c r="D236" s="2">
        <f t="shared" si="20"/>
        <v>2.0946725991505124</v>
      </c>
      <c r="E236" s="2">
        <f t="shared" si="19"/>
        <v>-4.2190662524532296E-2</v>
      </c>
      <c r="F236" s="2">
        <f t="shared" si="23"/>
        <v>-6.9011817847664012E-2</v>
      </c>
      <c r="G236" s="2">
        <f t="shared" si="21"/>
        <v>2.6821155323131715E-2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2.1057000000000001</v>
      </c>
      <c r="C237" s="2">
        <f t="shared" si="18"/>
        <v>2.0660847156065985</v>
      </c>
      <c r="D237" s="2">
        <f t="shared" si="20"/>
        <v>2.0954894436578817</v>
      </c>
      <c r="E237" s="2">
        <f t="shared" si="19"/>
        <v>-2.9404728051283247E-2</v>
      </c>
      <c r="F237" s="2">
        <f t="shared" si="23"/>
        <v>-6.109039988838786E-2</v>
      </c>
      <c r="G237" s="2">
        <f t="shared" si="21"/>
        <v>3.1685671837104613E-2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2.1116000000000001</v>
      </c>
      <c r="C238" s="2">
        <f t="shared" si="18"/>
        <v>2.0766870670517372</v>
      </c>
      <c r="D238" s="2">
        <f t="shared" si="20"/>
        <v>2.0966828182017423</v>
      </c>
      <c r="E238" s="2">
        <f t="shared" si="19"/>
        <v>-1.999575115000507E-2</v>
      </c>
      <c r="F238" s="2">
        <f t="shared" si="23"/>
        <v>-5.2871470140711301E-2</v>
      </c>
      <c r="G238" s="2">
        <f t="shared" si="21"/>
        <v>3.2875718990706231E-2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2.1173999999999999</v>
      </c>
      <c r="C239" s="2">
        <f t="shared" si="18"/>
        <v>2.082058287505316</v>
      </c>
      <c r="D239" s="2">
        <f t="shared" si="20"/>
        <v>2.0982174242608727</v>
      </c>
      <c r="E239" s="2">
        <f t="shared" si="19"/>
        <v>-1.6159136755556691E-2</v>
      </c>
      <c r="F239" s="2">
        <f t="shared" si="23"/>
        <v>-4.5529003463680384E-2</v>
      </c>
      <c r="G239" s="2">
        <f t="shared" si="21"/>
        <v>2.9369866708123693E-2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2.1408999999999998</v>
      </c>
      <c r="C240" s="2">
        <f t="shared" si="18"/>
        <v>2.0866031663506521</v>
      </c>
      <c r="D240" s="2">
        <f t="shared" si="20"/>
        <v>2.1013790965378449</v>
      </c>
      <c r="E240" s="2">
        <f t="shared" si="19"/>
        <v>-1.4775930187192809E-2</v>
      </c>
      <c r="F240" s="2">
        <f t="shared" si="23"/>
        <v>-3.9378388808382875E-2</v>
      </c>
      <c r="G240" s="2">
        <f t="shared" si="21"/>
        <v>2.4602458621190065E-2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2.0821999999999998</v>
      </c>
      <c r="C241" s="2">
        <f t="shared" si="18"/>
        <v>2.0949565253736289</v>
      </c>
      <c r="D241" s="2">
        <f t="shared" si="20"/>
        <v>2.0999584227202268</v>
      </c>
      <c r="E241" s="2">
        <f t="shared" si="19"/>
        <v>-5.0018973465979499E-3</v>
      </c>
      <c r="F241" s="2">
        <f t="shared" si="23"/>
        <v>-3.2503090516025894E-2</v>
      </c>
      <c r="G241" s="2">
        <f t="shared" si="21"/>
        <v>2.7501193169427944E-2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2.1057000000000001</v>
      </c>
      <c r="C242" s="2">
        <f t="shared" si="18"/>
        <v>2.1020247522392244</v>
      </c>
      <c r="D242" s="2">
        <f t="shared" si="20"/>
        <v>2.1003837247409507</v>
      </c>
      <c r="E242" s="2">
        <f t="shared" si="19"/>
        <v>1.6410274982736617E-3</v>
      </c>
      <c r="F242" s="2">
        <f t="shared" si="23"/>
        <v>-2.5674266913165985E-2</v>
      </c>
      <c r="G242" s="2">
        <f t="shared" si="21"/>
        <v>2.7315294411439647E-2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2.0470000000000002</v>
      </c>
      <c r="C243" s="2">
        <f t="shared" si="18"/>
        <v>2.1080055595870362</v>
      </c>
      <c r="D243" s="2">
        <f t="shared" si="20"/>
        <v>2.0964293747601395</v>
      </c>
      <c r="E243" s="2">
        <f t="shared" si="19"/>
        <v>1.1576184826896707E-2</v>
      </c>
      <c r="F243" s="2">
        <f t="shared" si="23"/>
        <v>-1.822417656515345E-2</v>
      </c>
      <c r="G243" s="2">
        <f t="shared" si="21"/>
        <v>2.9800361392050157E-2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2.1057000000000001</v>
      </c>
      <c r="C244" s="2">
        <f t="shared" si="18"/>
        <v>2.1040354734967228</v>
      </c>
      <c r="D244" s="2">
        <f t="shared" si="20"/>
        <v>2.0971160877408699</v>
      </c>
      <c r="E244" s="2">
        <f t="shared" si="19"/>
        <v>6.9193857558529359E-3</v>
      </c>
      <c r="F244" s="2">
        <f t="shared" si="23"/>
        <v>-1.3195464100952174E-2</v>
      </c>
      <c r="G244" s="2">
        <f t="shared" si="21"/>
        <v>2.011484985680511E-2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2.0470000000000002</v>
      </c>
      <c r="C245" s="2">
        <f t="shared" si="18"/>
        <v>2.09616847757415</v>
      </c>
      <c r="D245" s="2">
        <f t="shared" si="20"/>
        <v>2.09340378494525</v>
      </c>
      <c r="E245" s="2">
        <f t="shared" si="19"/>
        <v>2.7646926289000007E-3</v>
      </c>
      <c r="F245" s="2">
        <f t="shared" si="23"/>
        <v>-1.000343275498174E-2</v>
      </c>
      <c r="G245" s="2">
        <f t="shared" si="21"/>
        <v>1.2768125383881741E-2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2.0939999999999999</v>
      </c>
      <c r="C246" s="2">
        <f t="shared" si="18"/>
        <v>2.0976348656396655</v>
      </c>
      <c r="D246" s="2">
        <f t="shared" si="20"/>
        <v>2.0934479490233797</v>
      </c>
      <c r="E246" s="2">
        <f t="shared" si="19"/>
        <v>4.1869166162857852E-3</v>
      </c>
      <c r="F246" s="2">
        <f t="shared" si="23"/>
        <v>-7.1653628807282358E-3</v>
      </c>
      <c r="G246" s="2">
        <f t="shared" si="21"/>
        <v>1.135227949701402E-2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2.0880999999999998</v>
      </c>
      <c r="C247" s="2">
        <f t="shared" si="18"/>
        <v>2.0988756555412555</v>
      </c>
      <c r="D247" s="2">
        <f t="shared" si="20"/>
        <v>2.0930518046512776</v>
      </c>
      <c r="E247" s="2">
        <f t="shared" si="19"/>
        <v>5.823850889977944E-3</v>
      </c>
      <c r="F247" s="2">
        <f t="shared" si="23"/>
        <v>-4.5675201265870007E-3</v>
      </c>
      <c r="G247" s="2">
        <f t="shared" si="21"/>
        <v>1.0391371016564944E-2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2.0236000000000001</v>
      </c>
      <c r="C248" s="2">
        <f t="shared" si="18"/>
        <v>2.100833246996447</v>
      </c>
      <c r="D248" s="2">
        <f t="shared" si="20"/>
        <v>2.0879072265289609</v>
      </c>
      <c r="E248" s="2">
        <f t="shared" si="19"/>
        <v>1.2926020467486143E-2</v>
      </c>
      <c r="F248" s="2">
        <f t="shared" si="23"/>
        <v>-1.0688120077723719E-3</v>
      </c>
      <c r="G248" s="2">
        <f t="shared" si="21"/>
        <v>1.3994832475258515E-2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2.0118</v>
      </c>
      <c r="C249" s="2">
        <f t="shared" si="18"/>
        <v>2.103381978227763</v>
      </c>
      <c r="D249" s="2">
        <f t="shared" si="20"/>
        <v>2.0822696541934822</v>
      </c>
      <c r="E249" s="2">
        <f t="shared" si="19"/>
        <v>2.1112324034280761E-2</v>
      </c>
      <c r="F249" s="2">
        <f t="shared" si="23"/>
        <v>3.367415200638255E-3</v>
      </c>
      <c r="G249" s="2">
        <f t="shared" si="21"/>
        <v>1.7744908833642506E-2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2.0177</v>
      </c>
      <c r="C250" s="2">
        <f t="shared" si="18"/>
        <v>2.1091539815773377</v>
      </c>
      <c r="D250" s="2">
        <f t="shared" si="20"/>
        <v>2.0774867168458169</v>
      </c>
      <c r="E250" s="2">
        <f t="shared" si="19"/>
        <v>3.1667264731520817E-2</v>
      </c>
      <c r="F250" s="2">
        <f t="shared" si="23"/>
        <v>9.0273851068147677E-3</v>
      </c>
      <c r="G250" s="2">
        <f t="shared" si="21"/>
        <v>2.2639879624706049E-2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2.0118</v>
      </c>
      <c r="C251" s="2">
        <f t="shared" si="18"/>
        <v>2.1050072151808243</v>
      </c>
      <c r="D251" s="2">
        <f t="shared" si="20"/>
        <v>2.072621034116497</v>
      </c>
      <c r="E251" s="2">
        <f t="shared" si="19"/>
        <v>3.2386181064327335E-2</v>
      </c>
      <c r="F251" s="2">
        <f t="shared" si="23"/>
        <v>1.3699144298317282E-2</v>
      </c>
      <c r="G251" s="2">
        <f t="shared" si="21"/>
        <v>1.8687036766010051E-2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2.0998000000000001</v>
      </c>
      <c r="C252" s="2">
        <f t="shared" si="18"/>
        <v>2.1051137974606977</v>
      </c>
      <c r="D252" s="2">
        <f t="shared" si="20"/>
        <v>2.0746342908486084</v>
      </c>
      <c r="E252" s="2">
        <f t="shared" si="19"/>
        <v>3.0479506612089313E-2</v>
      </c>
      <c r="F252" s="2">
        <f t="shared" si="23"/>
        <v>1.705521676107169E-2</v>
      </c>
      <c r="G252" s="2">
        <f t="shared" si="21"/>
        <v>1.3424289851017623E-2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2.1116000000000001</v>
      </c>
      <c r="C253" s="2">
        <f t="shared" si="18"/>
        <v>2.0961732132359749</v>
      </c>
      <c r="D253" s="2">
        <f t="shared" si="20"/>
        <v>2.0773724915264893</v>
      </c>
      <c r="E253" s="2">
        <f t="shared" si="19"/>
        <v>1.8800721709485657E-2</v>
      </c>
      <c r="F253" s="2">
        <f t="shared" si="23"/>
        <v>1.7404317750754485E-2</v>
      </c>
      <c r="G253" s="2">
        <f t="shared" si="21"/>
        <v>1.3964039587311718E-3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2.0998000000000001</v>
      </c>
      <c r="C254" s="2">
        <f t="shared" si="18"/>
        <v>2.0976388727381328</v>
      </c>
      <c r="D254" s="2">
        <f t="shared" si="20"/>
        <v>2.0790337884504528</v>
      </c>
      <c r="E254" s="2">
        <f t="shared" si="19"/>
        <v>1.8605084287679929E-2</v>
      </c>
      <c r="F254" s="2">
        <f t="shared" si="23"/>
        <v>1.7644471058139575E-2</v>
      </c>
      <c r="G254" s="2">
        <f t="shared" si="21"/>
        <v>9.6061322954035452E-4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2.0998000000000001</v>
      </c>
      <c r="C255" s="2">
        <f t="shared" si="18"/>
        <v>2.0898482769322664</v>
      </c>
      <c r="D255" s="2">
        <f t="shared" si="20"/>
        <v>2.0805720263430119</v>
      </c>
      <c r="E255" s="2">
        <f t="shared" si="19"/>
        <v>9.27625058925452E-3</v>
      </c>
      <c r="F255" s="2">
        <f t="shared" si="23"/>
        <v>1.5970826964362566E-2</v>
      </c>
      <c r="G255" s="2">
        <f t="shared" si="21"/>
        <v>-6.694576375108046E-3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2.0998000000000001</v>
      </c>
      <c r="C256" s="2">
        <f t="shared" si="18"/>
        <v>2.0904870035580716</v>
      </c>
      <c r="D256" s="2">
        <f t="shared" si="20"/>
        <v>2.0819963206879737</v>
      </c>
      <c r="E256" s="2">
        <f t="shared" si="19"/>
        <v>8.4906828700979098E-3</v>
      </c>
      <c r="F256" s="2">
        <f t="shared" si="23"/>
        <v>1.4474798145509636E-2</v>
      </c>
      <c r="G256" s="2">
        <f t="shared" si="21"/>
        <v>-5.9841152754117263E-3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2.0880999999999998</v>
      </c>
      <c r="C257" s="2">
        <f t="shared" si="18"/>
        <v>2.0901197722414451</v>
      </c>
      <c r="D257" s="2">
        <f t="shared" si="20"/>
        <v>2.0824484450814573</v>
      </c>
      <c r="E257" s="2">
        <f t="shared" si="19"/>
        <v>7.6713271599877508E-3</v>
      </c>
      <c r="F257" s="2">
        <f t="shared" si="23"/>
        <v>1.3114103948405261E-2</v>
      </c>
      <c r="G257" s="2">
        <f t="shared" si="21"/>
        <v>-5.44277678841751E-3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2.0529000000000002</v>
      </c>
      <c r="C258" s="2">
        <f t="shared" si="18"/>
        <v>2.0798859611273768</v>
      </c>
      <c r="D258" s="2">
        <f t="shared" si="20"/>
        <v>2.0802596713717199</v>
      </c>
      <c r="E258" s="2">
        <f t="shared" si="19"/>
        <v>-3.7371024434307287E-4</v>
      </c>
      <c r="F258" s="2">
        <f t="shared" si="23"/>
        <v>1.0416541109855595E-2</v>
      </c>
      <c r="G258" s="2">
        <f t="shared" si="21"/>
        <v>-1.0790251354198668E-2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1.9942</v>
      </c>
      <c r="C259" s="2">
        <f t="shared" si="18"/>
        <v>2.0694111978770113</v>
      </c>
      <c r="D259" s="2">
        <f t="shared" si="20"/>
        <v>2.0738848808997408</v>
      </c>
      <c r="E259" s="2">
        <f t="shared" si="19"/>
        <v>-4.4736830227294355E-3</v>
      </c>
      <c r="F259" s="2">
        <f t="shared" si="23"/>
        <v>7.438496283338588E-3</v>
      </c>
      <c r="G259" s="2">
        <f t="shared" si="21"/>
        <v>-1.1912179306068024E-2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2.0293999999999999</v>
      </c>
      <c r="C260" s="2">
        <f t="shared" si="18"/>
        <v>2.0614556289728556</v>
      </c>
      <c r="D260" s="2">
        <f t="shared" si="20"/>
        <v>2.0705897045367969</v>
      </c>
      <c r="E260" s="2">
        <f t="shared" si="19"/>
        <v>-9.1340755639413018E-3</v>
      </c>
      <c r="F260" s="2">
        <f t="shared" si="23"/>
        <v>4.1239819138826107E-3</v>
      </c>
      <c r="G260" s="2">
        <f t="shared" si="21"/>
        <v>-1.3258057477823913E-2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1.9708000000000001</v>
      </c>
      <c r="C261" s="2">
        <f t="shared" si="18"/>
        <v>2.05381630143857</v>
      </c>
      <c r="D261" s="2">
        <f t="shared" si="20"/>
        <v>2.0631978745711081</v>
      </c>
      <c r="E261" s="2">
        <f t="shared" si="19"/>
        <v>-9.381573132538179E-3</v>
      </c>
      <c r="F261" s="2">
        <f t="shared" si="23"/>
        <v>1.4228709045984529E-3</v>
      </c>
      <c r="G261" s="2">
        <f t="shared" si="21"/>
        <v>-1.0804444037136632E-2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1.8828</v>
      </c>
      <c r="C262" s="2">
        <f t="shared" si="18"/>
        <v>2.0608907166018668</v>
      </c>
      <c r="D262" s="2">
        <f t="shared" si="20"/>
        <v>2.0498350690473224</v>
      </c>
      <c r="E262" s="2">
        <f t="shared" si="19"/>
        <v>1.1055647554544468E-2</v>
      </c>
      <c r="F262" s="2">
        <f t="shared" si="23"/>
        <v>3.3494262345876561E-3</v>
      </c>
      <c r="G262" s="2">
        <f t="shared" si="21"/>
        <v>7.706221319956812E-3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1.8945000000000001</v>
      </c>
      <c r="C263" s="2">
        <f t="shared" si="18"/>
        <v>2.0686921448169642</v>
      </c>
      <c r="D263" s="2">
        <f t="shared" si="20"/>
        <v>2.0383287676364095</v>
      </c>
      <c r="E263" s="2">
        <f t="shared" si="19"/>
        <v>3.0363377180554707E-2</v>
      </c>
      <c r="F263" s="2">
        <f t="shared" si="23"/>
        <v>8.7522164237810677E-3</v>
      </c>
      <c r="G263" s="2">
        <f t="shared" si="21"/>
        <v>2.1611160756773641E-2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1.8124</v>
      </c>
      <c r="C264" s="2">
        <f t="shared" si="18"/>
        <v>2.0734779686912774</v>
      </c>
      <c r="D264" s="2">
        <f t="shared" si="20"/>
        <v>2.0215933033670459</v>
      </c>
      <c r="E264" s="2">
        <f t="shared" si="19"/>
        <v>5.1884665324231527E-2</v>
      </c>
      <c r="F264" s="2">
        <f t="shared" si="23"/>
        <v>1.737870620387116E-2</v>
      </c>
      <c r="G264" s="2">
        <f t="shared" si="21"/>
        <v>3.4505959120360363E-2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1.8124</v>
      </c>
      <c r="C265" s="2">
        <f t="shared" si="18"/>
        <v>2.0775275119695427</v>
      </c>
      <c r="D265" s="2">
        <f t="shared" si="20"/>
        <v>2.0060975031176351</v>
      </c>
      <c r="E265" s="2">
        <f t="shared" si="19"/>
        <v>7.1430008851907534E-2</v>
      </c>
      <c r="F265" s="2">
        <f t="shared" si="23"/>
        <v>2.8188966733478437E-2</v>
      </c>
      <c r="G265" s="2">
        <f t="shared" si="21"/>
        <v>4.3241042118429093E-2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1.7596000000000001</v>
      </c>
      <c r="C266" s="2">
        <f t="shared" si="18"/>
        <v>2.080954048589613</v>
      </c>
      <c r="D266" s="2">
        <f t="shared" si="20"/>
        <v>1.987838428812625</v>
      </c>
      <c r="E266" s="2">
        <f t="shared" si="19"/>
        <v>9.3115619776988012E-2</v>
      </c>
      <c r="F266" s="2">
        <f t="shared" si="23"/>
        <v>4.1174297342180352E-2</v>
      </c>
      <c r="G266" s="2">
        <f t="shared" si="21"/>
        <v>5.194132243480766E-2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1.7596000000000001</v>
      </c>
      <c r="C267" s="2">
        <f t="shared" si="18"/>
        <v>2.0820534257296726</v>
      </c>
      <c r="D267" s="2">
        <f t="shared" si="20"/>
        <v>1.9709318785302081</v>
      </c>
      <c r="E267" s="2">
        <f t="shared" si="19"/>
        <v>0.11112154719946443</v>
      </c>
      <c r="F267" s="2">
        <f t="shared" si="23"/>
        <v>5.5163747313637171E-2</v>
      </c>
      <c r="G267" s="2">
        <f t="shared" si="21"/>
        <v>5.5957799885827261E-2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1.7596000000000001</v>
      </c>
      <c r="C268" s="2">
        <f t="shared" si="18"/>
        <v>2.0775682833097231</v>
      </c>
      <c r="D268" s="2">
        <f t="shared" si="20"/>
        <v>1.9552776653057482</v>
      </c>
      <c r="E268" s="2">
        <f t="shared" si="19"/>
        <v>0.12229061800397489</v>
      </c>
      <c r="F268" s="2">
        <f t="shared" si="23"/>
        <v>6.8589121451704718E-2</v>
      </c>
      <c r="G268" s="2">
        <f t="shared" si="21"/>
        <v>5.3701496552270175E-2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1.7302999999999999</v>
      </c>
      <c r="C269" s="2">
        <f t="shared" si="18"/>
        <v>2.064742393569766</v>
      </c>
      <c r="D269" s="2">
        <f t="shared" si="20"/>
        <v>1.9386126530608778</v>
      </c>
      <c r="E269" s="2">
        <f t="shared" si="19"/>
        <v>0.12612974050888814</v>
      </c>
      <c r="F269" s="2">
        <f t="shared" si="23"/>
        <v>8.0097245263141409E-2</v>
      </c>
      <c r="G269" s="2">
        <f t="shared" si="21"/>
        <v>4.6032495245746735E-2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1.83</v>
      </c>
      <c r="C270" s="2">
        <f t="shared" si="18"/>
        <v>2.0593051022513404</v>
      </c>
      <c r="D270" s="2">
        <f t="shared" si="20"/>
        <v>1.9305672713526647</v>
      </c>
      <c r="E270" s="2">
        <f t="shared" si="19"/>
        <v>0.12873783089867574</v>
      </c>
      <c r="F270" s="2">
        <f t="shared" si="23"/>
        <v>8.982536239024827E-2</v>
      </c>
      <c r="G270" s="2">
        <f t="shared" si="21"/>
        <v>3.8912468508427472E-2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1.9415</v>
      </c>
      <c r="C271" s="2">
        <f t="shared" ref="C271:C334" si="24">$C$4*B261+C270*(1-$C$4)</f>
        <v>2.0456889326742114</v>
      </c>
      <c r="D271" s="2">
        <f t="shared" si="20"/>
        <v>1.9313771031043192</v>
      </c>
      <c r="E271" s="2">
        <f t="shared" si="19"/>
        <v>0.11431182956989216</v>
      </c>
      <c r="F271" s="2">
        <f t="shared" si="23"/>
        <v>9.4722655826177046E-2</v>
      </c>
      <c r="G271" s="2">
        <f t="shared" si="21"/>
        <v>1.9589173743715119E-2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2.0529000000000002</v>
      </c>
      <c r="C272" s="2">
        <f t="shared" si="24"/>
        <v>2.0206290968781788</v>
      </c>
      <c r="D272" s="2">
        <f t="shared" si="20"/>
        <v>1.940378799170666</v>
      </c>
      <c r="E272" s="2">
        <f t="shared" si="19"/>
        <v>8.0250297707512797E-2</v>
      </c>
      <c r="F272" s="2">
        <f t="shared" si="23"/>
        <v>9.1828184202444194E-2</v>
      </c>
      <c r="G272" s="2">
        <f t="shared" si="21"/>
        <v>-1.1577886494931397E-2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2.1116000000000001</v>
      </c>
      <c r="C273" s="2">
        <f t="shared" si="24"/>
        <v>2.0012246204353823</v>
      </c>
      <c r="D273" s="2">
        <f t="shared" si="20"/>
        <v>1.9530618510839499</v>
      </c>
      <c r="E273" s="2">
        <f t="shared" si="19"/>
        <v>4.8162769351432377E-2</v>
      </c>
      <c r="F273" s="2">
        <f t="shared" si="23"/>
        <v>8.3095101232241841E-2</v>
      </c>
      <c r="G273" s="2">
        <f t="shared" si="21"/>
        <v>-3.4932331880809464E-2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2.1701999999999999</v>
      </c>
      <c r="C274" s="2">
        <f t="shared" si="24"/>
        <v>1.9721746788299388</v>
      </c>
      <c r="D274" s="2">
        <f t="shared" si="20"/>
        <v>1.9691461584110648</v>
      </c>
      <c r="E274" s="2">
        <f t="shared" si="19"/>
        <v>3.0285204188740256E-3</v>
      </c>
      <c r="F274" s="2">
        <f t="shared" si="23"/>
        <v>6.7081785069568287E-2</v>
      </c>
      <c r="G274" s="2">
        <f t="shared" si="21"/>
        <v>-6.4053264650694261E-2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2.2347000000000001</v>
      </c>
      <c r="C275" s="2">
        <f t="shared" si="24"/>
        <v>1.9475939590099483</v>
      </c>
      <c r="D275" s="2">
        <f t="shared" si="20"/>
        <v>1.9888168133435784</v>
      </c>
      <c r="E275" s="2">
        <f t="shared" si="19"/>
        <v>-4.1222854333630154E-2</v>
      </c>
      <c r="F275" s="2">
        <f t="shared" si="23"/>
        <v>4.5420857188928604E-2</v>
      </c>
      <c r="G275" s="2">
        <f t="shared" si="21"/>
        <v>-8.6643711522558758E-2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2.2993000000000001</v>
      </c>
      <c r="C276" s="2">
        <f t="shared" si="24"/>
        <v>1.9186718114699561</v>
      </c>
      <c r="D276" s="2">
        <f t="shared" si="20"/>
        <v>2.0118155679107206</v>
      </c>
      <c r="E276" s="2">
        <f t="shared" si="19"/>
        <v>-9.3143756440764447E-2</v>
      </c>
      <c r="F276" s="2">
        <f t="shared" si="23"/>
        <v>1.7707934462989995E-2</v>
      </c>
      <c r="G276" s="2">
        <f t="shared" si="21"/>
        <v>-0.11085169090375444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2.2465000000000002</v>
      </c>
      <c r="C277" s="2">
        <f t="shared" si="24"/>
        <v>1.8941992250899629</v>
      </c>
      <c r="D277" s="2">
        <f t="shared" si="20"/>
        <v>2.0291995999173338</v>
      </c>
      <c r="E277" s="2">
        <f t="shared" si="19"/>
        <v>-0.13500037482737093</v>
      </c>
      <c r="F277" s="2">
        <f t="shared" si="23"/>
        <v>-1.2833727395082189E-2</v>
      </c>
      <c r="G277" s="2">
        <f t="shared" si="21"/>
        <v>-0.12216664743228874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2.1526000000000001</v>
      </c>
      <c r="C278" s="2">
        <f t="shared" si="24"/>
        <v>1.8734916519991993</v>
      </c>
      <c r="D278" s="2">
        <f t="shared" si="20"/>
        <v>2.0383403702938274</v>
      </c>
      <c r="E278" s="2">
        <f t="shared" si="19"/>
        <v>-0.1648487182946281</v>
      </c>
      <c r="F278" s="2">
        <f t="shared" si="23"/>
        <v>-4.3236725574991378E-2</v>
      </c>
      <c r="G278" s="2">
        <f t="shared" si="21"/>
        <v>-0.12161199271963673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2.1116000000000001</v>
      </c>
      <c r="C279" s="2">
        <f t="shared" si="24"/>
        <v>1.8514621670762454</v>
      </c>
      <c r="D279" s="2">
        <f t="shared" si="20"/>
        <v>2.0437670095313218</v>
      </c>
      <c r="E279" s="2">
        <f t="shared" si="19"/>
        <v>-0.1923048424550764</v>
      </c>
      <c r="F279" s="2">
        <f t="shared" si="23"/>
        <v>-7.3050348951008384E-2</v>
      </c>
      <c r="G279" s="2">
        <f t="shared" si="21"/>
        <v>-0.11925449350406801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2.0998000000000001</v>
      </c>
      <c r="C280" s="2">
        <f t="shared" si="24"/>
        <v>1.8481602952183616</v>
      </c>
      <c r="D280" s="2">
        <f t="shared" si="20"/>
        <v>2.0479176014178906</v>
      </c>
      <c r="E280" s="2">
        <f t="shared" si="19"/>
        <v>-0.19975730619952903</v>
      </c>
      <c r="F280" s="2">
        <f t="shared" si="23"/>
        <v>-9.8391740400712524E-2</v>
      </c>
      <c r="G280" s="2">
        <f t="shared" si="21"/>
        <v>-0.1013655657988165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2.0939999999999999</v>
      </c>
      <c r="C281" s="2">
        <f t="shared" si="24"/>
        <v>1.8625202498001521</v>
      </c>
      <c r="D281" s="2">
        <f t="shared" si="20"/>
        <v>2.0513311124239726</v>
      </c>
      <c r="E281" s="2">
        <f t="shared" si="19"/>
        <v>-0.18881086262382052</v>
      </c>
      <c r="F281" s="2">
        <f t="shared" si="23"/>
        <v>-0.11647556484533413</v>
      </c>
      <c r="G281" s="2">
        <f t="shared" si="21"/>
        <v>-7.2335297778486393E-2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2.0352999999999999</v>
      </c>
      <c r="C282" s="2">
        <f t="shared" si="24"/>
        <v>1.89180944213859</v>
      </c>
      <c r="D282" s="2">
        <f t="shared" si="20"/>
        <v>2.0501436226147893</v>
      </c>
      <c r="E282" s="2">
        <f t="shared" si="19"/>
        <v>-0.15833418047619929</v>
      </c>
      <c r="F282" s="2">
        <f t="shared" si="23"/>
        <v>-0.12484728797150717</v>
      </c>
      <c r="G282" s="2">
        <f t="shared" si="21"/>
        <v>-3.3486892504692126E-2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2.0236000000000001</v>
      </c>
      <c r="C283" s="2">
        <f t="shared" si="24"/>
        <v>1.9256233741172686</v>
      </c>
      <c r="D283" s="2">
        <f t="shared" si="20"/>
        <v>2.0481774283470271</v>
      </c>
      <c r="E283" s="2">
        <f t="shared" si="19"/>
        <v>-0.12255405422975851</v>
      </c>
      <c r="F283" s="2">
        <f t="shared" si="23"/>
        <v>-0.12438864122315745</v>
      </c>
      <c r="G283" s="2">
        <f t="shared" si="21"/>
        <v>1.8345869933989317E-3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2.0236000000000001</v>
      </c>
      <c r="C284" s="2">
        <f t="shared" si="24"/>
        <v>1.9632505473299964</v>
      </c>
      <c r="D284" s="2">
        <f t="shared" si="20"/>
        <v>2.0463568780990991</v>
      </c>
      <c r="E284" s="2">
        <f t="shared" ref="E284:E347" si="25">C284-D284</f>
        <v>-8.3106330769102676E-2</v>
      </c>
      <c r="F284" s="2">
        <f t="shared" si="23"/>
        <v>-0.1161321791323465</v>
      </c>
      <c r="G284" s="2">
        <f t="shared" si="21"/>
        <v>3.302584836324382E-2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1.9942</v>
      </c>
      <c r="C285" s="2">
        <f t="shared" si="24"/>
        <v>2.0050120015869202</v>
      </c>
      <c r="D285" s="2">
        <f t="shared" ref="D285:D348" si="26">$D$4*B285+(1-$D$4)*D284</f>
        <v>2.0424934056473139</v>
      </c>
      <c r="E285" s="2">
        <f t="shared" si="25"/>
        <v>-3.7481404060393686E-2</v>
      </c>
      <c r="F285" s="2">
        <f t="shared" si="23"/>
        <v>-0.10040202411795593</v>
      </c>
      <c r="G285" s="2">
        <f t="shared" si="21"/>
        <v>6.2920620057562243E-2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1.9356</v>
      </c>
      <c r="C286" s="2">
        <f t="shared" si="24"/>
        <v>2.0502870782658555</v>
      </c>
      <c r="D286" s="2">
        <f t="shared" si="26"/>
        <v>2.0345753755993647</v>
      </c>
      <c r="E286" s="2">
        <f t="shared" si="25"/>
        <v>1.5711702666490801E-2</v>
      </c>
      <c r="F286" s="2">
        <f t="shared" si="23"/>
        <v>-7.7179278761066589E-2</v>
      </c>
      <c r="G286" s="2">
        <f t="shared" si="21"/>
        <v>9.289098142755739E-2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1.9766999999999999</v>
      </c>
      <c r="C287" s="2">
        <f t="shared" si="24"/>
        <v>2.0804736816095701</v>
      </c>
      <c r="D287" s="2">
        <f t="shared" si="26"/>
        <v>2.0302883107401524</v>
      </c>
      <c r="E287" s="2">
        <f t="shared" si="25"/>
        <v>5.0185370869417767E-2</v>
      </c>
      <c r="F287" s="2">
        <f t="shared" si="23"/>
        <v>-5.1706348834969718E-2</v>
      </c>
      <c r="G287" s="2">
        <f t="shared" si="21"/>
        <v>0.10189171970438748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1.9942</v>
      </c>
      <c r="C288" s="2">
        <f t="shared" si="24"/>
        <v>2.0915700382850209</v>
      </c>
      <c r="D288" s="2">
        <f t="shared" si="26"/>
        <v>2.0276151025371782</v>
      </c>
      <c r="E288" s="2">
        <f t="shared" si="25"/>
        <v>6.3954935747842612E-2</v>
      </c>
      <c r="F288" s="2">
        <f t="shared" si="23"/>
        <v>-2.8574091918407256E-2</v>
      </c>
      <c r="G288" s="2">
        <f t="shared" si="21"/>
        <v>9.2529027666249875E-2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1.9356</v>
      </c>
      <c r="C289" s="2">
        <f t="shared" si="24"/>
        <v>2.0946515708565561</v>
      </c>
      <c r="D289" s="2">
        <f t="shared" si="26"/>
        <v>2.0207991690159059</v>
      </c>
      <c r="E289" s="2">
        <f t="shared" si="25"/>
        <v>7.3852401840650117E-2</v>
      </c>
      <c r="F289" s="2">
        <f t="shared" si="23"/>
        <v>-8.0887931665957809E-3</v>
      </c>
      <c r="G289" s="2">
        <f t="shared" si="21"/>
        <v>8.1941195007245893E-2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1.9356</v>
      </c>
      <c r="C290" s="2">
        <f t="shared" si="24"/>
        <v>2.0954436368786244</v>
      </c>
      <c r="D290" s="2">
        <f t="shared" si="26"/>
        <v>2.0144881194591719</v>
      </c>
      <c r="E290" s="2">
        <f t="shared" si="25"/>
        <v>8.0955517419452505E-2</v>
      </c>
      <c r="F290" s="2">
        <f t="shared" si="23"/>
        <v>9.7200689506138777E-3</v>
      </c>
      <c r="G290" s="2">
        <f t="shared" si="21"/>
        <v>7.1235448468838627E-2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1.9356</v>
      </c>
      <c r="C291" s="2">
        <f t="shared" si="24"/>
        <v>2.0952215388972975</v>
      </c>
      <c r="D291" s="2">
        <f t="shared" si="26"/>
        <v>2.0086445550547887</v>
      </c>
      <c r="E291" s="2">
        <f t="shared" si="25"/>
        <v>8.6576983842508781E-2</v>
      </c>
      <c r="F291" s="2">
        <f t="shared" si="23"/>
        <v>2.5091451928992859E-2</v>
      </c>
      <c r="G291" s="2">
        <f t="shared" si="21"/>
        <v>6.1485531913515926E-2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1.9883999999999999</v>
      </c>
      <c r="C292" s="2">
        <f t="shared" si="24"/>
        <v>2.0860028406054054</v>
      </c>
      <c r="D292" s="2">
        <f t="shared" si="26"/>
        <v>2.0071449583840635</v>
      </c>
      <c r="E292" s="2">
        <f t="shared" si="25"/>
        <v>7.8857882221341935E-2</v>
      </c>
      <c r="F292" s="2">
        <f t="shared" si="23"/>
        <v>3.5844737987462676E-2</v>
      </c>
      <c r="G292" s="2">
        <f t="shared" ref="G292:G355" si="27">E292-F292</f>
        <v>4.3013144233879259E-2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1.9883999999999999</v>
      </c>
      <c r="C293" s="2">
        <f t="shared" si="24"/>
        <v>2.076402403589189</v>
      </c>
      <c r="D293" s="2">
        <f t="shared" si="26"/>
        <v>2.0057564429482069</v>
      </c>
      <c r="E293" s="2">
        <f t="shared" si="25"/>
        <v>7.0645960640982164E-2</v>
      </c>
      <c r="F293" s="2">
        <f t="shared" ref="F293:F356" si="29">(E293*(2/(10)))+((1-(2/10))*F292)</f>
        <v>4.2804982518166577E-2</v>
      </c>
      <c r="G293" s="2">
        <f t="shared" si="27"/>
        <v>2.7840978122815586E-2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1.9942</v>
      </c>
      <c r="C294" s="2">
        <f t="shared" si="24"/>
        <v>2.0682789568831601</v>
      </c>
      <c r="D294" s="2">
        <f t="shared" si="26"/>
        <v>2.0049004101372288</v>
      </c>
      <c r="E294" s="2">
        <f t="shared" si="25"/>
        <v>6.3378546745931352E-2</v>
      </c>
      <c r="F294" s="2">
        <f t="shared" si="29"/>
        <v>4.6919695363719531E-2</v>
      </c>
      <c r="G294" s="2">
        <f t="shared" si="27"/>
        <v>1.6458851382211821E-2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1.9883999999999999</v>
      </c>
      <c r="C295" s="2">
        <f t="shared" si="24"/>
        <v>2.0568821942857509</v>
      </c>
      <c r="D295" s="2">
        <f t="shared" si="26"/>
        <v>2.0036781575344711</v>
      </c>
      <c r="E295" s="2">
        <f t="shared" si="25"/>
        <v>5.3204036751279826E-2</v>
      </c>
      <c r="F295" s="2">
        <f t="shared" si="29"/>
        <v>4.8176563641231594E-2</v>
      </c>
      <c r="G295" s="2">
        <f t="shared" si="27"/>
        <v>5.027473110048232E-3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1.9824999999999999</v>
      </c>
      <c r="C296" s="2">
        <f t="shared" si="24"/>
        <v>2.0382233951648661</v>
      </c>
      <c r="D296" s="2">
        <f t="shared" si="26"/>
        <v>2.0021094051245103</v>
      </c>
      <c r="E296" s="2">
        <f t="shared" si="25"/>
        <v>3.6113990040355759E-2</v>
      </c>
      <c r="F296" s="2">
        <f t="shared" si="29"/>
        <v>4.5764048921056427E-2</v>
      </c>
      <c r="G296" s="2">
        <f t="shared" si="27"/>
        <v>-9.6500588807006682E-3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1.9824999999999999</v>
      </c>
      <c r="C297" s="2">
        <f t="shared" si="24"/>
        <v>2.0287582574471945</v>
      </c>
      <c r="D297" s="2">
        <f t="shared" si="26"/>
        <v>2.0006568565967688</v>
      </c>
      <c r="E297" s="2">
        <f t="shared" si="25"/>
        <v>2.8101400850425673E-2</v>
      </c>
      <c r="F297" s="2">
        <f t="shared" si="29"/>
        <v>4.2231519306930282E-2</v>
      </c>
      <c r="G297" s="2">
        <f t="shared" si="27"/>
        <v>-1.4130118456504609E-2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1.9356</v>
      </c>
      <c r="C298" s="2">
        <f t="shared" si="24"/>
        <v>2.0234416024553186</v>
      </c>
      <c r="D298" s="2">
        <f t="shared" si="26"/>
        <v>1.9958378301821935</v>
      </c>
      <c r="E298" s="2">
        <f t="shared" si="25"/>
        <v>2.7603772273125049E-2</v>
      </c>
      <c r="F298" s="2">
        <f t="shared" si="29"/>
        <v>3.9305969900169241E-2</v>
      </c>
      <c r="G298" s="2">
        <f t="shared" si="27"/>
        <v>-1.1702197627044192E-2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1.9356</v>
      </c>
      <c r="C299" s="2">
        <f t="shared" si="24"/>
        <v>2.0099275097698848</v>
      </c>
      <c r="D299" s="2">
        <f t="shared" si="26"/>
        <v>1.9913757686872162</v>
      </c>
      <c r="E299" s="2">
        <f t="shared" si="25"/>
        <v>1.8551741082668549E-2</v>
      </c>
      <c r="F299" s="2">
        <f t="shared" si="29"/>
        <v>3.5155124136669103E-2</v>
      </c>
      <c r="G299" s="2">
        <f t="shared" si="27"/>
        <v>-1.6603383054000553E-2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1.9356</v>
      </c>
      <c r="C300" s="2">
        <f t="shared" si="24"/>
        <v>1.9984925082668257</v>
      </c>
      <c r="D300" s="2">
        <f t="shared" si="26"/>
        <v>1.987244230265941</v>
      </c>
      <c r="E300" s="2">
        <f t="shared" si="25"/>
        <v>1.1248278000884682E-2</v>
      </c>
      <c r="F300" s="2">
        <f t="shared" si="29"/>
        <v>3.0373754909512218E-2</v>
      </c>
      <c r="G300" s="2">
        <f t="shared" si="27"/>
        <v>-1.9125476908627537E-2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1.8828</v>
      </c>
      <c r="C301" s="2">
        <f t="shared" si="24"/>
        <v>1.9888167377642372</v>
      </c>
      <c r="D301" s="2">
        <f t="shared" si="26"/>
        <v>1.979507620616612</v>
      </c>
      <c r="E301" s="2">
        <f t="shared" si="25"/>
        <v>9.3091171476251677E-3</v>
      </c>
      <c r="F301" s="2">
        <f t="shared" si="29"/>
        <v>2.6160827357134809E-2</v>
      </c>
      <c r="G301" s="2">
        <f t="shared" si="27"/>
        <v>-1.6851710209509641E-2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1.9649000000000001</v>
      </c>
      <c r="C302" s="2">
        <f t="shared" si="24"/>
        <v>1.9887526242620468</v>
      </c>
      <c r="D302" s="2">
        <f t="shared" si="26"/>
        <v>1.9784255746450112</v>
      </c>
      <c r="E302" s="2">
        <f t="shared" si="25"/>
        <v>1.0327049617035566E-2</v>
      </c>
      <c r="F302" s="2">
        <f t="shared" si="29"/>
        <v>2.299407180911496E-2</v>
      </c>
      <c r="G302" s="2">
        <f t="shared" si="27"/>
        <v>-1.2667022192079394E-2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1.9883999999999999</v>
      </c>
      <c r="C303" s="2">
        <f t="shared" si="24"/>
        <v>1.9886983743755779</v>
      </c>
      <c r="D303" s="2">
        <f t="shared" si="26"/>
        <v>1.9791644209676029</v>
      </c>
      <c r="E303" s="2">
        <f t="shared" si="25"/>
        <v>9.5339534079750266E-3</v>
      </c>
      <c r="F303" s="2">
        <f t="shared" si="29"/>
        <v>2.0302048128886974E-2</v>
      </c>
      <c r="G303" s="2">
        <f t="shared" si="27"/>
        <v>-1.0768094720911947E-2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1.9883999999999999</v>
      </c>
      <c r="C304" s="2">
        <f t="shared" si="24"/>
        <v>1.9895447783177966</v>
      </c>
      <c r="D304" s="2">
        <f t="shared" si="26"/>
        <v>1.9798485379329656</v>
      </c>
      <c r="E304" s="2">
        <f t="shared" si="25"/>
        <v>9.6962403848310785E-3</v>
      </c>
      <c r="F304" s="2">
        <f t="shared" si="29"/>
        <v>1.8180886580075797E-2</v>
      </c>
      <c r="G304" s="2">
        <f t="shared" si="27"/>
        <v>-8.4846461952447182E-3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1.9356</v>
      </c>
      <c r="C305" s="2">
        <f t="shared" si="24"/>
        <v>1.9893686585765971</v>
      </c>
      <c r="D305" s="2">
        <f t="shared" si="26"/>
        <v>1.9765708684564496</v>
      </c>
      <c r="E305" s="2">
        <f t="shared" si="25"/>
        <v>1.2797790120147479E-2</v>
      </c>
      <c r="F305" s="2">
        <f t="shared" si="29"/>
        <v>1.7104267288090134E-2</v>
      </c>
      <c r="G305" s="2">
        <f t="shared" si="27"/>
        <v>-4.3064771679426558E-3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1.9238999999999999</v>
      </c>
      <c r="C306" s="2">
        <f t="shared" si="24"/>
        <v>1.988311941872505</v>
      </c>
      <c r="D306" s="2">
        <f t="shared" si="26"/>
        <v>1.9726693226448606</v>
      </c>
      <c r="E306" s="2">
        <f t="shared" si="25"/>
        <v>1.5642619227644428E-2</v>
      </c>
      <c r="F306" s="2">
        <f t="shared" si="29"/>
        <v>1.6811937676000994E-2</v>
      </c>
      <c r="G306" s="2">
        <f t="shared" si="27"/>
        <v>-1.1693184483565662E-3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1.9356</v>
      </c>
      <c r="C307" s="2">
        <f t="shared" si="24"/>
        <v>1.9874177969690427</v>
      </c>
      <c r="D307" s="2">
        <f t="shared" si="26"/>
        <v>1.9699234468933895</v>
      </c>
      <c r="E307" s="2">
        <f t="shared" si="25"/>
        <v>1.7494350075653253E-2</v>
      </c>
      <c r="F307" s="2">
        <f t="shared" si="29"/>
        <v>1.6948420155931447E-2</v>
      </c>
      <c r="G307" s="2">
        <f t="shared" si="27"/>
        <v>5.4592991972180621E-4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1.9356</v>
      </c>
      <c r="C308" s="2">
        <f t="shared" si="24"/>
        <v>1.9794458282045748</v>
      </c>
      <c r="D308" s="2">
        <f t="shared" si="26"/>
        <v>1.9673809693457311</v>
      </c>
      <c r="E308" s="2">
        <f t="shared" si="25"/>
        <v>1.2064858858843674E-2</v>
      </c>
      <c r="F308" s="2">
        <f t="shared" si="29"/>
        <v>1.5971707896513893E-2</v>
      </c>
      <c r="G308" s="2">
        <f t="shared" si="27"/>
        <v>-3.9068490376702181E-3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1.9297</v>
      </c>
      <c r="C309" s="2">
        <f t="shared" si="24"/>
        <v>1.9727003161731016</v>
      </c>
      <c r="D309" s="2">
        <f t="shared" si="26"/>
        <v>1.9645897864312327</v>
      </c>
      <c r="E309" s="2">
        <f t="shared" si="25"/>
        <v>8.1105297418688771E-3</v>
      </c>
      <c r="F309" s="2">
        <f t="shared" si="29"/>
        <v>1.4399472265584891E-2</v>
      </c>
      <c r="G309" s="2">
        <f t="shared" si="27"/>
        <v>-6.2889425237160138E-3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1.9356</v>
      </c>
      <c r="C310" s="2">
        <f t="shared" si="24"/>
        <v>1.9669925752233937</v>
      </c>
      <c r="D310" s="2">
        <f t="shared" si="26"/>
        <v>1.962442394843734</v>
      </c>
      <c r="E310" s="2">
        <f t="shared" si="25"/>
        <v>4.5501803796597073E-3</v>
      </c>
      <c r="F310" s="2">
        <f t="shared" si="29"/>
        <v>1.2429613888399854E-2</v>
      </c>
      <c r="G310" s="2">
        <f t="shared" si="27"/>
        <v>-7.8794335087401472E-3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1.9356</v>
      </c>
      <c r="C311" s="2">
        <f t="shared" si="24"/>
        <v>1.9540398713428715</v>
      </c>
      <c r="D311" s="2">
        <f t="shared" si="26"/>
        <v>1.9604540692997536</v>
      </c>
      <c r="E311" s="2">
        <f t="shared" si="25"/>
        <v>-6.4141979568821395E-3</v>
      </c>
      <c r="F311" s="2">
        <f t="shared" si="29"/>
        <v>8.6608515193434561E-3</v>
      </c>
      <c r="G311" s="2">
        <f t="shared" si="27"/>
        <v>-1.5075049476225596E-2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1.9179999999999999</v>
      </c>
      <c r="C312" s="2">
        <f t="shared" si="24"/>
        <v>1.9557106603670453</v>
      </c>
      <c r="D312" s="2">
        <f t="shared" si="26"/>
        <v>1.9573093234256977</v>
      </c>
      <c r="E312" s="2">
        <f t="shared" si="25"/>
        <v>-1.5986630586524164E-3</v>
      </c>
      <c r="F312" s="2">
        <f t="shared" si="29"/>
        <v>6.6089486037442819E-3</v>
      </c>
      <c r="G312" s="2">
        <f t="shared" si="27"/>
        <v>-8.2076116623966983E-3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1.8652</v>
      </c>
      <c r="C313" s="2">
        <f t="shared" si="24"/>
        <v>1.9607397895413459</v>
      </c>
      <c r="D313" s="2">
        <f t="shared" si="26"/>
        <v>1.9504864105793498</v>
      </c>
      <c r="E313" s="2">
        <f t="shared" si="25"/>
        <v>1.0253378961996074E-2</v>
      </c>
      <c r="F313" s="2">
        <f t="shared" si="29"/>
        <v>7.3378346753946409E-3</v>
      </c>
      <c r="G313" s="2">
        <f t="shared" si="27"/>
        <v>2.9155442866014326E-3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1.7655000000000001</v>
      </c>
      <c r="C314" s="2">
        <f t="shared" si="24"/>
        <v>1.9649952065349852</v>
      </c>
      <c r="D314" s="2">
        <f t="shared" si="26"/>
        <v>1.9367837134993979</v>
      </c>
      <c r="E314" s="2">
        <f t="shared" si="25"/>
        <v>2.8211493035587232E-2</v>
      </c>
      <c r="F314" s="2">
        <f t="shared" si="29"/>
        <v>1.151256634743316E-2</v>
      </c>
      <c r="G314" s="2">
        <f t="shared" si="27"/>
        <v>1.6698926688154071E-2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1.8007</v>
      </c>
      <c r="C315" s="2">
        <f t="shared" si="24"/>
        <v>1.9604728670680642</v>
      </c>
      <c r="D315" s="2">
        <f t="shared" si="26"/>
        <v>1.9267034384253683</v>
      </c>
      <c r="E315" s="2">
        <f t="shared" si="25"/>
        <v>3.3769428642695942E-2</v>
      </c>
      <c r="F315" s="2">
        <f t="shared" si="29"/>
        <v>1.5963938806485715E-2</v>
      </c>
      <c r="G315" s="2">
        <f t="shared" si="27"/>
        <v>1.7805489836210227E-2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1.7596000000000001</v>
      </c>
      <c r="C316" s="2">
        <f t="shared" si="24"/>
        <v>1.9548462721345157</v>
      </c>
      <c r="D316" s="2">
        <f t="shared" si="26"/>
        <v>1.914325405949415</v>
      </c>
      <c r="E316" s="2">
        <f t="shared" si="25"/>
        <v>4.0520866185100646E-2</v>
      </c>
      <c r="F316" s="2">
        <f t="shared" si="29"/>
        <v>2.0875324282208702E-2</v>
      </c>
      <c r="G316" s="2">
        <f t="shared" si="27"/>
        <v>1.9645541902891944E-2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1.7596000000000001</v>
      </c>
      <c r="C317" s="2">
        <f t="shared" si="24"/>
        <v>1.9518853071907443</v>
      </c>
      <c r="D317" s="2">
        <f t="shared" si="26"/>
        <v>1.9028642647679768</v>
      </c>
      <c r="E317" s="2">
        <f t="shared" si="25"/>
        <v>4.9021042422767502E-2</v>
      </c>
      <c r="F317" s="2">
        <f t="shared" si="29"/>
        <v>2.6504467910320462E-2</v>
      </c>
      <c r="G317" s="2">
        <f t="shared" si="27"/>
        <v>2.2516574512447041E-2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1.7596000000000001</v>
      </c>
      <c r="C318" s="2">
        <f t="shared" si="24"/>
        <v>1.9493798753152451</v>
      </c>
      <c r="D318" s="2">
        <f t="shared" si="26"/>
        <v>1.8922520970073857</v>
      </c>
      <c r="E318" s="2">
        <f t="shared" si="25"/>
        <v>5.7127778307859423E-2</v>
      </c>
      <c r="F318" s="2">
        <f t="shared" si="29"/>
        <v>3.2629129989828254E-2</v>
      </c>
      <c r="G318" s="2">
        <f t="shared" si="27"/>
        <v>2.4498648318031169E-2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1.8007</v>
      </c>
      <c r="C319" s="2">
        <f t="shared" si="24"/>
        <v>1.9463522021898227</v>
      </c>
      <c r="D319" s="2">
        <f t="shared" si="26"/>
        <v>1.8854704601920238</v>
      </c>
      <c r="E319" s="2">
        <f t="shared" si="25"/>
        <v>6.0881741997798944E-2</v>
      </c>
      <c r="F319" s="2">
        <f t="shared" si="29"/>
        <v>3.8279652391422392E-2</v>
      </c>
      <c r="G319" s="2">
        <f t="shared" si="27"/>
        <v>2.2602089606376552E-2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1.8416999999999999</v>
      </c>
      <c r="C320" s="2">
        <f t="shared" si="24"/>
        <v>1.9446980172375423</v>
      </c>
      <c r="D320" s="2">
        <f t="shared" si="26"/>
        <v>1.8822282038815035</v>
      </c>
      <c r="E320" s="2">
        <f t="shared" si="25"/>
        <v>6.246981335603885E-2</v>
      </c>
      <c r="F320" s="2">
        <f t="shared" si="29"/>
        <v>4.3117684584345686E-2</v>
      </c>
      <c r="G320" s="2">
        <f t="shared" si="27"/>
        <v>1.9352128771693164E-2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1.8416999999999999</v>
      </c>
      <c r="C321" s="2">
        <f t="shared" si="24"/>
        <v>1.9432983222779203</v>
      </c>
      <c r="D321" s="2">
        <f t="shared" si="26"/>
        <v>1.8792261147050957</v>
      </c>
      <c r="E321" s="2">
        <f t="shared" si="25"/>
        <v>6.4072207572824613E-2</v>
      </c>
      <c r="F321" s="2">
        <f t="shared" si="29"/>
        <v>4.730858918204147E-2</v>
      </c>
      <c r="G321" s="2">
        <f t="shared" si="27"/>
        <v>1.6763618390783143E-2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1.8416999999999999</v>
      </c>
      <c r="C322" s="2">
        <f t="shared" si="24"/>
        <v>1.9394062726967016</v>
      </c>
      <c r="D322" s="2">
        <f t="shared" si="26"/>
        <v>1.8764464025047183</v>
      </c>
      <c r="E322" s="2">
        <f t="shared" si="25"/>
        <v>6.2959870191983347E-2</v>
      </c>
      <c r="F322" s="2">
        <f t="shared" si="29"/>
        <v>5.0438845384029846E-2</v>
      </c>
      <c r="G322" s="2">
        <f t="shared" si="27"/>
        <v>1.2521024807953501E-2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1.8416999999999999</v>
      </c>
      <c r="C323" s="2">
        <f t="shared" si="24"/>
        <v>1.9279899230510551</v>
      </c>
      <c r="D323" s="2">
        <f t="shared" si="26"/>
        <v>1.8738725949117763</v>
      </c>
      <c r="E323" s="2">
        <f t="shared" si="25"/>
        <v>5.4117328139278831E-2</v>
      </c>
      <c r="F323" s="2">
        <f t="shared" si="29"/>
        <v>5.1174541935079643E-2</v>
      </c>
      <c r="G323" s="2">
        <f t="shared" si="27"/>
        <v>2.9427862041991881E-3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1.7889999999999999</v>
      </c>
      <c r="C324" s="2">
        <f t="shared" si="24"/>
        <v>1.9029914733508928</v>
      </c>
      <c r="D324" s="2">
        <f t="shared" si="26"/>
        <v>1.8675857360294223</v>
      </c>
      <c r="E324" s="2">
        <f t="shared" si="25"/>
        <v>3.5405737321470454E-2</v>
      </c>
      <c r="F324" s="2">
        <f t="shared" si="29"/>
        <v>4.8020781012357808E-2</v>
      </c>
      <c r="G324" s="2">
        <f t="shared" si="27"/>
        <v>-1.2615043690887354E-2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1.8359000000000001</v>
      </c>
      <c r="C325" s="2">
        <f t="shared" si="24"/>
        <v>1.8872543236046015</v>
      </c>
      <c r="D325" s="2">
        <f t="shared" si="26"/>
        <v>1.8652386444716875</v>
      </c>
      <c r="E325" s="2">
        <f t="shared" si="25"/>
        <v>2.2015679132914023E-2</v>
      </c>
      <c r="F325" s="2">
        <f t="shared" si="29"/>
        <v>4.2819760636469056E-2</v>
      </c>
      <c r="G325" s="2">
        <f t="shared" si="27"/>
        <v>-2.0804081503555033E-2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1.7830999999999999</v>
      </c>
      <c r="C326" s="2">
        <f t="shared" si="24"/>
        <v>1.8676151968962014</v>
      </c>
      <c r="D326" s="2">
        <f t="shared" si="26"/>
        <v>1.8591543004367477</v>
      </c>
      <c r="E326" s="2">
        <f t="shared" si="25"/>
        <v>8.4608964594536928E-3</v>
      </c>
      <c r="F326" s="2">
        <f t="shared" si="29"/>
        <v>3.5947987801065985E-2</v>
      </c>
      <c r="G326" s="2">
        <f t="shared" si="27"/>
        <v>-2.7487091341612292E-2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1.7830999999999999</v>
      </c>
      <c r="C327" s="2">
        <f t="shared" si="24"/>
        <v>1.8509974742967858</v>
      </c>
      <c r="D327" s="2">
        <f t="shared" si="26"/>
        <v>1.8535206485525442</v>
      </c>
      <c r="E327" s="2">
        <f t="shared" si="25"/>
        <v>-2.5231742557583203E-3</v>
      </c>
      <c r="F327" s="2">
        <f t="shared" si="29"/>
        <v>2.8253755389701127E-2</v>
      </c>
      <c r="G327" s="2">
        <f t="shared" si="27"/>
        <v>-3.0776929645459448E-2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1.7830999999999999</v>
      </c>
      <c r="C328" s="2">
        <f t="shared" si="24"/>
        <v>1.8369363244049726</v>
      </c>
      <c r="D328" s="2">
        <f t="shared" si="26"/>
        <v>1.8483043042153187</v>
      </c>
      <c r="E328" s="2">
        <f t="shared" si="25"/>
        <v>-1.1367979810346096E-2</v>
      </c>
      <c r="F328" s="2">
        <f t="shared" si="29"/>
        <v>2.0329408349691686E-2</v>
      </c>
      <c r="G328" s="2">
        <f t="shared" si="27"/>
        <v>-3.1697388160037782E-2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1.7771999999999999</v>
      </c>
      <c r="C329" s="2">
        <f t="shared" si="24"/>
        <v>1.8313615052657459</v>
      </c>
      <c r="D329" s="2">
        <f t="shared" si="26"/>
        <v>1.8430373187178877</v>
      </c>
      <c r="E329" s="2">
        <f t="shared" si="25"/>
        <v>-1.1675813452141748E-2</v>
      </c>
      <c r="F329" s="2">
        <f t="shared" si="29"/>
        <v>1.3928363989324998E-2</v>
      </c>
      <c r="G329" s="2">
        <f t="shared" si="27"/>
        <v>-2.5604177441466744E-2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1.7596000000000001</v>
      </c>
      <c r="C330" s="2">
        <f t="shared" si="24"/>
        <v>1.8329520429171695</v>
      </c>
      <c r="D330" s="2">
        <f t="shared" si="26"/>
        <v>1.8368567765906367</v>
      </c>
      <c r="E330" s="2">
        <f t="shared" si="25"/>
        <v>-3.90473367346722E-3</v>
      </c>
      <c r="F330" s="2">
        <f t="shared" si="29"/>
        <v>1.0361744456766554E-2</v>
      </c>
      <c r="G330" s="2">
        <f t="shared" si="27"/>
        <v>-1.4266478130233774E-2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1.7655000000000001</v>
      </c>
      <c r="C331" s="2">
        <f t="shared" si="24"/>
        <v>1.8342978824683742</v>
      </c>
      <c r="D331" s="2">
        <f t="shared" si="26"/>
        <v>1.8315710894357746</v>
      </c>
      <c r="E331" s="2">
        <f t="shared" si="25"/>
        <v>2.7267930325995948E-3</v>
      </c>
      <c r="F331" s="2">
        <f t="shared" si="29"/>
        <v>8.8347541719331624E-3</v>
      </c>
      <c r="G331" s="2">
        <f t="shared" si="27"/>
        <v>-6.1079611393335675E-3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1.7126999999999999</v>
      </c>
      <c r="C332" s="2">
        <f t="shared" si="24"/>
        <v>1.8354366697809321</v>
      </c>
      <c r="D332" s="2">
        <f t="shared" si="26"/>
        <v>1.8227658235516433</v>
      </c>
      <c r="E332" s="2">
        <f t="shared" si="25"/>
        <v>1.2670846229288824E-2</v>
      </c>
      <c r="F332" s="2">
        <f t="shared" si="29"/>
        <v>9.6019725834042939E-3</v>
      </c>
      <c r="G332" s="2">
        <f t="shared" si="27"/>
        <v>3.0688736458845296E-3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1.742</v>
      </c>
      <c r="C333" s="2">
        <f t="shared" si="24"/>
        <v>1.836400259045404</v>
      </c>
      <c r="D333" s="2">
        <f t="shared" si="26"/>
        <v>1.8167831699552253</v>
      </c>
      <c r="E333" s="2">
        <f t="shared" si="25"/>
        <v>1.9617089090178785E-2</v>
      </c>
      <c r="F333" s="2">
        <f t="shared" si="29"/>
        <v>1.1604995884759193E-2</v>
      </c>
      <c r="G333" s="2">
        <f t="shared" si="27"/>
        <v>8.0120932054195924E-3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1.7302999999999999</v>
      </c>
      <c r="C334" s="2">
        <f t="shared" si="24"/>
        <v>1.8291079114999571</v>
      </c>
      <c r="D334" s="2">
        <f t="shared" si="26"/>
        <v>1.8103770092178011</v>
      </c>
      <c r="E334" s="2">
        <f t="shared" si="25"/>
        <v>1.8730902282156014E-2</v>
      </c>
      <c r="F334" s="2">
        <f t="shared" si="29"/>
        <v>1.3030177164238559E-2</v>
      </c>
      <c r="G334" s="2">
        <f t="shared" si="27"/>
        <v>5.7007251179174556E-3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1.6657999999999999</v>
      </c>
      <c r="C335" s="2">
        <f t="shared" ref="C335:C398" si="30">$C$4*B325+C334*(1-$C$4)</f>
        <v>1.8301528481922715</v>
      </c>
      <c r="D335" s="2">
        <f t="shared" si="26"/>
        <v>1.7996676011275936</v>
      </c>
      <c r="E335" s="2">
        <f t="shared" si="25"/>
        <v>3.0485247064677923E-2</v>
      </c>
      <c r="F335" s="2">
        <f t="shared" si="29"/>
        <v>1.6521191144326434E-2</v>
      </c>
      <c r="G335" s="2">
        <f t="shared" si="27"/>
        <v>1.3964055920351489E-2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1.6716</v>
      </c>
      <c r="C336" s="2">
        <f t="shared" si="30"/>
        <v>1.8229139484703836</v>
      </c>
      <c r="D336" s="2">
        <f t="shared" si="26"/>
        <v>1.7901811121551794</v>
      </c>
      <c r="E336" s="2">
        <f t="shared" si="25"/>
        <v>3.2732836315204183E-2</v>
      </c>
      <c r="F336" s="2">
        <f t="shared" si="29"/>
        <v>1.9763520178501984E-2</v>
      </c>
      <c r="G336" s="2">
        <f t="shared" si="27"/>
        <v>1.29693161367022E-2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1.6716</v>
      </c>
      <c r="C337" s="2">
        <f t="shared" si="30"/>
        <v>1.816788725628786</v>
      </c>
      <c r="D337" s="2">
        <f t="shared" si="26"/>
        <v>1.7813973260696105</v>
      </c>
      <c r="E337" s="2">
        <f t="shared" si="25"/>
        <v>3.5391399559175474E-2</v>
      </c>
      <c r="F337" s="2">
        <f t="shared" si="29"/>
        <v>2.2889096054636682E-2</v>
      </c>
      <c r="G337" s="2">
        <f t="shared" si="27"/>
        <v>1.2502303504538792E-2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1.7068000000000001</v>
      </c>
      <c r="C338" s="2">
        <f t="shared" si="30"/>
        <v>1.8116058447628189</v>
      </c>
      <c r="D338" s="2">
        <f t="shared" si="26"/>
        <v>1.7758715982126023</v>
      </c>
      <c r="E338" s="2">
        <f t="shared" si="25"/>
        <v>3.573424655021662E-2</v>
      </c>
      <c r="F338" s="2">
        <f t="shared" si="29"/>
        <v>2.5458126153752671E-2</v>
      </c>
      <c r="G338" s="2">
        <f t="shared" si="27"/>
        <v>1.0276120396463948E-2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1.7010000000000001</v>
      </c>
      <c r="C339" s="2">
        <f t="shared" si="30"/>
        <v>1.8063126378762313</v>
      </c>
      <c r="D339" s="2">
        <f t="shared" si="26"/>
        <v>1.7703255539005576</v>
      </c>
      <c r="E339" s="2">
        <f t="shared" si="25"/>
        <v>3.5987083975673739E-2</v>
      </c>
      <c r="F339" s="2">
        <f t="shared" si="29"/>
        <v>2.7563917718136887E-2</v>
      </c>
      <c r="G339" s="2">
        <f t="shared" si="27"/>
        <v>8.4231662575368522E-3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1.7302999999999999</v>
      </c>
      <c r="C340" s="2">
        <f t="shared" si="30"/>
        <v>1.799126078202965</v>
      </c>
      <c r="D340" s="2">
        <f t="shared" si="26"/>
        <v>1.7673606980560717</v>
      </c>
      <c r="E340" s="2">
        <f t="shared" si="25"/>
        <v>3.1765380146893341E-2</v>
      </c>
      <c r="F340" s="2">
        <f t="shared" si="29"/>
        <v>2.840421020388818E-2</v>
      </c>
      <c r="G340" s="2">
        <f t="shared" si="27"/>
        <v>3.3611699430051607E-3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1.7185999999999999</v>
      </c>
      <c r="C341" s="2">
        <f t="shared" si="30"/>
        <v>1.7939528354025087</v>
      </c>
      <c r="D341" s="2">
        <f t="shared" si="26"/>
        <v>1.7637487944963626</v>
      </c>
      <c r="E341" s="2">
        <f t="shared" si="25"/>
        <v>3.0204040906146146E-2</v>
      </c>
      <c r="F341" s="2">
        <f t="shared" si="29"/>
        <v>2.8764176344339774E-2</v>
      </c>
      <c r="G341" s="2">
        <f t="shared" si="27"/>
        <v>1.4398645618063713E-3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1.7010000000000001</v>
      </c>
      <c r="C342" s="2">
        <f t="shared" si="30"/>
        <v>1.7814523991867381</v>
      </c>
      <c r="D342" s="2">
        <f t="shared" si="26"/>
        <v>1.7591007356447803</v>
      </c>
      <c r="E342" s="2">
        <f t="shared" si="25"/>
        <v>2.2351663541957834E-2</v>
      </c>
      <c r="F342" s="2">
        <f t="shared" si="29"/>
        <v>2.7481673783863389E-2</v>
      </c>
      <c r="G342" s="2">
        <f t="shared" si="27"/>
        <v>-5.1300102419055554E-3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1.6540999999999999</v>
      </c>
      <c r="C343" s="2">
        <f t="shared" si="30"/>
        <v>1.7753827993118554</v>
      </c>
      <c r="D343" s="2">
        <f t="shared" si="26"/>
        <v>1.7513229033747966</v>
      </c>
      <c r="E343" s="2">
        <f t="shared" si="25"/>
        <v>2.4059895937058817E-2</v>
      </c>
      <c r="F343" s="2">
        <f t="shared" si="29"/>
        <v>2.6797318214502475E-2</v>
      </c>
      <c r="G343" s="2">
        <f t="shared" si="27"/>
        <v>-2.7374222774436581E-3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1.6716</v>
      </c>
      <c r="C344" s="2">
        <f t="shared" si="30"/>
        <v>1.7684469840331083</v>
      </c>
      <c r="D344" s="2">
        <f t="shared" si="26"/>
        <v>1.7454175031248118</v>
      </c>
      <c r="E344" s="2">
        <f t="shared" si="25"/>
        <v>2.3029480908296485E-2</v>
      </c>
      <c r="F344" s="2">
        <f t="shared" si="29"/>
        <v>2.6043750753261277E-2</v>
      </c>
      <c r="G344" s="2">
        <f t="shared" si="27"/>
        <v>-3.0142698449647926E-3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1.6482000000000001</v>
      </c>
      <c r="C345" s="2">
        <f t="shared" si="30"/>
        <v>1.7526551403357069</v>
      </c>
      <c r="D345" s="2">
        <f t="shared" si="26"/>
        <v>1.7382162065970479</v>
      </c>
      <c r="E345" s="2">
        <f t="shared" si="25"/>
        <v>1.443893373865901E-2</v>
      </c>
      <c r="F345" s="2">
        <f t="shared" si="29"/>
        <v>2.3722787350340828E-2</v>
      </c>
      <c r="G345" s="2">
        <f t="shared" si="27"/>
        <v>-9.2838536116818179E-3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1.6247</v>
      </c>
      <c r="C346" s="2">
        <f t="shared" si="30"/>
        <v>1.7401851187455981</v>
      </c>
      <c r="D346" s="2">
        <f t="shared" si="26"/>
        <v>1.7298075987009702</v>
      </c>
      <c r="E346" s="2">
        <f t="shared" si="25"/>
        <v>1.0377520044627886E-2</v>
      </c>
      <c r="F346" s="2">
        <f t="shared" si="29"/>
        <v>2.1053733889198241E-2</v>
      </c>
      <c r="G346" s="2">
        <f t="shared" si="27"/>
        <v>-1.0676213844570355E-2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1.6071</v>
      </c>
      <c r="C347" s="2">
        <f t="shared" si="30"/>
        <v>1.7296335620155061</v>
      </c>
      <c r="D347" s="2">
        <f t="shared" si="26"/>
        <v>1.720718146945343</v>
      </c>
      <c r="E347" s="2">
        <f t="shared" si="25"/>
        <v>8.9154150701631352E-3</v>
      </c>
      <c r="F347" s="2">
        <f t="shared" si="29"/>
        <v>1.862607012539122E-2</v>
      </c>
      <c r="G347" s="2">
        <f t="shared" si="27"/>
        <v>-9.7106550552280846E-3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1.6012999999999999</v>
      </c>
      <c r="C348" s="2">
        <f t="shared" si="30"/>
        <v>1.7261207063208128</v>
      </c>
      <c r="D348" s="2">
        <f t="shared" si="26"/>
        <v>1.7118723582827249</v>
      </c>
      <c r="E348" s="2">
        <f t="shared" ref="E348:E411" si="31">C348-D348</f>
        <v>1.4248348038087943E-2</v>
      </c>
      <c r="F348" s="2">
        <f t="shared" si="29"/>
        <v>1.7750525707930565E-2</v>
      </c>
      <c r="G348" s="2">
        <f t="shared" si="27"/>
        <v>-3.502177669842621E-3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1.5953999999999999</v>
      </c>
      <c r="C349" s="2">
        <f t="shared" si="30"/>
        <v>1.7222559822714569</v>
      </c>
      <c r="D349" s="2">
        <f t="shared" ref="D349:D412" si="32">$D$4*B349+(1-$D$4)*D348</f>
        <v>1.7032447761877081</v>
      </c>
      <c r="E349" s="2">
        <f t="shared" si="31"/>
        <v>1.9011206083748844E-2</v>
      </c>
      <c r="F349" s="2">
        <f t="shared" si="29"/>
        <v>1.8002661783094221E-2</v>
      </c>
      <c r="G349" s="2">
        <f t="shared" si="27"/>
        <v>1.0085443006546228E-3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1.6657999999999999</v>
      </c>
      <c r="C350" s="2">
        <f t="shared" si="30"/>
        <v>1.7234935234604636</v>
      </c>
      <c r="D350" s="2">
        <f t="shared" si="32"/>
        <v>1.7004710890626926</v>
      </c>
      <c r="E350" s="2">
        <f t="shared" si="31"/>
        <v>2.3022434397770963E-2</v>
      </c>
      <c r="F350" s="2">
        <f t="shared" si="29"/>
        <v>1.900661630602957E-2</v>
      </c>
      <c r="G350" s="2">
        <f t="shared" si="27"/>
        <v>4.0158180917413931E-3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1.6598999999999999</v>
      </c>
      <c r="C351" s="2">
        <f t="shared" si="30"/>
        <v>1.7227406736973152</v>
      </c>
      <c r="D351" s="2">
        <f t="shared" si="32"/>
        <v>1.6974658232061968</v>
      </c>
      <c r="E351" s="2">
        <f t="shared" si="31"/>
        <v>2.5274850491118439E-2</v>
      </c>
      <c r="F351" s="2">
        <f t="shared" si="29"/>
        <v>2.0260263143047345E-2</v>
      </c>
      <c r="G351" s="2">
        <f t="shared" si="27"/>
        <v>5.0145873480710937E-3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1.6423000000000001</v>
      </c>
      <c r="C352" s="2">
        <f t="shared" si="30"/>
        <v>1.719395954666959</v>
      </c>
      <c r="D352" s="2">
        <f t="shared" si="32"/>
        <v>1.6933794659316637</v>
      </c>
      <c r="E352" s="2">
        <f t="shared" si="31"/>
        <v>2.6016488735295384E-2</v>
      </c>
      <c r="F352" s="2">
        <f t="shared" si="29"/>
        <v>2.1411508261496955E-2</v>
      </c>
      <c r="G352" s="2">
        <f t="shared" si="27"/>
        <v>4.6049804737984291E-3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1.5953999999999999</v>
      </c>
      <c r="C353" s="2">
        <f t="shared" si="30"/>
        <v>1.7093504231797345</v>
      </c>
      <c r="D353" s="2">
        <f t="shared" si="32"/>
        <v>1.6861217277145033</v>
      </c>
      <c r="E353" s="2">
        <f t="shared" si="31"/>
        <v>2.3228695465231208E-2</v>
      </c>
      <c r="F353" s="2">
        <f t="shared" si="29"/>
        <v>2.1774945702243809E-2</v>
      </c>
      <c r="G353" s="2">
        <f t="shared" si="27"/>
        <v>1.4537497629873997E-3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1.6071</v>
      </c>
      <c r="C354" s="2">
        <f t="shared" si="30"/>
        <v>1.7035426657674677</v>
      </c>
      <c r="D354" s="2">
        <f t="shared" si="32"/>
        <v>1.6802682664023179</v>
      </c>
      <c r="E354" s="2">
        <f t="shared" si="31"/>
        <v>2.3274399365149856E-2</v>
      </c>
      <c r="F354" s="2">
        <f t="shared" si="29"/>
        <v>2.207483643482502E-2</v>
      </c>
      <c r="G354" s="2">
        <f t="shared" si="27"/>
        <v>1.1995629303248358E-3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1.613</v>
      </c>
      <c r="C355" s="2">
        <f t="shared" si="30"/>
        <v>1.6950284094955497</v>
      </c>
      <c r="D355" s="2">
        <f t="shared" si="32"/>
        <v>1.675285431853998</v>
      </c>
      <c r="E355" s="2">
        <f t="shared" si="31"/>
        <v>1.974297764155164E-2</v>
      </c>
      <c r="F355" s="2">
        <f t="shared" si="29"/>
        <v>2.1608464676170346E-2</v>
      </c>
      <c r="G355" s="2">
        <f t="shared" si="27"/>
        <v>-1.8654870346187062E-3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1.613</v>
      </c>
      <c r="C356" s="2">
        <f t="shared" si="30"/>
        <v>1.6842086541885422</v>
      </c>
      <c r="D356" s="2">
        <f t="shared" si="32"/>
        <v>1.6706716961611094</v>
      </c>
      <c r="E356" s="2">
        <f t="shared" si="31"/>
        <v>1.3536958027432711E-2</v>
      </c>
      <c r="F356" s="2">
        <f t="shared" si="29"/>
        <v>1.999416334642282E-2</v>
      </c>
      <c r="G356" s="2">
        <f t="shared" ref="G356:G419" si="33">E356-F356</f>
        <v>-6.4572053189901092E-3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1.613</v>
      </c>
      <c r="C357" s="2">
        <f t="shared" si="30"/>
        <v>1.6723457843133818</v>
      </c>
      <c r="D357" s="2">
        <f t="shared" si="32"/>
        <v>1.666399718667694</v>
      </c>
      <c r="E357" s="2">
        <f t="shared" si="31"/>
        <v>5.9460656456877814E-3</v>
      </c>
      <c r="F357" s="2">
        <f t="shared" ref="F357:F420" si="35">(E357*(2/(10)))+((1-(2/10))*F356)</f>
        <v>1.7184543806275814E-2</v>
      </c>
      <c r="G357" s="2">
        <f t="shared" si="33"/>
        <v>-1.1238478160588032E-2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1.6365000000000001</v>
      </c>
      <c r="C358" s="2">
        <f t="shared" si="30"/>
        <v>1.6614156636497845</v>
      </c>
      <c r="D358" s="2">
        <f t="shared" si="32"/>
        <v>1.6641849246923091</v>
      </c>
      <c r="E358" s="2">
        <f t="shared" si="31"/>
        <v>-2.7692610425245068E-3</v>
      </c>
      <c r="F358" s="2">
        <f t="shared" si="35"/>
        <v>1.319378283651575E-2</v>
      </c>
      <c r="G358" s="2">
        <f t="shared" si="33"/>
        <v>-1.5963043879040257E-2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1.6365000000000001</v>
      </c>
      <c r="C359" s="2">
        <f t="shared" si="30"/>
        <v>1.6512594077036638</v>
      </c>
      <c r="D359" s="2">
        <f t="shared" si="32"/>
        <v>1.6621341895299158</v>
      </c>
      <c r="E359" s="2">
        <f t="shared" si="31"/>
        <v>-1.0874781826252011E-2</v>
      </c>
      <c r="F359" s="2">
        <f t="shared" si="35"/>
        <v>8.3800699039621972E-3</v>
      </c>
      <c r="G359" s="2">
        <f t="shared" si="33"/>
        <v>-1.9254851730214208E-2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1.6482000000000001</v>
      </c>
      <c r="C360" s="2">
        <f t="shared" si="30"/>
        <v>1.6534964219031001</v>
      </c>
      <c r="D360" s="2">
        <f t="shared" si="32"/>
        <v>1.6611020273425146</v>
      </c>
      <c r="E360" s="2">
        <f t="shared" si="31"/>
        <v>-7.6056054394144645E-3</v>
      </c>
      <c r="F360" s="2">
        <f t="shared" si="35"/>
        <v>5.182934835286865E-3</v>
      </c>
      <c r="G360" s="2">
        <f t="shared" si="33"/>
        <v>-1.2788540274701329E-2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1.6540999999999999</v>
      </c>
      <c r="C361" s="2">
        <f t="shared" si="30"/>
        <v>1.6544815877641617</v>
      </c>
      <c r="D361" s="2">
        <f t="shared" si="32"/>
        <v>1.6605833586504763</v>
      </c>
      <c r="E361" s="2">
        <f t="shared" si="31"/>
        <v>-6.1017708863146947E-3</v>
      </c>
      <c r="F361" s="2">
        <f t="shared" si="35"/>
        <v>2.9259936909665535E-3</v>
      </c>
      <c r="G361" s="2">
        <f t="shared" si="33"/>
        <v>-9.0277645772812477E-3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1.6071</v>
      </c>
      <c r="C362" s="2">
        <f t="shared" si="30"/>
        <v>1.652607497338906</v>
      </c>
      <c r="D362" s="2">
        <f t="shared" si="32"/>
        <v>1.6566216283800708</v>
      </c>
      <c r="E362" s="2">
        <f t="shared" si="31"/>
        <v>-4.0141310411647702E-3</v>
      </c>
      <c r="F362" s="2">
        <f t="shared" si="35"/>
        <v>1.5379687445402888E-3</v>
      </c>
      <c r="G362" s="2">
        <f t="shared" si="33"/>
        <v>-5.5520997857050588E-3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1.6423000000000001</v>
      </c>
      <c r="C363" s="2">
        <f t="shared" si="30"/>
        <v>1.6438063439021513</v>
      </c>
      <c r="D363" s="2">
        <f t="shared" si="32"/>
        <v>1.6555607670185841</v>
      </c>
      <c r="E363" s="2">
        <f t="shared" si="31"/>
        <v>-1.1754423116432822E-2</v>
      </c>
      <c r="F363" s="2">
        <f t="shared" si="35"/>
        <v>-1.1205096276543332E-3</v>
      </c>
      <c r="G363" s="2">
        <f t="shared" si="33"/>
        <v>-1.0633913488778488E-2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1.6482000000000001</v>
      </c>
      <c r="C364" s="2">
        <f t="shared" si="30"/>
        <v>1.638159214071051</v>
      </c>
      <c r="D364" s="2">
        <f t="shared" si="32"/>
        <v>1.6550155250172076</v>
      </c>
      <c r="E364" s="2">
        <f t="shared" si="31"/>
        <v>-1.6856310946156583E-2</v>
      </c>
      <c r="F364" s="2">
        <f t="shared" si="35"/>
        <v>-4.2676698913547834E-3</v>
      </c>
      <c r="G364" s="2">
        <f t="shared" si="33"/>
        <v>-1.25886410548018E-2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1.6598999999999999</v>
      </c>
      <c r="C365" s="2">
        <f t="shared" si="30"/>
        <v>1.6342885657524278</v>
      </c>
      <c r="D365" s="2">
        <f t="shared" si="32"/>
        <v>1.6553773379788959</v>
      </c>
      <c r="E365" s="2">
        <f t="shared" si="31"/>
        <v>-2.10887722264681E-2</v>
      </c>
      <c r="F365" s="2">
        <f t="shared" si="35"/>
        <v>-7.6318903583774472E-3</v>
      </c>
      <c r="G365" s="2">
        <f t="shared" si="33"/>
        <v>-1.3456881868090652E-2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1.6540999999999999</v>
      </c>
      <c r="C366" s="2">
        <f t="shared" si="30"/>
        <v>1.6310134017905158</v>
      </c>
      <c r="D366" s="2">
        <f t="shared" si="32"/>
        <v>1.6552827203508296</v>
      </c>
      <c r="E366" s="2">
        <f t="shared" si="31"/>
        <v>-2.426931856031378E-2</v>
      </c>
      <c r="F366" s="2">
        <f t="shared" si="35"/>
        <v>-1.0959375998764714E-2</v>
      </c>
      <c r="G366" s="2">
        <f t="shared" si="33"/>
        <v>-1.3309942561549066E-2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1.6423000000000001</v>
      </c>
      <c r="C367" s="2">
        <f t="shared" si="30"/>
        <v>1.6282421092073596</v>
      </c>
      <c r="D367" s="2">
        <f t="shared" si="32"/>
        <v>1.6543210373618793</v>
      </c>
      <c r="E367" s="2">
        <f t="shared" si="31"/>
        <v>-2.6078928154519732E-2</v>
      </c>
      <c r="F367" s="2">
        <f t="shared" si="35"/>
        <v>-1.3983286429915719E-2</v>
      </c>
      <c r="G367" s="2">
        <f t="shared" si="33"/>
        <v>-1.2095641724604013E-2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1.6540999999999999</v>
      </c>
      <c r="C368" s="2">
        <f t="shared" si="30"/>
        <v>1.6295125539446889</v>
      </c>
      <c r="D368" s="2">
        <f t="shared" si="32"/>
        <v>1.6543046642239623</v>
      </c>
      <c r="E368" s="2">
        <f t="shared" si="31"/>
        <v>-2.4792110279273416E-2</v>
      </c>
      <c r="F368" s="2">
        <f t="shared" si="35"/>
        <v>-1.614505119978726E-2</v>
      </c>
      <c r="G368" s="2">
        <f t="shared" si="33"/>
        <v>-8.6470590794861558E-3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1.6423000000000001</v>
      </c>
      <c r="C369" s="2">
        <f t="shared" si="30"/>
        <v>1.6305875456455059</v>
      </c>
      <c r="D369" s="2">
        <f t="shared" si="32"/>
        <v>1.6534154298370021</v>
      </c>
      <c r="E369" s="2">
        <f t="shared" si="31"/>
        <v>-2.2827884191496173E-2</v>
      </c>
      <c r="F369" s="2">
        <f t="shared" si="35"/>
        <v>-1.7481617798129043E-2</v>
      </c>
      <c r="G369" s="2">
        <f t="shared" si="33"/>
        <v>-5.3462663933671294E-3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1.6306</v>
      </c>
      <c r="C370" s="2">
        <f t="shared" si="30"/>
        <v>1.6332971540077357</v>
      </c>
      <c r="D370" s="2">
        <f t="shared" si="32"/>
        <v>1.6517253979972242</v>
      </c>
      <c r="E370" s="2">
        <f t="shared" si="31"/>
        <v>-1.8428243989488502E-2</v>
      </c>
      <c r="F370" s="2">
        <f t="shared" si="35"/>
        <v>-1.7670943036400936E-2</v>
      </c>
      <c r="G370" s="2">
        <f t="shared" si="33"/>
        <v>-7.5730095308756615E-4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1.6071</v>
      </c>
      <c r="C371" s="2">
        <f t="shared" si="30"/>
        <v>1.6364975918526994</v>
      </c>
      <c r="D371" s="2">
        <f t="shared" si="32"/>
        <v>1.6484198129603929</v>
      </c>
      <c r="E371" s="2">
        <f t="shared" si="31"/>
        <v>-1.1922221107693476E-2</v>
      </c>
      <c r="F371" s="2">
        <f t="shared" si="35"/>
        <v>-1.6521198650659444E-2</v>
      </c>
      <c r="G371" s="2">
        <f t="shared" si="33"/>
        <v>4.5989775429659679E-3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1.6306</v>
      </c>
      <c r="C372" s="2">
        <f t="shared" si="30"/>
        <v>1.6319748854138225</v>
      </c>
      <c r="D372" s="2">
        <f t="shared" si="32"/>
        <v>1.6470998268151784</v>
      </c>
      <c r="E372" s="2">
        <f t="shared" si="31"/>
        <v>-1.5124941401355896E-2</v>
      </c>
      <c r="F372" s="2">
        <f t="shared" si="35"/>
        <v>-1.6241947200798735E-2</v>
      </c>
      <c r="G372" s="2">
        <f t="shared" si="33"/>
        <v>1.1170057994428391E-3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1.6657999999999999</v>
      </c>
      <c r="C373" s="2">
        <f t="shared" si="30"/>
        <v>1.6335633645809267</v>
      </c>
      <c r="D373" s="2">
        <f t="shared" si="32"/>
        <v>1.6484850248288687</v>
      </c>
      <c r="E373" s="2">
        <f t="shared" si="31"/>
        <v>-1.4921660247942059E-2</v>
      </c>
      <c r="F373" s="2">
        <f t="shared" si="35"/>
        <v>-1.5977889810227401E-2</v>
      </c>
      <c r="G373" s="2">
        <f t="shared" si="33"/>
        <v>1.0562295622853421E-3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1.6540999999999999</v>
      </c>
      <c r="C374" s="2">
        <f t="shared" si="30"/>
        <v>1.6358151546453994</v>
      </c>
      <c r="D374" s="2">
        <f t="shared" si="32"/>
        <v>1.6489009489156192</v>
      </c>
      <c r="E374" s="2">
        <f t="shared" si="31"/>
        <v>-1.308579427021983E-2</v>
      </c>
      <c r="F374" s="2">
        <f t="shared" si="35"/>
        <v>-1.5399470702225887E-2</v>
      </c>
      <c r="G374" s="2">
        <f t="shared" si="33"/>
        <v>2.3136764320060565E-3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1.6540999999999999</v>
      </c>
      <c r="C375" s="2">
        <f t="shared" si="30"/>
        <v>1.6395205154691841</v>
      </c>
      <c r="D375" s="2">
        <f t="shared" si="32"/>
        <v>1.6492860638107585</v>
      </c>
      <c r="E375" s="2">
        <f t="shared" si="31"/>
        <v>-9.7655483415743927E-3</v>
      </c>
      <c r="F375" s="2">
        <f t="shared" si="35"/>
        <v>-1.427268623009559E-2</v>
      </c>
      <c r="G375" s="2">
        <f t="shared" si="33"/>
        <v>4.5071378885211972E-3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1.6540999999999999</v>
      </c>
      <c r="C376" s="2">
        <f t="shared" si="30"/>
        <v>1.6417635130893096</v>
      </c>
      <c r="D376" s="2">
        <f t="shared" si="32"/>
        <v>1.6496426516766283</v>
      </c>
      <c r="E376" s="2">
        <f t="shared" si="31"/>
        <v>-7.8791385873187014E-3</v>
      </c>
      <c r="F376" s="2">
        <f t="shared" si="35"/>
        <v>-1.2993976701540212E-2</v>
      </c>
      <c r="G376" s="2">
        <f t="shared" si="33"/>
        <v>5.1148381142215107E-3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1.6482000000000001</v>
      </c>
      <c r="C377" s="2">
        <f t="shared" si="30"/>
        <v>1.6418460495371081</v>
      </c>
      <c r="D377" s="2">
        <f t="shared" si="32"/>
        <v>1.6495357885894706</v>
      </c>
      <c r="E377" s="2">
        <f t="shared" si="31"/>
        <v>-7.6897390523624765E-3</v>
      </c>
      <c r="F377" s="2">
        <f t="shared" si="35"/>
        <v>-1.1933129171704667E-2</v>
      </c>
      <c r="G377" s="2">
        <f t="shared" si="33"/>
        <v>4.2433901193421903E-3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1.6012999999999999</v>
      </c>
      <c r="C378" s="2">
        <f t="shared" si="30"/>
        <v>1.6437312726852453</v>
      </c>
      <c r="D378" s="2">
        <f t="shared" si="32"/>
        <v>1.6459627672124726</v>
      </c>
      <c r="E378" s="2">
        <f t="shared" si="31"/>
        <v>-2.2314945272272624E-3</v>
      </c>
      <c r="F378" s="2">
        <f t="shared" si="35"/>
        <v>-9.9928022428091862E-3</v>
      </c>
      <c r="G378" s="2">
        <f t="shared" si="33"/>
        <v>7.7613077155819239E-3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1.6306</v>
      </c>
      <c r="C379" s="2">
        <f t="shared" si="30"/>
        <v>1.6435110768875152</v>
      </c>
      <c r="D379" s="2">
        <f t="shared" si="32"/>
        <v>1.6448247844559931</v>
      </c>
      <c r="E379" s="2">
        <f t="shared" si="31"/>
        <v>-1.3137075684779287E-3</v>
      </c>
      <c r="F379" s="2">
        <f t="shared" si="35"/>
        <v>-8.2569833079429358E-3</v>
      </c>
      <c r="G379" s="2">
        <f t="shared" si="33"/>
        <v>6.9432757394650071E-3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1.6540999999999999</v>
      </c>
      <c r="C380" s="2">
        <f t="shared" si="30"/>
        <v>1.6415247573663589</v>
      </c>
      <c r="D380" s="2">
        <f t="shared" si="32"/>
        <v>1.645511837459253</v>
      </c>
      <c r="E380" s="2">
        <f t="shared" si="31"/>
        <v>-3.9870800928940575E-3</v>
      </c>
      <c r="F380" s="2">
        <f t="shared" si="35"/>
        <v>-7.4030026649331603E-3</v>
      </c>
      <c r="G380" s="2">
        <f t="shared" si="33"/>
        <v>3.4159225720391028E-3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1.6423000000000001</v>
      </c>
      <c r="C381" s="2">
        <f t="shared" si="30"/>
        <v>1.6362286408484576</v>
      </c>
      <c r="D381" s="2">
        <f t="shared" si="32"/>
        <v>1.6452739235733824</v>
      </c>
      <c r="E381" s="2">
        <f t="shared" si="31"/>
        <v>-9.0452827249247747E-3</v>
      </c>
      <c r="F381" s="2">
        <f t="shared" si="35"/>
        <v>-7.7314586769314832E-3</v>
      </c>
      <c r="G381" s="2">
        <f t="shared" si="33"/>
        <v>-1.3138240479932915E-3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1.5953999999999999</v>
      </c>
      <c r="C382" s="2">
        <f t="shared" si="30"/>
        <v>1.6353626961025411</v>
      </c>
      <c r="D382" s="2">
        <f t="shared" si="32"/>
        <v>1.641579558864243</v>
      </c>
      <c r="E382" s="2">
        <f t="shared" si="31"/>
        <v>-6.2168627617018579E-3</v>
      </c>
      <c r="F382" s="2">
        <f t="shared" si="35"/>
        <v>-7.4285394938855588E-3</v>
      </c>
      <c r="G382" s="2">
        <f t="shared" si="33"/>
        <v>1.2116767321837009E-3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1.5485</v>
      </c>
      <c r="C383" s="2">
        <f t="shared" si="30"/>
        <v>1.6400453582406118</v>
      </c>
      <c r="D383" s="2">
        <f t="shared" si="32"/>
        <v>1.634684776726151</v>
      </c>
      <c r="E383" s="2">
        <f t="shared" si="31"/>
        <v>5.3605815144608382E-3</v>
      </c>
      <c r="F383" s="2">
        <f t="shared" si="35"/>
        <v>-4.8707152922162801E-3</v>
      </c>
      <c r="G383" s="2">
        <f t="shared" si="33"/>
        <v>1.0231296806677118E-2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6">
        <f>TITRES_STAT!D387</f>
        <v>1.5543</v>
      </c>
      <c r="C384" s="2">
        <f t="shared" si="30"/>
        <v>1.6422076108189791</v>
      </c>
      <c r="D384" s="2">
        <f t="shared" si="32"/>
        <v>1.62873034882051</v>
      </c>
      <c r="E384" s="2">
        <f t="shared" si="31"/>
        <v>1.3477261998469103E-2</v>
      </c>
      <c r="F384" s="2">
        <f t="shared" si="35"/>
        <v>-1.2011198340792038E-3</v>
      </c>
      <c r="G384" s="2">
        <f t="shared" si="33"/>
        <v>1.4678381832548307E-2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6">
        <f>TITRES_STAT!D388</f>
        <v>1.5837000000000001</v>
      </c>
      <c r="C385" s="2">
        <f t="shared" si="30"/>
        <v>1.6440372091545208</v>
      </c>
      <c r="D385" s="2">
        <f t="shared" si="32"/>
        <v>1.6253947674263982</v>
      </c>
      <c r="E385" s="2">
        <f t="shared" si="31"/>
        <v>1.8642441728122572E-2</v>
      </c>
      <c r="F385" s="2">
        <f t="shared" si="35"/>
        <v>2.7675924783611516E-3</v>
      </c>
      <c r="G385" s="2">
        <f t="shared" si="33"/>
        <v>1.587484924976142E-2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6">
        <f>TITRES_STAT!D389</f>
        <v>1.6306</v>
      </c>
      <c r="C386" s="2">
        <f t="shared" si="30"/>
        <v>1.6455853308230559</v>
      </c>
      <c r="D386" s="2">
        <f t="shared" si="32"/>
        <v>1.6257803402096278</v>
      </c>
      <c r="E386" s="2">
        <f t="shared" si="31"/>
        <v>1.9804990613428108E-2</v>
      </c>
      <c r="F386" s="2">
        <f t="shared" si="35"/>
        <v>6.1750721053745426E-3</v>
      </c>
      <c r="G386" s="2">
        <f t="shared" si="33"/>
        <v>1.3629918508053566E-2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6">
        <f>TITRES_STAT!D390</f>
        <v>1.6247</v>
      </c>
      <c r="C387" s="2">
        <f t="shared" si="30"/>
        <v>1.6459875876195089</v>
      </c>
      <c r="D387" s="2">
        <f t="shared" si="32"/>
        <v>1.6257003150089147</v>
      </c>
      <c r="E387" s="2">
        <f t="shared" si="31"/>
        <v>2.0287272610594265E-2</v>
      </c>
      <c r="F387" s="2">
        <f t="shared" si="35"/>
        <v>8.9975122064184874E-3</v>
      </c>
      <c r="G387" s="2">
        <f t="shared" si="33"/>
        <v>1.1289760404175777E-2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6">
        <f>TITRES_STAT!D391</f>
        <v>1.6423000000000001</v>
      </c>
      <c r="C388" s="2">
        <f t="shared" si="30"/>
        <v>1.6391125741395844</v>
      </c>
      <c r="D388" s="2">
        <f t="shared" si="32"/>
        <v>1.6269299213045507</v>
      </c>
      <c r="E388" s="2">
        <f t="shared" si="31"/>
        <v>1.2182652835033725E-2</v>
      </c>
      <c r="F388" s="2">
        <f t="shared" si="35"/>
        <v>9.6345403321415352E-3</v>
      </c>
      <c r="G388" s="2">
        <f t="shared" si="33"/>
        <v>2.5481125028921896E-3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6">
        <f>TITRES_STAT!D392</f>
        <v>1.6423000000000001</v>
      </c>
      <c r="C389" s="2">
        <f t="shared" si="30"/>
        <v>1.6378029473488791</v>
      </c>
      <c r="D389" s="2">
        <f t="shared" si="32"/>
        <v>1.6280684456523618</v>
      </c>
      <c r="E389" s="2">
        <f t="shared" si="31"/>
        <v>9.7345016965173503E-3</v>
      </c>
      <c r="F389" s="2">
        <f t="shared" si="35"/>
        <v>9.6545326050166986E-3</v>
      </c>
      <c r="G389" s="2">
        <f t="shared" si="33"/>
        <v>7.9969091500651721E-5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1.6423000000000001</v>
      </c>
      <c r="C390" s="2">
        <f t="shared" si="30"/>
        <v>1.6403101862182823</v>
      </c>
      <c r="D390" s="2">
        <f t="shared" si="32"/>
        <v>1.6291226348632979</v>
      </c>
      <c r="E390" s="2">
        <f t="shared" si="31"/>
        <v>1.1187551354984393E-2</v>
      </c>
      <c r="F390" s="2">
        <f t="shared" si="35"/>
        <v>9.9611363550102389E-3</v>
      </c>
      <c r="G390" s="2">
        <f t="shared" si="33"/>
        <v>1.2264149999741542E-3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1.6365000000000001</v>
      </c>
      <c r="C391" s="2">
        <f t="shared" si="30"/>
        <v>1.6406163114154697</v>
      </c>
      <c r="D391" s="2">
        <f t="shared" si="32"/>
        <v>1.6296691063549054</v>
      </c>
      <c r="E391" s="2">
        <f t="shared" si="31"/>
        <v>1.0947205060564347E-2</v>
      </c>
      <c r="F391" s="2">
        <f t="shared" si="35"/>
        <v>1.0158350096121061E-2</v>
      </c>
      <c r="G391" s="2">
        <f t="shared" si="33"/>
        <v>7.8885496444328594E-4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1.6365000000000001</v>
      </c>
      <c r="C392" s="2">
        <f t="shared" si="30"/>
        <v>1.6336599558130898</v>
      </c>
      <c r="D392" s="2">
        <f t="shared" si="32"/>
        <v>1.6301750984767642</v>
      </c>
      <c r="E392" s="2">
        <f t="shared" si="31"/>
        <v>3.4848573363255309E-3</v>
      </c>
      <c r="F392" s="2">
        <f t="shared" si="35"/>
        <v>8.8236515441619551E-3</v>
      </c>
      <c r="G392" s="2">
        <f t="shared" si="33"/>
        <v>-5.3387942078364243E-3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1.6365000000000001</v>
      </c>
      <c r="C393" s="2">
        <f t="shared" si="30"/>
        <v>1.6205584241495374</v>
      </c>
      <c r="D393" s="2">
        <f t="shared" si="32"/>
        <v>1.6306436097007075</v>
      </c>
      <c r="E393" s="2">
        <f t="shared" si="31"/>
        <v>-1.0085185551170106E-2</v>
      </c>
      <c r="F393" s="2">
        <f t="shared" si="35"/>
        <v>5.0418841250955432E-3</v>
      </c>
      <c r="G393" s="2">
        <f t="shared" si="33"/>
        <v>-1.5127069676265649E-2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1.6071</v>
      </c>
      <c r="C394" s="2">
        <f t="shared" si="30"/>
        <v>1.610364820434224</v>
      </c>
      <c r="D394" s="2">
        <f t="shared" si="32"/>
        <v>1.6288996386117662</v>
      </c>
      <c r="E394" s="2">
        <f t="shared" si="31"/>
        <v>-1.8534818177542212E-2</v>
      </c>
      <c r="F394" s="2">
        <f t="shared" si="35"/>
        <v>3.265436645679921E-4</v>
      </c>
      <c r="G394" s="2">
        <f t="shared" si="33"/>
        <v>-1.8861361842110205E-2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1.6365000000000001</v>
      </c>
      <c r="C395" s="2">
        <f t="shared" si="30"/>
        <v>1.6062625403674202</v>
      </c>
      <c r="D395" s="2">
        <f t="shared" si="32"/>
        <v>1.6294626283442279</v>
      </c>
      <c r="E395" s="2">
        <f t="shared" si="31"/>
        <v>-2.3200087976807726E-2</v>
      </c>
      <c r="F395" s="2">
        <f t="shared" si="35"/>
        <v>-4.3787826637071521E-3</v>
      </c>
      <c r="G395" s="2">
        <f t="shared" si="33"/>
        <v>-1.8821305313100573E-2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1.6365000000000001</v>
      </c>
      <c r="C396" s="2">
        <f t="shared" si="30"/>
        <v>1.6100067649262786</v>
      </c>
      <c r="D396" s="2">
        <f t="shared" si="32"/>
        <v>1.6299839151335442</v>
      </c>
      <c r="E396" s="2">
        <f t="shared" si="31"/>
        <v>-1.9977150207265648E-2</v>
      </c>
      <c r="F396" s="2">
        <f t="shared" si="35"/>
        <v>-7.4984561724188515E-3</v>
      </c>
      <c r="G396" s="2">
        <f t="shared" si="33"/>
        <v>-1.2478694034846798E-2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1.6247</v>
      </c>
      <c r="C397" s="2">
        <f t="shared" si="30"/>
        <v>1.6122672626299281</v>
      </c>
      <c r="D397" s="2">
        <f t="shared" si="32"/>
        <v>1.6295925140125409</v>
      </c>
      <c r="E397" s="2">
        <f t="shared" si="31"/>
        <v>-1.7325251382612761E-2</v>
      </c>
      <c r="F397" s="2">
        <f t="shared" si="35"/>
        <v>-9.4638152144576326E-3</v>
      </c>
      <c r="G397" s="2">
        <f t="shared" si="33"/>
        <v>-7.8614361681551281E-3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1.6247</v>
      </c>
      <c r="C398" s="2">
        <f t="shared" si="30"/>
        <v>1.6168876837637853</v>
      </c>
      <c r="D398" s="2">
        <f t="shared" si="32"/>
        <v>1.6292301055671674</v>
      </c>
      <c r="E398" s="2">
        <f t="shared" si="31"/>
        <v>-1.2342421803382075E-2</v>
      </c>
      <c r="F398" s="2">
        <f t="shared" si="35"/>
        <v>-1.0039536532242523E-2</v>
      </c>
      <c r="G398" s="2">
        <f t="shared" si="33"/>
        <v>-2.3028852711395528E-3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1.6423000000000001</v>
      </c>
      <c r="C399" s="2">
        <f t="shared" ref="C399:C462" si="36">$C$4*B389+C398*(1-$C$4)</f>
        <v>1.6207972708770491</v>
      </c>
      <c r="D399" s="2">
        <f t="shared" si="32"/>
        <v>1.6301982458955255</v>
      </c>
      <c r="E399" s="2">
        <f t="shared" si="31"/>
        <v>-9.4009750184764762E-3</v>
      </c>
      <c r="F399" s="2">
        <f t="shared" si="35"/>
        <v>-9.9118242294893143E-3</v>
      </c>
      <c r="G399" s="2">
        <f t="shared" si="33"/>
        <v>5.1084921101283813E-4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1.6423000000000001</v>
      </c>
      <c r="C400" s="2">
        <f t="shared" si="36"/>
        <v>1.6241053830498107</v>
      </c>
      <c r="D400" s="2">
        <f t="shared" si="32"/>
        <v>1.6310946721254866</v>
      </c>
      <c r="E400" s="2">
        <f t="shared" si="31"/>
        <v>-6.9892890756759751E-3</v>
      </c>
      <c r="F400" s="2">
        <f t="shared" si="35"/>
        <v>-9.3273171987266479E-3</v>
      </c>
      <c r="G400" s="2">
        <f t="shared" si="33"/>
        <v>2.3380281230506728E-3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1.6423000000000001</v>
      </c>
      <c r="C401" s="2">
        <f t="shared" si="36"/>
        <v>1.6260122471959937</v>
      </c>
      <c r="D401" s="2">
        <f t="shared" si="32"/>
        <v>1.6319246964124876</v>
      </c>
      <c r="E401" s="2">
        <f t="shared" si="31"/>
        <v>-5.9124492164939202E-3</v>
      </c>
      <c r="F401" s="2">
        <f t="shared" si="35"/>
        <v>-8.644343602280103E-3</v>
      </c>
      <c r="G401" s="2">
        <f t="shared" si="33"/>
        <v>2.7318943857861828E-3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1.6423000000000001</v>
      </c>
      <c r="C402" s="2">
        <f t="shared" si="36"/>
        <v>1.6276257476273792</v>
      </c>
      <c r="D402" s="2">
        <f t="shared" si="32"/>
        <v>1.63269323741897</v>
      </c>
      <c r="E402" s="2">
        <f t="shared" si="31"/>
        <v>-5.0674897915907735E-3</v>
      </c>
      <c r="F402" s="2">
        <f t="shared" si="35"/>
        <v>-7.9289728401422382E-3</v>
      </c>
      <c r="G402" s="2">
        <f t="shared" si="33"/>
        <v>2.8614830485514647E-3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1.5953999999999999</v>
      </c>
      <c r="C403" s="2">
        <f t="shared" si="36"/>
        <v>1.628991017223167</v>
      </c>
      <c r="D403" s="2">
        <f t="shared" si="32"/>
        <v>1.6299307753879351</v>
      </c>
      <c r="E403" s="2">
        <f t="shared" si="31"/>
        <v>-9.3975816476810081E-4</v>
      </c>
      <c r="F403" s="2">
        <f t="shared" si="35"/>
        <v>-6.5311299050674117E-3</v>
      </c>
      <c r="G403" s="2">
        <f t="shared" si="33"/>
        <v>5.5913717402993109E-3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1.6365000000000001</v>
      </c>
      <c r="C404" s="2">
        <f t="shared" si="36"/>
        <v>1.6256231684196027</v>
      </c>
      <c r="D404" s="2">
        <f t="shared" si="32"/>
        <v>1.6304173846184582</v>
      </c>
      <c r="E404" s="2">
        <f t="shared" si="31"/>
        <v>-4.7942161988554499E-3</v>
      </c>
      <c r="F404" s="2">
        <f t="shared" si="35"/>
        <v>-6.1837471638250202E-3</v>
      </c>
      <c r="G404" s="2">
        <f t="shared" si="33"/>
        <v>1.3895309649695703E-3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1.6365000000000001</v>
      </c>
      <c r="C405" s="2">
        <f t="shared" si="36"/>
        <v>1.6272965271242792</v>
      </c>
      <c r="D405" s="2">
        <f t="shared" si="32"/>
        <v>1.6308679487207944</v>
      </c>
      <c r="E405" s="2">
        <f t="shared" si="31"/>
        <v>-3.5714215965152452E-3</v>
      </c>
      <c r="F405" s="2">
        <f t="shared" si="35"/>
        <v>-5.6612820503630654E-3</v>
      </c>
      <c r="G405" s="2">
        <f t="shared" si="33"/>
        <v>2.0898604538478202E-3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1.6365000000000001</v>
      </c>
      <c r="C406" s="2">
        <f t="shared" si="36"/>
        <v>1.6287124460282363</v>
      </c>
      <c r="D406" s="2">
        <f t="shared" si="32"/>
        <v>1.6312851377044393</v>
      </c>
      <c r="E406" s="2">
        <f t="shared" si="31"/>
        <v>-2.5726916762029983E-3</v>
      </c>
      <c r="F406" s="2">
        <f t="shared" si="35"/>
        <v>-5.0435639755310518E-3</v>
      </c>
      <c r="G406" s="2">
        <f t="shared" si="33"/>
        <v>2.4708722993280535E-3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1.6306</v>
      </c>
      <c r="C407" s="2">
        <f t="shared" si="36"/>
        <v>1.6280951466392768</v>
      </c>
      <c r="D407" s="2">
        <f t="shared" si="32"/>
        <v>1.6312343867633696</v>
      </c>
      <c r="E407" s="2">
        <f t="shared" si="31"/>
        <v>-3.1392401240928347E-3</v>
      </c>
      <c r="F407" s="2">
        <f t="shared" si="35"/>
        <v>-4.6626992052434084E-3</v>
      </c>
      <c r="G407" s="2">
        <f t="shared" si="33"/>
        <v>1.5234590811505737E-3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1.6306</v>
      </c>
      <c r="C408" s="2">
        <f t="shared" si="36"/>
        <v>1.6275728163870804</v>
      </c>
      <c r="D408" s="2">
        <f t="shared" si="32"/>
        <v>1.6311873951512681</v>
      </c>
      <c r="E408" s="2">
        <f t="shared" si="31"/>
        <v>-3.6145787641876925E-3</v>
      </c>
      <c r="F408" s="2">
        <f t="shared" si="35"/>
        <v>-4.4530751170322649E-3</v>
      </c>
      <c r="G408" s="2">
        <f t="shared" si="33"/>
        <v>8.3849635284457234E-4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1.6306</v>
      </c>
      <c r="C409" s="2">
        <f t="shared" si="36"/>
        <v>1.6298385369429143</v>
      </c>
      <c r="D409" s="2">
        <f t="shared" si="32"/>
        <v>1.6311438843993222</v>
      </c>
      <c r="E409" s="2">
        <f t="shared" si="31"/>
        <v>-1.3053474564079792E-3</v>
      </c>
      <c r="F409" s="2">
        <f t="shared" si="35"/>
        <v>-3.8235295849074077E-3</v>
      </c>
      <c r="G409" s="2">
        <f t="shared" si="33"/>
        <v>2.5181821284994284E-3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1.6306</v>
      </c>
      <c r="C410" s="2">
        <f t="shared" si="36"/>
        <v>1.6317556851055428</v>
      </c>
      <c r="D410" s="2">
        <f t="shared" si="32"/>
        <v>1.631103596666039</v>
      </c>
      <c r="E410" s="2">
        <f t="shared" si="31"/>
        <v>6.5208843950381734E-4</v>
      </c>
      <c r="F410" s="2">
        <f t="shared" si="35"/>
        <v>-2.9284059800251628E-3</v>
      </c>
      <c r="G410" s="2">
        <f t="shared" si="33"/>
        <v>3.5804944195289802E-3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1.6423000000000001</v>
      </c>
      <c r="C411" s="2">
        <f t="shared" si="36"/>
        <v>1.6333778873969977</v>
      </c>
      <c r="D411" s="2">
        <f t="shared" si="32"/>
        <v>1.631932959875962</v>
      </c>
      <c r="E411" s="2">
        <f t="shared" si="31"/>
        <v>1.4449275210357548E-3</v>
      </c>
      <c r="F411" s="2">
        <f t="shared" si="35"/>
        <v>-2.0537392798129794E-3</v>
      </c>
      <c r="G411" s="2">
        <f t="shared" si="33"/>
        <v>3.4986668008487342E-3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1.5953999999999999</v>
      </c>
      <c r="C412" s="2">
        <f t="shared" si="36"/>
        <v>1.634750520105152</v>
      </c>
      <c r="D412" s="2">
        <f t="shared" si="32"/>
        <v>1.6292268146999647</v>
      </c>
      <c r="E412" s="2">
        <f t="shared" ref="E412:E475" si="37">C412-D412</f>
        <v>5.523705405187318E-3</v>
      </c>
      <c r="F412" s="2">
        <f t="shared" si="35"/>
        <v>-5.3825034281291986E-4</v>
      </c>
      <c r="G412" s="2">
        <f t="shared" si="33"/>
        <v>6.0619557480002381E-3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1.6247</v>
      </c>
      <c r="C413" s="2">
        <f t="shared" si="36"/>
        <v>1.6286965939351286</v>
      </c>
      <c r="D413" s="2">
        <f t="shared" ref="D413:D476" si="38">$D$4*B413+(1-$D$4)*D412</f>
        <v>1.6288914950925599</v>
      </c>
      <c r="E413" s="2">
        <f t="shared" si="37"/>
        <v>-1.9490115743137082E-4</v>
      </c>
      <c r="F413" s="2">
        <f t="shared" si="35"/>
        <v>-4.6958050573661007E-4</v>
      </c>
      <c r="G413" s="2">
        <f t="shared" si="33"/>
        <v>2.7467934830523926E-4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1.6423000000000001</v>
      </c>
      <c r="C414" s="2">
        <f t="shared" si="36"/>
        <v>1.6298971179451087</v>
      </c>
      <c r="D414" s="2">
        <f t="shared" si="38"/>
        <v>1.6298847176782962</v>
      </c>
      <c r="E414" s="2">
        <f t="shared" si="37"/>
        <v>1.2400266812484517E-5</v>
      </c>
      <c r="F414" s="2">
        <f t="shared" si="35"/>
        <v>-3.7318435122679118E-4</v>
      </c>
      <c r="G414" s="2">
        <f t="shared" si="33"/>
        <v>3.855846180392757E-4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1.5953999999999999</v>
      </c>
      <c r="C415" s="2">
        <f t="shared" si="36"/>
        <v>1.6309129459535534</v>
      </c>
      <c r="D415" s="2">
        <f t="shared" si="38"/>
        <v>1.6273302941465706</v>
      </c>
      <c r="E415" s="2">
        <f t="shared" si="37"/>
        <v>3.5826518069828062E-3</v>
      </c>
      <c r="F415" s="2">
        <f t="shared" si="35"/>
        <v>4.1798288041512829E-4</v>
      </c>
      <c r="G415" s="2">
        <f t="shared" si="33"/>
        <v>3.1646689265676779E-3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1.613</v>
      </c>
      <c r="C416" s="2">
        <f t="shared" si="36"/>
        <v>1.6317724927299297</v>
      </c>
      <c r="D416" s="2">
        <f t="shared" si="38"/>
        <v>1.6262687908764544</v>
      </c>
      <c r="E416" s="2">
        <f t="shared" si="37"/>
        <v>5.5037018534753734E-3</v>
      </c>
      <c r="F416" s="2">
        <f t="shared" si="35"/>
        <v>1.4351266750271773E-3</v>
      </c>
      <c r="G416" s="2">
        <f t="shared" si="33"/>
        <v>4.0685751784481959E-3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1.6423000000000001</v>
      </c>
      <c r="C417" s="2">
        <f t="shared" si="36"/>
        <v>1.6315921092330175</v>
      </c>
      <c r="D417" s="2">
        <f t="shared" si="38"/>
        <v>1.627456287848569</v>
      </c>
      <c r="E417" s="2">
        <f t="shared" si="37"/>
        <v>4.135821384448457E-3</v>
      </c>
      <c r="F417" s="2">
        <f t="shared" si="35"/>
        <v>1.9752656169114333E-3</v>
      </c>
      <c r="G417" s="2">
        <f t="shared" si="33"/>
        <v>2.1605557675370237E-3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1.6598999999999999</v>
      </c>
      <c r="C418" s="2">
        <f t="shared" si="36"/>
        <v>1.6314394770433225</v>
      </c>
      <c r="D418" s="2">
        <f t="shared" si="38"/>
        <v>1.629859525785712</v>
      </c>
      <c r="E418" s="2">
        <f t="shared" si="37"/>
        <v>1.5799512576104568E-3</v>
      </c>
      <c r="F418" s="2">
        <f t="shared" si="35"/>
        <v>1.8962027450512382E-3</v>
      </c>
      <c r="G418" s="2">
        <f t="shared" si="33"/>
        <v>-3.1625148744078135E-4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1.6598999999999999</v>
      </c>
      <c r="C419" s="2">
        <f t="shared" si="36"/>
        <v>1.6313103267289653</v>
      </c>
      <c r="D419" s="2">
        <f t="shared" si="38"/>
        <v>1.6320847460978813</v>
      </c>
      <c r="E419" s="2">
        <f t="shared" si="37"/>
        <v>-7.7441936891609053E-4</v>
      </c>
      <c r="F419" s="2">
        <f t="shared" si="35"/>
        <v>1.3620783222577726E-3</v>
      </c>
      <c r="G419" s="2">
        <f t="shared" si="33"/>
        <v>-2.1364976911738632E-3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1.6423000000000001</v>
      </c>
      <c r="C420" s="2">
        <f t="shared" si="36"/>
        <v>1.6312010456937398</v>
      </c>
      <c r="D420" s="2">
        <f t="shared" si="38"/>
        <v>1.6328414315721125</v>
      </c>
      <c r="E420" s="2">
        <f t="shared" si="37"/>
        <v>-1.6403858783726744E-3</v>
      </c>
      <c r="F420" s="2">
        <f t="shared" si="35"/>
        <v>7.6158548213168316E-4</v>
      </c>
      <c r="G420" s="2">
        <f t="shared" ref="G420:G483" si="39">E420-F420</f>
        <v>-2.4019713605043574E-3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1.6657999999999999</v>
      </c>
      <c r="C421" s="2">
        <f t="shared" si="36"/>
        <v>1.6329085771254721</v>
      </c>
      <c r="D421" s="2">
        <f t="shared" si="38"/>
        <v>1.6352828070112151</v>
      </c>
      <c r="E421" s="2">
        <f t="shared" si="37"/>
        <v>-2.3742298857429844E-3</v>
      </c>
      <c r="F421" s="2">
        <f t="shared" ref="F421:F484" si="41">(E421*(2/(10)))+((1-(2/10))*F420)</f>
        <v>1.3442240855674972E-4</v>
      </c>
      <c r="G421" s="2">
        <f t="shared" si="39"/>
        <v>-2.508652294299734E-3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1.6189</v>
      </c>
      <c r="C422" s="2">
        <f t="shared" si="36"/>
        <v>1.6271380267984763</v>
      </c>
      <c r="D422" s="2">
        <f t="shared" si="38"/>
        <v>1.6340692657511251</v>
      </c>
      <c r="E422" s="2">
        <f t="shared" si="37"/>
        <v>-6.9312389526487994E-3</v>
      </c>
      <c r="F422" s="2">
        <f t="shared" si="41"/>
        <v>-1.2787098636843602E-3</v>
      </c>
      <c r="G422" s="2">
        <f t="shared" si="39"/>
        <v>-5.652529088964439E-3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1.6657999999999999</v>
      </c>
      <c r="C423" s="2">
        <f t="shared" si="36"/>
        <v>1.626762945752557</v>
      </c>
      <c r="D423" s="2">
        <f t="shared" si="38"/>
        <v>1.636419690510301</v>
      </c>
      <c r="E423" s="2">
        <f t="shared" si="37"/>
        <v>-9.6567447577440291E-3</v>
      </c>
      <c r="F423" s="2">
        <f t="shared" si="41"/>
        <v>-2.9543168424962943E-3</v>
      </c>
      <c r="G423" s="2">
        <f t="shared" si="39"/>
        <v>-6.7024279152477348E-3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1.7362</v>
      </c>
      <c r="C424" s="2">
        <f t="shared" si="36"/>
        <v>1.6291532617906253</v>
      </c>
      <c r="D424" s="2">
        <f t="shared" si="38"/>
        <v>1.6438108245465748</v>
      </c>
      <c r="E424" s="2">
        <f t="shared" si="37"/>
        <v>-1.4657562755949538E-2</v>
      </c>
      <c r="F424" s="2">
        <f t="shared" si="41"/>
        <v>-5.2949660251869436E-3</v>
      </c>
      <c r="G424" s="2">
        <f t="shared" si="39"/>
        <v>-9.3625967307625936E-3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1.7362</v>
      </c>
      <c r="C425" s="2">
        <f t="shared" si="36"/>
        <v>1.6239604522843751</v>
      </c>
      <c r="D425" s="2">
        <f t="shared" si="38"/>
        <v>1.6506544671727545</v>
      </c>
      <c r="E425" s="2">
        <f t="shared" si="37"/>
        <v>-2.6694014888379414E-2</v>
      </c>
      <c r="F425" s="2">
        <f t="shared" si="41"/>
        <v>-9.5747757978254383E-3</v>
      </c>
      <c r="G425" s="2">
        <f t="shared" si="39"/>
        <v>-1.7119239090553975E-2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1.7362</v>
      </c>
      <c r="C426" s="2">
        <f t="shared" si="36"/>
        <v>1.6222742288560097</v>
      </c>
      <c r="D426" s="2">
        <f t="shared" si="38"/>
        <v>1.6569911733081062</v>
      </c>
      <c r="E426" s="2">
        <f t="shared" si="37"/>
        <v>-3.4716944452096499E-2</v>
      </c>
      <c r="F426" s="2">
        <f t="shared" si="41"/>
        <v>-1.4603209528679651E-2</v>
      </c>
      <c r="G426" s="2">
        <f t="shared" si="39"/>
        <v>-2.0113734923416848E-2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1.7243999999999999</v>
      </c>
      <c r="C427" s="2">
        <f t="shared" si="36"/>
        <v>1.6253551167243159</v>
      </c>
      <c r="D427" s="2">
        <f t="shared" si="38"/>
        <v>1.661984419729728</v>
      </c>
      <c r="E427" s="2">
        <f t="shared" si="37"/>
        <v>-3.6629303005412117E-2</v>
      </c>
      <c r="F427" s="2">
        <f t="shared" si="41"/>
        <v>-1.9008428224026146E-2</v>
      </c>
      <c r="G427" s="2">
        <f t="shared" si="39"/>
        <v>-1.7620874781385971E-2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1.7010000000000001</v>
      </c>
      <c r="C428" s="2">
        <f t="shared" si="36"/>
        <v>1.6306697141513442</v>
      </c>
      <c r="D428" s="2">
        <f t="shared" si="38"/>
        <v>1.664874462712711</v>
      </c>
      <c r="E428" s="2">
        <f t="shared" si="37"/>
        <v>-3.4204748561366793E-2</v>
      </c>
      <c r="F428" s="2">
        <f t="shared" si="41"/>
        <v>-2.2047692291494274E-2</v>
      </c>
      <c r="G428" s="2">
        <f t="shared" si="39"/>
        <v>-1.215705626987252E-2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1.7243999999999999</v>
      </c>
      <c r="C429" s="2">
        <f t="shared" si="36"/>
        <v>1.6351666812049837</v>
      </c>
      <c r="D429" s="2">
        <f t="shared" si="38"/>
        <v>1.6692837617710286</v>
      </c>
      <c r="E429" s="2">
        <f t="shared" si="37"/>
        <v>-3.4117080566044899E-2</v>
      </c>
      <c r="F429" s="2">
        <f t="shared" si="41"/>
        <v>-2.4461569946404398E-2</v>
      </c>
      <c r="G429" s="2">
        <f t="shared" si="39"/>
        <v>-9.6555106196405012E-3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1.7596000000000001</v>
      </c>
      <c r="C430" s="2">
        <f t="shared" si="36"/>
        <v>1.6362641148657555</v>
      </c>
      <c r="D430" s="2">
        <f t="shared" si="38"/>
        <v>1.675973853491693</v>
      </c>
      <c r="E430" s="2">
        <f t="shared" si="37"/>
        <v>-3.9709738625937518E-2</v>
      </c>
      <c r="F430" s="2">
        <f t="shared" si="41"/>
        <v>-2.7511203682311025E-2</v>
      </c>
      <c r="G430" s="2">
        <f t="shared" si="39"/>
        <v>-1.2198534943626493E-2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1.7479</v>
      </c>
      <c r="C431" s="2">
        <f t="shared" si="36"/>
        <v>1.6408080971941008</v>
      </c>
      <c r="D431" s="2">
        <f t="shared" si="38"/>
        <v>1.681301716196012</v>
      </c>
      <c r="E431" s="2">
        <f t="shared" si="37"/>
        <v>-4.0493619001911174E-2</v>
      </c>
      <c r="F431" s="2">
        <f t="shared" si="41"/>
        <v>-3.0107686746231058E-2</v>
      </c>
      <c r="G431" s="2">
        <f t="shared" si="39"/>
        <v>-1.0385932255680116E-2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1.7479</v>
      </c>
      <c r="C432" s="2">
        <f t="shared" si="36"/>
        <v>1.6374376207027006</v>
      </c>
      <c r="D432" s="2">
        <f t="shared" si="38"/>
        <v>1.6862349224037148</v>
      </c>
      <c r="E432" s="2">
        <f t="shared" si="37"/>
        <v>-4.8797301701014151E-2</v>
      </c>
      <c r="F432" s="2">
        <f t="shared" si="41"/>
        <v>-3.3845609737187678E-2</v>
      </c>
      <c r="G432" s="2">
        <f t="shared" si="39"/>
        <v>-1.4951691963826473E-2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1.7479</v>
      </c>
      <c r="C433" s="2">
        <f t="shared" si="36"/>
        <v>1.6418010636715159</v>
      </c>
      <c r="D433" s="2">
        <f t="shared" si="38"/>
        <v>1.6908027059293655</v>
      </c>
      <c r="E433" s="2">
        <f t="shared" si="37"/>
        <v>-4.9001642257849642E-2</v>
      </c>
      <c r="F433" s="2">
        <f t="shared" si="41"/>
        <v>-3.6876816241320075E-2</v>
      </c>
      <c r="G433" s="2">
        <f t="shared" si="39"/>
        <v>-1.2124826016529568E-2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1.7538</v>
      </c>
      <c r="C434" s="2">
        <f t="shared" si="36"/>
        <v>1.6563239769528211</v>
      </c>
      <c r="D434" s="2">
        <f t="shared" si="38"/>
        <v>1.69546917215682</v>
      </c>
      <c r="E434" s="2">
        <f t="shared" si="37"/>
        <v>-3.914519520399895E-2</v>
      </c>
      <c r="F434" s="2">
        <f t="shared" si="41"/>
        <v>-3.7330492033855855E-2</v>
      </c>
      <c r="G434" s="2">
        <f t="shared" si="39"/>
        <v>-1.8147031701430949E-3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1.7538</v>
      </c>
      <c r="C435" s="2">
        <f t="shared" si="36"/>
        <v>1.6686125958831561</v>
      </c>
      <c r="D435" s="2">
        <f t="shared" si="38"/>
        <v>1.6997899742192777</v>
      </c>
      <c r="E435" s="2">
        <f t="shared" si="37"/>
        <v>-3.1177378336121553E-2</v>
      </c>
      <c r="F435" s="2">
        <f t="shared" si="41"/>
        <v>-3.6099869294309E-2</v>
      </c>
      <c r="G435" s="2">
        <f t="shared" si="39"/>
        <v>4.9224909581874476E-3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1.7362</v>
      </c>
      <c r="C436" s="2">
        <f t="shared" si="36"/>
        <v>1.6790106580549782</v>
      </c>
      <c r="D436" s="2">
        <f t="shared" si="38"/>
        <v>1.7024870131659977</v>
      </c>
      <c r="E436" s="2">
        <f t="shared" si="37"/>
        <v>-2.3476355111019531E-2</v>
      </c>
      <c r="F436" s="2">
        <f t="shared" si="41"/>
        <v>-3.3575166457651108E-2</v>
      </c>
      <c r="G436" s="2">
        <f t="shared" si="39"/>
        <v>1.0098811346631577E-2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1.742</v>
      </c>
      <c r="C437" s="2">
        <f t="shared" si="36"/>
        <v>1.6859936337388277</v>
      </c>
      <c r="D437" s="2">
        <f t="shared" si="38"/>
        <v>1.7054139010796276</v>
      </c>
      <c r="E437" s="2">
        <f t="shared" si="37"/>
        <v>-1.9420267340799935E-2</v>
      </c>
      <c r="F437" s="2">
        <f t="shared" si="41"/>
        <v>-3.0744186634280878E-2</v>
      </c>
      <c r="G437" s="2">
        <f t="shared" si="39"/>
        <v>1.1323919293480943E-2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1.6951000000000001</v>
      </c>
      <c r="C438" s="2">
        <f t="shared" si="36"/>
        <v>1.6883023054713158</v>
      </c>
      <c r="D438" s="2">
        <f t="shared" si="38"/>
        <v>1.7046499084070625</v>
      </c>
      <c r="E438" s="2">
        <f t="shared" si="37"/>
        <v>-1.6347602935746774E-2</v>
      </c>
      <c r="F438" s="2">
        <f t="shared" si="41"/>
        <v>-2.7864869894574058E-2</v>
      </c>
      <c r="G438" s="2">
        <f t="shared" si="39"/>
        <v>1.1517266958827283E-2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1.7126999999999999</v>
      </c>
      <c r="C439" s="2">
        <f t="shared" si="36"/>
        <v>1.6938557969372672</v>
      </c>
      <c r="D439" s="2">
        <f t="shared" si="38"/>
        <v>1.7052462114880209</v>
      </c>
      <c r="E439" s="2">
        <f t="shared" si="37"/>
        <v>-1.1390414550753736E-2</v>
      </c>
      <c r="F439" s="2">
        <f t="shared" si="41"/>
        <v>-2.4569978825809996E-2</v>
      </c>
      <c r="G439" s="2">
        <f t="shared" si="39"/>
        <v>1.317956427505626E-2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1.7010000000000001</v>
      </c>
      <c r="C440" s="2">
        <f t="shared" si="36"/>
        <v>1.7039702897161491</v>
      </c>
      <c r="D440" s="2">
        <f t="shared" si="38"/>
        <v>1.7049316773037231</v>
      </c>
      <c r="E440" s="2">
        <f t="shared" si="37"/>
        <v>-9.613875875740252E-4</v>
      </c>
      <c r="F440" s="2">
        <f t="shared" si="41"/>
        <v>-1.9848260578162805E-2</v>
      </c>
      <c r="G440" s="2">
        <f t="shared" si="39"/>
        <v>1.888687299058878E-2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1.7362</v>
      </c>
      <c r="C441" s="2">
        <f t="shared" si="36"/>
        <v>1.7107287066828953</v>
      </c>
      <c r="D441" s="2">
        <f t="shared" si="38"/>
        <v>1.7072478493552992</v>
      </c>
      <c r="E441" s="2">
        <f t="shared" si="37"/>
        <v>3.4808573275961763E-3</v>
      </c>
      <c r="F441" s="2">
        <f t="shared" si="41"/>
        <v>-1.5182436997011011E-2</v>
      </c>
      <c r="G441" s="2">
        <f t="shared" si="39"/>
        <v>1.8663294324607185E-2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1.7010000000000001</v>
      </c>
      <c r="C442" s="2">
        <f t="shared" si="36"/>
        <v>1.716447367193219</v>
      </c>
      <c r="D442" s="2">
        <f t="shared" si="38"/>
        <v>1.706785045699351</v>
      </c>
      <c r="E442" s="2">
        <f t="shared" si="37"/>
        <v>9.6623214938680313E-3</v>
      </c>
      <c r="F442" s="2">
        <f t="shared" si="41"/>
        <v>-1.0213485298835203E-2</v>
      </c>
      <c r="G442" s="2">
        <f t="shared" si="39"/>
        <v>1.9875806792703232E-2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1.7302999999999999</v>
      </c>
      <c r="C443" s="2">
        <f t="shared" si="36"/>
        <v>1.7212862337788777</v>
      </c>
      <c r="D443" s="2">
        <f t="shared" si="38"/>
        <v>1.7085268941660656</v>
      </c>
      <c r="E443" s="2">
        <f t="shared" si="37"/>
        <v>1.275933961281206E-2</v>
      </c>
      <c r="F443" s="2">
        <f t="shared" si="41"/>
        <v>-5.6189203165057508E-3</v>
      </c>
      <c r="G443" s="2">
        <f t="shared" si="39"/>
        <v>1.8378259929317811E-2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1.7714000000000001</v>
      </c>
      <c r="C444" s="2">
        <f t="shared" si="36"/>
        <v>1.7262883516590504</v>
      </c>
      <c r="D444" s="2">
        <f t="shared" si="38"/>
        <v>1.7131841612648757</v>
      </c>
      <c r="E444" s="2">
        <f t="shared" si="37"/>
        <v>1.3104190394174653E-2</v>
      </c>
      <c r="F444" s="2">
        <f t="shared" si="41"/>
        <v>-1.8742981743696701E-3</v>
      </c>
      <c r="G444" s="2">
        <f t="shared" si="39"/>
        <v>1.4978488568544323E-2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1.7655000000000001</v>
      </c>
      <c r="C445" s="2">
        <f t="shared" si="36"/>
        <v>1.7305209129422734</v>
      </c>
      <c r="D445" s="2">
        <f t="shared" si="38"/>
        <v>1.7170594085785886</v>
      </c>
      <c r="E445" s="2">
        <f t="shared" si="37"/>
        <v>1.3461504363684762E-2</v>
      </c>
      <c r="F445" s="2">
        <f t="shared" si="41"/>
        <v>1.1928623332412164E-3</v>
      </c>
      <c r="G445" s="2">
        <f t="shared" si="39"/>
        <v>1.2268642030443545E-2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1.7596000000000001</v>
      </c>
      <c r="C446" s="2">
        <f t="shared" si="36"/>
        <v>1.7313946186434621</v>
      </c>
      <c r="D446" s="2">
        <f t="shared" si="38"/>
        <v>1.7202105634986931</v>
      </c>
      <c r="E446" s="2">
        <f t="shared" si="37"/>
        <v>1.1184055144769056E-2</v>
      </c>
      <c r="F446" s="2">
        <f t="shared" si="41"/>
        <v>3.1911008955467844E-3</v>
      </c>
      <c r="G446" s="2">
        <f t="shared" si="39"/>
        <v>7.9929542492222713E-3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1.7948</v>
      </c>
      <c r="C447" s="2">
        <f t="shared" si="36"/>
        <v>1.7330262157752372</v>
      </c>
      <c r="D447" s="2">
        <f t="shared" si="38"/>
        <v>1.7257357069432344</v>
      </c>
      <c r="E447" s="2">
        <f t="shared" si="37"/>
        <v>7.2905088320027733E-3</v>
      </c>
      <c r="F447" s="2">
        <f t="shared" si="41"/>
        <v>4.0109824828379829E-3</v>
      </c>
      <c r="G447" s="2">
        <f t="shared" si="39"/>
        <v>3.2795263491647905E-3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1.7655000000000001</v>
      </c>
      <c r="C448" s="2">
        <f t="shared" si="36"/>
        <v>1.7271914133482775</v>
      </c>
      <c r="D448" s="2">
        <f t="shared" si="38"/>
        <v>1.7286812101326245</v>
      </c>
      <c r="E448" s="2">
        <f t="shared" si="37"/>
        <v>-1.4897967843470195E-3</v>
      </c>
      <c r="F448" s="2">
        <f t="shared" si="41"/>
        <v>2.9108266294009828E-3</v>
      </c>
      <c r="G448" s="2">
        <f t="shared" si="39"/>
        <v>-4.4006234137480022E-3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1.7479</v>
      </c>
      <c r="C449" s="2">
        <f t="shared" si="36"/>
        <v>1.7249619651408501</v>
      </c>
      <c r="D449" s="2">
        <f t="shared" si="38"/>
        <v>1.7301048241968746</v>
      </c>
      <c r="E449" s="2">
        <f t="shared" si="37"/>
        <v>-5.142859056024518E-3</v>
      </c>
      <c r="F449" s="2">
        <f t="shared" si="41"/>
        <v>1.3000894923158827E-3</v>
      </c>
      <c r="G449" s="2">
        <f t="shared" si="39"/>
        <v>-6.4429485483404004E-3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1.7771999999999999</v>
      </c>
      <c r="C450" s="2">
        <f t="shared" si="36"/>
        <v>1.7212755089653347</v>
      </c>
      <c r="D450" s="2">
        <f t="shared" si="38"/>
        <v>1.7335933557378469</v>
      </c>
      <c r="E450" s="2">
        <f t="shared" si="37"/>
        <v>-1.2317846772512242E-2</v>
      </c>
      <c r="F450" s="2">
        <f t="shared" si="41"/>
        <v>-1.4234977606497425E-3</v>
      </c>
      <c r="G450" s="2">
        <f t="shared" si="39"/>
        <v>-1.08943490118625E-2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1.7596000000000001</v>
      </c>
      <c r="C451" s="2">
        <f t="shared" si="36"/>
        <v>1.7235715845091293</v>
      </c>
      <c r="D451" s="2">
        <f t="shared" si="38"/>
        <v>1.7355197738313397</v>
      </c>
      <c r="E451" s="2">
        <f t="shared" si="37"/>
        <v>-1.1948189322210423E-2</v>
      </c>
      <c r="F451" s="2">
        <f t="shared" si="41"/>
        <v>-3.528436072961879E-3</v>
      </c>
      <c r="G451" s="2">
        <f t="shared" si="39"/>
        <v>-8.419753249248544E-3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1.7596000000000001</v>
      </c>
      <c r="C452" s="2">
        <f t="shared" si="36"/>
        <v>1.7200990330461863</v>
      </c>
      <c r="D452" s="2">
        <f t="shared" si="38"/>
        <v>1.7373034942882775</v>
      </c>
      <c r="E452" s="2">
        <f t="shared" si="37"/>
        <v>-1.7204461242091185E-2</v>
      </c>
      <c r="F452" s="2">
        <f t="shared" si="41"/>
        <v>-6.2636411067877405E-3</v>
      </c>
      <c r="G452" s="2">
        <f t="shared" si="39"/>
        <v>-1.0940820135303444E-2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1.7714000000000001</v>
      </c>
      <c r="C453" s="2">
        <f t="shared" si="36"/>
        <v>1.7216684125775421</v>
      </c>
      <c r="D453" s="2">
        <f t="shared" si="38"/>
        <v>1.7398291613780348</v>
      </c>
      <c r="E453" s="2">
        <f t="shared" si="37"/>
        <v>-1.8160748800492676E-2</v>
      </c>
      <c r="F453" s="2">
        <f t="shared" si="41"/>
        <v>-8.6430626455287277E-3</v>
      </c>
      <c r="G453" s="2">
        <f t="shared" si="39"/>
        <v>-9.5176861549639488E-3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1.7479</v>
      </c>
      <c r="C454" s="2">
        <f t="shared" si="36"/>
        <v>1.7293194260271512</v>
      </c>
      <c r="D454" s="2">
        <f t="shared" si="38"/>
        <v>1.7404270012759582</v>
      </c>
      <c r="E454" s="2">
        <f t="shared" si="37"/>
        <v>-1.1107575248807011E-2</v>
      </c>
      <c r="F454" s="2">
        <f t="shared" si="41"/>
        <v>-9.1359651661843851E-3</v>
      </c>
      <c r="G454" s="2">
        <f t="shared" si="39"/>
        <v>-1.9716100826226261E-3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1.7479</v>
      </c>
      <c r="C455" s="2">
        <f t="shared" si="36"/>
        <v>1.7348856681768201</v>
      </c>
      <c r="D455" s="2">
        <f t="shared" si="38"/>
        <v>1.7409805567369983</v>
      </c>
      <c r="E455" s="2">
        <f t="shared" si="37"/>
        <v>-6.0948885601781466E-3</v>
      </c>
      <c r="F455" s="2">
        <f t="shared" si="41"/>
        <v>-8.5277498449831384E-3</v>
      </c>
      <c r="G455" s="2">
        <f t="shared" si="39"/>
        <v>2.4328612848049918E-3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1.7243999999999999</v>
      </c>
      <c r="C456" s="2">
        <f t="shared" si="36"/>
        <v>1.738687873072694</v>
      </c>
      <c r="D456" s="2">
        <f t="shared" si="38"/>
        <v>1.7397523673490725</v>
      </c>
      <c r="E456" s="2">
        <f t="shared" si="37"/>
        <v>-1.0644942763784471E-3</v>
      </c>
      <c r="F456" s="2">
        <f t="shared" si="41"/>
        <v>-7.0350987312622001E-3</v>
      </c>
      <c r="G456" s="2">
        <f t="shared" si="39"/>
        <v>5.9706044548837531E-3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1.7479</v>
      </c>
      <c r="C457" s="2">
        <f t="shared" si="36"/>
        <v>1.7473205079845873</v>
      </c>
      <c r="D457" s="2">
        <f t="shared" si="38"/>
        <v>1.7403558956935856</v>
      </c>
      <c r="E457" s="2">
        <f t="shared" si="37"/>
        <v>6.9646122910016484E-3</v>
      </c>
      <c r="F457" s="2">
        <f t="shared" si="41"/>
        <v>-4.2351565268094306E-3</v>
      </c>
      <c r="G457" s="2">
        <f t="shared" si="39"/>
        <v>1.1199768817811078E-2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1.7479</v>
      </c>
      <c r="C458" s="2">
        <f t="shared" si="36"/>
        <v>1.7501173529100353</v>
      </c>
      <c r="D458" s="2">
        <f t="shared" si="38"/>
        <v>1.7409147182348015</v>
      </c>
      <c r="E458" s="2">
        <f t="shared" si="37"/>
        <v>9.2026346752338561E-3</v>
      </c>
      <c r="F458" s="2">
        <f t="shared" si="41"/>
        <v>-1.5475982864007736E-3</v>
      </c>
      <c r="G458" s="2">
        <f t="shared" si="39"/>
        <v>1.075023296163463E-2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1.7655000000000001</v>
      </c>
      <c r="C459" s="2">
        <f t="shared" si="36"/>
        <v>1.7497762216931068</v>
      </c>
      <c r="D459" s="2">
        <f t="shared" si="38"/>
        <v>1.7427358502174086</v>
      </c>
      <c r="E459" s="2">
        <f t="shared" si="37"/>
        <v>7.0403714756981373E-3</v>
      </c>
      <c r="F459" s="2">
        <f t="shared" si="41"/>
        <v>1.6999566601900865E-4</v>
      </c>
      <c r="G459" s="2">
        <f t="shared" si="39"/>
        <v>6.870375809679129E-3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1.7830999999999999</v>
      </c>
      <c r="C460" s="2">
        <f t="shared" si="36"/>
        <v>1.7539952645095518</v>
      </c>
      <c r="D460" s="2">
        <f t="shared" si="38"/>
        <v>1.7457257872383414</v>
      </c>
      <c r="E460" s="2">
        <f t="shared" si="37"/>
        <v>8.2694772712104125E-3</v>
      </c>
      <c r="F460" s="2">
        <f t="shared" si="41"/>
        <v>1.7898919870572895E-3</v>
      </c>
      <c r="G460" s="2">
        <f t="shared" si="39"/>
        <v>6.4795852841531233E-3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1.8242</v>
      </c>
      <c r="C461" s="2">
        <f t="shared" si="36"/>
        <v>1.7548575315080823</v>
      </c>
      <c r="D461" s="2">
        <f t="shared" si="38"/>
        <v>1.751538691887353</v>
      </c>
      <c r="E461" s="2">
        <f t="shared" si="37"/>
        <v>3.3188396207293192E-3</v>
      </c>
      <c r="F461" s="2">
        <f t="shared" si="41"/>
        <v>2.0956815137916957E-3</v>
      </c>
      <c r="G461" s="2">
        <f t="shared" si="39"/>
        <v>1.2231581069376235E-3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1.83</v>
      </c>
      <c r="C462" s="2">
        <f t="shared" si="36"/>
        <v>1.7555871420453004</v>
      </c>
      <c r="D462" s="2">
        <f t="shared" si="38"/>
        <v>1.7573506406364379</v>
      </c>
      <c r="E462" s="2">
        <f t="shared" si="37"/>
        <v>-1.7634985911374468E-3</v>
      </c>
      <c r="F462" s="2">
        <f t="shared" si="41"/>
        <v>1.3238454928058672E-3</v>
      </c>
      <c r="G462" s="2">
        <f t="shared" si="39"/>
        <v>-3.0873440839433138E-3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1.83</v>
      </c>
      <c r="C463" s="2">
        <f t="shared" ref="C463:C526" si="42">$C$4*B453+C462*(1-$C$4)</f>
        <v>1.7580198894229464</v>
      </c>
      <c r="D463" s="2">
        <f t="shared" si="38"/>
        <v>1.7627320746633686</v>
      </c>
      <c r="E463" s="2">
        <f t="shared" si="37"/>
        <v>-4.712185240422162E-3</v>
      </c>
      <c r="F463" s="2">
        <f t="shared" si="41"/>
        <v>1.1663934616026146E-4</v>
      </c>
      <c r="G463" s="2">
        <f t="shared" si="39"/>
        <v>-4.8288245865824239E-3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1.8945000000000001</v>
      </c>
      <c r="C464" s="2">
        <f t="shared" si="42"/>
        <v>1.7564629833578778</v>
      </c>
      <c r="D464" s="2">
        <f t="shared" si="38"/>
        <v>1.7724926617253414</v>
      </c>
      <c r="E464" s="2">
        <f t="shared" si="37"/>
        <v>-1.6029678367463607E-2</v>
      </c>
      <c r="F464" s="2">
        <f t="shared" si="41"/>
        <v>-3.1126241965645125E-3</v>
      </c>
      <c r="G464" s="2">
        <f t="shared" si="39"/>
        <v>-1.2917054170899094E-2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1.9883999999999999</v>
      </c>
      <c r="C465" s="2">
        <f t="shared" si="42"/>
        <v>1.7551456013028197</v>
      </c>
      <c r="D465" s="2">
        <f t="shared" si="38"/>
        <v>1.7884857978938344</v>
      </c>
      <c r="E465" s="2">
        <f t="shared" si="37"/>
        <v>-3.3340196591014726E-2</v>
      </c>
      <c r="F465" s="2">
        <f t="shared" si="41"/>
        <v>-9.1581386754545566E-3</v>
      </c>
      <c r="G465" s="2">
        <f t="shared" si="39"/>
        <v>-2.4182057915560169E-2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2.0059999999999998</v>
      </c>
      <c r="C466" s="2">
        <f t="shared" si="42"/>
        <v>1.7504155087946935</v>
      </c>
      <c r="D466" s="2">
        <f t="shared" si="38"/>
        <v>1.8045979610128098</v>
      </c>
      <c r="E466" s="2">
        <f t="shared" si="37"/>
        <v>-5.4182452218116239E-2</v>
      </c>
      <c r="F466" s="2">
        <f t="shared" si="41"/>
        <v>-1.8163001383986896E-2</v>
      </c>
      <c r="G466" s="2">
        <f t="shared" si="39"/>
        <v>-3.6019450834129343E-2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2.1116000000000001</v>
      </c>
      <c r="C467" s="2">
        <f t="shared" si="42"/>
        <v>1.7500285074416637</v>
      </c>
      <c r="D467" s="2">
        <f t="shared" si="38"/>
        <v>1.8273388527896386</v>
      </c>
      <c r="E467" s="2">
        <f t="shared" si="37"/>
        <v>-7.7310345347974874E-2</v>
      </c>
      <c r="F467" s="2">
        <f t="shared" si="41"/>
        <v>-2.9992470176784494E-2</v>
      </c>
      <c r="G467" s="2">
        <f t="shared" si="39"/>
        <v>-4.7317875171190377E-2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2.1057000000000001</v>
      </c>
      <c r="C468" s="2">
        <f t="shared" si="42"/>
        <v>1.7497010447583308</v>
      </c>
      <c r="D468" s="2">
        <f t="shared" si="38"/>
        <v>1.8479581970274432</v>
      </c>
      <c r="E468" s="2">
        <f t="shared" si="37"/>
        <v>-9.8257152269112469E-2</v>
      </c>
      <c r="F468" s="2">
        <f t="shared" si="41"/>
        <v>-4.364540659525009E-2</v>
      </c>
      <c r="G468" s="2">
        <f t="shared" si="39"/>
        <v>-5.4611745673862379E-2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2.0705</v>
      </c>
      <c r="C469" s="2">
        <f t="shared" si="42"/>
        <v>1.752131653257049</v>
      </c>
      <c r="D469" s="2">
        <f t="shared" si="38"/>
        <v>1.8644427750254104</v>
      </c>
      <c r="E469" s="2">
        <f t="shared" si="37"/>
        <v>-0.11231112176836144</v>
      </c>
      <c r="F469" s="2">
        <f t="shared" si="41"/>
        <v>-5.7378549629872364E-2</v>
      </c>
      <c r="G469" s="2">
        <f t="shared" si="39"/>
        <v>-5.493257213848908E-2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2.0293999999999999</v>
      </c>
      <c r="C470" s="2">
        <f t="shared" si="42"/>
        <v>1.7568960142944261</v>
      </c>
      <c r="D470" s="2">
        <f t="shared" si="38"/>
        <v>1.8766618287272319</v>
      </c>
      <c r="E470" s="2">
        <f t="shared" si="37"/>
        <v>-0.11976581443280576</v>
      </c>
      <c r="F470" s="2">
        <f t="shared" si="41"/>
        <v>-6.9856002590459043E-2</v>
      </c>
      <c r="G470" s="2">
        <f t="shared" si="39"/>
        <v>-4.9909811842346719E-2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2.0821999999999998</v>
      </c>
      <c r="C471" s="2">
        <f t="shared" si="42"/>
        <v>1.7672504736337453</v>
      </c>
      <c r="D471" s="2">
        <f t="shared" si="38"/>
        <v>1.8918868784511405</v>
      </c>
      <c r="E471" s="2">
        <f t="shared" si="37"/>
        <v>-0.12463640481739513</v>
      </c>
      <c r="F471" s="2">
        <f t="shared" si="41"/>
        <v>-8.0812083035846263E-2</v>
      </c>
      <c r="G471" s="2">
        <f t="shared" si="39"/>
        <v>-4.3824321781548867E-2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1.9824999999999999</v>
      </c>
      <c r="C472" s="2">
        <f t="shared" si="42"/>
        <v>1.7769042469208614</v>
      </c>
      <c r="D472" s="2">
        <f t="shared" si="38"/>
        <v>1.8985989615288337</v>
      </c>
      <c r="E472" s="2">
        <f t="shared" si="37"/>
        <v>-0.12169471460797232</v>
      </c>
      <c r="F472" s="2">
        <f t="shared" si="41"/>
        <v>-8.8988609350271489E-2</v>
      </c>
      <c r="G472" s="2">
        <f t="shared" si="39"/>
        <v>-3.2706105257700832E-2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2.0177</v>
      </c>
      <c r="C473" s="2">
        <f t="shared" si="42"/>
        <v>1.7850728243176519</v>
      </c>
      <c r="D473" s="2">
        <f t="shared" si="38"/>
        <v>1.907421260674846</v>
      </c>
      <c r="E473" s="2">
        <f t="shared" si="37"/>
        <v>-0.12234843635719406</v>
      </c>
      <c r="F473" s="2">
        <f t="shared" si="41"/>
        <v>-9.5660574751656013E-2</v>
      </c>
      <c r="G473" s="2">
        <f t="shared" si="39"/>
        <v>-2.6687861605538044E-2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2.0646</v>
      </c>
      <c r="C474" s="2">
        <f t="shared" si="42"/>
        <v>1.8019077744226284</v>
      </c>
      <c r="D474" s="2">
        <f t="shared" si="38"/>
        <v>1.9190641302544871</v>
      </c>
      <c r="E474" s="2">
        <f t="shared" si="37"/>
        <v>-0.11715635583185868</v>
      </c>
      <c r="F474" s="2">
        <f t="shared" si="41"/>
        <v>-9.9959730967696558E-2</v>
      </c>
      <c r="G474" s="2">
        <f t="shared" si="39"/>
        <v>-1.7196624864162124E-2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2.0529000000000002</v>
      </c>
      <c r="C475" s="2">
        <f t="shared" si="42"/>
        <v>1.8305988860499163</v>
      </c>
      <c r="D475" s="2">
        <f t="shared" si="38"/>
        <v>1.9289778983837844</v>
      </c>
      <c r="E475" s="2">
        <f t="shared" si="37"/>
        <v>-9.8379012333868143E-2</v>
      </c>
      <c r="F475" s="2">
        <f t="shared" si="41"/>
        <v>-9.9643587240930878E-2</v>
      </c>
      <c r="G475" s="2">
        <f t="shared" si="39"/>
        <v>1.2645749070627349E-3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2.0529000000000002</v>
      </c>
      <c r="C476" s="2">
        <f t="shared" si="42"/>
        <v>1.8575836728114674</v>
      </c>
      <c r="D476" s="2">
        <f t="shared" si="38"/>
        <v>1.9381573133183188</v>
      </c>
      <c r="E476" s="2">
        <f t="shared" ref="E476:E539" si="43">C476-D476</f>
        <v>-8.0573640506851341E-2</v>
      </c>
      <c r="F476" s="2">
        <f t="shared" si="41"/>
        <v>-9.5829597894114979E-2</v>
      </c>
      <c r="G476" s="2">
        <f t="shared" si="39"/>
        <v>1.5255957387263638E-2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2.0236000000000001</v>
      </c>
      <c r="C477" s="2">
        <f t="shared" si="42"/>
        <v>1.8966631077635494</v>
      </c>
      <c r="D477" s="2">
        <f t="shared" ref="D477:D540" si="44">$D$4*B477+(1-$D$4)*D476</f>
        <v>1.9444864012206655</v>
      </c>
      <c r="E477" s="2">
        <f t="shared" si="43"/>
        <v>-4.7823293457116112E-2</v>
      </c>
      <c r="F477" s="2">
        <f t="shared" si="41"/>
        <v>-8.6228337006715214E-2</v>
      </c>
      <c r="G477" s="2">
        <f t="shared" si="39"/>
        <v>3.8405043549599102E-2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2.1057000000000001</v>
      </c>
      <c r="C478" s="2">
        <f t="shared" si="42"/>
        <v>1.9288226296460804</v>
      </c>
      <c r="D478" s="2">
        <f t="shared" si="44"/>
        <v>1.9564281492783939</v>
      </c>
      <c r="E478" s="2">
        <f t="shared" si="43"/>
        <v>-2.7605519632313502E-2</v>
      </c>
      <c r="F478" s="2">
        <f t="shared" si="41"/>
        <v>-7.4503773531834877E-2</v>
      </c>
      <c r="G478" s="2">
        <f t="shared" si="39"/>
        <v>4.6898253899521375E-2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2.1116000000000001</v>
      </c>
      <c r="C479" s="2">
        <f t="shared" si="42"/>
        <v>1.9506191481620681</v>
      </c>
      <c r="D479" s="2">
        <f t="shared" si="44"/>
        <v>1.9679223604429572</v>
      </c>
      <c r="E479" s="2">
        <f t="shared" si="43"/>
        <v>-1.7303212280889158E-2</v>
      </c>
      <c r="F479" s="2">
        <f t="shared" si="41"/>
        <v>-6.3063661281645728E-2</v>
      </c>
      <c r="G479" s="2">
        <f t="shared" si="39"/>
        <v>4.576044900075657E-2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2.1116000000000001</v>
      </c>
      <c r="C480" s="2">
        <f t="shared" si="42"/>
        <v>1.9627392792140574</v>
      </c>
      <c r="D480" s="2">
        <f t="shared" si="44"/>
        <v>1.9785651485582938</v>
      </c>
      <c r="E480" s="2">
        <f t="shared" si="43"/>
        <v>-1.5825869344236354E-2</v>
      </c>
      <c r="F480" s="2">
        <f t="shared" si="41"/>
        <v>-5.361610289416386E-2</v>
      </c>
      <c r="G480" s="2">
        <f t="shared" si="39"/>
        <v>3.7790233549927506E-2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2.1642999999999999</v>
      </c>
      <c r="C481" s="2">
        <f t="shared" si="42"/>
        <v>1.981117851642664</v>
      </c>
      <c r="D481" s="2">
        <f t="shared" si="44"/>
        <v>1.9923232857021238</v>
      </c>
      <c r="E481" s="2">
        <f t="shared" si="43"/>
        <v>-1.120543405945984E-2</v>
      </c>
      <c r="F481" s="2">
        <f t="shared" si="41"/>
        <v>-4.5133969127223054E-2</v>
      </c>
      <c r="G481" s="2">
        <f t="shared" si="39"/>
        <v>3.3928535067763214E-2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2.1057000000000001</v>
      </c>
      <c r="C482" s="2">
        <f t="shared" si="42"/>
        <v>1.9813304898514847</v>
      </c>
      <c r="D482" s="2">
        <f t="shared" si="44"/>
        <v>2.0007215608352995</v>
      </c>
      <c r="E482" s="2">
        <f t="shared" si="43"/>
        <v>-1.9391070983814762E-2</v>
      </c>
      <c r="F482" s="2">
        <f t="shared" si="41"/>
        <v>-3.9985389498541399E-2</v>
      </c>
      <c r="G482" s="2">
        <f t="shared" si="39"/>
        <v>2.0594318514726637E-2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2.0470000000000002</v>
      </c>
      <c r="C483" s="2">
        <f t="shared" si="42"/>
        <v>1.9869257991051024</v>
      </c>
      <c r="D483" s="2">
        <f t="shared" si="44"/>
        <v>2.0041495933660181</v>
      </c>
      <c r="E483" s="2">
        <f t="shared" si="43"/>
        <v>-1.7223794260915692E-2</v>
      </c>
      <c r="F483" s="2">
        <f t="shared" si="41"/>
        <v>-3.5433070451016256E-2</v>
      </c>
      <c r="G483" s="2">
        <f t="shared" si="39"/>
        <v>1.8209276190100564E-2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2.0293999999999999</v>
      </c>
      <c r="C484" s="2">
        <f t="shared" si="42"/>
        <v>1.9988756761658557</v>
      </c>
      <c r="D484" s="2">
        <f t="shared" si="44"/>
        <v>2.0060199938574241</v>
      </c>
      <c r="E484" s="2">
        <f t="shared" si="43"/>
        <v>-7.1443176915684248E-3</v>
      </c>
      <c r="F484" s="2">
        <f t="shared" si="41"/>
        <v>-2.9775319899126691E-2</v>
      </c>
      <c r="G484" s="2">
        <f t="shared" ref="G484:G547" si="45">E484-F484</f>
        <v>2.2631002207558266E-2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2.0529000000000002</v>
      </c>
      <c r="C485" s="2">
        <f t="shared" si="42"/>
        <v>2.0071871106018779</v>
      </c>
      <c r="D485" s="2">
        <f t="shared" si="44"/>
        <v>2.0094925869050222</v>
      </c>
      <c r="E485" s="2">
        <f t="shared" si="43"/>
        <v>-2.3054763031442604E-3</v>
      </c>
      <c r="F485" s="2">
        <f t="shared" ref="F485:F548" si="47">(E485*(2/(10)))+((1-(2/10))*F484)</f>
        <v>-2.4281351179930209E-2</v>
      </c>
      <c r="G485" s="2">
        <f t="shared" si="45"/>
        <v>2.1975874876785949E-2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2.0529000000000002</v>
      </c>
      <c r="C486" s="2">
        <f t="shared" si="42"/>
        <v>2.0142198628169736</v>
      </c>
      <c r="D486" s="2">
        <f t="shared" si="44"/>
        <v>2.0127079508379837</v>
      </c>
      <c r="E486" s="2">
        <f t="shared" si="43"/>
        <v>1.5119119789899216E-3</v>
      </c>
      <c r="F486" s="2">
        <f t="shared" si="47"/>
        <v>-1.9122698548146185E-2</v>
      </c>
      <c r="G486" s="2">
        <f t="shared" si="45"/>
        <v>2.0634610527136107E-2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2.0764</v>
      </c>
      <c r="C487" s="2">
        <f t="shared" si="42"/>
        <v>2.0156629608451313</v>
      </c>
      <c r="D487" s="2">
        <f t="shared" si="44"/>
        <v>2.0174258804055407</v>
      </c>
      <c r="E487" s="2">
        <f t="shared" si="43"/>
        <v>-1.762919560409415E-3</v>
      </c>
      <c r="F487" s="2">
        <f t="shared" si="47"/>
        <v>-1.5650742750598832E-2</v>
      </c>
      <c r="G487" s="2">
        <f t="shared" si="45"/>
        <v>1.3887823190189417E-2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2.1173999999999999</v>
      </c>
      <c r="C488" s="2">
        <f t="shared" si="42"/>
        <v>2.0295148130228036</v>
      </c>
      <c r="D488" s="2">
        <f t="shared" si="44"/>
        <v>2.0248313707458712</v>
      </c>
      <c r="E488" s="2">
        <f t="shared" si="43"/>
        <v>4.6834422769324036E-3</v>
      </c>
      <c r="F488" s="2">
        <f t="shared" si="47"/>
        <v>-1.1583905745092587E-2</v>
      </c>
      <c r="G488" s="2">
        <f t="shared" si="45"/>
        <v>1.626734802202499E-2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2.1349999999999998</v>
      </c>
      <c r="C489" s="2">
        <f t="shared" si="42"/>
        <v>2.0421433033269878</v>
      </c>
      <c r="D489" s="2">
        <f t="shared" si="44"/>
        <v>2.0329920099498806</v>
      </c>
      <c r="E489" s="2">
        <f t="shared" si="43"/>
        <v>9.1512933771071836E-3</v>
      </c>
      <c r="F489" s="2">
        <f t="shared" si="47"/>
        <v>-7.4368659206526331E-3</v>
      </c>
      <c r="G489" s="2">
        <f t="shared" si="45"/>
        <v>1.6588159297759815E-2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2.1173999999999999</v>
      </c>
      <c r="C490" s="2">
        <f t="shared" si="42"/>
        <v>2.0528289489689895</v>
      </c>
      <c r="D490" s="2">
        <f t="shared" si="44"/>
        <v>2.0392444536572967</v>
      </c>
      <c r="E490" s="2">
        <f t="shared" si="43"/>
        <v>1.3584495311692812E-2</v>
      </c>
      <c r="F490" s="2">
        <f t="shared" si="47"/>
        <v>-3.2325936741835442E-3</v>
      </c>
      <c r="G490" s="2">
        <f t="shared" si="45"/>
        <v>1.6817088985876357E-2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2.1173999999999999</v>
      </c>
      <c r="C491" s="2">
        <f t="shared" si="42"/>
        <v>2.069978341435299</v>
      </c>
      <c r="D491" s="2">
        <f t="shared" si="44"/>
        <v>2.0450337533863858</v>
      </c>
      <c r="E491" s="2">
        <f t="shared" si="43"/>
        <v>2.4944588048913197E-2</v>
      </c>
      <c r="F491" s="2">
        <f t="shared" si="47"/>
        <v>2.4028426704358046E-3</v>
      </c>
      <c r="G491" s="2">
        <f t="shared" si="45"/>
        <v>2.254174537847739E-2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2.0880999999999998</v>
      </c>
      <c r="C492" s="2">
        <f t="shared" si="42"/>
        <v>2.0754739812144836</v>
      </c>
      <c r="D492" s="2">
        <f t="shared" si="44"/>
        <v>2.0482238457281352</v>
      </c>
      <c r="E492" s="2">
        <f t="shared" si="43"/>
        <v>2.7250135486348359E-2</v>
      </c>
      <c r="F492" s="2">
        <f t="shared" si="47"/>
        <v>7.372301233618316E-3</v>
      </c>
      <c r="G492" s="2">
        <f t="shared" si="45"/>
        <v>1.9877834252730042E-2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2.0764</v>
      </c>
      <c r="C493" s="2">
        <f t="shared" si="42"/>
        <v>2.0710933687199478</v>
      </c>
      <c r="D493" s="2">
        <f t="shared" si="44"/>
        <v>2.0503109682667917</v>
      </c>
      <c r="E493" s="2">
        <f t="shared" si="43"/>
        <v>2.0782400453156047E-2</v>
      </c>
      <c r="F493" s="2">
        <f t="shared" si="47"/>
        <v>1.0054321077525862E-2</v>
      </c>
      <c r="G493" s="2">
        <f t="shared" si="45"/>
        <v>1.0728079375630185E-2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2.0705</v>
      </c>
      <c r="C494" s="2">
        <f t="shared" si="42"/>
        <v>2.0646790043014942</v>
      </c>
      <c r="D494" s="2">
        <f t="shared" si="44"/>
        <v>2.051806452098881</v>
      </c>
      <c r="E494" s="2">
        <f t="shared" si="43"/>
        <v>1.2872552202613186E-2</v>
      </c>
      <c r="F494" s="2">
        <f t="shared" si="47"/>
        <v>1.0617967302543328E-2</v>
      </c>
      <c r="G494" s="2">
        <f t="shared" si="45"/>
        <v>2.2545849000698576E-3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2.0998000000000001</v>
      </c>
      <c r="C495" s="2">
        <f t="shared" si="42"/>
        <v>2.062866849793572</v>
      </c>
      <c r="D495" s="2">
        <f t="shared" si="44"/>
        <v>2.055361529721186</v>
      </c>
      <c r="E495" s="2">
        <f t="shared" si="43"/>
        <v>7.5053200723860236E-3</v>
      </c>
      <c r="F495" s="2">
        <f t="shared" si="47"/>
        <v>9.9954378565118678E-3</v>
      </c>
      <c r="G495" s="2">
        <f t="shared" si="45"/>
        <v>-2.4901177841258441E-3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2.0821999999999998</v>
      </c>
      <c r="C496" s="2">
        <f t="shared" si="42"/>
        <v>2.0613334882868686</v>
      </c>
      <c r="D496" s="2">
        <f t="shared" si="44"/>
        <v>2.0573495645566537</v>
      </c>
      <c r="E496" s="2">
        <f t="shared" si="43"/>
        <v>3.9839237302148334E-3</v>
      </c>
      <c r="F496" s="2">
        <f t="shared" si="47"/>
        <v>8.7931350312524612E-3</v>
      </c>
      <c r="G496" s="2">
        <f t="shared" si="45"/>
        <v>-4.8092113010376279E-3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2.0880999999999998</v>
      </c>
      <c r="C497" s="2">
        <f t="shared" si="42"/>
        <v>2.0636514131658119</v>
      </c>
      <c r="D497" s="2">
        <f t="shared" si="44"/>
        <v>2.0596273745894944</v>
      </c>
      <c r="E497" s="2">
        <f t="shared" si="43"/>
        <v>4.0240385763175013E-3</v>
      </c>
      <c r="F497" s="2">
        <f t="shared" si="47"/>
        <v>7.8393157402654699E-3</v>
      </c>
      <c r="G497" s="2">
        <f t="shared" si="45"/>
        <v>-3.8152771639479686E-3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2.0646</v>
      </c>
      <c r="C498" s="2">
        <f t="shared" si="42"/>
        <v>2.0719204265249176</v>
      </c>
      <c r="D498" s="2">
        <f t="shared" si="44"/>
        <v>2.059995717212495</v>
      </c>
      <c r="E498" s="2">
        <f t="shared" si="43"/>
        <v>1.1924709312422621E-2</v>
      </c>
      <c r="F498" s="2">
        <f t="shared" si="47"/>
        <v>8.6563944546969012E-3</v>
      </c>
      <c r="G498" s="2">
        <f t="shared" si="45"/>
        <v>3.2683148577257199E-3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2.0998000000000001</v>
      </c>
      <c r="C499" s="2">
        <f t="shared" si="42"/>
        <v>2.081624976290315</v>
      </c>
      <c r="D499" s="2">
        <f t="shared" si="44"/>
        <v>2.0629441826041619</v>
      </c>
      <c r="E499" s="2">
        <f t="shared" si="43"/>
        <v>1.8680793686153052E-2</v>
      </c>
      <c r="F499" s="2">
        <f t="shared" si="47"/>
        <v>1.0661274300988132E-2</v>
      </c>
      <c r="G499" s="2">
        <f t="shared" si="45"/>
        <v>8.0195193851649201E-3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2.0939999999999999</v>
      </c>
      <c r="C500" s="2">
        <f t="shared" si="42"/>
        <v>2.0871288260918051</v>
      </c>
      <c r="D500" s="2">
        <f t="shared" si="44"/>
        <v>2.0652446135223723</v>
      </c>
      <c r="E500" s="2">
        <f t="shared" si="43"/>
        <v>2.1884212569432737E-2</v>
      </c>
      <c r="F500" s="2">
        <f t="shared" si="47"/>
        <v>1.2905861954677054E-2</v>
      </c>
      <c r="G500" s="2">
        <f t="shared" si="45"/>
        <v>8.9783506147556834E-3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2.0939999999999999</v>
      </c>
      <c r="C501" s="2">
        <f t="shared" si="42"/>
        <v>2.0917859297699888</v>
      </c>
      <c r="D501" s="2">
        <f t="shared" si="44"/>
        <v>2.0673746421503449</v>
      </c>
      <c r="E501" s="2">
        <f t="shared" si="43"/>
        <v>2.441128761964384E-2</v>
      </c>
      <c r="F501" s="2">
        <f t="shared" si="47"/>
        <v>1.5206947087670411E-2</v>
      </c>
      <c r="G501" s="2">
        <f t="shared" si="45"/>
        <v>9.2043405319734289E-3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2.1116000000000001</v>
      </c>
      <c r="C502" s="2">
        <f t="shared" si="42"/>
        <v>2.091218863651529</v>
      </c>
      <c r="D502" s="2">
        <f t="shared" si="44"/>
        <v>2.0706505945836526</v>
      </c>
      <c r="E502" s="2">
        <f t="shared" si="43"/>
        <v>2.0568269067876344E-2</v>
      </c>
      <c r="F502" s="2">
        <f t="shared" si="47"/>
        <v>1.6279211483711597E-2</v>
      </c>
      <c r="G502" s="2">
        <f t="shared" si="45"/>
        <v>4.2890575841647467E-3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2.0998000000000001</v>
      </c>
      <c r="C503" s="2">
        <f t="shared" si="42"/>
        <v>2.0889390384743707</v>
      </c>
      <c r="D503" s="2">
        <f t="shared" si="44"/>
        <v>2.0728098097996783</v>
      </c>
      <c r="E503" s="2">
        <f t="shared" si="43"/>
        <v>1.6129228674692353E-2</v>
      </c>
      <c r="F503" s="2">
        <f t="shared" si="47"/>
        <v>1.6249214921907749E-2</v>
      </c>
      <c r="G503" s="2">
        <f t="shared" si="45"/>
        <v>-1.1998624721539647E-4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2.0998000000000001</v>
      </c>
      <c r="C504" s="2">
        <f t="shared" si="42"/>
        <v>2.0861022633244675</v>
      </c>
      <c r="D504" s="2">
        <f t="shared" si="44"/>
        <v>2.0748090831478501</v>
      </c>
      <c r="E504" s="2">
        <f t="shared" si="43"/>
        <v>1.1293180176617401E-2</v>
      </c>
      <c r="F504" s="2">
        <f t="shared" si="47"/>
        <v>1.525800797284968E-2</v>
      </c>
      <c r="G504" s="2">
        <f t="shared" si="45"/>
        <v>-3.9648277962322787E-3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2.0411999999999999</v>
      </c>
      <c r="C505" s="2">
        <f t="shared" si="42"/>
        <v>2.0882096074283956</v>
      </c>
      <c r="D505" s="2">
        <f t="shared" si="44"/>
        <v>2.0723195214331942</v>
      </c>
      <c r="E505" s="2">
        <f t="shared" si="43"/>
        <v>1.5890085995201364E-2</v>
      </c>
      <c r="F505" s="2">
        <f t="shared" si="47"/>
        <v>1.5384423577320016E-2</v>
      </c>
      <c r="G505" s="2">
        <f t="shared" si="45"/>
        <v>5.0566241788134805E-4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2.0821999999999998</v>
      </c>
      <c r="C506" s="2">
        <f t="shared" si="42"/>
        <v>2.0872850524394115</v>
      </c>
      <c r="D506" s="2">
        <f t="shared" si="44"/>
        <v>2.0730514087344392</v>
      </c>
      <c r="E506" s="2">
        <f t="shared" si="43"/>
        <v>1.4233643704972376E-2</v>
      </c>
      <c r="F506" s="2">
        <f t="shared" si="47"/>
        <v>1.5154267602850489E-2</v>
      </c>
      <c r="G506" s="2">
        <f t="shared" si="45"/>
        <v>-9.2062389787811276E-4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2.0939999999999999</v>
      </c>
      <c r="C507" s="2">
        <f t="shared" si="42"/>
        <v>2.0874104289871944</v>
      </c>
      <c r="D507" s="2">
        <f t="shared" si="44"/>
        <v>2.0746031562355918</v>
      </c>
      <c r="E507" s="2">
        <f t="shared" si="43"/>
        <v>1.280727275160265E-2</v>
      </c>
      <c r="F507" s="2">
        <f t="shared" si="47"/>
        <v>1.4684868632600922E-2</v>
      </c>
      <c r="G507" s="2">
        <f t="shared" si="45"/>
        <v>-1.8775958809982719E-3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2.0529000000000002</v>
      </c>
      <c r="C508" s="2">
        <f t="shared" si="42"/>
        <v>2.0839011322199337</v>
      </c>
      <c r="D508" s="2">
        <f t="shared" si="44"/>
        <v>2.0729955150329555</v>
      </c>
      <c r="E508" s="2">
        <f t="shared" si="43"/>
        <v>1.0905617186978134E-2</v>
      </c>
      <c r="F508" s="2">
        <f t="shared" si="47"/>
        <v>1.3929018343476365E-2</v>
      </c>
      <c r="G508" s="2">
        <f t="shared" si="45"/>
        <v>-3.0234011564982313E-3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2.0352999999999999</v>
      </c>
      <c r="C509" s="2">
        <f t="shared" si="42"/>
        <v>2.0863471118784056</v>
      </c>
      <c r="D509" s="2">
        <f t="shared" si="44"/>
        <v>2.0702032546601439</v>
      </c>
      <c r="E509" s="2">
        <f t="shared" si="43"/>
        <v>1.6143857218261726E-2</v>
      </c>
      <c r="F509" s="2">
        <f t="shared" si="47"/>
        <v>1.4371986118433438E-2</v>
      </c>
      <c r="G509" s="2">
        <f t="shared" si="45"/>
        <v>1.7718710998282875E-3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2.0236000000000001</v>
      </c>
      <c r="C510" s="2">
        <f t="shared" si="42"/>
        <v>2.0875244792817278</v>
      </c>
      <c r="D510" s="2">
        <f t="shared" si="44"/>
        <v>2.0667511617223555</v>
      </c>
      <c r="E510" s="2">
        <f t="shared" si="43"/>
        <v>2.0773317559372284E-2</v>
      </c>
      <c r="F510" s="2">
        <f t="shared" si="47"/>
        <v>1.5652252406621207E-2</v>
      </c>
      <c r="G510" s="2">
        <f t="shared" si="45"/>
        <v>5.1210651527510767E-3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2.0059999999999998</v>
      </c>
      <c r="C511" s="2">
        <f t="shared" si="42"/>
        <v>2.0885207132383852</v>
      </c>
      <c r="D511" s="2">
        <f t="shared" si="44"/>
        <v>2.0622510756688475</v>
      </c>
      <c r="E511" s="2">
        <f t="shared" si="43"/>
        <v>2.6269637569537707E-2</v>
      </c>
      <c r="F511" s="2">
        <f t="shared" si="47"/>
        <v>1.777572943920451E-2</v>
      </c>
      <c r="G511" s="2">
        <f t="shared" si="45"/>
        <v>8.493908130333197E-3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2.0177</v>
      </c>
      <c r="C512" s="2">
        <f t="shared" si="42"/>
        <v>2.0920713727401719</v>
      </c>
      <c r="D512" s="2">
        <f t="shared" si="44"/>
        <v>2.0589509959896737</v>
      </c>
      <c r="E512" s="2">
        <f t="shared" si="43"/>
        <v>3.3120376750498171E-2</v>
      </c>
      <c r="F512" s="2">
        <f t="shared" si="47"/>
        <v>2.0844658901463243E-2</v>
      </c>
      <c r="G512" s="2">
        <f t="shared" si="45"/>
        <v>1.2275717849034928E-2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2.0118</v>
      </c>
      <c r="C513" s="2">
        <f t="shared" si="42"/>
        <v>2.0932603923186068</v>
      </c>
      <c r="D513" s="2">
        <f t="shared" si="44"/>
        <v>2.0554583296200684</v>
      </c>
      <c r="E513" s="2">
        <f t="shared" si="43"/>
        <v>3.7802062698538474E-2</v>
      </c>
      <c r="F513" s="2">
        <f t="shared" si="47"/>
        <v>2.423613966087829E-2</v>
      </c>
      <c r="G513" s="2">
        <f t="shared" si="45"/>
        <v>1.3565923037660185E-2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2.0529000000000002</v>
      </c>
      <c r="C514" s="2">
        <f t="shared" si="42"/>
        <v>2.0942664858080517</v>
      </c>
      <c r="D514" s="2">
        <f t="shared" si="44"/>
        <v>2.0552688237222854</v>
      </c>
      <c r="E514" s="2">
        <f t="shared" si="43"/>
        <v>3.8997662085766382E-2</v>
      </c>
      <c r="F514" s="2">
        <f t="shared" si="47"/>
        <v>2.718844414585591E-2</v>
      </c>
      <c r="G514" s="2">
        <f t="shared" si="45"/>
        <v>1.1809217939910473E-2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2.0118</v>
      </c>
      <c r="C515" s="2">
        <f t="shared" si="42"/>
        <v>2.0861024110683513</v>
      </c>
      <c r="D515" s="2">
        <f t="shared" si="44"/>
        <v>2.0520489108539679</v>
      </c>
      <c r="E515" s="2">
        <f t="shared" si="43"/>
        <v>3.4053500214383359E-2</v>
      </c>
      <c r="F515" s="2">
        <f t="shared" si="47"/>
        <v>2.8561455359561401E-2</v>
      </c>
      <c r="G515" s="2">
        <f t="shared" si="45"/>
        <v>5.4920448548219578E-3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2.0001000000000002</v>
      </c>
      <c r="C516" s="2">
        <f t="shared" si="42"/>
        <v>2.0855020401347586</v>
      </c>
      <c r="D516" s="2">
        <f t="shared" si="44"/>
        <v>2.0482008433833037</v>
      </c>
      <c r="E516" s="2">
        <f t="shared" si="43"/>
        <v>3.7301196751454935E-2</v>
      </c>
      <c r="F516" s="2">
        <f t="shared" si="47"/>
        <v>3.0309403637940109E-2</v>
      </c>
      <c r="G516" s="2">
        <f t="shared" si="45"/>
        <v>6.9917931135148256E-3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2.0411999999999999</v>
      </c>
      <c r="C517" s="2">
        <f t="shared" si="42"/>
        <v>2.086809418575565</v>
      </c>
      <c r="D517" s="2">
        <f t="shared" si="44"/>
        <v>2.0476822623919477</v>
      </c>
      <c r="E517" s="2">
        <f t="shared" si="43"/>
        <v>3.9127156183617284E-2</v>
      </c>
      <c r="F517" s="2">
        <f t="shared" si="47"/>
        <v>3.2072954147075547E-2</v>
      </c>
      <c r="G517" s="2">
        <f t="shared" si="45"/>
        <v>7.0542020365417374E-3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2.0293999999999999</v>
      </c>
      <c r="C518" s="2">
        <f t="shared" si="42"/>
        <v>2.081592584948555</v>
      </c>
      <c r="D518" s="2">
        <f t="shared" si="44"/>
        <v>2.0463280207332848</v>
      </c>
      <c r="E518" s="2">
        <f t="shared" si="43"/>
        <v>3.5264564215270244E-2</v>
      </c>
      <c r="F518" s="2">
        <f t="shared" si="47"/>
        <v>3.2711276160714488E-2</v>
      </c>
      <c r="G518" s="2">
        <f t="shared" si="45"/>
        <v>2.5532880545557565E-3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2.0059999999999998</v>
      </c>
      <c r="C519" s="2">
        <f t="shared" si="42"/>
        <v>2.0744706488026234</v>
      </c>
      <c r="D519" s="2">
        <f t="shared" si="44"/>
        <v>2.0433407599382267</v>
      </c>
      <c r="E519" s="2">
        <f t="shared" si="43"/>
        <v>3.1129888864396715E-2</v>
      </c>
      <c r="F519" s="2">
        <f t="shared" si="47"/>
        <v>3.2394998701450933E-2</v>
      </c>
      <c r="G519" s="2">
        <f t="shared" si="45"/>
        <v>-1.265109837054218E-3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2.0236000000000001</v>
      </c>
      <c r="C520" s="2">
        <f t="shared" si="42"/>
        <v>2.0666443951406812</v>
      </c>
      <c r="D520" s="2">
        <f t="shared" si="44"/>
        <v>2.0418784814242841</v>
      </c>
      <c r="E520" s="2">
        <f t="shared" si="43"/>
        <v>2.4765913716397137E-2</v>
      </c>
      <c r="F520" s="2">
        <f t="shared" si="47"/>
        <v>3.0869181704440175E-2</v>
      </c>
      <c r="G520" s="2">
        <f t="shared" si="45"/>
        <v>-6.1032679880430388E-3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1.9942</v>
      </c>
      <c r="C521" s="2">
        <f t="shared" si="42"/>
        <v>2.0573144881959609</v>
      </c>
      <c r="D521" s="2">
        <f t="shared" si="44"/>
        <v>2.038346742059522</v>
      </c>
      <c r="E521" s="2">
        <f t="shared" si="43"/>
        <v>1.8967746136438812E-2</v>
      </c>
      <c r="F521" s="2">
        <f t="shared" si="47"/>
        <v>2.8488894590839902E-2</v>
      </c>
      <c r="G521" s="2">
        <f t="shared" si="45"/>
        <v>-9.5211484544010898E-3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2.0236000000000001</v>
      </c>
      <c r="C522" s="2">
        <f t="shared" si="42"/>
        <v>2.0512199515504284</v>
      </c>
      <c r="D522" s="2">
        <f t="shared" si="44"/>
        <v>2.0372543907958538</v>
      </c>
      <c r="E522" s="2">
        <f t="shared" si="43"/>
        <v>1.3965560754574557E-2</v>
      </c>
      <c r="F522" s="2">
        <f t="shared" si="47"/>
        <v>2.5584227823586835E-2</v>
      </c>
      <c r="G522" s="2">
        <f t="shared" si="45"/>
        <v>-1.1618667069012278E-2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1.9824999999999999</v>
      </c>
      <c r="C523" s="2">
        <f t="shared" si="42"/>
        <v>2.0451553436195931</v>
      </c>
      <c r="D523" s="2">
        <f t="shared" si="44"/>
        <v>2.0331985099961609</v>
      </c>
      <c r="E523" s="2">
        <f t="shared" si="43"/>
        <v>1.1956833623432139E-2</v>
      </c>
      <c r="F523" s="2">
        <f t="shared" si="47"/>
        <v>2.2858748983555898E-2</v>
      </c>
      <c r="G523" s="2">
        <f t="shared" si="45"/>
        <v>-1.0901915360123759E-2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2.0001000000000002</v>
      </c>
      <c r="C524" s="2">
        <f t="shared" si="42"/>
        <v>2.0463468292165787</v>
      </c>
      <c r="D524" s="2">
        <f t="shared" si="44"/>
        <v>2.0307467685149638</v>
      </c>
      <c r="E524" s="2">
        <f t="shared" si="43"/>
        <v>1.5600060701614904E-2</v>
      </c>
      <c r="F524" s="2">
        <f t="shared" si="47"/>
        <v>2.1407011327167699E-2</v>
      </c>
      <c r="G524" s="2">
        <f t="shared" si="45"/>
        <v>-5.8069506255527953E-3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1.9942</v>
      </c>
      <c r="C525" s="2">
        <f t="shared" si="42"/>
        <v>2.041031932414028</v>
      </c>
      <c r="D525" s="2">
        <f t="shared" si="44"/>
        <v>2.0280396004768182</v>
      </c>
      <c r="E525" s="2">
        <f t="shared" si="43"/>
        <v>1.2992331937209833E-2</v>
      </c>
      <c r="F525" s="2">
        <f t="shared" si="47"/>
        <v>1.9724075449176127E-2</v>
      </c>
      <c r="G525" s="2">
        <f t="shared" si="45"/>
        <v>-6.7317435119662941E-3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1.9942</v>
      </c>
      <c r="C526" s="2">
        <f t="shared" si="42"/>
        <v>2.0347347120426393</v>
      </c>
      <c r="D526" s="2">
        <f t="shared" si="44"/>
        <v>2.0255329634044612</v>
      </c>
      <c r="E526" s="2">
        <f t="shared" si="43"/>
        <v>9.201748638178131E-3</v>
      </c>
      <c r="F526" s="2">
        <f t="shared" si="47"/>
        <v>1.7619610086976531E-2</v>
      </c>
      <c r="G526" s="2">
        <f t="shared" si="45"/>
        <v>-8.4178614487983999E-3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1.9942</v>
      </c>
      <c r="C527" s="2">
        <f t="shared" ref="C527:C590" si="48">$C$4*B517+C526*(1-$C$4)</f>
        <v>2.0357293717283871</v>
      </c>
      <c r="D527" s="2">
        <f t="shared" si="44"/>
        <v>2.0232120031522789</v>
      </c>
      <c r="E527" s="2">
        <f t="shared" si="43"/>
        <v>1.251736857610819E-2</v>
      </c>
      <c r="F527" s="2">
        <f t="shared" si="47"/>
        <v>1.6599161784802863E-2</v>
      </c>
      <c r="G527" s="2">
        <f t="shared" si="45"/>
        <v>-4.0817932086946729E-3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1.9942</v>
      </c>
      <c r="C528" s="2">
        <f t="shared" si="48"/>
        <v>2.034755622231712</v>
      </c>
      <c r="D528" s="2">
        <f t="shared" si="44"/>
        <v>2.0210629658817396</v>
      </c>
      <c r="E528" s="2">
        <f t="shared" si="43"/>
        <v>1.369265634997241E-2</v>
      </c>
      <c r="F528" s="2">
        <f t="shared" si="47"/>
        <v>1.6017860697836773E-2</v>
      </c>
      <c r="G528" s="2">
        <f t="shared" si="45"/>
        <v>-2.3252043478643632E-3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1.9824999999999999</v>
      </c>
      <c r="C529" s="2">
        <f t="shared" si="48"/>
        <v>2.0303316803499101</v>
      </c>
      <c r="D529" s="2">
        <f t="shared" si="44"/>
        <v>2.0182064498904997</v>
      </c>
      <c r="E529" s="2">
        <f t="shared" si="43"/>
        <v>1.2125230459410385E-2</v>
      </c>
      <c r="F529" s="2">
        <f t="shared" si="47"/>
        <v>1.5239334650151495E-2</v>
      </c>
      <c r="G529" s="2">
        <f t="shared" si="45"/>
        <v>-3.1141041907411099E-3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1.9415</v>
      </c>
      <c r="C530" s="2">
        <f t="shared" si="48"/>
        <v>2.0292960372191549</v>
      </c>
      <c r="D530" s="2">
        <f t="shared" si="44"/>
        <v>2.0125244906393513</v>
      </c>
      <c r="E530" s="2">
        <f t="shared" si="43"/>
        <v>1.6771546579803509E-2</v>
      </c>
      <c r="F530" s="2">
        <f t="shared" si="47"/>
        <v>1.5545777036081898E-2</v>
      </c>
      <c r="G530" s="2">
        <f t="shared" si="45"/>
        <v>1.225769543721611E-3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1.9766999999999999</v>
      </c>
      <c r="C531" s="2">
        <f t="shared" si="48"/>
        <v>2.0238966468777466</v>
      </c>
      <c r="D531" s="2">
        <f t="shared" si="44"/>
        <v>2.0098708246660659</v>
      </c>
      <c r="E531" s="2">
        <f t="shared" si="43"/>
        <v>1.4025822211680694E-2</v>
      </c>
      <c r="F531" s="2">
        <f t="shared" si="47"/>
        <v>1.5241786071201658E-2</v>
      </c>
      <c r="G531" s="2">
        <f t="shared" si="45"/>
        <v>-1.2159638595209635E-3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1.9415</v>
      </c>
      <c r="C532" s="2">
        <f t="shared" si="48"/>
        <v>2.0238510088965547</v>
      </c>
      <c r="D532" s="2">
        <f t="shared" si="44"/>
        <v>2.0048063191352461</v>
      </c>
      <c r="E532" s="2">
        <f t="shared" si="43"/>
        <v>1.9044689761308575E-2</v>
      </c>
      <c r="F532" s="2">
        <f t="shared" si="47"/>
        <v>1.6002366809223043E-2</v>
      </c>
      <c r="G532" s="2">
        <f t="shared" si="45"/>
        <v>3.042322952085532E-3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1.9415</v>
      </c>
      <c r="C533" s="2">
        <f t="shared" si="48"/>
        <v>2.0174893152201618</v>
      </c>
      <c r="D533" s="2">
        <f t="shared" si="44"/>
        <v>2.0001169621622648</v>
      </c>
      <c r="E533" s="2">
        <f t="shared" si="43"/>
        <v>1.7372353057897083E-2</v>
      </c>
      <c r="F533" s="2">
        <f t="shared" si="47"/>
        <v>1.6276364058957851E-2</v>
      </c>
      <c r="G533" s="2">
        <f t="shared" si="45"/>
        <v>1.0959889989392325E-3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1.9356</v>
      </c>
      <c r="C534" s="2">
        <f t="shared" si="48"/>
        <v>2.0148140359555216</v>
      </c>
      <c r="D534" s="2">
        <f t="shared" si="44"/>
        <v>1.995337927928023</v>
      </c>
      <c r="E534" s="2">
        <f t="shared" si="43"/>
        <v>1.9476108027498551E-2</v>
      </c>
      <c r="F534" s="2">
        <f t="shared" si="47"/>
        <v>1.6916312852665989E-2</v>
      </c>
      <c r="G534" s="2">
        <f t="shared" si="45"/>
        <v>2.5597951748325617E-3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1.9356</v>
      </c>
      <c r="C535" s="2">
        <f t="shared" si="48"/>
        <v>2.0116426458085184</v>
      </c>
      <c r="D535" s="2">
        <f t="shared" si="44"/>
        <v>1.990912896229651</v>
      </c>
      <c r="E535" s="2">
        <f t="shared" si="43"/>
        <v>2.0729749578867418E-2</v>
      </c>
      <c r="F535" s="2">
        <f t="shared" si="47"/>
        <v>1.7679000197906275E-2</v>
      </c>
      <c r="G535" s="2">
        <f t="shared" si="45"/>
        <v>3.050749380961143E-3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1.9238999999999999</v>
      </c>
      <c r="C536" s="2">
        <f t="shared" si="48"/>
        <v>2.0089591618379772</v>
      </c>
      <c r="D536" s="2">
        <f t="shared" si="44"/>
        <v>1.9859489779904176</v>
      </c>
      <c r="E536" s="2">
        <f t="shared" si="43"/>
        <v>2.3010183847559595E-2</v>
      </c>
      <c r="F536" s="2">
        <f t="shared" si="47"/>
        <v>1.8745236927836941E-2</v>
      </c>
      <c r="G536" s="2">
        <f t="shared" si="45"/>
        <v>4.2649469197226543E-3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1.9356</v>
      </c>
      <c r="C537" s="2">
        <f t="shared" si="48"/>
        <v>2.0066885215552115</v>
      </c>
      <c r="D537" s="2">
        <f t="shared" si="44"/>
        <v>1.9822194240652016</v>
      </c>
      <c r="E537" s="2">
        <f t="shared" si="43"/>
        <v>2.4469097490009917E-2</v>
      </c>
      <c r="F537" s="2">
        <f t="shared" si="47"/>
        <v>1.9890009040271536E-2</v>
      </c>
      <c r="G537" s="2">
        <f t="shared" si="45"/>
        <v>4.5790884497383805E-3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1.9356</v>
      </c>
      <c r="C538" s="2">
        <f t="shared" si="48"/>
        <v>2.0047672105467176</v>
      </c>
      <c r="D538" s="2">
        <f t="shared" si="44"/>
        <v>1.9787661333937052</v>
      </c>
      <c r="E538" s="2">
        <f t="shared" si="43"/>
        <v>2.6001077153012364E-2</v>
      </c>
      <c r="F538" s="2">
        <f t="shared" si="47"/>
        <v>2.1112222662819702E-2</v>
      </c>
      <c r="G538" s="2">
        <f t="shared" si="45"/>
        <v>4.8888544901926623E-3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1.9649000000000001</v>
      </c>
      <c r="C539" s="2">
        <f t="shared" si="48"/>
        <v>2.0013414858472225</v>
      </c>
      <c r="D539" s="2">
        <f t="shared" si="44"/>
        <v>1.977739012401579</v>
      </c>
      <c r="E539" s="2">
        <f t="shared" si="43"/>
        <v>2.3602473445643479E-2</v>
      </c>
      <c r="F539" s="2">
        <f t="shared" si="47"/>
        <v>2.1610272819384459E-2</v>
      </c>
      <c r="G539" s="2">
        <f t="shared" si="45"/>
        <v>1.9922006262590199E-3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1.9591000000000001</v>
      </c>
      <c r="C540" s="2">
        <f t="shared" si="48"/>
        <v>1.9921351034091881</v>
      </c>
      <c r="D540" s="2">
        <f t="shared" si="44"/>
        <v>1.9763583448162767</v>
      </c>
      <c r="E540" s="2">
        <f t="shared" ref="E540:E603" si="49">C540-D540</f>
        <v>1.5776758592911388E-2</v>
      </c>
      <c r="F540" s="2">
        <f t="shared" si="47"/>
        <v>2.0443569974089845E-2</v>
      </c>
      <c r="G540" s="2">
        <f t="shared" si="45"/>
        <v>-4.6668113811784567E-3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6">
        <f>TITRES_STAT!D544</f>
        <v>1.9356</v>
      </c>
      <c r="C541" s="2">
        <f t="shared" si="48"/>
        <v>1.9897604721154667</v>
      </c>
      <c r="D541" s="2">
        <f t="shared" ref="D541:D604" si="50">$D$4*B541+(1-$D$4)*D540</f>
        <v>1.9733392081632193</v>
      </c>
      <c r="E541" s="2">
        <f t="shared" si="49"/>
        <v>1.6421263952247411E-2</v>
      </c>
      <c r="F541" s="2">
        <f t="shared" si="47"/>
        <v>1.9639108769721358E-2</v>
      </c>
      <c r="G541" s="2">
        <f t="shared" si="45"/>
        <v>-3.2178448174739471E-3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1.9356</v>
      </c>
      <c r="C542" s="2">
        <f t="shared" si="48"/>
        <v>1.9823357840977027</v>
      </c>
      <c r="D542" s="2">
        <f t="shared" si="50"/>
        <v>1.9705437112622401</v>
      </c>
      <c r="E542" s="2">
        <f t="shared" si="49"/>
        <v>1.1792072835462575E-2</v>
      </c>
      <c r="F542" s="2">
        <f t="shared" si="47"/>
        <v>1.8069701582869604E-2</v>
      </c>
      <c r="G542" s="2">
        <f t="shared" si="45"/>
        <v>-6.277628747407029E-3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1.9356</v>
      </c>
      <c r="C543" s="2">
        <f t="shared" si="48"/>
        <v>1.9760533557749791</v>
      </c>
      <c r="D543" s="2">
        <f t="shared" si="50"/>
        <v>1.967955288205778</v>
      </c>
      <c r="E543" s="2">
        <f t="shared" si="49"/>
        <v>8.0980675692010617E-3</v>
      </c>
      <c r="F543" s="2">
        <f t="shared" si="47"/>
        <v>1.6075374780135897E-2</v>
      </c>
      <c r="G543" s="2">
        <f t="shared" si="45"/>
        <v>-7.977307210934835E-3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1.9356</v>
      </c>
      <c r="C544" s="2">
        <f t="shared" si="48"/>
        <v>1.9698297625788284</v>
      </c>
      <c r="D544" s="2">
        <f t="shared" si="50"/>
        <v>1.9655586001905352</v>
      </c>
      <c r="E544" s="2">
        <f t="shared" si="49"/>
        <v>4.2711623882931704E-3</v>
      </c>
      <c r="F544" s="2">
        <f t="shared" si="47"/>
        <v>1.3714532301767352E-2</v>
      </c>
      <c r="G544" s="2">
        <f t="shared" si="45"/>
        <v>-9.4433699134741818E-3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1.9120999999999999</v>
      </c>
      <c r="C545" s="2">
        <f t="shared" si="48"/>
        <v>1.9645636452590085</v>
      </c>
      <c r="D545" s="2">
        <f t="shared" si="50"/>
        <v>1.9615987038801252</v>
      </c>
      <c r="E545" s="2">
        <f t="shared" si="49"/>
        <v>2.9649413788832568E-3</v>
      </c>
      <c r="F545" s="2">
        <f t="shared" si="47"/>
        <v>1.1564614117190532E-2</v>
      </c>
      <c r="G545" s="2">
        <f t="shared" si="45"/>
        <v>-8.5996727383072756E-3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1.9415</v>
      </c>
      <c r="C546" s="2">
        <f t="shared" si="48"/>
        <v>1.9583076998345454</v>
      </c>
      <c r="D546" s="2">
        <f t="shared" si="50"/>
        <v>1.9601099110001161</v>
      </c>
      <c r="E546" s="2">
        <f t="shared" si="49"/>
        <v>-1.8022111655706663E-3</v>
      </c>
      <c r="F546" s="2">
        <f t="shared" si="47"/>
        <v>8.8912490606382934E-3</v>
      </c>
      <c r="G546" s="2">
        <f t="shared" si="45"/>
        <v>-1.069346022620896E-2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1.9356</v>
      </c>
      <c r="C547" s="2">
        <f t="shared" si="48"/>
        <v>1.9548142075523076</v>
      </c>
      <c r="D547" s="2">
        <f t="shared" si="50"/>
        <v>1.9582943620371447</v>
      </c>
      <c r="E547" s="2">
        <f t="shared" si="49"/>
        <v>-3.4801544848370725E-3</v>
      </c>
      <c r="F547" s="2">
        <f t="shared" si="47"/>
        <v>6.4169683515432202E-3</v>
      </c>
      <c r="G547" s="2">
        <f t="shared" si="45"/>
        <v>-9.8971228363802927E-3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1.9883999999999999</v>
      </c>
      <c r="C548" s="2">
        <f t="shared" si="48"/>
        <v>1.9518581756211835</v>
      </c>
      <c r="D548" s="2">
        <f t="shared" si="50"/>
        <v>1.9605244092936525</v>
      </c>
      <c r="E548" s="2">
        <f t="shared" si="49"/>
        <v>-8.6662336724689926E-3</v>
      </c>
      <c r="F548" s="2">
        <f t="shared" si="47"/>
        <v>3.4003279467407781E-3</v>
      </c>
      <c r="G548" s="2">
        <f t="shared" ref="G548:G611" si="51">E548-F548</f>
        <v>-1.206656161920977E-2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1.9942</v>
      </c>
      <c r="C549" s="2">
        <f t="shared" si="48"/>
        <v>1.9538646101410015</v>
      </c>
      <c r="D549" s="2">
        <f t="shared" si="50"/>
        <v>1.9630188974941227</v>
      </c>
      <c r="E549" s="2">
        <f t="shared" si="49"/>
        <v>-9.1542873531211821E-3</v>
      </c>
      <c r="F549" s="2">
        <f t="shared" ref="F549:F612" si="53">(E549*(2/(10)))+((1-(2/10))*F548)</f>
        <v>8.8940488676838604E-4</v>
      </c>
      <c r="G549" s="2">
        <f t="shared" si="51"/>
        <v>-1.0043692239889568E-2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1.9942</v>
      </c>
      <c r="C550" s="2">
        <f t="shared" si="48"/>
        <v>1.9546700547346938</v>
      </c>
      <c r="D550" s="2">
        <f t="shared" si="50"/>
        <v>1.9653286087908544</v>
      </c>
      <c r="E550" s="2">
        <f t="shared" si="49"/>
        <v>-1.0658554056160563E-2</v>
      </c>
      <c r="F550" s="2">
        <f t="shared" si="53"/>
        <v>-1.4201869018174037E-3</v>
      </c>
      <c r="G550" s="2">
        <f t="shared" si="51"/>
        <v>-9.2383671543431588E-3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1.9649000000000001</v>
      </c>
      <c r="C551" s="2">
        <f t="shared" si="48"/>
        <v>1.9517362001601257</v>
      </c>
      <c r="D551" s="2">
        <f t="shared" si="50"/>
        <v>1.9652968599915319</v>
      </c>
      <c r="E551" s="2">
        <f t="shared" si="49"/>
        <v>-1.3560659831406197E-2</v>
      </c>
      <c r="F551" s="2">
        <f t="shared" si="53"/>
        <v>-3.8482814877351624E-3</v>
      </c>
      <c r="G551" s="2">
        <f t="shared" si="51"/>
        <v>-9.7123783436710333E-3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2.0177</v>
      </c>
      <c r="C552" s="2">
        <f t="shared" si="48"/>
        <v>1.9492537078277987</v>
      </c>
      <c r="D552" s="2">
        <f t="shared" si="50"/>
        <v>1.9691785740662331</v>
      </c>
      <c r="E552" s="2">
        <f t="shared" si="49"/>
        <v>-1.9924866238434369E-2</v>
      </c>
      <c r="F552" s="2">
        <f t="shared" si="53"/>
        <v>-7.0635984378750044E-3</v>
      </c>
      <c r="G552" s="2">
        <f t="shared" si="51"/>
        <v>-1.2861267800559364E-2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1.9649000000000001</v>
      </c>
      <c r="C553" s="2">
        <f t="shared" si="48"/>
        <v>1.9471531373927529</v>
      </c>
      <c r="D553" s="2">
        <f t="shared" si="50"/>
        <v>1.9688616426539196</v>
      </c>
      <c r="E553" s="2">
        <f t="shared" si="49"/>
        <v>-2.1708505261166744E-2</v>
      </c>
      <c r="F553" s="2">
        <f t="shared" si="53"/>
        <v>-9.9925798025333537E-3</v>
      </c>
      <c r="G553" s="2">
        <f t="shared" si="51"/>
        <v>-1.171592545863339E-2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1.9532</v>
      </c>
      <c r="C554" s="2">
        <f t="shared" si="48"/>
        <v>1.9453757316400218</v>
      </c>
      <c r="D554" s="2">
        <f t="shared" si="50"/>
        <v>1.9677015209758515</v>
      </c>
      <c r="E554" s="2">
        <f t="shared" si="49"/>
        <v>-2.2325789335829738E-2</v>
      </c>
      <c r="F554" s="2">
        <f t="shared" si="53"/>
        <v>-1.2459221709192631E-2</v>
      </c>
      <c r="G554" s="2">
        <f t="shared" si="51"/>
        <v>-9.8665676266371065E-3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1.9238999999999999</v>
      </c>
      <c r="C555" s="2">
        <f t="shared" si="48"/>
        <v>1.9402563883107875</v>
      </c>
      <c r="D555" s="2">
        <f t="shared" si="50"/>
        <v>1.964456963866529</v>
      </c>
      <c r="E555" s="2">
        <f t="shared" si="49"/>
        <v>-2.420057555574151E-2</v>
      </c>
      <c r="F555" s="2">
        <f t="shared" si="53"/>
        <v>-1.4807492478502406E-2</v>
      </c>
      <c r="G555" s="2">
        <f t="shared" si="51"/>
        <v>-9.393083077239104E-3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1.9473</v>
      </c>
      <c r="C556" s="2">
        <f t="shared" si="48"/>
        <v>1.9404477131860509</v>
      </c>
      <c r="D556" s="2">
        <f t="shared" si="50"/>
        <v>1.9631860776541934</v>
      </c>
      <c r="E556" s="2">
        <f t="shared" si="49"/>
        <v>-2.273836446814248E-2</v>
      </c>
      <c r="F556" s="2">
        <f t="shared" si="53"/>
        <v>-1.6393666876430422E-2</v>
      </c>
      <c r="G556" s="2">
        <f t="shared" si="51"/>
        <v>-6.3446975917120577E-3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1.9356</v>
      </c>
      <c r="C557" s="2">
        <f t="shared" si="48"/>
        <v>1.9397019111574276</v>
      </c>
      <c r="D557" s="2">
        <f t="shared" si="50"/>
        <v>1.9611426644946235</v>
      </c>
      <c r="E557" s="2">
        <f t="shared" si="49"/>
        <v>-2.1440753337195861E-2</v>
      </c>
      <c r="F557" s="2">
        <f t="shared" si="53"/>
        <v>-1.7403084168583511E-2</v>
      </c>
      <c r="G557" s="2">
        <f t="shared" si="51"/>
        <v>-4.0376691686123505E-3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1.9120999999999999</v>
      </c>
      <c r="C558" s="2">
        <f t="shared" si="48"/>
        <v>1.9471939248255157</v>
      </c>
      <c r="D558" s="2">
        <f t="shared" si="50"/>
        <v>1.9575098745320587</v>
      </c>
      <c r="E558" s="2">
        <f t="shared" si="49"/>
        <v>-1.0315949706543037E-2</v>
      </c>
      <c r="F558" s="2">
        <f t="shared" si="53"/>
        <v>-1.5985657276175416E-2</v>
      </c>
      <c r="G558" s="2">
        <f t="shared" si="51"/>
        <v>5.669707569632379E-3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1.9120999999999999</v>
      </c>
      <c r="C559" s="2">
        <f t="shared" si="48"/>
        <v>1.9544256286985131</v>
      </c>
      <c r="D559" s="2">
        <f t="shared" si="50"/>
        <v>1.9541461801222766</v>
      </c>
      <c r="E559" s="2">
        <f t="shared" si="49"/>
        <v>2.7944857623651842E-4</v>
      </c>
      <c r="F559" s="2">
        <f t="shared" si="53"/>
        <v>-1.2732636105693029E-2</v>
      </c>
      <c r="G559" s="2">
        <f t="shared" si="51"/>
        <v>1.3012084681929548E-2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1.9356</v>
      </c>
      <c r="C560" s="2">
        <f t="shared" si="48"/>
        <v>1.9605447627448958</v>
      </c>
      <c r="D560" s="2">
        <f t="shared" si="50"/>
        <v>1.952772389002108</v>
      </c>
      <c r="E560" s="2">
        <f t="shared" si="49"/>
        <v>7.7723737427877193E-3</v>
      </c>
      <c r="F560" s="2">
        <f t="shared" si="53"/>
        <v>-8.6316341359968796E-3</v>
      </c>
      <c r="G560" s="2">
        <f t="shared" si="51"/>
        <v>1.6404007878784599E-2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1.9649000000000001</v>
      </c>
      <c r="C561" s="2">
        <f t="shared" si="48"/>
        <v>1.9612147992456812</v>
      </c>
      <c r="D561" s="2">
        <f t="shared" si="50"/>
        <v>1.9536707305575074</v>
      </c>
      <c r="E561" s="2">
        <f t="shared" si="49"/>
        <v>7.5440686881738106E-3</v>
      </c>
      <c r="F561" s="2">
        <f t="shared" si="53"/>
        <v>-5.3964935711627426E-3</v>
      </c>
      <c r="G561" s="2">
        <f t="shared" si="51"/>
        <v>1.2940562259336553E-2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1.9591000000000001</v>
      </c>
      <c r="C562" s="2">
        <f t="shared" si="48"/>
        <v>1.969904830130961</v>
      </c>
      <c r="D562" s="2">
        <f t="shared" si="50"/>
        <v>1.9540728986643585</v>
      </c>
      <c r="E562" s="2">
        <f t="shared" si="49"/>
        <v>1.5831931466602445E-2</v>
      </c>
      <c r="F562" s="2">
        <f t="shared" si="53"/>
        <v>-1.150808563609705E-3</v>
      </c>
      <c r="G562" s="2">
        <f t="shared" si="51"/>
        <v>1.6982740030212148E-2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1.9649000000000001</v>
      </c>
      <c r="C563" s="2">
        <f t="shared" si="48"/>
        <v>1.9691348562646591</v>
      </c>
      <c r="D563" s="2">
        <f t="shared" si="50"/>
        <v>1.9548749061707025</v>
      </c>
      <c r="E563" s="2">
        <f t="shared" si="49"/>
        <v>1.4259950093956641E-2</v>
      </c>
      <c r="F563" s="2">
        <f t="shared" si="53"/>
        <v>1.9313431679035642E-3</v>
      </c>
      <c r="G563" s="2">
        <f t="shared" si="51"/>
        <v>1.2328606926053077E-2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1.9942</v>
      </c>
      <c r="C564" s="2">
        <f t="shared" si="48"/>
        <v>1.96668333991625</v>
      </c>
      <c r="D564" s="2">
        <f t="shared" si="50"/>
        <v>1.9577878760839837</v>
      </c>
      <c r="E564" s="2">
        <f t="shared" si="49"/>
        <v>8.8954638322662483E-3</v>
      </c>
      <c r="F564" s="2">
        <f t="shared" si="53"/>
        <v>3.3241673007761013E-3</v>
      </c>
      <c r="G564" s="2">
        <f t="shared" si="51"/>
        <v>5.5712965314901469E-3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1.9649000000000001</v>
      </c>
      <c r="C565" s="2">
        <f t="shared" si="48"/>
        <v>1.9601012876214421</v>
      </c>
      <c r="D565" s="2">
        <f t="shared" si="50"/>
        <v>1.9583147000777628</v>
      </c>
      <c r="E565" s="2">
        <f t="shared" si="49"/>
        <v>1.7865875436793299E-3</v>
      </c>
      <c r="F565" s="2">
        <f t="shared" si="53"/>
        <v>3.0166513493567475E-3</v>
      </c>
      <c r="G565" s="2">
        <f t="shared" si="51"/>
        <v>-1.2300638056774176E-3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1.9649000000000001</v>
      </c>
      <c r="C566" s="2">
        <f t="shared" si="48"/>
        <v>1.9581318587566048</v>
      </c>
      <c r="D566" s="2">
        <f t="shared" si="50"/>
        <v>1.9588025000720026</v>
      </c>
      <c r="E566" s="2">
        <f t="shared" si="49"/>
        <v>-6.7064131539784633E-4</v>
      </c>
      <c r="F566" s="2">
        <f t="shared" si="53"/>
        <v>2.279192816405829E-3</v>
      </c>
      <c r="G566" s="2">
        <f t="shared" si="51"/>
        <v>-2.9498341318036753E-3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2.0764</v>
      </c>
      <c r="C567" s="2">
        <f t="shared" si="48"/>
        <v>1.9546654189478962</v>
      </c>
      <c r="D567" s="2">
        <f t="shared" si="50"/>
        <v>1.967513425992595</v>
      </c>
      <c r="E567" s="2">
        <f t="shared" si="49"/>
        <v>-1.2848007044698795E-2</v>
      </c>
      <c r="F567" s="2">
        <f t="shared" si="53"/>
        <v>-7.4624715581509586E-4</v>
      </c>
      <c r="G567" s="2">
        <f t="shared" si="51"/>
        <v>-1.2101759888883699E-2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2.1408999999999998</v>
      </c>
      <c r="C568" s="2">
        <f t="shared" si="48"/>
        <v>1.9481168929559121</v>
      </c>
      <c r="D568" s="2">
        <f t="shared" si="50"/>
        <v>1.9803568759190695</v>
      </c>
      <c r="E568" s="2">
        <f t="shared" si="49"/>
        <v>-3.2239982963157443E-2</v>
      </c>
      <c r="F568" s="2">
        <f t="shared" si="53"/>
        <v>-7.0449943172835663E-3</v>
      </c>
      <c r="G568" s="2">
        <f t="shared" si="51"/>
        <v>-2.5194988645873877E-2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2.2698999999999998</v>
      </c>
      <c r="C569" s="2">
        <f t="shared" si="48"/>
        <v>1.9425758325011564</v>
      </c>
      <c r="D569" s="2">
        <f t="shared" si="50"/>
        <v>2.0018045147398791</v>
      </c>
      <c r="E569" s="2">
        <f t="shared" si="49"/>
        <v>-5.9228682238722685E-2</v>
      </c>
      <c r="F569" s="2">
        <f t="shared" si="53"/>
        <v>-1.7481731901571391E-2</v>
      </c>
      <c r="G569" s="2">
        <f t="shared" si="51"/>
        <v>-4.1746950337151298E-2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2.3519999999999999</v>
      </c>
      <c r="C570" s="2">
        <f t="shared" si="48"/>
        <v>1.9415026275009786</v>
      </c>
      <c r="D570" s="2">
        <f t="shared" si="50"/>
        <v>2.0277449210554437</v>
      </c>
      <c r="E570" s="2">
        <f t="shared" si="49"/>
        <v>-8.624229355446511E-2</v>
      </c>
      <c r="F570" s="2">
        <f t="shared" si="53"/>
        <v>-3.1233844232150136E-2</v>
      </c>
      <c r="G570" s="2">
        <f t="shared" si="51"/>
        <v>-5.5008449322314974E-2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2.3462000000000001</v>
      </c>
      <c r="C571" s="2">
        <f t="shared" si="48"/>
        <v>1.9451022232700588</v>
      </c>
      <c r="D571" s="2">
        <f t="shared" si="50"/>
        <v>2.0513341861624479</v>
      </c>
      <c r="E571" s="2">
        <f t="shared" si="49"/>
        <v>-0.10623196289238912</v>
      </c>
      <c r="F571" s="2">
        <f t="shared" si="53"/>
        <v>-4.623346796419793E-2</v>
      </c>
      <c r="G571" s="2">
        <f t="shared" si="51"/>
        <v>-5.999849492819119E-2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2.2875000000000001</v>
      </c>
      <c r="C572" s="2">
        <f t="shared" si="48"/>
        <v>1.9472557273823572</v>
      </c>
      <c r="D572" s="2">
        <f t="shared" si="50"/>
        <v>2.0688279501504145</v>
      </c>
      <c r="E572" s="2">
        <f t="shared" si="49"/>
        <v>-0.12157222276805735</v>
      </c>
      <c r="F572" s="2">
        <f t="shared" si="53"/>
        <v>-6.1301218924969814E-2</v>
      </c>
      <c r="G572" s="2">
        <f t="shared" si="51"/>
        <v>-6.0271003843087534E-2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2.2170999999999998</v>
      </c>
      <c r="C573" s="2">
        <f t="shared" si="48"/>
        <v>1.9499702308619944</v>
      </c>
      <c r="D573" s="2">
        <f t="shared" si="50"/>
        <v>2.0798110649540877</v>
      </c>
      <c r="E573" s="2">
        <f t="shared" si="49"/>
        <v>-0.12984083409209335</v>
      </c>
      <c r="F573" s="2">
        <f t="shared" si="53"/>
        <v>-7.5009141958394518E-2</v>
      </c>
      <c r="G573" s="2">
        <f t="shared" si="51"/>
        <v>-5.4831692133698831E-2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2.3227000000000002</v>
      </c>
      <c r="C574" s="2">
        <f t="shared" si="48"/>
        <v>1.9567748107293799</v>
      </c>
      <c r="D574" s="2">
        <f t="shared" si="50"/>
        <v>2.0978028379204514</v>
      </c>
      <c r="E574" s="2">
        <f t="shared" si="49"/>
        <v>-0.14102802719107155</v>
      </c>
      <c r="F574" s="2">
        <f t="shared" si="53"/>
        <v>-8.8212919004929932E-2</v>
      </c>
      <c r="G574" s="2">
        <f t="shared" si="51"/>
        <v>-5.2815108186141616E-2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2.3168000000000002</v>
      </c>
      <c r="C575" s="2">
        <f t="shared" si="48"/>
        <v>1.958024839847937</v>
      </c>
      <c r="D575" s="2">
        <f t="shared" si="50"/>
        <v>2.1140248499263437</v>
      </c>
      <c r="E575" s="2">
        <f t="shared" si="49"/>
        <v>-0.15600001007840669</v>
      </c>
      <c r="F575" s="2">
        <f t="shared" si="53"/>
        <v>-0.10177033721962528</v>
      </c>
      <c r="G575" s="2">
        <f t="shared" si="51"/>
        <v>-5.4229672858781414E-2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2.2523</v>
      </c>
      <c r="C576" s="2">
        <f t="shared" si="48"/>
        <v>1.9590825567944083</v>
      </c>
      <c r="D576" s="2">
        <f t="shared" si="50"/>
        <v>2.1242674536355035</v>
      </c>
      <c r="E576" s="2">
        <f t="shared" si="49"/>
        <v>-0.16518489684109516</v>
      </c>
      <c r="F576" s="2">
        <f t="shared" si="53"/>
        <v>-0.11445324914391926</v>
      </c>
      <c r="G576" s="2">
        <f t="shared" si="51"/>
        <v>-5.0731647697175905E-2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2.2757999999999998</v>
      </c>
      <c r="C577" s="2">
        <f t="shared" si="48"/>
        <v>1.9771313942106532</v>
      </c>
      <c r="D577" s="2">
        <f t="shared" si="50"/>
        <v>2.1354920866995402</v>
      </c>
      <c r="E577" s="2">
        <f t="shared" si="49"/>
        <v>-0.15836069248888696</v>
      </c>
      <c r="F577" s="2">
        <f t="shared" si="53"/>
        <v>-0.1232347378129128</v>
      </c>
      <c r="G577" s="2">
        <f t="shared" si="51"/>
        <v>-3.5125954675974153E-2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2.2993000000000001</v>
      </c>
      <c r="C578" s="2">
        <f t="shared" si="48"/>
        <v>2.0023265643320913</v>
      </c>
      <c r="D578" s="2">
        <f t="shared" si="50"/>
        <v>2.1476260062032777</v>
      </c>
      <c r="E578" s="2">
        <f t="shared" si="49"/>
        <v>-0.14529944187118637</v>
      </c>
      <c r="F578" s="2">
        <f t="shared" si="53"/>
        <v>-0.12764767862456752</v>
      </c>
      <c r="G578" s="2">
        <f t="shared" si="51"/>
        <v>-1.7651763246618851E-2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2.3344</v>
      </c>
      <c r="C579" s="2">
        <f t="shared" si="48"/>
        <v>2.0434917082810005</v>
      </c>
      <c r="D579" s="2">
        <f t="shared" si="50"/>
        <v>2.1614611168548867</v>
      </c>
      <c r="E579" s="2">
        <f t="shared" si="49"/>
        <v>-0.11796940857388627</v>
      </c>
      <c r="F579" s="2">
        <f t="shared" si="53"/>
        <v>-0.12571202461443129</v>
      </c>
      <c r="G579" s="2">
        <f t="shared" si="51"/>
        <v>7.7426160405450195E-3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2.3755000000000002</v>
      </c>
      <c r="C580" s="2">
        <f t="shared" si="48"/>
        <v>2.0909545223916157</v>
      </c>
      <c r="D580" s="2">
        <f t="shared" si="50"/>
        <v>2.1773158489397098</v>
      </c>
      <c r="E580" s="2">
        <f t="shared" si="49"/>
        <v>-8.6361326548094031E-2</v>
      </c>
      <c r="F580" s="2">
        <f t="shared" si="53"/>
        <v>-0.11784188500116385</v>
      </c>
      <c r="G580" s="2">
        <f t="shared" si="51"/>
        <v>3.1480558453069823E-2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2.3755000000000002</v>
      </c>
      <c r="C581" s="2">
        <f t="shared" si="48"/>
        <v>2.1302230574082905</v>
      </c>
      <c r="D581" s="2">
        <f t="shared" si="50"/>
        <v>2.1919961564256569</v>
      </c>
      <c r="E581" s="2">
        <f t="shared" si="49"/>
        <v>-6.1773099017366384E-2</v>
      </c>
      <c r="F581" s="2">
        <f t="shared" si="53"/>
        <v>-0.10662812780440437</v>
      </c>
      <c r="G581" s="2">
        <f t="shared" si="51"/>
        <v>4.4855028787037982E-2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2.3872</v>
      </c>
      <c r="C582" s="2">
        <f t="shared" si="48"/>
        <v>2.1544195101147072</v>
      </c>
      <c r="D582" s="2">
        <f t="shared" si="50"/>
        <v>2.2064557003941268</v>
      </c>
      <c r="E582" s="2">
        <f t="shared" si="49"/>
        <v>-5.2036190279419525E-2</v>
      </c>
      <c r="F582" s="2">
        <f t="shared" si="53"/>
        <v>-9.5709740299407403E-2</v>
      </c>
      <c r="G582" s="2">
        <f t="shared" si="51"/>
        <v>4.3673550019987878E-2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2.3872</v>
      </c>
      <c r="C583" s="2">
        <f t="shared" si="48"/>
        <v>2.1640626624047523</v>
      </c>
      <c r="D583" s="2">
        <f t="shared" si="50"/>
        <v>2.2198441670315985</v>
      </c>
      <c r="E583" s="2">
        <f t="shared" si="49"/>
        <v>-5.5781504626846168E-2</v>
      </c>
      <c r="F583" s="2">
        <f t="shared" si="53"/>
        <v>-8.7724093164895156E-2</v>
      </c>
      <c r="G583" s="2">
        <f t="shared" si="51"/>
        <v>3.1942588538048988E-2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2.4165999999999999</v>
      </c>
      <c r="C584" s="2">
        <f t="shared" si="48"/>
        <v>2.1884684066501752</v>
      </c>
      <c r="D584" s="2">
        <f t="shared" si="50"/>
        <v>2.2344186731774061</v>
      </c>
      <c r="E584" s="2">
        <f t="shared" si="49"/>
        <v>-4.5950266527230887E-2</v>
      </c>
      <c r="F584" s="2">
        <f t="shared" si="53"/>
        <v>-7.9369327837362294E-2</v>
      </c>
      <c r="G584" s="2">
        <f t="shared" si="51"/>
        <v>3.3419061310131407E-2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2.4342000000000001</v>
      </c>
      <c r="C585" s="2">
        <f t="shared" si="48"/>
        <v>2.2082117287039944</v>
      </c>
      <c r="D585" s="2">
        <f t="shared" si="50"/>
        <v>2.2492172899790797</v>
      </c>
      <c r="E585" s="2">
        <f t="shared" si="49"/>
        <v>-4.1005561275085256E-2</v>
      </c>
      <c r="F585" s="2">
        <f t="shared" si="53"/>
        <v>-7.1696574524906881E-2</v>
      </c>
      <c r="G585" s="2">
        <f t="shared" si="51"/>
        <v>3.0691013249821625E-2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2.4693000000000001</v>
      </c>
      <c r="C586" s="2">
        <f t="shared" si="48"/>
        <v>2.2149945396726105</v>
      </c>
      <c r="D586" s="2">
        <f t="shared" si="50"/>
        <v>2.2655197129435924</v>
      </c>
      <c r="E586" s="2">
        <f t="shared" si="49"/>
        <v>-5.0525173270981938E-2</v>
      </c>
      <c r="F586" s="2">
        <f t="shared" si="53"/>
        <v>-6.7462294274121898E-2</v>
      </c>
      <c r="G586" s="2">
        <f t="shared" si="51"/>
        <v>1.693712100313996E-2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2.5104000000000002</v>
      </c>
      <c r="C587" s="2">
        <f t="shared" si="48"/>
        <v>2.224349225876824</v>
      </c>
      <c r="D587" s="2">
        <f t="shared" si="50"/>
        <v>2.2836589934662892</v>
      </c>
      <c r="E587" s="2">
        <f t="shared" si="49"/>
        <v>-5.9309767589465157E-2</v>
      </c>
      <c r="F587" s="2">
        <f t="shared" si="53"/>
        <v>-6.583178893719055E-2</v>
      </c>
      <c r="G587" s="2">
        <f t="shared" si="51"/>
        <v>6.522021347725393E-3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2.5221</v>
      </c>
      <c r="C588" s="2">
        <f t="shared" si="48"/>
        <v>2.2358801142034666</v>
      </c>
      <c r="D588" s="2">
        <f t="shared" si="50"/>
        <v>2.3013212902465643</v>
      </c>
      <c r="E588" s="2">
        <f t="shared" si="49"/>
        <v>-6.5441176043097737E-2</v>
      </c>
      <c r="F588" s="2">
        <f t="shared" si="53"/>
        <v>-6.5753666358371987E-2</v>
      </c>
      <c r="G588" s="2">
        <f t="shared" si="51"/>
        <v>3.1249031527424975E-4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2.5808</v>
      </c>
      <c r="C589" s="2">
        <f t="shared" si="48"/>
        <v>2.2510370197106253</v>
      </c>
      <c r="D589" s="2">
        <f t="shared" si="50"/>
        <v>2.3220234168949672</v>
      </c>
      <c r="E589" s="2">
        <f t="shared" si="49"/>
        <v>-7.0986397184341854E-2</v>
      </c>
      <c r="F589" s="2">
        <f t="shared" si="53"/>
        <v>-6.6800212523565966E-2</v>
      </c>
      <c r="G589" s="2">
        <f t="shared" si="51"/>
        <v>-4.1861846607758879E-3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2.6804999999999999</v>
      </c>
      <c r="C590" s="2">
        <f t="shared" si="48"/>
        <v>2.2701851705243752</v>
      </c>
      <c r="D590" s="2">
        <f t="shared" si="50"/>
        <v>2.3485772378657104</v>
      </c>
      <c r="E590" s="2">
        <f t="shared" si="49"/>
        <v>-7.8392067341335192E-2</v>
      </c>
      <c r="F590" s="2">
        <f t="shared" si="53"/>
        <v>-6.9118583487119814E-2</v>
      </c>
      <c r="G590" s="2">
        <f t="shared" si="51"/>
        <v>-9.273483854215378E-3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2.7273999999999998</v>
      </c>
      <c r="C591" s="2">
        <f t="shared" ref="C591:C654" si="54">$C$4*B581+C590*(1-$C$4)</f>
        <v>2.2863874519821636</v>
      </c>
      <c r="D591" s="2">
        <f t="shared" si="50"/>
        <v>2.3766381832089913</v>
      </c>
      <c r="E591" s="2">
        <f t="shared" si="49"/>
        <v>-9.0250731226827696E-2</v>
      </c>
      <c r="F591" s="2">
        <f t="shared" si="53"/>
        <v>-7.3345013035061399E-2</v>
      </c>
      <c r="G591" s="2">
        <f t="shared" si="51"/>
        <v>-1.6905718191766297E-2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2.6981000000000002</v>
      </c>
      <c r="C592" s="2">
        <f t="shared" si="54"/>
        <v>2.3018970747541383</v>
      </c>
      <c r="D592" s="2">
        <f t="shared" si="50"/>
        <v>2.400450169637955</v>
      </c>
      <c r="E592" s="2">
        <f t="shared" si="49"/>
        <v>-9.8553094883816694E-2</v>
      </c>
      <c r="F592" s="2">
        <f t="shared" si="53"/>
        <v>-7.8386629404812461E-2</v>
      </c>
      <c r="G592" s="2">
        <f t="shared" si="51"/>
        <v>-2.0166465479004234E-2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2.6394000000000002</v>
      </c>
      <c r="C593" s="2">
        <f t="shared" si="54"/>
        <v>2.3150206017150401</v>
      </c>
      <c r="D593" s="2">
        <f t="shared" si="50"/>
        <v>2.4181501570721808</v>
      </c>
      <c r="E593" s="2">
        <f t="shared" si="49"/>
        <v>-0.10312955535714075</v>
      </c>
      <c r="F593" s="2">
        <f t="shared" si="53"/>
        <v>-8.3335214595278123E-2</v>
      </c>
      <c r="G593" s="2">
        <f t="shared" si="51"/>
        <v>-1.9794340761862622E-2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2.6981000000000002</v>
      </c>
      <c r="C594" s="2">
        <f t="shared" si="54"/>
        <v>2.3306482014511878</v>
      </c>
      <c r="D594" s="2">
        <f t="shared" si="50"/>
        <v>2.4388871824742417</v>
      </c>
      <c r="E594" s="2">
        <f t="shared" si="49"/>
        <v>-0.10823898102305396</v>
      </c>
      <c r="F594" s="2">
        <f t="shared" si="53"/>
        <v>-8.8315967880833304E-2</v>
      </c>
      <c r="G594" s="2">
        <f t="shared" si="51"/>
        <v>-1.9923013142220655E-2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2.6453000000000002</v>
      </c>
      <c r="C595" s="2">
        <f t="shared" si="54"/>
        <v>2.3465792473817744</v>
      </c>
      <c r="D595" s="2">
        <f t="shared" si="50"/>
        <v>2.4541770208094831</v>
      </c>
      <c r="E595" s="2">
        <f t="shared" si="49"/>
        <v>-0.10759777342770871</v>
      </c>
      <c r="F595" s="2">
        <f t="shared" si="53"/>
        <v>-9.2172328990208385E-2</v>
      </c>
      <c r="G595" s="2">
        <f t="shared" si="51"/>
        <v>-1.5425444437500324E-2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2.7098</v>
      </c>
      <c r="C596" s="2">
        <f t="shared" si="54"/>
        <v>2.3654593631691938</v>
      </c>
      <c r="D596" s="2">
        <f t="shared" si="50"/>
        <v>2.473112056305077</v>
      </c>
      <c r="E596" s="2">
        <f t="shared" si="49"/>
        <v>-0.10765269313588322</v>
      </c>
      <c r="F596" s="2">
        <f t="shared" si="53"/>
        <v>-9.526840181934336E-2</v>
      </c>
      <c r="G596" s="2">
        <f t="shared" si="51"/>
        <v>-1.2384291316539855E-2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2.6922000000000001</v>
      </c>
      <c r="C597" s="2">
        <f t="shared" si="54"/>
        <v>2.3877579226816259</v>
      </c>
      <c r="D597" s="2">
        <f t="shared" si="50"/>
        <v>2.4893407928750713</v>
      </c>
      <c r="E597" s="2">
        <f t="shared" si="49"/>
        <v>-0.10158287019344536</v>
      </c>
      <c r="F597" s="2">
        <f t="shared" si="53"/>
        <v>-9.6531295494163769E-2</v>
      </c>
      <c r="G597" s="2">
        <f t="shared" si="51"/>
        <v>-5.0515746992815941E-3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2.7273999999999998</v>
      </c>
      <c r="C598" s="2">
        <f t="shared" si="54"/>
        <v>2.4084259345767602</v>
      </c>
      <c r="D598" s="2">
        <f t="shared" si="50"/>
        <v>2.5069748082176586</v>
      </c>
      <c r="E598" s="2">
        <f t="shared" si="49"/>
        <v>-9.8548873640898371E-2</v>
      </c>
      <c r="F598" s="2">
        <f t="shared" si="53"/>
        <v>-9.6934811123510684E-2</v>
      </c>
      <c r="G598" s="2">
        <f t="shared" si="51"/>
        <v>-1.6140625173876877E-3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2.7098</v>
      </c>
      <c r="C599" s="2">
        <f t="shared" si="54"/>
        <v>2.4349450215649511</v>
      </c>
      <c r="D599" s="2">
        <f t="shared" si="50"/>
        <v>2.5219988964978319</v>
      </c>
      <c r="E599" s="2">
        <f t="shared" si="49"/>
        <v>-8.7053874932880859E-2</v>
      </c>
      <c r="F599" s="2">
        <f t="shared" si="53"/>
        <v>-9.495862388538473E-2</v>
      </c>
      <c r="G599" s="2">
        <f t="shared" si="51"/>
        <v>7.9047489525038706E-3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2.6922000000000001</v>
      </c>
      <c r="C600" s="2">
        <f t="shared" si="54"/>
        <v>2.472722710554959</v>
      </c>
      <c r="D600" s="2">
        <f t="shared" si="50"/>
        <v>2.5346063856461405</v>
      </c>
      <c r="E600" s="2">
        <f t="shared" si="49"/>
        <v>-6.1883675091181534E-2</v>
      </c>
      <c r="F600" s="2">
        <f t="shared" si="53"/>
        <v>-8.8343634126544085E-2</v>
      </c>
      <c r="G600" s="2">
        <f t="shared" si="51"/>
        <v>2.6459959035362551E-2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2.6335999999999999</v>
      </c>
      <c r="C601" s="2">
        <f t="shared" si="54"/>
        <v>2.5119038320080422</v>
      </c>
      <c r="D601" s="2">
        <f t="shared" si="50"/>
        <v>2.5419392459686487</v>
      </c>
      <c r="E601" s="2">
        <f t="shared" si="49"/>
        <v>-3.0035413960606494E-2</v>
      </c>
      <c r="F601" s="2">
        <f t="shared" si="53"/>
        <v>-7.6681990093356564E-2</v>
      </c>
      <c r="G601" s="2">
        <f t="shared" si="51"/>
        <v>4.664657613275007E-2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2.6276999999999999</v>
      </c>
      <c r="C602" s="2">
        <f t="shared" si="54"/>
        <v>2.5405493963144972</v>
      </c>
      <c r="D602" s="2">
        <f t="shared" si="50"/>
        <v>2.5482918944154158</v>
      </c>
      <c r="E602" s="2">
        <f t="shared" si="49"/>
        <v>-7.7424981009186489E-3</v>
      </c>
      <c r="F602" s="2">
        <f t="shared" si="53"/>
        <v>-6.2894091694868981E-2</v>
      </c>
      <c r="G602" s="2">
        <f t="shared" si="51"/>
        <v>5.5151593593950332E-2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2.6804999999999999</v>
      </c>
      <c r="C603" s="2">
        <f t="shared" si="54"/>
        <v>2.5557571814968822</v>
      </c>
      <c r="D603" s="2">
        <f t="shared" si="50"/>
        <v>2.5580850874216812</v>
      </c>
      <c r="E603" s="2">
        <f t="shared" si="49"/>
        <v>-2.3279059247989231E-3</v>
      </c>
      <c r="F603" s="2">
        <f t="shared" si="53"/>
        <v>-5.0780854540854972E-2</v>
      </c>
      <c r="G603" s="2">
        <f t="shared" si="51"/>
        <v>4.8452948616056049E-2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2.6511999999999998</v>
      </c>
      <c r="C604" s="2">
        <f t="shared" si="54"/>
        <v>2.5776560766512078</v>
      </c>
      <c r="D604" s="2">
        <f t="shared" si="50"/>
        <v>2.5649824883534085</v>
      </c>
      <c r="E604" s="2">
        <f t="shared" ref="E604:E667" si="55">C604-D604</f>
        <v>1.2673588297799299E-2</v>
      </c>
      <c r="F604" s="2">
        <f t="shared" si="53"/>
        <v>-3.8089965973124126E-2</v>
      </c>
      <c r="G604" s="2">
        <f t="shared" si="51"/>
        <v>5.0763554270923425E-2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2.6394000000000002</v>
      </c>
      <c r="C605" s="2">
        <f t="shared" si="54"/>
        <v>2.5880628340894836</v>
      </c>
      <c r="D605" s="2">
        <f t="shared" ref="D605:D668" si="56">$D$4*B605+(1-$D$4)*D604</f>
        <v>2.5704948966235266</v>
      </c>
      <c r="E605" s="2">
        <f t="shared" si="55"/>
        <v>1.7567937465956973E-2</v>
      </c>
      <c r="F605" s="2">
        <f t="shared" si="53"/>
        <v>-2.6958385285307907E-2</v>
      </c>
      <c r="G605" s="2">
        <f t="shared" si="51"/>
        <v>4.4526322751264877E-2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2.6511999999999998</v>
      </c>
      <c r="C606" s="2">
        <f t="shared" si="54"/>
        <v>2.606791628844948</v>
      </c>
      <c r="D606" s="2">
        <f t="shared" si="56"/>
        <v>2.5764730524291912</v>
      </c>
      <c r="E606" s="2">
        <f t="shared" si="55"/>
        <v>3.0318576415756748E-2</v>
      </c>
      <c r="F606" s="2">
        <f t="shared" si="53"/>
        <v>-1.5502992945094978E-2</v>
      </c>
      <c r="G606" s="2">
        <f t="shared" si="51"/>
        <v>4.582156936085173E-2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2.6688000000000001</v>
      </c>
      <c r="C607" s="2">
        <f t="shared" si="54"/>
        <v>2.6199313782534173</v>
      </c>
      <c r="D607" s="2">
        <f t="shared" si="56"/>
        <v>2.5833120855825844</v>
      </c>
      <c r="E607" s="2">
        <f t="shared" si="55"/>
        <v>3.6619292670832859E-2</v>
      </c>
      <c r="F607" s="2">
        <f t="shared" si="53"/>
        <v>-5.0785358219094115E-3</v>
      </c>
      <c r="G607" s="2">
        <f t="shared" si="51"/>
        <v>4.169782849274227E-2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2.6688000000000001</v>
      </c>
      <c r="C608" s="2">
        <f t="shared" si="54"/>
        <v>2.636465012368276</v>
      </c>
      <c r="D608" s="2">
        <f t="shared" si="56"/>
        <v>2.5896445236875785</v>
      </c>
      <c r="E608" s="2">
        <f t="shared" si="55"/>
        <v>4.6820488680697547E-2</v>
      </c>
      <c r="F608" s="2">
        <f t="shared" si="53"/>
        <v>5.3012690786119815E-3</v>
      </c>
      <c r="G608" s="2">
        <f t="shared" si="51"/>
        <v>4.1519219602085565E-2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2.6745999999999999</v>
      </c>
      <c r="C609" s="2">
        <f t="shared" si="54"/>
        <v>2.647747318157772</v>
      </c>
      <c r="D609" s="2">
        <f t="shared" si="56"/>
        <v>2.5959375219329428</v>
      </c>
      <c r="E609" s="2">
        <f t="shared" si="55"/>
        <v>5.1809796224829174E-2</v>
      </c>
      <c r="F609" s="2">
        <f t="shared" si="53"/>
        <v>1.4602974507855422E-2</v>
      </c>
      <c r="G609" s="2">
        <f t="shared" si="51"/>
        <v>3.7206821716973752E-2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2.6629</v>
      </c>
      <c r="C610" s="2">
        <f t="shared" si="54"/>
        <v>2.6545861922873453</v>
      </c>
      <c r="D610" s="2">
        <f t="shared" si="56"/>
        <v>2.6008977054934657</v>
      </c>
      <c r="E610" s="2">
        <f t="shared" si="55"/>
        <v>5.3688486793879608E-2</v>
      </c>
      <c r="F610" s="2">
        <f t="shared" si="53"/>
        <v>2.2420076965060261E-2</v>
      </c>
      <c r="G610" s="2">
        <f t="shared" si="51"/>
        <v>3.1268409828819343E-2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2.6688000000000001</v>
      </c>
      <c r="C611" s="2">
        <f t="shared" si="54"/>
        <v>2.6513575473200612</v>
      </c>
      <c r="D611" s="2">
        <f t="shared" si="56"/>
        <v>2.6059275050865423</v>
      </c>
      <c r="E611" s="2">
        <f t="shared" si="55"/>
        <v>4.5430042233518986E-2</v>
      </c>
      <c r="F611" s="2">
        <f t="shared" si="53"/>
        <v>2.7022070018752009E-2</v>
      </c>
      <c r="G611" s="2">
        <f t="shared" si="51"/>
        <v>1.8407972214766977E-2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2.6688000000000001</v>
      </c>
      <c r="C612" s="2">
        <f t="shared" si="54"/>
        <v>2.6477179246554363</v>
      </c>
      <c r="D612" s="2">
        <f t="shared" si="56"/>
        <v>2.6105847269319837</v>
      </c>
      <c r="E612" s="2">
        <f t="shared" si="55"/>
        <v>3.7133197723452582E-2</v>
      </c>
      <c r="F612" s="2">
        <f t="shared" si="53"/>
        <v>2.9044295559692127E-2</v>
      </c>
      <c r="G612" s="2">
        <f t="shared" ref="G612:G675" si="57">E612-F612</f>
        <v>8.0889021637604551E-3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2.657</v>
      </c>
      <c r="C613" s="2">
        <f t="shared" si="54"/>
        <v>2.6527613208622922</v>
      </c>
      <c r="D613" s="2">
        <f t="shared" si="56"/>
        <v>2.6140228953073925</v>
      </c>
      <c r="E613" s="2">
        <f t="shared" si="55"/>
        <v>3.8738425554899703E-2</v>
      </c>
      <c r="F613" s="2">
        <f t="shared" ref="F613:F676" si="59">(E613*(2/(10)))+((1-(2/10))*F612)</f>
        <v>3.0983121558733645E-2</v>
      </c>
      <c r="G613" s="2">
        <f t="shared" si="57"/>
        <v>7.7553039961660575E-3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2.6981000000000002</v>
      </c>
      <c r="C614" s="2">
        <f t="shared" si="54"/>
        <v>2.652521117652709</v>
      </c>
      <c r="D614" s="2">
        <f t="shared" si="56"/>
        <v>2.6202508289883264</v>
      </c>
      <c r="E614" s="2">
        <f t="shared" si="55"/>
        <v>3.227028866438264E-2</v>
      </c>
      <c r="F614" s="2">
        <f t="shared" si="59"/>
        <v>3.1240554979863448E-2</v>
      </c>
      <c r="G614" s="2">
        <f t="shared" si="57"/>
        <v>1.0297336845191928E-3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2.7568000000000001</v>
      </c>
      <c r="C615" s="2">
        <f t="shared" si="54"/>
        <v>2.650502484167677</v>
      </c>
      <c r="D615" s="2">
        <f t="shared" si="56"/>
        <v>2.6303655823965988</v>
      </c>
      <c r="E615" s="2">
        <f t="shared" si="55"/>
        <v>2.0136901771078186E-2</v>
      </c>
      <c r="F615" s="2">
        <f t="shared" si="59"/>
        <v>2.9019824338106397E-2</v>
      </c>
      <c r="G615" s="2">
        <f t="shared" si="57"/>
        <v>-8.8829225670282105E-3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2.7450000000000001</v>
      </c>
      <c r="C616" s="2">
        <f t="shared" si="54"/>
        <v>2.6506097942957267</v>
      </c>
      <c r="D616" s="2">
        <f t="shared" si="56"/>
        <v>2.6388570207375914</v>
      </c>
      <c r="E616" s="2">
        <f t="shared" si="55"/>
        <v>1.175277355813531E-2</v>
      </c>
      <c r="F616" s="2">
        <f t="shared" si="59"/>
        <v>2.5566414182112182E-2</v>
      </c>
      <c r="G616" s="2">
        <f t="shared" si="57"/>
        <v>-1.3813640623976872E-2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2.7744</v>
      </c>
      <c r="C617" s="2">
        <f t="shared" si="54"/>
        <v>2.6534082874809997</v>
      </c>
      <c r="D617" s="2">
        <f t="shared" si="56"/>
        <v>2.6488972414236955</v>
      </c>
      <c r="E617" s="2">
        <f t="shared" si="55"/>
        <v>4.5110460573041244E-3</v>
      </c>
      <c r="F617" s="2">
        <f t="shared" si="59"/>
        <v>2.1355340557150573E-2</v>
      </c>
      <c r="G617" s="2">
        <f t="shared" si="57"/>
        <v>-1.6844294499846448E-2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2.7685</v>
      </c>
      <c r="C618" s="2">
        <f t="shared" si="54"/>
        <v>2.6557762432531535</v>
      </c>
      <c r="D618" s="2">
        <f t="shared" si="56"/>
        <v>2.6577567050219404</v>
      </c>
      <c r="E618" s="2">
        <f t="shared" si="55"/>
        <v>-1.9804617687868564E-3</v>
      </c>
      <c r="F618" s="2">
        <f t="shared" si="59"/>
        <v>1.6688180091963087E-2</v>
      </c>
      <c r="G618" s="2">
        <f t="shared" si="57"/>
        <v>-1.8668641860749943E-2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2.8037000000000001</v>
      </c>
      <c r="C619" s="2">
        <f t="shared" si="54"/>
        <v>2.6586722058295917</v>
      </c>
      <c r="D619" s="2">
        <f t="shared" si="56"/>
        <v>2.6685673194647594</v>
      </c>
      <c r="E619" s="2">
        <f t="shared" si="55"/>
        <v>-9.8951136351677071E-3</v>
      </c>
      <c r="F619" s="2">
        <f t="shared" si="59"/>
        <v>1.1371521346536928E-2</v>
      </c>
      <c r="G619" s="2">
        <f t="shared" si="57"/>
        <v>-2.1266634981704634E-2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2.8447</v>
      </c>
      <c r="C620" s="2">
        <f t="shared" si="54"/>
        <v>2.6593226357019621</v>
      </c>
      <c r="D620" s="2">
        <f t="shared" si="56"/>
        <v>2.6816141846895918</v>
      </c>
      <c r="E620" s="2">
        <f t="shared" si="55"/>
        <v>-2.2291548987629639E-2</v>
      </c>
      <c r="F620" s="2">
        <f t="shared" si="59"/>
        <v>4.6389072797036156E-3</v>
      </c>
      <c r="G620" s="2">
        <f t="shared" si="57"/>
        <v>-2.6930456267333255E-2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2.9561999999999999</v>
      </c>
      <c r="C621" s="2">
        <f t="shared" si="54"/>
        <v>2.6607806917478141</v>
      </c>
      <c r="D621" s="2">
        <f t="shared" si="56"/>
        <v>2.7019538747125851</v>
      </c>
      <c r="E621" s="2">
        <f t="shared" si="55"/>
        <v>-4.1173182964771016E-2</v>
      </c>
      <c r="F621" s="2">
        <f t="shared" si="59"/>
        <v>-4.523510769191311E-3</v>
      </c>
      <c r="G621" s="2">
        <f t="shared" si="57"/>
        <v>-3.6649672195579706E-2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3.0442</v>
      </c>
      <c r="C622" s="2">
        <f t="shared" si="54"/>
        <v>2.6620144314789194</v>
      </c>
      <c r="D622" s="2">
        <f t="shared" si="56"/>
        <v>2.7273054395486898</v>
      </c>
      <c r="E622" s="2">
        <f t="shared" si="55"/>
        <v>-6.5291008069770395E-2</v>
      </c>
      <c r="F622" s="2">
        <f t="shared" si="59"/>
        <v>-1.6677010229307128E-2</v>
      </c>
      <c r="G622" s="2">
        <f t="shared" si="57"/>
        <v>-4.8613997840463267E-2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3.1673</v>
      </c>
      <c r="C623" s="2">
        <f t="shared" si="54"/>
        <v>2.6612429804821627</v>
      </c>
      <c r="D623" s="2">
        <f t="shared" si="56"/>
        <v>2.7598976292117499</v>
      </c>
      <c r="E623" s="2">
        <f t="shared" si="55"/>
        <v>-9.865464872958718E-2</v>
      </c>
      <c r="F623" s="2">
        <f t="shared" si="59"/>
        <v>-3.3072537929363141E-2</v>
      </c>
      <c r="G623" s="2">
        <f t="shared" si="57"/>
        <v>-6.5582110800224039E-2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3.1966999999999999</v>
      </c>
      <c r="C624" s="2">
        <f t="shared" si="54"/>
        <v>2.6669132911772144</v>
      </c>
      <c r="D624" s="2">
        <f t="shared" si="56"/>
        <v>2.7922533603812498</v>
      </c>
      <c r="E624" s="2">
        <f t="shared" si="55"/>
        <v>-0.1253400692040354</v>
      </c>
      <c r="F624" s="2">
        <f t="shared" si="59"/>
        <v>-5.1526044184297598E-2</v>
      </c>
      <c r="G624" s="2">
        <f t="shared" si="57"/>
        <v>-7.38140250197378E-2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3.1145</v>
      </c>
      <c r="C625" s="2">
        <f t="shared" si="54"/>
        <v>2.6807420156114894</v>
      </c>
      <c r="D625" s="2">
        <f t="shared" si="56"/>
        <v>2.8161234818344907</v>
      </c>
      <c r="E625" s="2">
        <f t="shared" si="55"/>
        <v>-0.13538146622300129</v>
      </c>
      <c r="F625" s="2">
        <f t="shared" si="59"/>
        <v>-6.8297128592038348E-2</v>
      </c>
      <c r="G625" s="2">
        <f t="shared" si="57"/>
        <v>-6.7084337630962942E-2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3.1556000000000002</v>
      </c>
      <c r="C626" s="2">
        <f t="shared" si="54"/>
        <v>2.690627859363568</v>
      </c>
      <c r="D626" s="2">
        <f t="shared" si="56"/>
        <v>2.8412698905874914</v>
      </c>
      <c r="E626" s="2">
        <f t="shared" si="55"/>
        <v>-0.15064203122392339</v>
      </c>
      <c r="F626" s="2">
        <f t="shared" si="59"/>
        <v>-8.4766109118415353E-2</v>
      </c>
      <c r="G626" s="2">
        <f t="shared" si="57"/>
        <v>-6.5875922105508036E-2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3.1497000000000002</v>
      </c>
      <c r="C627" s="2">
        <f t="shared" si="54"/>
        <v>2.7035158809999418</v>
      </c>
      <c r="D627" s="2">
        <f t="shared" si="56"/>
        <v>2.8641165653587883</v>
      </c>
      <c r="E627" s="2">
        <f t="shared" si="55"/>
        <v>-0.16060068435884656</v>
      </c>
      <c r="F627" s="2">
        <f t="shared" si="59"/>
        <v>-9.9933024166501599E-2</v>
      </c>
      <c r="G627" s="2">
        <f t="shared" si="57"/>
        <v>-6.0667660192344958E-2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3.2376999999999998</v>
      </c>
      <c r="C628" s="2">
        <f t="shared" si="54"/>
        <v>2.7135134377691812</v>
      </c>
      <c r="D628" s="2">
        <f t="shared" si="56"/>
        <v>2.8917894123692482</v>
      </c>
      <c r="E628" s="2">
        <f t="shared" si="55"/>
        <v>-0.17827597460006706</v>
      </c>
      <c r="F628" s="2">
        <f t="shared" si="59"/>
        <v>-0.1156016142532147</v>
      </c>
      <c r="G628" s="2">
        <f t="shared" si="57"/>
        <v>-6.2674360346852351E-2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3.2494999999999998</v>
      </c>
      <c r="C629" s="2">
        <f t="shared" si="54"/>
        <v>2.7273882934969995</v>
      </c>
      <c r="D629" s="2">
        <f t="shared" si="56"/>
        <v>2.9182864929344889</v>
      </c>
      <c r="E629" s="2">
        <f t="shared" si="55"/>
        <v>-0.19089819943748942</v>
      </c>
      <c r="F629" s="2">
        <f t="shared" si="59"/>
        <v>-0.13066093129006967</v>
      </c>
      <c r="G629" s="2">
        <f t="shared" si="57"/>
        <v>-6.0237268147419754E-2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3.3081</v>
      </c>
      <c r="C630" s="2">
        <f t="shared" si="54"/>
        <v>2.7454362483436152</v>
      </c>
      <c r="D630" s="2">
        <f t="shared" si="56"/>
        <v>2.9471615675319343</v>
      </c>
      <c r="E630" s="2">
        <f t="shared" si="55"/>
        <v>-0.20172531918831904</v>
      </c>
      <c r="F630" s="2">
        <f t="shared" si="59"/>
        <v>-0.14487380886971957</v>
      </c>
      <c r="G630" s="2">
        <f t="shared" si="57"/>
        <v>-5.6851510318599474E-2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3.5074999999999998</v>
      </c>
      <c r="C631" s="2">
        <f t="shared" si="54"/>
        <v>2.7778614409061362</v>
      </c>
      <c r="D631" s="2">
        <f t="shared" si="56"/>
        <v>2.9886681180851244</v>
      </c>
      <c r="E631" s="2">
        <f t="shared" si="55"/>
        <v>-0.21080667717898827</v>
      </c>
      <c r="F631" s="2">
        <f t="shared" si="59"/>
        <v>-0.15806038253157331</v>
      </c>
      <c r="G631" s="2">
        <f t="shared" si="57"/>
        <v>-5.2746294647414954E-2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3.5661999999999998</v>
      </c>
      <c r="C632" s="2">
        <f t="shared" si="54"/>
        <v>2.8188366038436534</v>
      </c>
      <c r="D632" s="2">
        <f t="shared" si="56"/>
        <v>3.0314482574862263</v>
      </c>
      <c r="E632" s="2">
        <f t="shared" si="55"/>
        <v>-0.21261165364257284</v>
      </c>
      <c r="F632" s="2">
        <f t="shared" si="59"/>
        <v>-0.16897063675377325</v>
      </c>
      <c r="G632" s="2">
        <f t="shared" si="57"/>
        <v>-4.3641016888799594E-2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3.5895999999999999</v>
      </c>
      <c r="C633" s="2">
        <f t="shared" si="54"/>
        <v>2.8724463570984757</v>
      </c>
      <c r="D633" s="2">
        <f t="shared" si="56"/>
        <v>3.0727928310057653</v>
      </c>
      <c r="E633" s="2">
        <f t="shared" si="55"/>
        <v>-0.20034647390728955</v>
      </c>
      <c r="F633" s="2">
        <f t="shared" si="59"/>
        <v>-0.17524580418447649</v>
      </c>
      <c r="G633" s="2">
        <f t="shared" si="57"/>
        <v>-2.5100669722813052E-2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3.5486</v>
      </c>
      <c r="C634" s="2">
        <f t="shared" si="54"/>
        <v>2.9223315329294794</v>
      </c>
      <c r="D634" s="2">
        <f t="shared" si="56"/>
        <v>3.1080378064868195</v>
      </c>
      <c r="E634" s="2">
        <f t="shared" si="55"/>
        <v>-0.18570627355734004</v>
      </c>
      <c r="F634" s="2">
        <f t="shared" si="59"/>
        <v>-0.1773378980590492</v>
      </c>
      <c r="G634" s="2">
        <f t="shared" si="57"/>
        <v>-8.3683754982908365E-3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3.5192999999999999</v>
      </c>
      <c r="C635" s="2">
        <f t="shared" si="54"/>
        <v>2.9518959124787902</v>
      </c>
      <c r="D635" s="2">
        <f t="shared" si="56"/>
        <v>3.1385016726729811</v>
      </c>
      <c r="E635" s="2">
        <f t="shared" si="55"/>
        <v>-0.18660576019419084</v>
      </c>
      <c r="F635" s="2">
        <f t="shared" si="59"/>
        <v>-0.17919147048607756</v>
      </c>
      <c r="G635" s="2">
        <f t="shared" si="57"/>
        <v>-7.4142897081132808E-3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3.4841000000000002</v>
      </c>
      <c r="C636" s="2">
        <f t="shared" si="54"/>
        <v>2.9832350028666688</v>
      </c>
      <c r="D636" s="2">
        <f t="shared" si="56"/>
        <v>3.1641015487712787</v>
      </c>
      <c r="E636" s="2">
        <f t="shared" si="55"/>
        <v>-0.18086654590460993</v>
      </c>
      <c r="F636" s="2">
        <f t="shared" si="59"/>
        <v>-0.17952648556978404</v>
      </c>
      <c r="G636" s="2">
        <f t="shared" si="57"/>
        <v>-1.3400603348258933E-3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3.5017</v>
      </c>
      <c r="C637" s="2">
        <f t="shared" si="54"/>
        <v>3.0088450024256428</v>
      </c>
      <c r="D637" s="2">
        <f t="shared" si="56"/>
        <v>3.189108841454888</v>
      </c>
      <c r="E637" s="2">
        <f t="shared" si="55"/>
        <v>-0.18026383902924525</v>
      </c>
      <c r="F637" s="2">
        <f t="shared" si="59"/>
        <v>-0.17967395626167632</v>
      </c>
      <c r="G637" s="2">
        <f t="shared" si="57"/>
        <v>-5.8988276756893887E-4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3.4958</v>
      </c>
      <c r="C638" s="2">
        <f t="shared" si="54"/>
        <v>3.0440534635909282</v>
      </c>
      <c r="D638" s="2">
        <f t="shared" si="56"/>
        <v>3.2118267050508225</v>
      </c>
      <c r="E638" s="2">
        <f t="shared" si="55"/>
        <v>-0.16777324145989425</v>
      </c>
      <c r="F638" s="2">
        <f t="shared" si="59"/>
        <v>-0.17729381330131991</v>
      </c>
      <c r="G638" s="2">
        <f t="shared" si="57"/>
        <v>9.5205718414256568E-3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3.4605999999999999</v>
      </c>
      <c r="C639" s="2">
        <f t="shared" si="54"/>
        <v>3.0756606230384778</v>
      </c>
      <c r="D639" s="2">
        <f t="shared" si="56"/>
        <v>3.2302543565285391</v>
      </c>
      <c r="E639" s="2">
        <f t="shared" si="55"/>
        <v>-0.15459373349006134</v>
      </c>
      <c r="F639" s="2">
        <f t="shared" si="59"/>
        <v>-0.1727537973390682</v>
      </c>
      <c r="G639" s="2">
        <f t="shared" si="57"/>
        <v>1.8160063849006869E-2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3.4841000000000002</v>
      </c>
      <c r="C640" s="2">
        <f t="shared" si="54"/>
        <v>3.1114205271864046</v>
      </c>
      <c r="D640" s="2">
        <f t="shared" si="56"/>
        <v>3.2490577375264253</v>
      </c>
      <c r="E640" s="2">
        <f t="shared" si="55"/>
        <v>-0.13763721034002074</v>
      </c>
      <c r="F640" s="2">
        <f t="shared" si="59"/>
        <v>-0.16573047993925871</v>
      </c>
      <c r="G640" s="2">
        <f t="shared" si="57"/>
        <v>2.8093269599237969E-2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3.4605999999999999</v>
      </c>
      <c r="C641" s="2">
        <f t="shared" si="54"/>
        <v>3.1723558306961888</v>
      </c>
      <c r="D641" s="2">
        <f t="shared" si="56"/>
        <v>3.2647275347466898</v>
      </c>
      <c r="E641" s="2">
        <f t="shared" si="55"/>
        <v>-9.2371704050500991E-2</v>
      </c>
      <c r="F641" s="2">
        <f t="shared" si="59"/>
        <v>-0.15105872476150717</v>
      </c>
      <c r="G641" s="2">
        <f t="shared" si="57"/>
        <v>5.8687020711006177E-2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3.3725999999999998</v>
      </c>
      <c r="C642" s="2">
        <f t="shared" si="54"/>
        <v>3.2329472413583136</v>
      </c>
      <c r="D642" s="2">
        <f t="shared" si="56"/>
        <v>3.2727180877284168</v>
      </c>
      <c r="E642" s="2">
        <f t="shared" si="55"/>
        <v>-3.9770846370103197E-2</v>
      </c>
      <c r="F642" s="2">
        <f t="shared" si="59"/>
        <v>-0.12880114908322637</v>
      </c>
      <c r="G642" s="2">
        <f t="shared" si="57"/>
        <v>8.9030302713123177E-2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3.3902000000000001</v>
      </c>
      <c r="C643" s="2">
        <f t="shared" si="54"/>
        <v>3.2878168965339576</v>
      </c>
      <c r="D643" s="2">
        <f t="shared" si="56"/>
        <v>3.2814204516003858</v>
      </c>
      <c r="E643" s="2">
        <f t="shared" si="55"/>
        <v>6.3964449335718321E-3</v>
      </c>
      <c r="F643" s="2">
        <f t="shared" si="59"/>
        <v>-0.10176163027986673</v>
      </c>
      <c r="G643" s="2">
        <f t="shared" si="57"/>
        <v>0.10815807521343856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3.3784999999999998</v>
      </c>
      <c r="C644" s="2">
        <f t="shared" si="54"/>
        <v>3.327937373990272</v>
      </c>
      <c r="D644" s="2">
        <f t="shared" si="56"/>
        <v>3.2886115292596165</v>
      </c>
      <c r="E644" s="2">
        <f t="shared" si="55"/>
        <v>3.9325844730655479E-2</v>
      </c>
      <c r="F644" s="2">
        <f t="shared" si="59"/>
        <v>-7.3544135277762296E-2</v>
      </c>
      <c r="G644" s="2">
        <f t="shared" si="57"/>
        <v>0.11286998000841778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3.3492000000000002</v>
      </c>
      <c r="C645" s="2">
        <f t="shared" si="54"/>
        <v>3.3573777779917688</v>
      </c>
      <c r="D645" s="2">
        <f t="shared" si="56"/>
        <v>3.2930995641292746</v>
      </c>
      <c r="E645" s="2">
        <f t="shared" si="55"/>
        <v>6.4278213862494216E-2</v>
      </c>
      <c r="F645" s="2">
        <f t="shared" si="59"/>
        <v>-4.5979665449710994E-2</v>
      </c>
      <c r="G645" s="2">
        <f t="shared" si="57"/>
        <v>0.11025787931220521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3.3725999999999998</v>
      </c>
      <c r="C646" s="2">
        <f t="shared" si="54"/>
        <v>3.3768735044545739</v>
      </c>
      <c r="D646" s="2">
        <f t="shared" si="56"/>
        <v>3.2989884853048843</v>
      </c>
      <c r="E646" s="2">
        <f t="shared" si="55"/>
        <v>7.7885019149689594E-2</v>
      </c>
      <c r="F646" s="2">
        <f t="shared" si="59"/>
        <v>-2.1206728529830878E-2</v>
      </c>
      <c r="G646" s="2">
        <f t="shared" si="57"/>
        <v>9.9091747679520475E-2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3.3609</v>
      </c>
      <c r="C647" s="2">
        <f t="shared" si="54"/>
        <v>3.3960775806923316</v>
      </c>
      <c r="D647" s="2">
        <f t="shared" si="56"/>
        <v>3.3035745234304481</v>
      </c>
      <c r="E647" s="2">
        <f t="shared" si="55"/>
        <v>9.2503057261883459E-2</v>
      </c>
      <c r="F647" s="2">
        <f t="shared" si="59"/>
        <v>1.5352286285119886E-3</v>
      </c>
      <c r="G647" s="2">
        <f t="shared" si="57"/>
        <v>9.0967828633371467E-2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3.4489000000000001</v>
      </c>
      <c r="C648" s="2">
        <f t="shared" si="54"/>
        <v>3.4114194913550495</v>
      </c>
      <c r="D648" s="2">
        <f t="shared" si="56"/>
        <v>3.3143393735467113</v>
      </c>
      <c r="E648" s="2">
        <f t="shared" si="55"/>
        <v>9.7080117808338251E-2</v>
      </c>
      <c r="F648" s="2">
        <f t="shared" si="59"/>
        <v>2.0644206464477243E-2</v>
      </c>
      <c r="G648" s="2">
        <f t="shared" si="57"/>
        <v>7.6435911343861004E-2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3.4605999999999999</v>
      </c>
      <c r="C649" s="2">
        <f t="shared" si="54"/>
        <v>3.4189857234542727</v>
      </c>
      <c r="D649" s="2">
        <f t="shared" si="56"/>
        <v>3.3251734940247326</v>
      </c>
      <c r="E649" s="2">
        <f t="shared" si="55"/>
        <v>9.3812229429540039E-2</v>
      </c>
      <c r="F649" s="2">
        <f t="shared" si="59"/>
        <v>3.5277811057489804E-2</v>
      </c>
      <c r="G649" s="2">
        <f t="shared" si="57"/>
        <v>5.8534418372050236E-2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3.5133999999999999</v>
      </c>
      <c r="C650" s="2">
        <f t="shared" si="54"/>
        <v>3.429003304461308</v>
      </c>
      <c r="D650" s="2">
        <f t="shared" si="56"/>
        <v>3.3391161981710487</v>
      </c>
      <c r="E650" s="2">
        <f t="shared" si="55"/>
        <v>8.9887106290259311E-2</v>
      </c>
      <c r="F650" s="2">
        <f t="shared" si="59"/>
        <v>4.6199670104043702E-2</v>
      </c>
      <c r="G650" s="2">
        <f t="shared" si="57"/>
        <v>4.3687436186215609E-2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3.5760000000000001</v>
      </c>
      <c r="C651" s="2">
        <f t="shared" si="54"/>
        <v>3.4338643345441837</v>
      </c>
      <c r="D651" s="2">
        <f t="shared" si="56"/>
        <v>3.3566631464546743</v>
      </c>
      <c r="E651" s="2">
        <f t="shared" si="55"/>
        <v>7.7201188089509376E-2</v>
      </c>
      <c r="F651" s="2">
        <f t="shared" si="59"/>
        <v>5.2399973701136839E-2</v>
      </c>
      <c r="G651" s="2">
        <f t="shared" si="57"/>
        <v>2.4801214388372538E-2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3.6063000000000001</v>
      </c>
      <c r="C652" s="2">
        <f t="shared" si="54"/>
        <v>3.4244390523066173</v>
      </c>
      <c r="D652" s="2">
        <f t="shared" si="56"/>
        <v>3.3751547652358096</v>
      </c>
      <c r="E652" s="2">
        <f t="shared" si="55"/>
        <v>4.9284287070807675E-2</v>
      </c>
      <c r="F652" s="2">
        <f t="shared" si="59"/>
        <v>5.1776836375071009E-2</v>
      </c>
      <c r="G652" s="2">
        <f t="shared" si="57"/>
        <v>-2.4925493042633334E-3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3.6124000000000001</v>
      </c>
      <c r="C653" s="2">
        <f t="shared" si="54"/>
        <v>3.4191715057979071</v>
      </c>
      <c r="D653" s="2">
        <f t="shared" si="56"/>
        <v>3.3927284863294531</v>
      </c>
      <c r="E653" s="2">
        <f t="shared" si="55"/>
        <v>2.6443019468453954E-2</v>
      </c>
      <c r="F653" s="2">
        <f t="shared" si="59"/>
        <v>4.6710072993747603E-2</v>
      </c>
      <c r="G653" s="2">
        <f t="shared" si="57"/>
        <v>-2.0267053525293649E-2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3.5941999999999998</v>
      </c>
      <c r="C654" s="2">
        <f t="shared" si="54"/>
        <v>3.4129143510597677</v>
      </c>
      <c r="D654" s="2">
        <f t="shared" si="56"/>
        <v>3.407652302156901</v>
      </c>
      <c r="E654" s="2">
        <f t="shared" si="55"/>
        <v>5.262048902866745E-3</v>
      </c>
      <c r="F654" s="2">
        <f t="shared" si="59"/>
        <v>3.8420468175571432E-2</v>
      </c>
      <c r="G654" s="2">
        <f t="shared" si="57"/>
        <v>-3.3158419272704687E-2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3.5819999999999999</v>
      </c>
      <c r="C655" s="2">
        <f t="shared" ref="C655:C718" si="60">$C$4*B645+C654*(1-$C$4)</f>
        <v>3.4031121432044191</v>
      </c>
      <c r="D655" s="2">
        <f t="shared" si="56"/>
        <v>3.4205669464415749</v>
      </c>
      <c r="E655" s="2">
        <f t="shared" si="55"/>
        <v>-1.7454803237155758E-2</v>
      </c>
      <c r="F655" s="2">
        <f t="shared" si="59"/>
        <v>2.7245413893025996E-2</v>
      </c>
      <c r="G655" s="2">
        <f t="shared" si="57"/>
        <v>-4.4700217130181755E-2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3.5394999999999999</v>
      </c>
      <c r="C656" s="2">
        <f t="shared" si="60"/>
        <v>3.3984179673268162</v>
      </c>
      <c r="D656" s="2">
        <f t="shared" si="56"/>
        <v>3.4293768022607174</v>
      </c>
      <c r="E656" s="2">
        <f t="shared" si="55"/>
        <v>-3.0958834933901169E-2</v>
      </c>
      <c r="F656" s="2">
        <f t="shared" si="59"/>
        <v>1.5604564127640563E-2</v>
      </c>
      <c r="G656" s="2">
        <f t="shared" si="57"/>
        <v>-4.6563399061541735E-2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3.5819999999999999</v>
      </c>
      <c r="C657" s="2">
        <f t="shared" si="60"/>
        <v>3.3926459723534599</v>
      </c>
      <c r="D657" s="2">
        <f t="shared" si="56"/>
        <v>3.4406822243154793</v>
      </c>
      <c r="E657" s="2">
        <f t="shared" si="55"/>
        <v>-4.8036251962019438E-2</v>
      </c>
      <c r="F657" s="2">
        <f t="shared" si="59"/>
        <v>2.8764009097085631E-3</v>
      </c>
      <c r="G657" s="2">
        <f t="shared" si="57"/>
        <v>-5.0912652871727998E-2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3.5213000000000001</v>
      </c>
      <c r="C658" s="2">
        <f t="shared" si="60"/>
        <v>3.4013004381452356</v>
      </c>
      <c r="D658" s="2">
        <f t="shared" si="56"/>
        <v>3.4466539114032217</v>
      </c>
      <c r="E658" s="2">
        <f t="shared" si="55"/>
        <v>-4.535347325798611E-2</v>
      </c>
      <c r="F658" s="2">
        <f t="shared" si="59"/>
        <v>-6.7695739238303725E-3</v>
      </c>
      <c r="G658" s="2">
        <f t="shared" si="57"/>
        <v>-3.8583899334155736E-2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3.5213000000000001</v>
      </c>
      <c r="C659" s="2">
        <f t="shared" si="60"/>
        <v>3.4104234476613531</v>
      </c>
      <c r="D659" s="2">
        <f t="shared" si="56"/>
        <v>3.4521832512992794</v>
      </c>
      <c r="E659" s="2">
        <f t="shared" si="55"/>
        <v>-4.1759803637926307E-2</v>
      </c>
      <c r="F659" s="2">
        <f t="shared" si="59"/>
        <v>-1.3767619866649559E-2</v>
      </c>
      <c r="G659" s="2">
        <f t="shared" si="57"/>
        <v>-2.7992183771276748E-2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3.5213000000000001</v>
      </c>
      <c r="C660" s="2">
        <f t="shared" si="60"/>
        <v>3.4262659941749911</v>
      </c>
      <c r="D660" s="2">
        <f t="shared" si="56"/>
        <v>3.4573030104622955</v>
      </c>
      <c r="E660" s="2">
        <f t="shared" si="55"/>
        <v>-3.1037016287304375E-2</v>
      </c>
      <c r="F660" s="2">
        <f t="shared" si="59"/>
        <v>-1.7221499150780525E-2</v>
      </c>
      <c r="G660" s="2">
        <f t="shared" si="57"/>
        <v>-1.3815517136523851E-2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3.5152999999999999</v>
      </c>
      <c r="C661" s="2">
        <f t="shared" si="60"/>
        <v>3.4493019950711465</v>
      </c>
      <c r="D661" s="2">
        <f t="shared" si="56"/>
        <v>3.461599083761385</v>
      </c>
      <c r="E661" s="2">
        <f t="shared" si="55"/>
        <v>-1.2297088690238489E-2</v>
      </c>
      <c r="F661" s="2">
        <f t="shared" si="59"/>
        <v>-1.6236617058672118E-2</v>
      </c>
      <c r="G661" s="2">
        <f t="shared" si="57"/>
        <v>3.9395283684336285E-3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3.4849000000000001</v>
      </c>
      <c r="C662" s="2">
        <f t="shared" si="60"/>
        <v>3.4734555342909701</v>
      </c>
      <c r="D662" s="2">
        <f t="shared" si="56"/>
        <v>3.463325077556838</v>
      </c>
      <c r="E662" s="2">
        <f t="shared" si="55"/>
        <v>1.0130456734132043E-2</v>
      </c>
      <c r="F662" s="2">
        <f t="shared" si="59"/>
        <v>-1.0963202300111287E-2</v>
      </c>
      <c r="G662" s="2">
        <f t="shared" si="57"/>
        <v>2.1093659034243331E-2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3.5030999999999999</v>
      </c>
      <c r="C663" s="2">
        <f t="shared" si="60"/>
        <v>3.4948316059385132</v>
      </c>
      <c r="D663" s="2">
        <f t="shared" si="56"/>
        <v>3.4662713681081834</v>
      </c>
      <c r="E663" s="2">
        <f t="shared" si="55"/>
        <v>2.8560237830329793E-2</v>
      </c>
      <c r="F663" s="2">
        <f t="shared" si="59"/>
        <v>-3.0585142740230699E-3</v>
      </c>
      <c r="G663" s="2">
        <f t="shared" si="57"/>
        <v>3.161875210435286E-2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3.4605999999999999</v>
      </c>
      <c r="C664" s="2">
        <f t="shared" si="60"/>
        <v>3.5101190511787417</v>
      </c>
      <c r="D664" s="2">
        <f t="shared" si="56"/>
        <v>3.4658512667668364</v>
      </c>
      <c r="E664" s="2">
        <f t="shared" si="55"/>
        <v>4.4267784411905264E-2</v>
      </c>
      <c r="F664" s="2">
        <f t="shared" si="59"/>
        <v>6.4067454631625978E-3</v>
      </c>
      <c r="G664" s="2">
        <f t="shared" si="57"/>
        <v>3.7861038948742667E-2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3.4424000000000001</v>
      </c>
      <c r="C665" s="2">
        <f t="shared" si="60"/>
        <v>3.5211776586897043</v>
      </c>
      <c r="D665" s="2">
        <f t="shared" si="56"/>
        <v>3.4641141358952185</v>
      </c>
      <c r="E665" s="2">
        <f t="shared" si="55"/>
        <v>5.7063522794485788E-2</v>
      </c>
      <c r="F665" s="2">
        <f t="shared" si="59"/>
        <v>1.6538100929427237E-2</v>
      </c>
      <c r="G665" s="2">
        <f t="shared" si="57"/>
        <v>4.0525421865058552E-2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3.4302999999999999</v>
      </c>
      <c r="C666" s="2">
        <f t="shared" si="60"/>
        <v>3.5239964804297497</v>
      </c>
      <c r="D666" s="2">
        <f t="shared" si="56"/>
        <v>3.4616093850881651</v>
      </c>
      <c r="E666" s="2">
        <f t="shared" si="55"/>
        <v>6.2387095341584597E-2</v>
      </c>
      <c r="F666" s="2">
        <f t="shared" si="59"/>
        <v>2.5707899811858712E-2</v>
      </c>
      <c r="G666" s="2">
        <f t="shared" si="57"/>
        <v>3.6679195529725886E-2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3.4424000000000001</v>
      </c>
      <c r="C667" s="2">
        <f t="shared" si="60"/>
        <v>3.5329200988251728</v>
      </c>
      <c r="D667" s="2">
        <f t="shared" si="56"/>
        <v>3.4601864676742267</v>
      </c>
      <c r="E667" s="2">
        <f t="shared" si="55"/>
        <v>7.273363115094611E-2</v>
      </c>
      <c r="F667" s="2">
        <f t="shared" si="59"/>
        <v>3.5113046079676191E-2</v>
      </c>
      <c r="G667" s="2">
        <f t="shared" si="57"/>
        <v>3.7620585071269919E-2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3.5091999999999999</v>
      </c>
      <c r="C668" s="2">
        <f t="shared" si="60"/>
        <v>3.5311323913136077</v>
      </c>
      <c r="D668" s="2">
        <f t="shared" si="56"/>
        <v>3.4638170996983577</v>
      </c>
      <c r="E668" s="2">
        <f t="shared" ref="E668:E731" si="61">C668-D668</f>
        <v>6.7315291615249961E-2</v>
      </c>
      <c r="F668" s="2">
        <f t="shared" si="59"/>
        <v>4.1553495186790947E-2</v>
      </c>
      <c r="G668" s="2">
        <f t="shared" si="57"/>
        <v>2.5761796428459015E-2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3.4910000000000001</v>
      </c>
      <c r="C669" s="2">
        <f t="shared" si="60"/>
        <v>3.5296197157268989</v>
      </c>
      <c r="D669" s="2">
        <f t="shared" ref="D669:D732" si="62">$D$4*B669+(1-$D$4)*D668</f>
        <v>3.4658306478688496</v>
      </c>
      <c r="E669" s="2">
        <f t="shared" si="61"/>
        <v>6.3789067858049275E-2</v>
      </c>
      <c r="F669" s="2">
        <f t="shared" si="59"/>
        <v>4.6000609721042612E-2</v>
      </c>
      <c r="G669" s="2">
        <f t="shared" si="57"/>
        <v>1.7788458137006663E-2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3.4605999999999999</v>
      </c>
      <c r="C670" s="2">
        <f t="shared" si="60"/>
        <v>3.5283397594612222</v>
      </c>
      <c r="D670" s="2">
        <f t="shared" si="62"/>
        <v>3.4654431924711568</v>
      </c>
      <c r="E670" s="2">
        <f t="shared" si="61"/>
        <v>6.2896566990065406E-2</v>
      </c>
      <c r="F670" s="2">
        <f t="shared" si="59"/>
        <v>4.9379801174847172E-2</v>
      </c>
      <c r="G670" s="2">
        <f t="shared" si="57"/>
        <v>1.3516765815218233E-2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3.4605999999999999</v>
      </c>
      <c r="C671" s="2">
        <f t="shared" si="60"/>
        <v>3.5263336426210343</v>
      </c>
      <c r="D671" s="2">
        <f t="shared" si="62"/>
        <v>3.4650844374732932</v>
      </c>
      <c r="E671" s="2">
        <f t="shared" si="61"/>
        <v>6.1249205147741126E-2</v>
      </c>
      <c r="F671" s="2">
        <f t="shared" si="59"/>
        <v>5.1753681969425966E-2</v>
      </c>
      <c r="G671" s="2">
        <f t="shared" si="57"/>
        <v>9.49552317831516E-3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3.5091999999999999</v>
      </c>
      <c r="C672" s="2">
        <f t="shared" si="60"/>
        <v>3.519959236063952</v>
      </c>
      <c r="D672" s="2">
        <f t="shared" si="62"/>
        <v>3.4683522569197156</v>
      </c>
      <c r="E672" s="2">
        <f t="shared" si="61"/>
        <v>5.1606979144236398E-2</v>
      </c>
      <c r="F672" s="2">
        <f t="shared" si="59"/>
        <v>5.1724341404388058E-2</v>
      </c>
      <c r="G672" s="2">
        <f t="shared" si="57"/>
        <v>-1.1736226015165996E-4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3.5516999999999999</v>
      </c>
      <c r="C673" s="2">
        <f t="shared" si="60"/>
        <v>3.5173655074387287</v>
      </c>
      <c r="D673" s="2">
        <f t="shared" si="62"/>
        <v>3.4745261638145517</v>
      </c>
      <c r="E673" s="2">
        <f t="shared" si="61"/>
        <v>4.2839343624176962E-2</v>
      </c>
      <c r="F673" s="2">
        <f t="shared" si="59"/>
        <v>4.9947341848345844E-2</v>
      </c>
      <c r="G673" s="2">
        <f t="shared" si="57"/>
        <v>-7.1079982241688822E-3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3.5213000000000001</v>
      </c>
      <c r="C674" s="2">
        <f t="shared" si="60"/>
        <v>3.5086323524481551</v>
      </c>
      <c r="D674" s="2">
        <f t="shared" si="62"/>
        <v>3.4779908924208813</v>
      </c>
      <c r="E674" s="2">
        <f t="shared" si="61"/>
        <v>3.0641460027273748E-2</v>
      </c>
      <c r="F674" s="2">
        <f t="shared" si="59"/>
        <v>4.6086165484131428E-2</v>
      </c>
      <c r="G674" s="2">
        <f t="shared" si="57"/>
        <v>-1.544470545685768E-2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3.4849000000000001</v>
      </c>
      <c r="C675" s="2">
        <f t="shared" si="60"/>
        <v>3.4984427597638232</v>
      </c>
      <c r="D675" s="2">
        <f t="shared" si="62"/>
        <v>3.4785026781674828</v>
      </c>
      <c r="E675" s="2">
        <f t="shared" si="61"/>
        <v>1.994008159634042E-2</v>
      </c>
      <c r="F675" s="2">
        <f t="shared" si="59"/>
        <v>4.0856948706573228E-2</v>
      </c>
      <c r="G675" s="2">
        <f t="shared" si="57"/>
        <v>-2.0916867110232808E-2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3.5455999999999999</v>
      </c>
      <c r="C676" s="2">
        <f t="shared" si="60"/>
        <v>3.4879592582616965</v>
      </c>
      <c r="D676" s="2">
        <f t="shared" si="62"/>
        <v>3.4834728501550769</v>
      </c>
      <c r="E676" s="2">
        <f t="shared" si="61"/>
        <v>4.4864081066195993E-3</v>
      </c>
      <c r="F676" s="2">
        <f t="shared" si="59"/>
        <v>3.3582840586582507E-2</v>
      </c>
      <c r="G676" s="2">
        <f t="shared" ref="G676:G739" si="63">E676-F676</f>
        <v>-2.9096432479962908E-2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3.5699000000000001</v>
      </c>
      <c r="C677" s="2">
        <f t="shared" si="60"/>
        <v>3.4809501416060513</v>
      </c>
      <c r="D677" s="2">
        <f t="shared" si="62"/>
        <v>3.4898748612547008</v>
      </c>
      <c r="E677" s="2">
        <f t="shared" si="61"/>
        <v>-8.9247196486494929E-3</v>
      </c>
      <c r="F677" s="2">
        <f t="shared" ref="F677:F740" si="65">(E677*(2/(10)))+((1-(2/10))*F676)</f>
        <v>2.508132853953611E-2</v>
      </c>
      <c r="G677" s="2">
        <f t="shared" si="63"/>
        <v>-3.4006048188185603E-2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3.5455999999999999</v>
      </c>
      <c r="C678" s="2">
        <f t="shared" si="60"/>
        <v>3.4852962736666591</v>
      </c>
      <c r="D678" s="2">
        <f t="shared" si="62"/>
        <v>3.4940026493099081</v>
      </c>
      <c r="E678" s="2">
        <f t="shared" si="61"/>
        <v>-8.7063756432490536E-3</v>
      </c>
      <c r="F678" s="2">
        <f t="shared" si="65"/>
        <v>1.8323787702979079E-2</v>
      </c>
      <c r="G678" s="2">
        <f t="shared" si="63"/>
        <v>-2.7030163346228132E-2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3.4727999999999999</v>
      </c>
      <c r="C679" s="2">
        <f t="shared" si="60"/>
        <v>3.4861737700256348</v>
      </c>
      <c r="D679" s="2">
        <f t="shared" si="62"/>
        <v>3.4924320826943593</v>
      </c>
      <c r="E679" s="2">
        <f t="shared" si="61"/>
        <v>-6.2583126687245638E-3</v>
      </c>
      <c r="F679" s="2">
        <f t="shared" si="65"/>
        <v>1.340736762863835E-2</v>
      </c>
      <c r="G679" s="2">
        <f t="shared" si="63"/>
        <v>-1.9665680297362913E-2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3.3877999999999999</v>
      </c>
      <c r="C680" s="2">
        <f t="shared" si="60"/>
        <v>3.4822393438678447</v>
      </c>
      <c r="D680" s="2">
        <f t="shared" si="62"/>
        <v>3.4846815580503328</v>
      </c>
      <c r="E680" s="2">
        <f t="shared" si="61"/>
        <v>-2.4422141824880228E-3</v>
      </c>
      <c r="F680" s="2">
        <f t="shared" si="65"/>
        <v>1.0237451266413075E-2</v>
      </c>
      <c r="G680" s="2">
        <f t="shared" si="63"/>
        <v>-1.2679665448901098E-2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3.3694999999999999</v>
      </c>
      <c r="C681" s="2">
        <f t="shared" si="60"/>
        <v>3.4789102140420223</v>
      </c>
      <c r="D681" s="2">
        <f t="shared" si="62"/>
        <v>3.4761495907873452</v>
      </c>
      <c r="E681" s="2">
        <f t="shared" si="61"/>
        <v>2.7606232546770748E-3</v>
      </c>
      <c r="F681" s="2">
        <f t="shared" si="65"/>
        <v>8.7420856640658753E-3</v>
      </c>
      <c r="G681" s="2">
        <f t="shared" si="63"/>
        <v>-5.9814624093888005E-3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3.3999000000000001</v>
      </c>
      <c r="C682" s="2">
        <f t="shared" si="60"/>
        <v>3.4835701811124808</v>
      </c>
      <c r="D682" s="2">
        <f t="shared" si="62"/>
        <v>3.4705014729512458</v>
      </c>
      <c r="E682" s="2">
        <f t="shared" si="61"/>
        <v>1.3068708161235065E-2</v>
      </c>
      <c r="F682" s="2">
        <f t="shared" si="65"/>
        <v>9.607410163499714E-3</v>
      </c>
      <c r="G682" s="2">
        <f t="shared" si="63"/>
        <v>3.4612979977353513E-3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3.3999000000000001</v>
      </c>
      <c r="C683" s="2">
        <f t="shared" si="60"/>
        <v>3.4940516917105606</v>
      </c>
      <c r="D683" s="2">
        <f t="shared" si="62"/>
        <v>3.4652717342141166</v>
      </c>
      <c r="E683" s="2">
        <f t="shared" si="61"/>
        <v>2.877995749644402E-2</v>
      </c>
      <c r="F683" s="2">
        <f t="shared" si="65"/>
        <v>1.3441919630088575E-2</v>
      </c>
      <c r="G683" s="2">
        <f t="shared" si="63"/>
        <v>1.5338037866355445E-2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3.4424000000000001</v>
      </c>
      <c r="C684" s="2">
        <f t="shared" si="60"/>
        <v>3.4982437391397054</v>
      </c>
      <c r="D684" s="2">
        <f t="shared" si="62"/>
        <v>3.4635775316797375</v>
      </c>
      <c r="E684" s="2">
        <f t="shared" si="61"/>
        <v>3.4666207459967957E-2</v>
      </c>
      <c r="F684" s="2">
        <f t="shared" si="65"/>
        <v>1.768677719606445E-2</v>
      </c>
      <c r="G684" s="2">
        <f t="shared" si="63"/>
        <v>1.6979430263903507E-2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3.4605999999999999</v>
      </c>
      <c r="C685" s="2">
        <f t="shared" si="60"/>
        <v>3.4961908561951351</v>
      </c>
      <c r="D685" s="2">
        <f t="shared" si="62"/>
        <v>3.4633569737775347</v>
      </c>
      <c r="E685" s="2">
        <f t="shared" si="61"/>
        <v>3.2833882417600435E-2</v>
      </c>
      <c r="F685" s="2">
        <f t="shared" si="65"/>
        <v>2.0716198240371648E-2</v>
      </c>
      <c r="G685" s="2">
        <f t="shared" si="63"/>
        <v>1.2117684177228787E-2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3.4485000000000001</v>
      </c>
      <c r="C686" s="2">
        <f t="shared" si="60"/>
        <v>3.5037922629343452</v>
      </c>
      <c r="D686" s="2">
        <f t="shared" si="62"/>
        <v>3.4622564572014212</v>
      </c>
      <c r="E686" s="2">
        <f t="shared" si="61"/>
        <v>4.1535805732924036E-2</v>
      </c>
      <c r="F686" s="2">
        <f t="shared" si="65"/>
        <v>2.4880119738882125E-2</v>
      </c>
      <c r="G686" s="2">
        <f t="shared" si="63"/>
        <v>1.6655685994041911E-2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3.4180999999999999</v>
      </c>
      <c r="C687" s="2">
        <f t="shared" si="60"/>
        <v>3.5139626840213691</v>
      </c>
      <c r="D687" s="2">
        <f t="shared" si="62"/>
        <v>3.4589856085198343</v>
      </c>
      <c r="E687" s="2">
        <f t="shared" si="61"/>
        <v>5.4977075501534856E-2</v>
      </c>
      <c r="F687" s="2">
        <f t="shared" si="65"/>
        <v>3.0899510891412674E-2</v>
      </c>
      <c r="G687" s="2">
        <f t="shared" si="63"/>
        <v>2.4077564610122181E-2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3.3694999999999999</v>
      </c>
      <c r="C688" s="2">
        <f t="shared" si="60"/>
        <v>3.5188299634026969</v>
      </c>
      <c r="D688" s="2">
        <f t="shared" si="62"/>
        <v>3.4523570449257726</v>
      </c>
      <c r="E688" s="2">
        <f t="shared" si="61"/>
        <v>6.6472918476924381E-2</v>
      </c>
      <c r="F688" s="2">
        <f t="shared" si="65"/>
        <v>3.8014192408515016E-2</v>
      </c>
      <c r="G688" s="2">
        <f t="shared" si="63"/>
        <v>2.8458726068409365E-2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3.3694999999999999</v>
      </c>
      <c r="C689" s="2">
        <f t="shared" si="60"/>
        <v>3.511748430571513</v>
      </c>
      <c r="D689" s="2">
        <f t="shared" si="62"/>
        <v>3.446219486042382</v>
      </c>
      <c r="E689" s="2">
        <f t="shared" si="61"/>
        <v>6.5528944529130939E-2</v>
      </c>
      <c r="F689" s="2">
        <f t="shared" si="65"/>
        <v>4.3517142832638203E-2</v>
      </c>
      <c r="G689" s="2">
        <f t="shared" si="63"/>
        <v>2.2011801696492736E-2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3.3391999999999999</v>
      </c>
      <c r="C690" s="2">
        <f t="shared" si="60"/>
        <v>3.4926794412528186</v>
      </c>
      <c r="D690" s="2">
        <f t="shared" si="62"/>
        <v>3.4382921167059091</v>
      </c>
      <c r="E690" s="2">
        <f t="shared" si="61"/>
        <v>5.4387324546909532E-2</v>
      </c>
      <c r="F690" s="2">
        <f t="shared" si="65"/>
        <v>4.5691179175492473E-2</v>
      </c>
      <c r="G690" s="2">
        <f t="shared" si="63"/>
        <v>8.6961453714170592E-3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3.327</v>
      </c>
      <c r="C691" s="2">
        <f t="shared" si="60"/>
        <v>3.4737287579831544</v>
      </c>
      <c r="D691" s="2">
        <f t="shared" si="62"/>
        <v>3.430048256209175</v>
      </c>
      <c r="E691" s="2">
        <f t="shared" si="61"/>
        <v>4.3680501773979419E-2</v>
      </c>
      <c r="F691" s="2">
        <f t="shared" si="65"/>
        <v>4.5289043695189865E-2</v>
      </c>
      <c r="G691" s="2">
        <f t="shared" si="63"/>
        <v>-1.6085419212104463E-3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3.4241999999999999</v>
      </c>
      <c r="C692" s="2">
        <f t="shared" si="60"/>
        <v>3.4623704875242076</v>
      </c>
      <c r="D692" s="2">
        <f t="shared" si="62"/>
        <v>3.4296150520455324</v>
      </c>
      <c r="E692" s="2">
        <f t="shared" si="61"/>
        <v>3.275543547867521E-2</v>
      </c>
      <c r="F692" s="2">
        <f t="shared" si="65"/>
        <v>4.2782322051886937E-2</v>
      </c>
      <c r="G692" s="2">
        <f t="shared" si="63"/>
        <v>-1.0026886573211727E-2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3.4849000000000001</v>
      </c>
      <c r="C693" s="2">
        <f t="shared" si="60"/>
        <v>3.4527596432897143</v>
      </c>
      <c r="D693" s="2">
        <f t="shared" si="62"/>
        <v>3.4337102333754932</v>
      </c>
      <c r="E693" s="2">
        <f t="shared" si="61"/>
        <v>1.9049409914221105E-2</v>
      </c>
      <c r="F693" s="2">
        <f t="shared" si="65"/>
        <v>3.8035739624353776E-2</v>
      </c>
      <c r="G693" s="2">
        <f t="shared" si="63"/>
        <v>-1.8986329710132671E-2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3.3938000000000001</v>
      </c>
      <c r="C694" s="2">
        <f t="shared" si="60"/>
        <v>3.4511658520143733</v>
      </c>
      <c r="D694" s="2">
        <f t="shared" si="62"/>
        <v>3.4307539197921235</v>
      </c>
      <c r="E694" s="2">
        <f t="shared" si="61"/>
        <v>2.0411932222249796E-2</v>
      </c>
      <c r="F694" s="2">
        <f t="shared" si="65"/>
        <v>3.4510978143932981E-2</v>
      </c>
      <c r="G694" s="2">
        <f t="shared" si="63"/>
        <v>-1.4099045921683186E-2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3.4241999999999999</v>
      </c>
      <c r="C695" s="2">
        <f t="shared" si="60"/>
        <v>3.4526172593967774</v>
      </c>
      <c r="D695" s="2">
        <f t="shared" si="62"/>
        <v>3.4302684442519662</v>
      </c>
      <c r="E695" s="2">
        <f t="shared" si="61"/>
        <v>2.234881514481124E-2</v>
      </c>
      <c r="F695" s="2">
        <f t="shared" si="65"/>
        <v>3.2078545544108633E-2</v>
      </c>
      <c r="G695" s="2">
        <f t="shared" si="63"/>
        <v>-9.7297303992973927E-3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3.4788000000000001</v>
      </c>
      <c r="C696" s="2">
        <f t="shared" si="60"/>
        <v>3.4519838348741962</v>
      </c>
      <c r="D696" s="2">
        <f t="shared" si="62"/>
        <v>3.4338633743073759</v>
      </c>
      <c r="E696" s="2">
        <f t="shared" si="61"/>
        <v>1.8120460566820373E-2</v>
      </c>
      <c r="F696" s="2">
        <f t="shared" si="65"/>
        <v>2.9286928548650983E-2</v>
      </c>
      <c r="G696" s="2">
        <f t="shared" si="63"/>
        <v>-1.1166467981830609E-2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3.5030999999999999</v>
      </c>
      <c r="C697" s="2">
        <f t="shared" si="60"/>
        <v>3.4467709372012427</v>
      </c>
      <c r="D697" s="2">
        <f t="shared" si="62"/>
        <v>3.4389920132475704</v>
      </c>
      <c r="E697" s="2">
        <f t="shared" si="61"/>
        <v>7.7789239536723009E-3</v>
      </c>
      <c r="F697" s="2">
        <f t="shared" si="65"/>
        <v>2.498532762965525E-2</v>
      </c>
      <c r="G697" s="2">
        <f t="shared" si="63"/>
        <v>-1.7206403675982949E-2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3.4849000000000001</v>
      </c>
      <c r="C698" s="2">
        <f t="shared" si="60"/>
        <v>3.4348831007087437</v>
      </c>
      <c r="D698" s="2">
        <f t="shared" si="62"/>
        <v>3.4423926048588616</v>
      </c>
      <c r="E698" s="2">
        <f t="shared" si="61"/>
        <v>-7.5095041501178628E-3</v>
      </c>
      <c r="F698" s="2">
        <f t="shared" si="65"/>
        <v>1.8486361273700631E-2</v>
      </c>
      <c r="G698" s="2">
        <f t="shared" si="63"/>
        <v>-2.5995865423818494E-2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3.4910000000000001</v>
      </c>
      <c r="C699" s="2">
        <f t="shared" si="60"/>
        <v>3.4248241621381679</v>
      </c>
      <c r="D699" s="2">
        <f t="shared" si="62"/>
        <v>3.4459931526470942</v>
      </c>
      <c r="E699" s="2">
        <f t="shared" si="61"/>
        <v>-2.1168990508926289E-2</v>
      </c>
      <c r="F699" s="2">
        <f t="shared" si="65"/>
        <v>1.0555290917175247E-2</v>
      </c>
      <c r="G699" s="2">
        <f t="shared" si="63"/>
        <v>-3.1724281426101536E-2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3.4605999999999999</v>
      </c>
      <c r="C700" s="2">
        <f t="shared" si="60"/>
        <v>3.4116512141169113</v>
      </c>
      <c r="D700" s="2">
        <f t="shared" si="62"/>
        <v>3.4470751413399019</v>
      </c>
      <c r="E700" s="2">
        <f t="shared" si="61"/>
        <v>-3.5423927222990592E-2</v>
      </c>
      <c r="F700" s="2">
        <f t="shared" si="65"/>
        <v>1.3594472891420798E-3</v>
      </c>
      <c r="G700" s="2">
        <f t="shared" si="63"/>
        <v>-3.678337451213267E-2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3.4849000000000001</v>
      </c>
      <c r="C701" s="2">
        <f t="shared" si="60"/>
        <v>3.3986279504066172</v>
      </c>
      <c r="D701" s="2">
        <f t="shared" si="62"/>
        <v>3.4498769827221314</v>
      </c>
      <c r="E701" s="2">
        <f t="shared" si="61"/>
        <v>-5.1249032315514143E-2</v>
      </c>
      <c r="F701" s="2">
        <f t="shared" si="65"/>
        <v>-9.1622486317891657E-3</v>
      </c>
      <c r="G701" s="2">
        <f t="shared" si="63"/>
        <v>-4.2086783683724975E-2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3.4544999999999999</v>
      </c>
      <c r="C702" s="2">
        <f t="shared" si="60"/>
        <v>3.4025621118825224</v>
      </c>
      <c r="D702" s="2">
        <f t="shared" si="62"/>
        <v>3.450219428446418</v>
      </c>
      <c r="E702" s="2">
        <f t="shared" si="61"/>
        <v>-4.7657316563895602E-2</v>
      </c>
      <c r="F702" s="2">
        <f t="shared" si="65"/>
        <v>-1.6861262218210452E-2</v>
      </c>
      <c r="G702" s="2">
        <f t="shared" si="63"/>
        <v>-3.079605434568515E-2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3.4788000000000001</v>
      </c>
      <c r="C703" s="2">
        <f t="shared" si="60"/>
        <v>3.4152294792852111</v>
      </c>
      <c r="D703" s="2">
        <f t="shared" si="62"/>
        <v>3.4523365078207577</v>
      </c>
      <c r="E703" s="2">
        <f t="shared" si="61"/>
        <v>-3.7107028535546593E-2</v>
      </c>
      <c r="F703" s="2">
        <f t="shared" si="65"/>
        <v>-2.0910415481677682E-2</v>
      </c>
      <c r="G703" s="2">
        <f t="shared" si="63"/>
        <v>-1.6196613053868911E-2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3.4485000000000001</v>
      </c>
      <c r="C704" s="2">
        <f t="shared" si="60"/>
        <v>3.4119326363182556</v>
      </c>
      <c r="D704" s="2">
        <f t="shared" si="62"/>
        <v>3.4520523220562573</v>
      </c>
      <c r="E704" s="2">
        <f t="shared" si="61"/>
        <v>-4.0119685738001731E-2</v>
      </c>
      <c r="F704" s="2">
        <f t="shared" si="65"/>
        <v>-2.4752269532942493E-2</v>
      </c>
      <c r="G704" s="2">
        <f t="shared" si="63"/>
        <v>-1.5367416205059239E-2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3.4544999999999999</v>
      </c>
      <c r="C705" s="2">
        <f t="shared" si="60"/>
        <v>3.413819923038524</v>
      </c>
      <c r="D705" s="2">
        <f t="shared" si="62"/>
        <v>3.4522336315335718</v>
      </c>
      <c r="E705" s="2">
        <f t="shared" si="61"/>
        <v>-3.8413708495047771E-2</v>
      </c>
      <c r="F705" s="2">
        <f t="shared" si="65"/>
        <v>-2.7484557325363552E-2</v>
      </c>
      <c r="G705" s="2">
        <f t="shared" si="63"/>
        <v>-1.092915116968422E-2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3.4788000000000001</v>
      </c>
      <c r="C706" s="2">
        <f t="shared" si="60"/>
        <v>3.423816857955674</v>
      </c>
      <c r="D706" s="2">
        <f t="shared" si="62"/>
        <v>3.4542015106792334</v>
      </c>
      <c r="E706" s="2">
        <f t="shared" si="61"/>
        <v>-3.0384652723559391E-2</v>
      </c>
      <c r="F706" s="2">
        <f t="shared" si="65"/>
        <v>-2.806457640500272E-2</v>
      </c>
      <c r="G706" s="2">
        <f t="shared" si="63"/>
        <v>-2.3200763185566714E-3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3.4910000000000001</v>
      </c>
      <c r="C707" s="2">
        <f t="shared" si="60"/>
        <v>3.4360142644240317</v>
      </c>
      <c r="D707" s="2">
        <f t="shared" si="62"/>
        <v>3.4569273247029937</v>
      </c>
      <c r="E707" s="2">
        <f t="shared" si="61"/>
        <v>-2.0913060278962003E-2</v>
      </c>
      <c r="F707" s="2">
        <f t="shared" si="65"/>
        <v>-2.6634273179794579E-2</v>
      </c>
      <c r="G707" s="2">
        <f t="shared" si="63"/>
        <v>5.721212900832575E-3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3.5699000000000001</v>
      </c>
      <c r="C708" s="2">
        <f t="shared" si="60"/>
        <v>3.4435351468203343</v>
      </c>
      <c r="D708" s="2">
        <f t="shared" si="62"/>
        <v>3.4652956710212903</v>
      </c>
      <c r="E708" s="2">
        <f t="shared" si="61"/>
        <v>-2.1760524200955977E-2</v>
      </c>
      <c r="F708" s="2">
        <f t="shared" si="65"/>
        <v>-2.5659523384026862E-2</v>
      </c>
      <c r="G708" s="2">
        <f t="shared" si="63"/>
        <v>3.8989991830708851E-3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3.6124000000000001</v>
      </c>
      <c r="C709" s="2">
        <f t="shared" si="60"/>
        <v>3.4508374319248984</v>
      </c>
      <c r="D709" s="2">
        <f t="shared" si="62"/>
        <v>3.4761922879826761</v>
      </c>
      <c r="E709" s="2">
        <f t="shared" si="61"/>
        <v>-2.5354856057777653E-2</v>
      </c>
      <c r="F709" s="2">
        <f t="shared" si="65"/>
        <v>-2.5598589918777021E-2</v>
      </c>
      <c r="G709" s="2">
        <f t="shared" si="63"/>
        <v>2.4373386099936847E-4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3.6366999999999998</v>
      </c>
      <c r="C710" s="2">
        <f t="shared" si="60"/>
        <v>3.4523393654749142</v>
      </c>
      <c r="D710" s="2">
        <f t="shared" si="62"/>
        <v>3.4880817481321076</v>
      </c>
      <c r="E710" s="2">
        <f t="shared" si="61"/>
        <v>-3.5742382657193428E-2</v>
      </c>
      <c r="F710" s="2">
        <f t="shared" si="65"/>
        <v>-2.7627348466460304E-2</v>
      </c>
      <c r="G710" s="2">
        <f t="shared" si="63"/>
        <v>-8.1150341907331239E-3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3.6669999999999998</v>
      </c>
      <c r="C711" s="2">
        <f t="shared" si="60"/>
        <v>3.4573486938633886</v>
      </c>
      <c r="D711" s="2">
        <f t="shared" si="62"/>
        <v>3.5013349519741737</v>
      </c>
      <c r="E711" s="2">
        <f t="shared" si="61"/>
        <v>-4.3986258110785048E-2</v>
      </c>
      <c r="F711" s="2">
        <f t="shared" si="65"/>
        <v>-3.0899130395325256E-2</v>
      </c>
      <c r="G711" s="2">
        <f t="shared" si="63"/>
        <v>-1.3087127715459793E-2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3.6549</v>
      </c>
      <c r="C712" s="2">
        <f t="shared" si="60"/>
        <v>3.4569104332690213</v>
      </c>
      <c r="D712" s="2">
        <f t="shared" si="62"/>
        <v>3.5127101407168273</v>
      </c>
      <c r="E712" s="2">
        <f t="shared" si="61"/>
        <v>-5.5799707447806046E-2</v>
      </c>
      <c r="F712" s="2">
        <f t="shared" si="65"/>
        <v>-3.5879245805821414E-2</v>
      </c>
      <c r="G712" s="2">
        <f t="shared" si="63"/>
        <v>-1.9920461641984633E-2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3.6124000000000001</v>
      </c>
      <c r="C713" s="2">
        <f t="shared" si="60"/>
        <v>3.4602780589199411</v>
      </c>
      <c r="D713" s="2">
        <f t="shared" si="62"/>
        <v>3.5200945747378034</v>
      </c>
      <c r="E713" s="2">
        <f t="shared" si="61"/>
        <v>-5.9816515817862292E-2</v>
      </c>
      <c r="F713" s="2">
        <f t="shared" si="65"/>
        <v>-4.0666699808229595E-2</v>
      </c>
      <c r="G713" s="2">
        <f t="shared" si="63"/>
        <v>-1.9149816009632697E-2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3.6124000000000001</v>
      </c>
      <c r="C714" s="2">
        <f t="shared" si="60"/>
        <v>3.458466049855335</v>
      </c>
      <c r="D714" s="2">
        <f t="shared" si="62"/>
        <v>3.526932013646114</v>
      </c>
      <c r="E714" s="2">
        <f t="shared" si="61"/>
        <v>-6.8465963790778961E-2</v>
      </c>
      <c r="F714" s="2">
        <f t="shared" si="65"/>
        <v>-4.6226552604739471E-2</v>
      </c>
      <c r="G714" s="2">
        <f t="shared" si="63"/>
        <v>-2.223941118603949E-2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3.5699000000000001</v>
      </c>
      <c r="C715" s="2">
        <f t="shared" si="60"/>
        <v>3.4578558883391297</v>
      </c>
      <c r="D715" s="2">
        <f t="shared" si="62"/>
        <v>3.5301148274501055</v>
      </c>
      <c r="E715" s="2">
        <f t="shared" si="61"/>
        <v>-7.2258939110975806E-2</v>
      </c>
      <c r="F715" s="2">
        <f t="shared" si="65"/>
        <v>-5.1433029905986735E-2</v>
      </c>
      <c r="G715" s="2">
        <f t="shared" si="63"/>
        <v>-2.0825909204989071E-2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3.5819999999999999</v>
      </c>
      <c r="C716" s="2">
        <f t="shared" si="60"/>
        <v>3.4610780593638792</v>
      </c>
      <c r="D716" s="2">
        <f t="shared" si="62"/>
        <v>3.5339581735649128</v>
      </c>
      <c r="E716" s="2">
        <f t="shared" si="61"/>
        <v>-7.2880114201033575E-2</v>
      </c>
      <c r="F716" s="2">
        <f t="shared" si="65"/>
        <v>-5.572244676499611E-2</v>
      </c>
      <c r="G716" s="2">
        <f t="shared" si="63"/>
        <v>-1.7157667436037465E-2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3.5760000000000001</v>
      </c>
      <c r="C717" s="2">
        <f t="shared" si="60"/>
        <v>3.4656814348463594</v>
      </c>
      <c r="D717" s="2">
        <f t="shared" si="62"/>
        <v>3.5370723829304747</v>
      </c>
      <c r="E717" s="2">
        <f t="shared" si="61"/>
        <v>-7.139094808411528E-2</v>
      </c>
      <c r="F717" s="2">
        <f t="shared" si="65"/>
        <v>-5.8856147028819944E-2</v>
      </c>
      <c r="G717" s="2">
        <f t="shared" si="63"/>
        <v>-1.2534801055295336E-2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3.6427999999999998</v>
      </c>
      <c r="C718" s="2">
        <f t="shared" si="60"/>
        <v>3.4817150602546119</v>
      </c>
      <c r="D718" s="2">
        <f t="shared" si="62"/>
        <v>3.5449040582689579</v>
      </c>
      <c r="E718" s="2">
        <f t="shared" si="61"/>
        <v>-6.3188998014346076E-2</v>
      </c>
      <c r="F718" s="2">
        <f t="shared" si="65"/>
        <v>-5.9722717225925176E-2</v>
      </c>
      <c r="G718" s="2">
        <f t="shared" si="63"/>
        <v>-3.4662807884209001E-3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3.6002999999999998</v>
      </c>
      <c r="C719" s="2">
        <f t="shared" ref="C719:C782" si="66">$C$4*B709+C718*(1-$C$4)</f>
        <v>3.5018204356000564</v>
      </c>
      <c r="D719" s="2">
        <f t="shared" si="62"/>
        <v>3.5490074613601466</v>
      </c>
      <c r="E719" s="2">
        <f t="shared" si="61"/>
        <v>-4.7187025760090151E-2</v>
      </c>
      <c r="F719" s="2">
        <f t="shared" si="65"/>
        <v>-5.7215578932758179E-2</v>
      </c>
      <c r="G719" s="2">
        <f t="shared" si="63"/>
        <v>1.0028553172668028E-2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3.6002999999999998</v>
      </c>
      <c r="C720" s="2">
        <f t="shared" si="66"/>
        <v>3.5225711378154325</v>
      </c>
      <c r="D720" s="2">
        <f t="shared" si="62"/>
        <v>3.5528069086668026</v>
      </c>
      <c r="E720" s="2">
        <f t="shared" si="61"/>
        <v>-3.0235770851370081E-2</v>
      </c>
      <c r="F720" s="2">
        <f t="shared" si="65"/>
        <v>-5.1819617316480562E-2</v>
      </c>
      <c r="G720" s="2">
        <f t="shared" si="63"/>
        <v>2.1583846465110482E-2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3.5941999999999998</v>
      </c>
      <c r="C721" s="2">
        <f t="shared" si="66"/>
        <v>3.5447909627669043</v>
      </c>
      <c r="D721" s="2">
        <f t="shared" si="62"/>
        <v>3.5558730635803726</v>
      </c>
      <c r="E721" s="2">
        <f t="shared" si="61"/>
        <v>-1.1082100813468276E-2</v>
      </c>
      <c r="F721" s="2">
        <f t="shared" si="65"/>
        <v>-4.3672114015878109E-2</v>
      </c>
      <c r="G721" s="2">
        <f t="shared" si="63"/>
        <v>3.2590013202409833E-2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3.5941999999999998</v>
      </c>
      <c r="C722" s="2">
        <f t="shared" si="66"/>
        <v>3.5617308146489193</v>
      </c>
      <c r="D722" s="2">
        <f t="shared" si="62"/>
        <v>3.5587120959077523</v>
      </c>
      <c r="E722" s="2">
        <f t="shared" si="61"/>
        <v>3.0187187411669925E-3</v>
      </c>
      <c r="F722" s="2">
        <f t="shared" si="65"/>
        <v>-3.4333947464469092E-2</v>
      </c>
      <c r="G722" s="2">
        <f t="shared" si="63"/>
        <v>3.7352666205636084E-2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3.5941999999999998</v>
      </c>
      <c r="C723" s="2">
        <f t="shared" si="66"/>
        <v>3.5695260739337011</v>
      </c>
      <c r="D723" s="2">
        <f t="shared" si="62"/>
        <v>3.561340829544215</v>
      </c>
      <c r="E723" s="2">
        <f t="shared" si="61"/>
        <v>8.1852443894860905E-3</v>
      </c>
      <c r="F723" s="2">
        <f t="shared" si="65"/>
        <v>-2.5830109093678055E-2</v>
      </c>
      <c r="G723" s="2">
        <f t="shared" si="63"/>
        <v>3.4015353483164146E-2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3.5760000000000001</v>
      </c>
      <c r="C724" s="2">
        <f t="shared" si="66"/>
        <v>3.5761220625592856</v>
      </c>
      <c r="D724" s="2">
        <f t="shared" si="62"/>
        <v>3.5624266940224212</v>
      </c>
      <c r="E724" s="2">
        <f t="shared" si="61"/>
        <v>1.3695368536864372E-2</v>
      </c>
      <c r="F724" s="2">
        <f t="shared" si="65"/>
        <v>-1.7925013567569571E-2</v>
      </c>
      <c r="G724" s="2">
        <f t="shared" si="63"/>
        <v>3.1620382104433943E-2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3.5699000000000001</v>
      </c>
      <c r="C725" s="2">
        <f t="shared" si="66"/>
        <v>3.5751648221655494</v>
      </c>
      <c r="D725" s="2">
        <f t="shared" si="62"/>
        <v>3.5629802722429824</v>
      </c>
      <c r="E725" s="2">
        <f t="shared" si="61"/>
        <v>1.2184549922567012E-2</v>
      </c>
      <c r="F725" s="2">
        <f t="shared" si="65"/>
        <v>-1.1903100869542256E-2</v>
      </c>
      <c r="G725" s="2">
        <f t="shared" si="63"/>
        <v>2.4087650792109269E-2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3.5819999999999999</v>
      </c>
      <c r="C726" s="2">
        <f t="shared" si="66"/>
        <v>3.5762163879862339</v>
      </c>
      <c r="D726" s="2">
        <f t="shared" si="62"/>
        <v>3.5643891409657247</v>
      </c>
      <c r="E726" s="2">
        <f t="shared" si="61"/>
        <v>1.1827247020509191E-2</v>
      </c>
      <c r="F726" s="2">
        <f t="shared" si="65"/>
        <v>-7.1570312915319673E-3</v>
      </c>
      <c r="G726" s="2">
        <f t="shared" si="63"/>
        <v>1.8984278312041157E-2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3.6305999999999998</v>
      </c>
      <c r="C727" s="2">
        <f t="shared" si="66"/>
        <v>3.5761830975268136</v>
      </c>
      <c r="D727" s="2">
        <f t="shared" si="62"/>
        <v>3.5692936490423377</v>
      </c>
      <c r="E727" s="2">
        <f t="shared" si="61"/>
        <v>6.8894484844759241E-3</v>
      </c>
      <c r="F727" s="2">
        <f t="shared" si="65"/>
        <v>-4.347735336330389E-3</v>
      </c>
      <c r="G727" s="2">
        <f t="shared" si="63"/>
        <v>1.1237183820806313E-2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3.6244999999999998</v>
      </c>
      <c r="C728" s="2">
        <f t="shared" si="66"/>
        <v>3.5864318517534581</v>
      </c>
      <c r="D728" s="2">
        <f t="shared" si="62"/>
        <v>3.5733830083725349</v>
      </c>
      <c r="E728" s="2">
        <f t="shared" si="61"/>
        <v>1.304884338092327E-2</v>
      </c>
      <c r="F728" s="2">
        <f t="shared" si="65"/>
        <v>-8.6841959287965731E-4</v>
      </c>
      <c r="G728" s="2">
        <f t="shared" si="63"/>
        <v>1.3917262973802927E-2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3.6669999999999998</v>
      </c>
      <c r="C729" s="2">
        <f t="shared" si="66"/>
        <v>3.5885654130221569</v>
      </c>
      <c r="D729" s="2">
        <f t="shared" si="62"/>
        <v>3.58031760034494</v>
      </c>
      <c r="E729" s="2">
        <f t="shared" si="61"/>
        <v>8.2478126772169702E-3</v>
      </c>
      <c r="F729" s="2">
        <f t="shared" si="65"/>
        <v>9.5482686113966824E-4</v>
      </c>
      <c r="G729" s="2">
        <f t="shared" si="63"/>
        <v>7.2929858160773022E-3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3.7216999999999998</v>
      </c>
      <c r="C730" s="2">
        <f t="shared" si="66"/>
        <v>3.5903707340956714</v>
      </c>
      <c r="D730" s="2">
        <f t="shared" si="62"/>
        <v>3.590790370689759</v>
      </c>
      <c r="E730" s="2">
        <f t="shared" si="61"/>
        <v>-4.1963659408761345E-4</v>
      </c>
      <c r="F730" s="2">
        <f t="shared" si="65"/>
        <v>6.7993417009421203E-4</v>
      </c>
      <c r="G730" s="2">
        <f t="shared" si="63"/>
        <v>-1.0995707641818255E-3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6">
        <f>TITRES_STAT!D734</f>
        <v>3.7581000000000002</v>
      </c>
      <c r="C731" s="2">
        <f t="shared" si="66"/>
        <v>3.5909598519271064</v>
      </c>
      <c r="D731" s="2">
        <f t="shared" si="62"/>
        <v>3.6031836765645915</v>
      </c>
      <c r="E731" s="2">
        <f t="shared" si="61"/>
        <v>-1.2223824637485059E-2</v>
      </c>
      <c r="F731" s="2">
        <f t="shared" si="65"/>
        <v>-1.9008175914216421E-3</v>
      </c>
      <c r="G731" s="2">
        <f t="shared" si="63"/>
        <v>-1.0323007046063417E-2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3.7581000000000002</v>
      </c>
      <c r="C732" s="2">
        <f t="shared" si="66"/>
        <v>3.5914583362460131</v>
      </c>
      <c r="D732" s="2">
        <f t="shared" si="62"/>
        <v>3.6146589597820289</v>
      </c>
      <c r="E732" s="2">
        <f t="shared" ref="E732:E795" si="67">C732-D732</f>
        <v>-2.3200623536015819E-2</v>
      </c>
      <c r="F732" s="2">
        <f t="shared" si="65"/>
        <v>-6.1607787803404776E-3</v>
      </c>
      <c r="G732" s="2">
        <f t="shared" si="63"/>
        <v>-1.703984475567534E-2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3.7094999999999998</v>
      </c>
      <c r="C733" s="2">
        <f t="shared" si="66"/>
        <v>3.5918801306697032</v>
      </c>
      <c r="D733" s="2">
        <f t="shared" ref="D733:D796" si="68">$D$4*B733+(1-$D$4)*D732</f>
        <v>3.6216842220203969</v>
      </c>
      <c r="E733" s="2">
        <f t="shared" si="67"/>
        <v>-2.9804091350693618E-2</v>
      </c>
      <c r="F733" s="2">
        <f t="shared" si="65"/>
        <v>-1.0889441294411106E-2</v>
      </c>
      <c r="G733" s="2">
        <f t="shared" si="63"/>
        <v>-1.8914650056282512E-2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3.7155999999999998</v>
      </c>
      <c r="C734" s="2">
        <f t="shared" si="66"/>
        <v>3.5894370336435948</v>
      </c>
      <c r="D734" s="2">
        <f t="shared" si="68"/>
        <v>3.6286409463151825</v>
      </c>
      <c r="E734" s="2">
        <f t="shared" si="67"/>
        <v>-3.9203912671587737E-2</v>
      </c>
      <c r="F734" s="2">
        <f t="shared" si="65"/>
        <v>-1.6552335569846435E-2</v>
      </c>
      <c r="G734" s="2">
        <f t="shared" si="63"/>
        <v>-2.2651577101741302E-2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3.7702</v>
      </c>
      <c r="C735" s="2">
        <f t="shared" si="66"/>
        <v>3.5864313361599649</v>
      </c>
      <c r="D735" s="2">
        <f t="shared" si="68"/>
        <v>3.6391268021436876</v>
      </c>
      <c r="E735" s="2">
        <f t="shared" si="67"/>
        <v>-5.2695465983722656E-2</v>
      </c>
      <c r="F735" s="2">
        <f t="shared" si="65"/>
        <v>-2.3780961652621682E-2</v>
      </c>
      <c r="G735" s="2">
        <f t="shared" si="63"/>
        <v>-2.8914504331100974E-2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3.8127</v>
      </c>
      <c r="C736" s="2">
        <f t="shared" si="66"/>
        <v>3.5857495921353548</v>
      </c>
      <c r="D736" s="2">
        <f t="shared" si="68"/>
        <v>3.6519840760589699</v>
      </c>
      <c r="E736" s="2">
        <f t="shared" si="67"/>
        <v>-6.6234483923615084E-2</v>
      </c>
      <c r="F736" s="2">
        <f t="shared" si="65"/>
        <v>-3.2271666106820363E-2</v>
      </c>
      <c r="G736" s="2">
        <f t="shared" si="63"/>
        <v>-3.3962817816794721E-2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3.746</v>
      </c>
      <c r="C737" s="2">
        <f t="shared" si="66"/>
        <v>3.5926496548837621</v>
      </c>
      <c r="D737" s="2">
        <f t="shared" si="68"/>
        <v>3.6589482185731201</v>
      </c>
      <c r="E737" s="2">
        <f t="shared" si="67"/>
        <v>-6.6298563689358048E-2</v>
      </c>
      <c r="F737" s="2">
        <f t="shared" si="65"/>
        <v>-3.9077045623327901E-2</v>
      </c>
      <c r="G737" s="2">
        <f t="shared" si="63"/>
        <v>-2.7221518066030147E-2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3.7094999999999998</v>
      </c>
      <c r="C738" s="2">
        <f t="shared" si="66"/>
        <v>3.5975497079785681</v>
      </c>
      <c r="D738" s="2">
        <f t="shared" si="68"/>
        <v>3.6626927949751109</v>
      </c>
      <c r="E738" s="2">
        <f t="shared" si="67"/>
        <v>-6.5143086996542809E-2</v>
      </c>
      <c r="F738" s="2">
        <f t="shared" si="65"/>
        <v>-4.4290253897970887E-2</v>
      </c>
      <c r="G738" s="2">
        <f t="shared" si="63"/>
        <v>-2.0852833098571923E-2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3.7338</v>
      </c>
      <c r="C739" s="2">
        <f t="shared" si="66"/>
        <v>3.6082343682895575</v>
      </c>
      <c r="D739" s="2">
        <f t="shared" si="68"/>
        <v>3.6679599953473248</v>
      </c>
      <c r="E739" s="2">
        <f t="shared" si="67"/>
        <v>-5.9725627057767294E-2</v>
      </c>
      <c r="F739" s="2">
        <f t="shared" si="65"/>
        <v>-4.7377328529930172E-2</v>
      </c>
      <c r="G739" s="2">
        <f t="shared" si="63"/>
        <v>-1.2348298527837122E-2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3.7035</v>
      </c>
      <c r="C740" s="2">
        <f t="shared" si="66"/>
        <v>3.6256906193219329</v>
      </c>
      <c r="D740" s="2">
        <f t="shared" si="68"/>
        <v>3.6705925882845598</v>
      </c>
      <c r="E740" s="2">
        <f t="shared" si="67"/>
        <v>-4.4901968962626881E-2</v>
      </c>
      <c r="F740" s="2">
        <f t="shared" si="65"/>
        <v>-4.6882256616469518E-2</v>
      </c>
      <c r="G740" s="2">
        <f t="shared" ref="G740:G803" si="69">E740-F740</f>
        <v>1.980287653842637E-3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3.6427999999999998</v>
      </c>
      <c r="C741" s="2">
        <f t="shared" si="66"/>
        <v>3.6460612932724046</v>
      </c>
      <c r="D741" s="2">
        <f t="shared" si="68"/>
        <v>3.6685338780412589</v>
      </c>
      <c r="E741" s="2">
        <f t="shared" si="67"/>
        <v>-2.2472584768854276E-2</v>
      </c>
      <c r="F741" s="2">
        <f t="shared" ref="F741:F804" si="71">(E741*(2/(10)))+((1-(2/10))*F740)</f>
        <v>-4.2000322246946477E-2</v>
      </c>
      <c r="G741" s="2">
        <f t="shared" si="69"/>
        <v>1.9527737478092201E-2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3.6124000000000001</v>
      </c>
      <c r="C742" s="2">
        <f t="shared" si="66"/>
        <v>3.6632980173843421</v>
      </c>
      <c r="D742" s="2">
        <f t="shared" si="68"/>
        <v>3.6643758130011657</v>
      </c>
      <c r="E742" s="2">
        <f t="shared" si="67"/>
        <v>-1.0777956168235292E-3</v>
      </c>
      <c r="F742" s="2">
        <f t="shared" si="71"/>
        <v>-3.3815816920921886E-2</v>
      </c>
      <c r="G742" s="2">
        <f t="shared" si="69"/>
        <v>3.2738021304098357E-2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3.6002999999999998</v>
      </c>
      <c r="C743" s="2">
        <f t="shared" si="66"/>
        <v>3.6704060147098279</v>
      </c>
      <c r="D743" s="2">
        <f t="shared" si="68"/>
        <v>3.6596294564825609</v>
      </c>
      <c r="E743" s="2">
        <f t="shared" si="67"/>
        <v>1.0776558227266975E-2</v>
      </c>
      <c r="F743" s="2">
        <f t="shared" si="71"/>
        <v>-2.4897341891284116E-2</v>
      </c>
      <c r="G743" s="2">
        <f t="shared" si="69"/>
        <v>3.5673900118551094E-2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3.5152999999999999</v>
      </c>
      <c r="C744" s="2">
        <f t="shared" si="66"/>
        <v>3.6773589355237002</v>
      </c>
      <c r="D744" s="2">
        <f t="shared" si="68"/>
        <v>3.6489383856320008</v>
      </c>
      <c r="E744" s="2">
        <f t="shared" si="67"/>
        <v>2.8420549891699398E-2</v>
      </c>
      <c r="F744" s="2">
        <f t="shared" si="71"/>
        <v>-1.4233763534687412E-2</v>
      </c>
      <c r="G744" s="2">
        <f t="shared" si="69"/>
        <v>4.2654313426386814E-2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3.5699000000000001</v>
      </c>
      <c r="C745" s="2">
        <f t="shared" si="66"/>
        <v>3.6916421762123615</v>
      </c>
      <c r="D745" s="2">
        <f t="shared" si="68"/>
        <v>3.6430836904000006</v>
      </c>
      <c r="E745" s="2">
        <f t="shared" si="67"/>
        <v>4.8558485812360885E-2</v>
      </c>
      <c r="F745" s="2">
        <f t="shared" si="71"/>
        <v>-1.6753136652777525E-3</v>
      </c>
      <c r="G745" s="2">
        <f t="shared" si="69"/>
        <v>5.023379947763864E-2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3.5638000000000001</v>
      </c>
      <c r="C746" s="2">
        <f t="shared" si="66"/>
        <v>3.7102664567950749</v>
      </c>
      <c r="D746" s="2">
        <f t="shared" si="68"/>
        <v>3.6372108244444452</v>
      </c>
      <c r="E746" s="2">
        <f t="shared" si="67"/>
        <v>7.3055632350629729E-2</v>
      </c>
      <c r="F746" s="2">
        <f t="shared" si="71"/>
        <v>1.3270875537903746E-2</v>
      </c>
      <c r="G746" s="2">
        <f t="shared" si="69"/>
        <v>5.9784756812725985E-2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3.5213000000000001</v>
      </c>
      <c r="C747" s="2">
        <f t="shared" si="66"/>
        <v>3.7157639249804482</v>
      </c>
      <c r="D747" s="2">
        <f t="shared" si="68"/>
        <v>3.6286248374485601</v>
      </c>
      <c r="E747" s="2">
        <f t="shared" si="67"/>
        <v>8.7139087531888038E-2</v>
      </c>
      <c r="F747" s="2">
        <f t="shared" si="71"/>
        <v>2.8044517936700604E-2</v>
      </c>
      <c r="G747" s="2">
        <f t="shared" si="69"/>
        <v>5.9094569595187434E-2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3.5152999999999999</v>
      </c>
      <c r="C748" s="2">
        <f t="shared" si="66"/>
        <v>3.7148002442142256</v>
      </c>
      <c r="D748" s="2">
        <f t="shared" si="68"/>
        <v>3.6202304050449632</v>
      </c>
      <c r="E748" s="2">
        <f t="shared" si="67"/>
        <v>9.4569839169262426E-2</v>
      </c>
      <c r="F748" s="2">
        <f t="shared" si="71"/>
        <v>4.1349582183212968E-2</v>
      </c>
      <c r="G748" s="2">
        <f t="shared" si="69"/>
        <v>5.3220256986049458E-2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3.5152999999999999</v>
      </c>
      <c r="C749" s="2">
        <f t="shared" si="66"/>
        <v>3.7177232835658831</v>
      </c>
      <c r="D749" s="2">
        <f t="shared" si="68"/>
        <v>3.6124577824490403</v>
      </c>
      <c r="E749" s="2">
        <f t="shared" si="67"/>
        <v>0.10526550111684285</v>
      </c>
      <c r="F749" s="2">
        <f t="shared" si="71"/>
        <v>5.4132765969938948E-2</v>
      </c>
      <c r="G749" s="2">
        <f t="shared" si="69"/>
        <v>5.1132735146903904E-2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3.5091999999999999</v>
      </c>
      <c r="C750" s="2">
        <f t="shared" si="66"/>
        <v>3.7155350860942087</v>
      </c>
      <c r="D750" s="2">
        <f t="shared" si="68"/>
        <v>3.6048090578231853</v>
      </c>
      <c r="E750" s="2">
        <f t="shared" si="67"/>
        <v>0.1107260282710234</v>
      </c>
      <c r="F750" s="2">
        <f t="shared" si="71"/>
        <v>6.5451418430155839E-2</v>
      </c>
      <c r="G750" s="2">
        <f t="shared" si="69"/>
        <v>4.5274609840867563E-2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3.5091999999999999</v>
      </c>
      <c r="C751" s="2">
        <f t="shared" si="66"/>
        <v>3.7043450728489455</v>
      </c>
      <c r="D751" s="2">
        <f t="shared" si="68"/>
        <v>3.5977269053918381</v>
      </c>
      <c r="E751" s="2">
        <f t="shared" si="67"/>
        <v>0.10661816745710739</v>
      </c>
      <c r="F751" s="2">
        <f t="shared" si="71"/>
        <v>7.368476823554615E-2</v>
      </c>
      <c r="G751" s="2">
        <f t="shared" si="69"/>
        <v>3.2933399221561244E-2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3.5213000000000001</v>
      </c>
      <c r="C752" s="2">
        <f t="shared" si="66"/>
        <v>3.690199677026031</v>
      </c>
      <c r="D752" s="2">
        <f t="shared" si="68"/>
        <v>3.5920656531405908</v>
      </c>
      <c r="E752" s="2">
        <f t="shared" si="67"/>
        <v>9.8134023885440236E-2</v>
      </c>
      <c r="F752" s="2">
        <f t="shared" si="71"/>
        <v>7.857461936552497E-2</v>
      </c>
      <c r="G752" s="2">
        <f t="shared" si="69"/>
        <v>1.9559404519915266E-2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3.6124000000000001</v>
      </c>
      <c r="C753" s="2">
        <f t="shared" si="66"/>
        <v>3.6763689574835645</v>
      </c>
      <c r="D753" s="2">
        <f t="shared" si="68"/>
        <v>3.5935719010561025</v>
      </c>
      <c r="E753" s="2">
        <f t="shared" si="67"/>
        <v>8.2797056427462046E-2</v>
      </c>
      <c r="F753" s="2">
        <f t="shared" si="71"/>
        <v>7.941910677791239E-2</v>
      </c>
      <c r="G753" s="2">
        <f t="shared" si="69"/>
        <v>3.3779496495496553E-3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6">
        <f>TITRES_STAT!D757</f>
        <v>3.5577999999999999</v>
      </c>
      <c r="C754" s="2">
        <f t="shared" si="66"/>
        <v>3.6515891178707083</v>
      </c>
      <c r="D754" s="2">
        <f t="shared" si="68"/>
        <v>3.5909221306075021</v>
      </c>
      <c r="E754" s="2">
        <f t="shared" si="67"/>
        <v>6.0666987263206185E-2</v>
      </c>
      <c r="F754" s="2">
        <f t="shared" si="71"/>
        <v>7.5668682874971152E-2</v>
      </c>
      <c r="G754" s="2">
        <f t="shared" si="69"/>
        <v>-1.5001695611764967E-2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3.6063000000000001</v>
      </c>
      <c r="C755" s="2">
        <f t="shared" si="66"/>
        <v>3.6390215612752148</v>
      </c>
      <c r="D755" s="2">
        <f t="shared" si="68"/>
        <v>3.5920612320439833</v>
      </c>
      <c r="E755" s="2">
        <f t="shared" si="67"/>
        <v>4.6960329231231501E-2</v>
      </c>
      <c r="F755" s="2">
        <f t="shared" si="71"/>
        <v>6.9927012146223225E-2</v>
      </c>
      <c r="G755" s="2">
        <f t="shared" si="69"/>
        <v>-2.2966682914991723E-2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3.7035</v>
      </c>
      <c r="C756" s="2">
        <f t="shared" si="66"/>
        <v>3.6274490133867205</v>
      </c>
      <c r="D756" s="2">
        <f t="shared" si="68"/>
        <v>3.6003159555962809</v>
      </c>
      <c r="E756" s="2">
        <f t="shared" si="67"/>
        <v>2.7133057790439619E-2</v>
      </c>
      <c r="F756" s="2">
        <f t="shared" si="71"/>
        <v>6.1368221275066512E-2</v>
      </c>
      <c r="G756" s="2">
        <f t="shared" si="69"/>
        <v>-3.4235163484626893E-2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3.7519999999999998</v>
      </c>
      <c r="C757" s="2">
        <f t="shared" si="66"/>
        <v>3.6111183959426096</v>
      </c>
      <c r="D757" s="2">
        <f t="shared" si="68"/>
        <v>3.6115518107372973</v>
      </c>
      <c r="E757" s="2">
        <f t="shared" si="67"/>
        <v>-4.3341479468761435E-4</v>
      </c>
      <c r="F757" s="2">
        <f t="shared" si="71"/>
        <v>4.9007894061115685E-2</v>
      </c>
      <c r="G757" s="2">
        <f t="shared" si="69"/>
        <v>-4.94413088558033E-2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3.7885</v>
      </c>
      <c r="C758" s="2">
        <f t="shared" si="66"/>
        <v>3.5963771042591315</v>
      </c>
      <c r="D758" s="2">
        <f t="shared" si="68"/>
        <v>3.6246590840160158</v>
      </c>
      <c r="E758" s="2">
        <f t="shared" si="67"/>
        <v>-2.828197975688429E-2</v>
      </c>
      <c r="F758" s="2">
        <f t="shared" si="71"/>
        <v>3.354991929751569E-2</v>
      </c>
      <c r="G758" s="2">
        <f t="shared" si="69"/>
        <v>-6.183189905439998E-2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3.7399</v>
      </c>
      <c r="C759" s="2">
        <f t="shared" si="66"/>
        <v>3.5839037036038803</v>
      </c>
      <c r="D759" s="2">
        <f t="shared" si="68"/>
        <v>3.6331954481629776</v>
      </c>
      <c r="E759" s="2">
        <f t="shared" si="67"/>
        <v>-4.9291744559097239E-2</v>
      </c>
      <c r="F759" s="2">
        <f t="shared" si="71"/>
        <v>1.6981586526193103E-2</v>
      </c>
      <c r="G759" s="2">
        <f t="shared" si="69"/>
        <v>-6.6273331085290349E-2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3.7035</v>
      </c>
      <c r="C760" s="2">
        <f t="shared" si="66"/>
        <v>3.5724108261263607</v>
      </c>
      <c r="D760" s="2">
        <f t="shared" si="68"/>
        <v>3.6384031927434979</v>
      </c>
      <c r="E760" s="2">
        <f t="shared" si="67"/>
        <v>-6.5992366617137144E-2</v>
      </c>
      <c r="F760" s="2">
        <f t="shared" si="71"/>
        <v>3.8679589752705322E-4</v>
      </c>
      <c r="G760" s="2">
        <f t="shared" si="69"/>
        <v>-6.6379162514664192E-2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3.7642000000000002</v>
      </c>
      <c r="C761" s="2">
        <f t="shared" si="66"/>
        <v>3.5626860836453824</v>
      </c>
      <c r="D761" s="2">
        <f t="shared" si="68"/>
        <v>3.647721474762498</v>
      </c>
      <c r="E761" s="2">
        <f t="shared" si="67"/>
        <v>-8.5035391117115555E-2</v>
      </c>
      <c r="F761" s="2">
        <f t="shared" si="71"/>
        <v>-1.669764150540147E-2</v>
      </c>
      <c r="G761" s="2">
        <f t="shared" si="69"/>
        <v>-6.8337749611714085E-2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3.8795000000000002</v>
      </c>
      <c r="C762" s="2">
        <f t="shared" si="66"/>
        <v>3.5563189938537851</v>
      </c>
      <c r="D762" s="2">
        <f t="shared" si="68"/>
        <v>3.6648902544097206</v>
      </c>
      <c r="E762" s="2">
        <f t="shared" si="67"/>
        <v>-0.10857126055593547</v>
      </c>
      <c r="F762" s="2">
        <f t="shared" si="71"/>
        <v>-3.5072365315508267E-2</v>
      </c>
      <c r="G762" s="2">
        <f t="shared" si="69"/>
        <v>-7.3498895240427201E-2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3.8795000000000002</v>
      </c>
      <c r="C763" s="2">
        <f t="shared" si="66"/>
        <v>3.564946840953203</v>
      </c>
      <c r="D763" s="2">
        <f t="shared" si="68"/>
        <v>3.6807872726015933</v>
      </c>
      <c r="E763" s="2">
        <f t="shared" si="67"/>
        <v>-0.11584043164839031</v>
      </c>
      <c r="F763" s="2">
        <f t="shared" si="71"/>
        <v>-5.1225978582084677E-2</v>
      </c>
      <c r="G763" s="2">
        <f t="shared" si="69"/>
        <v>-6.461445306630563E-2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3.9462999999999999</v>
      </c>
      <c r="C764" s="2">
        <f t="shared" si="66"/>
        <v>3.5638473269604027</v>
      </c>
      <c r="D764" s="2">
        <f t="shared" si="68"/>
        <v>3.7004548820385126</v>
      </c>
      <c r="E764" s="2">
        <f t="shared" si="67"/>
        <v>-0.13660755507810984</v>
      </c>
      <c r="F764" s="2">
        <f t="shared" si="71"/>
        <v>-6.8302293881289722E-2</v>
      </c>
      <c r="G764" s="2">
        <f t="shared" si="69"/>
        <v>-6.8305261196820122E-2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4.0980999999999996</v>
      </c>
      <c r="C765" s="2">
        <f t="shared" si="66"/>
        <v>3.5703785074280328</v>
      </c>
      <c r="D765" s="2">
        <f t="shared" si="68"/>
        <v>3.7299100759615857</v>
      </c>
      <c r="E765" s="2">
        <f t="shared" si="67"/>
        <v>-0.15953156853355299</v>
      </c>
      <c r="F765" s="2">
        <f t="shared" si="71"/>
        <v>-8.6548148811742387E-2</v>
      </c>
      <c r="G765" s="2">
        <f t="shared" si="69"/>
        <v>-7.2983419721810605E-2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4.1649000000000003</v>
      </c>
      <c r="C766" s="2">
        <f t="shared" si="66"/>
        <v>3.5908587370544893</v>
      </c>
      <c r="D766" s="2">
        <f t="shared" si="68"/>
        <v>3.762131551816283</v>
      </c>
      <c r="E766" s="2">
        <f t="shared" si="67"/>
        <v>-0.17127281476179368</v>
      </c>
      <c r="F766" s="2">
        <f t="shared" si="71"/>
        <v>-0.10349308200175265</v>
      </c>
      <c r="G766" s="2">
        <f t="shared" si="69"/>
        <v>-6.7779732760041025E-2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4.0556000000000001</v>
      </c>
      <c r="C767" s="2">
        <f t="shared" si="66"/>
        <v>3.6156497005845676</v>
      </c>
      <c r="D767" s="2">
        <f t="shared" si="68"/>
        <v>3.7838699553854469</v>
      </c>
      <c r="E767" s="2">
        <f t="shared" si="67"/>
        <v>-0.16822025480087932</v>
      </c>
      <c r="F767" s="2">
        <f t="shared" si="71"/>
        <v>-0.116438516561578</v>
      </c>
      <c r="G767" s="2">
        <f t="shared" si="69"/>
        <v>-5.1781738239301323E-2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4.0617000000000001</v>
      </c>
      <c r="C768" s="2">
        <f t="shared" si="66"/>
        <v>3.6422420543407883</v>
      </c>
      <c r="D768" s="2">
        <f t="shared" si="68"/>
        <v>3.804449958690229</v>
      </c>
      <c r="E768" s="2">
        <f t="shared" si="67"/>
        <v>-0.16220790434944066</v>
      </c>
      <c r="F768" s="2">
        <f t="shared" si="71"/>
        <v>-0.12559239411915052</v>
      </c>
      <c r="G768" s="2">
        <f t="shared" si="69"/>
        <v>-3.6615510230290138E-2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4.0556000000000001</v>
      </c>
      <c r="C769" s="2">
        <f t="shared" si="66"/>
        <v>3.6572663536729744</v>
      </c>
      <c r="D769" s="2">
        <f t="shared" si="68"/>
        <v>3.8230536654539158</v>
      </c>
      <c r="E769" s="2">
        <f t="shared" si="67"/>
        <v>-0.16578731178094142</v>
      </c>
      <c r="F769" s="2">
        <f t="shared" si="71"/>
        <v>-0.1336313776515087</v>
      </c>
      <c r="G769" s="2">
        <f t="shared" si="69"/>
        <v>-3.2155934129432712E-2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4.0677000000000003</v>
      </c>
      <c r="C770" s="2">
        <f t="shared" si="66"/>
        <v>3.6643792223386704</v>
      </c>
      <c r="D770" s="2">
        <f t="shared" si="68"/>
        <v>3.8411756161610331</v>
      </c>
      <c r="E770" s="2">
        <f t="shared" si="67"/>
        <v>-0.17679639382236267</v>
      </c>
      <c r="F770" s="2">
        <f t="shared" si="71"/>
        <v>-0.1422643808856795</v>
      </c>
      <c r="G770" s="2">
        <f t="shared" si="69"/>
        <v>-3.4532012936683176E-2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4.3106</v>
      </c>
      <c r="C771" s="2">
        <f t="shared" si="66"/>
        <v>3.6797362650557979</v>
      </c>
      <c r="D771" s="2">
        <f t="shared" si="68"/>
        <v>3.8759477927416977</v>
      </c>
      <c r="E771" s="2">
        <f t="shared" si="67"/>
        <v>-0.19621152768589978</v>
      </c>
      <c r="F771" s="2">
        <f t="shared" si="71"/>
        <v>-0.15305381024572356</v>
      </c>
      <c r="G771" s="2">
        <f t="shared" si="69"/>
        <v>-4.3157717440176213E-2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4.3045</v>
      </c>
      <c r="C772" s="2">
        <f t="shared" si="66"/>
        <v>3.7104691473549059</v>
      </c>
      <c r="D772" s="2">
        <f t="shared" si="68"/>
        <v>3.9076924006867571</v>
      </c>
      <c r="E772" s="2">
        <f t="shared" si="67"/>
        <v>-0.1972232533318512</v>
      </c>
      <c r="F772" s="2">
        <f t="shared" si="71"/>
        <v>-0.1618876988629491</v>
      </c>
      <c r="G772" s="2">
        <f t="shared" si="69"/>
        <v>-3.5335554468902103E-2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4.2499000000000002</v>
      </c>
      <c r="C773" s="2">
        <f t="shared" si="66"/>
        <v>3.7364738939156896</v>
      </c>
      <c r="D773" s="2">
        <f t="shared" si="68"/>
        <v>3.9330411117469972</v>
      </c>
      <c r="E773" s="2">
        <f t="shared" si="67"/>
        <v>-0.19656721783130759</v>
      </c>
      <c r="F773" s="2">
        <f t="shared" si="71"/>
        <v>-0.1688236026566208</v>
      </c>
      <c r="G773" s="2">
        <f t="shared" si="69"/>
        <v>-2.7743615174686792E-2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4.2680999999999996</v>
      </c>
      <c r="C774" s="2">
        <f t="shared" si="66"/>
        <v>3.7687548333132757</v>
      </c>
      <c r="D774" s="2">
        <f t="shared" si="68"/>
        <v>3.957860288654627</v>
      </c>
      <c r="E774" s="2">
        <f t="shared" si="67"/>
        <v>-0.18910545534135137</v>
      </c>
      <c r="F774" s="2">
        <f t="shared" si="71"/>
        <v>-0.17287997319356693</v>
      </c>
      <c r="G774" s="2">
        <f t="shared" si="69"/>
        <v>-1.6225482147784437E-2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4.4927000000000001</v>
      </c>
      <c r="C775" s="2">
        <f t="shared" si="66"/>
        <v>3.8194233204958485</v>
      </c>
      <c r="D775" s="2">
        <f t="shared" si="68"/>
        <v>3.9974780450505807</v>
      </c>
      <c r="E775" s="2">
        <f t="shared" si="67"/>
        <v>-0.17805472455473215</v>
      </c>
      <c r="F775" s="2">
        <f t="shared" si="71"/>
        <v>-0.17391492346579998</v>
      </c>
      <c r="G775" s="2">
        <f t="shared" si="69"/>
        <v>-4.1398010889321657E-3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4.4866999999999999</v>
      </c>
      <c r="C776" s="2">
        <f t="shared" si="66"/>
        <v>3.8725735788811027</v>
      </c>
      <c r="D776" s="2">
        <f t="shared" si="68"/>
        <v>4.033716708380167</v>
      </c>
      <c r="E776" s="2">
        <f t="shared" si="67"/>
        <v>-0.1611431294990644</v>
      </c>
      <c r="F776" s="2">
        <f t="shared" si="71"/>
        <v>-0.17136056467245286</v>
      </c>
      <c r="G776" s="2">
        <f t="shared" si="69"/>
        <v>1.0217435173388467E-2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4.5412999999999997</v>
      </c>
      <c r="C777" s="2">
        <f t="shared" si="66"/>
        <v>3.9007314898224714</v>
      </c>
      <c r="D777" s="2">
        <f t="shared" si="68"/>
        <v>4.0713154707223769</v>
      </c>
      <c r="E777" s="2">
        <f t="shared" si="67"/>
        <v>-0.17058398089990545</v>
      </c>
      <c r="F777" s="2">
        <f t="shared" si="71"/>
        <v>-0.17120524791794339</v>
      </c>
      <c r="G777" s="2">
        <f t="shared" si="69"/>
        <v>6.2126701803794093E-4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4.5655999999999999</v>
      </c>
      <c r="C778" s="2">
        <f t="shared" si="66"/>
        <v>3.9254958760036294</v>
      </c>
      <c r="D778" s="2">
        <f t="shared" si="68"/>
        <v>4.107929139557756</v>
      </c>
      <c r="E778" s="2">
        <f t="shared" si="67"/>
        <v>-0.18243326355412659</v>
      </c>
      <c r="F778" s="2">
        <f t="shared" si="71"/>
        <v>-0.17345085104518004</v>
      </c>
      <c r="G778" s="2">
        <f t="shared" si="69"/>
        <v>-8.9824125089465467E-3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4.6262999999999996</v>
      </c>
      <c r="C779" s="2">
        <f t="shared" si="66"/>
        <v>3.9455118950799939</v>
      </c>
      <c r="D779" s="2">
        <f t="shared" si="68"/>
        <v>4.1463269810719963</v>
      </c>
      <c r="E779" s="2">
        <f t="shared" si="67"/>
        <v>-0.20081508599200237</v>
      </c>
      <c r="F779" s="2">
        <f t="shared" si="71"/>
        <v>-0.17892369803454453</v>
      </c>
      <c r="G779" s="2">
        <f t="shared" si="69"/>
        <v>-2.1891387957457847E-2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4.4683999999999999</v>
      </c>
      <c r="C780" s="2">
        <f t="shared" si="66"/>
        <v>3.9643100650676875</v>
      </c>
      <c r="D780" s="2">
        <f t="shared" si="68"/>
        <v>4.1701842417333301</v>
      </c>
      <c r="E780" s="2">
        <f t="shared" si="67"/>
        <v>-0.20587417666564267</v>
      </c>
      <c r="F780" s="2">
        <f t="shared" si="71"/>
        <v>-0.18431379376076418</v>
      </c>
      <c r="G780" s="2">
        <f t="shared" si="69"/>
        <v>-2.1560382904878495E-2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4.5231000000000003</v>
      </c>
      <c r="C781" s="2">
        <f t="shared" si="66"/>
        <v>4.0175854396726587</v>
      </c>
      <c r="D781" s="2">
        <f t="shared" si="68"/>
        <v>4.1963261497530837</v>
      </c>
      <c r="E781" s="2">
        <f t="shared" si="67"/>
        <v>-0.17874071008042502</v>
      </c>
      <c r="F781" s="2">
        <f t="shared" si="71"/>
        <v>-0.18319917702469635</v>
      </c>
      <c r="G781" s="2">
        <f t="shared" si="69"/>
        <v>4.4584669442713221E-3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4.4683999999999999</v>
      </c>
      <c r="C782" s="2">
        <f t="shared" si="66"/>
        <v>4.06172614126148</v>
      </c>
      <c r="D782" s="2">
        <f t="shared" si="68"/>
        <v>4.2164797682898927</v>
      </c>
      <c r="E782" s="2">
        <f t="shared" si="67"/>
        <v>-0.15475362702841267</v>
      </c>
      <c r="F782" s="2">
        <f t="shared" si="71"/>
        <v>-0.17751006702543962</v>
      </c>
      <c r="G782" s="2">
        <f t="shared" si="69"/>
        <v>2.275643999702695E-2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4.5533999999999999</v>
      </c>
      <c r="C783" s="2">
        <f t="shared" ref="C783:C846" si="72">$C$4*B773+C782*(1-$C$4)</f>
        <v>4.0906759656827907</v>
      </c>
      <c r="D783" s="2">
        <f t="shared" si="68"/>
        <v>4.2414368224906411</v>
      </c>
      <c r="E783" s="2">
        <f t="shared" si="67"/>
        <v>-0.15076085680785045</v>
      </c>
      <c r="F783" s="2">
        <f t="shared" si="71"/>
        <v>-0.17216022498192179</v>
      </c>
      <c r="G783" s="2">
        <f t="shared" si="69"/>
        <v>2.1399368174071343E-2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4.6444999999999999</v>
      </c>
      <c r="C784" s="2">
        <f t="shared" si="72"/>
        <v>4.117971970962361</v>
      </c>
      <c r="D784" s="2">
        <f t="shared" si="68"/>
        <v>4.2712933541580007</v>
      </c>
      <c r="E784" s="2">
        <f t="shared" si="67"/>
        <v>-0.1533213831956397</v>
      </c>
      <c r="F784" s="2">
        <f t="shared" si="71"/>
        <v>-0.16839245662466537</v>
      </c>
      <c r="G784" s="2">
        <f t="shared" si="69"/>
        <v>1.5071073429025666E-2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4.7233999999999998</v>
      </c>
      <c r="C785" s="2">
        <f t="shared" si="72"/>
        <v>4.1756224369681512</v>
      </c>
      <c r="D785" s="2">
        <f t="shared" si="68"/>
        <v>4.3047827353314823</v>
      </c>
      <c r="E785" s="2">
        <f t="shared" si="67"/>
        <v>-0.12916029836333109</v>
      </c>
      <c r="F785" s="2">
        <f t="shared" si="71"/>
        <v>-0.16054602497239853</v>
      </c>
      <c r="G785" s="2">
        <f t="shared" si="69"/>
        <v>3.1385726609067438E-2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4.7840999999999996</v>
      </c>
      <c r="C786" s="2">
        <f t="shared" si="72"/>
        <v>4.2234805235884352</v>
      </c>
      <c r="D786" s="2">
        <f t="shared" si="68"/>
        <v>4.3402877178995212</v>
      </c>
      <c r="E786" s="2">
        <f t="shared" si="67"/>
        <v>-0.11680719431108599</v>
      </c>
      <c r="F786" s="2">
        <f t="shared" si="71"/>
        <v>-0.15179825884013604</v>
      </c>
      <c r="G786" s="2">
        <f t="shared" si="69"/>
        <v>3.4991064529050042E-2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4.7355999999999998</v>
      </c>
      <c r="C787" s="2">
        <f t="shared" si="72"/>
        <v>4.2723758276517527</v>
      </c>
      <c r="D787" s="2">
        <f t="shared" si="68"/>
        <v>4.369570109166224</v>
      </c>
      <c r="E787" s="2">
        <f t="shared" si="67"/>
        <v>-9.7194281514471292E-2</v>
      </c>
      <c r="F787" s="2">
        <f t="shared" si="71"/>
        <v>-0.14087746337500309</v>
      </c>
      <c r="G787" s="2">
        <f t="shared" si="69"/>
        <v>4.36831818605318E-2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4.6749000000000001</v>
      </c>
      <c r="C788" s="2">
        <f t="shared" si="72"/>
        <v>4.3174872387822525</v>
      </c>
      <c r="D788" s="2">
        <f t="shared" si="68"/>
        <v>4.3921871381168742</v>
      </c>
      <c r="E788" s="2">
        <f t="shared" si="67"/>
        <v>-7.4699899334621733E-2</v>
      </c>
      <c r="F788" s="2">
        <f t="shared" si="71"/>
        <v>-0.12764195056692684</v>
      </c>
      <c r="G788" s="2">
        <f t="shared" si="69"/>
        <v>5.294205123230511E-2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4.7051999999999996</v>
      </c>
      <c r="C789" s="2">
        <f t="shared" si="72"/>
        <v>4.3649968943542135</v>
      </c>
      <c r="D789" s="2">
        <f t="shared" si="68"/>
        <v>4.4153732760341429</v>
      </c>
      <c r="E789" s="2">
        <f t="shared" si="67"/>
        <v>-5.0376381679929416E-2</v>
      </c>
      <c r="F789" s="2">
        <f t="shared" si="71"/>
        <v>-0.11218883678952736</v>
      </c>
      <c r="G789" s="2">
        <f t="shared" si="69"/>
        <v>6.1812455109597944E-2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4.7720000000000002</v>
      </c>
      <c r="C790" s="2">
        <f t="shared" si="72"/>
        <v>4.3809050644535654</v>
      </c>
      <c r="D790" s="2">
        <f t="shared" si="68"/>
        <v>4.4417900704019848</v>
      </c>
      <c r="E790" s="2">
        <f t="shared" si="67"/>
        <v>-6.0885005948419391E-2</v>
      </c>
      <c r="F790" s="2">
        <f t="shared" si="71"/>
        <v>-0.10192807062130577</v>
      </c>
      <c r="G790" s="2">
        <f t="shared" si="69"/>
        <v>4.1043064672886376E-2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4.7840999999999996</v>
      </c>
      <c r="C791" s="2">
        <f t="shared" si="72"/>
        <v>4.4027812083837858</v>
      </c>
      <c r="D791" s="2">
        <f t="shared" si="68"/>
        <v>4.4671463614833193</v>
      </c>
      <c r="E791" s="2">
        <f t="shared" si="67"/>
        <v>-6.4365153099533501E-2</v>
      </c>
      <c r="F791" s="2">
        <f t="shared" si="71"/>
        <v>-9.4415487116951316E-2</v>
      </c>
      <c r="G791" s="2">
        <f t="shared" si="69"/>
        <v>3.0050334017417815E-2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4.9298999999999999</v>
      </c>
      <c r="C792" s="2">
        <f t="shared" si="72"/>
        <v>4.4128764070939726</v>
      </c>
      <c r="D792" s="2">
        <f t="shared" si="68"/>
        <v>4.501424408780851</v>
      </c>
      <c r="E792" s="2">
        <f t="shared" si="67"/>
        <v>-8.8548001686878486E-2</v>
      </c>
      <c r="F792" s="2">
        <f t="shared" si="71"/>
        <v>-9.3241990030936764E-2</v>
      </c>
      <c r="G792" s="2">
        <f t="shared" si="69"/>
        <v>4.693988344058278E-3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5.0087999999999999</v>
      </c>
      <c r="C793" s="2">
        <f t="shared" si="72"/>
        <v>4.4344954213872079</v>
      </c>
      <c r="D793" s="2">
        <f t="shared" si="68"/>
        <v>4.5390077859081952</v>
      </c>
      <c r="E793" s="2">
        <f t="shared" si="67"/>
        <v>-0.10451236452098733</v>
      </c>
      <c r="F793" s="2">
        <f t="shared" si="71"/>
        <v>-9.5496064928946883E-2</v>
      </c>
      <c r="G793" s="2">
        <f t="shared" si="69"/>
        <v>-9.0162995920404498E-3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5.0148999999999999</v>
      </c>
      <c r="C794" s="2">
        <f t="shared" si="72"/>
        <v>4.4668038180968681</v>
      </c>
      <c r="D794" s="2">
        <f t="shared" si="68"/>
        <v>4.5742590610261065</v>
      </c>
      <c r="E794" s="2">
        <f t="shared" si="67"/>
        <v>-0.10745524292923836</v>
      </c>
      <c r="F794" s="2">
        <f t="shared" si="71"/>
        <v>-9.7887900529005187E-2</v>
      </c>
      <c r="G794" s="2">
        <f t="shared" si="69"/>
        <v>-9.5673424002331725E-3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4.9663000000000004</v>
      </c>
      <c r="C795" s="2">
        <f t="shared" si="72"/>
        <v>4.5062801537742727</v>
      </c>
      <c r="D795" s="2">
        <f t="shared" si="68"/>
        <v>4.6032991305797291</v>
      </c>
      <c r="E795" s="2">
        <f t="shared" si="67"/>
        <v>-9.7018976805456347E-2</v>
      </c>
      <c r="F795" s="2">
        <f t="shared" si="71"/>
        <v>-9.7714115784295424E-2</v>
      </c>
      <c r="G795" s="2">
        <f t="shared" si="69"/>
        <v>6.9513897883907716E-4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4.9663000000000004</v>
      </c>
      <c r="C796" s="2">
        <f t="shared" si="72"/>
        <v>4.5490216685782308</v>
      </c>
      <c r="D796" s="2">
        <f t="shared" si="68"/>
        <v>4.6301880838701202</v>
      </c>
      <c r="E796" s="2">
        <f t="shared" ref="E796:E859" si="73">C796-D796</f>
        <v>-8.1166415291889393E-2</v>
      </c>
      <c r="F796" s="2">
        <f t="shared" si="71"/>
        <v>-9.4404575685814229E-2</v>
      </c>
      <c r="G796" s="2">
        <f t="shared" si="69"/>
        <v>1.3238160393924836E-2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4.9420000000000002</v>
      </c>
      <c r="C797" s="2">
        <f t="shared" si="72"/>
        <v>4.5777260272585032</v>
      </c>
      <c r="D797" s="2">
        <f t="shared" ref="D797:D860" si="74">$D$4*B797+(1-$D$4)*D796</f>
        <v>4.6532852628427044</v>
      </c>
      <c r="E797" s="2">
        <f t="shared" si="73"/>
        <v>-7.555923558420119E-2</v>
      </c>
      <c r="F797" s="2">
        <f t="shared" si="71"/>
        <v>-9.0635507665491638E-2</v>
      </c>
      <c r="G797" s="2">
        <f t="shared" si="69"/>
        <v>1.5076272081290448E-2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4.9420000000000002</v>
      </c>
      <c r="C798" s="2">
        <f t="shared" si="72"/>
        <v>4.5926758692187333</v>
      </c>
      <c r="D798" s="2">
        <f t="shared" si="74"/>
        <v>4.6746715396691707</v>
      </c>
      <c r="E798" s="2">
        <f t="shared" si="73"/>
        <v>-8.199567045043743E-2</v>
      </c>
      <c r="F798" s="2">
        <f t="shared" si="71"/>
        <v>-8.8907540222480805E-2</v>
      </c>
      <c r="G798" s="2">
        <f t="shared" si="69"/>
        <v>6.9118697720433747E-3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4.9724000000000004</v>
      </c>
      <c r="C799" s="2">
        <f t="shared" si="72"/>
        <v>4.6099872739543128</v>
      </c>
      <c r="D799" s="2">
        <f t="shared" si="74"/>
        <v>4.6967254996936765</v>
      </c>
      <c r="E799" s="2">
        <f t="shared" si="73"/>
        <v>-8.6738225739363628E-2</v>
      </c>
      <c r="F799" s="2">
        <f t="shared" si="71"/>
        <v>-8.8473677325857369E-2</v>
      </c>
      <c r="G799" s="2">
        <f t="shared" si="69"/>
        <v>1.7354515864937414E-3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5.0391000000000004</v>
      </c>
      <c r="C800" s="2">
        <f t="shared" si="72"/>
        <v>4.6349123087305726</v>
      </c>
      <c r="D800" s="2">
        <f t="shared" si="74"/>
        <v>4.7220865737904418</v>
      </c>
      <c r="E800" s="2">
        <f t="shared" si="73"/>
        <v>-8.7174265059869249E-2</v>
      </c>
      <c r="F800" s="2">
        <f t="shared" si="71"/>
        <v>-8.8213794872659748E-2</v>
      </c>
      <c r="G800" s="2">
        <f t="shared" si="69"/>
        <v>1.0395298127904989E-3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5.0331000000000001</v>
      </c>
      <c r="C801" s="2">
        <f t="shared" si="72"/>
        <v>4.6578642612335619</v>
      </c>
      <c r="D801" s="2">
        <f t="shared" si="74"/>
        <v>4.7451246053615206</v>
      </c>
      <c r="E801" s="2">
        <f t="shared" si="73"/>
        <v>-8.7260344127958689E-2</v>
      </c>
      <c r="F801" s="2">
        <f t="shared" si="71"/>
        <v>-8.8023104723719534E-2</v>
      </c>
      <c r="G801" s="2">
        <f t="shared" si="69"/>
        <v>7.6276059576084465E-4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5.0998999999999999</v>
      </c>
      <c r="C802" s="2">
        <f t="shared" si="72"/>
        <v>4.6997159133514756</v>
      </c>
      <c r="D802" s="2">
        <f t="shared" si="74"/>
        <v>4.771404264223631</v>
      </c>
      <c r="E802" s="2">
        <f t="shared" si="73"/>
        <v>-7.1688350872155304E-2</v>
      </c>
      <c r="F802" s="2">
        <f t="shared" si="71"/>
        <v>-8.4756153953406688E-2</v>
      </c>
      <c r="G802" s="2">
        <f t="shared" si="69"/>
        <v>1.3067803081251383E-2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5.0755999999999997</v>
      </c>
      <c r="C803" s="2">
        <f t="shared" si="72"/>
        <v>4.7472673112974029</v>
      </c>
      <c r="D803" s="2">
        <f t="shared" si="74"/>
        <v>4.7939372816885477</v>
      </c>
      <c r="E803" s="2">
        <f t="shared" si="73"/>
        <v>-4.6669970391144844E-2</v>
      </c>
      <c r="F803" s="2">
        <f t="shared" si="71"/>
        <v>-7.7138917240954313E-2</v>
      </c>
      <c r="G803" s="2">
        <f t="shared" si="69"/>
        <v>3.046894684980947E-2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4.9844999999999997</v>
      </c>
      <c r="C804" s="2">
        <f t="shared" si="72"/>
        <v>4.7884415710978026</v>
      </c>
      <c r="D804" s="2">
        <f t="shared" si="74"/>
        <v>4.8080530386005078</v>
      </c>
      <c r="E804" s="2">
        <f t="shared" si="73"/>
        <v>-1.961146750270526E-2</v>
      </c>
      <c r="F804" s="2">
        <f t="shared" si="71"/>
        <v>-6.56334272933045E-2</v>
      </c>
      <c r="G804" s="2">
        <f t="shared" ref="G804:G867" si="75">E804-F804</f>
        <v>4.602195979059924E-2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4.9905999999999997</v>
      </c>
      <c r="C805" s="2">
        <f t="shared" si="72"/>
        <v>4.815804406313525</v>
      </c>
      <c r="D805" s="2">
        <f t="shared" si="74"/>
        <v>4.821575035741211</v>
      </c>
      <c r="E805" s="2">
        <f t="shared" si="73"/>
        <v>-5.7706294276860248E-3</v>
      </c>
      <c r="F805" s="2">
        <f t="shared" ref="F805:F868" si="77">(E805*(2/(10)))+((1-(2/10))*F804)</f>
        <v>-5.3660867720180805E-2</v>
      </c>
      <c r="G805" s="2">
        <f t="shared" si="75"/>
        <v>4.789023829249478E-2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4.9965999999999999</v>
      </c>
      <c r="C806" s="2">
        <f t="shared" si="72"/>
        <v>4.8389575745729827</v>
      </c>
      <c r="D806" s="2">
        <f t="shared" si="74"/>
        <v>4.8345398479085286</v>
      </c>
      <c r="E806" s="2">
        <f t="shared" si="73"/>
        <v>4.417726664454058E-3</v>
      </c>
      <c r="F806" s="2">
        <f t="shared" si="77"/>
        <v>-4.2045148843253832E-2</v>
      </c>
      <c r="G806" s="2">
        <f t="shared" si="75"/>
        <v>4.646287550770789E-2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5.0087999999999999</v>
      </c>
      <c r="C807" s="2">
        <f t="shared" si="72"/>
        <v>4.8548102554079078</v>
      </c>
      <c r="D807" s="2">
        <f t="shared" si="74"/>
        <v>4.8474480073227113</v>
      </c>
      <c r="E807" s="2">
        <f t="shared" si="73"/>
        <v>7.3622480851964767E-3</v>
      </c>
      <c r="F807" s="2">
        <f t="shared" si="77"/>
        <v>-3.216366945756377E-2</v>
      </c>
      <c r="G807" s="2">
        <f t="shared" si="75"/>
        <v>3.9525917542760247E-2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5.0391000000000004</v>
      </c>
      <c r="C808" s="2">
        <f t="shared" si="72"/>
        <v>4.8682240622682293</v>
      </c>
      <c r="D808" s="2">
        <f t="shared" si="74"/>
        <v>4.8616444512247332</v>
      </c>
      <c r="E808" s="2">
        <f t="shared" si="73"/>
        <v>6.5796110434961363E-3</v>
      </c>
      <c r="F808" s="2">
        <f t="shared" si="77"/>
        <v>-2.441501335735179E-2</v>
      </c>
      <c r="G808" s="2">
        <f t="shared" si="75"/>
        <v>3.0994624400847926E-2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5.0391000000000004</v>
      </c>
      <c r="C809" s="2">
        <f t="shared" si="72"/>
        <v>4.8842511296115783</v>
      </c>
      <c r="D809" s="2">
        <f t="shared" si="74"/>
        <v>4.8747893066895678</v>
      </c>
      <c r="E809" s="2">
        <f t="shared" si="73"/>
        <v>9.4618229220104766E-3</v>
      </c>
      <c r="F809" s="2">
        <f t="shared" si="77"/>
        <v>-1.7639646101479337E-2</v>
      </c>
      <c r="G809" s="2">
        <f t="shared" si="75"/>
        <v>2.7101469023489814E-2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5.1605999999999996</v>
      </c>
      <c r="C810" s="2">
        <f t="shared" si="72"/>
        <v>4.9080740327482584</v>
      </c>
      <c r="D810" s="2">
        <f t="shared" si="74"/>
        <v>4.8959604691570071</v>
      </c>
      <c r="E810" s="2">
        <f t="shared" si="73"/>
        <v>1.2113563591251264E-2</v>
      </c>
      <c r="F810" s="2">
        <f t="shared" si="77"/>
        <v>-1.1689004162933217E-2</v>
      </c>
      <c r="G810" s="2">
        <f t="shared" si="75"/>
        <v>2.3802567754184482E-2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5.3426999999999998</v>
      </c>
      <c r="C811" s="2">
        <f t="shared" si="72"/>
        <v>4.9273087969408333</v>
      </c>
      <c r="D811" s="2">
        <f t="shared" si="74"/>
        <v>4.9290522862564883</v>
      </c>
      <c r="E811" s="2">
        <f t="shared" si="73"/>
        <v>-1.7434893156549336E-3</v>
      </c>
      <c r="F811" s="2">
        <f t="shared" si="77"/>
        <v>-9.6999011934775607E-3</v>
      </c>
      <c r="G811" s="2">
        <f t="shared" si="75"/>
        <v>7.9564118778226271E-3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5.4763000000000002</v>
      </c>
      <c r="C812" s="2">
        <f t="shared" si="72"/>
        <v>4.9538612897191667</v>
      </c>
      <c r="D812" s="2">
        <f t="shared" si="74"/>
        <v>4.9695891539411932</v>
      </c>
      <c r="E812" s="2">
        <f t="shared" si="73"/>
        <v>-1.5727864222026433E-2</v>
      </c>
      <c r="F812" s="2">
        <f t="shared" si="77"/>
        <v>-1.0905493799187335E-2</v>
      </c>
      <c r="G812" s="2">
        <f t="shared" si="75"/>
        <v>-4.8223704228390982E-3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5.3913000000000002</v>
      </c>
      <c r="C813" s="2">
        <f t="shared" si="72"/>
        <v>4.9725903220700642</v>
      </c>
      <c r="D813" s="2">
        <f t="shared" si="74"/>
        <v>5.0008269943899935</v>
      </c>
      <c r="E813" s="2">
        <f t="shared" si="73"/>
        <v>-2.8236672319929212E-2</v>
      </c>
      <c r="F813" s="2">
        <f t="shared" si="77"/>
        <v>-1.4371729503335711E-2</v>
      </c>
      <c r="G813" s="2">
        <f t="shared" si="75"/>
        <v>-1.3864942816593501E-2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5.3609</v>
      </c>
      <c r="C814" s="2">
        <f t="shared" si="72"/>
        <v>4.9744225802131314</v>
      </c>
      <c r="D814" s="2">
        <f t="shared" si="74"/>
        <v>5.0274990688796235</v>
      </c>
      <c r="E814" s="2">
        <f t="shared" si="73"/>
        <v>-5.3076488666492061E-2</v>
      </c>
      <c r="F814" s="2">
        <f t="shared" si="77"/>
        <v>-2.2112681335966982E-2</v>
      </c>
      <c r="G814" s="2">
        <f t="shared" si="75"/>
        <v>-3.0963807330525079E-2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5.282</v>
      </c>
      <c r="C815" s="2">
        <f t="shared" si="72"/>
        <v>4.9769114140264952</v>
      </c>
      <c r="D815" s="2">
        <f t="shared" si="74"/>
        <v>5.0463509897033552</v>
      </c>
      <c r="E815" s="2">
        <f t="shared" si="73"/>
        <v>-6.9439575676859988E-2</v>
      </c>
      <c r="F815" s="2">
        <f t="shared" si="77"/>
        <v>-3.157806020414558E-2</v>
      </c>
      <c r="G815" s="2">
        <f t="shared" si="75"/>
        <v>-3.7861515472714408E-2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5.3305999999999996</v>
      </c>
      <c r="C816" s="2">
        <f t="shared" si="72"/>
        <v>4.9799404272531875</v>
      </c>
      <c r="D816" s="2">
        <f t="shared" si="74"/>
        <v>5.0674064719475505</v>
      </c>
      <c r="E816" s="2">
        <f t="shared" si="73"/>
        <v>-8.7466044694362921E-2</v>
      </c>
      <c r="F816" s="2">
        <f t="shared" si="77"/>
        <v>-4.2755657102189051E-2</v>
      </c>
      <c r="G816" s="2">
        <f t="shared" si="75"/>
        <v>-4.471038759217387E-2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5.282</v>
      </c>
      <c r="C817" s="2">
        <f t="shared" si="72"/>
        <v>4.9843803615219278</v>
      </c>
      <c r="D817" s="2">
        <f t="shared" si="74"/>
        <v>5.0833022888403248</v>
      </c>
      <c r="E817" s="2">
        <f t="shared" si="73"/>
        <v>-9.8921927318396996E-2</v>
      </c>
      <c r="F817" s="2">
        <f t="shared" si="77"/>
        <v>-5.3988911145430647E-2</v>
      </c>
      <c r="G817" s="2">
        <f t="shared" si="75"/>
        <v>-4.4933016172966349E-2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5.4398</v>
      </c>
      <c r="C818" s="2">
        <f t="shared" si="72"/>
        <v>4.9927987674416308</v>
      </c>
      <c r="D818" s="2">
        <f t="shared" si="74"/>
        <v>5.1097095267040045</v>
      </c>
      <c r="E818" s="2">
        <f t="shared" si="73"/>
        <v>-0.11691075926237371</v>
      </c>
      <c r="F818" s="2">
        <f t="shared" si="77"/>
        <v>-6.6573280768819271E-2</v>
      </c>
      <c r="G818" s="2">
        <f t="shared" si="75"/>
        <v>-5.0337478493554438E-2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5.3487999999999998</v>
      </c>
      <c r="C819" s="2">
        <f t="shared" si="72"/>
        <v>4.9999220339890718</v>
      </c>
      <c r="D819" s="2">
        <f t="shared" si="74"/>
        <v>5.1274199321333374</v>
      </c>
      <c r="E819" s="2">
        <f t="shared" si="73"/>
        <v>-0.1274978981442656</v>
      </c>
      <c r="F819" s="2">
        <f t="shared" si="77"/>
        <v>-7.8758204243908544E-2</v>
      </c>
      <c r="G819" s="2">
        <f t="shared" si="75"/>
        <v>-4.8739693900357053E-2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5.2881</v>
      </c>
      <c r="C820" s="2">
        <f t="shared" si="72"/>
        <v>5.0246417210676757</v>
      </c>
      <c r="D820" s="2">
        <f t="shared" si="74"/>
        <v>5.1393221593827203</v>
      </c>
      <c r="E820" s="2">
        <f t="shared" si="73"/>
        <v>-0.1146804383150446</v>
      </c>
      <c r="F820" s="2">
        <f t="shared" si="77"/>
        <v>-8.5942651058135755E-2</v>
      </c>
      <c r="G820" s="2">
        <f t="shared" si="75"/>
        <v>-2.8737787256908842E-2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5.3365999999999998</v>
      </c>
      <c r="C821" s="2">
        <f t="shared" si="72"/>
        <v>5.0735737639803409</v>
      </c>
      <c r="D821" s="2">
        <f t="shared" si="74"/>
        <v>5.1539353327617778</v>
      </c>
      <c r="E821" s="2">
        <f t="shared" si="73"/>
        <v>-8.0361568781436965E-2</v>
      </c>
      <c r="F821" s="2">
        <f t="shared" si="77"/>
        <v>-8.4826434602796E-2</v>
      </c>
      <c r="G821" s="2">
        <f t="shared" si="75"/>
        <v>4.4648658213590348E-3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5.1848999999999998</v>
      </c>
      <c r="C822" s="2">
        <f t="shared" si="72"/>
        <v>5.1355316464449041</v>
      </c>
      <c r="D822" s="2">
        <f t="shared" si="74"/>
        <v>5.1562290118164613</v>
      </c>
      <c r="E822" s="2">
        <f t="shared" si="73"/>
        <v>-2.0697365371557197E-2</v>
      </c>
      <c r="F822" s="2">
        <f t="shared" si="77"/>
        <v>-7.2000620756548242E-2</v>
      </c>
      <c r="G822" s="2">
        <f t="shared" si="75"/>
        <v>5.1303255384991045E-2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5.1181000000000001</v>
      </c>
      <c r="C823" s="2">
        <f t="shared" si="72"/>
        <v>5.1748806239149188</v>
      </c>
      <c r="D823" s="2">
        <f t="shared" si="74"/>
        <v>5.1534046405707983</v>
      </c>
      <c r="E823" s="2">
        <f t="shared" si="73"/>
        <v>2.1475983344120486E-2</v>
      </c>
      <c r="F823" s="2">
        <f t="shared" si="77"/>
        <v>-5.3305299936414502E-2</v>
      </c>
      <c r="G823" s="2">
        <f t="shared" si="75"/>
        <v>7.4781283280534988E-2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5.2152000000000003</v>
      </c>
      <c r="C824" s="2">
        <f t="shared" si="72"/>
        <v>5.2034989894664694</v>
      </c>
      <c r="D824" s="2">
        <f t="shared" si="74"/>
        <v>5.1579820746025913</v>
      </c>
      <c r="E824" s="2">
        <f t="shared" si="73"/>
        <v>4.55169148638781E-2</v>
      </c>
      <c r="F824" s="2">
        <f t="shared" si="77"/>
        <v>-3.354085697635599E-2</v>
      </c>
      <c r="G824" s="2">
        <f t="shared" si="75"/>
        <v>7.905777184023409E-2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5.4156000000000004</v>
      </c>
      <c r="C825" s="2">
        <f t="shared" si="72"/>
        <v>5.2155760680100895</v>
      </c>
      <c r="D825" s="2">
        <f t="shared" si="74"/>
        <v>5.1770648838912878</v>
      </c>
      <c r="E825" s="2">
        <f t="shared" si="73"/>
        <v>3.8511184118801722E-2</v>
      </c>
      <c r="F825" s="2">
        <f t="shared" si="77"/>
        <v>-1.9130448757324447E-2</v>
      </c>
      <c r="G825" s="2">
        <f t="shared" si="75"/>
        <v>5.764163287612617E-2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5.3002000000000002</v>
      </c>
      <c r="C826" s="2">
        <f t="shared" si="72"/>
        <v>5.2332720575469986</v>
      </c>
      <c r="D826" s="2">
        <f t="shared" si="74"/>
        <v>5.1861860036030443</v>
      </c>
      <c r="E826" s="2">
        <f t="shared" si="73"/>
        <v>4.7086053943954376E-2</v>
      </c>
      <c r="F826" s="2">
        <f t="shared" si="77"/>
        <v>-5.8871482170686842E-3</v>
      </c>
      <c r="G826" s="2">
        <f t="shared" si="75"/>
        <v>5.297320216102306E-2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5.3426999999999998</v>
      </c>
      <c r="C827" s="2">
        <f t="shared" si="72"/>
        <v>5.2407686640782298</v>
      </c>
      <c r="D827" s="2">
        <f t="shared" si="74"/>
        <v>5.1977796329657817</v>
      </c>
      <c r="E827" s="2">
        <f t="shared" si="73"/>
        <v>4.2989031112448117E-2</v>
      </c>
      <c r="F827" s="2">
        <f t="shared" si="77"/>
        <v>3.8880876488346754E-3</v>
      </c>
      <c r="G827" s="2">
        <f t="shared" si="75"/>
        <v>3.9100943463613438E-2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5.4459</v>
      </c>
      <c r="C828" s="2">
        <f t="shared" si="72"/>
        <v>5.2713888696046558</v>
      </c>
      <c r="D828" s="2">
        <f t="shared" si="74"/>
        <v>5.2161589194127611</v>
      </c>
      <c r="E828" s="2">
        <f t="shared" si="73"/>
        <v>5.5229950191894694E-2</v>
      </c>
      <c r="F828" s="2">
        <f t="shared" si="77"/>
        <v>1.415646015744668E-2</v>
      </c>
      <c r="G828" s="2">
        <f t="shared" si="75"/>
        <v>4.1073490034448018E-2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5.4641000000000002</v>
      </c>
      <c r="C829" s="2">
        <f t="shared" si="72"/>
        <v>5.2832982742808623</v>
      </c>
      <c r="D829" s="2">
        <f t="shared" si="74"/>
        <v>5.2345249253821864</v>
      </c>
      <c r="E829" s="2">
        <f t="shared" si="73"/>
        <v>4.8773348898675906E-2</v>
      </c>
      <c r="F829" s="2">
        <f t="shared" si="77"/>
        <v>2.1079837905692525E-2</v>
      </c>
      <c r="G829" s="2">
        <f t="shared" si="75"/>
        <v>2.7693510992983381E-2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5.4337999999999997</v>
      </c>
      <c r="C830" s="2">
        <f t="shared" si="72"/>
        <v>5.2840370013145757</v>
      </c>
      <c r="D830" s="2">
        <f t="shared" si="74"/>
        <v>5.2492860420205432</v>
      </c>
      <c r="E830" s="2">
        <f t="shared" si="73"/>
        <v>3.4750959294032491E-2</v>
      </c>
      <c r="F830" s="2">
        <f t="shared" si="77"/>
        <v>2.3814062183360522E-2</v>
      </c>
      <c r="G830" s="2">
        <f t="shared" si="75"/>
        <v>1.0936897110671969E-2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5.4337999999999997</v>
      </c>
      <c r="C831" s="2">
        <f t="shared" si="72"/>
        <v>5.2921236164969487</v>
      </c>
      <c r="D831" s="2">
        <f t="shared" si="74"/>
        <v>5.2629537426116135</v>
      </c>
      <c r="E831" s="2">
        <f t="shared" si="73"/>
        <v>2.9169873885335207E-2</v>
      </c>
      <c r="F831" s="2">
        <f t="shared" si="77"/>
        <v>2.488522452375546E-2</v>
      </c>
      <c r="G831" s="2">
        <f t="shared" si="75"/>
        <v>4.2846493615797468E-3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5.4156000000000004</v>
      </c>
      <c r="C832" s="2">
        <f t="shared" si="72"/>
        <v>5.2756276754974181</v>
      </c>
      <c r="D832" s="2">
        <f t="shared" si="74"/>
        <v>5.2742608727885312</v>
      </c>
      <c r="E832" s="2">
        <f t="shared" si="73"/>
        <v>1.3668027088868939E-3</v>
      </c>
      <c r="F832" s="2">
        <f t="shared" si="77"/>
        <v>2.018154016078175E-2</v>
      </c>
      <c r="G832" s="2">
        <f t="shared" si="75"/>
        <v>-1.8814737451894856E-2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5.5187999999999997</v>
      </c>
      <c r="C833" s="2">
        <f t="shared" si="72"/>
        <v>5.2513926484978155</v>
      </c>
      <c r="D833" s="2">
        <f t="shared" si="74"/>
        <v>5.292374882211603</v>
      </c>
      <c r="E833" s="2">
        <f t="shared" si="73"/>
        <v>-4.0982233713787508E-2</v>
      </c>
      <c r="F833" s="2">
        <f t="shared" si="77"/>
        <v>7.9487853858678983E-3</v>
      </c>
      <c r="G833" s="2">
        <f t="shared" si="75"/>
        <v>-4.8931019099655408E-2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5.7676999999999996</v>
      </c>
      <c r="C834" s="2">
        <f t="shared" si="72"/>
        <v>5.2458245487289208</v>
      </c>
      <c r="D834" s="2">
        <f t="shared" si="74"/>
        <v>5.3275841501959293</v>
      </c>
      <c r="E834" s="2">
        <f t="shared" si="73"/>
        <v>-8.1759601467008558E-2</v>
      </c>
      <c r="F834" s="2">
        <f t="shared" si="77"/>
        <v>-9.9928919847073923E-3</v>
      </c>
      <c r="G834" s="2">
        <f t="shared" si="75"/>
        <v>-7.1766709482301169E-2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5.7373000000000003</v>
      </c>
      <c r="C835" s="2">
        <f t="shared" si="72"/>
        <v>5.2719438489244714</v>
      </c>
      <c r="D835" s="2">
        <f t="shared" si="74"/>
        <v>5.357933472403638</v>
      </c>
      <c r="E835" s="2">
        <f t="shared" si="73"/>
        <v>-8.598962347916661E-2</v>
      </c>
      <c r="F835" s="2">
        <f t="shared" si="77"/>
        <v>-2.5192238283599233E-2</v>
      </c>
      <c r="G835" s="2">
        <f t="shared" si="75"/>
        <v>-6.0797385195567377E-2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5.6158999999999999</v>
      </c>
      <c r="C836" s="2">
        <f t="shared" si="72"/>
        <v>5.2762909490899377</v>
      </c>
      <c r="D836" s="2">
        <f t="shared" si="74"/>
        <v>5.377042104077443</v>
      </c>
      <c r="E836" s="2">
        <f t="shared" si="73"/>
        <v>-0.10075115498750531</v>
      </c>
      <c r="F836" s="2">
        <f t="shared" si="77"/>
        <v>-4.0304021624380446E-2</v>
      </c>
      <c r="G836" s="2">
        <f t="shared" si="75"/>
        <v>-6.0447133363124864E-2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5.5734000000000004</v>
      </c>
      <c r="C837" s="2">
        <f t="shared" si="72"/>
        <v>5.2865077261530242</v>
      </c>
      <c r="D837" s="2">
        <f t="shared" si="74"/>
        <v>5.3915871334050403</v>
      </c>
      <c r="E837" s="2">
        <f t="shared" si="73"/>
        <v>-0.10507940725201603</v>
      </c>
      <c r="F837" s="2">
        <f t="shared" si="77"/>
        <v>-5.3259098749907564E-2</v>
      </c>
      <c r="G837" s="2">
        <f t="shared" si="75"/>
        <v>-5.1820308502108468E-2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5.5247999999999999</v>
      </c>
      <c r="C838" s="2">
        <f t="shared" si="72"/>
        <v>5.3110296144371745</v>
      </c>
      <c r="D838" s="2">
        <f t="shared" si="74"/>
        <v>5.401454753152815</v>
      </c>
      <c r="E838" s="2">
        <f t="shared" si="73"/>
        <v>-9.0425138715640507E-2</v>
      </c>
      <c r="F838" s="2">
        <f t="shared" si="77"/>
        <v>-6.0692306743054161E-2</v>
      </c>
      <c r="G838" s="2">
        <f t="shared" si="75"/>
        <v>-2.9732831972586346E-2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5.5065999999999997</v>
      </c>
      <c r="C839" s="2">
        <f t="shared" si="72"/>
        <v>5.334578904523763</v>
      </c>
      <c r="D839" s="2">
        <f t="shared" si="74"/>
        <v>5.4092432899563097</v>
      </c>
      <c r="E839" s="2">
        <f t="shared" si="73"/>
        <v>-7.4664385432546609E-2</v>
      </c>
      <c r="F839" s="2">
        <f t="shared" si="77"/>
        <v>-6.3486722480952648E-2</v>
      </c>
      <c r="G839" s="2">
        <f t="shared" si="75"/>
        <v>-1.1177662951593961E-2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5.5187999999999997</v>
      </c>
      <c r="C840" s="2">
        <f t="shared" si="72"/>
        <v>5.3498436884431841</v>
      </c>
      <c r="D840" s="2">
        <f t="shared" si="74"/>
        <v>5.4173586018113982</v>
      </c>
      <c r="E840" s="2">
        <f t="shared" si="73"/>
        <v>-6.7514913368214025E-2</v>
      </c>
      <c r="F840" s="2">
        <f t="shared" si="77"/>
        <v>-6.4292360658404935E-2</v>
      </c>
      <c r="G840" s="2">
        <f t="shared" si="75"/>
        <v>-3.22255270980909E-3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5.5673000000000004</v>
      </c>
      <c r="C841" s="2">
        <f t="shared" si="72"/>
        <v>5.3627600440673096</v>
      </c>
      <c r="D841" s="2">
        <f t="shared" si="74"/>
        <v>5.4284653720475911</v>
      </c>
      <c r="E841" s="2">
        <f t="shared" si="73"/>
        <v>-6.5705327980281503E-2</v>
      </c>
      <c r="F841" s="2">
        <f t="shared" si="77"/>
        <v>-6.4574954122780248E-2</v>
      </c>
      <c r="G841" s="2">
        <f t="shared" si="75"/>
        <v>-1.1303738575012545E-3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5.7069999999999999</v>
      </c>
      <c r="C842" s="2">
        <f t="shared" si="72"/>
        <v>5.3708892680569544</v>
      </c>
      <c r="D842" s="2">
        <f t="shared" si="74"/>
        <v>5.4490975667107326</v>
      </c>
      <c r="E842" s="2">
        <f t="shared" si="73"/>
        <v>-7.8208298653778208E-2</v>
      </c>
      <c r="F842" s="2">
        <f t="shared" si="77"/>
        <v>-6.7301623028979837E-2</v>
      </c>
      <c r="G842" s="2">
        <f t="shared" si="75"/>
        <v>-1.090667562479837E-2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5.7919999999999998</v>
      </c>
      <c r="C843" s="2">
        <f t="shared" si="72"/>
        <v>5.3936447652789612</v>
      </c>
      <c r="D843" s="2">
        <f t="shared" si="74"/>
        <v>5.4744977469543814</v>
      </c>
      <c r="E843" s="2">
        <f t="shared" si="73"/>
        <v>-8.085298167542021E-2</v>
      </c>
      <c r="F843" s="2">
        <f t="shared" si="77"/>
        <v>-7.0011894758267912E-2</v>
      </c>
      <c r="G843" s="2">
        <f t="shared" si="75"/>
        <v>-1.0841086917152298E-2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5.9134000000000002</v>
      </c>
      <c r="C844" s="2">
        <f t="shared" si="72"/>
        <v>5.4511917244668133</v>
      </c>
      <c r="D844" s="2">
        <f t="shared" si="74"/>
        <v>5.5070090249577603</v>
      </c>
      <c r="E844" s="2">
        <f t="shared" si="73"/>
        <v>-5.5817300490947019E-2</v>
      </c>
      <c r="F844" s="2">
        <f t="shared" si="77"/>
        <v>-6.7172975904803742E-2</v>
      </c>
      <c r="G844" s="2">
        <f t="shared" si="75"/>
        <v>1.1355675413856722E-2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5.9255000000000004</v>
      </c>
      <c r="C845" s="2">
        <f t="shared" si="72"/>
        <v>5.4952083822411506</v>
      </c>
      <c r="D845" s="2">
        <f t="shared" si="74"/>
        <v>5.5380083564423703</v>
      </c>
      <c r="E845" s="2">
        <f t="shared" si="73"/>
        <v>-4.2799974201219726E-2</v>
      </c>
      <c r="F845" s="2">
        <f t="shared" si="77"/>
        <v>-6.229837556408694E-2</v>
      </c>
      <c r="G845" s="2">
        <f t="shared" si="75"/>
        <v>1.9498401362867214E-2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5.9013</v>
      </c>
      <c r="C846" s="2">
        <f t="shared" si="72"/>
        <v>5.5137763234348203</v>
      </c>
      <c r="D846" s="2">
        <f t="shared" si="74"/>
        <v>5.5649188485577508</v>
      </c>
      <c r="E846" s="2">
        <f t="shared" si="73"/>
        <v>-5.1142525122930493E-2</v>
      </c>
      <c r="F846" s="2">
        <f t="shared" si="77"/>
        <v>-6.0067205475855659E-2</v>
      </c>
      <c r="G846" s="2">
        <f t="shared" si="75"/>
        <v>8.9246803529251656E-3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5.8284000000000002</v>
      </c>
      <c r="C847" s="2">
        <f t="shared" ref="C847:C910" si="78">$C$4*B837+C846*(1-$C$4)</f>
        <v>5.5229491967525401</v>
      </c>
      <c r="D847" s="2">
        <f t="shared" si="74"/>
        <v>5.5844359708868065</v>
      </c>
      <c r="E847" s="2">
        <f t="shared" si="73"/>
        <v>-6.1486774134266398E-2</v>
      </c>
      <c r="F847" s="2">
        <f t="shared" si="77"/>
        <v>-6.0351119207537815E-2</v>
      </c>
      <c r="G847" s="2">
        <f t="shared" si="75"/>
        <v>-1.1356549267285826E-3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5.7676999999999996</v>
      </c>
      <c r="C848" s="2">
        <f t="shared" si="78"/>
        <v>5.5232339357136881</v>
      </c>
      <c r="D848" s="2">
        <f t="shared" si="74"/>
        <v>5.598011084154451</v>
      </c>
      <c r="E848" s="2">
        <f t="shared" si="73"/>
        <v>-7.4777148440762886E-2</v>
      </c>
      <c r="F848" s="2">
        <f t="shared" si="77"/>
        <v>-6.3236325054182835E-2</v>
      </c>
      <c r="G848" s="2">
        <f t="shared" si="75"/>
        <v>-1.1540823386580051E-2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5.7069999999999999</v>
      </c>
      <c r="C849" s="2">
        <f t="shared" si="78"/>
        <v>5.5206748686808123</v>
      </c>
      <c r="D849" s="2">
        <f t="shared" si="74"/>
        <v>5.6060843371800475</v>
      </c>
      <c r="E849" s="2">
        <f t="shared" si="73"/>
        <v>-8.5409468499235253E-2</v>
      </c>
      <c r="F849" s="2">
        <f t="shared" si="77"/>
        <v>-6.7670953743193318E-2</v>
      </c>
      <c r="G849" s="2">
        <f t="shared" si="75"/>
        <v>-1.7738514756041934E-2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5.8223000000000003</v>
      </c>
      <c r="C850" s="2">
        <f t="shared" si="78"/>
        <v>5.5203864273453025</v>
      </c>
      <c r="D850" s="2">
        <f t="shared" si="74"/>
        <v>5.6221003122037478</v>
      </c>
      <c r="E850" s="2">
        <f t="shared" si="73"/>
        <v>-0.10171388485844535</v>
      </c>
      <c r="F850" s="2">
        <f t="shared" si="77"/>
        <v>-7.4479539966243735E-2</v>
      </c>
      <c r="G850" s="2">
        <f t="shared" si="75"/>
        <v>-2.7234344892201612E-2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5.8223000000000003</v>
      </c>
      <c r="C851" s="2">
        <f t="shared" si="78"/>
        <v>5.5276039000614103</v>
      </c>
      <c r="D851" s="2">
        <f t="shared" si="74"/>
        <v>5.6369299187071737</v>
      </c>
      <c r="E851" s="2">
        <f t="shared" si="73"/>
        <v>-0.10932601864576341</v>
      </c>
      <c r="F851" s="2">
        <f t="shared" si="77"/>
        <v>-8.1448835702147671E-2</v>
      </c>
      <c r="G851" s="2">
        <f t="shared" si="75"/>
        <v>-2.7877182943615741E-2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5.8708999999999998</v>
      </c>
      <c r="C852" s="2">
        <f t="shared" si="78"/>
        <v>5.5552033000519625</v>
      </c>
      <c r="D852" s="2">
        <f t="shared" si="74"/>
        <v>5.6542610358399754</v>
      </c>
      <c r="E852" s="2">
        <f t="shared" si="73"/>
        <v>-9.9057735788012913E-2</v>
      </c>
      <c r="F852" s="2">
        <f t="shared" si="77"/>
        <v>-8.4970615719320727E-2</v>
      </c>
      <c r="G852" s="2">
        <f t="shared" si="75"/>
        <v>-1.4087120068692185E-2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5.883</v>
      </c>
      <c r="C853" s="2">
        <f t="shared" si="78"/>
        <v>5.5916335615824302</v>
      </c>
      <c r="D853" s="2">
        <f t="shared" si="74"/>
        <v>5.6712046628147927</v>
      </c>
      <c r="E853" s="2">
        <f t="shared" si="73"/>
        <v>-7.9571101232362551E-2</v>
      </c>
      <c r="F853" s="2">
        <f t="shared" si="77"/>
        <v>-8.38907128219291E-2</v>
      </c>
      <c r="G853" s="2">
        <f t="shared" si="75"/>
        <v>4.3196115895665493E-3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5.9497999999999998</v>
      </c>
      <c r="C854" s="2">
        <f t="shared" si="78"/>
        <v>5.6411360905697485</v>
      </c>
      <c r="D854" s="2">
        <f t="shared" si="74"/>
        <v>5.6918413544581412</v>
      </c>
      <c r="E854" s="2">
        <f t="shared" si="73"/>
        <v>-5.0705263888392693E-2</v>
      </c>
      <c r="F854" s="2">
        <f t="shared" si="77"/>
        <v>-7.7253623035221833E-2</v>
      </c>
      <c r="G854" s="2">
        <f t="shared" si="75"/>
        <v>2.654835914682914E-2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6.0105000000000004</v>
      </c>
      <c r="C855" s="2">
        <f t="shared" si="78"/>
        <v>5.6848843843282495</v>
      </c>
      <c r="D855" s="2">
        <f t="shared" si="74"/>
        <v>5.7154456985723527</v>
      </c>
      <c r="E855" s="2">
        <f t="shared" si="73"/>
        <v>-3.0561314244103244E-2</v>
      </c>
      <c r="F855" s="2">
        <f t="shared" si="77"/>
        <v>-6.7915161276998121E-2</v>
      </c>
      <c r="G855" s="2">
        <f t="shared" si="75"/>
        <v>3.7353847032894877E-2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6.0105000000000004</v>
      </c>
      <c r="C856" s="2">
        <f t="shared" si="78"/>
        <v>5.7181790944315951</v>
      </c>
      <c r="D856" s="2">
        <f t="shared" si="74"/>
        <v>5.7373015727521786</v>
      </c>
      <c r="E856" s="2">
        <f t="shared" si="73"/>
        <v>-1.9122478320583447E-2</v>
      </c>
      <c r="F856" s="2">
        <f t="shared" si="77"/>
        <v>-5.815662468571519E-2</v>
      </c>
      <c r="G856" s="2">
        <f t="shared" si="75"/>
        <v>3.9034146365131743E-2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5.9741</v>
      </c>
      <c r="C857" s="2">
        <f t="shared" si="78"/>
        <v>5.7351361568267336</v>
      </c>
      <c r="D857" s="2">
        <f t="shared" si="74"/>
        <v>5.7548421969927581</v>
      </c>
      <c r="E857" s="2">
        <f t="shared" si="73"/>
        <v>-1.9706040166024508E-2</v>
      </c>
      <c r="F857" s="2">
        <f t="shared" si="77"/>
        <v>-5.0466507781777054E-2</v>
      </c>
      <c r="G857" s="2">
        <f t="shared" si="75"/>
        <v>3.0760467615752546E-2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5.9497999999999998</v>
      </c>
      <c r="C858" s="2">
        <f t="shared" si="78"/>
        <v>5.7401459788533895</v>
      </c>
      <c r="D858" s="2">
        <f t="shared" si="74"/>
        <v>5.7692835157340348</v>
      </c>
      <c r="E858" s="2">
        <f t="shared" si="73"/>
        <v>-2.9137536880645243E-2</v>
      </c>
      <c r="F858" s="2">
        <f t="shared" si="77"/>
        <v>-4.6200713601550696E-2</v>
      </c>
      <c r="G858" s="2">
        <f t="shared" si="75"/>
        <v>1.7063176720905453E-2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5.883</v>
      </c>
      <c r="C859" s="2">
        <f t="shared" si="78"/>
        <v>5.7350465974913298</v>
      </c>
      <c r="D859" s="2">
        <f t="shared" si="74"/>
        <v>5.7777069590129955</v>
      </c>
      <c r="E859" s="2">
        <f t="shared" si="73"/>
        <v>-4.2660361521665635E-2</v>
      </c>
      <c r="F859" s="2">
        <f t="shared" si="77"/>
        <v>-4.5492643185573688E-2</v>
      </c>
      <c r="G859" s="2">
        <f t="shared" si="75"/>
        <v>2.8322816639080525E-3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5.8526999999999996</v>
      </c>
      <c r="C860" s="2">
        <f t="shared" si="78"/>
        <v>5.7484701978772792</v>
      </c>
      <c r="D860" s="2">
        <f t="shared" si="74"/>
        <v>5.7832619990861067</v>
      </c>
      <c r="E860" s="2">
        <f t="shared" ref="E860:E923" si="79">C860-D860</f>
        <v>-3.4791801208827522E-2</v>
      </c>
      <c r="F860" s="2">
        <f t="shared" si="77"/>
        <v>-4.3352474790224457E-2</v>
      </c>
      <c r="G860" s="2">
        <f t="shared" si="75"/>
        <v>8.5606735813969353E-3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5.9073000000000002</v>
      </c>
      <c r="C861" s="2">
        <f t="shared" si="78"/>
        <v>5.7598286289730822</v>
      </c>
      <c r="D861" s="2">
        <f t="shared" ref="D861:D924" si="80">$D$4*B861+(1-$D$4)*D860</f>
        <v>5.7924499991538019</v>
      </c>
      <c r="E861" s="2">
        <f t="shared" si="79"/>
        <v>-3.2621370180719644E-2</v>
      </c>
      <c r="F861" s="2">
        <f t="shared" si="77"/>
        <v>-4.1206253868323502E-2</v>
      </c>
      <c r="G861" s="2">
        <f t="shared" si="75"/>
        <v>8.5848836876038573E-3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5.8102</v>
      </c>
      <c r="C862" s="2">
        <f t="shared" si="78"/>
        <v>5.7769165322079923</v>
      </c>
      <c r="D862" s="2">
        <f t="shared" si="80"/>
        <v>5.7937648140312978</v>
      </c>
      <c r="E862" s="2">
        <f t="shared" si="79"/>
        <v>-1.6848281823305555E-2</v>
      </c>
      <c r="F862" s="2">
        <f t="shared" si="77"/>
        <v>-3.6334659459319914E-2</v>
      </c>
      <c r="G862" s="2">
        <f t="shared" si="75"/>
        <v>1.9486377636014358E-2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5.968</v>
      </c>
      <c r="C863" s="2">
        <f t="shared" si="78"/>
        <v>5.7932370657144556</v>
      </c>
      <c r="D863" s="2">
        <f t="shared" si="80"/>
        <v>5.8066711241030537</v>
      </c>
      <c r="E863" s="2">
        <f t="shared" si="79"/>
        <v>-1.3434058388598125E-2</v>
      </c>
      <c r="F863" s="2">
        <f t="shared" si="77"/>
        <v>-3.1754539245175559E-2</v>
      </c>
      <c r="G863" s="2">
        <f t="shared" si="75"/>
        <v>1.8320480856577434E-2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5.9497999999999998</v>
      </c>
      <c r="C864" s="2">
        <f t="shared" si="78"/>
        <v>5.8173236709891549</v>
      </c>
      <c r="D864" s="2">
        <f t="shared" si="80"/>
        <v>5.8172732630583832</v>
      </c>
      <c r="E864" s="2">
        <f t="shared" si="79"/>
        <v>5.0407930771712017E-5</v>
      </c>
      <c r="F864" s="2">
        <f t="shared" si="77"/>
        <v>-2.5393549809986107E-2</v>
      </c>
      <c r="G864" s="2">
        <f t="shared" si="75"/>
        <v>2.5443957740757819E-2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5.883</v>
      </c>
      <c r="C865" s="2">
        <f t="shared" si="78"/>
        <v>5.8470431062215926</v>
      </c>
      <c r="D865" s="2">
        <f t="shared" si="80"/>
        <v>5.8221419102392442</v>
      </c>
      <c r="E865" s="2">
        <f t="shared" si="79"/>
        <v>2.4901195982348412E-2</v>
      </c>
      <c r="F865" s="2">
        <f t="shared" si="77"/>
        <v>-1.5334600651519207E-2</v>
      </c>
      <c r="G865" s="2">
        <f t="shared" si="75"/>
        <v>4.0235796633867615E-2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5.8526999999999996</v>
      </c>
      <c r="C866" s="2">
        <f t="shared" si="78"/>
        <v>5.8721903206490396</v>
      </c>
      <c r="D866" s="2">
        <f t="shared" si="80"/>
        <v>5.8244054724437442</v>
      </c>
      <c r="E866" s="2">
        <f t="shared" si="79"/>
        <v>4.7784848205295383E-2</v>
      </c>
      <c r="F866" s="2">
        <f t="shared" si="77"/>
        <v>-2.710710880156288E-3</v>
      </c>
      <c r="G866" s="2">
        <f t="shared" si="75"/>
        <v>5.0495559085451669E-2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5.7676999999999996</v>
      </c>
      <c r="C867" s="2">
        <f t="shared" si="78"/>
        <v>5.8878687328568802</v>
      </c>
      <c r="D867" s="2">
        <f t="shared" si="80"/>
        <v>5.8202050670775414</v>
      </c>
      <c r="E867" s="2">
        <f t="shared" si="79"/>
        <v>6.76636657793388E-2</v>
      </c>
      <c r="F867" s="2">
        <f t="shared" si="77"/>
        <v>1.1364164451742731E-2</v>
      </c>
      <c r="G867" s="2">
        <f t="shared" si="75"/>
        <v>5.629950132759607E-2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5.7797999999999998</v>
      </c>
      <c r="C868" s="2">
        <f t="shared" si="78"/>
        <v>5.8973966201096681</v>
      </c>
      <c r="D868" s="2">
        <f t="shared" si="80"/>
        <v>5.8172120991458716</v>
      </c>
      <c r="E868" s="2">
        <f t="shared" si="79"/>
        <v>8.0184520963796579E-2</v>
      </c>
      <c r="F868" s="2">
        <f t="shared" si="77"/>
        <v>2.5128235754153502E-2</v>
      </c>
      <c r="G868" s="2">
        <f t="shared" ref="G868:G931" si="81">E868-F868</f>
        <v>5.5056285209643077E-2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5.7495000000000003</v>
      </c>
      <c r="C869" s="2">
        <f t="shared" si="78"/>
        <v>5.8951817554774113</v>
      </c>
      <c r="D869" s="2">
        <f t="shared" si="80"/>
        <v>5.8121963880980294</v>
      </c>
      <c r="E869" s="2">
        <f t="shared" si="79"/>
        <v>8.2985367379381891E-2</v>
      </c>
      <c r="F869" s="2">
        <f t="shared" ref="F869:F932" si="83">(E869*(2/(10)))+((1-(2/10))*F868)</f>
        <v>3.6699662079199183E-2</v>
      </c>
      <c r="G869" s="2">
        <f t="shared" si="81"/>
        <v>4.6285705300182708E-2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5.7676999999999996</v>
      </c>
      <c r="C870" s="2">
        <f t="shared" si="78"/>
        <v>5.8886461007885789</v>
      </c>
      <c r="D870" s="2">
        <f t="shared" si="80"/>
        <v>5.8089003593500275</v>
      </c>
      <c r="E870" s="2">
        <f t="shared" si="79"/>
        <v>7.9745741438551399E-2</v>
      </c>
      <c r="F870" s="2">
        <f t="shared" si="83"/>
        <v>4.5308877951069623E-2</v>
      </c>
      <c r="G870" s="2">
        <f t="shared" si="81"/>
        <v>3.4436863487481775E-2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5.7676999999999996</v>
      </c>
      <c r="C871" s="2">
        <f t="shared" si="78"/>
        <v>5.8915159314364898</v>
      </c>
      <c r="D871" s="2">
        <f t="shared" si="80"/>
        <v>5.8058484808796553</v>
      </c>
      <c r="E871" s="2">
        <f t="shared" si="79"/>
        <v>8.5667450556834446E-2</v>
      </c>
      <c r="F871" s="2">
        <f t="shared" si="83"/>
        <v>5.3380592472222592E-2</v>
      </c>
      <c r="G871" s="2">
        <f t="shared" si="81"/>
        <v>3.2286858084611854E-2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5.7069999999999999</v>
      </c>
      <c r="C872" s="2">
        <f t="shared" si="78"/>
        <v>5.879005788138568</v>
      </c>
      <c r="D872" s="2">
        <f t="shared" si="80"/>
        <v>5.7985263711848658</v>
      </c>
      <c r="E872" s="2">
        <f t="shared" si="79"/>
        <v>8.0479416953702199E-2</v>
      </c>
      <c r="F872" s="2">
        <f t="shared" si="83"/>
        <v>5.8800357368518519E-2</v>
      </c>
      <c r="G872" s="2">
        <f t="shared" si="81"/>
        <v>2.167905958518368E-2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5.6947999999999999</v>
      </c>
      <c r="C873" s="2">
        <f t="shared" si="78"/>
        <v>5.8926972053480187</v>
      </c>
      <c r="D873" s="2">
        <f t="shared" si="80"/>
        <v>5.7908429362822833</v>
      </c>
      <c r="E873" s="2">
        <f t="shared" si="79"/>
        <v>0.10185426906573536</v>
      </c>
      <c r="F873" s="2">
        <f t="shared" si="83"/>
        <v>6.7411139707961892E-2</v>
      </c>
      <c r="G873" s="2">
        <f t="shared" si="81"/>
        <v>3.4443129357773467E-2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5.6097999999999999</v>
      </c>
      <c r="C874" s="2">
        <f t="shared" si="78"/>
        <v>5.9014822506790923</v>
      </c>
      <c r="D874" s="2">
        <f t="shared" si="80"/>
        <v>5.7774323484095218</v>
      </c>
      <c r="E874" s="2">
        <f t="shared" si="79"/>
        <v>0.12404990226957047</v>
      </c>
      <c r="F874" s="2">
        <f t="shared" si="83"/>
        <v>7.8738892220283616E-2</v>
      </c>
      <c r="G874" s="2">
        <f t="shared" si="81"/>
        <v>4.5311010049286851E-2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5.7554999999999996</v>
      </c>
      <c r="C875" s="2">
        <f t="shared" si="78"/>
        <v>5.8986388274976935</v>
      </c>
      <c r="D875" s="2">
        <f t="shared" si="80"/>
        <v>5.7758077300088164</v>
      </c>
      <c r="E875" s="2">
        <f t="shared" si="79"/>
        <v>0.12283109748887711</v>
      </c>
      <c r="F875" s="2">
        <f t="shared" si="83"/>
        <v>8.7557333274002308E-2</v>
      </c>
      <c r="G875" s="2">
        <f t="shared" si="81"/>
        <v>3.5273764214874798E-2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5.6887999999999996</v>
      </c>
      <c r="C876" s="2">
        <f t="shared" si="78"/>
        <v>5.8915713155749714</v>
      </c>
      <c r="D876" s="2">
        <f t="shared" si="80"/>
        <v>5.7693627129711267</v>
      </c>
      <c r="E876" s="2">
        <f t="shared" si="79"/>
        <v>0.1222086026038447</v>
      </c>
      <c r="F876" s="2">
        <f t="shared" si="83"/>
        <v>9.4487587139970797E-2</v>
      </c>
      <c r="G876" s="2">
        <f t="shared" si="81"/>
        <v>2.7721015463873899E-2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5.7676999999999996</v>
      </c>
      <c r="C877" s="2">
        <f t="shared" si="78"/>
        <v>5.8725141901018985</v>
      </c>
      <c r="D877" s="2">
        <f t="shared" si="80"/>
        <v>5.7692395490473398</v>
      </c>
      <c r="E877" s="2">
        <f t="shared" si="79"/>
        <v>0.10327464105455864</v>
      </c>
      <c r="F877" s="2">
        <f t="shared" si="83"/>
        <v>9.6244997922888376E-2</v>
      </c>
      <c r="G877" s="2">
        <f t="shared" si="81"/>
        <v>7.0296431316702601E-3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5.8587999999999996</v>
      </c>
      <c r="C878" s="2">
        <f t="shared" si="78"/>
        <v>5.8582504685477597</v>
      </c>
      <c r="D878" s="2">
        <f t="shared" si="80"/>
        <v>5.7758736565253148</v>
      </c>
      <c r="E878" s="2">
        <f t="shared" si="79"/>
        <v>8.2376812022444845E-2</v>
      </c>
      <c r="F878" s="2">
        <f t="shared" si="83"/>
        <v>9.3471360742799686E-2</v>
      </c>
      <c r="G878" s="2">
        <f t="shared" si="81"/>
        <v>-1.1094548720354841E-2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5.7858999999999998</v>
      </c>
      <c r="C879" s="2">
        <f t="shared" si="78"/>
        <v>5.8415196272327199</v>
      </c>
      <c r="D879" s="2">
        <f t="shared" si="80"/>
        <v>5.7766163486345512</v>
      </c>
      <c r="E879" s="2">
        <f t="shared" si="79"/>
        <v>6.490327859816869E-2</v>
      </c>
      <c r="F879" s="2">
        <f t="shared" si="83"/>
        <v>8.7757744313873481E-2</v>
      </c>
      <c r="G879" s="2">
        <f t="shared" si="81"/>
        <v>-2.2854465715704791E-2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5.9134000000000002</v>
      </c>
      <c r="C880" s="2">
        <f t="shared" si="78"/>
        <v>5.8301627615046092</v>
      </c>
      <c r="D880" s="2">
        <f t="shared" si="80"/>
        <v>5.7867484709579173</v>
      </c>
      <c r="E880" s="2">
        <f t="shared" si="79"/>
        <v>4.341429054669188E-2</v>
      </c>
      <c r="F880" s="2">
        <f t="shared" si="83"/>
        <v>7.8889053560437156E-2</v>
      </c>
      <c r="G880" s="2">
        <f t="shared" si="81"/>
        <v>-3.5474763013745275E-2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6.2229999999999999</v>
      </c>
      <c r="C881" s="2">
        <f t="shared" si="78"/>
        <v>5.8205531058885152</v>
      </c>
      <c r="D881" s="2">
        <f t="shared" si="80"/>
        <v>5.8190633990351088</v>
      </c>
      <c r="E881" s="2">
        <f t="shared" si="79"/>
        <v>1.4897068534063251E-3</v>
      </c>
      <c r="F881" s="2">
        <f t="shared" si="83"/>
        <v>6.3409184219030981E-2</v>
      </c>
      <c r="G881" s="2">
        <f t="shared" si="81"/>
        <v>-6.1919477365624656E-2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6.4355000000000002</v>
      </c>
      <c r="C882" s="2">
        <f t="shared" si="78"/>
        <v>5.8030833972902824</v>
      </c>
      <c r="D882" s="2">
        <f t="shared" si="80"/>
        <v>5.864725369476953</v>
      </c>
      <c r="E882" s="2">
        <f t="shared" si="79"/>
        <v>-6.1641972186670557E-2</v>
      </c>
      <c r="F882" s="2">
        <f t="shared" si="83"/>
        <v>3.8398952937890675E-2</v>
      </c>
      <c r="G882" s="2">
        <f t="shared" si="81"/>
        <v>-0.10004092512456123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6.5872999999999999</v>
      </c>
      <c r="C883" s="2">
        <f t="shared" si="78"/>
        <v>5.7864244130917779</v>
      </c>
      <c r="D883" s="2">
        <f t="shared" si="80"/>
        <v>5.9182494161823644</v>
      </c>
      <c r="E883" s="2">
        <f t="shared" si="79"/>
        <v>-0.13182500309058653</v>
      </c>
      <c r="F883" s="2">
        <f t="shared" si="83"/>
        <v>4.3541617321952338E-3</v>
      </c>
      <c r="G883" s="2">
        <f t="shared" si="81"/>
        <v>-0.13617916482278178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6.5933999999999999</v>
      </c>
      <c r="C884" s="2">
        <f t="shared" si="78"/>
        <v>5.7592514264622743</v>
      </c>
      <c r="D884" s="2">
        <f t="shared" si="80"/>
        <v>5.9682605705392255</v>
      </c>
      <c r="E884" s="2">
        <f t="shared" si="79"/>
        <v>-0.20900914407695126</v>
      </c>
      <c r="F884" s="2">
        <f t="shared" si="83"/>
        <v>-3.831849942963407E-2</v>
      </c>
      <c r="G884" s="2">
        <f t="shared" si="81"/>
        <v>-0.1706906446473172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6.7390999999999996</v>
      </c>
      <c r="C885" s="2">
        <f t="shared" si="78"/>
        <v>5.7586742839296168</v>
      </c>
      <c r="D885" s="2">
        <f t="shared" si="80"/>
        <v>6.0253597875363196</v>
      </c>
      <c r="E885" s="2">
        <f t="shared" si="79"/>
        <v>-0.26668550360670285</v>
      </c>
      <c r="F885" s="2">
        <f t="shared" si="83"/>
        <v>-8.3991900265047825E-2</v>
      </c>
      <c r="G885" s="2">
        <f t="shared" si="81"/>
        <v>-0.18269360334165502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6.6905000000000001</v>
      </c>
      <c r="C886" s="2">
        <f t="shared" si="78"/>
        <v>5.7479243940942908</v>
      </c>
      <c r="D886" s="2">
        <f t="shared" si="80"/>
        <v>6.0746294329040005</v>
      </c>
      <c r="E886" s="2">
        <f t="shared" si="79"/>
        <v>-0.32670503880970969</v>
      </c>
      <c r="F886" s="2">
        <f t="shared" si="83"/>
        <v>-0.13253452797398022</v>
      </c>
      <c r="G886" s="2">
        <f t="shared" si="81"/>
        <v>-0.19417051083572948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6.6783999999999999</v>
      </c>
      <c r="C887" s="2">
        <f t="shared" si="78"/>
        <v>5.7509667950028609</v>
      </c>
      <c r="D887" s="2">
        <f t="shared" si="80"/>
        <v>6.1193531786148148</v>
      </c>
      <c r="E887" s="2">
        <f t="shared" si="79"/>
        <v>-0.36838638361195386</v>
      </c>
      <c r="F887" s="2">
        <f t="shared" si="83"/>
        <v>-0.17970489910157494</v>
      </c>
      <c r="G887" s="2">
        <f t="shared" si="81"/>
        <v>-0.18868148451037892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6.7816000000000001</v>
      </c>
      <c r="C888" s="2">
        <f t="shared" si="78"/>
        <v>5.7675565188485747</v>
      </c>
      <c r="D888" s="2">
        <f t="shared" si="80"/>
        <v>6.1684084987174215</v>
      </c>
      <c r="E888" s="2">
        <f t="shared" si="79"/>
        <v>-0.4008519798688468</v>
      </c>
      <c r="F888" s="2">
        <f t="shared" si="83"/>
        <v>-0.22393431525502933</v>
      </c>
      <c r="G888" s="2">
        <f t="shared" si="81"/>
        <v>-0.17691766461381747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6.7816000000000001</v>
      </c>
      <c r="C889" s="2">
        <f t="shared" si="78"/>
        <v>5.7703785928718716</v>
      </c>
      <c r="D889" s="2">
        <f t="shared" si="80"/>
        <v>6.2138300914050202</v>
      </c>
      <c r="E889" s="2">
        <f t="shared" si="79"/>
        <v>-0.44345149853314858</v>
      </c>
      <c r="F889" s="2">
        <f t="shared" si="83"/>
        <v>-0.26783775191065318</v>
      </c>
      <c r="G889" s="2">
        <f t="shared" si="81"/>
        <v>-0.1756137466224954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6.7755000000000001</v>
      </c>
      <c r="C890" s="2">
        <f t="shared" si="78"/>
        <v>5.7923818862761989</v>
      </c>
      <c r="D890" s="2">
        <f t="shared" si="80"/>
        <v>6.2554352698194631</v>
      </c>
      <c r="E890" s="2">
        <f t="shared" si="79"/>
        <v>-0.4630533835432642</v>
      </c>
      <c r="F890" s="2">
        <f t="shared" si="83"/>
        <v>-0.30688087823717541</v>
      </c>
      <c r="G890" s="2">
        <f t="shared" si="81"/>
        <v>-0.15617250530608878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6.7937000000000003</v>
      </c>
      <c r="C891" s="2">
        <f t="shared" si="78"/>
        <v>5.8586308268490912</v>
      </c>
      <c r="D891" s="2">
        <f t="shared" si="80"/>
        <v>6.2953067313143176</v>
      </c>
      <c r="E891" s="2">
        <f t="shared" si="79"/>
        <v>-0.43667590446522642</v>
      </c>
      <c r="F891" s="2">
        <f t="shared" si="83"/>
        <v>-0.33283988348278559</v>
      </c>
      <c r="G891" s="2">
        <f t="shared" si="81"/>
        <v>-0.10383602098244082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7.0002000000000004</v>
      </c>
      <c r="C892" s="2">
        <f t="shared" si="78"/>
        <v>5.9473799304107695</v>
      </c>
      <c r="D892" s="2">
        <f t="shared" si="80"/>
        <v>6.3475210475132569</v>
      </c>
      <c r="E892" s="2">
        <f t="shared" si="79"/>
        <v>-0.40014111710248734</v>
      </c>
      <c r="F892" s="2">
        <f t="shared" si="83"/>
        <v>-0.34630013020672595</v>
      </c>
      <c r="G892" s="2">
        <f t="shared" si="81"/>
        <v>-5.3840986895761389E-2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7.2069999999999999</v>
      </c>
      <c r="C893" s="2">
        <f t="shared" si="78"/>
        <v>6.0458291718860355</v>
      </c>
      <c r="D893" s="2">
        <f t="shared" si="80"/>
        <v>6.4111861551048674</v>
      </c>
      <c r="E893" s="2">
        <f t="shared" si="79"/>
        <v>-0.36535698321883192</v>
      </c>
      <c r="F893" s="2">
        <f t="shared" si="83"/>
        <v>-0.35011150080914716</v>
      </c>
      <c r="G893" s="2">
        <f t="shared" si="81"/>
        <v>-1.5245482409684763E-2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7.2769000000000004</v>
      </c>
      <c r="C894" s="2">
        <f t="shared" si="78"/>
        <v>6.1300708377497219</v>
      </c>
      <c r="D894" s="2">
        <f t="shared" si="80"/>
        <v>6.4753131065785805</v>
      </c>
      <c r="E894" s="2">
        <f t="shared" si="79"/>
        <v>-0.34524226882885856</v>
      </c>
      <c r="F894" s="2">
        <f t="shared" si="83"/>
        <v>-0.34913765441308947</v>
      </c>
      <c r="G894" s="2">
        <f t="shared" si="81"/>
        <v>3.8953855842309149E-3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7.2069999999999999</v>
      </c>
      <c r="C895" s="2">
        <f t="shared" si="78"/>
        <v>6.2237676319420725</v>
      </c>
      <c r="D895" s="2">
        <f t="shared" si="80"/>
        <v>6.5295121357209078</v>
      </c>
      <c r="E895" s="2">
        <f t="shared" si="79"/>
        <v>-0.30574450377883533</v>
      </c>
      <c r="F895" s="2">
        <f t="shared" si="83"/>
        <v>-0.34045902428623864</v>
      </c>
      <c r="G895" s="2">
        <f t="shared" si="81"/>
        <v>3.4714520507403313E-2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7.1752000000000002</v>
      </c>
      <c r="C896" s="2">
        <f t="shared" si="78"/>
        <v>6.2955726116432924</v>
      </c>
      <c r="D896" s="2">
        <f t="shared" si="80"/>
        <v>6.5773408664082487</v>
      </c>
      <c r="E896" s="2">
        <f t="shared" si="79"/>
        <v>-0.28176825476495626</v>
      </c>
      <c r="F896" s="2">
        <f t="shared" si="83"/>
        <v>-0.32872087038198222</v>
      </c>
      <c r="G896" s="2">
        <f t="shared" si="81"/>
        <v>4.6952615617025961E-2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7.1624999999999996</v>
      </c>
      <c r="C897" s="2">
        <f t="shared" si="78"/>
        <v>6.3544691329289398</v>
      </c>
      <c r="D897" s="2">
        <f t="shared" si="80"/>
        <v>6.6206859874150457</v>
      </c>
      <c r="E897" s="2">
        <f t="shared" si="79"/>
        <v>-0.26621685448610588</v>
      </c>
      <c r="F897" s="2">
        <f t="shared" si="83"/>
        <v>-0.31622006720280699</v>
      </c>
      <c r="G897" s="2">
        <f t="shared" si="81"/>
        <v>5.0003212716701106E-2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7.2831999999999999</v>
      </c>
      <c r="C898" s="2">
        <f t="shared" si="78"/>
        <v>6.4201815740167953</v>
      </c>
      <c r="D898" s="2">
        <f t="shared" si="80"/>
        <v>6.669761099458376</v>
      </c>
      <c r="E898" s="2">
        <f t="shared" si="79"/>
        <v>-0.24957952544158069</v>
      </c>
      <c r="F898" s="2">
        <f t="shared" si="83"/>
        <v>-0.30289195885056175</v>
      </c>
      <c r="G898" s="2">
        <f t="shared" si="81"/>
        <v>5.3312433408981064E-2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7.2324000000000002</v>
      </c>
      <c r="C899" s="2">
        <f t="shared" si="78"/>
        <v>6.4757844087834417</v>
      </c>
      <c r="D899" s="2">
        <f t="shared" si="80"/>
        <v>6.7114380550540513</v>
      </c>
      <c r="E899" s="2">
        <f t="shared" si="79"/>
        <v>-0.23565364627060958</v>
      </c>
      <c r="F899" s="2">
        <f t="shared" si="83"/>
        <v>-0.2894442963345713</v>
      </c>
      <c r="G899" s="2">
        <f t="shared" si="81"/>
        <v>5.379065006396172E-2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7.2133000000000003</v>
      </c>
      <c r="C900" s="2">
        <f t="shared" si="78"/>
        <v>6.5218944997398349</v>
      </c>
      <c r="D900" s="2">
        <f t="shared" si="80"/>
        <v>6.7486130139389369</v>
      </c>
      <c r="E900" s="2">
        <f t="shared" si="79"/>
        <v>-0.22671851419910194</v>
      </c>
      <c r="F900" s="2">
        <f t="shared" si="83"/>
        <v>-0.27689913990747744</v>
      </c>
      <c r="G900" s="2">
        <f t="shared" si="81"/>
        <v>5.0180625708375504E-2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7.0861999999999998</v>
      </c>
      <c r="C901" s="2">
        <f t="shared" si="78"/>
        <v>6.5637107305490909</v>
      </c>
      <c r="D901" s="2">
        <f t="shared" si="80"/>
        <v>6.7736194573508675</v>
      </c>
      <c r="E901" s="2">
        <f t="shared" si="79"/>
        <v>-0.20990872680177652</v>
      </c>
      <c r="F901" s="2">
        <f t="shared" si="83"/>
        <v>-0.26350105728633727</v>
      </c>
      <c r="G901" s="2">
        <f t="shared" si="81"/>
        <v>5.3592330484560746E-2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7.2577999999999996</v>
      </c>
      <c r="C902" s="2">
        <f t="shared" si="78"/>
        <v>6.6308629258492306</v>
      </c>
      <c r="D902" s="2">
        <f t="shared" si="80"/>
        <v>6.8094846827322844</v>
      </c>
      <c r="E902" s="2">
        <f t="shared" si="79"/>
        <v>-0.17862175688305371</v>
      </c>
      <c r="F902" s="2">
        <f t="shared" si="83"/>
        <v>-0.24652519720568056</v>
      </c>
      <c r="G902" s="2">
        <f t="shared" si="81"/>
        <v>6.7903440322626851E-2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7.2005999999999997</v>
      </c>
      <c r="C903" s="2">
        <f t="shared" si="78"/>
        <v>6.7194993987955032</v>
      </c>
      <c r="D903" s="2">
        <f t="shared" si="80"/>
        <v>6.838456187715078</v>
      </c>
      <c r="E903" s="2">
        <f t="shared" si="79"/>
        <v>-0.11895678891957484</v>
      </c>
      <c r="F903" s="2">
        <f t="shared" si="83"/>
        <v>-0.22101151554845944</v>
      </c>
      <c r="G903" s="2">
        <f t="shared" si="81"/>
        <v>0.1020547266288846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7.2133000000000003</v>
      </c>
      <c r="C904" s="2">
        <f t="shared" si="78"/>
        <v>6.8052533374423483</v>
      </c>
      <c r="D904" s="2">
        <f t="shared" si="80"/>
        <v>6.8662223960324802</v>
      </c>
      <c r="E904" s="2">
        <f t="shared" si="79"/>
        <v>-6.0969058590131908E-2</v>
      </c>
      <c r="F904" s="2">
        <f t="shared" si="83"/>
        <v>-0.18900302415679396</v>
      </c>
      <c r="G904" s="2">
        <f t="shared" si="81"/>
        <v>0.12803396556666205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7.1942000000000004</v>
      </c>
      <c r="C905" s="2">
        <f t="shared" si="78"/>
        <v>6.8670605162973715</v>
      </c>
      <c r="D905" s="2">
        <f t="shared" si="80"/>
        <v>6.8905170333634072</v>
      </c>
      <c r="E905" s="2">
        <f t="shared" si="79"/>
        <v>-2.3456517066035687E-2</v>
      </c>
      <c r="F905" s="2">
        <f t="shared" si="83"/>
        <v>-0.15589372273864233</v>
      </c>
      <c r="G905" s="2">
        <f t="shared" si="81"/>
        <v>0.13243720567260664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7.0035999999999996</v>
      </c>
      <c r="C906" s="2">
        <f t="shared" si="78"/>
        <v>6.9144665907131602</v>
      </c>
      <c r="D906" s="2">
        <f t="shared" si="80"/>
        <v>6.8988935494105617</v>
      </c>
      <c r="E906" s="2">
        <f t="shared" si="79"/>
        <v>1.5573041302598511E-2</v>
      </c>
      <c r="F906" s="2">
        <f t="shared" si="83"/>
        <v>-0.12160036993039416</v>
      </c>
      <c r="G906" s="2">
        <f t="shared" si="81"/>
        <v>0.13717341123299268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7.0544000000000002</v>
      </c>
      <c r="C907" s="2">
        <f t="shared" si="78"/>
        <v>6.9526255767572893</v>
      </c>
      <c r="D907" s="2">
        <f t="shared" si="80"/>
        <v>6.9104125457505203</v>
      </c>
      <c r="E907" s="2">
        <f t="shared" si="79"/>
        <v>4.2213031006768986E-2</v>
      </c>
      <c r="F907" s="2">
        <f t="shared" si="83"/>
        <v>-8.8837689742961537E-2</v>
      </c>
      <c r="G907" s="2">
        <f t="shared" si="81"/>
        <v>0.13105072074973051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7.0480999999999998</v>
      </c>
      <c r="C908" s="2">
        <f t="shared" si="78"/>
        <v>7.0034831803330908</v>
      </c>
      <c r="D908" s="2">
        <f t="shared" si="80"/>
        <v>6.920611616435667</v>
      </c>
      <c r="E908" s="2">
        <f t="shared" si="79"/>
        <v>8.2871563897423783E-2</v>
      </c>
      <c r="F908" s="2">
        <f t="shared" si="83"/>
        <v>-5.4495839014884473E-2</v>
      </c>
      <c r="G908" s="2">
        <f t="shared" si="81"/>
        <v>0.13736740291230826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6.9782000000000002</v>
      </c>
      <c r="C909" s="2">
        <f t="shared" si="78"/>
        <v>7.038701152589538</v>
      </c>
      <c r="D909" s="2">
        <f t="shared" si="80"/>
        <v>6.9248774226256176</v>
      </c>
      <c r="E909" s="2">
        <f t="shared" si="79"/>
        <v>0.11382372996392043</v>
      </c>
      <c r="F909" s="2">
        <f t="shared" si="83"/>
        <v>-2.0831925219123491E-2</v>
      </c>
      <c r="G909" s="2">
        <f t="shared" si="81"/>
        <v>0.13465565518304393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6.8955000000000002</v>
      </c>
      <c r="C910" s="2">
        <f t="shared" si="78"/>
        <v>7.065562513729609</v>
      </c>
      <c r="D910" s="2">
        <f t="shared" si="80"/>
        <v>6.9227013172459415</v>
      </c>
      <c r="E910" s="2">
        <f t="shared" si="79"/>
        <v>0.14286119648366746</v>
      </c>
      <c r="F910" s="2">
        <f t="shared" si="83"/>
        <v>1.1906699121434702E-2</v>
      </c>
      <c r="G910" s="2">
        <f t="shared" si="81"/>
        <v>0.13095449736223275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6.8002000000000002</v>
      </c>
      <c r="C911" s="2">
        <f t="shared" ref="C911:C974" si="84">$C$4*B901+C910*(1-$C$4)</f>
        <v>7.0687375116173623</v>
      </c>
      <c r="D911" s="2">
        <f t="shared" si="80"/>
        <v>6.9136271455980935</v>
      </c>
      <c r="E911" s="2">
        <f t="shared" si="79"/>
        <v>0.15511036601926875</v>
      </c>
      <c r="F911" s="2">
        <f t="shared" si="83"/>
        <v>4.0547432501001512E-2</v>
      </c>
      <c r="G911" s="2">
        <f t="shared" si="81"/>
        <v>0.11456293351826724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6.8510999999999997</v>
      </c>
      <c r="C912" s="2">
        <f t="shared" si="84"/>
        <v>7.0978240482916135</v>
      </c>
      <c r="D912" s="2">
        <f t="shared" si="80"/>
        <v>6.9089955051834204</v>
      </c>
      <c r="E912" s="2">
        <f t="shared" si="79"/>
        <v>0.18882854310819308</v>
      </c>
      <c r="F912" s="2">
        <f t="shared" si="83"/>
        <v>7.0203654622439826E-2</v>
      </c>
      <c r="G912" s="2">
        <f t="shared" si="81"/>
        <v>0.11862488848575325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7.0735000000000001</v>
      </c>
      <c r="C913" s="2">
        <f t="shared" si="84"/>
        <v>7.1136357331698274</v>
      </c>
      <c r="D913" s="2">
        <f t="shared" si="80"/>
        <v>6.921181023317982</v>
      </c>
      <c r="E913" s="2">
        <f t="shared" si="79"/>
        <v>0.19245470985184543</v>
      </c>
      <c r="F913" s="2">
        <f t="shared" si="83"/>
        <v>9.4653865668320958E-2</v>
      </c>
      <c r="G913" s="2">
        <f t="shared" si="81"/>
        <v>9.7800844183524471E-2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7.0544000000000002</v>
      </c>
      <c r="C914" s="2">
        <f t="shared" si="84"/>
        <v>7.1289686972975463</v>
      </c>
      <c r="D914" s="2">
        <f t="shared" si="80"/>
        <v>6.9310490956647985</v>
      </c>
      <c r="E914" s="2">
        <f t="shared" si="79"/>
        <v>0.1979196016327478</v>
      </c>
      <c r="F914" s="2">
        <f t="shared" si="83"/>
        <v>0.11530701286120633</v>
      </c>
      <c r="G914" s="2">
        <f t="shared" si="81"/>
        <v>8.261258877154147E-2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7.0354000000000001</v>
      </c>
      <c r="C915" s="2">
        <f t="shared" si="84"/>
        <v>7.1390042823286937</v>
      </c>
      <c r="D915" s="2">
        <f t="shared" si="80"/>
        <v>6.9387787922822213</v>
      </c>
      <c r="E915" s="2">
        <f t="shared" si="79"/>
        <v>0.20022549004647239</v>
      </c>
      <c r="F915" s="2">
        <f t="shared" si="83"/>
        <v>0.13229070829825956</v>
      </c>
      <c r="G915" s="2">
        <f t="shared" si="81"/>
        <v>6.7934781748212825E-2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7.0289999999999999</v>
      </c>
      <c r="C916" s="2">
        <f t="shared" si="84"/>
        <v>7.1181728542781251</v>
      </c>
      <c r="D916" s="2">
        <f t="shared" si="80"/>
        <v>6.9454618447057612</v>
      </c>
      <c r="E916" s="2">
        <f t="shared" si="79"/>
        <v>0.17271100957236385</v>
      </c>
      <c r="F916" s="2">
        <f t="shared" si="83"/>
        <v>0.14037476855308043</v>
      </c>
      <c r="G916" s="2">
        <f t="shared" si="81"/>
        <v>3.2336241019283424E-2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6.9908999999999999</v>
      </c>
      <c r="C917" s="2">
        <f t="shared" si="84"/>
        <v>7.1083616459276442</v>
      </c>
      <c r="D917" s="2">
        <f t="shared" si="80"/>
        <v>6.9488276339868156</v>
      </c>
      <c r="E917" s="2">
        <f t="shared" si="79"/>
        <v>0.15953401194082861</v>
      </c>
      <c r="F917" s="2">
        <f t="shared" si="83"/>
        <v>0.14420661723063008</v>
      </c>
      <c r="G917" s="2">
        <f t="shared" si="81"/>
        <v>1.5327394710198533E-2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6.9082999999999997</v>
      </c>
      <c r="C918" s="2">
        <f t="shared" si="84"/>
        <v>7.0990906234772373</v>
      </c>
      <c r="D918" s="2">
        <f t="shared" si="80"/>
        <v>6.9458255870248298</v>
      </c>
      <c r="E918" s="2">
        <f t="shared" si="79"/>
        <v>0.15326503645240752</v>
      </c>
      <c r="F918" s="2">
        <f t="shared" si="83"/>
        <v>0.14601830107498556</v>
      </c>
      <c r="G918" s="2">
        <f t="shared" si="81"/>
        <v>7.2467353774219589E-3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6.9908999999999999</v>
      </c>
      <c r="C919" s="2">
        <f t="shared" si="84"/>
        <v>7.0804920660192003</v>
      </c>
      <c r="D919" s="2">
        <f t="shared" si="80"/>
        <v>6.9491644324303978</v>
      </c>
      <c r="E919" s="2">
        <f t="shared" si="79"/>
        <v>0.13132763358880251</v>
      </c>
      <c r="F919" s="2">
        <f t="shared" si="83"/>
        <v>0.14308016757774894</v>
      </c>
      <c r="G919" s="2">
        <f t="shared" si="81"/>
        <v>-1.1752533988946434E-2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6.9908999999999999</v>
      </c>
      <c r="C920" s="2">
        <f t="shared" si="84"/>
        <v>7.0520317481700925</v>
      </c>
      <c r="D920" s="2">
        <f t="shared" si="80"/>
        <v>6.9522559559540715</v>
      </c>
      <c r="E920" s="2">
        <f t="shared" si="79"/>
        <v>9.9775792216020953E-2</v>
      </c>
      <c r="F920" s="2">
        <f t="shared" si="83"/>
        <v>0.13441929250540335</v>
      </c>
      <c r="G920" s="2">
        <f t="shared" si="81"/>
        <v>-3.4643500289382401E-2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6.9272999999999998</v>
      </c>
      <c r="C921" s="2">
        <f t="shared" si="84"/>
        <v>7.0132884022977704</v>
      </c>
      <c r="D921" s="2">
        <f t="shared" si="80"/>
        <v>6.9504073666241402</v>
      </c>
      <c r="E921" s="2">
        <f t="shared" si="79"/>
        <v>6.2881035673630237E-2</v>
      </c>
      <c r="F921" s="2">
        <f t="shared" si="83"/>
        <v>0.12011164113904874</v>
      </c>
      <c r="G921" s="2">
        <f t="shared" si="81"/>
        <v>-5.7230605465418499E-2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6.9210000000000003</v>
      </c>
      <c r="C922" s="2">
        <f t="shared" si="84"/>
        <v>6.9883363404058052</v>
      </c>
      <c r="D922" s="2">
        <f t="shared" si="80"/>
        <v>6.9482290431704996</v>
      </c>
      <c r="E922" s="2">
        <f t="shared" si="79"/>
        <v>4.0107297235305595E-2</v>
      </c>
      <c r="F922" s="2">
        <f t="shared" si="83"/>
        <v>0.10411077235830012</v>
      </c>
      <c r="G922" s="2">
        <f t="shared" si="81"/>
        <v>-6.4003475122994521E-2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6.6921999999999997</v>
      </c>
      <c r="C923" s="2">
        <f t="shared" si="84"/>
        <v>7.0014384418818354</v>
      </c>
      <c r="D923" s="2">
        <f t="shared" si="80"/>
        <v>6.9292639288615732</v>
      </c>
      <c r="E923" s="2">
        <f t="shared" si="79"/>
        <v>7.2174513020262232E-2</v>
      </c>
      <c r="F923" s="2">
        <f t="shared" si="83"/>
        <v>9.772352049069255E-2</v>
      </c>
      <c r="G923" s="2">
        <f t="shared" si="81"/>
        <v>-2.5549007470430318E-2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6.6666999999999996</v>
      </c>
      <c r="C924" s="2">
        <f t="shared" si="84"/>
        <v>7.0095863739000146</v>
      </c>
      <c r="D924" s="2">
        <f t="shared" si="80"/>
        <v>6.9098147489459008</v>
      </c>
      <c r="E924" s="2">
        <f t="shared" ref="E924:E987" si="85">C924-D924</f>
        <v>9.9771624954113847E-2</v>
      </c>
      <c r="F924" s="2">
        <f t="shared" si="83"/>
        <v>9.813314138337681E-2</v>
      </c>
      <c r="G924" s="2">
        <f t="shared" si="81"/>
        <v>1.6384835707370371E-3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6.5523999999999996</v>
      </c>
      <c r="C925" s="2">
        <f t="shared" si="84"/>
        <v>7.0135577009923207</v>
      </c>
      <c r="D925" s="2">
        <f t="shared" ref="D925:D988" si="86">$D$4*B925+(1-$D$4)*D924</f>
        <v>6.8833395823573156</v>
      </c>
      <c r="E925" s="2">
        <f t="shared" si="85"/>
        <v>0.1302181186350051</v>
      </c>
      <c r="F925" s="2">
        <f t="shared" si="83"/>
        <v>0.10455013683370247</v>
      </c>
      <c r="G925" s="2">
        <f t="shared" si="81"/>
        <v>2.5667981801302628E-2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6.5141999999999998</v>
      </c>
      <c r="C926" s="2">
        <f t="shared" si="84"/>
        <v>7.0159334393011941</v>
      </c>
      <c r="D926" s="2">
        <f t="shared" si="86"/>
        <v>6.8559959095901073</v>
      </c>
      <c r="E926" s="2">
        <f t="shared" si="85"/>
        <v>0.15993752971108677</v>
      </c>
      <c r="F926" s="2">
        <f t="shared" si="83"/>
        <v>0.11562761540917935</v>
      </c>
      <c r="G926" s="2">
        <f t="shared" si="81"/>
        <v>4.4309914301907422E-2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6.3552999999999997</v>
      </c>
      <c r="C927" s="2">
        <f t="shared" si="84"/>
        <v>7.0120821409471645</v>
      </c>
      <c r="D927" s="2">
        <f t="shared" si="86"/>
        <v>6.8189073236945443</v>
      </c>
      <c r="E927" s="2">
        <f t="shared" si="85"/>
        <v>0.1931748172526202</v>
      </c>
      <c r="F927" s="2">
        <f t="shared" si="83"/>
        <v>0.13113705577786752</v>
      </c>
      <c r="G927" s="2">
        <f t="shared" si="81"/>
        <v>6.2037761474752678E-2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6.3045</v>
      </c>
      <c r="C928" s="2">
        <f t="shared" si="84"/>
        <v>6.9961156577245234</v>
      </c>
      <c r="D928" s="2">
        <f t="shared" si="86"/>
        <v>6.7808030774949479</v>
      </c>
      <c r="E928" s="2">
        <f t="shared" si="85"/>
        <v>0.21531258022957545</v>
      </c>
      <c r="F928" s="2">
        <f t="shared" si="83"/>
        <v>0.14797216066820912</v>
      </c>
      <c r="G928" s="2">
        <f t="shared" si="81"/>
        <v>6.7340419561366327E-2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6.0503</v>
      </c>
      <c r="C929" s="2">
        <f t="shared" si="84"/>
        <v>6.9953132488438277</v>
      </c>
      <c r="D929" s="2">
        <f t="shared" si="86"/>
        <v>6.7266917384212475</v>
      </c>
      <c r="E929" s="2">
        <f t="shared" si="85"/>
        <v>0.2686215104225802</v>
      </c>
      <c r="F929" s="2">
        <f t="shared" si="83"/>
        <v>0.17210203061908333</v>
      </c>
      <c r="G929" s="2">
        <f t="shared" si="81"/>
        <v>9.6519479803496872E-2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6.1837</v>
      </c>
      <c r="C930" s="2">
        <f t="shared" si="84"/>
        <v>6.9946342874832395</v>
      </c>
      <c r="D930" s="2">
        <f t="shared" si="86"/>
        <v>6.6864701281678212</v>
      </c>
      <c r="E930" s="2">
        <f t="shared" si="85"/>
        <v>0.3081641593154183</v>
      </c>
      <c r="F930" s="2">
        <f t="shared" si="83"/>
        <v>0.19931445635835032</v>
      </c>
      <c r="G930" s="2">
        <f t="shared" si="81"/>
        <v>0.10884970295706797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6.1646999999999998</v>
      </c>
      <c r="C931" s="2">
        <f t="shared" si="84"/>
        <v>6.9842751663319715</v>
      </c>
      <c r="D931" s="2">
        <f t="shared" si="86"/>
        <v>6.6478204890442791</v>
      </c>
      <c r="E931" s="2">
        <f t="shared" si="85"/>
        <v>0.33645467728769241</v>
      </c>
      <c r="F931" s="2">
        <f t="shared" si="83"/>
        <v>0.22674250054421874</v>
      </c>
      <c r="G931" s="2">
        <f t="shared" si="81"/>
        <v>0.10971217674347367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6.1010999999999997</v>
      </c>
      <c r="C932" s="2">
        <f t="shared" si="84"/>
        <v>6.9745405253578223</v>
      </c>
      <c r="D932" s="2">
        <f t="shared" si="86"/>
        <v>6.607322675040999</v>
      </c>
      <c r="E932" s="2">
        <f t="shared" si="85"/>
        <v>0.3672178503168233</v>
      </c>
      <c r="F932" s="2">
        <f t="shared" si="83"/>
        <v>0.25483757049873967</v>
      </c>
      <c r="G932" s="2">
        <f t="shared" ref="G932:G995" si="87">E932-F932</f>
        <v>0.11238027981808363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5.8914</v>
      </c>
      <c r="C933" s="2">
        <f t="shared" si="84"/>
        <v>6.9311035214566186</v>
      </c>
      <c r="D933" s="2">
        <f t="shared" si="86"/>
        <v>6.5542913657787025</v>
      </c>
      <c r="E933" s="2">
        <f t="shared" si="85"/>
        <v>0.37681215567791604</v>
      </c>
      <c r="F933" s="2">
        <f t="shared" ref="F933:F996" si="89">(E933*(2/(10)))+((1-(2/10))*F932)</f>
        <v>0.27923248753457497</v>
      </c>
      <c r="G933" s="2">
        <f t="shared" si="87"/>
        <v>9.757966814334107E-2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5.9359000000000002</v>
      </c>
      <c r="C934" s="2">
        <f t="shared" si="84"/>
        <v>6.8904260566171383</v>
      </c>
      <c r="D934" s="2">
        <f t="shared" si="86"/>
        <v>6.5084845979432435</v>
      </c>
      <c r="E934" s="2">
        <f t="shared" si="85"/>
        <v>0.38194145867389473</v>
      </c>
      <c r="F934" s="2">
        <f t="shared" si="89"/>
        <v>0.29977428176243892</v>
      </c>
      <c r="G934" s="2">
        <f t="shared" si="87"/>
        <v>8.2167176911455808E-2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5.8914</v>
      </c>
      <c r="C935" s="2">
        <f t="shared" si="84"/>
        <v>6.8384220479068087</v>
      </c>
      <c r="D935" s="2">
        <f t="shared" si="86"/>
        <v>6.4627746277252252</v>
      </c>
      <c r="E935" s="2">
        <f t="shared" si="85"/>
        <v>0.37564742018158359</v>
      </c>
      <c r="F935" s="2">
        <f t="shared" si="89"/>
        <v>0.31494890944626786</v>
      </c>
      <c r="G935" s="2">
        <f t="shared" si="87"/>
        <v>6.0698510735315736E-2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5.8723000000000001</v>
      </c>
      <c r="C936" s="2">
        <f t="shared" si="84"/>
        <v>6.788541732844223</v>
      </c>
      <c r="D936" s="2">
        <f t="shared" si="86"/>
        <v>6.4190357664122448</v>
      </c>
      <c r="E936" s="2">
        <f t="shared" si="85"/>
        <v>0.36950596643197819</v>
      </c>
      <c r="F936" s="2">
        <f t="shared" si="89"/>
        <v>0.32586032084340993</v>
      </c>
      <c r="G936" s="2">
        <f t="shared" si="87"/>
        <v>4.364564558856826E-2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5.7961</v>
      </c>
      <c r="C937" s="2">
        <f t="shared" si="84"/>
        <v>6.7218891585604963</v>
      </c>
      <c r="D937" s="2">
        <f t="shared" si="86"/>
        <v>6.3728923763076342</v>
      </c>
      <c r="E937" s="2">
        <f t="shared" si="85"/>
        <v>0.34899678225286213</v>
      </c>
      <c r="F937" s="2">
        <f t="shared" si="89"/>
        <v>0.33048761312530039</v>
      </c>
      <c r="G937" s="2">
        <f t="shared" si="87"/>
        <v>1.8509169127561731E-2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5.6689999999999996</v>
      </c>
      <c r="C938" s="2">
        <f t="shared" si="84"/>
        <v>6.6576754418588822</v>
      </c>
      <c r="D938" s="2">
        <f t="shared" si="86"/>
        <v>6.3207522002848471</v>
      </c>
      <c r="E938" s="2">
        <f t="shared" si="85"/>
        <v>0.33692324157403508</v>
      </c>
      <c r="F938" s="2">
        <f t="shared" si="89"/>
        <v>0.33177473881504732</v>
      </c>
      <c r="G938" s="2">
        <f t="shared" si="87"/>
        <v>5.1485027589877608E-3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5.58</v>
      </c>
      <c r="C939" s="2">
        <f t="shared" si="84"/>
        <v>6.5642330661882848</v>
      </c>
      <c r="D939" s="2">
        <f t="shared" si="86"/>
        <v>6.2658816669304134</v>
      </c>
      <c r="E939" s="2">
        <f t="shared" si="85"/>
        <v>0.29835139925787146</v>
      </c>
      <c r="F939" s="2">
        <f t="shared" si="89"/>
        <v>0.32509007090361219</v>
      </c>
      <c r="G939" s="2">
        <f t="shared" si="87"/>
        <v>-2.673867164574073E-2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5.3703000000000003</v>
      </c>
      <c r="C940" s="2">
        <f t="shared" si="84"/>
        <v>6.5056895175439333</v>
      </c>
      <c r="D940" s="2">
        <f t="shared" si="86"/>
        <v>6.1995422841948278</v>
      </c>
      <c r="E940" s="2">
        <f t="shared" si="85"/>
        <v>0.30614723334910554</v>
      </c>
      <c r="F940" s="2">
        <f t="shared" si="89"/>
        <v>0.32130150339271085</v>
      </c>
      <c r="G940" s="2">
        <f t="shared" si="87"/>
        <v>-1.5154270043605311E-2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5.5862999999999996</v>
      </c>
      <c r="C941" s="2">
        <f t="shared" si="84"/>
        <v>6.4532295917679434</v>
      </c>
      <c r="D941" s="2">
        <f t="shared" si="86"/>
        <v>6.1541169298100256</v>
      </c>
      <c r="E941" s="2">
        <f t="shared" si="85"/>
        <v>0.29911266195791786</v>
      </c>
      <c r="F941" s="2">
        <f t="shared" si="89"/>
        <v>0.31686373510575228</v>
      </c>
      <c r="G941" s="2">
        <f t="shared" si="87"/>
        <v>-1.7751073147834417E-2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5.58</v>
      </c>
      <c r="C942" s="2">
        <f t="shared" si="84"/>
        <v>6.3990558084190292</v>
      </c>
      <c r="D942" s="2">
        <f t="shared" si="86"/>
        <v>6.1115897498240974</v>
      </c>
      <c r="E942" s="2">
        <f t="shared" si="85"/>
        <v>0.28746605859493179</v>
      </c>
      <c r="F942" s="2">
        <f t="shared" si="89"/>
        <v>0.31098419980358821</v>
      </c>
      <c r="G942" s="2">
        <f t="shared" si="87"/>
        <v>-2.3518141208656418E-2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5.58</v>
      </c>
      <c r="C943" s="2">
        <f t="shared" si="84"/>
        <v>6.3209549148161015</v>
      </c>
      <c r="D943" s="2">
        <f t="shared" si="86"/>
        <v>6.0722127313186087</v>
      </c>
      <c r="E943" s="2">
        <f t="shared" si="85"/>
        <v>0.24874218349749277</v>
      </c>
      <c r="F943" s="2">
        <f t="shared" si="89"/>
        <v>0.29853579654236917</v>
      </c>
      <c r="G943" s="2">
        <f t="shared" si="87"/>
        <v>-4.9793613044876395E-2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5.6562000000000001</v>
      </c>
      <c r="C944" s="2">
        <f t="shared" si="84"/>
        <v>6.261715697152086</v>
      </c>
      <c r="D944" s="2">
        <f t="shared" si="86"/>
        <v>6.041396973443157</v>
      </c>
      <c r="E944" s="2">
        <f t="shared" si="85"/>
        <v>0.22031872370892902</v>
      </c>
      <c r="F944" s="2">
        <f t="shared" si="89"/>
        <v>0.28289238197568117</v>
      </c>
      <c r="G944" s="2">
        <f t="shared" si="87"/>
        <v>-6.2573658266752152E-2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5.5926999999999998</v>
      </c>
      <c r="C945" s="2">
        <f t="shared" si="84"/>
        <v>6.2047440514363803</v>
      </c>
      <c r="D945" s="2">
        <f t="shared" si="86"/>
        <v>6.0081601605955157</v>
      </c>
      <c r="E945" s="2">
        <f t="shared" si="85"/>
        <v>0.19658389084086458</v>
      </c>
      <c r="F945" s="2">
        <f t="shared" si="89"/>
        <v>0.2656306837487179</v>
      </c>
      <c r="G945" s="2">
        <f t="shared" si="87"/>
        <v>-6.9046792907853316E-2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5.5290999999999997</v>
      </c>
      <c r="C946" s="2">
        <f t="shared" si="84"/>
        <v>6.1535988127538603</v>
      </c>
      <c r="D946" s="2">
        <f t="shared" si="86"/>
        <v>5.9726742227736258</v>
      </c>
      <c r="E946" s="2">
        <f t="shared" si="85"/>
        <v>0.18092458998023453</v>
      </c>
      <c r="F946" s="2">
        <f t="shared" si="89"/>
        <v>0.24868946499502126</v>
      </c>
      <c r="G946" s="2">
        <f t="shared" si="87"/>
        <v>-6.776487501478673E-2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5.4146999999999998</v>
      </c>
      <c r="C947" s="2">
        <f t="shared" si="84"/>
        <v>6.0985989954071123</v>
      </c>
      <c r="D947" s="2">
        <f t="shared" si="86"/>
        <v>5.9313427988644687</v>
      </c>
      <c r="E947" s="2">
        <f t="shared" si="85"/>
        <v>0.16725619654264356</v>
      </c>
      <c r="F947" s="2">
        <f t="shared" si="89"/>
        <v>0.23240281130454574</v>
      </c>
      <c r="G947" s="2">
        <f t="shared" si="87"/>
        <v>-6.5146614761902172E-2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5.3384999999999998</v>
      </c>
      <c r="C948" s="2">
        <f t="shared" si="84"/>
        <v>6.0325068422675567</v>
      </c>
      <c r="D948" s="2">
        <f t="shared" si="86"/>
        <v>5.8874285174671002</v>
      </c>
      <c r="E948" s="2">
        <f t="shared" si="85"/>
        <v>0.14507832480045657</v>
      </c>
      <c r="F948" s="2">
        <f t="shared" si="89"/>
        <v>0.21493791400372791</v>
      </c>
      <c r="G948" s="2">
        <f t="shared" si="87"/>
        <v>-6.9859589203271344E-2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5.3067000000000002</v>
      </c>
      <c r="C949" s="2">
        <f t="shared" si="84"/>
        <v>5.9628904049956253</v>
      </c>
      <c r="D949" s="2">
        <f t="shared" si="86"/>
        <v>5.844411590247315</v>
      </c>
      <c r="E949" s="2">
        <f t="shared" si="85"/>
        <v>0.11847881474831023</v>
      </c>
      <c r="F949" s="2">
        <f t="shared" si="89"/>
        <v>0.19564609415264439</v>
      </c>
      <c r="G949" s="2">
        <f t="shared" si="87"/>
        <v>-7.7167279404334155E-2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5.2114000000000003</v>
      </c>
      <c r="C950" s="2">
        <f t="shared" si="84"/>
        <v>5.8717226503809137</v>
      </c>
      <c r="D950" s="2">
        <f t="shared" si="86"/>
        <v>5.7975218428215882</v>
      </c>
      <c r="E950" s="2">
        <f t="shared" si="85"/>
        <v>7.4200807559325455E-2</v>
      </c>
      <c r="F950" s="2">
        <f t="shared" si="89"/>
        <v>0.17135703683398062</v>
      </c>
      <c r="G950" s="2">
        <f t="shared" si="87"/>
        <v>-9.715622927465517E-2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5.2748999999999997</v>
      </c>
      <c r="C951" s="2">
        <f t="shared" si="84"/>
        <v>5.827811473399235</v>
      </c>
      <c r="D951" s="2">
        <f t="shared" si="86"/>
        <v>5.758809113723693</v>
      </c>
      <c r="E951" s="2">
        <f t="shared" si="85"/>
        <v>6.9002359675542024E-2</v>
      </c>
      <c r="F951" s="2">
        <f t="shared" si="89"/>
        <v>0.15088610140229292</v>
      </c>
      <c r="G951" s="2">
        <f t="shared" si="87"/>
        <v>-8.1883741726750892E-2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5.3320999999999996</v>
      </c>
      <c r="C952" s="2">
        <f t="shared" si="84"/>
        <v>5.7896866313378146</v>
      </c>
      <c r="D952" s="2">
        <f t="shared" si="86"/>
        <v>5.7272010312256416</v>
      </c>
      <c r="E952" s="2">
        <f t="shared" si="85"/>
        <v>6.2485600112172968E-2</v>
      </c>
      <c r="F952" s="2">
        <f t="shared" si="89"/>
        <v>0.13320600114426892</v>
      </c>
      <c r="G952" s="2">
        <f t="shared" si="87"/>
        <v>-7.0720401032095953E-2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5.3893000000000004</v>
      </c>
      <c r="C953" s="2">
        <f t="shared" si="84"/>
        <v>5.7574271495935356</v>
      </c>
      <c r="D953" s="2">
        <f t="shared" si="86"/>
        <v>5.7021713252089272</v>
      </c>
      <c r="E953" s="2">
        <f t="shared" si="85"/>
        <v>5.525582438460841E-2</v>
      </c>
      <c r="F953" s="2">
        <f t="shared" si="89"/>
        <v>0.11761596579233682</v>
      </c>
      <c r="G953" s="2">
        <f t="shared" si="87"/>
        <v>-6.2360141407728414E-2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5.5290999999999997</v>
      </c>
      <c r="C954" s="2">
        <f t="shared" si="84"/>
        <v>5.7418537419637605</v>
      </c>
      <c r="D954" s="2">
        <f t="shared" si="86"/>
        <v>5.6893512270453028</v>
      </c>
      <c r="E954" s="2">
        <f t="shared" si="85"/>
        <v>5.2502514918457699E-2</v>
      </c>
      <c r="F954" s="2">
        <f t="shared" si="89"/>
        <v>0.104593275617561</v>
      </c>
      <c r="G954" s="2">
        <f t="shared" si="87"/>
        <v>-5.2090760699103303E-2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5.4656000000000002</v>
      </c>
      <c r="C955" s="2">
        <f t="shared" si="84"/>
        <v>5.7189070124308738</v>
      </c>
      <c r="D955" s="2">
        <f t="shared" si="86"/>
        <v>5.6727770620789846</v>
      </c>
      <c r="E955" s="2">
        <f t="shared" si="85"/>
        <v>4.6129950351889271E-2</v>
      </c>
      <c r="F955" s="2">
        <f t="shared" si="89"/>
        <v>9.2900610564426667E-2</v>
      </c>
      <c r="G955" s="2">
        <f t="shared" si="87"/>
        <v>-4.6770660212537396E-2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5.3956999999999997</v>
      </c>
      <c r="C956" s="2">
        <f t="shared" si="84"/>
        <v>5.6897059335953548</v>
      </c>
      <c r="D956" s="2">
        <f t="shared" si="86"/>
        <v>5.6522528352583192</v>
      </c>
      <c r="E956" s="2">
        <f t="shared" si="85"/>
        <v>3.7453098337035584E-2</v>
      </c>
      <c r="F956" s="2">
        <f t="shared" si="89"/>
        <v>8.1811108118948456E-2</v>
      </c>
      <c r="G956" s="2">
        <f t="shared" si="87"/>
        <v>-4.4358009781912872E-2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5.5290999999999997</v>
      </c>
      <c r="C957" s="2">
        <f t="shared" si="84"/>
        <v>5.6473973284268393</v>
      </c>
      <c r="D957" s="2">
        <f t="shared" si="86"/>
        <v>5.6431304030169622</v>
      </c>
      <c r="E957" s="2">
        <f t="shared" si="85"/>
        <v>4.2669254098770537E-3</v>
      </c>
      <c r="F957" s="2">
        <f t="shared" si="89"/>
        <v>6.6302271577134184E-2</v>
      </c>
      <c r="G957" s="2">
        <f t="shared" si="87"/>
        <v>-6.203534616725713E-2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5.6943999999999999</v>
      </c>
      <c r="C958" s="2">
        <f t="shared" si="84"/>
        <v>5.5998746625150178</v>
      </c>
      <c r="D958" s="2">
        <f t="shared" si="86"/>
        <v>5.6469281509416316</v>
      </c>
      <c r="E958" s="2">
        <f t="shared" si="85"/>
        <v>-4.7053488426613832E-2</v>
      </c>
      <c r="F958" s="2">
        <f t="shared" si="89"/>
        <v>4.3631119576384582E-2</v>
      </c>
      <c r="G958" s="2">
        <f t="shared" si="87"/>
        <v>-9.0684608002998407E-2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5.5419</v>
      </c>
      <c r="C959" s="2">
        <f t="shared" si="84"/>
        <v>5.5547708682819383</v>
      </c>
      <c r="D959" s="2">
        <f t="shared" si="86"/>
        <v>5.6391482879089185</v>
      </c>
      <c r="E959" s="2">
        <f t="shared" si="85"/>
        <v>-8.4377419626980199E-2</v>
      </c>
      <c r="F959" s="2">
        <f t="shared" si="89"/>
        <v>1.8029411735711626E-2</v>
      </c>
      <c r="G959" s="2">
        <f t="shared" si="87"/>
        <v>-0.10240683136269182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5.7070999999999996</v>
      </c>
      <c r="C960" s="2">
        <f t="shared" si="84"/>
        <v>5.501944580853948</v>
      </c>
      <c r="D960" s="2">
        <f t="shared" si="86"/>
        <v>5.6441817480638132</v>
      </c>
      <c r="E960" s="2">
        <f t="shared" si="85"/>
        <v>-0.14223716720986523</v>
      </c>
      <c r="F960" s="2">
        <f t="shared" si="89"/>
        <v>-1.4023904053403749E-2</v>
      </c>
      <c r="G960" s="2">
        <f t="shared" si="87"/>
        <v>-0.12821326315646148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6.0057999999999998</v>
      </c>
      <c r="C961" s="2">
        <f t="shared" si="84"/>
        <v>5.4670146453379562</v>
      </c>
      <c r="D961" s="2">
        <f t="shared" si="86"/>
        <v>5.670968285244272</v>
      </c>
      <c r="E961" s="2">
        <f t="shared" si="85"/>
        <v>-0.20395363990631576</v>
      </c>
      <c r="F961" s="2">
        <f t="shared" si="89"/>
        <v>-5.2009851223986152E-2</v>
      </c>
      <c r="G961" s="2">
        <f t="shared" si="87"/>
        <v>-0.15194378868232961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6.0121000000000002</v>
      </c>
      <c r="C962" s="2">
        <f t="shared" si="84"/>
        <v>5.4462585460551933</v>
      </c>
      <c r="D962" s="2">
        <f t="shared" si="86"/>
        <v>5.6962373011521032</v>
      </c>
      <c r="E962" s="2">
        <f t="shared" si="85"/>
        <v>-0.24997875509690992</v>
      </c>
      <c r="F962" s="2">
        <f t="shared" si="89"/>
        <v>-9.1603631998570911E-2</v>
      </c>
      <c r="G962" s="2">
        <f t="shared" si="87"/>
        <v>-0.15837512309833901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6.0693000000000001</v>
      </c>
      <c r="C963" s="2">
        <f t="shared" si="84"/>
        <v>5.4374956928159328</v>
      </c>
      <c r="D963" s="2">
        <f t="shared" si="86"/>
        <v>5.7238715751408362</v>
      </c>
      <c r="E963" s="2">
        <f t="shared" si="85"/>
        <v>-0.28637588232490341</v>
      </c>
      <c r="F963" s="2">
        <f t="shared" si="89"/>
        <v>-0.13055808206383743</v>
      </c>
      <c r="G963" s="2">
        <f t="shared" si="87"/>
        <v>-0.15581780026106598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5.9740000000000002</v>
      </c>
      <c r="C964" s="2">
        <f t="shared" si="84"/>
        <v>5.4515886631519432</v>
      </c>
      <c r="D964" s="2">
        <f t="shared" si="86"/>
        <v>5.7423996066118859</v>
      </c>
      <c r="E964" s="2">
        <f t="shared" si="85"/>
        <v>-0.29081094345994263</v>
      </c>
      <c r="F964" s="2">
        <f t="shared" si="89"/>
        <v>-0.16260865434305849</v>
      </c>
      <c r="G964" s="2">
        <f t="shared" si="87"/>
        <v>-0.12820228911688414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5.8468999999999998</v>
      </c>
      <c r="C965" s="2">
        <f t="shared" si="84"/>
        <v>5.4537442534362599</v>
      </c>
      <c r="D965" s="2">
        <f t="shared" si="86"/>
        <v>5.750140376492487</v>
      </c>
      <c r="E965" s="2">
        <f t="shared" si="85"/>
        <v>-0.29639612305622709</v>
      </c>
      <c r="F965" s="2">
        <f t="shared" si="89"/>
        <v>-0.18936614808569224</v>
      </c>
      <c r="G965" s="2">
        <f t="shared" si="87"/>
        <v>-0.10702997497053485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5.9421999999999997</v>
      </c>
      <c r="C966" s="2">
        <f t="shared" si="84"/>
        <v>5.4448143682922199</v>
      </c>
      <c r="D966" s="2">
        <f t="shared" si="86"/>
        <v>5.7643670152708211</v>
      </c>
      <c r="E966" s="2">
        <f t="shared" si="85"/>
        <v>-0.3195526469786012</v>
      </c>
      <c r="F966" s="2">
        <f t="shared" si="89"/>
        <v>-0.21540344786427407</v>
      </c>
      <c r="G966" s="2">
        <f t="shared" si="87"/>
        <v>-0.10414919911432713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5.9359000000000002</v>
      </c>
      <c r="C967" s="2">
        <f t="shared" si="84"/>
        <v>5.4577813885549551</v>
      </c>
      <c r="D967" s="2">
        <f t="shared" si="86"/>
        <v>5.7770731622877971</v>
      </c>
      <c r="E967" s="2">
        <f t="shared" si="85"/>
        <v>-0.31929177373284201</v>
      </c>
      <c r="F967" s="2">
        <f t="shared" si="89"/>
        <v>-0.23618111303798767</v>
      </c>
      <c r="G967" s="2">
        <f t="shared" si="87"/>
        <v>-8.3110660694854344E-2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5.8468999999999998</v>
      </c>
      <c r="C968" s="2">
        <f t="shared" si="84"/>
        <v>5.4941842518541923</v>
      </c>
      <c r="D968" s="2">
        <f t="shared" si="86"/>
        <v>5.7822455206368488</v>
      </c>
      <c r="E968" s="2">
        <f t="shared" si="85"/>
        <v>-0.28806126878265648</v>
      </c>
      <c r="F968" s="2">
        <f t="shared" si="89"/>
        <v>-0.24655714418692143</v>
      </c>
      <c r="G968" s="2">
        <f t="shared" si="87"/>
        <v>-4.1504124595735048E-2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5.8023999999999996</v>
      </c>
      <c r="C969" s="2">
        <f t="shared" si="84"/>
        <v>5.5015251361843163</v>
      </c>
      <c r="D969" s="2">
        <f t="shared" si="86"/>
        <v>5.7837384450341194</v>
      </c>
      <c r="E969" s="2">
        <f t="shared" si="85"/>
        <v>-0.28221330884980311</v>
      </c>
      <c r="F969" s="2">
        <f t="shared" si="89"/>
        <v>-0.25368837711949777</v>
      </c>
      <c r="G969" s="2">
        <f t="shared" si="87"/>
        <v>-2.8524931730305347E-2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5.8023999999999996</v>
      </c>
      <c r="C970" s="2">
        <f t="shared" si="84"/>
        <v>5.5331520383098054</v>
      </c>
      <c r="D970" s="2">
        <f t="shared" si="86"/>
        <v>5.7851207824389999</v>
      </c>
      <c r="E970" s="2">
        <f t="shared" si="85"/>
        <v>-0.25196874412919446</v>
      </c>
      <c r="F970" s="2">
        <f t="shared" si="89"/>
        <v>-0.25334445052143711</v>
      </c>
      <c r="G970" s="2">
        <f t="shared" si="87"/>
        <v>1.3757063922426593E-3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5.8151000000000002</v>
      </c>
      <c r="C971" s="2">
        <f t="shared" si="84"/>
        <v>5.6058671093390657</v>
      </c>
      <c r="D971" s="2">
        <f t="shared" si="86"/>
        <v>5.7873414652212967</v>
      </c>
      <c r="E971" s="2">
        <f t="shared" si="85"/>
        <v>-0.18147435588223093</v>
      </c>
      <c r="F971" s="2">
        <f t="shared" si="89"/>
        <v>-0.23897043159359591</v>
      </c>
      <c r="G971" s="2">
        <f t="shared" si="87"/>
        <v>5.7496075711364975E-2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5.8151000000000002</v>
      </c>
      <c r="C972" s="2">
        <f t="shared" si="84"/>
        <v>5.6683644771330561</v>
      </c>
      <c r="D972" s="2">
        <f t="shared" si="86"/>
        <v>5.7893976529826823</v>
      </c>
      <c r="E972" s="2">
        <f t="shared" si="85"/>
        <v>-0.12103317584962614</v>
      </c>
      <c r="F972" s="2">
        <f t="shared" si="89"/>
        <v>-0.21538298044480197</v>
      </c>
      <c r="G972" s="2">
        <f t="shared" si="87"/>
        <v>9.4349804595175835E-2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5.8023999999999996</v>
      </c>
      <c r="C973" s="2">
        <f t="shared" si="84"/>
        <v>5.7300468652664325</v>
      </c>
      <c r="D973" s="2">
        <f t="shared" si="86"/>
        <v>5.7903607897987799</v>
      </c>
      <c r="E973" s="2">
        <f t="shared" si="85"/>
        <v>-6.0313924532347407E-2</v>
      </c>
      <c r="F973" s="2">
        <f t="shared" si="89"/>
        <v>-0.18436916926231106</v>
      </c>
      <c r="G973" s="2">
        <f t="shared" si="87"/>
        <v>0.12405524472996365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5.8023999999999996</v>
      </c>
      <c r="C974" s="2">
        <f t="shared" si="84"/>
        <v>5.7675781167639038</v>
      </c>
      <c r="D974" s="2">
        <f t="shared" si="86"/>
        <v>5.7912525831470187</v>
      </c>
      <c r="E974" s="2">
        <f t="shared" si="85"/>
        <v>-2.3674466383114989E-2</v>
      </c>
      <c r="F974" s="2">
        <f t="shared" si="89"/>
        <v>-0.15223022868647185</v>
      </c>
      <c r="G974" s="2">
        <f t="shared" si="87"/>
        <v>0.12855576230335686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5.9168000000000003</v>
      </c>
      <c r="C975" s="2">
        <f t="shared" ref="C975:C1038" si="90">$C$4*B965+C974*(1-$C$4)</f>
        <v>5.7797814834156114</v>
      </c>
      <c r="D975" s="2">
        <f t="shared" si="86"/>
        <v>5.8005523918027952</v>
      </c>
      <c r="E975" s="2">
        <f t="shared" si="85"/>
        <v>-2.0770908387183873E-2</v>
      </c>
      <c r="F975" s="2">
        <f t="shared" si="89"/>
        <v>-0.12593836462661426</v>
      </c>
      <c r="G975" s="2">
        <f t="shared" si="87"/>
        <v>0.10516745623943038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5.8723000000000001</v>
      </c>
      <c r="C976" s="2">
        <f t="shared" si="90"/>
        <v>5.8047689475055169</v>
      </c>
      <c r="D976" s="2">
        <f t="shared" si="86"/>
        <v>5.8058670294470325</v>
      </c>
      <c r="E976" s="2">
        <f t="shared" si="85"/>
        <v>-1.0980819415156162E-3</v>
      </c>
      <c r="F976" s="2">
        <f t="shared" si="89"/>
        <v>-0.10097030808959453</v>
      </c>
      <c r="G976" s="2">
        <f t="shared" si="87"/>
        <v>9.9872226148078919E-2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5.8151000000000002</v>
      </c>
      <c r="C977" s="2">
        <f t="shared" si="90"/>
        <v>5.8249429555815917</v>
      </c>
      <c r="D977" s="2">
        <f t="shared" si="86"/>
        <v>5.8065509531916968</v>
      </c>
      <c r="E977" s="2">
        <f t="shared" si="85"/>
        <v>1.8392002389894913E-2</v>
      </c>
      <c r="F977" s="2">
        <f t="shared" si="89"/>
        <v>-7.7097845993696651E-2</v>
      </c>
      <c r="G977" s="2">
        <f t="shared" si="87"/>
        <v>9.5489848383591563E-2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5.8978000000000002</v>
      </c>
      <c r="C978" s="2">
        <f t="shared" si="90"/>
        <v>5.8283209624151935</v>
      </c>
      <c r="D978" s="2">
        <f t="shared" si="86"/>
        <v>5.8133101418441644</v>
      </c>
      <c r="E978" s="2">
        <f t="shared" si="85"/>
        <v>1.5010820571029093E-2</v>
      </c>
      <c r="F978" s="2">
        <f t="shared" si="89"/>
        <v>-5.8676112680751506E-2</v>
      </c>
      <c r="G978" s="2">
        <f t="shared" si="87"/>
        <v>7.3686933251780606E-2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5.8532999999999999</v>
      </c>
      <c r="C979" s="2">
        <f t="shared" si="90"/>
        <v>5.8243331220436252</v>
      </c>
      <c r="D979" s="2">
        <f t="shared" si="86"/>
        <v>5.8162723535594116</v>
      </c>
      <c r="E979" s="2">
        <f t="shared" si="85"/>
        <v>8.0607684842135541E-3</v>
      </c>
      <c r="F979" s="2">
        <f t="shared" si="89"/>
        <v>-4.5328736447758491E-2</v>
      </c>
      <c r="G979" s="2">
        <f t="shared" si="87"/>
        <v>5.3389504931972045E-2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5.8277999999999999</v>
      </c>
      <c r="C980" s="2">
        <f t="shared" si="90"/>
        <v>5.8209587955753754</v>
      </c>
      <c r="D980" s="2">
        <f t="shared" si="86"/>
        <v>5.8171262532957515</v>
      </c>
      <c r="E980" s="2">
        <f t="shared" si="85"/>
        <v>3.8325422796239295E-3</v>
      </c>
      <c r="F980" s="2">
        <f t="shared" si="89"/>
        <v>-3.5496480702282014E-2</v>
      </c>
      <c r="G980" s="2">
        <f t="shared" si="87"/>
        <v>3.9329022981905944E-2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5.8659999999999997</v>
      </c>
      <c r="C981" s="2">
        <f t="shared" si="90"/>
        <v>5.8200574424099329</v>
      </c>
      <c r="D981" s="2">
        <f t="shared" si="86"/>
        <v>5.8207465308293997</v>
      </c>
      <c r="E981" s="2">
        <f t="shared" si="85"/>
        <v>-6.89088419466799E-4</v>
      </c>
      <c r="F981" s="2">
        <f t="shared" si="89"/>
        <v>-2.8535002245718973E-2</v>
      </c>
      <c r="G981" s="2">
        <f t="shared" si="87"/>
        <v>2.7845913826252174E-2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5.8468999999999998</v>
      </c>
      <c r="C982" s="2">
        <f t="shared" si="90"/>
        <v>5.8192947589622506</v>
      </c>
      <c r="D982" s="2">
        <f t="shared" si="86"/>
        <v>5.8226838248420361</v>
      </c>
      <c r="E982" s="2">
        <f t="shared" si="85"/>
        <v>-3.3890658797854911E-3</v>
      </c>
      <c r="F982" s="2">
        <f t="shared" si="89"/>
        <v>-2.350581497253228E-2</v>
      </c>
      <c r="G982" s="2">
        <f t="shared" si="87"/>
        <v>2.0116749092746789E-2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5.8532999999999999</v>
      </c>
      <c r="C983" s="2">
        <f t="shared" si="90"/>
        <v>5.8166955652757508</v>
      </c>
      <c r="D983" s="2">
        <f t="shared" si="86"/>
        <v>5.824951689668552</v>
      </c>
      <c r="E983" s="2">
        <f t="shared" si="85"/>
        <v>-8.2561243928012118E-3</v>
      </c>
      <c r="F983" s="2">
        <f t="shared" si="89"/>
        <v>-2.0455876856586067E-2</v>
      </c>
      <c r="G983" s="2">
        <f t="shared" si="87"/>
        <v>1.2199752463784855E-2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5.8342000000000001</v>
      </c>
      <c r="C984" s="2">
        <f t="shared" si="90"/>
        <v>5.8144962475410198</v>
      </c>
      <c r="D984" s="2">
        <f t="shared" si="86"/>
        <v>5.8256367496931034</v>
      </c>
      <c r="E984" s="2">
        <f t="shared" si="85"/>
        <v>-1.114050215208362E-2</v>
      </c>
      <c r="F984" s="2">
        <f t="shared" si="89"/>
        <v>-1.8592801915685579E-2</v>
      </c>
      <c r="G984" s="2">
        <f t="shared" si="87"/>
        <v>7.4522997636019585E-3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5.8087999999999997</v>
      </c>
      <c r="C985" s="2">
        <f t="shared" si="90"/>
        <v>5.8302352863808631</v>
      </c>
      <c r="D985" s="2">
        <f t="shared" si="86"/>
        <v>5.8243895830491699</v>
      </c>
      <c r="E985" s="2">
        <f t="shared" si="85"/>
        <v>5.8457033316932083E-3</v>
      </c>
      <c r="F985" s="2">
        <f t="shared" si="89"/>
        <v>-1.3705100866209822E-2</v>
      </c>
      <c r="G985" s="2">
        <f t="shared" si="87"/>
        <v>1.9550804197903032E-2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5.7834000000000003</v>
      </c>
      <c r="C986" s="2">
        <f t="shared" si="90"/>
        <v>5.8367067807838069</v>
      </c>
      <c r="D986" s="2">
        <f t="shared" si="86"/>
        <v>5.8213533176381205</v>
      </c>
      <c r="E986" s="2">
        <f t="shared" si="85"/>
        <v>1.5353463145686419E-2</v>
      </c>
      <c r="F986" s="2">
        <f t="shared" si="89"/>
        <v>-7.893388063830574E-3</v>
      </c>
      <c r="G986" s="2">
        <f t="shared" si="87"/>
        <v>2.3246851209516993E-2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5.6879999999999997</v>
      </c>
      <c r="C987" s="2">
        <f t="shared" si="90"/>
        <v>5.8333826606632213</v>
      </c>
      <c r="D987" s="2">
        <f t="shared" si="86"/>
        <v>5.8114752941093704</v>
      </c>
      <c r="E987" s="2">
        <f t="shared" si="85"/>
        <v>2.1907366553850949E-2</v>
      </c>
      <c r="F987" s="2">
        <f t="shared" si="89"/>
        <v>-1.9332371402942692E-3</v>
      </c>
      <c r="G987" s="2">
        <f t="shared" si="87"/>
        <v>2.3840603694145219E-2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5.6435000000000004</v>
      </c>
      <c r="C988" s="2">
        <f t="shared" si="90"/>
        <v>5.8432930205611875</v>
      </c>
      <c r="D988" s="2">
        <f t="shared" si="86"/>
        <v>5.7990326797308986</v>
      </c>
      <c r="E988" s="2">
        <f t="shared" ref="E988:E1051" si="91">C988-D988</f>
        <v>4.4260340830288847E-2</v>
      </c>
      <c r="F988" s="2">
        <f t="shared" si="89"/>
        <v>7.3054784538223536E-3</v>
      </c>
      <c r="G988" s="2">
        <f t="shared" si="87"/>
        <v>3.6954862376466495E-2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5.6879999999999997</v>
      </c>
      <c r="C989" s="2">
        <f t="shared" si="90"/>
        <v>5.8448325558594663</v>
      </c>
      <c r="D989" s="2">
        <f t="shared" ref="D989:D1052" si="92">$D$4*B989+(1-$D$4)*D988</f>
        <v>5.7908080367878689</v>
      </c>
      <c r="E989" s="2">
        <f t="shared" si="91"/>
        <v>5.4024519071597332E-2</v>
      </c>
      <c r="F989" s="2">
        <f t="shared" si="89"/>
        <v>1.664928657737735E-2</v>
      </c>
      <c r="G989" s="2">
        <f t="shared" si="87"/>
        <v>3.7375232494219979E-2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5.7515999999999998</v>
      </c>
      <c r="C990" s="2">
        <f t="shared" si="90"/>
        <v>5.8422121626503172</v>
      </c>
      <c r="D990" s="2">
        <f t="shared" si="92"/>
        <v>5.7879037377665448</v>
      </c>
      <c r="E990" s="2">
        <f t="shared" si="91"/>
        <v>5.430842488377241E-2</v>
      </c>
      <c r="F990" s="2">
        <f t="shared" si="89"/>
        <v>2.4181114238656362E-2</v>
      </c>
      <c r="G990" s="2">
        <f t="shared" si="87"/>
        <v>3.0127310645116048E-2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5.7198000000000002</v>
      </c>
      <c r="C991" s="2">
        <f t="shared" si="90"/>
        <v>5.8458718299348833</v>
      </c>
      <c r="D991" s="2">
        <f t="shared" si="92"/>
        <v>5.7828590164505043</v>
      </c>
      <c r="E991" s="2">
        <f t="shared" si="91"/>
        <v>6.3012813484379038E-2</v>
      </c>
      <c r="F991" s="2">
        <f t="shared" si="89"/>
        <v>3.1947454087800899E-2</v>
      </c>
      <c r="G991" s="2">
        <f t="shared" si="87"/>
        <v>3.1065359396578139E-2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5.7198000000000002</v>
      </c>
      <c r="C992" s="2">
        <f t="shared" si="90"/>
        <v>5.8460300099449016</v>
      </c>
      <c r="D992" s="2">
        <f t="shared" si="92"/>
        <v>5.7781879781949117</v>
      </c>
      <c r="E992" s="2">
        <f t="shared" si="91"/>
        <v>6.7842031749989928E-2</v>
      </c>
      <c r="F992" s="2">
        <f t="shared" si="89"/>
        <v>3.9126369620238709E-2</v>
      </c>
      <c r="G992" s="2">
        <f t="shared" si="87"/>
        <v>2.871566212975122E-2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5.8914</v>
      </c>
      <c r="C993" s="2">
        <f t="shared" si="90"/>
        <v>5.8471484699533782</v>
      </c>
      <c r="D993" s="2">
        <f t="shared" si="92"/>
        <v>5.786574053884177</v>
      </c>
      <c r="E993" s="2">
        <f t="shared" si="91"/>
        <v>6.057441606920122E-2</v>
      </c>
      <c r="F993" s="2">
        <f t="shared" si="89"/>
        <v>4.3415978910031211E-2</v>
      </c>
      <c r="G993" s="2">
        <f t="shared" si="87"/>
        <v>1.7158437159170009E-2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5.8849999999999998</v>
      </c>
      <c r="C994" s="2">
        <f t="shared" si="90"/>
        <v>5.8451563976528584</v>
      </c>
      <c r="D994" s="2">
        <f t="shared" si="92"/>
        <v>5.7938648647075714</v>
      </c>
      <c r="E994" s="2">
        <f t="shared" si="91"/>
        <v>5.1291532945286988E-2</v>
      </c>
      <c r="F994" s="2">
        <f t="shared" si="89"/>
        <v>4.4991089717082364E-2</v>
      </c>
      <c r="G994" s="2">
        <f t="shared" si="87"/>
        <v>6.3004432282046247E-3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5.9359000000000002</v>
      </c>
      <c r="C995" s="2">
        <f t="shared" si="90"/>
        <v>5.8395631057062642</v>
      </c>
      <c r="D995" s="2">
        <f t="shared" si="92"/>
        <v>5.8043859858403444</v>
      </c>
      <c r="E995" s="2">
        <f t="shared" si="91"/>
        <v>3.517711986591987E-2</v>
      </c>
      <c r="F995" s="2">
        <f t="shared" si="89"/>
        <v>4.3028295746849868E-2</v>
      </c>
      <c r="G995" s="2">
        <f t="shared" si="87"/>
        <v>-7.8511758809299975E-3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5.8978000000000002</v>
      </c>
      <c r="C996" s="2">
        <f t="shared" si="90"/>
        <v>5.8309226279053004</v>
      </c>
      <c r="D996" s="2">
        <f t="shared" si="92"/>
        <v>5.8113055424447637</v>
      </c>
      <c r="E996" s="2">
        <f t="shared" si="91"/>
        <v>1.9617085460536643E-2</v>
      </c>
      <c r="F996" s="2">
        <f t="shared" si="89"/>
        <v>3.8346053689587226E-2</v>
      </c>
      <c r="G996" s="2">
        <f t="shared" ref="G996:G1059" si="93">E996-F996</f>
        <v>-1.8728968229050583E-2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5.7834000000000003</v>
      </c>
      <c r="C997" s="2">
        <f t="shared" si="90"/>
        <v>5.8089345313044847</v>
      </c>
      <c r="D997" s="2">
        <f t="shared" si="92"/>
        <v>5.8092384652266329</v>
      </c>
      <c r="E997" s="2">
        <f t="shared" si="91"/>
        <v>-3.0393392214822512E-4</v>
      </c>
      <c r="F997" s="2">
        <f t="shared" ref="F997:F1060" si="95">(E997*(2/(10)))+((1-(2/10))*F996)</f>
        <v>3.0616056167240134E-2</v>
      </c>
      <c r="G997" s="2">
        <f t="shared" si="93"/>
        <v>-3.0919990089388359E-2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5.8215000000000003</v>
      </c>
      <c r="C998" s="2">
        <f t="shared" si="90"/>
        <v>5.7834830649499489</v>
      </c>
      <c r="D998" s="2">
        <f t="shared" si="92"/>
        <v>5.8101467270616967</v>
      </c>
      <c r="E998" s="2">
        <f t="shared" si="91"/>
        <v>-2.6663662111747755E-2</v>
      </c>
      <c r="F998" s="2">
        <f t="shared" si="95"/>
        <v>1.9160112511442558E-2</v>
      </c>
      <c r="G998" s="2">
        <f t="shared" si="93"/>
        <v>-4.5823774623190316E-2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5.8659999999999997</v>
      </c>
      <c r="C999" s="2">
        <f t="shared" si="90"/>
        <v>5.7687933626499568</v>
      </c>
      <c r="D999" s="2">
        <f t="shared" si="92"/>
        <v>5.8142840065386077</v>
      </c>
      <c r="E999" s="2">
        <f t="shared" si="91"/>
        <v>-4.5490643888650872E-2</v>
      </c>
      <c r="F999" s="2">
        <f t="shared" si="95"/>
        <v>6.229961231423874E-3</v>
      </c>
      <c r="G999" s="2">
        <f t="shared" si="93"/>
        <v>-5.1720605120074745E-2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5.9104999999999999</v>
      </c>
      <c r="C1000" s="2">
        <f t="shared" si="90"/>
        <v>5.7661482299345783</v>
      </c>
      <c r="D1000" s="2">
        <f t="shared" si="92"/>
        <v>5.8214111171653782</v>
      </c>
      <c r="E1000" s="2">
        <f t="shared" si="91"/>
        <v>-5.5262887230799862E-2</v>
      </c>
      <c r="F1000" s="2">
        <f t="shared" si="95"/>
        <v>-6.068608461020873E-3</v>
      </c>
      <c r="G1000" s="2">
        <f t="shared" si="93"/>
        <v>-4.9194278769778992E-2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6.0312000000000001</v>
      </c>
      <c r="C1001" s="2">
        <f t="shared" si="90"/>
        <v>5.7590177330215671</v>
      </c>
      <c r="D1001" s="2">
        <f t="shared" si="92"/>
        <v>5.8369510344123876</v>
      </c>
      <c r="E1001" s="2">
        <f t="shared" si="91"/>
        <v>-7.7933301390820553E-2</v>
      </c>
      <c r="F1001" s="2">
        <f t="shared" si="95"/>
        <v>-2.0441547046980812E-2</v>
      </c>
      <c r="G1001" s="2">
        <f t="shared" si="93"/>
        <v>-5.749175434383974E-2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6.1010999999999997</v>
      </c>
      <c r="C1002" s="2">
        <f t="shared" si="90"/>
        <v>5.7529842356336331</v>
      </c>
      <c r="D1002" s="2">
        <f t="shared" si="92"/>
        <v>5.8565176244559147</v>
      </c>
      <c r="E1002" s="2">
        <f t="shared" si="91"/>
        <v>-0.10353338882228158</v>
      </c>
      <c r="F1002" s="2">
        <f t="shared" si="95"/>
        <v>-3.7059915402040969E-2</v>
      </c>
      <c r="G1002" s="2">
        <f t="shared" si="93"/>
        <v>-6.6473473420240611E-2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6.0757000000000003</v>
      </c>
      <c r="C1003" s="2">
        <f t="shared" si="90"/>
        <v>5.774278968613074</v>
      </c>
      <c r="D1003" s="2">
        <f t="shared" si="92"/>
        <v>5.8727533559776983</v>
      </c>
      <c r="E1003" s="2">
        <f t="shared" si="91"/>
        <v>-9.8474387364624327E-2</v>
      </c>
      <c r="F1003" s="2">
        <f t="shared" si="95"/>
        <v>-4.9342809794557643E-2</v>
      </c>
      <c r="G1003" s="2">
        <f t="shared" si="93"/>
        <v>-4.9131577570066684E-2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6.0566000000000004</v>
      </c>
      <c r="C1004" s="2">
        <f t="shared" si="90"/>
        <v>5.7913129734418316</v>
      </c>
      <c r="D1004" s="2">
        <f t="shared" si="92"/>
        <v>5.8863716259052765</v>
      </c>
      <c r="E1004" s="2">
        <f t="shared" si="91"/>
        <v>-9.5058652463444915E-2</v>
      </c>
      <c r="F1004" s="2">
        <f t="shared" si="95"/>
        <v>-5.8485978328335103E-2</v>
      </c>
      <c r="G1004" s="2">
        <f t="shared" si="93"/>
        <v>-3.6572674135109812E-2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6.1646999999999998</v>
      </c>
      <c r="C1005" s="2">
        <f t="shared" si="90"/>
        <v>5.8135571313738579</v>
      </c>
      <c r="D1005" s="2">
        <f t="shared" si="92"/>
        <v>5.9069885425048856</v>
      </c>
      <c r="E1005" s="2">
        <f t="shared" si="91"/>
        <v>-9.3431411131027708E-2</v>
      </c>
      <c r="F1005" s="2">
        <f t="shared" si="95"/>
        <v>-6.5475064888873627E-2</v>
      </c>
      <c r="G1005" s="2">
        <f t="shared" si="93"/>
        <v>-2.7956346242154081E-2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6.5332999999999997</v>
      </c>
      <c r="C1006" s="2">
        <f t="shared" si="90"/>
        <v>5.8265175727009568</v>
      </c>
      <c r="D1006" s="2">
        <f t="shared" si="92"/>
        <v>5.9533819838008197</v>
      </c>
      <c r="E1006" s="2">
        <f t="shared" si="91"/>
        <v>-0.12686441109986291</v>
      </c>
      <c r="F1006" s="2">
        <f t="shared" si="95"/>
        <v>-7.7752934131071483E-2</v>
      </c>
      <c r="G1006" s="2">
        <f t="shared" si="93"/>
        <v>-4.9111476968791423E-2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6.8891999999999998</v>
      </c>
      <c r="C1007" s="2">
        <f t="shared" si="90"/>
        <v>5.8198840999777328</v>
      </c>
      <c r="D1007" s="2">
        <f t="shared" si="92"/>
        <v>6.0227018368526108</v>
      </c>
      <c r="E1007" s="2">
        <f t="shared" si="91"/>
        <v>-0.20281773687487803</v>
      </c>
      <c r="F1007" s="2">
        <f t="shared" si="95"/>
        <v>-0.1027658946798328</v>
      </c>
      <c r="G1007" s="2">
        <f t="shared" si="93"/>
        <v>-0.10005184219504523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6.8891999999999998</v>
      </c>
      <c r="C1008" s="2">
        <f t="shared" si="90"/>
        <v>5.8201326999811585</v>
      </c>
      <c r="D1008" s="2">
        <f t="shared" si="92"/>
        <v>6.0868868859746401</v>
      </c>
      <c r="E1008" s="2">
        <f t="shared" si="91"/>
        <v>-0.26675418599348166</v>
      </c>
      <c r="F1008" s="2">
        <f t="shared" si="95"/>
        <v>-0.13556355294256256</v>
      </c>
      <c r="G1008" s="2">
        <f t="shared" si="93"/>
        <v>-0.1311906330509191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6.8193000000000001</v>
      </c>
      <c r="C1009" s="2">
        <f t="shared" si="90"/>
        <v>5.8271892076763647</v>
      </c>
      <c r="D1009" s="2">
        <f t="shared" si="92"/>
        <v>6.1411397092357776</v>
      </c>
      <c r="E1009" s="2">
        <f t="shared" si="91"/>
        <v>-0.31395050155941284</v>
      </c>
      <c r="F1009" s="2">
        <f t="shared" si="95"/>
        <v>-0.17124094266593265</v>
      </c>
      <c r="G1009" s="2">
        <f t="shared" si="93"/>
        <v>-0.14270955889348019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6.7302999999999997</v>
      </c>
      <c r="C1010" s="2">
        <f t="shared" si="90"/>
        <v>5.8400062526492311</v>
      </c>
      <c r="D1010" s="2">
        <f t="shared" si="92"/>
        <v>6.1847812122553503</v>
      </c>
      <c r="E1010" s="2">
        <f t="shared" si="91"/>
        <v>-0.34477495960611915</v>
      </c>
      <c r="F1010" s="2">
        <f t="shared" si="95"/>
        <v>-0.20594774605396993</v>
      </c>
      <c r="G1010" s="2">
        <f t="shared" si="93"/>
        <v>-0.13882721355214922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6.6096000000000004</v>
      </c>
      <c r="C1011" s="2">
        <f t="shared" si="90"/>
        <v>5.8694206753185796</v>
      </c>
      <c r="D1011" s="2">
        <f t="shared" si="92"/>
        <v>6.2162492706068058</v>
      </c>
      <c r="E1011" s="2">
        <f t="shared" si="91"/>
        <v>-0.34682859528822618</v>
      </c>
      <c r="F1011" s="2">
        <f t="shared" si="95"/>
        <v>-0.23412391590082118</v>
      </c>
      <c r="G1011" s="2">
        <f t="shared" si="93"/>
        <v>-0.112704679387405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6.7366999999999999</v>
      </c>
      <c r="C1012" s="2">
        <f t="shared" si="90"/>
        <v>5.9050636483464904</v>
      </c>
      <c r="D1012" s="2">
        <f t="shared" si="92"/>
        <v>6.2548011764877831</v>
      </c>
      <c r="E1012" s="2">
        <f t="shared" si="91"/>
        <v>-0.34973752814129266</v>
      </c>
      <c r="F1012" s="2">
        <f t="shared" si="95"/>
        <v>-0.25724663834891548</v>
      </c>
      <c r="G1012" s="2">
        <f t="shared" si="93"/>
        <v>-9.2490889792377184E-2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6.8638000000000003</v>
      </c>
      <c r="C1013" s="2">
        <f t="shared" si="90"/>
        <v>5.9313153947547228</v>
      </c>
      <c r="D1013" s="2">
        <f t="shared" si="92"/>
        <v>6.2999122004516508</v>
      </c>
      <c r="E1013" s="2">
        <f t="shared" si="91"/>
        <v>-0.36859680569692799</v>
      </c>
      <c r="F1013" s="2">
        <f t="shared" si="95"/>
        <v>-0.27951667181851803</v>
      </c>
      <c r="G1013" s="2">
        <f t="shared" si="93"/>
        <v>-8.9080133878409962E-2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7.1497999999999999</v>
      </c>
      <c r="C1014" s="2">
        <f t="shared" si="90"/>
        <v>5.9505899494078429</v>
      </c>
      <c r="D1014" s="2">
        <f t="shared" si="92"/>
        <v>6.3628668522700469</v>
      </c>
      <c r="E1014" s="2">
        <f t="shared" si="91"/>
        <v>-0.41227690286220398</v>
      </c>
      <c r="F1014" s="2">
        <f t="shared" si="95"/>
        <v>-0.30606871802725522</v>
      </c>
      <c r="G1014" s="2">
        <f t="shared" si="93"/>
        <v>-0.10620818483494876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7.4039999999999999</v>
      </c>
      <c r="C1015" s="2">
        <f t="shared" si="90"/>
        <v>5.9835299571912515</v>
      </c>
      <c r="D1015" s="2">
        <f t="shared" si="92"/>
        <v>6.4399878261759698</v>
      </c>
      <c r="E1015" s="2">
        <f t="shared" si="91"/>
        <v>-0.4564578689847183</v>
      </c>
      <c r="F1015" s="2">
        <f t="shared" si="95"/>
        <v>-0.33614654821874784</v>
      </c>
      <c r="G1015" s="2">
        <f t="shared" si="93"/>
        <v>-0.12031132076597045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7.1814999999999998</v>
      </c>
      <c r="C1016" s="2">
        <f t="shared" si="90"/>
        <v>6.0681099637772125</v>
      </c>
      <c r="D1016" s="2">
        <f t="shared" si="92"/>
        <v>6.4949146538666387</v>
      </c>
      <c r="E1016" s="2">
        <f t="shared" si="91"/>
        <v>-0.42680469008942623</v>
      </c>
      <c r="F1016" s="2">
        <f t="shared" si="95"/>
        <v>-0.35427817659288352</v>
      </c>
      <c r="G1016" s="2">
        <f t="shared" si="93"/>
        <v>-7.2526513496542711E-2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6">
        <f>TITRES_STAT!D1020</f>
        <v>7.2958999999999996</v>
      </c>
      <c r="C1017" s="2">
        <f t="shared" si="90"/>
        <v>6.1944315078114878</v>
      </c>
      <c r="D1017" s="2">
        <f t="shared" si="92"/>
        <v>6.5542469017283693</v>
      </c>
      <c r="E1017" s="2">
        <f t="shared" si="91"/>
        <v>-0.35981539391688155</v>
      </c>
      <c r="F1017" s="2">
        <f t="shared" si="95"/>
        <v>-0.35538562005768315</v>
      </c>
      <c r="G1017" s="2">
        <f t="shared" si="93"/>
        <v>-4.4297738591984048E-3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6">
        <f>TITRES_STAT!D1021</f>
        <v>7.3594999999999997</v>
      </c>
      <c r="C1018" s="2">
        <f t="shared" si="90"/>
        <v>6.3013189681481823</v>
      </c>
      <c r="D1018" s="2">
        <f t="shared" si="92"/>
        <v>6.6138952793781201</v>
      </c>
      <c r="E1018" s="2">
        <f t="shared" si="91"/>
        <v>-0.31257631122993779</v>
      </c>
      <c r="F1018" s="2">
        <f t="shared" si="95"/>
        <v>-0.34682375829213413</v>
      </c>
      <c r="G1018" s="2">
        <f t="shared" si="93"/>
        <v>3.4247447062196346E-2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7.2450999999999999</v>
      </c>
      <c r="C1019" s="2">
        <f t="shared" si="90"/>
        <v>6.3810083576638466</v>
      </c>
      <c r="D1019" s="2">
        <f t="shared" si="92"/>
        <v>6.660651184609371</v>
      </c>
      <c r="E1019" s="2">
        <f t="shared" si="91"/>
        <v>-0.27964282694552445</v>
      </c>
      <c r="F1019" s="2">
        <f t="shared" si="95"/>
        <v>-0.33338757202281222</v>
      </c>
      <c r="G1019" s="2">
        <f t="shared" si="93"/>
        <v>5.374474507728777E-2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7.3086000000000002</v>
      </c>
      <c r="C1020" s="2">
        <f t="shared" si="90"/>
        <v>6.4347455334078703</v>
      </c>
      <c r="D1020" s="2">
        <f t="shared" si="92"/>
        <v>6.7086473931568253</v>
      </c>
      <c r="E1020" s="2">
        <f t="shared" si="91"/>
        <v>-0.27390185974895509</v>
      </c>
      <c r="F1020" s="2">
        <f t="shared" si="95"/>
        <v>-0.3214904295680408</v>
      </c>
      <c r="G1020" s="2">
        <f t="shared" si="93"/>
        <v>4.7588569819085713E-2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7.2450999999999999</v>
      </c>
      <c r="C1021" s="2">
        <f t="shared" si="90"/>
        <v>6.46164622057589</v>
      </c>
      <c r="D1021" s="2">
        <f t="shared" si="92"/>
        <v>6.7483846232933562</v>
      </c>
      <c r="E1021" s="2">
        <f t="shared" si="91"/>
        <v>-0.2867384027174662</v>
      </c>
      <c r="F1021" s="2">
        <f t="shared" si="95"/>
        <v>-0.31454002419792593</v>
      </c>
      <c r="G1021" s="2">
        <f t="shared" si="93"/>
        <v>2.7801621480459726E-2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7.1814999999999998</v>
      </c>
      <c r="C1022" s="2">
        <f t="shared" si="90"/>
        <v>6.5039621866411377</v>
      </c>
      <c r="D1022" s="2">
        <f t="shared" si="92"/>
        <v>6.7804672437901443</v>
      </c>
      <c r="E1022" s="2">
        <f t="shared" si="91"/>
        <v>-0.27650505714900664</v>
      </c>
      <c r="F1022" s="2">
        <f t="shared" si="95"/>
        <v>-0.30693303078814205</v>
      </c>
      <c r="G1022" s="2">
        <f t="shared" si="93"/>
        <v>3.0427973639135408E-2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7.2196999999999996</v>
      </c>
      <c r="C1023" s="2">
        <f t="shared" si="90"/>
        <v>6.5593218502348085</v>
      </c>
      <c r="D1023" s="2">
        <f t="shared" si="92"/>
        <v>6.8130030035093929</v>
      </c>
      <c r="E1023" s="2">
        <f t="shared" si="91"/>
        <v>-0.2536811532745844</v>
      </c>
      <c r="F1023" s="2">
        <f t="shared" si="95"/>
        <v>-0.29628265528543052</v>
      </c>
      <c r="G1023" s="2">
        <f t="shared" si="93"/>
        <v>4.2601502010846115E-2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7.0861999999999998</v>
      </c>
      <c r="C1024" s="2">
        <f t="shared" si="90"/>
        <v>6.6501646425063763</v>
      </c>
      <c r="D1024" s="2">
        <f t="shared" si="92"/>
        <v>6.8332398180642526</v>
      </c>
      <c r="E1024" s="2">
        <f t="shared" si="91"/>
        <v>-0.18307517555787634</v>
      </c>
      <c r="F1024" s="2">
        <f t="shared" si="95"/>
        <v>-0.27364115933991973</v>
      </c>
      <c r="G1024" s="2">
        <f t="shared" si="93"/>
        <v>9.0565983782043391E-2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7.1052999999999997</v>
      </c>
      <c r="C1025" s="2">
        <f t="shared" si="90"/>
        <v>6.7661393128900098</v>
      </c>
      <c r="D1025" s="2">
        <f t="shared" si="92"/>
        <v>6.8533924241335678</v>
      </c>
      <c r="E1025" s="2">
        <f t="shared" si="91"/>
        <v>-8.7253111243557946E-2</v>
      </c>
      <c r="F1025" s="2">
        <f t="shared" si="95"/>
        <v>-0.23636354972064738</v>
      </c>
      <c r="G1025" s="2">
        <f t="shared" si="93"/>
        <v>0.14911043847708944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7.0861999999999998</v>
      </c>
      <c r="C1026" s="2">
        <f t="shared" si="90"/>
        <v>6.8300409570607776</v>
      </c>
      <c r="D1026" s="2">
        <f t="shared" si="92"/>
        <v>6.8706374297533035</v>
      </c>
      <c r="E1026" s="2">
        <f t="shared" si="91"/>
        <v>-4.0596472692525865E-2</v>
      </c>
      <c r="F1026" s="2">
        <f t="shared" si="95"/>
        <v>-0.1972101343150231</v>
      </c>
      <c r="G1026" s="2">
        <f t="shared" si="93"/>
        <v>0.15661366162249724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7.1497999999999999</v>
      </c>
      <c r="C1027" s="2">
        <f t="shared" si="90"/>
        <v>6.901711579051427</v>
      </c>
      <c r="D1027" s="2">
        <f t="shared" si="92"/>
        <v>6.891316138660466</v>
      </c>
      <c r="E1027" s="2">
        <f t="shared" si="91"/>
        <v>1.0395440390960964E-2</v>
      </c>
      <c r="F1027" s="2">
        <f t="shared" si="95"/>
        <v>-0.15568901937382632</v>
      </c>
      <c r="G1027" s="2">
        <f t="shared" si="93"/>
        <v>0.16608445976478728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7.2450999999999999</v>
      </c>
      <c r="C1028" s="2">
        <f t="shared" si="90"/>
        <v>6.972140566889669</v>
      </c>
      <c r="D1028" s="2">
        <f t="shared" si="92"/>
        <v>6.9175223506115433</v>
      </c>
      <c r="E1028" s="2">
        <f t="shared" si="91"/>
        <v>5.4618216278125686E-2</v>
      </c>
      <c r="F1028" s="2">
        <f t="shared" si="95"/>
        <v>-0.11362757224343592</v>
      </c>
      <c r="G1028" s="2">
        <f t="shared" si="93"/>
        <v>0.16824578852156161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7.3086000000000002</v>
      </c>
      <c r="C1029" s="2">
        <f t="shared" si="90"/>
        <v>7.0141343258297191</v>
      </c>
      <c r="D1029" s="2">
        <f t="shared" si="92"/>
        <v>6.9464910653810588</v>
      </c>
      <c r="E1029" s="2">
        <f t="shared" si="91"/>
        <v>6.7643260448660314E-2</v>
      </c>
      <c r="F1029" s="2">
        <f t="shared" si="95"/>
        <v>-7.737340570501669E-2</v>
      </c>
      <c r="G1029" s="2">
        <f t="shared" si="93"/>
        <v>0.145016666153677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7.3022999999999998</v>
      </c>
      <c r="C1030" s="2">
        <f t="shared" si="90"/>
        <v>7.0594367372405316</v>
      </c>
      <c r="D1030" s="2">
        <f t="shared" si="92"/>
        <v>6.972847282760239</v>
      </c>
      <c r="E1030" s="2">
        <f t="shared" si="91"/>
        <v>8.6589454480292538E-2</v>
      </c>
      <c r="F1030" s="2">
        <f t="shared" si="95"/>
        <v>-4.4580833667954844E-2</v>
      </c>
      <c r="G1030" s="2">
        <f t="shared" si="93"/>
        <v>0.13117028814824738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7.1814999999999998</v>
      </c>
      <c r="C1031" s="2">
        <f t="shared" si="90"/>
        <v>7.0880003161266032</v>
      </c>
      <c r="D1031" s="2">
        <f t="shared" si="92"/>
        <v>6.9883030395928136</v>
      </c>
      <c r="E1031" s="2">
        <f t="shared" si="91"/>
        <v>9.9697276533789569E-2</v>
      </c>
      <c r="F1031" s="2">
        <f t="shared" si="95"/>
        <v>-1.572521162760596E-2</v>
      </c>
      <c r="G1031" s="2">
        <f t="shared" si="93"/>
        <v>0.11542248816139553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7.1497999999999999</v>
      </c>
      <c r="C1032" s="2">
        <f t="shared" si="90"/>
        <v>7.1023848828763567</v>
      </c>
      <c r="D1032" s="2">
        <f t="shared" si="92"/>
        <v>7.0002657774007542</v>
      </c>
      <c r="E1032" s="2">
        <f t="shared" si="91"/>
        <v>0.10211910547560255</v>
      </c>
      <c r="F1032" s="2">
        <f t="shared" si="95"/>
        <v>7.8436517930357413E-3</v>
      </c>
      <c r="G1032" s="2">
        <f t="shared" si="93"/>
        <v>9.4275453682566804E-2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7.1814999999999998</v>
      </c>
      <c r="C1033" s="2">
        <f t="shared" si="90"/>
        <v>7.1204333624338405</v>
      </c>
      <c r="D1033" s="2">
        <f t="shared" si="92"/>
        <v>7.013690534630328</v>
      </c>
      <c r="E1033" s="2">
        <f t="shared" si="91"/>
        <v>0.10674282780351252</v>
      </c>
      <c r="F1033" s="2">
        <f t="shared" si="95"/>
        <v>2.7623486995131098E-2</v>
      </c>
      <c r="G1033" s="2">
        <f t="shared" si="93"/>
        <v>7.9119340808381428E-2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7.1814999999999998</v>
      </c>
      <c r="C1034" s="2">
        <f t="shared" si="90"/>
        <v>7.1151666912901721</v>
      </c>
      <c r="D1034" s="2">
        <f t="shared" si="92"/>
        <v>7.0261208653984513</v>
      </c>
      <c r="E1034" s="2">
        <f t="shared" si="91"/>
        <v>8.9045825891720831E-2</v>
      </c>
      <c r="F1034" s="2">
        <f t="shared" si="95"/>
        <v>3.9907954774449049E-2</v>
      </c>
      <c r="G1034" s="2">
        <f t="shared" si="93"/>
        <v>4.9137871117271782E-2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7.1752000000000002</v>
      </c>
      <c r="C1035" s="2">
        <f t="shared" si="90"/>
        <v>7.1136487387839917</v>
      </c>
      <c r="D1035" s="2">
        <f t="shared" si="92"/>
        <v>7.0371637642578255</v>
      </c>
      <c r="E1035" s="2">
        <f t="shared" si="91"/>
        <v>7.6484974526166205E-2</v>
      </c>
      <c r="F1035" s="2">
        <f t="shared" si="95"/>
        <v>4.7223358724792483E-2</v>
      </c>
      <c r="G1035" s="2">
        <f t="shared" si="93"/>
        <v>2.9261615801373722E-2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7.1497999999999999</v>
      </c>
      <c r="C1036" s="2">
        <f t="shared" si="90"/>
        <v>7.1094258558941466</v>
      </c>
      <c r="D1036" s="2">
        <f t="shared" si="92"/>
        <v>7.0455071891276155</v>
      </c>
      <c r="E1036" s="2">
        <f t="shared" si="91"/>
        <v>6.3918666766531018E-2</v>
      </c>
      <c r="F1036" s="2">
        <f t="shared" si="95"/>
        <v>5.0562420333140193E-2</v>
      </c>
      <c r="G1036" s="2">
        <f t="shared" si="93"/>
        <v>1.3356246433390825E-2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7.1433999999999997</v>
      </c>
      <c r="C1037" s="2">
        <f t="shared" si="90"/>
        <v>7.1156372626796625</v>
      </c>
      <c r="D1037" s="2">
        <f t="shared" si="92"/>
        <v>7.0527585084514959</v>
      </c>
      <c r="E1037" s="2">
        <f t="shared" si="91"/>
        <v>6.2878754228166578E-2</v>
      </c>
      <c r="F1037" s="2">
        <f t="shared" si="95"/>
        <v>5.3025687112145475E-2</v>
      </c>
      <c r="G1037" s="2">
        <f t="shared" si="93"/>
        <v>9.8530671160211025E-3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7.1307</v>
      </c>
      <c r="C1038" s="2">
        <f t="shared" si="90"/>
        <v>7.135554606882792</v>
      </c>
      <c r="D1038" s="2">
        <f t="shared" si="92"/>
        <v>7.0585319522699033</v>
      </c>
      <c r="E1038" s="2">
        <f t="shared" si="91"/>
        <v>7.7022654612888708E-2</v>
      </c>
      <c r="F1038" s="2">
        <f t="shared" si="95"/>
        <v>5.7825080612294126E-2</v>
      </c>
      <c r="G1038" s="2">
        <f t="shared" si="93"/>
        <v>1.9197574000594582E-2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7.1307</v>
      </c>
      <c r="C1039" s="2">
        <f t="shared" ref="C1039:C1102" si="96">$C$4*B1029+C1038*(1-$C$4)</f>
        <v>7.1621769750546704</v>
      </c>
      <c r="D1039" s="2">
        <f t="shared" si="92"/>
        <v>7.0638777335832437</v>
      </c>
      <c r="E1039" s="2">
        <f t="shared" si="91"/>
        <v>9.8299241471426768E-2</v>
      </c>
      <c r="F1039" s="2">
        <f t="shared" si="95"/>
        <v>6.5919912784120654E-2</v>
      </c>
      <c r="G1039" s="2">
        <f t="shared" si="93"/>
        <v>3.2379328687306114E-2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7.0797999999999996</v>
      </c>
      <c r="C1040" s="2">
        <f t="shared" si="96"/>
        <v>7.1837343635077975</v>
      </c>
      <c r="D1040" s="2">
        <f t="shared" si="92"/>
        <v>7.0650571607252255</v>
      </c>
      <c r="E1040" s="2">
        <f t="shared" si="91"/>
        <v>0.11867720278257199</v>
      </c>
      <c r="F1040" s="2">
        <f t="shared" si="95"/>
        <v>7.647137078381093E-2</v>
      </c>
      <c r="G1040" s="2">
        <f t="shared" si="93"/>
        <v>4.2205831998761059E-2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7.0544000000000002</v>
      </c>
      <c r="C1041" s="2">
        <f t="shared" si="96"/>
        <v>7.1833906152758287</v>
      </c>
      <c r="D1041" s="2">
        <f t="shared" si="92"/>
        <v>7.0642677414122463</v>
      </c>
      <c r="E1041" s="2">
        <f t="shared" si="91"/>
        <v>0.11912287386358233</v>
      </c>
      <c r="F1041" s="2">
        <f t="shared" si="95"/>
        <v>8.5001671399765222E-2</v>
      </c>
      <c r="G1041" s="2">
        <f t="shared" si="93"/>
        <v>3.4121202463817113E-2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6.9908999999999999</v>
      </c>
      <c r="C1042" s="2">
        <f t="shared" si="96"/>
        <v>7.1782228283103171</v>
      </c>
      <c r="D1042" s="2">
        <f t="shared" si="92"/>
        <v>7.058833093900228</v>
      </c>
      <c r="E1042" s="2">
        <f t="shared" si="91"/>
        <v>0.11938973441008915</v>
      </c>
      <c r="F1042" s="2">
        <f t="shared" si="95"/>
        <v>9.1879284001830014E-2</v>
      </c>
      <c r="G1042" s="2">
        <f t="shared" si="93"/>
        <v>2.7510450408259141E-2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6.9591000000000003</v>
      </c>
      <c r="C1043" s="2">
        <f t="shared" si="96"/>
        <v>7.1787270085702684</v>
      </c>
      <c r="D1043" s="2">
        <f t="shared" si="92"/>
        <v>7.051445457315026</v>
      </c>
      <c r="E1043" s="2">
        <f t="shared" si="91"/>
        <v>0.12728155125524232</v>
      </c>
      <c r="F1043" s="2">
        <f t="shared" si="95"/>
        <v>9.8959737452512478E-2</v>
      </c>
      <c r="G1043" s="2">
        <f t="shared" si="93"/>
        <v>2.8321813802729842E-2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6.9272999999999998</v>
      </c>
      <c r="C1044" s="2">
        <f t="shared" si="96"/>
        <v>7.179153622636381</v>
      </c>
      <c r="D1044" s="2">
        <f t="shared" si="92"/>
        <v>7.0422494975139127</v>
      </c>
      <c r="E1044" s="2">
        <f t="shared" si="91"/>
        <v>0.1369041251224683</v>
      </c>
      <c r="F1044" s="2">
        <f t="shared" si="95"/>
        <v>0.10654861498650364</v>
      </c>
      <c r="G1044" s="2">
        <f t="shared" si="93"/>
        <v>3.0355510135964658E-2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6.8574000000000002</v>
      </c>
      <c r="C1045" s="2">
        <f t="shared" si="96"/>
        <v>7.1785453730000146</v>
      </c>
      <c r="D1045" s="2">
        <f t="shared" si="92"/>
        <v>7.0285569421425116</v>
      </c>
      <c r="E1045" s="2">
        <f t="shared" si="91"/>
        <v>0.14998843085750302</v>
      </c>
      <c r="F1045" s="2">
        <f t="shared" si="95"/>
        <v>0.11523657816070353</v>
      </c>
      <c r="G1045" s="2">
        <f t="shared" si="93"/>
        <v>3.4751852696799493E-2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6.7683999999999997</v>
      </c>
      <c r="C1046" s="2">
        <f t="shared" si="96"/>
        <v>7.1741230079230895</v>
      </c>
      <c r="D1046" s="2">
        <f t="shared" si="92"/>
        <v>7.009286057539363</v>
      </c>
      <c r="E1046" s="2">
        <f t="shared" si="91"/>
        <v>0.16483695038372659</v>
      </c>
      <c r="F1046" s="2">
        <f t="shared" si="95"/>
        <v>0.12515665260530814</v>
      </c>
      <c r="G1046" s="2">
        <f t="shared" si="93"/>
        <v>3.9680297778418444E-2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6.7621000000000002</v>
      </c>
      <c r="C1047" s="2">
        <f t="shared" si="96"/>
        <v>7.1693963913195375</v>
      </c>
      <c r="D1047" s="2">
        <f t="shared" si="92"/>
        <v>6.9909759792031139</v>
      </c>
      <c r="E1047" s="2">
        <f t="shared" si="91"/>
        <v>0.17842041211642368</v>
      </c>
      <c r="F1047" s="2">
        <f t="shared" si="95"/>
        <v>0.13580940450753126</v>
      </c>
      <c r="G1047" s="2">
        <f t="shared" si="93"/>
        <v>4.2611007608892415E-2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7.1497999999999999</v>
      </c>
      <c r="C1048" s="2">
        <f t="shared" si="96"/>
        <v>7.1634431003473011</v>
      </c>
      <c r="D1048" s="2">
        <f t="shared" si="92"/>
        <v>7.0027407214843649</v>
      </c>
      <c r="E1048" s="2">
        <f t="shared" si="91"/>
        <v>0.16070237886293626</v>
      </c>
      <c r="F1048" s="2">
        <f t="shared" si="95"/>
        <v>0.14078799937861228</v>
      </c>
      <c r="G1048" s="2">
        <f t="shared" si="93"/>
        <v>1.991437948432398E-2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7.2450999999999999</v>
      </c>
      <c r="C1049" s="2">
        <f t="shared" si="96"/>
        <v>7.1584057002938701</v>
      </c>
      <c r="D1049" s="2">
        <f t="shared" si="92"/>
        <v>7.0206932606336707</v>
      </c>
      <c r="E1049" s="2">
        <f t="shared" si="91"/>
        <v>0.13771243966019941</v>
      </c>
      <c r="F1049" s="2">
        <f t="shared" si="95"/>
        <v>0.14017288743492973</v>
      </c>
      <c r="G1049" s="2">
        <f t="shared" si="93"/>
        <v>-2.4604477747303122E-3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7.226</v>
      </c>
      <c r="C1050" s="2">
        <f t="shared" si="96"/>
        <v>7.1463125156332747</v>
      </c>
      <c r="D1050" s="2">
        <f t="shared" si="92"/>
        <v>7.0359011672533986</v>
      </c>
      <c r="E1050" s="2">
        <f t="shared" si="91"/>
        <v>0.1104113483798761</v>
      </c>
      <c r="F1050" s="2">
        <f t="shared" si="95"/>
        <v>0.13422057962391901</v>
      </c>
      <c r="G1050" s="2">
        <f t="shared" si="93"/>
        <v>-2.3809231244042911E-2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7.226</v>
      </c>
      <c r="C1051" s="2">
        <f t="shared" si="96"/>
        <v>7.1321721286127708</v>
      </c>
      <c r="D1051" s="2">
        <f t="shared" si="92"/>
        <v>7.0499825622716656</v>
      </c>
      <c r="E1051" s="2">
        <f t="shared" si="91"/>
        <v>8.2189566341105191E-2</v>
      </c>
      <c r="F1051" s="2">
        <f t="shared" si="95"/>
        <v>0.12381437696735625</v>
      </c>
      <c r="G1051" s="2">
        <f t="shared" si="93"/>
        <v>-4.1624810626251063E-2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7.226</v>
      </c>
      <c r="C1052" s="2">
        <f t="shared" si="96"/>
        <v>7.1104379549800374</v>
      </c>
      <c r="D1052" s="2">
        <f t="shared" si="92"/>
        <v>7.0630208909922834</v>
      </c>
      <c r="E1052" s="2">
        <f t="shared" ref="E1052:E1115" si="97">C1052-D1052</f>
        <v>4.7417063987754027E-2</v>
      </c>
      <c r="F1052" s="2">
        <f t="shared" si="95"/>
        <v>0.10853491437143581</v>
      </c>
      <c r="G1052" s="2">
        <f t="shared" si="93"/>
        <v>-6.1117850383681782E-2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7.2133000000000003</v>
      </c>
      <c r="C1053" s="2">
        <f t="shared" si="96"/>
        <v>7.0871551926754162</v>
      </c>
      <c r="D1053" s="2">
        <f t="shared" ref="D1053:D1116" si="98">$D$4*B1053+(1-$D$4)*D1052</f>
        <v>7.0741526768447072</v>
      </c>
      <c r="E1053" s="2">
        <f t="shared" si="97"/>
        <v>1.3002515830708994E-2</v>
      </c>
      <c r="F1053" s="2">
        <f t="shared" si="95"/>
        <v>8.9428434663290451E-2</v>
      </c>
      <c r="G1053" s="2">
        <f t="shared" si="93"/>
        <v>-7.6425918832581458E-2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7.1116000000000001</v>
      </c>
      <c r="C1054" s="2">
        <f t="shared" si="96"/>
        <v>7.0625620861099669</v>
      </c>
      <c r="D1054" s="2">
        <f t="shared" si="98"/>
        <v>7.0769265526339877</v>
      </c>
      <c r="E1054" s="2">
        <f t="shared" si="97"/>
        <v>-1.4364466524020791E-2</v>
      </c>
      <c r="F1054" s="2">
        <f t="shared" si="95"/>
        <v>6.8669854425828208E-2</v>
      </c>
      <c r="G1054" s="2">
        <f t="shared" si="93"/>
        <v>-8.3034320949849E-2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7.0797999999999996</v>
      </c>
      <c r="C1055" s="2">
        <f t="shared" si="96"/>
        <v>7.0309986882468953</v>
      </c>
      <c r="D1055" s="2">
        <f t="shared" si="98"/>
        <v>7.0771394005870256</v>
      </c>
      <c r="E1055" s="2">
        <f t="shared" si="97"/>
        <v>-4.6140712340130285E-2</v>
      </c>
      <c r="F1055" s="2">
        <f t="shared" si="95"/>
        <v>4.5707741072636511E-2</v>
      </c>
      <c r="G1055" s="2">
        <f t="shared" si="93"/>
        <v>-9.184845341276679E-2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7.0544000000000002</v>
      </c>
      <c r="C1056" s="2">
        <f t="shared" si="96"/>
        <v>6.9905988900550646</v>
      </c>
      <c r="D1056" s="2">
        <f t="shared" si="98"/>
        <v>7.0754550005435428</v>
      </c>
      <c r="E1056" s="2">
        <f t="shared" si="97"/>
        <v>-8.4856110488478187E-2</v>
      </c>
      <c r="F1056" s="2">
        <f t="shared" si="95"/>
        <v>1.9594970760413576E-2</v>
      </c>
      <c r="G1056" s="2">
        <f t="shared" si="93"/>
        <v>-0.10445108124889177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7.0480999999999998</v>
      </c>
      <c r="C1057" s="2">
        <f t="shared" si="96"/>
        <v>6.9554452146619772</v>
      </c>
      <c r="D1057" s="2">
        <f t="shared" si="98"/>
        <v>7.0734287042069841</v>
      </c>
      <c r="E1057" s="2">
        <f t="shared" si="97"/>
        <v>-0.11798348954500693</v>
      </c>
      <c r="F1057" s="2">
        <f t="shared" si="95"/>
        <v>-7.9207213006705253E-3</v>
      </c>
      <c r="G1057" s="2">
        <f t="shared" si="93"/>
        <v>-0.1100627682443364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7.2958999999999996</v>
      </c>
      <c r="C1058" s="2">
        <f t="shared" si="96"/>
        <v>6.9853459508678268</v>
      </c>
      <c r="D1058" s="2">
        <f t="shared" si="98"/>
        <v>7.0899080594509112</v>
      </c>
      <c r="E1058" s="2">
        <f t="shared" si="97"/>
        <v>-0.10456210858308435</v>
      </c>
      <c r="F1058" s="2">
        <f t="shared" si="95"/>
        <v>-2.7248998757153291E-2</v>
      </c>
      <c r="G1058" s="2">
        <f t="shared" si="93"/>
        <v>-7.7313109825931051E-2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7.2896000000000001</v>
      </c>
      <c r="C1059" s="2">
        <f t="shared" si="96"/>
        <v>7.0253081122727767</v>
      </c>
      <c r="D1059" s="2">
        <f t="shared" si="98"/>
        <v>7.1047000550471395</v>
      </c>
      <c r="E1059" s="2">
        <f t="shared" si="97"/>
        <v>-7.9391942774362789E-2</v>
      </c>
      <c r="F1059" s="2">
        <f t="shared" si="95"/>
        <v>-3.7677587560595194E-2</v>
      </c>
      <c r="G1059" s="2">
        <f t="shared" si="93"/>
        <v>-4.1714355213767595E-2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7.4294000000000002</v>
      </c>
      <c r="C1060" s="2">
        <f t="shared" si="96"/>
        <v>7.0561837873077344</v>
      </c>
      <c r="D1060" s="2">
        <f t="shared" si="98"/>
        <v>7.1287519028214259</v>
      </c>
      <c r="E1060" s="2">
        <f t="shared" si="97"/>
        <v>-7.2568115513691467E-2</v>
      </c>
      <c r="F1060" s="2">
        <f t="shared" si="95"/>
        <v>-4.4655693151214454E-2</v>
      </c>
      <c r="G1060" s="2">
        <f t="shared" ref="G1060:G1123" si="99">E1060-F1060</f>
        <v>-2.7912422362477013E-2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7.6264000000000003</v>
      </c>
      <c r="C1061" s="2">
        <f t="shared" si="96"/>
        <v>7.0823093584911598</v>
      </c>
      <c r="D1061" s="2">
        <f t="shared" si="98"/>
        <v>7.1656147248346533</v>
      </c>
      <c r="E1061" s="2">
        <f t="shared" si="97"/>
        <v>-8.3305366343493503E-2</v>
      </c>
      <c r="F1061" s="2">
        <f t="shared" ref="F1061:F1124" si="101">(E1061*(2/(10)))+((1-(2/10))*F1060)</f>
        <v>-5.2385627789670264E-2</v>
      </c>
      <c r="G1061" s="2">
        <f t="shared" si="99"/>
        <v>-3.0919738553823239E-2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7.5755999999999997</v>
      </c>
      <c r="C1062" s="2">
        <f t="shared" si="96"/>
        <v>7.1044156110309817</v>
      </c>
      <c r="D1062" s="2">
        <f t="shared" si="98"/>
        <v>7.1959840044765313</v>
      </c>
      <c r="E1062" s="2">
        <f t="shared" si="97"/>
        <v>-9.1568393445549567E-2</v>
      </c>
      <c r="F1062" s="2">
        <f t="shared" si="101"/>
        <v>-6.0222180920846129E-2</v>
      </c>
      <c r="G1062" s="2">
        <f t="shared" si="99"/>
        <v>-3.1346212524703439E-2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7.6264000000000003</v>
      </c>
      <c r="C1063" s="2">
        <f t="shared" si="96"/>
        <v>7.1211670554877537</v>
      </c>
      <c r="D1063" s="2">
        <f t="shared" si="98"/>
        <v>7.2278666708116033</v>
      </c>
      <c r="E1063" s="2">
        <f t="shared" si="97"/>
        <v>-0.10669961532384953</v>
      </c>
      <c r="F1063" s="2">
        <f t="shared" si="101"/>
        <v>-6.9517667801446817E-2</v>
      </c>
      <c r="G1063" s="2">
        <f t="shared" si="99"/>
        <v>-3.7181947522402711E-2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7.4928999999999997</v>
      </c>
      <c r="C1064" s="2">
        <f t="shared" si="96"/>
        <v>7.11969520079733</v>
      </c>
      <c r="D1064" s="2">
        <f t="shared" si="98"/>
        <v>7.2474987692700026</v>
      </c>
      <c r="E1064" s="2">
        <f t="shared" si="97"/>
        <v>-0.1278035684726726</v>
      </c>
      <c r="F1064" s="2">
        <f t="shared" si="101"/>
        <v>-8.1174847935691977E-2</v>
      </c>
      <c r="G1064" s="2">
        <f t="shared" si="99"/>
        <v>-4.6628720536980625E-2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7.4928999999999997</v>
      </c>
      <c r="C1065" s="2">
        <f t="shared" si="96"/>
        <v>7.113557477597741</v>
      </c>
      <c r="D1065" s="2">
        <f t="shared" si="98"/>
        <v>7.2656766382129652</v>
      </c>
      <c r="E1065" s="2">
        <f t="shared" si="97"/>
        <v>-0.15211916061522412</v>
      </c>
      <c r="F1065" s="2">
        <f t="shared" si="101"/>
        <v>-9.5363710471598404E-2</v>
      </c>
      <c r="G1065" s="2">
        <f t="shared" si="99"/>
        <v>-5.6755450143625721E-2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7.4039999999999999</v>
      </c>
      <c r="C1066" s="2">
        <f t="shared" si="96"/>
        <v>7.1044563271980889</v>
      </c>
      <c r="D1066" s="2">
        <f t="shared" si="98"/>
        <v>7.275922813160153</v>
      </c>
      <c r="E1066" s="2">
        <f t="shared" si="97"/>
        <v>-0.17146648596206404</v>
      </c>
      <c r="F1066" s="2">
        <f t="shared" si="101"/>
        <v>-0.11058426556969153</v>
      </c>
      <c r="G1066" s="2">
        <f t="shared" si="99"/>
        <v>-6.088222039237251E-2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7.4928999999999997</v>
      </c>
      <c r="C1067" s="2">
        <f t="shared" si="96"/>
        <v>7.0957861230137675</v>
      </c>
      <c r="D1067" s="2">
        <f t="shared" si="98"/>
        <v>7.2919951973705119</v>
      </c>
      <c r="E1067" s="2">
        <f t="shared" si="97"/>
        <v>-0.1962090743567444</v>
      </c>
      <c r="F1067" s="2">
        <f t="shared" si="101"/>
        <v>-0.1277092273271021</v>
      </c>
      <c r="G1067" s="2">
        <f t="shared" si="99"/>
        <v>-6.8499847029642291E-2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7.4356999999999998</v>
      </c>
      <c r="C1068" s="2">
        <f t="shared" si="96"/>
        <v>7.1265728733193416</v>
      </c>
      <c r="D1068" s="2">
        <f t="shared" si="98"/>
        <v>7.3026399975652883</v>
      </c>
      <c r="E1068" s="2">
        <f t="shared" si="97"/>
        <v>-0.17606712424594662</v>
      </c>
      <c r="F1068" s="2">
        <f t="shared" si="101"/>
        <v>-0.137380806710871</v>
      </c>
      <c r="G1068" s="2">
        <f t="shared" si="99"/>
        <v>-3.8686317535075621E-2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7.3784999999999998</v>
      </c>
      <c r="C1069" s="2">
        <f t="shared" si="96"/>
        <v>7.1516539697317505</v>
      </c>
      <c r="D1069" s="2">
        <f t="shared" si="98"/>
        <v>7.308259257004897</v>
      </c>
      <c r="E1069" s="2">
        <f t="shared" si="97"/>
        <v>-0.15660528727314649</v>
      </c>
      <c r="F1069" s="2">
        <f t="shared" si="101"/>
        <v>-0.14122570282332611</v>
      </c>
      <c r="G1069" s="2">
        <f t="shared" si="99"/>
        <v>-1.5379584449820377E-2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7.3531000000000004</v>
      </c>
      <c r="C1070" s="2">
        <f t="shared" si="96"/>
        <v>7.1943841282345584</v>
      </c>
      <c r="D1070" s="2">
        <f t="shared" si="98"/>
        <v>7.3115807935230528</v>
      </c>
      <c r="E1070" s="2">
        <f t="shared" si="97"/>
        <v>-0.11719666528849437</v>
      </c>
      <c r="F1070" s="2">
        <f t="shared" si="101"/>
        <v>-0.13641989531635976</v>
      </c>
      <c r="G1070" s="2">
        <f t="shared" si="99"/>
        <v>1.9223230027865384E-2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7.3341000000000003</v>
      </c>
      <c r="C1071" s="2">
        <f t="shared" si="96"/>
        <v>7.2608481085061651</v>
      </c>
      <c r="D1071" s="2">
        <f t="shared" si="98"/>
        <v>7.3132488828917159</v>
      </c>
      <c r="E1071" s="2">
        <f t="shared" si="97"/>
        <v>-5.2400774385550797E-2</v>
      </c>
      <c r="F1071" s="2">
        <f t="shared" si="101"/>
        <v>-0.11961607113019798</v>
      </c>
      <c r="G1071" s="2">
        <f t="shared" si="99"/>
        <v>6.7215296744647185E-2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7.5500999999999996</v>
      </c>
      <c r="C1072" s="2">
        <f t="shared" si="96"/>
        <v>7.309271476428294</v>
      </c>
      <c r="D1072" s="2">
        <f t="shared" si="98"/>
        <v>7.3307934100849224</v>
      </c>
      <c r="E1072" s="2">
        <f t="shared" si="97"/>
        <v>-2.1521933656628356E-2</v>
      </c>
      <c r="F1072" s="2">
        <f t="shared" si="101"/>
        <v>-9.9997243635484068E-2</v>
      </c>
      <c r="G1072" s="2">
        <f t="shared" si="99"/>
        <v>7.8475309978855712E-2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7.5883000000000003</v>
      </c>
      <c r="C1073" s="2">
        <f t="shared" si="96"/>
        <v>7.3580604800547107</v>
      </c>
      <c r="D1073" s="2">
        <f t="shared" si="98"/>
        <v>7.3498679723008538</v>
      </c>
      <c r="E1073" s="2">
        <f t="shared" si="97"/>
        <v>8.1925077538569369E-3</v>
      </c>
      <c r="F1073" s="2">
        <f t="shared" si="101"/>
        <v>-7.8359293357615878E-2</v>
      </c>
      <c r="G1073" s="2">
        <f t="shared" si="99"/>
        <v>8.6551801111472815E-2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7.5438000000000001</v>
      </c>
      <c r="C1074" s="2">
        <f t="shared" si="96"/>
        <v>7.3788050215847552</v>
      </c>
      <c r="D1074" s="2">
        <f t="shared" si="98"/>
        <v>7.3642333076859758</v>
      </c>
      <c r="E1074" s="2">
        <f t="shared" si="97"/>
        <v>1.4571713898779315E-2</v>
      </c>
      <c r="F1074" s="2">
        <f t="shared" si="101"/>
        <v>-5.9773091906336846E-2</v>
      </c>
      <c r="G1074" s="2">
        <f t="shared" si="99"/>
        <v>7.4344805805116154E-2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7.4992999999999999</v>
      </c>
      <c r="C1075" s="2">
        <f t="shared" si="96"/>
        <v>7.3963580951871002</v>
      </c>
      <c r="D1075" s="2">
        <f t="shared" si="98"/>
        <v>7.3742382478573845</v>
      </c>
      <c r="E1075" s="2">
        <f t="shared" si="97"/>
        <v>2.2119847329715725E-2</v>
      </c>
      <c r="F1075" s="2">
        <f t="shared" si="101"/>
        <v>-4.3394504059126336E-2</v>
      </c>
      <c r="G1075" s="2">
        <f t="shared" si="99"/>
        <v>6.5514351388842068E-2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7.4992999999999999</v>
      </c>
      <c r="C1076" s="2">
        <f t="shared" si="96"/>
        <v>7.3975337728506236</v>
      </c>
      <c r="D1076" s="2">
        <f t="shared" si="98"/>
        <v>7.3835020813494303</v>
      </c>
      <c r="E1076" s="2">
        <f t="shared" si="97"/>
        <v>1.4031691501193322E-2</v>
      </c>
      <c r="F1076" s="2">
        <f t="shared" si="101"/>
        <v>-3.1909264947062407E-2</v>
      </c>
      <c r="G1076" s="2">
        <f t="shared" si="99"/>
        <v>4.5940956448255729E-2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7.4356999999999998</v>
      </c>
      <c r="C1077" s="2">
        <f t="shared" si="96"/>
        <v>7.4122055001043741</v>
      </c>
      <c r="D1077" s="2">
        <f t="shared" si="98"/>
        <v>7.3873685938420648</v>
      </c>
      <c r="E1077" s="2">
        <f t="shared" si="97"/>
        <v>2.4836906262309277E-2</v>
      </c>
      <c r="F1077" s="2">
        <f t="shared" si="101"/>
        <v>-2.0560030705188071E-2</v>
      </c>
      <c r="G1077" s="2">
        <f t="shared" si="99"/>
        <v>4.5396936967497345E-2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7.4992999999999999</v>
      </c>
      <c r="C1078" s="2">
        <f t="shared" si="96"/>
        <v>7.4158200385498549</v>
      </c>
      <c r="D1078" s="2">
        <f t="shared" si="98"/>
        <v>7.3956598091130221</v>
      </c>
      <c r="E1078" s="2">
        <f t="shared" si="97"/>
        <v>2.0160229436832822E-2</v>
      </c>
      <c r="F1078" s="2">
        <f t="shared" si="101"/>
        <v>-1.2415978676783894E-2</v>
      </c>
      <c r="G1078" s="2">
        <f t="shared" si="99"/>
        <v>3.2576208113616716E-2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7.3913000000000002</v>
      </c>
      <c r="C1079" s="2">
        <f t="shared" si="96"/>
        <v>7.4100784941575695</v>
      </c>
      <c r="D1079" s="2">
        <f t="shared" si="98"/>
        <v>7.3953368602898353</v>
      </c>
      <c r="E1079" s="2">
        <f t="shared" si="97"/>
        <v>1.4741633867734194E-2</v>
      </c>
      <c r="F1079" s="2">
        <f t="shared" si="101"/>
        <v>-6.9844561678802774E-3</v>
      </c>
      <c r="G1079" s="2">
        <f t="shared" si="99"/>
        <v>2.1726090035614473E-2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7.3722000000000003</v>
      </c>
      <c r="C1080" s="2">
        <f t="shared" si="96"/>
        <v>7.4013125719794814</v>
      </c>
      <c r="D1080" s="2">
        <f t="shared" si="98"/>
        <v>7.3936230187868848</v>
      </c>
      <c r="E1080" s="2">
        <f t="shared" si="97"/>
        <v>7.6895531925966765E-3</v>
      </c>
      <c r="F1080" s="2">
        <f t="shared" si="101"/>
        <v>-4.0496542957848868E-3</v>
      </c>
      <c r="G1080" s="2">
        <f t="shared" si="99"/>
        <v>1.1739207488381562E-2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7.3975999999999997</v>
      </c>
      <c r="C1081" s="2">
        <f t="shared" si="96"/>
        <v>7.3909721762903304</v>
      </c>
      <c r="D1081" s="2">
        <f t="shared" si="98"/>
        <v>7.3939176099878559</v>
      </c>
      <c r="E1081" s="2">
        <f t="shared" si="97"/>
        <v>-2.9454336975254236E-3</v>
      </c>
      <c r="F1081" s="2">
        <f t="shared" si="101"/>
        <v>-3.8288101761329942E-3</v>
      </c>
      <c r="G1081" s="2">
        <f t="shared" si="99"/>
        <v>8.8337647860757063E-4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7.3022999999999998</v>
      </c>
      <c r="C1082" s="2">
        <f t="shared" si="96"/>
        <v>7.415453379937972</v>
      </c>
      <c r="D1082" s="2">
        <f t="shared" si="98"/>
        <v>7.3871311203591254</v>
      </c>
      <c r="E1082" s="2">
        <f t="shared" si="97"/>
        <v>2.8322259578846598E-2</v>
      </c>
      <c r="F1082" s="2">
        <f t="shared" si="101"/>
        <v>2.6014037748629242E-3</v>
      </c>
      <c r="G1082" s="2">
        <f t="shared" si="99"/>
        <v>2.5720855803983672E-2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7.1497999999999999</v>
      </c>
      <c r="C1083" s="2">
        <f t="shared" si="96"/>
        <v>7.4420451676398223</v>
      </c>
      <c r="D1083" s="2">
        <f t="shared" si="98"/>
        <v>7.3695510373695612</v>
      </c>
      <c r="E1083" s="2">
        <f t="shared" si="97"/>
        <v>7.2494130270261081E-2</v>
      </c>
      <c r="F1083" s="2">
        <f t="shared" si="101"/>
        <v>1.6579949073942557E-2</v>
      </c>
      <c r="G1083" s="2">
        <f t="shared" si="99"/>
        <v>5.5914181196318524E-2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7.0480999999999998</v>
      </c>
      <c r="C1084" s="2">
        <f t="shared" si="96"/>
        <v>7.457699757233696</v>
      </c>
      <c r="D1084" s="2">
        <f t="shared" si="98"/>
        <v>7.34573984941626</v>
      </c>
      <c r="E1084" s="2">
        <f t="shared" si="97"/>
        <v>0.11195990781743603</v>
      </c>
      <c r="F1084" s="2">
        <f t="shared" si="101"/>
        <v>3.5655940822641251E-2</v>
      </c>
      <c r="G1084" s="2">
        <f t="shared" si="99"/>
        <v>7.6303966994794775E-2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7.0861999999999998</v>
      </c>
      <c r="C1085" s="2">
        <f t="shared" si="96"/>
        <v>7.4640997945823582</v>
      </c>
      <c r="D1085" s="2">
        <f t="shared" si="98"/>
        <v>7.3265146753854253</v>
      </c>
      <c r="E1085" s="2">
        <f t="shared" si="97"/>
        <v>0.13758511919693284</v>
      </c>
      <c r="F1085" s="2">
        <f t="shared" si="101"/>
        <v>5.6041776497499571E-2</v>
      </c>
      <c r="G1085" s="2">
        <f t="shared" si="99"/>
        <v>8.1543342699433266E-2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6.9908999999999999</v>
      </c>
      <c r="C1086" s="2">
        <f t="shared" si="96"/>
        <v>7.4695152108004566</v>
      </c>
      <c r="D1086" s="2">
        <f t="shared" si="98"/>
        <v>7.3016543290605789</v>
      </c>
      <c r="E1086" s="2">
        <f t="shared" si="97"/>
        <v>0.16786088173987768</v>
      </c>
      <c r="F1086" s="2">
        <f t="shared" si="101"/>
        <v>7.8405597545975203E-2</v>
      </c>
      <c r="G1086" s="2">
        <f t="shared" si="99"/>
        <v>8.9455284193902473E-2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6.9908999999999999</v>
      </c>
      <c r="C1087" s="2">
        <f t="shared" si="96"/>
        <v>7.4643128706773094</v>
      </c>
      <c r="D1087" s="2">
        <f t="shared" si="98"/>
        <v>7.278635489870906</v>
      </c>
      <c r="E1087" s="2">
        <f t="shared" si="97"/>
        <v>0.18567738080640339</v>
      </c>
      <c r="F1087" s="2">
        <f t="shared" si="101"/>
        <v>9.9859954198060846E-2</v>
      </c>
      <c r="G1087" s="2">
        <f t="shared" si="99"/>
        <v>8.5817426608342545E-2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6.9272999999999998</v>
      </c>
      <c r="C1088" s="2">
        <f t="shared" si="96"/>
        <v>7.4696955059577235</v>
      </c>
      <c r="D1088" s="2">
        <f t="shared" si="98"/>
        <v>7.2526106387693572</v>
      </c>
      <c r="E1088" s="2">
        <f t="shared" si="97"/>
        <v>0.21708486718836628</v>
      </c>
      <c r="F1088" s="2">
        <f t="shared" si="101"/>
        <v>0.12330493679612194</v>
      </c>
      <c r="G1088" s="2">
        <f t="shared" si="99"/>
        <v>9.3779930392244346E-2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6.8891999999999998</v>
      </c>
      <c r="C1089" s="2">
        <f t="shared" si="96"/>
        <v>7.4576346588873044</v>
      </c>
      <c r="D1089" s="2">
        <f t="shared" si="98"/>
        <v>7.2256913321938496</v>
      </c>
      <c r="E1089" s="2">
        <f t="shared" si="97"/>
        <v>0.23194332669345474</v>
      </c>
      <c r="F1089" s="2">
        <f t="shared" si="101"/>
        <v>0.14503261477558851</v>
      </c>
      <c r="G1089" s="2">
        <f t="shared" si="99"/>
        <v>8.6910711917866229E-2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7.0926</v>
      </c>
      <c r="C1090" s="2">
        <f t="shared" si="96"/>
        <v>7.4444908652123347</v>
      </c>
      <c r="D1090" s="2">
        <f t="shared" si="98"/>
        <v>7.2158327149943053</v>
      </c>
      <c r="E1090" s="2">
        <f t="shared" si="97"/>
        <v>0.22865815021802938</v>
      </c>
      <c r="F1090" s="2">
        <f t="shared" si="101"/>
        <v>0.16175772186407669</v>
      </c>
      <c r="G1090" s="2">
        <f t="shared" si="99"/>
        <v>6.6900428353952685E-2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7.0861999999999998</v>
      </c>
      <c r="C1091" s="2">
        <f t="shared" si="96"/>
        <v>7.437276885948898</v>
      </c>
      <c r="D1091" s="2">
        <f t="shared" si="98"/>
        <v>7.2062302916613934</v>
      </c>
      <c r="E1091" s="2">
        <f t="shared" si="97"/>
        <v>0.23104659428750463</v>
      </c>
      <c r="F1091" s="2">
        <f t="shared" si="101"/>
        <v>0.17561549634876228</v>
      </c>
      <c r="G1091" s="2">
        <f t="shared" si="99"/>
        <v>5.5431097938742346E-2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7.0544000000000002</v>
      </c>
      <c r="C1092" s="2">
        <f t="shared" si="96"/>
        <v>7.4165112111875295</v>
      </c>
      <c r="D1092" s="2">
        <f t="shared" si="98"/>
        <v>7.1949836033901793</v>
      </c>
      <c r="E1092" s="2">
        <f t="shared" si="97"/>
        <v>0.22152760779735026</v>
      </c>
      <c r="F1092" s="2">
        <f t="shared" si="101"/>
        <v>0.18479791863847989</v>
      </c>
      <c r="G1092" s="2">
        <f t="shared" si="99"/>
        <v>3.6729689158870371E-2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7.1116000000000001</v>
      </c>
      <c r="C1093" s="2">
        <f t="shared" si="96"/>
        <v>7.3754787171586793</v>
      </c>
      <c r="D1093" s="2">
        <f t="shared" si="98"/>
        <v>7.1888070401760915</v>
      </c>
      <c r="E1093" s="2">
        <f t="shared" si="97"/>
        <v>0.1866716769825878</v>
      </c>
      <c r="F1093" s="2">
        <f t="shared" si="101"/>
        <v>0.18517267030730147</v>
      </c>
      <c r="G1093" s="2">
        <f t="shared" si="99"/>
        <v>1.499006675286324E-3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6.9908999999999999</v>
      </c>
      <c r="C1094" s="2">
        <f t="shared" si="96"/>
        <v>7.3251127606727291</v>
      </c>
      <c r="D1094" s="2">
        <f t="shared" si="98"/>
        <v>7.1741472594223064</v>
      </c>
      <c r="E1094" s="2">
        <f t="shared" si="97"/>
        <v>0.15096550125042274</v>
      </c>
      <c r="F1094" s="2">
        <f t="shared" si="101"/>
        <v>0.17833123649592575</v>
      </c>
      <c r="G1094" s="2">
        <f t="shared" si="99"/>
        <v>-2.7365735245503009E-2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6">
        <f>TITRES_STAT!D1098</f>
        <v>7.0926</v>
      </c>
      <c r="C1095" s="2">
        <f t="shared" si="96"/>
        <v>7.2883569513384625</v>
      </c>
      <c r="D1095" s="2">
        <f t="shared" si="98"/>
        <v>7.1681067216873213</v>
      </c>
      <c r="E1095" s="2">
        <f t="shared" si="97"/>
        <v>0.12025022965114118</v>
      </c>
      <c r="F1095" s="2">
        <f t="shared" si="101"/>
        <v>0.16671503512696886</v>
      </c>
      <c r="G1095" s="2">
        <f t="shared" si="99"/>
        <v>-4.6464805475827681E-2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7.1180000000000003</v>
      </c>
      <c r="C1096" s="2">
        <f t="shared" si="96"/>
        <v>7.2425943434402376</v>
      </c>
      <c r="D1096" s="2">
        <f t="shared" si="98"/>
        <v>7.1643951126734455</v>
      </c>
      <c r="E1096" s="2">
        <f t="shared" si="97"/>
        <v>7.8199230766792027E-2</v>
      </c>
      <c r="F1096" s="2">
        <f t="shared" si="101"/>
        <v>0.14901187425493348</v>
      </c>
      <c r="G1096" s="2">
        <f t="shared" si="99"/>
        <v>-7.0812643488141452E-2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7.1180000000000003</v>
      </c>
      <c r="C1097" s="2">
        <f t="shared" si="96"/>
        <v>7.2038721367571243</v>
      </c>
      <c r="D1097" s="2">
        <f t="shared" si="98"/>
        <v>7.1609584376605975</v>
      </c>
      <c r="E1097" s="2">
        <f t="shared" si="97"/>
        <v>4.2913699096526869E-2</v>
      </c>
      <c r="F1097" s="2">
        <f t="shared" si="101"/>
        <v>0.12779223922325217</v>
      </c>
      <c r="G1097" s="2">
        <f t="shared" si="99"/>
        <v>-8.4878540126725299E-2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7.1242999999999999</v>
      </c>
      <c r="C1098" s="2">
        <f t="shared" si="96"/>
        <v>7.1613225772560281</v>
      </c>
      <c r="D1098" s="2">
        <f t="shared" si="98"/>
        <v>7.1582429978338862</v>
      </c>
      <c r="E1098" s="2">
        <f t="shared" si="97"/>
        <v>3.079579422141876E-3</v>
      </c>
      <c r="F1098" s="2">
        <f t="shared" si="101"/>
        <v>0.10284970726303011</v>
      </c>
      <c r="G1098" s="2">
        <f t="shared" si="99"/>
        <v>-9.9770127840888234E-2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7.2133000000000003</v>
      </c>
      <c r="C1099" s="2">
        <f t="shared" si="96"/>
        <v>7.1194575653704852</v>
      </c>
      <c r="D1099" s="2">
        <f t="shared" si="98"/>
        <v>7.1623212942906358</v>
      </c>
      <c r="E1099" s="2">
        <f t="shared" si="97"/>
        <v>-4.2863728920150557E-2</v>
      </c>
      <c r="F1099" s="2">
        <f t="shared" si="101"/>
        <v>7.3707020026393982E-2</v>
      </c>
      <c r="G1099" s="2">
        <f t="shared" si="99"/>
        <v>-0.11657074894654454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7.2450999999999999</v>
      </c>
      <c r="C1100" s="2">
        <f t="shared" si="96"/>
        <v>7.1153256322365648</v>
      </c>
      <c r="D1100" s="2">
        <f t="shared" si="98"/>
        <v>7.1684530502691075</v>
      </c>
      <c r="E1100" s="2">
        <f t="shared" si="97"/>
        <v>-5.3127418032542728E-2</v>
      </c>
      <c r="F1100" s="2">
        <f t="shared" si="101"/>
        <v>4.8340132414606649E-2</v>
      </c>
      <c r="G1100" s="2">
        <f t="shared" si="99"/>
        <v>-0.10146755044714938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7.3594999999999997</v>
      </c>
      <c r="C1101" s="2">
        <f t="shared" si="96"/>
        <v>7.1108447657386318</v>
      </c>
      <c r="D1101" s="2">
        <f t="shared" si="98"/>
        <v>7.1826046761750995</v>
      </c>
      <c r="E1101" s="2">
        <f t="shared" si="97"/>
        <v>-7.1759910436467678E-2</v>
      </c>
      <c r="F1101" s="2">
        <f t="shared" si="101"/>
        <v>2.4320123844391788E-2</v>
      </c>
      <c r="G1101" s="2">
        <f t="shared" si="99"/>
        <v>-9.6080034280859469E-2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7.4611999999999998</v>
      </c>
      <c r="C1102" s="2">
        <f t="shared" si="96"/>
        <v>7.1021609556249965</v>
      </c>
      <c r="D1102" s="2">
        <f t="shared" si="98"/>
        <v>7.2032413668287951</v>
      </c>
      <c r="E1102" s="2">
        <f t="shared" si="97"/>
        <v>-0.10108041120379863</v>
      </c>
      <c r="F1102" s="2">
        <f t="shared" si="101"/>
        <v>-7.5998316524629461E-4</v>
      </c>
      <c r="G1102" s="2">
        <f t="shared" si="99"/>
        <v>-0.10032042803855233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7.3086000000000002</v>
      </c>
      <c r="C1103" s="2">
        <f t="shared" ref="C1103:C1166" si="102">$C$4*B1093+C1102*(1-$C$4)</f>
        <v>7.1036131162980745</v>
      </c>
      <c r="D1103" s="2">
        <f t="shared" si="98"/>
        <v>7.2110457100266627</v>
      </c>
      <c r="E1103" s="2">
        <f t="shared" si="97"/>
        <v>-0.10743259372858827</v>
      </c>
      <c r="F1103" s="2">
        <f t="shared" si="101"/>
        <v>-2.2094505277914688E-2</v>
      </c>
      <c r="G1103" s="2">
        <f t="shared" si="99"/>
        <v>-8.5338088450673574E-2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7.4928999999999997</v>
      </c>
      <c r="C1104" s="2">
        <f t="shared" si="102"/>
        <v>7.0862726368676014</v>
      </c>
      <c r="D1104" s="2">
        <f t="shared" si="98"/>
        <v>7.2319238055802435</v>
      </c>
      <c r="E1104" s="2">
        <f t="shared" si="97"/>
        <v>-0.14565116871264205</v>
      </c>
      <c r="F1104" s="2">
        <f t="shared" si="101"/>
        <v>-4.6805837964860167E-2</v>
      </c>
      <c r="G1104" s="2">
        <f t="shared" si="99"/>
        <v>-9.8845330747781887E-2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7.4928999999999997</v>
      </c>
      <c r="C1105" s="2">
        <f t="shared" si="102"/>
        <v>7.0872460773495094</v>
      </c>
      <c r="D1105" s="2">
        <f t="shared" si="98"/>
        <v>7.2512553755372622</v>
      </c>
      <c r="E1105" s="2">
        <f t="shared" si="97"/>
        <v>-0.16400929818775278</v>
      </c>
      <c r="F1105" s="2">
        <f t="shared" si="101"/>
        <v>-7.0246530009438701E-2</v>
      </c>
      <c r="G1105" s="2">
        <f t="shared" si="99"/>
        <v>-9.3762768178314082E-2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7.5247000000000002</v>
      </c>
      <c r="C1106" s="2">
        <f t="shared" si="102"/>
        <v>7.0919774500649693</v>
      </c>
      <c r="D1106" s="2">
        <f t="shared" si="98"/>
        <v>7.2715105329048724</v>
      </c>
      <c r="E1106" s="2">
        <f t="shared" si="97"/>
        <v>-0.1795330828399031</v>
      </c>
      <c r="F1106" s="2">
        <f t="shared" si="101"/>
        <v>-9.2103840575531587E-2</v>
      </c>
      <c r="G1106" s="2">
        <f t="shared" si="99"/>
        <v>-8.7429242264371515E-2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7.6455000000000002</v>
      </c>
      <c r="C1107" s="2">
        <f t="shared" si="102"/>
        <v>7.0959809192857435</v>
      </c>
      <c r="D1107" s="2">
        <f t="shared" si="98"/>
        <v>7.2992134563934004</v>
      </c>
      <c r="E1107" s="2">
        <f t="shared" si="97"/>
        <v>-0.20323253710765687</v>
      </c>
      <c r="F1107" s="2">
        <f t="shared" si="101"/>
        <v>-0.11432957988195665</v>
      </c>
      <c r="G1107" s="2">
        <f t="shared" si="99"/>
        <v>-8.8902957225700227E-2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7.6645000000000003</v>
      </c>
      <c r="C1108" s="2">
        <f t="shared" si="102"/>
        <v>7.1003377009340909</v>
      </c>
      <c r="D1108" s="2">
        <f t="shared" si="98"/>
        <v>7.3262717188827775</v>
      </c>
      <c r="E1108" s="2">
        <f t="shared" si="97"/>
        <v>-0.22593401794868662</v>
      </c>
      <c r="F1108" s="2">
        <f t="shared" si="101"/>
        <v>-0.13665046749530263</v>
      </c>
      <c r="G1108" s="2">
        <f t="shared" si="99"/>
        <v>-8.9283550453383986E-2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7.8742999999999999</v>
      </c>
      <c r="C1109" s="2">
        <f t="shared" si="102"/>
        <v>7.1177165161750002</v>
      </c>
      <c r="D1109" s="2">
        <f t="shared" si="98"/>
        <v>7.3668664063729423</v>
      </c>
      <c r="E1109" s="2">
        <f t="shared" si="97"/>
        <v>-0.24914989019794209</v>
      </c>
      <c r="F1109" s="2">
        <f t="shared" si="101"/>
        <v>-0.15915035203583053</v>
      </c>
      <c r="G1109" s="2">
        <f t="shared" si="99"/>
        <v>-8.9999538162111564E-2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7.7089999999999996</v>
      </c>
      <c r="C1110" s="2">
        <f t="shared" si="102"/>
        <v>7.1373139752250001</v>
      </c>
      <c r="D1110" s="2">
        <f t="shared" si="98"/>
        <v>7.3922096355305023</v>
      </c>
      <c r="E1110" s="2">
        <f t="shared" si="97"/>
        <v>-0.25489566030550215</v>
      </c>
      <c r="F1110" s="2">
        <f t="shared" si="101"/>
        <v>-0.17829941368976487</v>
      </c>
      <c r="G1110" s="2">
        <f t="shared" si="99"/>
        <v>-7.6596246615737273E-2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7.62</v>
      </c>
      <c r="C1111" s="2">
        <f t="shared" si="102"/>
        <v>7.1714964405749999</v>
      </c>
      <c r="D1111" s="2">
        <f t="shared" si="98"/>
        <v>7.4090829958615769</v>
      </c>
      <c r="E1111" s="2">
        <f t="shared" si="97"/>
        <v>-0.23758655528657702</v>
      </c>
      <c r="F1111" s="2">
        <f t="shared" si="101"/>
        <v>-0.1901568420091273</v>
      </c>
      <c r="G1111" s="2">
        <f t="shared" si="99"/>
        <v>-4.7429713277449714E-2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7.7534999999999998</v>
      </c>
      <c r="C1112" s="2">
        <f t="shared" si="102"/>
        <v>7.2160662189480771</v>
      </c>
      <c r="D1112" s="2">
        <f t="shared" si="98"/>
        <v>7.4345953665384972</v>
      </c>
      <c r="E1112" s="2">
        <f t="shared" si="97"/>
        <v>-0.21852914759042008</v>
      </c>
      <c r="F1112" s="2">
        <f t="shared" si="101"/>
        <v>-0.19583130312538588</v>
      </c>
      <c r="G1112" s="2">
        <f t="shared" si="99"/>
        <v>-2.26978444650342E-2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7.7853000000000003</v>
      </c>
      <c r="C1113" s="2">
        <f t="shared" si="102"/>
        <v>7.2303021852637581</v>
      </c>
      <c r="D1113" s="2">
        <f t="shared" si="98"/>
        <v>7.4605734875356449</v>
      </c>
      <c r="E1113" s="2">
        <f t="shared" si="97"/>
        <v>-0.23027130227188675</v>
      </c>
      <c r="F1113" s="2">
        <f t="shared" si="101"/>
        <v>-0.20271930295468607</v>
      </c>
      <c r="G1113" s="2">
        <f t="shared" si="99"/>
        <v>-2.7551999317200676E-2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7.7534999999999998</v>
      </c>
      <c r="C1114" s="2">
        <f t="shared" si="102"/>
        <v>7.2707018490693338</v>
      </c>
      <c r="D1114" s="2">
        <f t="shared" si="98"/>
        <v>7.4822717477181904</v>
      </c>
      <c r="E1114" s="2">
        <f t="shared" si="97"/>
        <v>-0.21156989864885656</v>
      </c>
      <c r="F1114" s="2">
        <f t="shared" si="101"/>
        <v>-0.20448942209352017</v>
      </c>
      <c r="G1114" s="2">
        <f t="shared" si="99"/>
        <v>-7.0804765553363902E-3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7.5945999999999998</v>
      </c>
      <c r="C1115" s="2">
        <f t="shared" si="102"/>
        <v>7.3048861799817439</v>
      </c>
      <c r="D1115" s="2">
        <f t="shared" si="98"/>
        <v>7.4905923589983239</v>
      </c>
      <c r="E1115" s="2">
        <f t="shared" si="97"/>
        <v>-0.18570617901657993</v>
      </c>
      <c r="F1115" s="2">
        <f t="shared" si="101"/>
        <v>-0.20073277347813215</v>
      </c>
      <c r="G1115" s="2">
        <f t="shared" si="99"/>
        <v>1.5026594461552217E-2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7.6581999999999999</v>
      </c>
      <c r="C1116" s="2">
        <f t="shared" si="102"/>
        <v>7.3387036907537837</v>
      </c>
      <c r="D1116" s="2">
        <f t="shared" si="98"/>
        <v>7.5030077398132633</v>
      </c>
      <c r="E1116" s="2">
        <f t="shared" ref="E1116:E1179" si="103">C1116-D1116</f>
        <v>-0.1643040490594796</v>
      </c>
      <c r="F1116" s="2">
        <f t="shared" si="101"/>
        <v>-0.19344702859440166</v>
      </c>
      <c r="G1116" s="2">
        <f t="shared" si="99"/>
        <v>2.9142979534922064E-2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7.7472000000000003</v>
      </c>
      <c r="C1117" s="2">
        <f t="shared" si="102"/>
        <v>7.3859031229455088</v>
      </c>
      <c r="D1117" s="2">
        <f t="shared" ref="D1117:D1180" si="104">$D$4*B1117+(1-$D$4)*D1116</f>
        <v>7.5210960553826514</v>
      </c>
      <c r="E1117" s="2">
        <f t="shared" si="103"/>
        <v>-0.13519293243714259</v>
      </c>
      <c r="F1117" s="2">
        <f t="shared" si="101"/>
        <v>-0.18179620936294985</v>
      </c>
      <c r="G1117" s="2">
        <f t="shared" si="99"/>
        <v>4.6603276925807263E-2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7.6581999999999999</v>
      </c>
      <c r="C1118" s="2">
        <f t="shared" si="102"/>
        <v>7.428764180953892</v>
      </c>
      <c r="D1118" s="2">
        <f t="shared" si="104"/>
        <v>7.5312519031320848</v>
      </c>
      <c r="E1118" s="2">
        <f t="shared" si="103"/>
        <v>-0.1024877221781928</v>
      </c>
      <c r="F1118" s="2">
        <f t="shared" si="101"/>
        <v>-0.16593451192599845</v>
      </c>
      <c r="G1118" s="2">
        <f t="shared" si="99"/>
        <v>6.3446789747805654E-2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7.6264000000000003</v>
      </c>
      <c r="C1119" s="2">
        <f t="shared" si="102"/>
        <v>7.4973081531148313</v>
      </c>
      <c r="D1119" s="2">
        <f t="shared" si="104"/>
        <v>7.5382999103074857</v>
      </c>
      <c r="E1119" s="2">
        <f t="shared" si="103"/>
        <v>-4.0991757192654354E-2</v>
      </c>
      <c r="F1119" s="2">
        <f t="shared" si="101"/>
        <v>-0.14094596097932963</v>
      </c>
      <c r="G1119" s="2">
        <f t="shared" si="99"/>
        <v>9.9954203786675272E-2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7.6245000000000003</v>
      </c>
      <c r="C1120" s="2">
        <f t="shared" si="102"/>
        <v>7.5298761295587031</v>
      </c>
      <c r="D1120" s="2">
        <f t="shared" si="104"/>
        <v>7.5446851021365609</v>
      </c>
      <c r="E1120" s="2">
        <f t="shared" si="103"/>
        <v>-1.4808972577857737E-2</v>
      </c>
      <c r="F1120" s="2">
        <f t="shared" si="101"/>
        <v>-0.11571856329903525</v>
      </c>
      <c r="G1120" s="2">
        <f t="shared" si="99"/>
        <v>0.10090959072117751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7.6920000000000002</v>
      </c>
      <c r="C1121" s="2">
        <f t="shared" si="102"/>
        <v>7.543741340395826</v>
      </c>
      <c r="D1121" s="2">
        <f t="shared" si="104"/>
        <v>7.5555973167931114</v>
      </c>
      <c r="E1121" s="2">
        <f t="shared" si="103"/>
        <v>-1.1855976397285417E-2</v>
      </c>
      <c r="F1121" s="2">
        <f t="shared" si="101"/>
        <v>-9.4946045918685301E-2</v>
      </c>
      <c r="G1121" s="2">
        <f t="shared" si="99"/>
        <v>8.3090069521399884E-2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7.5166000000000004</v>
      </c>
      <c r="C1122" s="2">
        <f t="shared" si="102"/>
        <v>7.5760119034118532</v>
      </c>
      <c r="D1122" s="2">
        <f t="shared" si="104"/>
        <v>7.5527086266602881</v>
      </c>
      <c r="E1122" s="2">
        <f t="shared" si="103"/>
        <v>2.3303276751565072E-2</v>
      </c>
      <c r="F1122" s="2">
        <f t="shared" si="101"/>
        <v>-7.1296181384635227E-2</v>
      </c>
      <c r="G1122" s="2">
        <f t="shared" si="99"/>
        <v>9.4599458136200298E-2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7.6920000000000002</v>
      </c>
      <c r="C1123" s="2">
        <f t="shared" si="102"/>
        <v>7.6082100721177222</v>
      </c>
      <c r="D1123" s="2">
        <f t="shared" si="104"/>
        <v>7.5630265061669331</v>
      </c>
      <c r="E1123" s="2">
        <f t="shared" si="103"/>
        <v>4.5183565950789095E-2</v>
      </c>
      <c r="F1123" s="2">
        <f t="shared" si="101"/>
        <v>-4.8000231917550359E-2</v>
      </c>
      <c r="G1123" s="2">
        <f t="shared" si="99"/>
        <v>9.3183797868339455E-2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7.9337</v>
      </c>
      <c r="C1124" s="2">
        <f t="shared" si="102"/>
        <v>7.6305623687149957</v>
      </c>
      <c r="D1124" s="2">
        <f t="shared" si="104"/>
        <v>7.5904838020064194</v>
      </c>
      <c r="E1124" s="2">
        <f t="shared" si="103"/>
        <v>4.0078566708576346E-2</v>
      </c>
      <c r="F1124" s="2">
        <f t="shared" si="101"/>
        <v>-3.038447219232502E-2</v>
      </c>
      <c r="G1124" s="2">
        <f t="shared" ref="G1124:G1187" si="105">E1124-F1124</f>
        <v>7.0463038900901359E-2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7.7923</v>
      </c>
      <c r="C1125" s="2">
        <f t="shared" si="102"/>
        <v>7.6250296966049964</v>
      </c>
      <c r="D1125" s="2">
        <f t="shared" si="104"/>
        <v>7.6054331500059433</v>
      </c>
      <c r="E1125" s="2">
        <f t="shared" si="103"/>
        <v>1.9596546599053077E-2</v>
      </c>
      <c r="F1125" s="2">
        <f t="shared" ref="F1125:F1188" si="107">(E1125*(2/(10)))+((1-(2/10))*F1124)</f>
        <v>-2.0388268434049402E-2</v>
      </c>
      <c r="G1125" s="2">
        <f t="shared" si="105"/>
        <v>3.9984815033102479E-2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7.9114000000000004</v>
      </c>
      <c r="C1126" s="2">
        <f t="shared" si="102"/>
        <v>7.6301328202042278</v>
      </c>
      <c r="D1126" s="2">
        <f t="shared" si="104"/>
        <v>7.6280973611166143</v>
      </c>
      <c r="E1126" s="2">
        <f t="shared" si="103"/>
        <v>2.0354590876134893E-3</v>
      </c>
      <c r="F1126" s="2">
        <f t="shared" si="107"/>
        <v>-1.5903522929716824E-2</v>
      </c>
      <c r="G1126" s="2">
        <f t="shared" si="105"/>
        <v>1.7938982017330313E-2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7.8666999999999998</v>
      </c>
      <c r="C1127" s="2">
        <f t="shared" si="102"/>
        <v>7.6481431555574231</v>
      </c>
      <c r="D1127" s="2">
        <f t="shared" si="104"/>
        <v>7.6457716306635319</v>
      </c>
      <c r="E1127" s="2">
        <f t="shared" si="103"/>
        <v>2.3715248938911415E-3</v>
      </c>
      <c r="F1127" s="2">
        <f t="shared" si="107"/>
        <v>-1.2248513364995231E-2</v>
      </c>
      <c r="G1127" s="2">
        <f t="shared" si="105"/>
        <v>1.4620038258886373E-2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7.7923</v>
      </c>
      <c r="C1128" s="2">
        <f t="shared" si="102"/>
        <v>7.6496903623947423</v>
      </c>
      <c r="D1128" s="2">
        <f t="shared" si="104"/>
        <v>7.6566255839477151</v>
      </c>
      <c r="E1128" s="2">
        <f t="shared" si="103"/>
        <v>-6.9352215529727701E-3</v>
      </c>
      <c r="F1128" s="2">
        <f t="shared" si="107"/>
        <v>-1.118585500259074E-2</v>
      </c>
      <c r="G1128" s="2">
        <f t="shared" si="105"/>
        <v>4.2506334496179698E-3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7.7401999999999997</v>
      </c>
      <c r="C1129" s="2">
        <f t="shared" si="102"/>
        <v>7.6461072297186288</v>
      </c>
      <c r="D1129" s="2">
        <f t="shared" si="104"/>
        <v>7.6628162814330691</v>
      </c>
      <c r="E1129" s="2">
        <f t="shared" si="103"/>
        <v>-1.6709051714440371E-2</v>
      </c>
      <c r="F1129" s="2">
        <f t="shared" si="107"/>
        <v>-1.2290494344960667E-2</v>
      </c>
      <c r="G1129" s="2">
        <f t="shared" si="105"/>
        <v>-4.4185573694797038E-3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7.7774000000000001</v>
      </c>
      <c r="C1130" s="2">
        <f t="shared" si="102"/>
        <v>7.642783040531147</v>
      </c>
      <c r="D1130" s="2">
        <f t="shared" si="104"/>
        <v>7.671303964289879</v>
      </c>
      <c r="E1130" s="2">
        <f t="shared" si="103"/>
        <v>-2.8520923758732053E-2</v>
      </c>
      <c r="F1130" s="2">
        <f t="shared" si="107"/>
        <v>-1.5536580227714945E-2</v>
      </c>
      <c r="G1130" s="2">
        <f t="shared" si="105"/>
        <v>-1.2984343531017108E-2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7.7252999999999998</v>
      </c>
      <c r="C1131" s="2">
        <f t="shared" si="102"/>
        <v>7.6503548804494317</v>
      </c>
      <c r="D1131" s="2">
        <f t="shared" si="104"/>
        <v>7.6753036706387769</v>
      </c>
      <c r="E1131" s="2">
        <f t="shared" si="103"/>
        <v>-2.494879018934526E-2</v>
      </c>
      <c r="F1131" s="2">
        <f t="shared" si="107"/>
        <v>-1.7419022220041009E-2</v>
      </c>
      <c r="G1131" s="2">
        <f t="shared" si="105"/>
        <v>-7.5297679693042512E-3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7.7401999999999997</v>
      </c>
      <c r="C1132" s="2">
        <f t="shared" si="102"/>
        <v>7.6297772065341345</v>
      </c>
      <c r="D1132" s="2">
        <f t="shared" si="104"/>
        <v>7.6801108061470158</v>
      </c>
      <c r="E1132" s="2">
        <f t="shared" si="103"/>
        <v>-5.0333599612881308E-2</v>
      </c>
      <c r="F1132" s="2">
        <f t="shared" si="107"/>
        <v>-2.4001937698609067E-2</v>
      </c>
      <c r="G1132" s="2">
        <f t="shared" si="105"/>
        <v>-2.6331661914272241E-2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7.6657999999999999</v>
      </c>
      <c r="C1133" s="2">
        <f t="shared" si="102"/>
        <v>7.6393499439904211</v>
      </c>
      <c r="D1133" s="2">
        <f t="shared" si="104"/>
        <v>7.6790507464324227</v>
      </c>
      <c r="E1133" s="2">
        <f t="shared" si="103"/>
        <v>-3.9700802442001581E-2</v>
      </c>
      <c r="F1133" s="2">
        <f t="shared" si="107"/>
        <v>-2.714171064728757E-2</v>
      </c>
      <c r="G1133" s="2">
        <f t="shared" si="105"/>
        <v>-1.2559091794714011E-2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7.7179000000000002</v>
      </c>
      <c r="C1134" s="2">
        <f t="shared" si="102"/>
        <v>7.6846345679918944</v>
      </c>
      <c r="D1134" s="2">
        <f t="shared" si="104"/>
        <v>7.68192846891891</v>
      </c>
      <c r="E1134" s="2">
        <f t="shared" si="103"/>
        <v>2.7060990729843581E-3</v>
      </c>
      <c r="F1134" s="2">
        <f t="shared" si="107"/>
        <v>-2.1172148703233185E-2</v>
      </c>
      <c r="G1134" s="2">
        <f t="shared" si="105"/>
        <v>2.3878247776217543E-2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7.5765000000000002</v>
      </c>
      <c r="C1135" s="2">
        <f t="shared" si="102"/>
        <v>7.7011984806085261</v>
      </c>
      <c r="D1135" s="2">
        <f t="shared" si="104"/>
        <v>7.6741189527026945</v>
      </c>
      <c r="E1135" s="2">
        <f t="shared" si="103"/>
        <v>2.7079527905831569E-2</v>
      </c>
      <c r="F1135" s="2">
        <f t="shared" si="107"/>
        <v>-1.1521813381420234E-2</v>
      </c>
      <c r="G1135" s="2">
        <f t="shared" si="105"/>
        <v>3.8601341287251803E-2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7.5168999999999997</v>
      </c>
      <c r="C1136" s="2">
        <f t="shared" si="102"/>
        <v>7.7335371758995226</v>
      </c>
      <c r="D1136" s="2">
        <f t="shared" si="104"/>
        <v>7.6624731043543468</v>
      </c>
      <c r="E1136" s="2">
        <f t="shared" si="103"/>
        <v>7.10640715451758E-2</v>
      </c>
      <c r="F1136" s="2">
        <f t="shared" si="107"/>
        <v>4.9953636038989734E-3</v>
      </c>
      <c r="G1136" s="2">
        <f t="shared" si="105"/>
        <v>6.6068707941276825E-2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7.6657999999999999</v>
      </c>
      <c r="C1137" s="2">
        <f t="shared" si="102"/>
        <v>7.7540237642226728</v>
      </c>
      <c r="D1137" s="2">
        <f t="shared" si="104"/>
        <v>7.6627195410688396</v>
      </c>
      <c r="E1137" s="2">
        <f t="shared" si="103"/>
        <v>9.1304223153833242E-2</v>
      </c>
      <c r="F1137" s="2">
        <f t="shared" si="107"/>
        <v>2.2257135513885827E-2</v>
      </c>
      <c r="G1137" s="2">
        <f t="shared" si="105"/>
        <v>6.9047087639947408E-2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7.6657999999999999</v>
      </c>
      <c r="C1138" s="2">
        <f t="shared" si="102"/>
        <v>7.7599124158807227</v>
      </c>
      <c r="D1138" s="2">
        <f t="shared" si="104"/>
        <v>7.6629477232118886</v>
      </c>
      <c r="E1138" s="2">
        <f t="shared" si="103"/>
        <v>9.6964692668834118E-2</v>
      </c>
      <c r="F1138" s="2">
        <f t="shared" si="107"/>
        <v>3.7198646944875485E-2</v>
      </c>
      <c r="G1138" s="2">
        <f t="shared" si="105"/>
        <v>5.9766045723958633E-2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7.5168999999999997</v>
      </c>
      <c r="C1139" s="2">
        <f t="shared" si="102"/>
        <v>7.7568797365144579</v>
      </c>
      <c r="D1139" s="2">
        <f t="shared" si="104"/>
        <v>7.6521293733443416</v>
      </c>
      <c r="E1139" s="2">
        <f t="shared" si="103"/>
        <v>0.10475036317011632</v>
      </c>
      <c r="F1139" s="2">
        <f t="shared" si="107"/>
        <v>5.0708990189923656E-2</v>
      </c>
      <c r="G1139" s="2">
        <f t="shared" si="105"/>
        <v>5.4041372980192667E-2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7.5168999999999997</v>
      </c>
      <c r="C1140" s="2">
        <f t="shared" si="102"/>
        <v>7.7600367001276185</v>
      </c>
      <c r="D1140" s="2">
        <f t="shared" si="104"/>
        <v>7.6421123827262427</v>
      </c>
      <c r="E1140" s="2">
        <f t="shared" si="103"/>
        <v>0.11792431740137577</v>
      </c>
      <c r="F1140" s="2">
        <f t="shared" si="107"/>
        <v>6.4152055632214086E-2</v>
      </c>
      <c r="G1140" s="2">
        <f t="shared" si="105"/>
        <v>5.3772261769161681E-2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7.5913000000000004</v>
      </c>
      <c r="C1141" s="2">
        <f t="shared" si="102"/>
        <v>7.7546925924156769</v>
      </c>
      <c r="D1141" s="2">
        <f t="shared" si="104"/>
        <v>7.6383485025242983</v>
      </c>
      <c r="E1141" s="2">
        <f t="shared" si="103"/>
        <v>0.11634408989137857</v>
      </c>
      <c r="F1141" s="2">
        <f t="shared" si="107"/>
        <v>7.4590462484046993E-2</v>
      </c>
      <c r="G1141" s="2">
        <f t="shared" si="105"/>
        <v>4.1753627407331573E-2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7.5467000000000004</v>
      </c>
      <c r="C1142" s="2">
        <f t="shared" si="102"/>
        <v>7.7524629628132651</v>
      </c>
      <c r="D1142" s="2">
        <f t="shared" si="104"/>
        <v>7.6315597245595361</v>
      </c>
      <c r="E1142" s="2">
        <f t="shared" si="103"/>
        <v>0.12090323825372895</v>
      </c>
      <c r="F1142" s="2">
        <f t="shared" si="107"/>
        <v>8.385301763798339E-2</v>
      </c>
      <c r="G1142" s="2">
        <f t="shared" si="105"/>
        <v>3.705022061574556E-2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7.4424999999999999</v>
      </c>
      <c r="C1143" s="2">
        <f t="shared" si="102"/>
        <v>7.7391301993035322</v>
      </c>
      <c r="D1143" s="2">
        <f t="shared" si="104"/>
        <v>7.6175553005180889</v>
      </c>
      <c r="E1143" s="2">
        <f t="shared" si="103"/>
        <v>0.12157489878544325</v>
      </c>
      <c r="F1143" s="2">
        <f t="shared" si="107"/>
        <v>9.1397393867475377E-2</v>
      </c>
      <c r="G1143" s="2">
        <f t="shared" si="105"/>
        <v>3.0177504917967876E-2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7.3681000000000001</v>
      </c>
      <c r="C1144" s="2">
        <f t="shared" si="102"/>
        <v>7.735864014795296</v>
      </c>
      <c r="D1144" s="2">
        <f t="shared" si="104"/>
        <v>7.5990771301093414</v>
      </c>
      <c r="E1144" s="2">
        <f t="shared" si="103"/>
        <v>0.13678688468595457</v>
      </c>
      <c r="F1144" s="2">
        <f t="shared" si="107"/>
        <v>0.10047529203117121</v>
      </c>
      <c r="G1144" s="2">
        <f t="shared" si="105"/>
        <v>3.6311592654783356E-2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7.1299000000000001</v>
      </c>
      <c r="C1145" s="2">
        <f t="shared" si="102"/>
        <v>7.7113464740575584</v>
      </c>
      <c r="D1145" s="2">
        <f t="shared" si="104"/>
        <v>7.5643232686197601</v>
      </c>
      <c r="E1145" s="2">
        <f t="shared" si="103"/>
        <v>0.14702320543779823</v>
      </c>
      <c r="F1145" s="2">
        <f t="shared" si="107"/>
        <v>0.10978487471249662</v>
      </c>
      <c r="G1145" s="2">
        <f t="shared" si="105"/>
        <v>3.723833072530161E-2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6.8917000000000002</v>
      </c>
      <c r="C1146" s="2">
        <f t="shared" si="102"/>
        <v>7.6814316318948563</v>
      </c>
      <c r="D1146" s="2">
        <f t="shared" si="104"/>
        <v>7.514499322796075</v>
      </c>
      <c r="E1146" s="2">
        <f t="shared" si="103"/>
        <v>0.16693230909878132</v>
      </c>
      <c r="F1146" s="2">
        <f t="shared" si="107"/>
        <v>0.12121436158975357</v>
      </c>
      <c r="G1146" s="2">
        <f t="shared" si="105"/>
        <v>4.5717947509027745E-2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6.6460999999999997</v>
      </c>
      <c r="C1147" s="2">
        <f t="shared" si="102"/>
        <v>7.6790267654494944</v>
      </c>
      <c r="D1147" s="2">
        <f t="shared" si="104"/>
        <v>7.4501734470334027</v>
      </c>
      <c r="E1147" s="2">
        <f t="shared" si="103"/>
        <v>0.22885331841609169</v>
      </c>
      <c r="F1147" s="2">
        <f t="shared" si="107"/>
        <v>0.14274215295502121</v>
      </c>
      <c r="G1147" s="2">
        <f t="shared" si="105"/>
        <v>8.6111165461070477E-2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6.8322000000000003</v>
      </c>
      <c r="C1148" s="2">
        <f t="shared" si="102"/>
        <v>7.6769918784572644</v>
      </c>
      <c r="D1148" s="2">
        <f t="shared" si="104"/>
        <v>7.4043976361420398</v>
      </c>
      <c r="E1148" s="2">
        <f t="shared" si="103"/>
        <v>0.27259424231522456</v>
      </c>
      <c r="F1148" s="2">
        <f t="shared" si="107"/>
        <v>0.1687125708270619</v>
      </c>
      <c r="G1148" s="2">
        <f t="shared" si="105"/>
        <v>0.10388167148816266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7.0406000000000004</v>
      </c>
      <c r="C1149" s="2">
        <f t="shared" si="102"/>
        <v>7.6523623586946083</v>
      </c>
      <c r="D1149" s="2">
        <f t="shared" si="104"/>
        <v>7.377449663094481</v>
      </c>
      <c r="E1149" s="2">
        <f t="shared" si="103"/>
        <v>0.27491269560012732</v>
      </c>
      <c r="F1149" s="2">
        <f t="shared" si="107"/>
        <v>0.18995259578167498</v>
      </c>
      <c r="G1149" s="2">
        <f t="shared" si="105"/>
        <v>8.4960099818452345E-2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7.0406000000000004</v>
      </c>
      <c r="C1150" s="2">
        <f t="shared" si="102"/>
        <v>7.631521995818515</v>
      </c>
      <c r="D1150" s="2">
        <f t="shared" si="104"/>
        <v>7.3524978361985935</v>
      </c>
      <c r="E1150" s="2">
        <f t="shared" si="103"/>
        <v>0.27902415961992144</v>
      </c>
      <c r="F1150" s="2">
        <f t="shared" si="107"/>
        <v>0.20776690854932428</v>
      </c>
      <c r="G1150" s="2">
        <f t="shared" si="105"/>
        <v>7.1257251070597161E-2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6.9290000000000003</v>
      </c>
      <c r="C1151" s="2">
        <f t="shared" si="102"/>
        <v>7.625333996461821</v>
      </c>
      <c r="D1151" s="2">
        <f t="shared" si="104"/>
        <v>7.3211276261098091</v>
      </c>
      <c r="E1151" s="2">
        <f t="shared" si="103"/>
        <v>0.30420637035201192</v>
      </c>
      <c r="F1151" s="2">
        <f t="shared" si="107"/>
        <v>0.22705480090986183</v>
      </c>
      <c r="G1151" s="2">
        <f t="shared" si="105"/>
        <v>7.7151569442150097E-2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6.9958999999999998</v>
      </c>
      <c r="C1152" s="2">
        <f t="shared" si="102"/>
        <v>7.6132364585446179</v>
      </c>
      <c r="D1152" s="2">
        <f t="shared" si="104"/>
        <v>7.2970366908424165</v>
      </c>
      <c r="E1152" s="2">
        <f t="shared" si="103"/>
        <v>0.31619976770220148</v>
      </c>
      <c r="F1152" s="2">
        <f t="shared" si="107"/>
        <v>0.24488379426832979</v>
      </c>
      <c r="G1152" s="2">
        <f t="shared" si="105"/>
        <v>7.1315973433871693E-2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6.9215</v>
      </c>
      <c r="C1153" s="2">
        <f t="shared" si="102"/>
        <v>7.5869693110762153</v>
      </c>
      <c r="D1153" s="2">
        <f t="shared" si="104"/>
        <v>7.2692191581874228</v>
      </c>
      <c r="E1153" s="2">
        <f t="shared" si="103"/>
        <v>0.31775015288879249</v>
      </c>
      <c r="F1153" s="2">
        <f t="shared" si="107"/>
        <v>0.25945706599242235</v>
      </c>
      <c r="G1153" s="2">
        <f t="shared" si="105"/>
        <v>5.8293086896370139E-2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6.9141000000000004</v>
      </c>
      <c r="C1154" s="2">
        <f t="shared" si="102"/>
        <v>7.5532971093721812</v>
      </c>
      <c r="D1154" s="2">
        <f t="shared" si="104"/>
        <v>7.2429140353587247</v>
      </c>
      <c r="E1154" s="2">
        <f t="shared" si="103"/>
        <v>0.31038307401345655</v>
      </c>
      <c r="F1154" s="2">
        <f t="shared" si="107"/>
        <v>0.26964226759662924</v>
      </c>
      <c r="G1154" s="2">
        <f t="shared" si="105"/>
        <v>4.0740806416827313E-2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6.9066000000000001</v>
      </c>
      <c r="C1155" s="2">
        <f t="shared" si="102"/>
        <v>7.4881590925456916</v>
      </c>
      <c r="D1155" s="2">
        <f t="shared" si="104"/>
        <v>7.2180018845914118</v>
      </c>
      <c r="E1155" s="2">
        <f t="shared" si="103"/>
        <v>0.27015720795427978</v>
      </c>
      <c r="F1155" s="2">
        <f t="shared" si="107"/>
        <v>0.26974525566815932</v>
      </c>
      <c r="G1155" s="2">
        <f t="shared" si="105"/>
        <v>4.1195228612045387E-4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6.8471000000000002</v>
      </c>
      <c r="C1156" s="2">
        <f t="shared" si="102"/>
        <v>7.3963961552309705</v>
      </c>
      <c r="D1156" s="2">
        <f t="shared" si="104"/>
        <v>7.190527670917974</v>
      </c>
      <c r="E1156" s="2">
        <f t="shared" si="103"/>
        <v>0.20586848431299654</v>
      </c>
      <c r="F1156" s="2">
        <f t="shared" si="107"/>
        <v>0.25696990139712678</v>
      </c>
      <c r="G1156" s="2">
        <f t="shared" si="105"/>
        <v>-5.1101417084130241E-2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6.8098999999999998</v>
      </c>
      <c r="C1157" s="2">
        <f t="shared" si="102"/>
        <v>7.2809659775031292</v>
      </c>
      <c r="D1157" s="2">
        <f t="shared" si="104"/>
        <v>7.1623330286277538</v>
      </c>
      <c r="E1157" s="2">
        <f t="shared" si="103"/>
        <v>0.11863294887537545</v>
      </c>
      <c r="F1157" s="2">
        <f t="shared" si="107"/>
        <v>0.22930251089277653</v>
      </c>
      <c r="G1157" s="2">
        <f t="shared" si="105"/>
        <v>-0.11066956201740108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6.7727000000000004</v>
      </c>
      <c r="C1158" s="2">
        <f t="shared" si="102"/>
        <v>7.2119250578872629</v>
      </c>
      <c r="D1158" s="2">
        <f t="shared" si="104"/>
        <v>7.1334713228034765</v>
      </c>
      <c r="E1158" s="2">
        <f t="shared" si="103"/>
        <v>7.8453735083786391E-2</v>
      </c>
      <c r="F1158" s="2">
        <f t="shared" si="107"/>
        <v>0.19913275573097849</v>
      </c>
      <c r="G1158" s="2">
        <f t="shared" si="105"/>
        <v>-0.1206790206471921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6.7577999999999996</v>
      </c>
      <c r="C1159" s="2">
        <f t="shared" si="102"/>
        <v>7.1855673566738378</v>
      </c>
      <c r="D1159" s="2">
        <f t="shared" si="104"/>
        <v>7.1056438174106269</v>
      </c>
      <c r="E1159" s="2">
        <f t="shared" si="103"/>
        <v>7.9923539263210941E-2</v>
      </c>
      <c r="F1159" s="2">
        <f t="shared" si="107"/>
        <v>0.17529091243742501</v>
      </c>
      <c r="G1159" s="2">
        <f t="shared" si="105"/>
        <v>-9.5367373174214065E-2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6.7652000000000001</v>
      </c>
      <c r="C1160" s="2">
        <f t="shared" si="102"/>
        <v>7.1632646864163245</v>
      </c>
      <c r="D1160" s="2">
        <f t="shared" si="104"/>
        <v>7.0804257568616915</v>
      </c>
      <c r="E1160" s="2">
        <f t="shared" si="103"/>
        <v>8.2838929554633012E-2</v>
      </c>
      <c r="F1160" s="2">
        <f t="shared" si="107"/>
        <v>0.15680051586086663</v>
      </c>
      <c r="G1160" s="2">
        <f t="shared" si="105"/>
        <v>-7.3961586306233618E-2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6.6981999999999999</v>
      </c>
      <c r="C1161" s="2">
        <f t="shared" si="102"/>
        <v>7.1272239654291978</v>
      </c>
      <c r="D1161" s="2">
        <f t="shared" si="104"/>
        <v>7.0521127378348991</v>
      </c>
      <c r="E1161" s="2">
        <f t="shared" si="103"/>
        <v>7.5111227594298668E-2</v>
      </c>
      <c r="F1161" s="2">
        <f t="shared" si="107"/>
        <v>0.14046265820755302</v>
      </c>
      <c r="G1161" s="2">
        <f t="shared" si="105"/>
        <v>-6.5351430613254352E-2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6.6163999999999996</v>
      </c>
      <c r="C1162" s="2">
        <f t="shared" si="102"/>
        <v>7.10702027844009</v>
      </c>
      <c r="D1162" s="2">
        <f t="shared" si="104"/>
        <v>7.0198377202174989</v>
      </c>
      <c r="E1162" s="2">
        <f t="shared" si="103"/>
        <v>8.7182558222591133E-2</v>
      </c>
      <c r="F1162" s="2">
        <f t="shared" si="107"/>
        <v>0.12980663821056065</v>
      </c>
      <c r="G1162" s="2">
        <f t="shared" si="105"/>
        <v>-4.2624079987969521E-2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6.5792000000000002</v>
      </c>
      <c r="C1163" s="2">
        <f t="shared" si="102"/>
        <v>7.0784786971416143</v>
      </c>
      <c r="D1163" s="2">
        <f t="shared" si="104"/>
        <v>6.9871978890902762</v>
      </c>
      <c r="E1163" s="2">
        <f t="shared" si="103"/>
        <v>9.1280808051338092E-2</v>
      </c>
      <c r="F1163" s="2">
        <f t="shared" si="107"/>
        <v>0.12210147217871616</v>
      </c>
      <c r="G1163" s="2">
        <f t="shared" si="105"/>
        <v>-3.0820664127378064E-2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6.4600999999999997</v>
      </c>
      <c r="C1164" s="2">
        <f t="shared" si="102"/>
        <v>7.0531896668121359</v>
      </c>
      <c r="D1164" s="2">
        <f t="shared" si="104"/>
        <v>6.9481536010095146</v>
      </c>
      <c r="E1164" s="2">
        <f t="shared" si="103"/>
        <v>0.10503606580262126</v>
      </c>
      <c r="F1164" s="2">
        <f t="shared" si="107"/>
        <v>0.11868839090349718</v>
      </c>
      <c r="G1164" s="2">
        <f t="shared" si="105"/>
        <v>-1.3652325100875926E-2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6.5792000000000002</v>
      </c>
      <c r="C1165" s="2">
        <f t="shared" si="102"/>
        <v>7.0306374103794997</v>
      </c>
      <c r="D1165" s="2">
        <f t="shared" si="104"/>
        <v>6.9208237046384395</v>
      </c>
      <c r="E1165" s="2">
        <f t="shared" si="103"/>
        <v>0.1098137057410602</v>
      </c>
      <c r="F1165" s="2">
        <f t="shared" si="107"/>
        <v>0.11691345387100979</v>
      </c>
      <c r="G1165" s="2">
        <f t="shared" si="105"/>
        <v>-7.0997481299495957E-3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6.5270999999999999</v>
      </c>
      <c r="C1166" s="2">
        <f t="shared" si="102"/>
        <v>7.0024008857057307</v>
      </c>
      <c r="D1166" s="2">
        <f t="shared" si="104"/>
        <v>6.8916589857763331</v>
      </c>
      <c r="E1166" s="2">
        <f t="shared" si="103"/>
        <v>0.11074189992939765</v>
      </c>
      <c r="F1166" s="2">
        <f t="shared" si="107"/>
        <v>0.11567914308268737</v>
      </c>
      <c r="G1166" s="2">
        <f t="shared" si="105"/>
        <v>-4.9372431532897221E-3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6.4378000000000002</v>
      </c>
      <c r="C1167" s="2">
        <f t="shared" ref="C1167:C1230" si="108">$C$4*B1157+C1166*(1-$C$4)</f>
        <v>6.9727853648279261</v>
      </c>
      <c r="D1167" s="2">
        <f t="shared" si="104"/>
        <v>6.858039801644753</v>
      </c>
      <c r="E1167" s="2">
        <f t="shared" si="103"/>
        <v>0.11474556318317308</v>
      </c>
      <c r="F1167" s="2">
        <f t="shared" si="107"/>
        <v>0.11549242710278451</v>
      </c>
      <c r="G1167" s="2">
        <f t="shared" si="105"/>
        <v>-7.4686391961142906E-4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6.4600999999999997</v>
      </c>
      <c r="C1168" s="2">
        <f t="shared" si="108"/>
        <v>6.9420030010082447</v>
      </c>
      <c r="D1168" s="2">
        <f t="shared" si="104"/>
        <v>6.8285627793006967</v>
      </c>
      <c r="E1168" s="2">
        <f t="shared" si="103"/>
        <v>0.11344022170754808</v>
      </c>
      <c r="F1168" s="2">
        <f t="shared" si="107"/>
        <v>0.11508198602373723</v>
      </c>
      <c r="G1168" s="2">
        <f t="shared" si="105"/>
        <v>-1.6417643161891482E-3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6.4675000000000002</v>
      </c>
      <c r="C1169" s="2">
        <f t="shared" si="108"/>
        <v>6.9136640777762066</v>
      </c>
      <c r="D1169" s="2">
        <f t="shared" si="104"/>
        <v>6.8018173882413855</v>
      </c>
      <c r="E1169" s="2">
        <f t="shared" si="103"/>
        <v>0.11184668953482113</v>
      </c>
      <c r="F1169" s="2">
        <f t="shared" si="107"/>
        <v>0.11443492672595403</v>
      </c>
      <c r="G1169" s="2">
        <f t="shared" si="105"/>
        <v>-2.5882371911328944E-3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6.4451999999999998</v>
      </c>
      <c r="C1170" s="2">
        <f t="shared" si="108"/>
        <v>6.8908234504260211</v>
      </c>
      <c r="D1170" s="2">
        <f t="shared" si="104"/>
        <v>6.7754012854086909</v>
      </c>
      <c r="E1170" s="2">
        <f t="shared" si="103"/>
        <v>0.11542216501733016</v>
      </c>
      <c r="F1170" s="2">
        <f t="shared" si="107"/>
        <v>0.11463237438422925</v>
      </c>
      <c r="G1170" s="2">
        <f t="shared" si="105"/>
        <v>7.8979063310090358E-4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6.4824000000000002</v>
      </c>
      <c r="C1171" s="2">
        <f t="shared" si="108"/>
        <v>6.8611890734374024</v>
      </c>
      <c r="D1171" s="2">
        <f t="shared" si="104"/>
        <v>6.7536974864895285</v>
      </c>
      <c r="E1171" s="2">
        <f t="shared" si="103"/>
        <v>0.10749158694787386</v>
      </c>
      <c r="F1171" s="2">
        <f t="shared" si="107"/>
        <v>0.11320421689695818</v>
      </c>
      <c r="G1171" s="2">
        <f t="shared" si="105"/>
        <v>-5.7126299490843219E-3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6.4749999999999996</v>
      </c>
      <c r="C1172" s="2">
        <f t="shared" si="108"/>
        <v>6.8235292159854941</v>
      </c>
      <c r="D1172" s="2">
        <f t="shared" si="104"/>
        <v>6.7330532282310447</v>
      </c>
      <c r="E1172" s="2">
        <f t="shared" si="103"/>
        <v>9.0475987754449427E-2</v>
      </c>
      <c r="F1172" s="2">
        <f t="shared" si="107"/>
        <v>0.10865857106845643</v>
      </c>
      <c r="G1172" s="2">
        <f t="shared" si="105"/>
        <v>-1.8182583314007003E-2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6.4600999999999997</v>
      </c>
      <c r="C1173" s="2">
        <f t="shared" si="108"/>
        <v>6.7859401058338795</v>
      </c>
      <c r="D1173" s="2">
        <f t="shared" si="104"/>
        <v>6.7128344705843004</v>
      </c>
      <c r="E1173" s="2">
        <f t="shared" si="103"/>
        <v>7.3105635249579137E-2</v>
      </c>
      <c r="F1173" s="2">
        <f t="shared" si="107"/>
        <v>0.10154798390468098</v>
      </c>
      <c r="G1173" s="2">
        <f t="shared" si="105"/>
        <v>-2.844234865510184E-2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6.4378000000000002</v>
      </c>
      <c r="C1174" s="2">
        <f t="shared" si="108"/>
        <v>6.7358108587825134</v>
      </c>
      <c r="D1174" s="2">
        <f t="shared" si="104"/>
        <v>6.6924615468373156</v>
      </c>
      <c r="E1174" s="2">
        <f t="shared" si="103"/>
        <v>4.3349311945197755E-2</v>
      </c>
      <c r="F1174" s="2">
        <f t="shared" si="107"/>
        <v>8.9908249512784338E-2</v>
      </c>
      <c r="G1174" s="2">
        <f t="shared" si="105"/>
        <v>-4.6558937567586584E-2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6.6089000000000002</v>
      </c>
      <c r="C1175" s="2">
        <f t="shared" si="108"/>
        <v>6.7117168805082805</v>
      </c>
      <c r="D1175" s="2">
        <f t="shared" si="104"/>
        <v>6.6862718026271439</v>
      </c>
      <c r="E1175" s="2">
        <f t="shared" si="103"/>
        <v>2.5445077881136591E-2</v>
      </c>
      <c r="F1175" s="2">
        <f t="shared" si="107"/>
        <v>7.7015615186454792E-2</v>
      </c>
      <c r="G1175" s="2">
        <f t="shared" si="105"/>
        <v>-5.1570537305318201E-2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6.4973000000000001</v>
      </c>
      <c r="C1176" s="2">
        <f t="shared" si="108"/>
        <v>6.6833142835070065</v>
      </c>
      <c r="D1176" s="2">
        <f t="shared" si="104"/>
        <v>6.6722738913214297</v>
      </c>
      <c r="E1176" s="2">
        <f t="shared" si="103"/>
        <v>1.1040392185576842E-2</v>
      </c>
      <c r="F1176" s="2">
        <f t="shared" si="107"/>
        <v>6.3820570586279213E-2</v>
      </c>
      <c r="G1176" s="2">
        <f t="shared" si="105"/>
        <v>-5.2780178400702371E-2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6.5122</v>
      </c>
      <c r="C1177" s="2">
        <f t="shared" si="108"/>
        <v>6.6455428552751599</v>
      </c>
      <c r="D1177" s="2">
        <f t="shared" si="104"/>
        <v>6.6604165660383607</v>
      </c>
      <c r="E1177" s="2">
        <f t="shared" si="103"/>
        <v>-1.4873710763200876E-2</v>
      </c>
      <c r="F1177" s="2">
        <f t="shared" si="107"/>
        <v>4.8081714316383202E-2</v>
      </c>
      <c r="G1177" s="2">
        <f t="shared" si="105"/>
        <v>-6.2955425079584071E-2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6.4005000000000001</v>
      </c>
      <c r="C1178" s="2">
        <f t="shared" si="108"/>
        <v>6.6170131852328273</v>
      </c>
      <c r="D1178" s="2">
        <f t="shared" si="104"/>
        <v>6.6411634870725562</v>
      </c>
      <c r="E1178" s="2">
        <f t="shared" si="103"/>
        <v>-2.4150301839728883E-2</v>
      </c>
      <c r="F1178" s="2">
        <f t="shared" si="107"/>
        <v>3.3635311085160789E-2</v>
      </c>
      <c r="G1178" s="2">
        <f t="shared" si="105"/>
        <v>-5.7785612924889672E-2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6.4005000000000001</v>
      </c>
      <c r="C1179" s="2">
        <f t="shared" si="108"/>
        <v>6.5940111567354691</v>
      </c>
      <c r="D1179" s="2">
        <f t="shared" si="104"/>
        <v>6.6233365621042184</v>
      </c>
      <c r="E1179" s="2">
        <f t="shared" si="103"/>
        <v>-2.932540536874928E-2</v>
      </c>
      <c r="F1179" s="2">
        <f t="shared" si="107"/>
        <v>2.104316779437878E-2</v>
      </c>
      <c r="G1179" s="2">
        <f t="shared" si="105"/>
        <v>-5.0368573163128059E-2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6.3781999999999996</v>
      </c>
      <c r="C1180" s="2">
        <f t="shared" si="108"/>
        <v>6.5711171326223194</v>
      </c>
      <c r="D1180" s="2">
        <f t="shared" si="104"/>
        <v>6.6051782982446463</v>
      </c>
      <c r="E1180" s="2">
        <f t="shared" ref="E1180:E1243" si="109">C1180-D1180</f>
        <v>-3.4061165622326861E-2</v>
      </c>
      <c r="F1180" s="2">
        <f t="shared" si="107"/>
        <v>1.0022301111037652E-2</v>
      </c>
      <c r="G1180" s="2">
        <f t="shared" si="105"/>
        <v>-4.408346673336451E-2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6.3781999999999996</v>
      </c>
      <c r="C1181" s="2">
        <f t="shared" si="108"/>
        <v>6.5574683429881162</v>
      </c>
      <c r="D1181" s="2">
        <f t="shared" ref="D1181:D1244" si="110">$D$4*B1181+(1-$D$4)*D1180</f>
        <v>6.5883650909672653</v>
      </c>
      <c r="E1181" s="2">
        <f t="shared" si="109"/>
        <v>-3.0896747979149097E-2</v>
      </c>
      <c r="F1181" s="2">
        <f t="shared" si="107"/>
        <v>1.8384912930003022E-3</v>
      </c>
      <c r="G1181" s="2">
        <f t="shared" si="105"/>
        <v>-3.27352392721494E-2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6.2815000000000003</v>
      </c>
      <c r="C1182" s="2">
        <f t="shared" si="108"/>
        <v>6.5447809056053288</v>
      </c>
      <c r="D1182" s="2">
        <f t="shared" si="110"/>
        <v>6.5656343434882087</v>
      </c>
      <c r="E1182" s="2">
        <f t="shared" si="109"/>
        <v>-2.0853437882879966E-2</v>
      </c>
      <c r="F1182" s="2">
        <f t="shared" si="107"/>
        <v>-2.6998945421757518E-3</v>
      </c>
      <c r="G1182" s="2">
        <f t="shared" si="105"/>
        <v>-1.8153543340704216E-2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6.274</v>
      </c>
      <c r="C1183" s="2">
        <f t="shared" si="108"/>
        <v>6.5317530739737393</v>
      </c>
      <c r="D1183" s="2">
        <f t="shared" si="110"/>
        <v>6.5440317995261195</v>
      </c>
      <c r="E1183" s="2">
        <f t="shared" si="109"/>
        <v>-1.2278725552380187E-2</v>
      </c>
      <c r="F1183" s="2">
        <f t="shared" si="107"/>
        <v>-4.6156607442166386E-3</v>
      </c>
      <c r="G1183" s="2">
        <f t="shared" si="105"/>
        <v>-7.6630648081635489E-3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6.1772999999999998</v>
      </c>
      <c r="C1184" s="2">
        <f t="shared" si="108"/>
        <v>6.5172987549008567</v>
      </c>
      <c r="D1184" s="2">
        <f t="shared" si="110"/>
        <v>6.5168664810427037</v>
      </c>
      <c r="E1184" s="2">
        <f t="shared" si="109"/>
        <v>4.3227385815303165E-4</v>
      </c>
      <c r="F1184" s="2">
        <f t="shared" si="107"/>
        <v>-3.6060738237427047E-3</v>
      </c>
      <c r="G1184" s="2">
        <f t="shared" si="105"/>
        <v>4.0383476818957363E-3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5.9317000000000002</v>
      </c>
      <c r="C1185" s="2">
        <f t="shared" si="108"/>
        <v>6.5313912541468788</v>
      </c>
      <c r="D1185" s="2">
        <f t="shared" si="110"/>
        <v>6.4735208157802813</v>
      </c>
      <c r="E1185" s="2">
        <f t="shared" si="109"/>
        <v>5.7870438366597554E-2</v>
      </c>
      <c r="F1185" s="2">
        <f t="shared" si="107"/>
        <v>8.6892286143253478E-3</v>
      </c>
      <c r="G1185" s="2">
        <f t="shared" si="105"/>
        <v>4.9181209752272206E-2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5.7903000000000002</v>
      </c>
      <c r="C1186" s="2">
        <f t="shared" si="108"/>
        <v>6.5261464458165896</v>
      </c>
      <c r="D1186" s="2">
        <f t="shared" si="110"/>
        <v>6.422911866463223</v>
      </c>
      <c r="E1186" s="2">
        <f t="shared" si="109"/>
        <v>0.10323457935336666</v>
      </c>
      <c r="F1186" s="2">
        <f t="shared" si="107"/>
        <v>2.7598298762133613E-2</v>
      </c>
      <c r="G1186" s="2">
        <f t="shared" si="105"/>
        <v>7.5636280591233049E-2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5.6786000000000003</v>
      </c>
      <c r="C1187" s="2">
        <f t="shared" si="108"/>
        <v>6.5240008387678827</v>
      </c>
      <c r="D1187" s="2">
        <f t="shared" si="110"/>
        <v>6.3677776541326132</v>
      </c>
      <c r="E1187" s="2">
        <f t="shared" si="109"/>
        <v>0.15622318463526952</v>
      </c>
      <c r="F1187" s="2">
        <f t="shared" si="107"/>
        <v>5.3323275936760797E-2</v>
      </c>
      <c r="G1187" s="2">
        <f t="shared" si="105"/>
        <v>0.10289990869850872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5.7157999999999998</v>
      </c>
      <c r="C1188" s="2">
        <f t="shared" si="108"/>
        <v>6.5050007097266702</v>
      </c>
      <c r="D1188" s="2">
        <f t="shared" si="110"/>
        <v>6.3194830130857529</v>
      </c>
      <c r="E1188" s="2">
        <f t="shared" si="109"/>
        <v>0.18551769664091733</v>
      </c>
      <c r="F1188" s="2">
        <f t="shared" si="107"/>
        <v>7.9762160077592098E-2</v>
      </c>
      <c r="G1188" s="2">
        <f t="shared" ref="G1188:G1251" si="111">E1188-F1188</f>
        <v>0.10575553656332523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5.9539999999999997</v>
      </c>
      <c r="C1189" s="2">
        <f t="shared" si="108"/>
        <v>6.4889236774610293</v>
      </c>
      <c r="D1189" s="2">
        <f t="shared" si="110"/>
        <v>6.2924101973016233</v>
      </c>
      <c r="E1189" s="2">
        <f t="shared" si="109"/>
        <v>0.19651348015940595</v>
      </c>
      <c r="F1189" s="2">
        <f t="shared" ref="F1189:F1252" si="113">(E1189*(2/(10)))+((1-(2/10))*F1188)</f>
        <v>0.10311242409395487</v>
      </c>
      <c r="G1189" s="2">
        <f t="shared" si="111"/>
        <v>9.3401056065451085E-2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6.2218999999999998</v>
      </c>
      <c r="C1190" s="2">
        <f t="shared" si="108"/>
        <v>6.4718892655439477</v>
      </c>
      <c r="D1190" s="2">
        <f t="shared" si="110"/>
        <v>6.2871872197237249</v>
      </c>
      <c r="E1190" s="2">
        <f t="shared" si="109"/>
        <v>0.18470204582022287</v>
      </c>
      <c r="F1190" s="2">
        <f t="shared" si="113"/>
        <v>0.11943034843920848</v>
      </c>
      <c r="G1190" s="2">
        <f t="shared" si="111"/>
        <v>6.527169738101439E-2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6.5494000000000003</v>
      </c>
      <c r="C1191" s="2">
        <f t="shared" si="108"/>
        <v>6.4574755323833406</v>
      </c>
      <c r="D1191" s="2">
        <f t="shared" si="110"/>
        <v>6.3066103886330787</v>
      </c>
      <c r="E1191" s="2">
        <f t="shared" si="109"/>
        <v>0.15086514375026194</v>
      </c>
      <c r="F1191" s="2">
        <f t="shared" si="113"/>
        <v>0.12571730750141918</v>
      </c>
      <c r="G1191" s="2">
        <f t="shared" si="111"/>
        <v>2.5147836248842759E-2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6.7727000000000004</v>
      </c>
      <c r="C1192" s="2">
        <f t="shared" si="108"/>
        <v>6.4304023735551343</v>
      </c>
      <c r="D1192" s="2">
        <f t="shared" si="110"/>
        <v>6.341135545030629</v>
      </c>
      <c r="E1192" s="2">
        <f t="shared" si="109"/>
        <v>8.9266828524505293E-2</v>
      </c>
      <c r="F1192" s="2">
        <f t="shared" si="113"/>
        <v>0.11842721170603641</v>
      </c>
      <c r="G1192" s="2">
        <f t="shared" si="111"/>
        <v>-2.9160383181531122E-2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6.7727000000000004</v>
      </c>
      <c r="C1193" s="2">
        <f t="shared" si="108"/>
        <v>6.4063404699312674</v>
      </c>
      <c r="D1193" s="2">
        <f t="shared" si="110"/>
        <v>6.3731032824357676</v>
      </c>
      <c r="E1193" s="2">
        <f t="shared" si="109"/>
        <v>3.3237187495499754E-2</v>
      </c>
      <c r="F1193" s="2">
        <f t="shared" si="113"/>
        <v>0.10138920686392909</v>
      </c>
      <c r="G1193" s="2">
        <f t="shared" si="111"/>
        <v>-6.8152019368429337E-2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6.7279999999999998</v>
      </c>
      <c r="C1194" s="2">
        <f t="shared" si="108"/>
        <v>6.3711034745572261</v>
      </c>
      <c r="D1194" s="2">
        <f t="shared" si="110"/>
        <v>6.3993919281812666</v>
      </c>
      <c r="E1194" s="2">
        <f t="shared" si="109"/>
        <v>-2.8288453624040422E-2</v>
      </c>
      <c r="F1194" s="2">
        <f t="shared" si="113"/>
        <v>7.5453674766335202E-2</v>
      </c>
      <c r="G1194" s="2">
        <f t="shared" si="111"/>
        <v>-0.10374212839037562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6.6981999999999999</v>
      </c>
      <c r="C1195" s="2">
        <f t="shared" si="108"/>
        <v>6.3035029400099605</v>
      </c>
      <c r="D1195" s="2">
        <f t="shared" si="110"/>
        <v>6.4215258594270983</v>
      </c>
      <c r="E1195" s="2">
        <f t="shared" si="109"/>
        <v>-0.11802291941713783</v>
      </c>
      <c r="F1195" s="2">
        <f t="shared" si="113"/>
        <v>3.67583559296406E-2</v>
      </c>
      <c r="G1195" s="2">
        <f t="shared" si="111"/>
        <v>-0.15478127534677844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7.1001000000000003</v>
      </c>
      <c r="C1196" s="2">
        <f t="shared" si="108"/>
        <v>6.2245486415468898</v>
      </c>
      <c r="D1196" s="2">
        <f t="shared" si="110"/>
        <v>6.4717906105806469</v>
      </c>
      <c r="E1196" s="2">
        <f t="shared" si="109"/>
        <v>-0.24724196903375706</v>
      </c>
      <c r="F1196" s="2">
        <f t="shared" si="113"/>
        <v>-2.0041709063038933E-2</v>
      </c>
      <c r="G1196" s="2">
        <f t="shared" si="111"/>
        <v>-0.22720025997071813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7.2191999999999998</v>
      </c>
      <c r="C1197" s="2">
        <f t="shared" si="108"/>
        <v>6.1405565428473681</v>
      </c>
      <c r="D1197" s="2">
        <f t="shared" si="110"/>
        <v>6.5271542690561546</v>
      </c>
      <c r="E1197" s="2">
        <f t="shared" si="109"/>
        <v>-0.38659772620878652</v>
      </c>
      <c r="F1197" s="2">
        <f t="shared" si="113"/>
        <v>-9.3352912492188467E-2</v>
      </c>
      <c r="G1197" s="2">
        <f t="shared" si="111"/>
        <v>-0.29324481371659805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7.2191999999999998</v>
      </c>
      <c r="C1198" s="2">
        <f t="shared" si="108"/>
        <v>6.0752093824093105</v>
      </c>
      <c r="D1198" s="2">
        <f t="shared" si="110"/>
        <v>6.5784169157927357</v>
      </c>
      <c r="E1198" s="2">
        <f t="shared" si="109"/>
        <v>-0.50320753338342517</v>
      </c>
      <c r="F1198" s="2">
        <f t="shared" si="113"/>
        <v>-0.17532383667043583</v>
      </c>
      <c r="G1198" s="2">
        <f t="shared" si="111"/>
        <v>-0.32788369671298934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7.3308</v>
      </c>
      <c r="C1199" s="2">
        <f t="shared" si="108"/>
        <v>6.0565617851155711</v>
      </c>
      <c r="D1199" s="2">
        <f t="shared" si="110"/>
        <v>6.6341489961043854</v>
      </c>
      <c r="E1199" s="2">
        <f t="shared" si="109"/>
        <v>-0.57758721098881427</v>
      </c>
      <c r="F1199" s="2">
        <f t="shared" si="113"/>
        <v>-0.25577651153411152</v>
      </c>
      <c r="G1199" s="2">
        <f t="shared" si="111"/>
        <v>-0.32181069945470275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7.3234000000000004</v>
      </c>
      <c r="C1200" s="2">
        <f t="shared" si="108"/>
        <v>6.0819984335593293</v>
      </c>
      <c r="D1200" s="2">
        <f t="shared" si="110"/>
        <v>6.6852046260225793</v>
      </c>
      <c r="E1200" s="2">
        <f t="shared" si="109"/>
        <v>-0.60320619246324991</v>
      </c>
      <c r="F1200" s="2">
        <f t="shared" si="113"/>
        <v>-0.32526244771993917</v>
      </c>
      <c r="G1200" s="2">
        <f t="shared" si="111"/>
        <v>-0.27794374474331074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7.2564000000000002</v>
      </c>
      <c r="C1201" s="2">
        <f t="shared" si="108"/>
        <v>6.1539063668578944</v>
      </c>
      <c r="D1201" s="2">
        <f t="shared" si="110"/>
        <v>6.7275153944653505</v>
      </c>
      <c r="E1201" s="2">
        <f t="shared" si="109"/>
        <v>-0.57360902760745613</v>
      </c>
      <c r="F1201" s="2">
        <f t="shared" si="113"/>
        <v>-0.37493176369744258</v>
      </c>
      <c r="G1201" s="2">
        <f t="shared" si="111"/>
        <v>-0.19867726391001356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6.9810999999999996</v>
      </c>
      <c r="C1202" s="2">
        <f t="shared" si="108"/>
        <v>6.2491053873412952</v>
      </c>
      <c r="D1202" s="2">
        <f t="shared" si="110"/>
        <v>6.7462994393197695</v>
      </c>
      <c r="E1202" s="2">
        <f t="shared" si="109"/>
        <v>-0.49719405197847433</v>
      </c>
      <c r="F1202" s="2">
        <f t="shared" si="113"/>
        <v>-0.39938422135364893</v>
      </c>
      <c r="G1202" s="2">
        <f t="shared" si="111"/>
        <v>-9.78098306248254E-2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6.7355</v>
      </c>
      <c r="C1203" s="2">
        <f t="shared" si="108"/>
        <v>6.3296584046734035</v>
      </c>
      <c r="D1203" s="2">
        <f t="shared" si="110"/>
        <v>6.7454994808516382</v>
      </c>
      <c r="E1203" s="2">
        <f t="shared" si="109"/>
        <v>-0.41584107617823474</v>
      </c>
      <c r="F1203" s="2">
        <f t="shared" si="113"/>
        <v>-0.40267559231856609</v>
      </c>
      <c r="G1203" s="2">
        <f t="shared" si="111"/>
        <v>-1.3165483859668647E-2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6.9885000000000002</v>
      </c>
      <c r="C1204" s="2">
        <f t="shared" si="108"/>
        <v>6.3909417270313416</v>
      </c>
      <c r="D1204" s="2">
        <f t="shared" si="110"/>
        <v>6.7634995193070724</v>
      </c>
      <c r="E1204" s="2">
        <f t="shared" si="109"/>
        <v>-0.37255779227573083</v>
      </c>
      <c r="F1204" s="2">
        <f t="shared" si="113"/>
        <v>-0.39665203230999907</v>
      </c>
      <c r="G1204" s="2">
        <f t="shared" si="111"/>
        <v>2.4094240034268244E-2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6.9438000000000004</v>
      </c>
      <c r="C1205" s="2">
        <f t="shared" si="108"/>
        <v>6.4382122305649814</v>
      </c>
      <c r="D1205" s="2">
        <f t="shared" si="110"/>
        <v>6.7768551104695112</v>
      </c>
      <c r="E1205" s="2">
        <f t="shared" si="109"/>
        <v>-0.33864287990452979</v>
      </c>
      <c r="F1205" s="2">
        <f t="shared" si="113"/>
        <v>-0.38505020182890526</v>
      </c>
      <c r="G1205" s="2">
        <f t="shared" si="111"/>
        <v>4.6407321924375466E-2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6.9215</v>
      </c>
      <c r="C1206" s="2">
        <f t="shared" si="108"/>
        <v>6.540041118170369</v>
      </c>
      <c r="D1206" s="2">
        <f t="shared" si="110"/>
        <v>6.7875695467310289</v>
      </c>
      <c r="E1206" s="2">
        <f t="shared" si="109"/>
        <v>-0.24752842856065982</v>
      </c>
      <c r="F1206" s="2">
        <f t="shared" si="113"/>
        <v>-0.35754584717525623</v>
      </c>
      <c r="G1206" s="2">
        <f t="shared" si="111"/>
        <v>0.11001741861459641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6.8098999999999998</v>
      </c>
      <c r="C1207" s="2">
        <f t="shared" si="108"/>
        <v>6.6445270999903121</v>
      </c>
      <c r="D1207" s="2">
        <f t="shared" si="110"/>
        <v>6.7892236543805824</v>
      </c>
      <c r="E1207" s="2">
        <f t="shared" si="109"/>
        <v>-0.14469655439027029</v>
      </c>
      <c r="F1207" s="2">
        <f t="shared" si="113"/>
        <v>-0.31497598861825904</v>
      </c>
      <c r="G1207" s="2">
        <f t="shared" si="111"/>
        <v>0.17027943422798875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6.8842999999999996</v>
      </c>
      <c r="C1208" s="2">
        <f t="shared" si="108"/>
        <v>6.7329383153764173</v>
      </c>
      <c r="D1208" s="2">
        <f t="shared" si="110"/>
        <v>6.7962663466486877</v>
      </c>
      <c r="E1208" s="2">
        <f t="shared" si="109"/>
        <v>-6.332803127227038E-2</v>
      </c>
      <c r="F1208" s="2">
        <f t="shared" si="113"/>
        <v>-0.2646463971490613</v>
      </c>
      <c r="G1208" s="2">
        <f t="shared" si="111"/>
        <v>0.20131836587679092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6.8842999999999996</v>
      </c>
      <c r="C1209" s="2">
        <f t="shared" si="108"/>
        <v>6.8249170360877383</v>
      </c>
      <c r="D1209" s="2">
        <f t="shared" si="110"/>
        <v>6.8027873580080449</v>
      </c>
      <c r="E1209" s="2">
        <f t="shared" si="109"/>
        <v>2.2129678079693349E-2</v>
      </c>
      <c r="F1209" s="2">
        <f t="shared" si="113"/>
        <v>-0.20729118210331038</v>
      </c>
      <c r="G1209" s="2">
        <f t="shared" si="111"/>
        <v>0.22942086018300373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6.8098999999999998</v>
      </c>
      <c r="C1210" s="2">
        <f t="shared" si="108"/>
        <v>6.9016067228434705</v>
      </c>
      <c r="D1210" s="2">
        <f t="shared" si="110"/>
        <v>6.8033142203778194</v>
      </c>
      <c r="E1210" s="2">
        <f t="shared" si="109"/>
        <v>9.8292502465651133E-2</v>
      </c>
      <c r="F1210" s="2">
        <f t="shared" si="113"/>
        <v>-0.14617444518951808</v>
      </c>
      <c r="G1210" s="2">
        <f t="shared" si="111"/>
        <v>0.24446694765516921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6.8620000000000001</v>
      </c>
      <c r="C1211" s="2">
        <f t="shared" si="108"/>
        <v>6.9561903039444752</v>
      </c>
      <c r="D1211" s="2">
        <f t="shared" si="110"/>
        <v>6.8076613151646477</v>
      </c>
      <c r="E1211" s="2">
        <f t="shared" si="109"/>
        <v>0.14852898877982756</v>
      </c>
      <c r="F1211" s="2">
        <f t="shared" si="113"/>
        <v>-8.7233758395648953E-2</v>
      </c>
      <c r="G1211" s="2">
        <f t="shared" si="111"/>
        <v>0.23576274717547652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6.8247999999999998</v>
      </c>
      <c r="C1212" s="2">
        <f t="shared" si="108"/>
        <v>6.9600225648760947</v>
      </c>
      <c r="D1212" s="2">
        <f t="shared" si="110"/>
        <v>6.8089308473746737</v>
      </c>
      <c r="E1212" s="2">
        <f t="shared" si="109"/>
        <v>0.15109171750142103</v>
      </c>
      <c r="F1212" s="2">
        <f t="shared" si="113"/>
        <v>-3.9568663216234951E-2</v>
      </c>
      <c r="G1212" s="2">
        <f t="shared" si="111"/>
        <v>0.19066038071765598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6.7727000000000004</v>
      </c>
      <c r="C1213" s="2">
        <f t="shared" si="108"/>
        <v>6.9254806318182345</v>
      </c>
      <c r="D1213" s="2">
        <f t="shared" si="110"/>
        <v>6.8062470809024758</v>
      </c>
      <c r="E1213" s="2">
        <f t="shared" si="109"/>
        <v>0.11923355091575871</v>
      </c>
      <c r="F1213" s="2">
        <f t="shared" si="113"/>
        <v>-7.8082203898362165E-3</v>
      </c>
      <c r="G1213" s="2">
        <f t="shared" si="111"/>
        <v>0.12704177130559494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6.6981999999999999</v>
      </c>
      <c r="C1214" s="2">
        <f t="shared" si="108"/>
        <v>6.9351759192308133</v>
      </c>
      <c r="D1214" s="2">
        <f t="shared" si="110"/>
        <v>6.7982435934282179</v>
      </c>
      <c r="E1214" s="2">
        <f t="shared" si="109"/>
        <v>0.1369323258025954</v>
      </c>
      <c r="F1214" s="2">
        <f t="shared" si="113"/>
        <v>2.1139888848650111E-2</v>
      </c>
      <c r="G1214" s="2">
        <f t="shared" si="111"/>
        <v>0.11579243695394528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6.6981999999999999</v>
      </c>
      <c r="C1215" s="2">
        <f t="shared" si="108"/>
        <v>6.9365027008876119</v>
      </c>
      <c r="D1215" s="2">
        <f t="shared" si="110"/>
        <v>6.7908329568779795</v>
      </c>
      <c r="E1215" s="2">
        <f t="shared" si="109"/>
        <v>0.1456697440096324</v>
      </c>
      <c r="F1215" s="2">
        <f t="shared" si="113"/>
        <v>4.6045859880846571E-2</v>
      </c>
      <c r="G1215" s="2">
        <f t="shared" si="111"/>
        <v>9.9623884128785825E-2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6.8023999999999996</v>
      </c>
      <c r="C1216" s="2">
        <f t="shared" si="108"/>
        <v>6.9341945930587485</v>
      </c>
      <c r="D1216" s="2">
        <f t="shared" si="110"/>
        <v>6.7916897748870175</v>
      </c>
      <c r="E1216" s="2">
        <f t="shared" si="109"/>
        <v>0.142504818171731</v>
      </c>
      <c r="F1216" s="2">
        <f t="shared" si="113"/>
        <v>6.5337651539023461E-2</v>
      </c>
      <c r="G1216" s="2">
        <f t="shared" si="111"/>
        <v>7.7167166632707535E-2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6.8471000000000002</v>
      </c>
      <c r="C1217" s="2">
        <f t="shared" si="108"/>
        <v>6.9150723479727878</v>
      </c>
      <c r="D1217" s="2">
        <f t="shared" si="110"/>
        <v>6.7957942360064978</v>
      </c>
      <c r="E1217" s="2">
        <f t="shared" si="109"/>
        <v>0.11927811196629001</v>
      </c>
      <c r="F1217" s="2">
        <f t="shared" si="113"/>
        <v>7.6125743624476772E-2</v>
      </c>
      <c r="G1217" s="2">
        <f t="shared" si="111"/>
        <v>4.3152368341813241E-2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6.8098999999999998</v>
      </c>
      <c r="C1218" s="2">
        <f t="shared" si="108"/>
        <v>6.9103381405923585</v>
      </c>
      <c r="D1218" s="2">
        <f t="shared" si="110"/>
        <v>6.7968391074134233</v>
      </c>
      <c r="E1218" s="2">
        <f t="shared" si="109"/>
        <v>0.11349903317893517</v>
      </c>
      <c r="F1218" s="2">
        <f t="shared" si="113"/>
        <v>8.3600401535368463E-2</v>
      </c>
      <c r="G1218" s="2">
        <f t="shared" si="111"/>
        <v>2.9898631643566709E-2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6.7727000000000004</v>
      </c>
      <c r="C1219" s="2">
        <f t="shared" si="108"/>
        <v>6.9063322728089194</v>
      </c>
      <c r="D1219" s="2">
        <f t="shared" si="110"/>
        <v>6.7950510253827998</v>
      </c>
      <c r="E1219" s="2">
        <f t="shared" si="109"/>
        <v>0.11128124742611956</v>
      </c>
      <c r="F1219" s="2">
        <f t="shared" si="113"/>
        <v>8.9136570713518687E-2</v>
      </c>
      <c r="G1219" s="2">
        <f t="shared" si="111"/>
        <v>2.2144676712600869E-2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6.7355</v>
      </c>
      <c r="C1220" s="2">
        <f t="shared" si="108"/>
        <v>6.8914965385306246</v>
      </c>
      <c r="D1220" s="2">
        <f t="shared" si="110"/>
        <v>6.7906398383174071</v>
      </c>
      <c r="E1220" s="2">
        <f t="shared" si="109"/>
        <v>0.10085670021321747</v>
      </c>
      <c r="F1220" s="2">
        <f t="shared" si="113"/>
        <v>9.1480596613458448E-2</v>
      </c>
      <c r="G1220" s="2">
        <f t="shared" si="111"/>
        <v>9.376103599759017E-3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6.6981999999999999</v>
      </c>
      <c r="C1221" s="2">
        <f t="shared" si="108"/>
        <v>6.8869586095259132</v>
      </c>
      <c r="D1221" s="2">
        <f t="shared" si="110"/>
        <v>6.7837924428864875</v>
      </c>
      <c r="E1221" s="2">
        <f t="shared" si="109"/>
        <v>0.10316616663942568</v>
      </c>
      <c r="F1221" s="2">
        <f t="shared" si="113"/>
        <v>9.3817710618651892E-2</v>
      </c>
      <c r="G1221" s="2">
        <f t="shared" si="111"/>
        <v>9.3484560207737905E-3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6.6981999999999999</v>
      </c>
      <c r="C1222" s="2">
        <f t="shared" si="108"/>
        <v>6.8773957465219269</v>
      </c>
      <c r="D1222" s="2">
        <f t="shared" si="110"/>
        <v>6.7774522619319324</v>
      </c>
      <c r="E1222" s="2">
        <f t="shared" si="109"/>
        <v>9.9943484589994469E-2</v>
      </c>
      <c r="F1222" s="2">
        <f t="shared" si="113"/>
        <v>9.5042865412920424E-2</v>
      </c>
      <c r="G1222" s="2">
        <f t="shared" si="111"/>
        <v>4.9006191770740448E-3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6.6089000000000002</v>
      </c>
      <c r="C1223" s="2">
        <f t="shared" si="108"/>
        <v>6.8612887085954766</v>
      </c>
      <c r="D1223" s="2">
        <f t="shared" si="110"/>
        <v>6.7649669091962332</v>
      </c>
      <c r="E1223" s="2">
        <f t="shared" si="109"/>
        <v>9.6321799399243346E-2</v>
      </c>
      <c r="F1223" s="2">
        <f t="shared" si="113"/>
        <v>9.529865221018502E-2</v>
      </c>
      <c r="G1223" s="2">
        <f t="shared" si="111"/>
        <v>1.0231471890583266E-3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6.6759000000000004</v>
      </c>
      <c r="C1224" s="2">
        <f t="shared" si="108"/>
        <v>6.8361981380423265</v>
      </c>
      <c r="D1224" s="2">
        <f t="shared" si="110"/>
        <v>6.7583693603668831</v>
      </c>
      <c r="E1224" s="2">
        <f t="shared" si="109"/>
        <v>7.7828777675443384E-2</v>
      </c>
      <c r="F1224" s="2">
        <f t="shared" si="113"/>
        <v>9.1804677303236701E-2</v>
      </c>
      <c r="G1224" s="2">
        <f t="shared" si="111"/>
        <v>-1.3975899627793317E-2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6.6238000000000001</v>
      </c>
      <c r="C1225" s="2">
        <f t="shared" si="108"/>
        <v>6.8149676552665843</v>
      </c>
      <c r="D1225" s="2">
        <f t="shared" si="110"/>
        <v>6.7484012595989658</v>
      </c>
      <c r="E1225" s="2">
        <f t="shared" si="109"/>
        <v>6.6566395667618572E-2</v>
      </c>
      <c r="F1225" s="2">
        <f t="shared" si="113"/>
        <v>8.6757020976113083E-2</v>
      </c>
      <c r="G1225" s="2">
        <f t="shared" si="111"/>
        <v>-2.0190625308494511E-2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6.4749999999999996</v>
      </c>
      <c r="C1226" s="2">
        <f t="shared" si="108"/>
        <v>6.8130341698409556</v>
      </c>
      <c r="D1226" s="2">
        <f t="shared" si="110"/>
        <v>6.7281493144434865</v>
      </c>
      <c r="E1226" s="2">
        <f t="shared" si="109"/>
        <v>8.4884855397469039E-2</v>
      </c>
      <c r="F1226" s="2">
        <f t="shared" si="113"/>
        <v>8.6382587860384275E-2</v>
      </c>
      <c r="G1226" s="2">
        <f t="shared" si="111"/>
        <v>-1.4977324629152355E-3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6.6238000000000001</v>
      </c>
      <c r="C1227" s="2">
        <f t="shared" si="108"/>
        <v>6.8182750667885008</v>
      </c>
      <c r="D1227" s="2">
        <f t="shared" si="110"/>
        <v>6.7204197355958213</v>
      </c>
      <c r="E1227" s="2">
        <f t="shared" si="109"/>
        <v>9.7855331192679529E-2</v>
      </c>
      <c r="F1227" s="2">
        <f t="shared" si="113"/>
        <v>8.8677136526843336E-2</v>
      </c>
      <c r="G1227" s="2">
        <f t="shared" si="111"/>
        <v>9.1781946658361924E-3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6.8395999999999999</v>
      </c>
      <c r="C1228" s="2">
        <f t="shared" si="108"/>
        <v>6.8169865949748853</v>
      </c>
      <c r="D1228" s="2">
        <f t="shared" si="110"/>
        <v>6.7292479033294645</v>
      </c>
      <c r="E1228" s="2">
        <f t="shared" si="109"/>
        <v>8.7738691645420808E-2</v>
      </c>
      <c r="F1228" s="2">
        <f t="shared" si="113"/>
        <v>8.8489447550558847E-2</v>
      </c>
      <c r="G1228" s="2">
        <f t="shared" si="111"/>
        <v>-7.5075590513803969E-4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6.8471000000000002</v>
      </c>
      <c r="C1229" s="2">
        <f t="shared" si="108"/>
        <v>6.8101732726710562</v>
      </c>
      <c r="D1229" s="2">
        <f t="shared" si="110"/>
        <v>6.7379776882680229</v>
      </c>
      <c r="E1229" s="2">
        <f t="shared" si="109"/>
        <v>7.2195584403033308E-2</v>
      </c>
      <c r="F1229" s="2">
        <f t="shared" si="113"/>
        <v>8.523067492105374E-2</v>
      </c>
      <c r="G1229" s="2">
        <f t="shared" si="111"/>
        <v>-1.3035090518020431E-2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6.7727000000000004</v>
      </c>
      <c r="C1230" s="2">
        <f t="shared" si="108"/>
        <v>6.7986850768755094</v>
      </c>
      <c r="D1230" s="2">
        <f t="shared" si="110"/>
        <v>6.7405497113592805</v>
      </c>
      <c r="E1230" s="2">
        <f t="shared" si="109"/>
        <v>5.8135365516228887E-2</v>
      </c>
      <c r="F1230" s="2">
        <f t="shared" si="113"/>
        <v>7.9811613040088769E-2</v>
      </c>
      <c r="G1230" s="2">
        <f t="shared" si="111"/>
        <v>-2.1676247523859882E-2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6.5792000000000002</v>
      </c>
      <c r="C1231" s="2">
        <f t="shared" ref="C1231:C1294" si="114">$C$4*B1221+C1230*(1-$C$4)</f>
        <v>6.7832258342792775</v>
      </c>
      <c r="D1231" s="2">
        <f t="shared" si="110"/>
        <v>6.7285978808882225</v>
      </c>
      <c r="E1231" s="2">
        <f t="shared" si="109"/>
        <v>5.4627953391054973E-2</v>
      </c>
      <c r="F1231" s="2">
        <f t="shared" si="113"/>
        <v>7.4774881110282021E-2</v>
      </c>
      <c r="G1231" s="2">
        <f t="shared" si="111"/>
        <v>-2.0146927719227048E-2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6.6163999999999996</v>
      </c>
      <c r="C1232" s="2">
        <f t="shared" si="114"/>
        <v>6.7701449366978501</v>
      </c>
      <c r="D1232" s="2">
        <f t="shared" si="110"/>
        <v>6.7202869267483543</v>
      </c>
      <c r="E1232" s="2">
        <f t="shared" si="109"/>
        <v>4.9858009949495852E-2</v>
      </c>
      <c r="F1232" s="2">
        <f t="shared" si="113"/>
        <v>6.9791506878124784E-2</v>
      </c>
      <c r="G1232" s="2">
        <f t="shared" si="111"/>
        <v>-1.9933496928628933E-2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6.6908000000000003</v>
      </c>
      <c r="C1233" s="2">
        <f t="shared" si="114"/>
        <v>6.7453380233597189</v>
      </c>
      <c r="D1233" s="2">
        <f t="shared" si="110"/>
        <v>6.7181027099521797</v>
      </c>
      <c r="E1233" s="2">
        <f t="shared" si="109"/>
        <v>2.7235313407539152E-2</v>
      </c>
      <c r="F1233" s="2">
        <f t="shared" si="113"/>
        <v>6.1280268184007662E-2</v>
      </c>
      <c r="G1233" s="2">
        <f t="shared" si="111"/>
        <v>-3.404495477646851E-2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6.6609999999999996</v>
      </c>
      <c r="C1234" s="2">
        <f t="shared" si="114"/>
        <v>6.7346552505351465</v>
      </c>
      <c r="D1234" s="2">
        <f t="shared" si="110"/>
        <v>6.7138728795853524</v>
      </c>
      <c r="E1234" s="2">
        <f t="shared" si="109"/>
        <v>2.0782370949794071E-2</v>
      </c>
      <c r="F1234" s="2">
        <f t="shared" si="113"/>
        <v>5.3180688737164944E-2</v>
      </c>
      <c r="G1234" s="2">
        <f t="shared" si="111"/>
        <v>-3.2398317787370873E-2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6.7652000000000001</v>
      </c>
      <c r="C1235" s="2">
        <f t="shared" si="114"/>
        <v>6.7176005966066628</v>
      </c>
      <c r="D1235" s="2">
        <f t="shared" si="110"/>
        <v>6.7176748885049564</v>
      </c>
      <c r="E1235" s="2">
        <f t="shared" si="109"/>
        <v>-7.4291898293665781E-5</v>
      </c>
      <c r="F1235" s="2">
        <f t="shared" si="113"/>
        <v>4.2529692610073222E-2</v>
      </c>
      <c r="G1235" s="2">
        <f t="shared" si="111"/>
        <v>-4.2603984508366888E-2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6.6163999999999996</v>
      </c>
      <c r="C1236" s="2">
        <f t="shared" si="114"/>
        <v>6.6802774278979458</v>
      </c>
      <c r="D1236" s="2">
        <f t="shared" si="110"/>
        <v>6.710173044911997</v>
      </c>
      <c r="E1236" s="2">
        <f t="shared" si="109"/>
        <v>-2.989561701405119E-2</v>
      </c>
      <c r="F1236" s="2">
        <f t="shared" si="113"/>
        <v>2.8044630685248338E-2</v>
      </c>
      <c r="G1236" s="2">
        <f t="shared" si="111"/>
        <v>-5.7940247699299528E-2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6.6609999999999996</v>
      </c>
      <c r="C1237" s="2">
        <f t="shared" si="114"/>
        <v>6.6715885928367236</v>
      </c>
      <c r="D1237" s="2">
        <f t="shared" si="110"/>
        <v>6.7065305971407385</v>
      </c>
      <c r="E1237" s="2">
        <f t="shared" si="109"/>
        <v>-3.4942004304014951E-2</v>
      </c>
      <c r="F1237" s="2">
        <f t="shared" si="113"/>
        <v>1.5447303687395681E-2</v>
      </c>
      <c r="G1237" s="2">
        <f t="shared" si="111"/>
        <v>-5.0389307991410628E-2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6.6609999999999996</v>
      </c>
      <c r="C1238" s="2">
        <f t="shared" si="114"/>
        <v>6.6974365016310733</v>
      </c>
      <c r="D1238" s="2">
        <f t="shared" si="110"/>
        <v>6.7031579603154992</v>
      </c>
      <c r="E1238" s="2">
        <f t="shared" si="109"/>
        <v>-5.7214586844258619E-3</v>
      </c>
      <c r="F1238" s="2">
        <f t="shared" si="113"/>
        <v>1.1213551213031372E-2</v>
      </c>
      <c r="G1238" s="2">
        <f t="shared" si="111"/>
        <v>-1.6935009897457234E-2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6.6981999999999999</v>
      </c>
      <c r="C1239" s="2">
        <f t="shared" si="114"/>
        <v>6.720461655226293</v>
      </c>
      <c r="D1239" s="2">
        <f t="shared" si="110"/>
        <v>6.7027907039958325</v>
      </c>
      <c r="E1239" s="2">
        <f t="shared" si="109"/>
        <v>1.7670951230460474E-2</v>
      </c>
      <c r="F1239" s="2">
        <f t="shared" si="113"/>
        <v>1.2505031216517193E-2</v>
      </c>
      <c r="G1239" s="2">
        <f t="shared" si="111"/>
        <v>5.1659200139432815E-3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6.7355</v>
      </c>
      <c r="C1240" s="2">
        <f t="shared" si="114"/>
        <v>6.7284983236530174</v>
      </c>
      <c r="D1240" s="2">
        <f t="shared" si="110"/>
        <v>6.7052136148109565</v>
      </c>
      <c r="E1240" s="2">
        <f t="shared" si="109"/>
        <v>2.3284708842060908E-2</v>
      </c>
      <c r="F1240" s="2">
        <f t="shared" si="113"/>
        <v>1.4660966741625935E-2</v>
      </c>
      <c r="G1240" s="2">
        <f t="shared" si="111"/>
        <v>8.6237421004349731E-3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6.9215</v>
      </c>
      <c r="C1241" s="2">
        <f t="shared" si="114"/>
        <v>6.7055293507833227</v>
      </c>
      <c r="D1241" s="2">
        <f t="shared" si="110"/>
        <v>6.7212348285286634</v>
      </c>
      <c r="E1241" s="2">
        <f t="shared" si="109"/>
        <v>-1.5705477745340701E-2</v>
      </c>
      <c r="F1241" s="2">
        <f t="shared" si="113"/>
        <v>8.5876778442326093E-3</v>
      </c>
      <c r="G1241" s="2">
        <f t="shared" si="111"/>
        <v>-2.4293155589573311E-2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6.8842999999999996</v>
      </c>
      <c r="C1242" s="2">
        <f t="shared" si="114"/>
        <v>6.6918171429705033</v>
      </c>
      <c r="D1242" s="2">
        <f t="shared" si="110"/>
        <v>6.7333137301191321</v>
      </c>
      <c r="E1242" s="2">
        <f t="shared" si="109"/>
        <v>-4.1496587148628805E-2</v>
      </c>
      <c r="F1242" s="2">
        <f t="shared" si="113"/>
        <v>-1.4291751543396725E-3</v>
      </c>
      <c r="G1242" s="2">
        <f t="shared" si="111"/>
        <v>-4.0067411994289134E-2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6.8471000000000002</v>
      </c>
      <c r="C1243" s="2">
        <f t="shared" si="114"/>
        <v>6.6916606594365797</v>
      </c>
      <c r="D1243" s="2">
        <f t="shared" si="110"/>
        <v>6.7417423427029002</v>
      </c>
      <c r="E1243" s="2">
        <f t="shared" si="109"/>
        <v>-5.0081683266320454E-2</v>
      </c>
      <c r="F1243" s="2">
        <f t="shared" si="113"/>
        <v>-1.1159676776735829E-2</v>
      </c>
      <c r="G1243" s="2">
        <f t="shared" si="111"/>
        <v>-3.8922006489584625E-2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6.6981999999999999</v>
      </c>
      <c r="C1244" s="2">
        <f t="shared" si="114"/>
        <v>6.686943634907875</v>
      </c>
      <c r="D1244" s="2">
        <f t="shared" si="110"/>
        <v>6.7385169839841668</v>
      </c>
      <c r="E1244" s="2">
        <f t="shared" ref="E1244:E1307" si="115">C1244-D1244</f>
        <v>-5.1573349076291741E-2</v>
      </c>
      <c r="F1244" s="2">
        <f t="shared" si="113"/>
        <v>-1.9242411236647012E-2</v>
      </c>
      <c r="G1244" s="2">
        <f t="shared" si="111"/>
        <v>-3.2330937839644733E-2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6.6981999999999999</v>
      </c>
      <c r="C1245" s="2">
        <f t="shared" si="114"/>
        <v>6.6989830756912792</v>
      </c>
      <c r="D1245" s="2">
        <f t="shared" ref="D1245:D1308" si="116">$D$4*B1245+(1-$D$4)*D1244</f>
        <v>6.7355305407260797</v>
      </c>
      <c r="E1245" s="2">
        <f t="shared" si="115"/>
        <v>-3.6547465034800553E-2</v>
      </c>
      <c r="F1245" s="2">
        <f t="shared" si="113"/>
        <v>-2.2703421996277721E-2</v>
      </c>
      <c r="G1245" s="2">
        <f t="shared" si="111"/>
        <v>-1.3844043038522831E-2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6.7652000000000001</v>
      </c>
      <c r="C1246" s="2">
        <f t="shared" si="114"/>
        <v>6.6862779871233897</v>
      </c>
      <c r="D1246" s="2">
        <f t="shared" si="116"/>
        <v>6.7377282784500743</v>
      </c>
      <c r="E1246" s="2">
        <f t="shared" si="115"/>
        <v>-5.145029132668455E-2</v>
      </c>
      <c r="F1246" s="2">
        <f t="shared" si="113"/>
        <v>-2.8452795862359086E-2</v>
      </c>
      <c r="G1246" s="2">
        <f t="shared" si="111"/>
        <v>-2.2997495464325463E-2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6.7727000000000004</v>
      </c>
      <c r="C1247" s="2">
        <f t="shared" si="114"/>
        <v>6.6823890660274836</v>
      </c>
      <c r="D1247" s="2">
        <f t="shared" si="116"/>
        <v>6.7403187763426615</v>
      </c>
      <c r="E1247" s="2">
        <f t="shared" si="115"/>
        <v>-5.7929710315177907E-2</v>
      </c>
      <c r="F1247" s="2">
        <f t="shared" si="113"/>
        <v>-3.4348178752922856E-2</v>
      </c>
      <c r="G1247" s="2">
        <f t="shared" si="111"/>
        <v>-2.3581531562255051E-2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6.8992000000000004</v>
      </c>
      <c r="C1248" s="2">
        <f t="shared" si="114"/>
        <v>6.6790984404847933</v>
      </c>
      <c r="D1248" s="2">
        <f t="shared" si="116"/>
        <v>6.7520877558728341</v>
      </c>
      <c r="E1248" s="2">
        <f t="shared" si="115"/>
        <v>-7.2989315388040765E-2</v>
      </c>
      <c r="F1248" s="2">
        <f t="shared" si="113"/>
        <v>-4.2076406079946442E-2</v>
      </c>
      <c r="G1248" s="2">
        <f t="shared" si="111"/>
        <v>-3.0912909308094323E-2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6.9215</v>
      </c>
      <c r="C1249" s="2">
        <f t="shared" si="114"/>
        <v>6.6820371419486717</v>
      </c>
      <c r="D1249" s="2">
        <f t="shared" si="116"/>
        <v>6.7646368109933643</v>
      </c>
      <c r="E1249" s="2">
        <f t="shared" si="115"/>
        <v>-8.2599669044692625E-2</v>
      </c>
      <c r="F1249" s="2">
        <f t="shared" si="113"/>
        <v>-5.0181058672895684E-2</v>
      </c>
      <c r="G1249" s="2">
        <f t="shared" si="111"/>
        <v>-3.2418610371796941E-2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6.9958999999999998</v>
      </c>
      <c r="C1250" s="2">
        <f t="shared" si="114"/>
        <v>6.6902621970334915</v>
      </c>
      <c r="D1250" s="2">
        <f t="shared" si="116"/>
        <v>6.7817674175864484</v>
      </c>
      <c r="E1250" s="2">
        <f t="shared" si="115"/>
        <v>-9.1505220552956956E-2</v>
      </c>
      <c r="F1250" s="2">
        <f t="shared" si="113"/>
        <v>-5.844589104890794E-2</v>
      </c>
      <c r="G1250" s="2">
        <f t="shared" si="111"/>
        <v>-3.3059329504049016E-2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6.9215</v>
      </c>
      <c r="C1251" s="2">
        <f t="shared" si="114"/>
        <v>6.7258372436437233</v>
      </c>
      <c r="D1251" s="2">
        <f t="shared" si="116"/>
        <v>6.7921179792467115</v>
      </c>
      <c r="E1251" s="2">
        <f t="shared" si="115"/>
        <v>-6.6280735602988194E-2</v>
      </c>
      <c r="F1251" s="2">
        <f t="shared" si="113"/>
        <v>-6.0012859959723996E-2</v>
      </c>
      <c r="G1251" s="2">
        <f t="shared" si="111"/>
        <v>-6.267875643264198E-3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6.8471000000000002</v>
      </c>
      <c r="C1252" s="2">
        <f t="shared" si="114"/>
        <v>6.7502161292369962</v>
      </c>
      <c r="D1252" s="2">
        <f t="shared" si="116"/>
        <v>6.7961907215247326</v>
      </c>
      <c r="E1252" s="2">
        <f t="shared" si="115"/>
        <v>-4.5974592287736371E-2</v>
      </c>
      <c r="F1252" s="2">
        <f t="shared" si="113"/>
        <v>-5.7205206425326477E-2</v>
      </c>
      <c r="G1252" s="2">
        <f t="shared" ref="G1252:G1315" si="117">E1252-F1252</f>
        <v>1.1230614137590106E-2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6.6981999999999999</v>
      </c>
      <c r="C1253" s="2">
        <f t="shared" si="114"/>
        <v>6.7651213401236117</v>
      </c>
      <c r="D1253" s="2">
        <f t="shared" si="116"/>
        <v>6.7889321495599377</v>
      </c>
      <c r="E1253" s="2">
        <f t="shared" si="115"/>
        <v>-2.3810809436326075E-2</v>
      </c>
      <c r="F1253" s="2">
        <f t="shared" ref="F1253:F1316" si="119">(E1253*(2/(10)))+((1-(2/10))*F1252)</f>
        <v>-5.0526327027526401E-2</v>
      </c>
      <c r="G1253" s="2">
        <f t="shared" si="117"/>
        <v>2.6715517591200326E-2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6.6536</v>
      </c>
      <c r="C1254" s="2">
        <f t="shared" si="114"/>
        <v>6.7548257493353638</v>
      </c>
      <c r="D1254" s="2">
        <f t="shared" si="116"/>
        <v>6.7789075458888313</v>
      </c>
      <c r="E1254" s="2">
        <f t="shared" si="115"/>
        <v>-2.4081796553467427E-2</v>
      </c>
      <c r="F1254" s="2">
        <f t="shared" si="119"/>
        <v>-4.5237420932714607E-2</v>
      </c>
      <c r="G1254" s="2">
        <f t="shared" si="117"/>
        <v>2.115562437924718E-2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6.5940000000000003</v>
      </c>
      <c r="C1255" s="2">
        <f t="shared" si="114"/>
        <v>6.7461140955914614</v>
      </c>
      <c r="D1255" s="2">
        <f t="shared" si="116"/>
        <v>6.7652106906378062</v>
      </c>
      <c r="E1255" s="2">
        <f t="shared" si="115"/>
        <v>-1.9096595046344866E-2</v>
      </c>
      <c r="F1255" s="2">
        <f t="shared" si="119"/>
        <v>-4.0009255755440662E-2</v>
      </c>
      <c r="G1255" s="2">
        <f t="shared" si="117"/>
        <v>2.0912660709095796E-2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6.5494000000000003</v>
      </c>
      <c r="C1256" s="2">
        <f t="shared" si="114"/>
        <v>6.7490503885773903</v>
      </c>
      <c r="D1256" s="2">
        <f t="shared" si="116"/>
        <v>6.7492247135535246</v>
      </c>
      <c r="E1256" s="2">
        <f t="shared" si="115"/>
        <v>-1.743249761343435E-4</v>
      </c>
      <c r="F1256" s="2">
        <f t="shared" si="119"/>
        <v>-3.2042269599579398E-2</v>
      </c>
      <c r="G1256" s="2">
        <f t="shared" si="117"/>
        <v>3.1867944623445055E-2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6.5122</v>
      </c>
      <c r="C1257" s="2">
        <f t="shared" si="114"/>
        <v>6.752688790334715</v>
      </c>
      <c r="D1257" s="2">
        <f t="shared" si="116"/>
        <v>6.7316673273643746</v>
      </c>
      <c r="E1257" s="2">
        <f t="shared" si="115"/>
        <v>2.1021462970340465E-2</v>
      </c>
      <c r="F1257" s="2">
        <f t="shared" si="119"/>
        <v>-2.1429523085595426E-2</v>
      </c>
      <c r="G1257" s="2">
        <f t="shared" si="117"/>
        <v>4.2450986055935891E-2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6.5195999999999996</v>
      </c>
      <c r="C1258" s="2">
        <f t="shared" si="114"/>
        <v>6.7752289764370666</v>
      </c>
      <c r="D1258" s="2">
        <f t="shared" si="116"/>
        <v>6.7159586364484953</v>
      </c>
      <c r="E1258" s="2">
        <f t="shared" si="115"/>
        <v>5.927033998857123E-2</v>
      </c>
      <c r="F1258" s="2">
        <f t="shared" si="119"/>
        <v>-5.289550470762093E-3</v>
      </c>
      <c r="G1258" s="2">
        <f t="shared" si="117"/>
        <v>6.455989045933333E-2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6.5195999999999996</v>
      </c>
      <c r="C1259" s="2">
        <f t="shared" si="114"/>
        <v>6.7977322108313638</v>
      </c>
      <c r="D1259" s="2">
        <f t="shared" si="116"/>
        <v>6.7014135522671259</v>
      </c>
      <c r="E1259" s="2">
        <f t="shared" si="115"/>
        <v>9.6318658564237936E-2</v>
      </c>
      <c r="F1259" s="2">
        <f t="shared" si="119"/>
        <v>1.5032091336237913E-2</v>
      </c>
      <c r="G1259" s="2">
        <f t="shared" si="117"/>
        <v>8.1286567228000026E-2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6.4749999999999996</v>
      </c>
      <c r="C1260" s="2">
        <f t="shared" si="114"/>
        <v>6.828219563011154</v>
      </c>
      <c r="D1260" s="2">
        <f t="shared" si="116"/>
        <v>6.6846421780251166</v>
      </c>
      <c r="E1260" s="2">
        <f t="shared" si="115"/>
        <v>0.14357738498603734</v>
      </c>
      <c r="F1260" s="2">
        <f t="shared" si="119"/>
        <v>4.0741150066197801E-2</v>
      </c>
      <c r="G1260" s="2">
        <f t="shared" si="117"/>
        <v>0.10283623491983954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6.5494000000000003</v>
      </c>
      <c r="C1261" s="2">
        <f t="shared" si="114"/>
        <v>6.8425703994709766</v>
      </c>
      <c r="D1261" s="2">
        <f t="shared" si="116"/>
        <v>6.6746242389121457</v>
      </c>
      <c r="E1261" s="2">
        <f t="shared" si="115"/>
        <v>0.16794616055883083</v>
      </c>
      <c r="F1261" s="2">
        <f t="shared" si="119"/>
        <v>6.6182152164724409E-2</v>
      </c>
      <c r="G1261" s="2">
        <f t="shared" si="117"/>
        <v>0.10176400839410642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6.5494000000000003</v>
      </c>
      <c r="C1262" s="2">
        <f t="shared" si="114"/>
        <v>6.8432672610908263</v>
      </c>
      <c r="D1262" s="2">
        <f t="shared" si="116"/>
        <v>6.6653483693630982</v>
      </c>
      <c r="E1262" s="2">
        <f t="shared" si="115"/>
        <v>0.17791889172772812</v>
      </c>
      <c r="F1262" s="2">
        <f t="shared" si="119"/>
        <v>8.8529500077325157E-2</v>
      </c>
      <c r="G1262" s="2">
        <f t="shared" si="117"/>
        <v>8.9389391650402966E-2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6.4378000000000002</v>
      </c>
      <c r="C1263" s="2">
        <f t="shared" si="114"/>
        <v>6.8209492209230067</v>
      </c>
      <c r="D1263" s="2">
        <f t="shared" si="116"/>
        <v>6.6484929345954615</v>
      </c>
      <c r="E1263" s="2">
        <f t="shared" si="115"/>
        <v>0.17245628632754517</v>
      </c>
      <c r="F1263" s="2">
        <f t="shared" si="119"/>
        <v>0.10531485732736917</v>
      </c>
      <c r="G1263" s="2">
        <f t="shared" si="117"/>
        <v>6.7141429000176001E-2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6.5419</v>
      </c>
      <c r="C1264" s="2">
        <f t="shared" si="114"/>
        <v>6.7952031869348524</v>
      </c>
      <c r="D1264" s="2">
        <f t="shared" si="116"/>
        <v>6.6405971616624644</v>
      </c>
      <c r="E1264" s="2">
        <f t="shared" si="115"/>
        <v>0.15460602527238798</v>
      </c>
      <c r="F1264" s="2">
        <f t="shared" si="119"/>
        <v>0.11517309091637294</v>
      </c>
      <c r="G1264" s="2">
        <f t="shared" si="117"/>
        <v>3.943293435601504E-2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6.4229000000000003</v>
      </c>
      <c r="C1265" s="2">
        <f t="shared" si="114"/>
        <v>6.7642488504833365</v>
      </c>
      <c r="D1265" s="2">
        <f t="shared" si="116"/>
        <v>6.6244714459837635</v>
      </c>
      <c r="E1265" s="2">
        <f t="shared" si="115"/>
        <v>0.13977740449957299</v>
      </c>
      <c r="F1265" s="2">
        <f t="shared" si="119"/>
        <v>0.12009395363301295</v>
      </c>
      <c r="G1265" s="2">
        <f t="shared" si="117"/>
        <v>1.9683450866560037E-2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6.5419</v>
      </c>
      <c r="C1266" s="2">
        <f t="shared" si="114"/>
        <v>6.731195181178208</v>
      </c>
      <c r="D1266" s="2">
        <f t="shared" si="116"/>
        <v>6.6183550425775595</v>
      </c>
      <c r="E1266" s="2">
        <f t="shared" si="115"/>
        <v>0.11284013860064857</v>
      </c>
      <c r="F1266" s="2">
        <f t="shared" si="119"/>
        <v>0.11864319062654008</v>
      </c>
      <c r="G1266" s="2">
        <f t="shared" si="117"/>
        <v>-5.8030520258915141E-3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6.5270999999999999</v>
      </c>
      <c r="C1267" s="2">
        <f t="shared" si="114"/>
        <v>6.6975036148430984</v>
      </c>
      <c r="D1267" s="2">
        <f t="shared" si="116"/>
        <v>6.6115954097940364</v>
      </c>
      <c r="E1267" s="2">
        <f t="shared" si="115"/>
        <v>8.5908205049062047E-2</v>
      </c>
      <c r="F1267" s="2">
        <f t="shared" si="119"/>
        <v>0.11209619351104448</v>
      </c>
      <c r="G1267" s="2">
        <f t="shared" si="117"/>
        <v>-2.6187988461982434E-2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6.5122</v>
      </c>
      <c r="C1268" s="2">
        <f t="shared" si="114"/>
        <v>6.6701338279441602</v>
      </c>
      <c r="D1268" s="2">
        <f t="shared" si="116"/>
        <v>6.60423278684633</v>
      </c>
      <c r="E1268" s="2">
        <f t="shared" si="115"/>
        <v>6.5901041097830237E-2</v>
      </c>
      <c r="F1268" s="2">
        <f t="shared" si="119"/>
        <v>0.10285716302840163</v>
      </c>
      <c r="G1268" s="2">
        <f t="shared" si="117"/>
        <v>-3.6956121930571392E-2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6.5716999999999999</v>
      </c>
      <c r="C1269" s="2">
        <f t="shared" si="114"/>
        <v>6.646974777491212</v>
      </c>
      <c r="D1269" s="2">
        <f t="shared" si="116"/>
        <v>6.6018229507836388</v>
      </c>
      <c r="E1269" s="2">
        <f t="shared" si="115"/>
        <v>4.5151826707573228E-2</v>
      </c>
      <c r="F1269" s="2">
        <f t="shared" si="119"/>
        <v>9.1316095764235952E-2</v>
      </c>
      <c r="G1269" s="2">
        <f t="shared" si="117"/>
        <v>-4.6164269056662724E-2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6.5494000000000003</v>
      </c>
      <c r="C1270" s="2">
        <f t="shared" si="114"/>
        <v>6.6205171194156405</v>
      </c>
      <c r="D1270" s="2">
        <f t="shared" si="116"/>
        <v>6.5979397692441104</v>
      </c>
      <c r="E1270" s="2">
        <f t="shared" si="115"/>
        <v>2.2577350171530064E-2</v>
      </c>
      <c r="F1270" s="2">
        <f t="shared" si="119"/>
        <v>7.7568346645694772E-2</v>
      </c>
      <c r="G1270" s="2">
        <f t="shared" si="117"/>
        <v>-5.4990996474164708E-2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6.4973000000000001</v>
      </c>
      <c r="C1271" s="2">
        <f t="shared" si="114"/>
        <v>6.6095760241209263</v>
      </c>
      <c r="D1271" s="2">
        <f t="shared" si="116"/>
        <v>6.5904849715223248</v>
      </c>
      <c r="E1271" s="2">
        <f t="shared" si="115"/>
        <v>1.9091052598601443E-2</v>
      </c>
      <c r="F1271" s="2">
        <f t="shared" si="119"/>
        <v>6.5872887836276109E-2</v>
      </c>
      <c r="G1271" s="2">
        <f t="shared" si="117"/>
        <v>-4.6781835237674665E-2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6.4526000000000003</v>
      </c>
      <c r="C1272" s="2">
        <f t="shared" si="114"/>
        <v>6.6003181742561683</v>
      </c>
      <c r="D1272" s="2">
        <f t="shared" si="116"/>
        <v>6.5802712699280779</v>
      </c>
      <c r="E1272" s="2">
        <f t="shared" si="115"/>
        <v>2.004690432809042E-2</v>
      </c>
      <c r="F1272" s="2">
        <f t="shared" si="119"/>
        <v>5.6707691134638971E-2</v>
      </c>
      <c r="G1272" s="2">
        <f t="shared" si="117"/>
        <v>-3.6660786806548551E-2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6.4526000000000003</v>
      </c>
      <c r="C1273" s="2">
        <f t="shared" si="114"/>
        <v>6.5753153782167582</v>
      </c>
      <c r="D1273" s="2">
        <f t="shared" si="116"/>
        <v>6.5708141388222945</v>
      </c>
      <c r="E1273" s="2">
        <f t="shared" si="115"/>
        <v>4.5012393944636742E-3</v>
      </c>
      <c r="F1273" s="2">
        <f t="shared" si="119"/>
        <v>4.6266400786603913E-2</v>
      </c>
      <c r="G1273" s="2">
        <f t="shared" si="117"/>
        <v>-4.1765161392140239E-2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6.4378000000000002</v>
      </c>
      <c r="C1274" s="2">
        <f t="shared" si="114"/>
        <v>6.5701745507987956</v>
      </c>
      <c r="D1274" s="2">
        <f t="shared" si="116"/>
        <v>6.5609612396502728</v>
      </c>
      <c r="E1274" s="2">
        <f t="shared" si="115"/>
        <v>9.2133111485228625E-3</v>
      </c>
      <c r="F1274" s="2">
        <f t="shared" si="119"/>
        <v>3.8855782858987699E-2</v>
      </c>
      <c r="G1274" s="2">
        <f t="shared" si="117"/>
        <v>-2.9642471710464836E-2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6.3335999999999997</v>
      </c>
      <c r="C1275" s="2">
        <f t="shared" si="114"/>
        <v>6.5475169275989815</v>
      </c>
      <c r="D1275" s="2">
        <f t="shared" si="116"/>
        <v>6.5441196663428451</v>
      </c>
      <c r="E1275" s="2">
        <f t="shared" si="115"/>
        <v>3.3972612561363746E-3</v>
      </c>
      <c r="F1275" s="2">
        <f t="shared" si="119"/>
        <v>3.1764078538417437E-2</v>
      </c>
      <c r="G1275" s="2">
        <f t="shared" si="117"/>
        <v>-2.8366817282281062E-2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6.2145000000000001</v>
      </c>
      <c r="C1276" s="2">
        <f t="shared" si="114"/>
        <v>6.546652784891446</v>
      </c>
      <c r="D1276" s="2">
        <f t="shared" si="116"/>
        <v>6.5197033947618941</v>
      </c>
      <c r="E1276" s="2">
        <f t="shared" si="115"/>
        <v>2.6949390129551887E-2</v>
      </c>
      <c r="F1276" s="2">
        <f t="shared" si="119"/>
        <v>3.080114085664433E-2</v>
      </c>
      <c r="G1276" s="2">
        <f t="shared" si="117"/>
        <v>-3.8517507270924428E-3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6.3410000000000002</v>
      </c>
      <c r="C1277" s="2">
        <f t="shared" si="114"/>
        <v>6.5436446641389159</v>
      </c>
      <c r="D1277" s="2">
        <f t="shared" si="116"/>
        <v>6.506466106261013</v>
      </c>
      <c r="E1277" s="2">
        <f t="shared" si="115"/>
        <v>3.7178557877902918E-2</v>
      </c>
      <c r="F1277" s="2">
        <f t="shared" si="119"/>
        <v>3.2076624260896053E-2</v>
      </c>
      <c r="G1277" s="2">
        <f t="shared" si="117"/>
        <v>5.1019336170068652E-3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6.3186999999999998</v>
      </c>
      <c r="C1278" s="2">
        <f t="shared" si="114"/>
        <v>6.5388070235021587</v>
      </c>
      <c r="D1278" s="2">
        <f t="shared" si="116"/>
        <v>6.4925575057972349</v>
      </c>
      <c r="E1278" s="2">
        <f t="shared" si="115"/>
        <v>4.6249517704923804E-2</v>
      </c>
      <c r="F1278" s="2">
        <f t="shared" si="119"/>
        <v>3.4911202949701604E-2</v>
      </c>
      <c r="G1278" s="2">
        <f t="shared" si="117"/>
        <v>1.1338314755222199E-2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6.3112000000000004</v>
      </c>
      <c r="C1279" s="2">
        <f t="shared" si="114"/>
        <v>6.543867481424904</v>
      </c>
      <c r="D1279" s="2">
        <f t="shared" si="116"/>
        <v>6.4791236164789217</v>
      </c>
      <c r="E1279" s="2">
        <f t="shared" si="115"/>
        <v>6.4743864945982388E-2</v>
      </c>
      <c r="F1279" s="2">
        <f t="shared" si="119"/>
        <v>4.0877735348957764E-2</v>
      </c>
      <c r="G1279" s="2">
        <f t="shared" si="117"/>
        <v>2.3866129597024624E-2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6.3037999999999998</v>
      </c>
      <c r="C1280" s="2">
        <f t="shared" si="114"/>
        <v>6.5447186381287645</v>
      </c>
      <c r="D1280" s="2">
        <f t="shared" si="116"/>
        <v>6.4661366819249277</v>
      </c>
      <c r="E1280" s="2">
        <f t="shared" si="115"/>
        <v>7.8581956203836789E-2</v>
      </c>
      <c r="F1280" s="2">
        <f t="shared" si="119"/>
        <v>4.8418579519933572E-2</v>
      </c>
      <c r="G1280" s="2">
        <f t="shared" si="117"/>
        <v>3.0163376683903217E-2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6.4378000000000002</v>
      </c>
      <c r="C1281" s="2">
        <f t="shared" si="114"/>
        <v>6.5374234630320318</v>
      </c>
      <c r="D1281" s="2">
        <f t="shared" si="116"/>
        <v>6.4640376684490075</v>
      </c>
      <c r="E1281" s="2">
        <f t="shared" si="115"/>
        <v>7.33857945830243E-2</v>
      </c>
      <c r="F1281" s="2">
        <f t="shared" si="119"/>
        <v>5.3412022532551715E-2</v>
      </c>
      <c r="G1281" s="2">
        <f t="shared" si="117"/>
        <v>1.9973772050472585E-2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6.4378000000000002</v>
      </c>
      <c r="C1282" s="2">
        <f t="shared" si="114"/>
        <v>6.5243736994886419</v>
      </c>
      <c r="D1282" s="2">
        <f t="shared" si="116"/>
        <v>6.4620941374527847</v>
      </c>
      <c r="E1282" s="2">
        <f t="shared" si="115"/>
        <v>6.2279562035857161E-2</v>
      </c>
      <c r="F1282" s="2">
        <f t="shared" si="119"/>
        <v>5.5185530433212809E-2</v>
      </c>
      <c r="G1282" s="2">
        <f t="shared" si="117"/>
        <v>7.0940316026443517E-3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6.4378000000000002</v>
      </c>
      <c r="C1283" s="2">
        <f t="shared" si="114"/>
        <v>6.513331591875005</v>
      </c>
      <c r="D1283" s="2">
        <f t="shared" si="116"/>
        <v>6.4602945717155418</v>
      </c>
      <c r="E1283" s="2">
        <f t="shared" si="115"/>
        <v>5.3037020159463211E-2</v>
      </c>
      <c r="F1283" s="2">
        <f t="shared" si="119"/>
        <v>5.4755828378462892E-2</v>
      </c>
      <c r="G1283" s="2">
        <f t="shared" si="117"/>
        <v>-1.7188082189996817E-3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6.5122</v>
      </c>
      <c r="C1284" s="2">
        <f t="shared" si="114"/>
        <v>6.5017113469711587</v>
      </c>
      <c r="D1284" s="2">
        <f t="shared" si="116"/>
        <v>6.4641394182551313</v>
      </c>
      <c r="E1284" s="2">
        <f t="shared" si="115"/>
        <v>3.7571928716027436E-2</v>
      </c>
      <c r="F1284" s="2">
        <f t="shared" si="119"/>
        <v>5.1319048445975804E-2</v>
      </c>
      <c r="G1284" s="2">
        <f t="shared" si="117"/>
        <v>-1.3747119729948368E-2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6.4302999999999999</v>
      </c>
      <c r="C1285" s="2">
        <f t="shared" si="114"/>
        <v>6.4758480628217496</v>
      </c>
      <c r="D1285" s="2">
        <f t="shared" si="116"/>
        <v>6.4616327946806775</v>
      </c>
      <c r="E1285" s="2">
        <f t="shared" si="115"/>
        <v>1.4215268141072102E-2</v>
      </c>
      <c r="F1285" s="2">
        <f t="shared" si="119"/>
        <v>4.3898292384995069E-2</v>
      </c>
      <c r="G1285" s="2">
        <f t="shared" si="117"/>
        <v>-2.9683024243922967E-2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6.3410000000000002</v>
      </c>
      <c r="C1286" s="2">
        <f t="shared" si="114"/>
        <v>6.4356406685414802</v>
      </c>
      <c r="D1286" s="2">
        <f t="shared" si="116"/>
        <v>6.4526970321117378</v>
      </c>
      <c r="E1286" s="2">
        <f t="shared" si="115"/>
        <v>-1.7056363570257638E-2</v>
      </c>
      <c r="F1286" s="2">
        <f t="shared" si="119"/>
        <v>3.170736119394453E-2</v>
      </c>
      <c r="G1286" s="2">
        <f t="shared" si="117"/>
        <v>-4.8763724764202168E-2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6.4302999999999999</v>
      </c>
      <c r="C1287" s="2">
        <f t="shared" si="114"/>
        <v>6.4210805656889454</v>
      </c>
      <c r="D1287" s="2">
        <f t="shared" si="116"/>
        <v>6.4510379926960537</v>
      </c>
      <c r="E1287" s="2">
        <f t="shared" si="115"/>
        <v>-2.995742700710835E-2</v>
      </c>
      <c r="F1287" s="2">
        <f t="shared" si="119"/>
        <v>1.9374403553733953E-2</v>
      </c>
      <c r="G1287" s="2">
        <f t="shared" si="117"/>
        <v>-4.9331830560842303E-2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6.3261000000000003</v>
      </c>
      <c r="C1288" s="2">
        <f t="shared" si="114"/>
        <v>6.4053297094291075</v>
      </c>
      <c r="D1288" s="2">
        <f t="shared" si="116"/>
        <v>6.4417833265704205</v>
      </c>
      <c r="E1288" s="2">
        <f t="shared" si="115"/>
        <v>-3.6453617141313011E-2</v>
      </c>
      <c r="F1288" s="2">
        <f t="shared" si="119"/>
        <v>8.2087994147245595E-3</v>
      </c>
      <c r="G1288" s="2">
        <f t="shared" si="117"/>
        <v>-4.4662416556037574E-2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6.3856999999999999</v>
      </c>
      <c r="C1289" s="2">
        <f t="shared" si="114"/>
        <v>6.3908482156707835</v>
      </c>
      <c r="D1289" s="2">
        <f t="shared" si="116"/>
        <v>6.4376290060837231</v>
      </c>
      <c r="E1289" s="2">
        <f t="shared" si="115"/>
        <v>-4.6780790412939588E-2</v>
      </c>
      <c r="F1289" s="2">
        <f t="shared" si="119"/>
        <v>-2.7891185508082689E-3</v>
      </c>
      <c r="G1289" s="2">
        <f t="shared" si="117"/>
        <v>-4.3991671862131321E-2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6.3559000000000001</v>
      </c>
      <c r="C1290" s="2">
        <f t="shared" si="114"/>
        <v>6.377456182490663</v>
      </c>
      <c r="D1290" s="2">
        <f t="shared" si="116"/>
        <v>6.4315750056330767</v>
      </c>
      <c r="E1290" s="2">
        <f t="shared" si="115"/>
        <v>-5.4118823142413675E-2</v>
      </c>
      <c r="F1290" s="2">
        <f t="shared" si="119"/>
        <v>-1.3055059469129351E-2</v>
      </c>
      <c r="G1290" s="2">
        <f t="shared" si="117"/>
        <v>-4.106376367328432E-2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6.4005000000000001</v>
      </c>
      <c r="C1291" s="2">
        <f t="shared" si="114"/>
        <v>6.3867398467228691</v>
      </c>
      <c r="D1291" s="2">
        <f t="shared" si="116"/>
        <v>6.42927315336396</v>
      </c>
      <c r="E1291" s="2">
        <f t="shared" si="115"/>
        <v>-4.2533306641090896E-2</v>
      </c>
      <c r="F1291" s="2">
        <f t="shared" si="119"/>
        <v>-1.895070890352166E-2</v>
      </c>
      <c r="G1291" s="2">
        <f t="shared" si="117"/>
        <v>-2.3582597737569235E-2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6.3781999999999996</v>
      </c>
      <c r="C1292" s="2">
        <f t="shared" si="114"/>
        <v>6.3945952549193512</v>
      </c>
      <c r="D1292" s="2">
        <f t="shared" si="116"/>
        <v>6.4254899568184811</v>
      </c>
      <c r="E1292" s="2">
        <f t="shared" si="115"/>
        <v>-3.0894701899129906E-2</v>
      </c>
      <c r="F1292" s="2">
        <f t="shared" si="119"/>
        <v>-2.133950750264331E-2</v>
      </c>
      <c r="G1292" s="2">
        <f t="shared" si="117"/>
        <v>-9.5551943964865965E-3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6.3261000000000003</v>
      </c>
      <c r="C1293" s="2">
        <f t="shared" si="114"/>
        <v>6.4012421387779126</v>
      </c>
      <c r="D1293" s="2">
        <f t="shared" si="116"/>
        <v>6.4181277377948902</v>
      </c>
      <c r="E1293" s="2">
        <f t="shared" si="115"/>
        <v>-1.6885599016977615E-2</v>
      </c>
      <c r="F1293" s="2">
        <f t="shared" si="119"/>
        <v>-2.0448725805510173E-2</v>
      </c>
      <c r="G1293" s="2">
        <f t="shared" si="117"/>
        <v>3.5631267885325585E-3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6.2516999999999996</v>
      </c>
      <c r="C1294" s="2">
        <f t="shared" si="114"/>
        <v>6.4183125789659261</v>
      </c>
      <c r="D1294" s="2">
        <f t="shared" si="116"/>
        <v>6.4057997572174905</v>
      </c>
      <c r="E1294" s="2">
        <f t="shared" si="115"/>
        <v>1.2512821748435599E-2</v>
      </c>
      <c r="F1294" s="2">
        <f t="shared" si="119"/>
        <v>-1.385641629472102E-2</v>
      </c>
      <c r="G1294" s="2">
        <f t="shared" si="117"/>
        <v>2.636923804315662E-2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6.2888999999999999</v>
      </c>
      <c r="C1295" s="2">
        <f t="shared" ref="C1295:C1358" si="120">$C$4*B1285+C1294*(1-$C$4)</f>
        <v>6.4201567975865537</v>
      </c>
      <c r="D1295" s="2">
        <f t="shared" si="116"/>
        <v>6.3971405159421213</v>
      </c>
      <c r="E1295" s="2">
        <f t="shared" si="115"/>
        <v>2.3016281644432368E-2</v>
      </c>
      <c r="F1295" s="2">
        <f t="shared" si="119"/>
        <v>-6.4818767068903424E-3</v>
      </c>
      <c r="G1295" s="2">
        <f t="shared" si="117"/>
        <v>2.9498158351322711E-2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6.2516999999999996</v>
      </c>
      <c r="C1296" s="2">
        <f t="shared" si="120"/>
        <v>6.4079788287270842</v>
      </c>
      <c r="D1296" s="2">
        <f t="shared" si="116"/>
        <v>6.386367144390853</v>
      </c>
      <c r="E1296" s="2">
        <f t="shared" si="115"/>
        <v>2.1611684336231285E-2</v>
      </c>
      <c r="F1296" s="2">
        <f t="shared" si="119"/>
        <v>-8.6316449826601745E-4</v>
      </c>
      <c r="G1296" s="2">
        <f t="shared" si="117"/>
        <v>2.2474848834497303E-2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6.2962999999999996</v>
      </c>
      <c r="C1297" s="2">
        <f t="shared" si="120"/>
        <v>6.4114128550767635</v>
      </c>
      <c r="D1297" s="2">
        <f t="shared" si="116"/>
        <v>6.3796955040656051</v>
      </c>
      <c r="E1297" s="2">
        <f t="shared" si="115"/>
        <v>3.1717351011158357E-2</v>
      </c>
      <c r="F1297" s="2">
        <f t="shared" si="119"/>
        <v>5.6529386036188577E-3</v>
      </c>
      <c r="G1297" s="2">
        <f t="shared" si="117"/>
        <v>2.6064412407539497E-2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6.1698000000000004</v>
      </c>
      <c r="C1298" s="2">
        <f t="shared" si="120"/>
        <v>6.3982878004495696</v>
      </c>
      <c r="D1298" s="2">
        <f t="shared" si="116"/>
        <v>6.3641476889496342</v>
      </c>
      <c r="E1298" s="2">
        <f t="shared" si="115"/>
        <v>3.4140111499935344E-2</v>
      </c>
      <c r="F1298" s="2">
        <f t="shared" si="119"/>
        <v>1.1350373182882156E-2</v>
      </c>
      <c r="G1298" s="2">
        <f t="shared" si="117"/>
        <v>2.2789738317053186E-2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6.1102999999999996</v>
      </c>
      <c r="C1299" s="2">
        <f t="shared" si="120"/>
        <v>6.3963512157650202</v>
      </c>
      <c r="D1299" s="2">
        <f t="shared" si="116"/>
        <v>6.3453441564348463</v>
      </c>
      <c r="E1299" s="2">
        <f t="shared" si="115"/>
        <v>5.1007059330173909E-2</v>
      </c>
      <c r="F1299" s="2">
        <f t="shared" si="119"/>
        <v>1.9281710412340509E-2</v>
      </c>
      <c r="G1299" s="2">
        <f t="shared" si="117"/>
        <v>3.17253489178334E-2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6.0655999999999999</v>
      </c>
      <c r="C1300" s="2">
        <f t="shared" si="120"/>
        <v>6.3901279518011709</v>
      </c>
      <c r="D1300" s="2">
        <f t="shared" si="116"/>
        <v>6.3246223670693018</v>
      </c>
      <c r="E1300" s="2">
        <f t="shared" si="115"/>
        <v>6.5505584731869071E-2</v>
      </c>
      <c r="F1300" s="2">
        <f t="shared" si="119"/>
        <v>2.8526485276246225E-2</v>
      </c>
      <c r="G1300" s="2">
        <f t="shared" si="117"/>
        <v>3.6979099455622846E-2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5.8571999999999997</v>
      </c>
      <c r="C1301" s="2">
        <f t="shared" si="120"/>
        <v>6.3917236515240683</v>
      </c>
      <c r="D1301" s="2">
        <f t="shared" si="116"/>
        <v>6.2899984880271314</v>
      </c>
      <c r="E1301" s="2">
        <f t="shared" si="115"/>
        <v>0.10172516349693694</v>
      </c>
      <c r="F1301" s="2">
        <f t="shared" si="119"/>
        <v>4.3166220920384371E-2</v>
      </c>
      <c r="G1301" s="2">
        <f t="shared" si="117"/>
        <v>5.8558942576552572E-2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5.5073999999999996</v>
      </c>
      <c r="C1302" s="2">
        <f t="shared" si="120"/>
        <v>6.3896430897511349</v>
      </c>
      <c r="D1302" s="2">
        <f t="shared" si="116"/>
        <v>6.2320282296547518</v>
      </c>
      <c r="E1302" s="2">
        <f t="shared" si="115"/>
        <v>0.15761486009638315</v>
      </c>
      <c r="F1302" s="2">
        <f t="shared" si="119"/>
        <v>6.6055948755584126E-2</v>
      </c>
      <c r="G1302" s="2">
        <f t="shared" si="117"/>
        <v>9.1558911340799021E-2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5.3586</v>
      </c>
      <c r="C1303" s="2">
        <f t="shared" si="120"/>
        <v>6.3798672297894221</v>
      </c>
      <c r="D1303" s="2">
        <f t="shared" si="116"/>
        <v>6.1673298422729186</v>
      </c>
      <c r="E1303" s="2">
        <f t="shared" si="115"/>
        <v>0.21253738751650353</v>
      </c>
      <c r="F1303" s="2">
        <f t="shared" si="119"/>
        <v>9.5352236507768015E-2</v>
      </c>
      <c r="G1303" s="2">
        <f t="shared" si="117"/>
        <v>0.11718515100873551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5.1204000000000001</v>
      </c>
      <c r="C1304" s="2">
        <f t="shared" si="120"/>
        <v>6.3601491944372031</v>
      </c>
      <c r="D1304" s="2">
        <f t="shared" si="116"/>
        <v>6.0897794835860353</v>
      </c>
      <c r="E1304" s="2">
        <f t="shared" si="115"/>
        <v>0.27036971085116779</v>
      </c>
      <c r="F1304" s="2">
        <f t="shared" si="119"/>
        <v>0.13035573137644799</v>
      </c>
      <c r="G1304" s="2">
        <f t="shared" si="117"/>
        <v>0.1400139794747198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5.1055000000000001</v>
      </c>
      <c r="C1305" s="2">
        <f t="shared" si="120"/>
        <v>6.3491877799084024</v>
      </c>
      <c r="D1305" s="2">
        <f t="shared" si="116"/>
        <v>6.0168698922092911</v>
      </c>
      <c r="E1305" s="2">
        <f t="shared" si="115"/>
        <v>0.3323178876991113</v>
      </c>
      <c r="F1305" s="2">
        <f t="shared" si="119"/>
        <v>0.17074816264098067</v>
      </c>
      <c r="G1305" s="2">
        <f t="shared" si="117"/>
        <v>0.16156972505813064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5.2023000000000001</v>
      </c>
      <c r="C1306" s="2">
        <f t="shared" si="120"/>
        <v>6.3341896599224947</v>
      </c>
      <c r="D1306" s="2">
        <f t="shared" si="116"/>
        <v>5.9565313816752701</v>
      </c>
      <c r="E1306" s="2">
        <f t="shared" si="115"/>
        <v>0.37765827824722464</v>
      </c>
      <c r="F1306" s="2">
        <f t="shared" si="119"/>
        <v>0.21213018576222947</v>
      </c>
      <c r="G1306" s="2">
        <f t="shared" si="117"/>
        <v>0.16552809248499517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5.1725000000000003</v>
      </c>
      <c r="C1307" s="2">
        <f t="shared" si="120"/>
        <v>6.3283604814728802</v>
      </c>
      <c r="D1307" s="2">
        <f t="shared" si="116"/>
        <v>5.898454983032658</v>
      </c>
      <c r="E1307" s="2">
        <f t="shared" si="115"/>
        <v>0.42990549844022219</v>
      </c>
      <c r="F1307" s="2">
        <f t="shared" si="119"/>
        <v>0.25568524829782802</v>
      </c>
      <c r="G1307" s="2">
        <f t="shared" si="117"/>
        <v>0.17422025014239417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5.2693000000000003</v>
      </c>
      <c r="C1308" s="2">
        <f t="shared" si="120"/>
        <v>6.3039665612462832</v>
      </c>
      <c r="D1308" s="2">
        <f t="shared" si="116"/>
        <v>5.8518509102154237</v>
      </c>
      <c r="E1308" s="2">
        <f t="shared" ref="E1308:E1371" si="121">C1308-D1308</f>
        <v>0.45211565103085949</v>
      </c>
      <c r="F1308" s="2">
        <f t="shared" si="119"/>
        <v>0.29497132884443433</v>
      </c>
      <c r="G1308" s="2">
        <f t="shared" si="117"/>
        <v>0.15714432218642516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5.2618</v>
      </c>
      <c r="C1309" s="2">
        <f t="shared" si="120"/>
        <v>6.2741717056699322</v>
      </c>
      <c r="D1309" s="2">
        <f t="shared" ref="D1309:D1372" si="122">$D$4*B1309+(1-$D$4)*D1308</f>
        <v>5.8081434353846513</v>
      </c>
      <c r="E1309" s="2">
        <f t="shared" si="121"/>
        <v>0.46602827028528093</v>
      </c>
      <c r="F1309" s="2">
        <f t="shared" si="119"/>
        <v>0.32918271713260366</v>
      </c>
      <c r="G1309" s="2">
        <f t="shared" si="117"/>
        <v>0.13684555315267727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5.2096999999999998</v>
      </c>
      <c r="C1310" s="2">
        <f t="shared" si="120"/>
        <v>6.2420837509514806</v>
      </c>
      <c r="D1310" s="2">
        <f t="shared" si="122"/>
        <v>5.7638142920228255</v>
      </c>
      <c r="E1310" s="2">
        <f t="shared" si="121"/>
        <v>0.47826945892865513</v>
      </c>
      <c r="F1310" s="2">
        <f t="shared" si="119"/>
        <v>0.35900006549181396</v>
      </c>
      <c r="G1310" s="2">
        <f t="shared" si="117"/>
        <v>0.11926939343684118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5.1948999999999996</v>
      </c>
      <c r="C1311" s="2">
        <f t="shared" si="120"/>
        <v>6.1828708661897149</v>
      </c>
      <c r="D1311" s="2">
        <f t="shared" si="122"/>
        <v>5.7216724926137275</v>
      </c>
      <c r="E1311" s="2">
        <f t="shared" si="121"/>
        <v>0.46119837357598747</v>
      </c>
      <c r="F1311" s="2">
        <f t="shared" si="119"/>
        <v>0.37943972710864871</v>
      </c>
      <c r="G1311" s="2">
        <f t="shared" si="117"/>
        <v>8.1758646467338769E-2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5.2023000000000001</v>
      </c>
      <c r="C1312" s="2">
        <f t="shared" si="120"/>
        <v>6.0789522713912971</v>
      </c>
      <c r="D1312" s="2">
        <f t="shared" si="122"/>
        <v>5.6832004561238225</v>
      </c>
      <c r="E1312" s="2">
        <f t="shared" si="121"/>
        <v>0.3957518152674746</v>
      </c>
      <c r="F1312" s="2">
        <f t="shared" si="119"/>
        <v>0.38270214474041392</v>
      </c>
      <c r="G1312" s="2">
        <f t="shared" si="117"/>
        <v>1.3049670527060686E-2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5.1948999999999996</v>
      </c>
      <c r="C1313" s="2">
        <f t="shared" si="120"/>
        <v>5.9681288450234051</v>
      </c>
      <c r="D1313" s="2">
        <f t="shared" si="122"/>
        <v>5.6470300519665031</v>
      </c>
      <c r="E1313" s="2">
        <f t="shared" si="121"/>
        <v>0.32109879305690203</v>
      </c>
      <c r="F1313" s="2">
        <f t="shared" si="119"/>
        <v>0.37038147440371155</v>
      </c>
      <c r="G1313" s="2">
        <f t="shared" si="117"/>
        <v>-4.928268134680952E-2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5.2096999999999998</v>
      </c>
      <c r="C1314" s="2">
        <f t="shared" si="120"/>
        <v>5.8377090227121116</v>
      </c>
      <c r="D1314" s="2">
        <f t="shared" si="122"/>
        <v>5.6146352333023177</v>
      </c>
      <c r="E1314" s="2">
        <f t="shared" si="121"/>
        <v>0.22307378940979383</v>
      </c>
      <c r="F1314" s="2">
        <f t="shared" si="119"/>
        <v>0.34091993740492804</v>
      </c>
      <c r="G1314" s="2">
        <f t="shared" si="117"/>
        <v>-0.11784614799513421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5.0609000000000002</v>
      </c>
      <c r="C1315" s="2">
        <f t="shared" si="120"/>
        <v>5.725061480756402</v>
      </c>
      <c r="D1315" s="2">
        <f t="shared" si="122"/>
        <v>5.5736178086132577</v>
      </c>
      <c r="E1315" s="2">
        <f t="shared" si="121"/>
        <v>0.15144367214314425</v>
      </c>
      <c r="F1315" s="2">
        <f t="shared" si="119"/>
        <v>0.30302468435257129</v>
      </c>
      <c r="G1315" s="2">
        <f t="shared" si="117"/>
        <v>-0.15158101220942705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4.9119999999999999</v>
      </c>
      <c r="C1316" s="2">
        <f t="shared" si="120"/>
        <v>5.6446366375631092</v>
      </c>
      <c r="D1316" s="2">
        <f t="shared" si="122"/>
        <v>5.5246090820493121</v>
      </c>
      <c r="E1316" s="2">
        <f t="shared" si="121"/>
        <v>0.12002755551379707</v>
      </c>
      <c r="F1316" s="2">
        <f t="shared" si="119"/>
        <v>0.26642525858481647</v>
      </c>
      <c r="G1316" s="2">
        <f t="shared" ref="G1316:G1379" si="123">E1316-F1316</f>
        <v>-0.1463977030710194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4.7706</v>
      </c>
      <c r="C1317" s="2">
        <f t="shared" si="120"/>
        <v>5.5720002317841697</v>
      </c>
      <c r="D1317" s="2">
        <f t="shared" si="122"/>
        <v>5.4687565574530668</v>
      </c>
      <c r="E1317" s="2">
        <f t="shared" si="121"/>
        <v>0.10324367433110293</v>
      </c>
      <c r="F1317" s="2">
        <f t="shared" ref="F1317:F1380" si="125">(E1317*(2/(10)))+((1-(2/10))*F1316)</f>
        <v>0.23378894173407377</v>
      </c>
      <c r="G1317" s="2">
        <f t="shared" si="123"/>
        <v>-0.13054526740297084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4.726</v>
      </c>
      <c r="C1318" s="2">
        <f t="shared" si="120"/>
        <v>5.5254309653558362</v>
      </c>
      <c r="D1318" s="2">
        <f t="shared" si="122"/>
        <v>5.4137375531972838</v>
      </c>
      <c r="E1318" s="2">
        <f t="shared" si="121"/>
        <v>0.11169341215855244</v>
      </c>
      <c r="F1318" s="2">
        <f t="shared" si="125"/>
        <v>0.20936983581896954</v>
      </c>
      <c r="G1318" s="2">
        <f t="shared" si="123"/>
        <v>-9.7676423660417094E-2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4.7632000000000003</v>
      </c>
      <c r="C1319" s="2">
        <f t="shared" si="120"/>
        <v>5.4848723553010919</v>
      </c>
      <c r="D1319" s="2">
        <f t="shared" si="122"/>
        <v>5.3655495862937821</v>
      </c>
      <c r="E1319" s="2">
        <f t="shared" si="121"/>
        <v>0.11932276900730976</v>
      </c>
      <c r="F1319" s="2">
        <f t="shared" si="125"/>
        <v>0.19136042245663759</v>
      </c>
      <c r="G1319" s="2">
        <f t="shared" si="123"/>
        <v>-7.2037653449327832E-2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4.6887999999999996</v>
      </c>
      <c r="C1320" s="2">
        <f t="shared" si="120"/>
        <v>5.4425381467932317</v>
      </c>
      <c r="D1320" s="2">
        <f t="shared" si="122"/>
        <v>5.3154199873090571</v>
      </c>
      <c r="E1320" s="2">
        <f t="shared" si="121"/>
        <v>0.1271181594841746</v>
      </c>
      <c r="F1320" s="2">
        <f t="shared" si="125"/>
        <v>0.17851196986214499</v>
      </c>
      <c r="G1320" s="2">
        <f t="shared" si="123"/>
        <v>-5.1393810377970389E-2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4.8152999999999997</v>
      </c>
      <c r="C1321" s="2">
        <f t="shared" si="120"/>
        <v>5.4044399703635033</v>
      </c>
      <c r="D1321" s="2">
        <f t="shared" si="122"/>
        <v>5.2783740623232012</v>
      </c>
      <c r="E1321" s="2">
        <f t="shared" si="121"/>
        <v>0.12606590804030215</v>
      </c>
      <c r="F1321" s="2">
        <f t="shared" si="125"/>
        <v>0.16802275749777643</v>
      </c>
      <c r="G1321" s="2">
        <f t="shared" si="123"/>
        <v>-4.1956849457474271E-2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4.6887999999999996</v>
      </c>
      <c r="C1322" s="2">
        <f t="shared" si="120"/>
        <v>5.3733415133845028</v>
      </c>
      <c r="D1322" s="2">
        <f t="shared" si="122"/>
        <v>5.2347019095585194</v>
      </c>
      <c r="E1322" s="2">
        <f t="shared" si="121"/>
        <v>0.13863960382598339</v>
      </c>
      <c r="F1322" s="2">
        <f t="shared" si="125"/>
        <v>0.16214612676341783</v>
      </c>
      <c r="G1322" s="2">
        <f t="shared" si="123"/>
        <v>-2.3506522937434438E-2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4.6813000000000002</v>
      </c>
      <c r="C1323" s="2">
        <f t="shared" si="120"/>
        <v>5.3458889728638095</v>
      </c>
      <c r="D1323" s="2">
        <f t="shared" si="122"/>
        <v>5.1937091755171476</v>
      </c>
      <c r="E1323" s="2">
        <f t="shared" si="121"/>
        <v>0.15217979734666187</v>
      </c>
      <c r="F1323" s="2">
        <f t="shared" si="125"/>
        <v>0.16015286088006664</v>
      </c>
      <c r="G1323" s="2">
        <f t="shared" si="123"/>
        <v>-7.9730635334047673E-3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4.6664000000000003</v>
      </c>
      <c r="C1324" s="2">
        <f t="shared" si="120"/>
        <v>5.3249368231924539</v>
      </c>
      <c r="D1324" s="2">
        <f t="shared" si="122"/>
        <v>5.1546492365899512</v>
      </c>
      <c r="E1324" s="2">
        <f t="shared" si="121"/>
        <v>0.17028758660250265</v>
      </c>
      <c r="F1324" s="2">
        <f t="shared" si="125"/>
        <v>0.16217980602455384</v>
      </c>
      <c r="G1324" s="2">
        <f t="shared" si="123"/>
        <v>8.1077805779488088E-3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4.6738999999999997</v>
      </c>
      <c r="C1325" s="2">
        <f t="shared" si="120"/>
        <v>5.2843157734705377</v>
      </c>
      <c r="D1325" s="2">
        <f t="shared" si="122"/>
        <v>5.1190381820277322</v>
      </c>
      <c r="E1325" s="2">
        <f t="shared" si="121"/>
        <v>0.16527759144280552</v>
      </c>
      <c r="F1325" s="2">
        <f t="shared" si="125"/>
        <v>0.16279936310820417</v>
      </c>
      <c r="G1325" s="2">
        <f t="shared" si="123"/>
        <v>2.4782283346013456E-3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4.6813000000000002</v>
      </c>
      <c r="C1326" s="2">
        <f t="shared" si="120"/>
        <v>5.2270364237058393</v>
      </c>
      <c r="D1326" s="2">
        <f t="shared" si="122"/>
        <v>5.0866131315071597</v>
      </c>
      <c r="E1326" s="2">
        <f t="shared" si="121"/>
        <v>0.14042329219867966</v>
      </c>
      <c r="F1326" s="2">
        <f t="shared" si="125"/>
        <v>0.15832414892629926</v>
      </c>
      <c r="G1326" s="2">
        <f t="shared" si="123"/>
        <v>-1.7900856727619596E-2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4.6664000000000003</v>
      </c>
      <c r="C1327" s="2">
        <f t="shared" si="120"/>
        <v>5.156815435443403</v>
      </c>
      <c r="D1327" s="2">
        <f t="shared" si="122"/>
        <v>5.0554862328769996</v>
      </c>
      <c r="E1327" s="2">
        <f t="shared" si="121"/>
        <v>0.10132920256640343</v>
      </c>
      <c r="F1327" s="2">
        <f t="shared" si="125"/>
        <v>0.14692515965432013</v>
      </c>
      <c r="G1327" s="2">
        <f t="shared" si="123"/>
        <v>-4.5595957087916694E-2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4.6143000000000001</v>
      </c>
      <c r="C1328" s="2">
        <f t="shared" si="120"/>
        <v>5.0905361376828795</v>
      </c>
      <c r="D1328" s="2">
        <f t="shared" si="122"/>
        <v>5.0228057711824068</v>
      </c>
      <c r="E1328" s="2">
        <f t="shared" si="121"/>
        <v>6.7730366500472705E-2</v>
      </c>
      <c r="F1328" s="2">
        <f t="shared" si="125"/>
        <v>0.13108620102355065</v>
      </c>
      <c r="G1328" s="2">
        <f t="shared" si="123"/>
        <v>-6.3355834523077942E-2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4.5994999999999999</v>
      </c>
      <c r="C1329" s="2">
        <f t="shared" si="120"/>
        <v>5.0401767318855137</v>
      </c>
      <c r="D1329" s="2">
        <f t="shared" si="122"/>
        <v>4.9914497881318578</v>
      </c>
      <c r="E1329" s="2">
        <f t="shared" si="121"/>
        <v>4.8726943753655938E-2</v>
      </c>
      <c r="F1329" s="2">
        <f t="shared" si="125"/>
        <v>0.11461434956957171</v>
      </c>
      <c r="G1329" s="2">
        <f t="shared" si="123"/>
        <v>-6.5887405815915775E-2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4.5399000000000003</v>
      </c>
      <c r="C1330" s="2">
        <f t="shared" si="120"/>
        <v>4.9861187731338958</v>
      </c>
      <c r="D1330" s="2">
        <f t="shared" si="122"/>
        <v>4.9580016556776467</v>
      </c>
      <c r="E1330" s="2">
        <f t="shared" si="121"/>
        <v>2.8117117456249119E-2</v>
      </c>
      <c r="F1330" s="2">
        <f t="shared" si="125"/>
        <v>9.7314903146907203E-2</v>
      </c>
      <c r="G1330" s="2">
        <f t="shared" si="123"/>
        <v>-6.9197785690658084E-2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4.4654999999999996</v>
      </c>
      <c r="C1331" s="2">
        <f t="shared" si="120"/>
        <v>4.9598389618825269</v>
      </c>
      <c r="D1331" s="2">
        <f t="shared" si="122"/>
        <v>4.9215200515533768</v>
      </c>
      <c r="E1331" s="2">
        <f t="shared" si="121"/>
        <v>3.8318910329150135E-2</v>
      </c>
      <c r="F1331" s="2">
        <f t="shared" si="125"/>
        <v>8.5515704583355792E-2</v>
      </c>
      <c r="G1331" s="2">
        <f t="shared" si="123"/>
        <v>-4.7196794254205657E-2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4.5324999999999998</v>
      </c>
      <c r="C1332" s="2">
        <f t="shared" si="120"/>
        <v>4.9181406600544459</v>
      </c>
      <c r="D1332" s="2">
        <f t="shared" si="122"/>
        <v>4.8927037514383125</v>
      </c>
      <c r="E1332" s="2">
        <f t="shared" si="121"/>
        <v>2.5436908616133458E-2</v>
      </c>
      <c r="F1332" s="2">
        <f t="shared" si="125"/>
        <v>7.3499945389911323E-2</v>
      </c>
      <c r="G1332" s="2">
        <f t="shared" si="123"/>
        <v>-4.8063036773777865E-2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4.4580000000000002</v>
      </c>
      <c r="C1333" s="2">
        <f t="shared" si="120"/>
        <v>4.8817036354306849</v>
      </c>
      <c r="D1333" s="2">
        <f t="shared" si="122"/>
        <v>4.8605034735539929</v>
      </c>
      <c r="E1333" s="2">
        <f t="shared" si="121"/>
        <v>2.1200161876691936E-2</v>
      </c>
      <c r="F1333" s="2">
        <f t="shared" si="125"/>
        <v>6.3039988687267443E-2</v>
      </c>
      <c r="G1333" s="2">
        <f t="shared" si="123"/>
        <v>-4.1839826810575506E-2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4.4505999999999997</v>
      </c>
      <c r="C1334" s="2">
        <f t="shared" si="120"/>
        <v>4.8485799992105791</v>
      </c>
      <c r="D1334" s="2">
        <f t="shared" si="122"/>
        <v>4.8301402532907343</v>
      </c>
      <c r="E1334" s="2">
        <f t="shared" si="121"/>
        <v>1.8439745919844874E-2</v>
      </c>
      <c r="F1334" s="2">
        <f t="shared" si="125"/>
        <v>5.4119940133782934E-2</v>
      </c>
      <c r="G1334" s="2">
        <f t="shared" si="123"/>
        <v>-3.568019421393806E-2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4.3910999999999998</v>
      </c>
      <c r="C1335" s="2">
        <f t="shared" si="120"/>
        <v>4.821706153178182</v>
      </c>
      <c r="D1335" s="2">
        <f t="shared" si="122"/>
        <v>4.7976187530469767</v>
      </c>
      <c r="E1335" s="2">
        <f t="shared" si="121"/>
        <v>2.408740013120525E-2</v>
      </c>
      <c r="F1335" s="2">
        <f t="shared" si="125"/>
        <v>4.8113432133267402E-2</v>
      </c>
      <c r="G1335" s="2">
        <f t="shared" si="123"/>
        <v>-2.4026032002062152E-2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4.4283000000000001</v>
      </c>
      <c r="C1336" s="2">
        <f t="shared" si="120"/>
        <v>4.8001052065353846</v>
      </c>
      <c r="D1336" s="2">
        <f t="shared" si="122"/>
        <v>4.77026180837683</v>
      </c>
      <c r="E1336" s="2">
        <f t="shared" si="121"/>
        <v>2.9843398158554635E-2</v>
      </c>
      <c r="F1336" s="2">
        <f t="shared" si="125"/>
        <v>4.4459425338324851E-2</v>
      </c>
      <c r="G1336" s="2">
        <f t="shared" si="123"/>
        <v>-1.4616027179770216E-2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4.3910999999999998</v>
      </c>
      <c r="C1337" s="2">
        <f t="shared" si="120"/>
        <v>4.77953517476071</v>
      </c>
      <c r="D1337" s="2">
        <f t="shared" si="122"/>
        <v>4.7421757484970648</v>
      </c>
      <c r="E1337" s="2">
        <f t="shared" si="121"/>
        <v>3.735942626364519E-2</v>
      </c>
      <c r="F1337" s="2">
        <f t="shared" si="125"/>
        <v>4.3039425523388922E-2</v>
      </c>
      <c r="G1337" s="2">
        <f t="shared" si="123"/>
        <v>-5.6799992597437315E-3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4.3836000000000004</v>
      </c>
      <c r="C1338" s="2">
        <f t="shared" si="120"/>
        <v>4.7541143786436777</v>
      </c>
      <c r="D1338" s="2">
        <f t="shared" si="122"/>
        <v>4.7156145819417263</v>
      </c>
      <c r="E1338" s="2">
        <f t="shared" si="121"/>
        <v>3.8499796701951361E-2</v>
      </c>
      <c r="F1338" s="2">
        <f t="shared" si="125"/>
        <v>4.213149975910141E-2</v>
      </c>
      <c r="G1338" s="2">
        <f t="shared" si="123"/>
        <v>-3.6317030571500486E-3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4.3836000000000004</v>
      </c>
      <c r="C1339" s="2">
        <f t="shared" si="120"/>
        <v>4.7303275511600349</v>
      </c>
      <c r="D1339" s="2">
        <f t="shared" si="122"/>
        <v>4.6910209092053021</v>
      </c>
      <c r="E1339" s="2">
        <f t="shared" si="121"/>
        <v>3.9306641954732768E-2</v>
      </c>
      <c r="F1339" s="2">
        <f t="shared" si="125"/>
        <v>4.1566528198227683E-2</v>
      </c>
      <c r="G1339" s="2">
        <f t="shared" si="123"/>
        <v>-2.2598862434949143E-3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4.3761999999999999</v>
      </c>
      <c r="C1340" s="2">
        <f t="shared" si="120"/>
        <v>4.7010310048277217</v>
      </c>
      <c r="D1340" s="2">
        <f t="shared" si="122"/>
        <v>4.6677008418567612</v>
      </c>
      <c r="E1340" s="2">
        <f t="shared" si="121"/>
        <v>3.3330162970960586E-2</v>
      </c>
      <c r="F1340" s="2">
        <f t="shared" si="125"/>
        <v>3.9919255152774266E-2</v>
      </c>
      <c r="G1340" s="2">
        <f t="shared" si="123"/>
        <v>-6.5890921818136799E-3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4.3166000000000002</v>
      </c>
      <c r="C1341" s="2">
        <f t="shared" si="120"/>
        <v>4.6647954656234569</v>
      </c>
      <c r="D1341" s="2">
        <f t="shared" si="122"/>
        <v>4.6416933720895939</v>
      </c>
      <c r="E1341" s="2">
        <f t="shared" si="121"/>
        <v>2.3102093533863055E-2</v>
      </c>
      <c r="F1341" s="2">
        <f t="shared" si="125"/>
        <v>3.655582282899203E-2</v>
      </c>
      <c r="G1341" s="2">
        <f t="shared" si="123"/>
        <v>-1.3453729295128974E-2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4.3761999999999999</v>
      </c>
      <c r="C1342" s="2">
        <f t="shared" si="120"/>
        <v>4.6444423170660016</v>
      </c>
      <c r="D1342" s="2">
        <f t="shared" si="122"/>
        <v>4.6220271963792534</v>
      </c>
      <c r="E1342" s="2">
        <f t="shared" si="121"/>
        <v>2.2415120686748224E-2</v>
      </c>
      <c r="F1342" s="2">
        <f t="shared" si="125"/>
        <v>3.3727682400543274E-2</v>
      </c>
      <c r="G1342" s="2">
        <f t="shared" si="123"/>
        <v>-1.131256171379505E-2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4.5026999999999999</v>
      </c>
      <c r="C1343" s="2">
        <f t="shared" si="120"/>
        <v>4.6157588836712327</v>
      </c>
      <c r="D1343" s="2">
        <f t="shared" si="122"/>
        <v>4.6131881447956049</v>
      </c>
      <c r="E1343" s="2">
        <f t="shared" si="121"/>
        <v>2.5707388756277538E-3</v>
      </c>
      <c r="F1343" s="2">
        <f t="shared" si="125"/>
        <v>2.749629369556017E-2</v>
      </c>
      <c r="G1343" s="2">
        <f t="shared" si="123"/>
        <v>-2.4925554819932416E-2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4.6367000000000003</v>
      </c>
      <c r="C1344" s="2">
        <f t="shared" si="120"/>
        <v>4.5903498246448891</v>
      </c>
      <c r="D1344" s="2">
        <f t="shared" si="122"/>
        <v>4.6149297636996343</v>
      </c>
      <c r="E1344" s="2">
        <f t="shared" si="121"/>
        <v>-2.4579939054745203E-2</v>
      </c>
      <c r="F1344" s="2">
        <f t="shared" si="125"/>
        <v>1.7081047145499097E-2</v>
      </c>
      <c r="G1344" s="2">
        <f t="shared" si="123"/>
        <v>-4.1660986200244304E-2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4.7706</v>
      </c>
      <c r="C1345" s="2">
        <f t="shared" si="120"/>
        <v>4.5596960054687523</v>
      </c>
      <c r="D1345" s="2">
        <f t="shared" si="122"/>
        <v>4.6264608923144754</v>
      </c>
      <c r="E1345" s="2">
        <f t="shared" si="121"/>
        <v>-6.6764886845723126E-2</v>
      </c>
      <c r="F1345" s="2">
        <f t="shared" si="125"/>
        <v>3.1186034725465273E-4</v>
      </c>
      <c r="G1345" s="2">
        <f t="shared" si="123"/>
        <v>-6.7076747192977779E-2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4.9119999999999999</v>
      </c>
      <c r="C1346" s="2">
        <f t="shared" si="120"/>
        <v>4.5394812353966367</v>
      </c>
      <c r="D1346" s="2">
        <f t="shared" si="122"/>
        <v>4.6476119373282181</v>
      </c>
      <c r="E1346" s="2">
        <f t="shared" si="121"/>
        <v>-0.10813070193158136</v>
      </c>
      <c r="F1346" s="2">
        <f t="shared" si="125"/>
        <v>-2.1376652108512549E-2</v>
      </c>
      <c r="G1346" s="2">
        <f t="shared" si="123"/>
        <v>-8.6754049823068807E-2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5.0533999999999999</v>
      </c>
      <c r="C1347" s="2">
        <f t="shared" si="120"/>
        <v>4.5166533530279231</v>
      </c>
      <c r="D1347" s="2">
        <f t="shared" si="122"/>
        <v>4.6776703123409424</v>
      </c>
      <c r="E1347" s="2">
        <f t="shared" si="121"/>
        <v>-0.16101695931301929</v>
      </c>
      <c r="F1347" s="2">
        <f t="shared" si="125"/>
        <v>-4.9304713549413903E-2</v>
      </c>
      <c r="G1347" s="2">
        <f t="shared" si="123"/>
        <v>-0.11171224576360539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5.1428000000000003</v>
      </c>
      <c r="C1348" s="2">
        <f t="shared" si="120"/>
        <v>4.496183606408243</v>
      </c>
      <c r="D1348" s="2">
        <f t="shared" si="122"/>
        <v>4.71212436327865</v>
      </c>
      <c r="E1348" s="2">
        <f t="shared" si="121"/>
        <v>-0.21594075687040704</v>
      </c>
      <c r="F1348" s="2">
        <f t="shared" si="125"/>
        <v>-8.2631922213612541E-2</v>
      </c>
      <c r="G1348" s="2">
        <f t="shared" si="123"/>
        <v>-0.13330883465679449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5.0609000000000002</v>
      </c>
      <c r="C1349" s="2">
        <f t="shared" si="120"/>
        <v>4.478863051576206</v>
      </c>
      <c r="D1349" s="2">
        <f t="shared" si="122"/>
        <v>4.7379595956283795</v>
      </c>
      <c r="E1349" s="2">
        <f t="shared" si="121"/>
        <v>-0.25909654405217353</v>
      </c>
      <c r="F1349" s="2">
        <f t="shared" si="125"/>
        <v>-0.11792484658132474</v>
      </c>
      <c r="G1349" s="2">
        <f t="shared" si="123"/>
        <v>-0.14117169747084879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5.2096999999999998</v>
      </c>
      <c r="C1350" s="2">
        <f t="shared" si="120"/>
        <v>4.463068735949097</v>
      </c>
      <c r="D1350" s="2">
        <f t="shared" si="122"/>
        <v>4.772903329285537</v>
      </c>
      <c r="E1350" s="2">
        <f t="shared" si="121"/>
        <v>-0.30983459333643992</v>
      </c>
      <c r="F1350" s="2">
        <f t="shared" si="125"/>
        <v>-0.15630679593234778</v>
      </c>
      <c r="G1350" s="2">
        <f t="shared" si="123"/>
        <v>-0.15352779740409214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5.3659999999999997</v>
      </c>
      <c r="C1351" s="2">
        <f t="shared" si="120"/>
        <v>4.4405350842646207</v>
      </c>
      <c r="D1351" s="2">
        <f t="shared" si="122"/>
        <v>4.8168364160051267</v>
      </c>
      <c r="E1351" s="2">
        <f t="shared" si="121"/>
        <v>-0.37630133174050595</v>
      </c>
      <c r="F1351" s="2">
        <f t="shared" si="125"/>
        <v>-0.20030570309397944</v>
      </c>
      <c r="G1351" s="2">
        <f t="shared" si="123"/>
        <v>-0.17599562864652651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5.5223000000000004</v>
      </c>
      <c r="C1352" s="2">
        <f t="shared" si="120"/>
        <v>4.4306373789931408</v>
      </c>
      <c r="D1352" s="2">
        <f t="shared" si="122"/>
        <v>4.8690929777825254</v>
      </c>
      <c r="E1352" s="2">
        <f t="shared" si="121"/>
        <v>-0.43845559878938456</v>
      </c>
      <c r="F1352" s="2">
        <f t="shared" si="125"/>
        <v>-0.24793568223306048</v>
      </c>
      <c r="G1352" s="2">
        <f t="shared" si="123"/>
        <v>-0.19051991655632408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5.6860999999999997</v>
      </c>
      <c r="C1353" s="2">
        <f t="shared" si="120"/>
        <v>4.4417239360711189</v>
      </c>
      <c r="D1353" s="2">
        <f t="shared" si="122"/>
        <v>4.9296120164653008</v>
      </c>
      <c r="E1353" s="2">
        <f t="shared" si="121"/>
        <v>-0.48788808039418186</v>
      </c>
      <c r="F1353" s="2">
        <f t="shared" si="125"/>
        <v>-0.29592616186528475</v>
      </c>
      <c r="G1353" s="2">
        <f t="shared" si="123"/>
        <v>-0.1919619185288971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5.7827999999999999</v>
      </c>
      <c r="C1354" s="2">
        <f t="shared" si="120"/>
        <v>4.4717202535986393</v>
      </c>
      <c r="D1354" s="2">
        <f t="shared" si="122"/>
        <v>4.9928111263567594</v>
      </c>
      <c r="E1354" s="2">
        <f t="shared" si="121"/>
        <v>-0.52109087275812005</v>
      </c>
      <c r="F1354" s="2">
        <f t="shared" si="125"/>
        <v>-0.34095910404385182</v>
      </c>
      <c r="G1354" s="2">
        <f t="shared" si="123"/>
        <v>-0.18013176871426823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5.7679</v>
      </c>
      <c r="C1355" s="2">
        <f t="shared" si="120"/>
        <v>4.517701753045003</v>
      </c>
      <c r="D1355" s="2">
        <f t="shared" si="122"/>
        <v>5.0502251169969998</v>
      </c>
      <c r="E1355" s="2">
        <f t="shared" si="121"/>
        <v>-0.53252336395199684</v>
      </c>
      <c r="F1355" s="2">
        <f t="shared" si="125"/>
        <v>-0.37927195602548086</v>
      </c>
      <c r="G1355" s="2">
        <f t="shared" si="123"/>
        <v>-0.15325140792651598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5.6340000000000003</v>
      </c>
      <c r="C1356" s="2">
        <f t="shared" si="120"/>
        <v>4.5783630218073101</v>
      </c>
      <c r="D1356" s="2">
        <f t="shared" si="122"/>
        <v>5.0934677009231484</v>
      </c>
      <c r="E1356" s="2">
        <f t="shared" si="121"/>
        <v>-0.51510467911583824</v>
      </c>
      <c r="F1356" s="2">
        <f t="shared" si="125"/>
        <v>-0.40643850064355236</v>
      </c>
      <c r="G1356" s="2">
        <f t="shared" si="123"/>
        <v>-0.10866617847228588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5.4702000000000002</v>
      </c>
      <c r="C1357" s="2">
        <f t="shared" si="120"/>
        <v>4.6514456338369552</v>
      </c>
      <c r="D1357" s="2">
        <f t="shared" si="122"/>
        <v>5.1213737971510636</v>
      </c>
      <c r="E1357" s="2">
        <f t="shared" si="121"/>
        <v>-0.46992816331410836</v>
      </c>
      <c r="F1357" s="2">
        <f t="shared" si="125"/>
        <v>-0.41913643317766358</v>
      </c>
      <c r="G1357" s="2">
        <f t="shared" si="123"/>
        <v>-5.0791730136444779E-2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5.18</v>
      </c>
      <c r="C1358" s="2">
        <f t="shared" si="120"/>
        <v>4.7270386132466546</v>
      </c>
      <c r="D1358" s="2">
        <f t="shared" si="122"/>
        <v>5.1257164788435778</v>
      </c>
      <c r="E1358" s="2">
        <f t="shared" si="121"/>
        <v>-0.3986778655969232</v>
      </c>
      <c r="F1358" s="2">
        <f t="shared" si="125"/>
        <v>-0.41504471966151557</v>
      </c>
      <c r="G1358" s="2">
        <f t="shared" si="123"/>
        <v>1.6366854064592373E-2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5.0609000000000002</v>
      </c>
      <c r="C1359" s="2">
        <f t="shared" ref="C1359:C1422" si="126">$C$4*B1349+C1358*(1-$C$4)</f>
        <v>4.7784019035164</v>
      </c>
      <c r="D1359" s="2">
        <f t="shared" si="122"/>
        <v>5.1209152581884982</v>
      </c>
      <c r="E1359" s="2">
        <f t="shared" si="121"/>
        <v>-0.3425133546720982</v>
      </c>
      <c r="F1359" s="2">
        <f t="shared" si="125"/>
        <v>-0.40053844666363214</v>
      </c>
      <c r="G1359" s="2">
        <f t="shared" si="123"/>
        <v>5.8025091991533939E-2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4.9046000000000003</v>
      </c>
      <c r="C1360" s="2">
        <f t="shared" si="126"/>
        <v>4.8447554568215692</v>
      </c>
      <c r="D1360" s="2">
        <f t="shared" si="122"/>
        <v>5.1048919057300903</v>
      </c>
      <c r="E1360" s="2">
        <f t="shared" si="121"/>
        <v>-0.26013644890852117</v>
      </c>
      <c r="F1360" s="2">
        <f t="shared" si="125"/>
        <v>-0.37245804711260999</v>
      </c>
      <c r="G1360" s="2">
        <f t="shared" si="123"/>
        <v>0.11232159820408882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5.0907</v>
      </c>
      <c r="C1361" s="2">
        <f t="shared" si="126"/>
        <v>4.9249469250028666</v>
      </c>
      <c r="D1361" s="2">
        <f t="shared" si="122"/>
        <v>5.1038406534537879</v>
      </c>
      <c r="E1361" s="2">
        <f t="shared" si="121"/>
        <v>-0.17889372845092133</v>
      </c>
      <c r="F1361" s="2">
        <f t="shared" si="125"/>
        <v>-0.33374518338027226</v>
      </c>
      <c r="G1361" s="2">
        <f t="shared" si="123"/>
        <v>0.15485145492935093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5.3958000000000004</v>
      </c>
      <c r="C1362" s="2">
        <f t="shared" si="126"/>
        <v>5.0168473980793484</v>
      </c>
      <c r="D1362" s="2">
        <f t="shared" si="122"/>
        <v>5.1254672717164702</v>
      </c>
      <c r="E1362" s="2">
        <f t="shared" si="121"/>
        <v>-0.10861987363712178</v>
      </c>
      <c r="F1362" s="2">
        <f t="shared" si="125"/>
        <v>-0.28872012143164222</v>
      </c>
      <c r="G1362" s="2">
        <f t="shared" si="123"/>
        <v>0.18010024779452044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5.4926000000000004</v>
      </c>
      <c r="C1363" s="2">
        <f t="shared" si="126"/>
        <v>5.1198093368363713</v>
      </c>
      <c r="D1363" s="2">
        <f t="shared" si="122"/>
        <v>5.1526622886263613</v>
      </c>
      <c r="E1363" s="2">
        <f t="shared" si="121"/>
        <v>-3.2852951789990037E-2</v>
      </c>
      <c r="F1363" s="2">
        <f t="shared" si="125"/>
        <v>-0.23754668750331179</v>
      </c>
      <c r="G1363" s="2">
        <f t="shared" si="123"/>
        <v>0.20469373571332175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5.5073999999999996</v>
      </c>
      <c r="C1364" s="2">
        <f t="shared" si="126"/>
        <v>5.2218079004000071</v>
      </c>
      <c r="D1364" s="2">
        <f t="shared" si="122"/>
        <v>5.1789391561355202</v>
      </c>
      <c r="E1364" s="2">
        <f t="shared" si="121"/>
        <v>4.2868744264486836E-2</v>
      </c>
      <c r="F1364" s="2">
        <f t="shared" si="125"/>
        <v>-0.18146360114975207</v>
      </c>
      <c r="G1364" s="2">
        <f t="shared" si="123"/>
        <v>0.22433234541423891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5.3586</v>
      </c>
      <c r="C1365" s="2">
        <f t="shared" si="126"/>
        <v>5.3058220695692366</v>
      </c>
      <c r="D1365" s="2">
        <f t="shared" si="122"/>
        <v>5.1922473667921478</v>
      </c>
      <c r="E1365" s="2">
        <f t="shared" si="121"/>
        <v>0.11357470277708881</v>
      </c>
      <c r="F1365" s="2">
        <f t="shared" si="125"/>
        <v>-0.1224559403643839</v>
      </c>
      <c r="G1365" s="2">
        <f t="shared" si="123"/>
        <v>0.23603064314147271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5.4926000000000004</v>
      </c>
      <c r="C1366" s="2">
        <f t="shared" si="126"/>
        <v>5.3563109819432002</v>
      </c>
      <c r="D1366" s="2">
        <f t="shared" si="122"/>
        <v>5.2144957099927298</v>
      </c>
      <c r="E1366" s="2">
        <f t="shared" si="121"/>
        <v>0.14181527195047039</v>
      </c>
      <c r="F1366" s="2">
        <f t="shared" si="125"/>
        <v>-6.9601697901413045E-2</v>
      </c>
      <c r="G1366" s="2">
        <f t="shared" si="123"/>
        <v>0.21141696985188344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5.4926000000000004</v>
      </c>
      <c r="C1367" s="2">
        <f t="shared" si="126"/>
        <v>5.3738323693365544</v>
      </c>
      <c r="D1367" s="2">
        <f t="shared" si="122"/>
        <v>5.2350960277710463</v>
      </c>
      <c r="E1367" s="2">
        <f t="shared" si="121"/>
        <v>0.13873634156550807</v>
      </c>
      <c r="F1367" s="2">
        <f t="shared" si="125"/>
        <v>-2.7934090008028826E-2</v>
      </c>
      <c r="G1367" s="2">
        <f t="shared" si="123"/>
        <v>0.16667043157353689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5.3586</v>
      </c>
      <c r="C1368" s="2">
        <f t="shared" si="126"/>
        <v>5.3440120048232389</v>
      </c>
      <c r="D1368" s="2">
        <f t="shared" si="122"/>
        <v>5.2442444701583764</v>
      </c>
      <c r="E1368" s="2">
        <f t="shared" si="121"/>
        <v>9.9767534664862545E-2</v>
      </c>
      <c r="F1368" s="2">
        <f t="shared" si="125"/>
        <v>-2.3937650734505503E-3</v>
      </c>
      <c r="G1368" s="2">
        <f t="shared" si="123"/>
        <v>0.10216129973831309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5.6340000000000003</v>
      </c>
      <c r="C1369" s="2">
        <f t="shared" si="126"/>
        <v>5.3004563117735097</v>
      </c>
      <c r="D1369" s="2">
        <f t="shared" si="122"/>
        <v>5.2731152501466454</v>
      </c>
      <c r="E1369" s="2">
        <f t="shared" si="121"/>
        <v>2.7341061626864338E-2</v>
      </c>
      <c r="F1369" s="2">
        <f t="shared" si="125"/>
        <v>3.5532002666124273E-3</v>
      </c>
      <c r="G1369" s="2">
        <f t="shared" si="123"/>
        <v>2.3787861360251912E-2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5.6191000000000004</v>
      </c>
      <c r="C1370" s="2">
        <f t="shared" si="126"/>
        <v>5.2395553407314308</v>
      </c>
      <c r="D1370" s="2">
        <f t="shared" si="122"/>
        <v>5.2987437501357828</v>
      </c>
      <c r="E1370" s="2">
        <f t="shared" si="121"/>
        <v>-5.9188409404351994E-2</v>
      </c>
      <c r="F1370" s="2">
        <f t="shared" si="125"/>
        <v>-8.9951216675804579E-3</v>
      </c>
      <c r="G1370" s="2">
        <f t="shared" si="123"/>
        <v>-5.0193287736771536E-2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5.4702000000000002</v>
      </c>
      <c r="C1371" s="2">
        <f t="shared" si="126"/>
        <v>5.2166545190804419</v>
      </c>
      <c r="D1371" s="2">
        <f t="shared" si="122"/>
        <v>5.3114442130886879</v>
      </c>
      <c r="E1371" s="2">
        <f t="shared" si="121"/>
        <v>-9.4789694008245995E-2</v>
      </c>
      <c r="F1371" s="2">
        <f t="shared" si="125"/>
        <v>-2.6154036135713564E-2</v>
      </c>
      <c r="G1371" s="2">
        <f t="shared" si="123"/>
        <v>-6.8635657872532424E-2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5.3510999999999997</v>
      </c>
      <c r="C1372" s="2">
        <f t="shared" si="126"/>
        <v>5.2442153622988359</v>
      </c>
      <c r="D1372" s="2">
        <f t="shared" si="122"/>
        <v>5.3143816787858222</v>
      </c>
      <c r="E1372" s="2">
        <f t="shared" ref="E1372:E1435" si="127">C1372-D1372</f>
        <v>-7.0166316486986346E-2</v>
      </c>
      <c r="F1372" s="2">
        <f t="shared" si="125"/>
        <v>-3.4956492205968123E-2</v>
      </c>
      <c r="G1372" s="2">
        <f t="shared" si="123"/>
        <v>-3.5209824281018223E-2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5.5073999999999996</v>
      </c>
      <c r="C1373" s="2">
        <f t="shared" si="126"/>
        <v>5.282428383483631</v>
      </c>
      <c r="D1373" s="2">
        <f t="shared" ref="D1373:D1436" si="128">$D$4*B1373+(1-$D$4)*D1372</f>
        <v>5.3286793322090951</v>
      </c>
      <c r="E1373" s="2">
        <f t="shared" si="127"/>
        <v>-4.6250948725464092E-2</v>
      </c>
      <c r="F1373" s="2">
        <f t="shared" si="125"/>
        <v>-3.721538350986732E-2</v>
      </c>
      <c r="G1373" s="2">
        <f t="shared" si="123"/>
        <v>-9.0355652155967719E-3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5.5670000000000002</v>
      </c>
      <c r="C1374" s="2">
        <f t="shared" si="126"/>
        <v>5.3170394014092262</v>
      </c>
      <c r="D1374" s="2">
        <f t="shared" si="128"/>
        <v>5.3463327150084208</v>
      </c>
      <c r="E1374" s="2">
        <f t="shared" si="127"/>
        <v>-2.9293313599194626E-2</v>
      </c>
      <c r="F1374" s="2">
        <f t="shared" si="125"/>
        <v>-3.5630969527732786E-2</v>
      </c>
      <c r="G1374" s="2">
        <f t="shared" si="123"/>
        <v>6.3376559285381606E-3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5.5670000000000002</v>
      </c>
      <c r="C1375" s="2">
        <f t="shared" si="126"/>
        <v>5.3234333396539606</v>
      </c>
      <c r="D1375" s="2">
        <f t="shared" si="128"/>
        <v>5.3626784398226119</v>
      </c>
      <c r="E1375" s="2">
        <f t="shared" si="127"/>
        <v>-3.9245100168651348E-2</v>
      </c>
      <c r="F1375" s="2">
        <f t="shared" si="125"/>
        <v>-3.6353795655916496E-2</v>
      </c>
      <c r="G1375" s="2">
        <f t="shared" si="123"/>
        <v>-2.8913045127348519E-3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5.5148999999999999</v>
      </c>
      <c r="C1376" s="2">
        <f t="shared" si="126"/>
        <v>5.3494589797071974</v>
      </c>
      <c r="D1376" s="2">
        <f t="shared" si="128"/>
        <v>5.3739541109468627</v>
      </c>
      <c r="E1376" s="2">
        <f t="shared" si="127"/>
        <v>-2.4495131239665291E-2</v>
      </c>
      <c r="F1376" s="2">
        <f t="shared" si="125"/>
        <v>-3.3982062772666258E-2</v>
      </c>
      <c r="G1376" s="2">
        <f t="shared" si="123"/>
        <v>9.4869315330009668E-3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5.5372000000000003</v>
      </c>
      <c r="C1377" s="2">
        <f t="shared" si="126"/>
        <v>5.3714806751368593</v>
      </c>
      <c r="D1377" s="2">
        <f t="shared" si="128"/>
        <v>5.386046399024873</v>
      </c>
      <c r="E1377" s="2">
        <f t="shared" si="127"/>
        <v>-1.4565723888013693E-2</v>
      </c>
      <c r="F1377" s="2">
        <f t="shared" si="125"/>
        <v>-3.0098794995735745E-2</v>
      </c>
      <c r="G1377" s="2">
        <f t="shared" si="123"/>
        <v>1.5533071107722052E-2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5.5</v>
      </c>
      <c r="C1378" s="2">
        <f t="shared" si="126"/>
        <v>5.3694990328081111</v>
      </c>
      <c r="D1378" s="2">
        <f t="shared" si="128"/>
        <v>5.3944874065045125</v>
      </c>
      <c r="E1378" s="2">
        <f t="shared" si="127"/>
        <v>-2.4988373696401389E-2</v>
      </c>
      <c r="F1378" s="2">
        <f t="shared" si="125"/>
        <v>-2.9076710735868878E-2</v>
      </c>
      <c r="G1378" s="2">
        <f t="shared" si="123"/>
        <v>4.0883370394674892E-3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5.5</v>
      </c>
      <c r="C1379" s="2">
        <f t="shared" si="126"/>
        <v>5.4101914892991712</v>
      </c>
      <c r="D1379" s="2">
        <f t="shared" si="128"/>
        <v>5.4023031541708448</v>
      </c>
      <c r="E1379" s="2">
        <f t="shared" si="127"/>
        <v>7.8883351283263181E-3</v>
      </c>
      <c r="F1379" s="2">
        <f t="shared" si="125"/>
        <v>-2.1683701563029841E-2</v>
      </c>
      <c r="G1379" s="2">
        <f t="shared" si="123"/>
        <v>2.9572036691356159E-2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5.4329999999999998</v>
      </c>
      <c r="C1380" s="2">
        <f t="shared" si="126"/>
        <v>5.4423312601762222</v>
      </c>
      <c r="D1380" s="2">
        <f t="shared" si="128"/>
        <v>5.4045769946026336</v>
      </c>
      <c r="E1380" s="2">
        <f t="shared" si="127"/>
        <v>3.7754265573588519E-2</v>
      </c>
      <c r="F1380" s="2">
        <f t="shared" si="125"/>
        <v>-9.7961081357061698E-3</v>
      </c>
      <c r="G1380" s="2">
        <f t="shared" ref="G1380:G1443" si="129">E1380-F1380</f>
        <v>4.7550373709294685E-2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5.3586</v>
      </c>
      <c r="C1381" s="2">
        <f t="shared" si="126"/>
        <v>5.4466187586106498</v>
      </c>
      <c r="D1381" s="2">
        <f t="shared" si="128"/>
        <v>5.4011712912987351</v>
      </c>
      <c r="E1381" s="2">
        <f t="shared" si="127"/>
        <v>4.5447467311914735E-2</v>
      </c>
      <c r="F1381" s="2">
        <f t="shared" ref="F1381:F1444" si="131">(E1381*(2/(10)))+((1-(2/10))*F1380)</f>
        <v>1.2526069538180105E-3</v>
      </c>
      <c r="G1381" s="2">
        <f t="shared" si="129"/>
        <v>4.4194860358096721E-2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5.4702000000000002</v>
      </c>
      <c r="C1382" s="2">
        <f t="shared" si="126"/>
        <v>5.4319235649782422</v>
      </c>
      <c r="D1382" s="2">
        <f t="shared" si="128"/>
        <v>5.4062845289803096</v>
      </c>
      <c r="E1382" s="2">
        <f t="shared" si="127"/>
        <v>2.5639035997932602E-2</v>
      </c>
      <c r="F1382" s="2">
        <f t="shared" si="131"/>
        <v>6.1298927626409292E-3</v>
      </c>
      <c r="G1382" s="2">
        <f t="shared" si="129"/>
        <v>1.9509143235291675E-2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5.3437000000000001</v>
      </c>
      <c r="C1383" s="2">
        <f t="shared" si="126"/>
        <v>5.443535324212359</v>
      </c>
      <c r="D1383" s="2">
        <f t="shared" si="128"/>
        <v>5.4016486379447306</v>
      </c>
      <c r="E1383" s="2">
        <f t="shared" si="127"/>
        <v>4.188668626762837E-2</v>
      </c>
      <c r="F1383" s="2">
        <f t="shared" si="131"/>
        <v>1.3281251463638418E-2</v>
      </c>
      <c r="G1383" s="2">
        <f t="shared" si="129"/>
        <v>2.860543480398995E-2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5.3213999999999997</v>
      </c>
      <c r="C1384" s="2">
        <f t="shared" si="126"/>
        <v>5.4625298897181498</v>
      </c>
      <c r="D1384" s="2">
        <f t="shared" si="128"/>
        <v>5.3957042943932692</v>
      </c>
      <c r="E1384" s="2">
        <f t="shared" si="127"/>
        <v>6.6825595324880638E-2</v>
      </c>
      <c r="F1384" s="2">
        <f t="shared" si="131"/>
        <v>2.3990120235886862E-2</v>
      </c>
      <c r="G1384" s="2">
        <f t="shared" si="129"/>
        <v>4.2835475088993775E-2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5.4282000000000004</v>
      </c>
      <c r="C1385" s="2">
        <f t="shared" si="126"/>
        <v>5.4786022143768962</v>
      </c>
      <c r="D1385" s="2">
        <f t="shared" si="128"/>
        <v>5.3981113836974712</v>
      </c>
      <c r="E1385" s="2">
        <f t="shared" si="127"/>
        <v>8.0490830679424974E-2</v>
      </c>
      <c r="F1385" s="2">
        <f t="shared" si="131"/>
        <v>3.5290262324594486E-2</v>
      </c>
      <c r="G1385" s="2">
        <f t="shared" si="129"/>
        <v>4.5200568354830488E-2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5.3593000000000002</v>
      </c>
      <c r="C1386" s="2">
        <f t="shared" si="126"/>
        <v>5.4841864890881427</v>
      </c>
      <c r="D1386" s="2">
        <f t="shared" si="128"/>
        <v>5.3952364663865477</v>
      </c>
      <c r="E1386" s="2">
        <f t="shared" si="127"/>
        <v>8.8950022701594911E-2</v>
      </c>
      <c r="F1386" s="2">
        <f t="shared" si="131"/>
        <v>4.6022214399994571E-2</v>
      </c>
      <c r="G1386" s="2">
        <f t="shared" si="129"/>
        <v>4.292780830160034E-2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5.3516000000000004</v>
      </c>
      <c r="C1387" s="2">
        <f t="shared" si="126"/>
        <v>5.4923424138438133</v>
      </c>
      <c r="D1387" s="2">
        <f t="shared" si="128"/>
        <v>5.3920041355430994</v>
      </c>
      <c r="E1387" s="2">
        <f t="shared" si="127"/>
        <v>0.10033827830071385</v>
      </c>
      <c r="F1387" s="2">
        <f t="shared" si="131"/>
        <v>5.6885427180138427E-2</v>
      </c>
      <c r="G1387" s="2">
        <f t="shared" si="129"/>
        <v>4.3452851120575418E-2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5.2827000000000002</v>
      </c>
      <c r="C1388" s="2">
        <f t="shared" si="126"/>
        <v>5.4935205040216886</v>
      </c>
      <c r="D1388" s="2">
        <f t="shared" si="128"/>
        <v>5.3839075329102775</v>
      </c>
      <c r="E1388" s="2">
        <f t="shared" si="127"/>
        <v>0.10961297111141111</v>
      </c>
      <c r="F1388" s="2">
        <f t="shared" si="131"/>
        <v>6.7430935966392963E-2</v>
      </c>
      <c r="G1388" s="2">
        <f t="shared" si="129"/>
        <v>4.2182035145018143E-2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5.2827000000000002</v>
      </c>
      <c r="C1389" s="2">
        <f t="shared" si="126"/>
        <v>5.4945173495568138</v>
      </c>
      <c r="D1389" s="2">
        <f t="shared" si="128"/>
        <v>5.3764106786206272</v>
      </c>
      <c r="E1389" s="2">
        <f t="shared" si="127"/>
        <v>0.11810667093618665</v>
      </c>
      <c r="F1389" s="2">
        <f t="shared" si="131"/>
        <v>7.7566082960351695E-2</v>
      </c>
      <c r="G1389" s="2">
        <f t="shared" si="129"/>
        <v>4.0540587975834957E-2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5.2827000000000002</v>
      </c>
      <c r="C1390" s="2">
        <f t="shared" si="126"/>
        <v>5.4850531419326884</v>
      </c>
      <c r="D1390" s="2">
        <f t="shared" si="128"/>
        <v>5.3694691468709514</v>
      </c>
      <c r="E1390" s="2">
        <f t="shared" si="127"/>
        <v>0.115583995061737</v>
      </c>
      <c r="F1390" s="2">
        <f t="shared" si="131"/>
        <v>8.5169665380628756E-2</v>
      </c>
      <c r="G1390" s="2">
        <f t="shared" si="129"/>
        <v>3.0414329681108243E-2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5.2750000000000004</v>
      </c>
      <c r="C1391" s="2">
        <f t="shared" si="126"/>
        <v>5.4655988124045827</v>
      </c>
      <c r="D1391" s="2">
        <f t="shared" si="128"/>
        <v>5.3624714322879186</v>
      </c>
      <c r="E1391" s="2">
        <f t="shared" si="127"/>
        <v>0.10312738011666411</v>
      </c>
      <c r="F1391" s="2">
        <f t="shared" si="131"/>
        <v>8.8761208327835836E-2</v>
      </c>
      <c r="G1391" s="2">
        <f t="shared" si="129"/>
        <v>1.4366171788828278E-2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5.2750000000000004</v>
      </c>
      <c r="C1392" s="2">
        <f t="shared" si="126"/>
        <v>5.4663066874192623</v>
      </c>
      <c r="D1392" s="2">
        <f t="shared" si="128"/>
        <v>5.3559920669332577</v>
      </c>
      <c r="E1392" s="2">
        <f t="shared" si="127"/>
        <v>0.1103146204860046</v>
      </c>
      <c r="F1392" s="2">
        <f t="shared" si="131"/>
        <v>9.3071890759469603E-2</v>
      </c>
      <c r="G1392" s="2">
        <f t="shared" si="129"/>
        <v>1.7242729726534997E-2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5.3593000000000002</v>
      </c>
      <c r="C1393" s="2">
        <f t="shared" si="126"/>
        <v>5.4474441201239907</v>
      </c>
      <c r="D1393" s="2">
        <f t="shared" si="128"/>
        <v>5.3562370990122758</v>
      </c>
      <c r="E1393" s="2">
        <f t="shared" si="127"/>
        <v>9.1207021111714859E-2</v>
      </c>
      <c r="F1393" s="2">
        <f t="shared" si="131"/>
        <v>9.2698916829918654E-2</v>
      </c>
      <c r="G1393" s="2">
        <f t="shared" si="129"/>
        <v>-1.4918957182037951E-3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5.52</v>
      </c>
      <c r="C1394" s="2">
        <f t="shared" si="126"/>
        <v>5.4280527170279926</v>
      </c>
      <c r="D1394" s="2">
        <f t="shared" si="128"/>
        <v>5.3683676842706261</v>
      </c>
      <c r="E1394" s="2">
        <f t="shared" si="127"/>
        <v>5.9685032757366585E-2</v>
      </c>
      <c r="F1394" s="2">
        <f t="shared" si="131"/>
        <v>8.6096140015408246E-2</v>
      </c>
      <c r="G1394" s="2">
        <f t="shared" si="129"/>
        <v>-2.6411107258041661E-2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5.7420999999999998</v>
      </c>
      <c r="C1395" s="2">
        <f t="shared" si="126"/>
        <v>5.4280753759467633</v>
      </c>
      <c r="D1395" s="2">
        <f t="shared" si="128"/>
        <v>5.3960515595098393</v>
      </c>
      <c r="E1395" s="2">
        <f t="shared" si="127"/>
        <v>3.202381643692398E-2</v>
      </c>
      <c r="F1395" s="2">
        <f t="shared" si="131"/>
        <v>7.5281675299711387E-2</v>
      </c>
      <c r="G1395" s="2">
        <f t="shared" si="129"/>
        <v>-4.3257858862787407E-2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5.8033000000000001</v>
      </c>
      <c r="C1396" s="2">
        <f t="shared" si="126"/>
        <v>5.4174945488780306</v>
      </c>
      <c r="D1396" s="2">
        <f t="shared" si="128"/>
        <v>5.426218110657258</v>
      </c>
      <c r="E1396" s="2">
        <f t="shared" si="127"/>
        <v>-8.7235617792273956E-3</v>
      </c>
      <c r="F1396" s="2">
        <f t="shared" si="131"/>
        <v>5.8480627883923629E-2</v>
      </c>
      <c r="G1396" s="2">
        <f t="shared" si="129"/>
        <v>-6.7204189663151032E-2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5.7727000000000004</v>
      </c>
      <c r="C1397" s="2">
        <f t="shared" si="126"/>
        <v>5.4073569259737182</v>
      </c>
      <c r="D1397" s="2">
        <f t="shared" si="128"/>
        <v>5.4518834357937571</v>
      </c>
      <c r="E1397" s="2">
        <f t="shared" si="127"/>
        <v>-4.4526509820038918E-2</v>
      </c>
      <c r="F1397" s="2">
        <f t="shared" si="131"/>
        <v>3.7879200343131122E-2</v>
      </c>
      <c r="G1397" s="2">
        <f t="shared" si="129"/>
        <v>-8.240571016317004E-2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5.7420999999999998</v>
      </c>
      <c r="C1398" s="2">
        <f t="shared" si="126"/>
        <v>5.388178937362377</v>
      </c>
      <c r="D1398" s="2">
        <f t="shared" si="128"/>
        <v>5.4733809590682938</v>
      </c>
      <c r="E1398" s="2">
        <f t="shared" si="127"/>
        <v>-8.5202021705916842E-2</v>
      </c>
      <c r="F1398" s="2">
        <f t="shared" si="131"/>
        <v>1.3262955933321531E-2</v>
      </c>
      <c r="G1398" s="2">
        <f t="shared" si="129"/>
        <v>-9.8464977639238366E-2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5.8338999999999999</v>
      </c>
      <c r="C1399" s="2">
        <f t="shared" si="126"/>
        <v>5.3719514085373961</v>
      </c>
      <c r="D1399" s="2">
        <f t="shared" si="128"/>
        <v>5.5000860732113832</v>
      </c>
      <c r="E1399" s="2">
        <f t="shared" si="127"/>
        <v>-0.12813466467398715</v>
      </c>
      <c r="F1399" s="2">
        <f t="shared" si="131"/>
        <v>-1.5016568188140206E-2</v>
      </c>
      <c r="G1399" s="2">
        <f t="shared" si="129"/>
        <v>-0.11311809648584695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6.0252999999999997</v>
      </c>
      <c r="C1400" s="2">
        <f t="shared" si="126"/>
        <v>5.3582204226085661</v>
      </c>
      <c r="D1400" s="2">
        <f t="shared" si="128"/>
        <v>5.5389908085290589</v>
      </c>
      <c r="E1400" s="2">
        <f t="shared" si="127"/>
        <v>-0.18077038592049277</v>
      </c>
      <c r="F1400" s="2">
        <f t="shared" si="131"/>
        <v>-4.816733173461072E-2</v>
      </c>
      <c r="G1400" s="2">
        <f t="shared" si="129"/>
        <v>-0.13260305418588206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6.1938000000000004</v>
      </c>
      <c r="C1401" s="2">
        <f t="shared" si="126"/>
        <v>5.3454172806687863</v>
      </c>
      <c r="D1401" s="2">
        <f t="shared" si="128"/>
        <v>5.5874951930824617</v>
      </c>
      <c r="E1401" s="2">
        <f t="shared" si="127"/>
        <v>-0.24207791241367538</v>
      </c>
      <c r="F1401" s="2">
        <f t="shared" si="131"/>
        <v>-8.6949447870423663E-2</v>
      </c>
      <c r="G1401" s="2">
        <f t="shared" si="129"/>
        <v>-0.15512846454325172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6.4234999999999998</v>
      </c>
      <c r="C1402" s="2">
        <f t="shared" si="126"/>
        <v>5.3345838528735881</v>
      </c>
      <c r="D1402" s="2">
        <f t="shared" si="128"/>
        <v>5.6494214750763527</v>
      </c>
      <c r="E1402" s="2">
        <f t="shared" si="127"/>
        <v>-0.31483762220276468</v>
      </c>
      <c r="F1402" s="2">
        <f t="shared" si="131"/>
        <v>-0.13252708273689187</v>
      </c>
      <c r="G1402" s="2">
        <f t="shared" si="129"/>
        <v>-0.18231053946587281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6.3545999999999996</v>
      </c>
      <c r="C1403" s="2">
        <f t="shared" si="126"/>
        <v>5.3383863370468827</v>
      </c>
      <c r="D1403" s="2">
        <f t="shared" si="128"/>
        <v>5.7016569213669932</v>
      </c>
      <c r="E1403" s="2">
        <f t="shared" si="127"/>
        <v>-0.3632705843201105</v>
      </c>
      <c r="F1403" s="2">
        <f t="shared" si="131"/>
        <v>-0.1786757830535356</v>
      </c>
      <c r="G1403" s="2">
        <f t="shared" si="129"/>
        <v>-0.1845948012665749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6.4157999999999999</v>
      </c>
      <c r="C1404" s="2">
        <f t="shared" si="126"/>
        <v>5.3663269005781311</v>
      </c>
      <c r="D1404" s="2">
        <f t="shared" si="128"/>
        <v>5.7545564086731424</v>
      </c>
      <c r="E1404" s="2">
        <f t="shared" si="127"/>
        <v>-0.38822950809501133</v>
      </c>
      <c r="F1404" s="2">
        <f t="shared" si="131"/>
        <v>-0.22058652806183077</v>
      </c>
      <c r="G1404" s="2">
        <f t="shared" si="129"/>
        <v>-0.16764298003318057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6.4923999999999999</v>
      </c>
      <c r="C1405" s="2">
        <f t="shared" si="126"/>
        <v>5.4241381466430338</v>
      </c>
      <c r="D1405" s="2">
        <f t="shared" si="128"/>
        <v>5.8092114895121689</v>
      </c>
      <c r="E1405" s="2">
        <f t="shared" si="127"/>
        <v>-0.38507334286913508</v>
      </c>
      <c r="F1405" s="2">
        <f t="shared" si="131"/>
        <v>-0.25348389102329161</v>
      </c>
      <c r="G1405" s="2">
        <f t="shared" si="129"/>
        <v>-0.13158945184584347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6.3928000000000003</v>
      </c>
      <c r="C1406" s="2">
        <f t="shared" si="126"/>
        <v>5.4824707394671828</v>
      </c>
      <c r="D1406" s="2">
        <f t="shared" si="128"/>
        <v>5.8524402680668226</v>
      </c>
      <c r="E1406" s="2">
        <f t="shared" si="127"/>
        <v>-0.36996952859963983</v>
      </c>
      <c r="F1406" s="2">
        <f t="shared" si="131"/>
        <v>-0.27678101853856124</v>
      </c>
      <c r="G1406" s="2">
        <f t="shared" si="129"/>
        <v>-9.3188510061078589E-2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6.3545999999999996</v>
      </c>
      <c r="C1407" s="2">
        <f t="shared" si="126"/>
        <v>5.5271213949337703</v>
      </c>
      <c r="D1407" s="2">
        <f t="shared" si="128"/>
        <v>5.8896372852470575</v>
      </c>
      <c r="E1407" s="2">
        <f t="shared" si="127"/>
        <v>-0.36251589031328724</v>
      </c>
      <c r="F1407" s="2">
        <f t="shared" si="131"/>
        <v>-0.29392799289350646</v>
      </c>
      <c r="G1407" s="2">
        <f t="shared" si="129"/>
        <v>-6.8587897419780774E-2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6.2857000000000003</v>
      </c>
      <c r="C1408" s="2">
        <f t="shared" si="126"/>
        <v>5.5601950264824209</v>
      </c>
      <c r="D1408" s="2">
        <f t="shared" si="128"/>
        <v>5.9189752641176465</v>
      </c>
      <c r="E1408" s="2">
        <f t="shared" si="127"/>
        <v>-0.3587802376352256</v>
      </c>
      <c r="F1408" s="2">
        <f t="shared" si="131"/>
        <v>-0.30689844184185033</v>
      </c>
      <c r="G1408" s="2">
        <f t="shared" si="129"/>
        <v>-5.1881795793375263E-2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6.6531000000000002</v>
      </c>
      <c r="C1409" s="2">
        <f t="shared" si="126"/>
        <v>5.6023034839466641</v>
      </c>
      <c r="D1409" s="2">
        <f t="shared" si="128"/>
        <v>5.9733548741830065</v>
      </c>
      <c r="E1409" s="2">
        <f t="shared" si="127"/>
        <v>-0.37105139023634237</v>
      </c>
      <c r="F1409" s="2">
        <f t="shared" si="131"/>
        <v>-0.31972903152074877</v>
      </c>
      <c r="G1409" s="2">
        <f t="shared" si="129"/>
        <v>-5.1322358715593597E-2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6.5842000000000001</v>
      </c>
      <c r="C1410" s="2">
        <f t="shared" si="126"/>
        <v>5.6673798710317929</v>
      </c>
      <c r="D1410" s="2">
        <f t="shared" si="128"/>
        <v>6.0186026612805623</v>
      </c>
      <c r="E1410" s="2">
        <f t="shared" si="127"/>
        <v>-0.35122279024876946</v>
      </c>
      <c r="F1410" s="2">
        <f t="shared" si="131"/>
        <v>-0.3260277832663529</v>
      </c>
      <c r="G1410" s="2">
        <f t="shared" si="129"/>
        <v>-2.5195006982416557E-2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6.5842000000000001</v>
      </c>
      <c r="C1411" s="2">
        <f t="shared" si="126"/>
        <v>5.7483675831807473</v>
      </c>
      <c r="D1411" s="2">
        <f t="shared" si="128"/>
        <v>6.0604987604449656</v>
      </c>
      <c r="E1411" s="2">
        <f t="shared" si="127"/>
        <v>-0.31213117726421835</v>
      </c>
      <c r="F1411" s="2">
        <f t="shared" si="131"/>
        <v>-0.32324846206592606</v>
      </c>
      <c r="G1411" s="2">
        <f t="shared" si="129"/>
        <v>1.1117284801707705E-2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6.6071999999999997</v>
      </c>
      <c r="C1412" s="2">
        <f t="shared" si="126"/>
        <v>5.8522341088452476</v>
      </c>
      <c r="D1412" s="2">
        <f t="shared" si="128"/>
        <v>6.1009951485601537</v>
      </c>
      <c r="E1412" s="2">
        <f t="shared" si="127"/>
        <v>-0.24876103971490604</v>
      </c>
      <c r="F1412" s="2">
        <f t="shared" si="131"/>
        <v>-0.30835097759572205</v>
      </c>
      <c r="G1412" s="2">
        <f t="shared" si="129"/>
        <v>5.9589937880816013E-2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6.5</v>
      </c>
      <c r="C1413" s="2">
        <f t="shared" si="126"/>
        <v>5.9295211690229017</v>
      </c>
      <c r="D1413" s="2">
        <f t="shared" si="128"/>
        <v>6.130551063481624</v>
      </c>
      <c r="E1413" s="2">
        <f t="shared" si="127"/>
        <v>-0.20102989445872232</v>
      </c>
      <c r="F1413" s="2">
        <f t="shared" si="131"/>
        <v>-0.28688676096832211</v>
      </c>
      <c r="G1413" s="2">
        <f t="shared" si="129"/>
        <v>8.5856866509599783E-2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6.6224999999999996</v>
      </c>
      <c r="C1414" s="2">
        <f t="shared" si="126"/>
        <v>6.0043332968655321</v>
      </c>
      <c r="D1414" s="2">
        <f t="shared" si="128"/>
        <v>6.1669917254459481</v>
      </c>
      <c r="E1414" s="2">
        <f t="shared" si="127"/>
        <v>-0.16265842858041601</v>
      </c>
      <c r="F1414" s="2">
        <f t="shared" si="131"/>
        <v>-0.26204109449074092</v>
      </c>
      <c r="G1414" s="2">
        <f t="shared" si="129"/>
        <v>9.9382665910324908E-2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6.5842000000000001</v>
      </c>
      <c r="C1415" s="2">
        <f t="shared" si="126"/>
        <v>6.079420481963143</v>
      </c>
      <c r="D1415" s="2">
        <f t="shared" si="128"/>
        <v>6.1978960420795817</v>
      </c>
      <c r="E1415" s="2">
        <f t="shared" si="127"/>
        <v>-0.11847556011643867</v>
      </c>
      <c r="F1415" s="2">
        <f t="shared" si="131"/>
        <v>-0.23332798761588047</v>
      </c>
      <c r="G1415" s="2">
        <f t="shared" si="129"/>
        <v>0.1148524274994418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6.7755999999999998</v>
      </c>
      <c r="C1416" s="2">
        <f t="shared" si="126"/>
        <v>6.127632715507275</v>
      </c>
      <c r="D1416" s="2">
        <f t="shared" si="128"/>
        <v>6.2406889278514646</v>
      </c>
      <c r="E1416" s="2">
        <f t="shared" si="127"/>
        <v>-0.11305621234418961</v>
      </c>
      <c r="F1416" s="2">
        <f t="shared" si="131"/>
        <v>-0.2092736325615423</v>
      </c>
      <c r="G1416" s="2">
        <f t="shared" si="129"/>
        <v>9.6217420217352689E-2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6.7220000000000004</v>
      </c>
      <c r="C1417" s="2">
        <f t="shared" si="126"/>
        <v>6.1625507592753861</v>
      </c>
      <c r="D1417" s="2">
        <f t="shared" si="128"/>
        <v>6.2763415998624668</v>
      </c>
      <c r="E1417" s="2">
        <f t="shared" si="127"/>
        <v>-0.11379084058708067</v>
      </c>
      <c r="F1417" s="2">
        <f t="shared" si="131"/>
        <v>-0.19017707416664997</v>
      </c>
      <c r="G1417" s="2">
        <f t="shared" si="129"/>
        <v>7.6386233579569307E-2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6.6990999999999996</v>
      </c>
      <c r="C1418" s="2">
        <f t="shared" si="126"/>
        <v>6.1814967963099416</v>
      </c>
      <c r="D1418" s="2">
        <f t="shared" si="128"/>
        <v>6.307657036909692</v>
      </c>
      <c r="E1418" s="2">
        <f t="shared" si="127"/>
        <v>-0.1261602405997504</v>
      </c>
      <c r="F1418" s="2">
        <f t="shared" si="131"/>
        <v>-0.17737370745327008</v>
      </c>
      <c r="G1418" s="2">
        <f t="shared" si="129"/>
        <v>5.1213466853519685E-2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6.6378000000000004</v>
      </c>
      <c r="C1419" s="2">
        <f t="shared" si="126"/>
        <v>6.2540511353391812</v>
      </c>
      <c r="D1419" s="2">
        <f t="shared" si="128"/>
        <v>6.3321120712126779</v>
      </c>
      <c r="E1419" s="2">
        <f t="shared" si="127"/>
        <v>-7.8060935873496717E-2</v>
      </c>
      <c r="F1419" s="2">
        <f t="shared" si="131"/>
        <v>-0.1575111531373154</v>
      </c>
      <c r="G1419" s="2">
        <f t="shared" si="129"/>
        <v>7.9450217263818679E-2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6.5766</v>
      </c>
      <c r="C1420" s="2">
        <f t="shared" si="126"/>
        <v>6.3048432683639222</v>
      </c>
      <c r="D1420" s="2">
        <f t="shared" si="128"/>
        <v>6.3502222881598875</v>
      </c>
      <c r="E1420" s="2">
        <f t="shared" si="127"/>
        <v>-4.537901979596537E-2</v>
      </c>
      <c r="F1420" s="2">
        <f t="shared" si="131"/>
        <v>-0.1350847264690454</v>
      </c>
      <c r="G1420" s="2">
        <f t="shared" si="129"/>
        <v>8.9705706673080032E-2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6.6071999999999997</v>
      </c>
      <c r="C1421" s="2">
        <f t="shared" si="126"/>
        <v>6.3478212270771648</v>
      </c>
      <c r="D1421" s="2">
        <f t="shared" si="128"/>
        <v>6.3692576742221183</v>
      </c>
      <c r="E1421" s="2">
        <f t="shared" si="127"/>
        <v>-2.1436447144953519E-2</v>
      </c>
      <c r="F1421" s="2">
        <f t="shared" si="131"/>
        <v>-0.11235507060422703</v>
      </c>
      <c r="G1421" s="2">
        <f t="shared" si="129"/>
        <v>9.0918623459273512E-2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6.6378000000000004</v>
      </c>
      <c r="C1422" s="2">
        <f t="shared" si="126"/>
        <v>6.3877256536806781</v>
      </c>
      <c r="D1422" s="2">
        <f t="shared" si="128"/>
        <v>6.3891496983538127</v>
      </c>
      <c r="E1422" s="2">
        <f t="shared" si="127"/>
        <v>-1.4240446731346168E-3</v>
      </c>
      <c r="F1422" s="2">
        <f t="shared" si="131"/>
        <v>-9.0168865418008559E-2</v>
      </c>
      <c r="G1422" s="2">
        <f t="shared" si="129"/>
        <v>8.8744820744873942E-2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6.5689000000000002</v>
      </c>
      <c r="C1423" s="2">
        <f t="shared" ref="C1423:C1486" si="132">$C$4*B1413+C1422*(1-$C$4)</f>
        <v>6.4049986300374968</v>
      </c>
      <c r="D1423" s="2">
        <f t="shared" si="128"/>
        <v>6.4024645355127898</v>
      </c>
      <c r="E1423" s="2">
        <f t="shared" si="127"/>
        <v>2.5340945247069868E-3</v>
      </c>
      <c r="F1423" s="2">
        <f t="shared" si="131"/>
        <v>-7.1628273429465456E-2</v>
      </c>
      <c r="G1423" s="2">
        <f t="shared" si="129"/>
        <v>7.4162367954172442E-2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6.7755999999999998</v>
      </c>
      <c r="C1424" s="2">
        <f t="shared" si="132"/>
        <v>6.438460379262497</v>
      </c>
      <c r="D1424" s="2">
        <f t="shared" si="128"/>
        <v>6.4301041995488797</v>
      </c>
      <c r="E1424" s="2">
        <f t="shared" si="127"/>
        <v>8.356179713617351E-3</v>
      </c>
      <c r="F1424" s="2">
        <f t="shared" si="131"/>
        <v>-5.5631382800848901E-2</v>
      </c>
      <c r="G1424" s="2">
        <f t="shared" si="129"/>
        <v>6.3987562514466245E-2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6.7374000000000001</v>
      </c>
      <c r="C1425" s="2">
        <f t="shared" si="132"/>
        <v>6.4608818593759585</v>
      </c>
      <c r="D1425" s="2">
        <f t="shared" si="128"/>
        <v>6.4528668514341483</v>
      </c>
      <c r="E1425" s="2">
        <f t="shared" si="127"/>
        <v>8.0150079418102038E-3</v>
      </c>
      <c r="F1425" s="2">
        <f t="shared" si="131"/>
        <v>-4.2902104652317086E-2</v>
      </c>
      <c r="G1425" s="2">
        <f t="shared" si="129"/>
        <v>5.091711259412729E-2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7.0282999999999998</v>
      </c>
      <c r="C1426" s="2">
        <f t="shared" si="132"/>
        <v>6.5093000348565804</v>
      </c>
      <c r="D1426" s="2">
        <f t="shared" si="128"/>
        <v>6.4954915291056929</v>
      </c>
      <c r="E1426" s="2">
        <f t="shared" si="127"/>
        <v>1.3808505750887434E-2</v>
      </c>
      <c r="F1426" s="2">
        <f t="shared" si="131"/>
        <v>-3.1559982571676186E-2</v>
      </c>
      <c r="G1426" s="2">
        <f t="shared" si="129"/>
        <v>4.536848832256362E-2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7.0206</v>
      </c>
      <c r="C1427" s="2">
        <f t="shared" si="132"/>
        <v>6.5420231064171066</v>
      </c>
      <c r="D1427" s="2">
        <f t="shared" si="128"/>
        <v>6.5343884528756417</v>
      </c>
      <c r="E1427" s="2">
        <f t="shared" si="127"/>
        <v>7.6346535414648642E-3</v>
      </c>
      <c r="F1427" s="2">
        <f t="shared" si="131"/>
        <v>-2.3721055349047979E-2</v>
      </c>
      <c r="G1427" s="2">
        <f t="shared" si="129"/>
        <v>3.135570889051284E-2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6.9593999999999996</v>
      </c>
      <c r="C1428" s="2">
        <f t="shared" si="132"/>
        <v>6.5661887823529366</v>
      </c>
      <c r="D1428" s="2">
        <f t="shared" si="128"/>
        <v>6.5658707896996678</v>
      </c>
      <c r="E1428" s="2">
        <f t="shared" si="127"/>
        <v>3.1799265326881709E-4</v>
      </c>
      <c r="F1428" s="2">
        <f t="shared" si="131"/>
        <v>-1.8913245748584624E-2</v>
      </c>
      <c r="G1428" s="2">
        <f t="shared" si="129"/>
        <v>1.9231238401853441E-2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6.8905000000000003</v>
      </c>
      <c r="C1429" s="2">
        <f t="shared" si="132"/>
        <v>6.5772058927601771</v>
      </c>
      <c r="D1429" s="2">
        <f t="shared" si="128"/>
        <v>6.5899173978700629</v>
      </c>
      <c r="E1429" s="2">
        <f t="shared" si="127"/>
        <v>-1.2711505109885834E-2</v>
      </c>
      <c r="F1429" s="2">
        <f t="shared" si="131"/>
        <v>-1.7672897620844868E-2</v>
      </c>
      <c r="G1429" s="2">
        <f t="shared" si="129"/>
        <v>4.961392510959034E-3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6.7986000000000004</v>
      </c>
      <c r="C1430" s="2">
        <f t="shared" si="132"/>
        <v>6.5771126784893807</v>
      </c>
      <c r="D1430" s="2">
        <f t="shared" si="128"/>
        <v>6.6053753683982066</v>
      </c>
      <c r="E1430" s="2">
        <f t="shared" si="127"/>
        <v>-2.8262689908825855E-2</v>
      </c>
      <c r="F1430" s="2">
        <f t="shared" si="131"/>
        <v>-1.9790856078441069E-2</v>
      </c>
      <c r="G1430" s="2">
        <f t="shared" si="129"/>
        <v>-8.4718338303847868E-3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6.7910000000000004</v>
      </c>
      <c r="C1431" s="2">
        <f t="shared" si="132"/>
        <v>6.5817414971833221</v>
      </c>
      <c r="D1431" s="2">
        <f t="shared" si="128"/>
        <v>6.6191253411094513</v>
      </c>
      <c r="E1431" s="2">
        <f t="shared" si="127"/>
        <v>-3.7383843926129146E-2</v>
      </c>
      <c r="F1431" s="2">
        <f t="shared" si="131"/>
        <v>-2.3309453647978685E-2</v>
      </c>
      <c r="G1431" s="2">
        <f t="shared" si="129"/>
        <v>-1.407439027815046E-2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6.7374000000000001</v>
      </c>
      <c r="C1432" s="2">
        <f t="shared" si="132"/>
        <v>6.5903658822320423</v>
      </c>
      <c r="D1432" s="2">
        <f t="shared" si="128"/>
        <v>6.6278864269531956</v>
      </c>
      <c r="E1432" s="2">
        <f t="shared" si="127"/>
        <v>-3.7520544721153293E-2</v>
      </c>
      <c r="F1432" s="2">
        <f t="shared" si="131"/>
        <v>-2.6151671862613607E-2</v>
      </c>
      <c r="G1432" s="2">
        <f t="shared" si="129"/>
        <v>-1.1368872858539686E-2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6.6990999999999996</v>
      </c>
      <c r="C1433" s="2">
        <f t="shared" si="132"/>
        <v>6.587063438811728</v>
      </c>
      <c r="D1433" s="2">
        <f t="shared" si="128"/>
        <v>6.6331615064381442</v>
      </c>
      <c r="E1433" s="2">
        <f t="shared" si="127"/>
        <v>-4.6098067626416217E-2</v>
      </c>
      <c r="F1433" s="2">
        <f t="shared" si="131"/>
        <v>-3.0140951015374132E-2</v>
      </c>
      <c r="G1433" s="2">
        <f t="shared" si="129"/>
        <v>-1.5957116611042085E-2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6.6990999999999996</v>
      </c>
      <c r="C1434" s="2">
        <f t="shared" si="132"/>
        <v>6.6160690636099231</v>
      </c>
      <c r="D1434" s="2">
        <f t="shared" si="128"/>
        <v>6.6380458392945778</v>
      </c>
      <c r="E1434" s="2">
        <f t="shared" si="127"/>
        <v>-2.1976775684654726E-2</v>
      </c>
      <c r="F1434" s="2">
        <f t="shared" si="131"/>
        <v>-2.8508115949230254E-2</v>
      </c>
      <c r="G1434" s="2">
        <f t="shared" si="129"/>
        <v>6.5313402645755282E-3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6.6608000000000001</v>
      </c>
      <c r="C1435" s="2">
        <f t="shared" si="132"/>
        <v>6.6347353615160882</v>
      </c>
      <c r="D1435" s="2">
        <f t="shared" si="128"/>
        <v>6.6397313326801646</v>
      </c>
      <c r="E1435" s="2">
        <f t="shared" si="127"/>
        <v>-4.9959711640763516E-3</v>
      </c>
      <c r="F1435" s="2">
        <f t="shared" si="131"/>
        <v>-2.3805686992199475E-2</v>
      </c>
      <c r="G1435" s="2">
        <f t="shared" si="129"/>
        <v>1.8809715828123123E-2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6.5842000000000001</v>
      </c>
      <c r="C1436" s="2">
        <f t="shared" si="132"/>
        <v>6.6952837674366901</v>
      </c>
      <c r="D1436" s="2">
        <f t="shared" si="128"/>
        <v>6.6356179006297822</v>
      </c>
      <c r="E1436" s="2">
        <f t="shared" ref="E1436:E1499" si="133">C1436-D1436</f>
        <v>5.9665866806907886E-2</v>
      </c>
      <c r="F1436" s="2">
        <f t="shared" si="131"/>
        <v>-7.1113762323780031E-3</v>
      </c>
      <c r="G1436" s="2">
        <f t="shared" si="129"/>
        <v>6.6777243039285894E-2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6.4310999999999998</v>
      </c>
      <c r="C1437" s="2">
        <f t="shared" si="132"/>
        <v>6.7453324186002765</v>
      </c>
      <c r="D1437" s="2">
        <f t="shared" ref="D1437:D1500" si="134">$D$4*B1437+(1-$D$4)*D1436</f>
        <v>6.6204684265090572</v>
      </c>
      <c r="E1437" s="2">
        <f t="shared" si="133"/>
        <v>0.12486399209121934</v>
      </c>
      <c r="F1437" s="2">
        <f t="shared" si="131"/>
        <v>1.9283697432341467E-2</v>
      </c>
      <c r="G1437" s="2">
        <f t="shared" si="129"/>
        <v>0.10558029465887787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6.3928000000000003</v>
      </c>
      <c r="C1438" s="2">
        <f t="shared" si="132"/>
        <v>6.7782658926617723</v>
      </c>
      <c r="D1438" s="2">
        <f t="shared" si="134"/>
        <v>6.6036040986194973</v>
      </c>
      <c r="E1438" s="2">
        <f t="shared" si="133"/>
        <v>0.174661794042275</v>
      </c>
      <c r="F1438" s="2">
        <f t="shared" si="131"/>
        <v>5.0359316754328178E-2</v>
      </c>
      <c r="G1438" s="2">
        <f t="shared" si="129"/>
        <v>0.12430247728794683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6.2626999999999997</v>
      </c>
      <c r="C1439" s="2">
        <f t="shared" si="132"/>
        <v>6.795532678406115</v>
      </c>
      <c r="D1439" s="2">
        <f t="shared" si="134"/>
        <v>6.5783519431662008</v>
      </c>
      <c r="E1439" s="2">
        <f t="shared" si="133"/>
        <v>0.21718073523991421</v>
      </c>
      <c r="F1439" s="2">
        <f t="shared" si="131"/>
        <v>8.372360045144539E-2</v>
      </c>
      <c r="G1439" s="2">
        <f t="shared" si="129"/>
        <v>0.13345713478846882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6.5076999999999998</v>
      </c>
      <c r="C1440" s="2">
        <f t="shared" si="132"/>
        <v>6.796004574035944</v>
      </c>
      <c r="D1440" s="2">
        <f t="shared" si="134"/>
        <v>6.5731184658946304</v>
      </c>
      <c r="E1440" s="2">
        <f t="shared" si="133"/>
        <v>0.2228861081413136</v>
      </c>
      <c r="F1440" s="2">
        <f t="shared" si="131"/>
        <v>0.11155610198941904</v>
      </c>
      <c r="G1440" s="2">
        <f t="shared" si="129"/>
        <v>0.11133000615189456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6.3545999999999996</v>
      </c>
      <c r="C1441" s="2">
        <f t="shared" si="132"/>
        <v>6.7952346395688759</v>
      </c>
      <c r="D1441" s="2">
        <f t="shared" si="134"/>
        <v>6.5569319128653989</v>
      </c>
      <c r="E1441" s="2">
        <f t="shared" si="133"/>
        <v>0.23830272670347696</v>
      </c>
      <c r="F1441" s="2">
        <f t="shared" si="131"/>
        <v>0.13690542693223062</v>
      </c>
      <c r="G1441" s="2">
        <f t="shared" si="129"/>
        <v>0.10139729977124634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6.6302000000000003</v>
      </c>
      <c r="C1442" s="2">
        <f t="shared" si="132"/>
        <v>6.7863370027121253</v>
      </c>
      <c r="D1442" s="2">
        <f t="shared" si="134"/>
        <v>6.5623591785790722</v>
      </c>
      <c r="E1442" s="2">
        <f t="shared" si="133"/>
        <v>0.22397782413305301</v>
      </c>
      <c r="F1442" s="2">
        <f t="shared" si="131"/>
        <v>0.15431990637239509</v>
      </c>
      <c r="G1442" s="2">
        <f t="shared" si="129"/>
        <v>6.9657917760657911E-2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6.5152999999999999</v>
      </c>
      <c r="C1443" s="2">
        <f t="shared" si="132"/>
        <v>6.7729159253717981</v>
      </c>
      <c r="D1443" s="2">
        <f t="shared" si="134"/>
        <v>6.5588733134991406</v>
      </c>
      <c r="E1443" s="2">
        <f t="shared" si="133"/>
        <v>0.2140426118726575</v>
      </c>
      <c r="F1443" s="2">
        <f t="shared" si="131"/>
        <v>0.16626444747244759</v>
      </c>
      <c r="G1443" s="2">
        <f t="shared" si="129"/>
        <v>4.7778164400209905E-2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6.5076999999999998</v>
      </c>
      <c r="C1444" s="2">
        <f t="shared" si="132"/>
        <v>6.761559629160752</v>
      </c>
      <c r="D1444" s="2">
        <f t="shared" si="134"/>
        <v>6.555082697684389</v>
      </c>
      <c r="E1444" s="2">
        <f t="shared" si="133"/>
        <v>0.20647693147636303</v>
      </c>
      <c r="F1444" s="2">
        <f t="shared" si="131"/>
        <v>0.17430694427323068</v>
      </c>
      <c r="G1444" s="2">
        <f t="shared" ref="G1444:G1507" si="135">E1444-F1444</f>
        <v>3.2169987203132355E-2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6.4694000000000003</v>
      </c>
      <c r="C1445" s="2">
        <f t="shared" si="132"/>
        <v>6.7460581477514054</v>
      </c>
      <c r="D1445" s="2">
        <f t="shared" si="134"/>
        <v>6.5487358311892487</v>
      </c>
      <c r="E1445" s="2">
        <f t="shared" si="133"/>
        <v>0.19732231656215671</v>
      </c>
      <c r="F1445" s="2">
        <f t="shared" ref="F1445:F1508" si="137">(E1445*(2/(10)))+((1-(2/10))*F1444)</f>
        <v>0.17891001873101589</v>
      </c>
      <c r="G1445" s="2">
        <f t="shared" si="135"/>
        <v>1.8412297831140817E-2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6.4617000000000004</v>
      </c>
      <c r="C1446" s="2">
        <f t="shared" si="132"/>
        <v>6.7211568942511892</v>
      </c>
      <c r="D1446" s="2">
        <f t="shared" si="134"/>
        <v>6.5422887325826373</v>
      </c>
      <c r="E1446" s="2">
        <f t="shared" si="133"/>
        <v>0.17886816166855191</v>
      </c>
      <c r="F1446" s="2">
        <f t="shared" si="137"/>
        <v>0.17890164731852312</v>
      </c>
      <c r="G1446" s="2">
        <f t="shared" si="135"/>
        <v>-3.3485649971215503E-5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6.4694000000000003</v>
      </c>
      <c r="C1447" s="2">
        <f t="shared" si="132"/>
        <v>6.6765327566740833</v>
      </c>
      <c r="D1447" s="2">
        <f t="shared" si="134"/>
        <v>6.5368895672061456</v>
      </c>
      <c r="E1447" s="2">
        <f t="shared" si="133"/>
        <v>0.13964318946793775</v>
      </c>
      <c r="F1447" s="2">
        <f t="shared" si="137"/>
        <v>0.17104995574840604</v>
      </c>
      <c r="G1447" s="2">
        <f t="shared" si="135"/>
        <v>-3.140676628046829E-2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6.5076999999999998</v>
      </c>
      <c r="C1448" s="2">
        <f t="shared" si="132"/>
        <v>6.632881563339609</v>
      </c>
      <c r="D1448" s="2">
        <f t="shared" si="134"/>
        <v>6.534727377042727</v>
      </c>
      <c r="E1448" s="2">
        <f t="shared" si="133"/>
        <v>9.8154186296881996E-2</v>
      </c>
      <c r="F1448" s="2">
        <f t="shared" si="137"/>
        <v>0.15647080185810122</v>
      </c>
      <c r="G1448" s="2">
        <f t="shared" si="135"/>
        <v>-5.8316615561219226E-2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6.5076999999999998</v>
      </c>
      <c r="C1449" s="2">
        <f t="shared" si="132"/>
        <v>6.5759305535950539</v>
      </c>
      <c r="D1449" s="2">
        <f t="shared" si="134"/>
        <v>6.5327253491136359</v>
      </c>
      <c r="E1449" s="2">
        <f t="shared" si="133"/>
        <v>4.3205204481417958E-2</v>
      </c>
      <c r="F1449" s="2">
        <f t="shared" si="137"/>
        <v>0.13381768238276456</v>
      </c>
      <c r="G1449" s="2">
        <f t="shared" si="135"/>
        <v>-9.0612477901346605E-2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6.4923999999999999</v>
      </c>
      <c r="C1450" s="2">
        <f t="shared" si="132"/>
        <v>6.5654335453496611</v>
      </c>
      <c r="D1450" s="2">
        <f t="shared" si="134"/>
        <v>6.5297382862163298</v>
      </c>
      <c r="E1450" s="2">
        <f t="shared" si="133"/>
        <v>3.569525913333127E-2</v>
      </c>
      <c r="F1450" s="2">
        <f t="shared" si="137"/>
        <v>0.11419319773287791</v>
      </c>
      <c r="G1450" s="2">
        <f t="shared" si="135"/>
        <v>-7.8497938599546638E-2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6.4463999999999997</v>
      </c>
      <c r="C1451" s="2">
        <f t="shared" si="132"/>
        <v>6.5329976152958666</v>
      </c>
      <c r="D1451" s="2">
        <f t="shared" si="134"/>
        <v>6.5235650798299352</v>
      </c>
      <c r="E1451" s="2">
        <f t="shared" si="133"/>
        <v>9.4325354659314797E-3</v>
      </c>
      <c r="F1451" s="2">
        <f t="shared" si="137"/>
        <v>9.3241065279488639E-2</v>
      </c>
      <c r="G1451" s="2">
        <f t="shared" si="135"/>
        <v>-8.3808529813557159E-2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6.4310999999999998</v>
      </c>
      <c r="C1452" s="2">
        <f t="shared" si="132"/>
        <v>6.547951828327272</v>
      </c>
      <c r="D1452" s="2">
        <f t="shared" si="134"/>
        <v>6.5167158146573474</v>
      </c>
      <c r="E1452" s="2">
        <f t="shared" si="133"/>
        <v>3.1236013669924567E-2</v>
      </c>
      <c r="F1452" s="2">
        <f t="shared" si="137"/>
        <v>8.0840054957575819E-2</v>
      </c>
      <c r="G1452" s="2">
        <f t="shared" si="135"/>
        <v>-4.9604041287651252E-2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6.4694000000000003</v>
      </c>
      <c r="C1453" s="2">
        <f t="shared" si="132"/>
        <v>6.5429284701230763</v>
      </c>
      <c r="D1453" s="2">
        <f t="shared" si="134"/>
        <v>6.5132109394975437</v>
      </c>
      <c r="E1453" s="2">
        <f t="shared" si="133"/>
        <v>2.9717530625532618E-2</v>
      </c>
      <c r="F1453" s="2">
        <f t="shared" si="137"/>
        <v>7.0615550091167184E-2</v>
      </c>
      <c r="G1453" s="2">
        <f t="shared" si="135"/>
        <v>-4.0898019465634566E-2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6.3928000000000003</v>
      </c>
      <c r="C1454" s="2">
        <f t="shared" si="132"/>
        <v>6.5375087054887571</v>
      </c>
      <c r="D1454" s="2">
        <f t="shared" si="134"/>
        <v>6.5042916106458737</v>
      </c>
      <c r="E1454" s="2">
        <f t="shared" si="133"/>
        <v>3.3217094842883377E-2</v>
      </c>
      <c r="F1454" s="2">
        <f t="shared" si="137"/>
        <v>6.3135859041510423E-2</v>
      </c>
      <c r="G1454" s="2">
        <f t="shared" si="135"/>
        <v>-2.9918764198627046E-2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6.3391999999999999</v>
      </c>
      <c r="C1455" s="2">
        <f t="shared" si="132"/>
        <v>6.5270304431058719</v>
      </c>
      <c r="D1455" s="2">
        <f t="shared" si="134"/>
        <v>6.4920626024498826</v>
      </c>
      <c r="E1455" s="2">
        <f t="shared" si="133"/>
        <v>3.4967840655989235E-2</v>
      </c>
      <c r="F1455" s="2">
        <f t="shared" si="137"/>
        <v>5.7502255364406188E-2</v>
      </c>
      <c r="G1455" s="2">
        <f t="shared" si="135"/>
        <v>-2.2534414708416953E-2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6.3315999999999999</v>
      </c>
      <c r="C1456" s="2">
        <f t="shared" si="132"/>
        <v>6.5169796057049689</v>
      </c>
      <c r="D1456" s="2">
        <f t="shared" si="134"/>
        <v>6.4801764837498919</v>
      </c>
      <c r="E1456" s="2">
        <f t="shared" si="133"/>
        <v>3.6803121955077067E-2</v>
      </c>
      <c r="F1456" s="2">
        <f t="shared" si="137"/>
        <v>5.3362428682540361E-2</v>
      </c>
      <c r="G1456" s="2">
        <f t="shared" si="135"/>
        <v>-1.6559306727463294E-2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6.2397</v>
      </c>
      <c r="C1457" s="2">
        <f t="shared" si="132"/>
        <v>6.5096596663657431</v>
      </c>
      <c r="D1457" s="2">
        <f t="shared" si="134"/>
        <v>6.4623634108795294</v>
      </c>
      <c r="E1457" s="2">
        <f t="shared" si="133"/>
        <v>4.7296255486213745E-2</v>
      </c>
      <c r="F1457" s="2">
        <f t="shared" si="137"/>
        <v>5.2149194043275039E-2</v>
      </c>
      <c r="G1457" s="2">
        <f t="shared" si="135"/>
        <v>-4.852938557061294E-3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6.1249000000000002</v>
      </c>
      <c r="C1458" s="2">
        <f t="shared" si="132"/>
        <v>6.5093581792325521</v>
      </c>
      <c r="D1458" s="2">
        <f t="shared" si="134"/>
        <v>6.4373661211847502</v>
      </c>
      <c r="E1458" s="2">
        <f t="shared" si="133"/>
        <v>7.1992058047801955E-2</v>
      </c>
      <c r="F1458" s="2">
        <f t="shared" si="137"/>
        <v>5.6117766844180419E-2</v>
      </c>
      <c r="G1458" s="2">
        <f t="shared" si="135"/>
        <v>1.5874291203621535E-2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6.2473999999999998</v>
      </c>
      <c r="C1459" s="2">
        <f t="shared" si="132"/>
        <v>6.5091030747352363</v>
      </c>
      <c r="D1459" s="2">
        <f t="shared" si="134"/>
        <v>6.4232945566525466</v>
      </c>
      <c r="E1459" s="2">
        <f t="shared" si="133"/>
        <v>8.5808518082689744E-2</v>
      </c>
      <c r="F1459" s="2">
        <f t="shared" si="137"/>
        <v>6.2055917091882282E-2</v>
      </c>
      <c r="G1459" s="2">
        <f t="shared" si="135"/>
        <v>2.3752600990807463E-2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6.3086000000000002</v>
      </c>
      <c r="C1460" s="2">
        <f t="shared" si="132"/>
        <v>6.5065333709298159</v>
      </c>
      <c r="D1460" s="2">
        <f t="shared" si="134"/>
        <v>6.414798663567173</v>
      </c>
      <c r="E1460" s="2">
        <f t="shared" si="133"/>
        <v>9.1734707362642887E-2</v>
      </c>
      <c r="F1460" s="2">
        <f t="shared" si="137"/>
        <v>6.7991675146034408E-2</v>
      </c>
      <c r="G1460" s="2">
        <f t="shared" si="135"/>
        <v>2.3743032216608478E-2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6.3086000000000002</v>
      </c>
      <c r="C1461" s="2">
        <f t="shared" si="132"/>
        <v>6.4972820830944595</v>
      </c>
      <c r="D1461" s="2">
        <f t="shared" si="134"/>
        <v>6.40693209589553</v>
      </c>
      <c r="E1461" s="2">
        <f t="shared" si="133"/>
        <v>9.0349987198929504E-2</v>
      </c>
      <c r="F1461" s="2">
        <f t="shared" si="137"/>
        <v>7.2463337556613439E-2</v>
      </c>
      <c r="G1461" s="2">
        <f t="shared" si="135"/>
        <v>1.7886649642316066E-2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6.3086000000000002</v>
      </c>
      <c r="C1462" s="2">
        <f t="shared" si="132"/>
        <v>6.4871002241568503</v>
      </c>
      <c r="D1462" s="2">
        <f t="shared" si="134"/>
        <v>6.3996482369403056</v>
      </c>
      <c r="E1462" s="2">
        <f t="shared" si="133"/>
        <v>8.745198721654468E-2</v>
      </c>
      <c r="F1462" s="2">
        <f t="shared" si="137"/>
        <v>7.5461067488599681E-2</v>
      </c>
      <c r="G1462" s="2">
        <f t="shared" si="135"/>
        <v>1.1990919727944999E-2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6.1707999999999998</v>
      </c>
      <c r="C1463" s="2">
        <f t="shared" si="132"/>
        <v>6.4843771127481045</v>
      </c>
      <c r="D1463" s="2">
        <f t="shared" si="134"/>
        <v>6.3826965156854678</v>
      </c>
      <c r="E1463" s="2">
        <f t="shared" si="133"/>
        <v>0.10168059706263666</v>
      </c>
      <c r="F1463" s="2">
        <f t="shared" si="137"/>
        <v>8.0704973403407071E-2</v>
      </c>
      <c r="G1463" s="2">
        <f t="shared" si="135"/>
        <v>2.0975623659229586E-2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6.2626999999999997</v>
      </c>
      <c r="C1464" s="2">
        <f t="shared" si="132"/>
        <v>6.470288326171473</v>
      </c>
      <c r="D1464" s="2">
        <f t="shared" si="134"/>
        <v>6.3738078848939512</v>
      </c>
      <c r="E1464" s="2">
        <f t="shared" si="133"/>
        <v>9.6480441277521756E-2</v>
      </c>
      <c r="F1464" s="2">
        <f t="shared" si="137"/>
        <v>8.3860066978230022E-2</v>
      </c>
      <c r="G1464" s="2">
        <f t="shared" si="135"/>
        <v>1.2620374299291734E-2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6.3163</v>
      </c>
      <c r="C1465" s="2">
        <f t="shared" si="132"/>
        <v>6.4501208913758612</v>
      </c>
      <c r="D1465" s="2">
        <f t="shared" si="134"/>
        <v>6.3695480415684731</v>
      </c>
      <c r="E1465" s="2">
        <f t="shared" si="133"/>
        <v>8.0572849807388103E-2</v>
      </c>
      <c r="F1465" s="2">
        <f t="shared" si="137"/>
        <v>8.3202623544061632E-2</v>
      </c>
      <c r="G1465" s="2">
        <f t="shared" si="135"/>
        <v>-2.6297737366735296E-3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6.2626999999999997</v>
      </c>
      <c r="C1466" s="2">
        <f t="shared" si="132"/>
        <v>6.4318869080872672</v>
      </c>
      <c r="D1466" s="2">
        <f t="shared" si="134"/>
        <v>6.3616333718226601</v>
      </c>
      <c r="E1466" s="2">
        <f t="shared" si="133"/>
        <v>7.0253536264607064E-2</v>
      </c>
      <c r="F1466" s="2">
        <f t="shared" si="137"/>
        <v>8.061280608817073E-2</v>
      </c>
      <c r="G1466" s="2">
        <f t="shared" si="135"/>
        <v>-1.0359269823563666E-2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6.2549999999999999</v>
      </c>
      <c r="C1467" s="2">
        <f t="shared" si="132"/>
        <v>6.402319691458457</v>
      </c>
      <c r="D1467" s="2">
        <f t="shared" si="134"/>
        <v>6.3537346035394995</v>
      </c>
      <c r="E1467" s="2">
        <f t="shared" si="133"/>
        <v>4.8585087918957548E-2</v>
      </c>
      <c r="F1467" s="2">
        <f t="shared" si="137"/>
        <v>7.4207262454328099E-2</v>
      </c>
      <c r="G1467" s="2">
        <f t="shared" si="135"/>
        <v>-2.5622174535370551E-2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6.2702999999999998</v>
      </c>
      <c r="C1468" s="2">
        <f t="shared" si="132"/>
        <v>6.3596397389263863</v>
      </c>
      <c r="D1468" s="2">
        <f t="shared" si="134"/>
        <v>6.3475542625365735</v>
      </c>
      <c r="E1468" s="2">
        <f t="shared" si="133"/>
        <v>1.2085476389812833E-2</v>
      </c>
      <c r="F1468" s="2">
        <f t="shared" si="137"/>
        <v>6.1782905241425046E-2</v>
      </c>
      <c r="G1468" s="2">
        <f t="shared" si="135"/>
        <v>-4.9697428851612213E-2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6.2779999999999996</v>
      </c>
      <c r="C1469" s="2">
        <f t="shared" si="132"/>
        <v>6.3423720867838655</v>
      </c>
      <c r="D1469" s="2">
        <f t="shared" si="134"/>
        <v>6.3424020949412716</v>
      </c>
      <c r="E1469" s="2">
        <f t="shared" si="133"/>
        <v>-3.0008157406058444E-5</v>
      </c>
      <c r="F1469" s="2">
        <f t="shared" si="137"/>
        <v>4.9420322561658826E-2</v>
      </c>
      <c r="G1469" s="2">
        <f t="shared" si="135"/>
        <v>-4.9450330719064885E-2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6.4694000000000003</v>
      </c>
      <c r="C1470" s="2">
        <f t="shared" si="132"/>
        <v>6.3371763811248094</v>
      </c>
      <c r="D1470" s="2">
        <f t="shared" si="134"/>
        <v>6.3518093471678441</v>
      </c>
      <c r="E1470" s="2">
        <f t="shared" si="133"/>
        <v>-1.4632966043034656E-2</v>
      </c>
      <c r="F1470" s="2">
        <f t="shared" si="137"/>
        <v>3.6609664840720132E-2</v>
      </c>
      <c r="G1470" s="2">
        <f t="shared" si="135"/>
        <v>-5.1242630883754789E-2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6.5382999999999996</v>
      </c>
      <c r="C1471" s="2">
        <f t="shared" si="132"/>
        <v>6.3327800147979154</v>
      </c>
      <c r="D1471" s="2">
        <f t="shared" si="134"/>
        <v>6.3656234695998561</v>
      </c>
      <c r="E1471" s="2">
        <f t="shared" si="133"/>
        <v>-3.284345480194073E-2</v>
      </c>
      <c r="F1471" s="2">
        <f t="shared" si="137"/>
        <v>2.271904091218796E-2</v>
      </c>
      <c r="G1471" s="2">
        <f t="shared" si="135"/>
        <v>-5.556249571412869E-2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6.5076999999999998</v>
      </c>
      <c r="C1472" s="2">
        <f t="shared" si="132"/>
        <v>6.329060012521313</v>
      </c>
      <c r="D1472" s="2">
        <f t="shared" si="134"/>
        <v>6.3761476570369036</v>
      </c>
      <c r="E1472" s="2">
        <f t="shared" si="133"/>
        <v>-4.7087644515590554E-2</v>
      </c>
      <c r="F1472" s="2">
        <f t="shared" si="137"/>
        <v>8.7577038266322561E-3</v>
      </c>
      <c r="G1472" s="2">
        <f t="shared" si="135"/>
        <v>-5.5845348342222809E-2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6.3775000000000004</v>
      </c>
      <c r="C1473" s="2">
        <f t="shared" si="132"/>
        <v>6.3047123182872644</v>
      </c>
      <c r="D1473" s="2">
        <f t="shared" si="134"/>
        <v>6.3762478305897261</v>
      </c>
      <c r="E1473" s="2">
        <f t="shared" si="133"/>
        <v>-7.153551230246169E-2</v>
      </c>
      <c r="F1473" s="2">
        <f t="shared" si="137"/>
        <v>-7.3009393991865339E-3</v>
      </c>
      <c r="G1473" s="2">
        <f t="shared" si="135"/>
        <v>-6.4234572903275153E-2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6.3699000000000003</v>
      </c>
      <c r="C1474" s="2">
        <f t="shared" si="132"/>
        <v>6.2982488847046083</v>
      </c>
      <c r="D1474" s="2">
        <f t="shared" si="134"/>
        <v>6.3757776209164136</v>
      </c>
      <c r="E1474" s="2">
        <f t="shared" si="133"/>
        <v>-7.7528736211805338E-2</v>
      </c>
      <c r="F1474" s="2">
        <f t="shared" si="137"/>
        <v>-2.1346498761710297E-2</v>
      </c>
      <c r="G1474" s="2">
        <f t="shared" si="135"/>
        <v>-5.6182237450095041E-2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6.3163</v>
      </c>
      <c r="C1475" s="2">
        <f t="shared" si="132"/>
        <v>6.3010259793654377</v>
      </c>
      <c r="D1475" s="2">
        <f t="shared" si="134"/>
        <v>6.3713718712189014</v>
      </c>
      <c r="E1475" s="2">
        <f t="shared" si="133"/>
        <v>-7.0345891853463627E-2</v>
      </c>
      <c r="F1475" s="2">
        <f t="shared" si="137"/>
        <v>-3.1146377380060965E-2</v>
      </c>
      <c r="G1475" s="2">
        <f t="shared" si="135"/>
        <v>-3.9199514473402662E-2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6.3163</v>
      </c>
      <c r="C1476" s="2">
        <f t="shared" si="132"/>
        <v>6.2951296748476784</v>
      </c>
      <c r="D1476" s="2">
        <f t="shared" si="134"/>
        <v>6.3672924733508349</v>
      </c>
      <c r="E1476" s="2">
        <f t="shared" si="133"/>
        <v>-7.2162798503156544E-2</v>
      </c>
      <c r="F1476" s="2">
        <f t="shared" si="137"/>
        <v>-3.9349661604680085E-2</v>
      </c>
      <c r="G1476" s="2">
        <f t="shared" si="135"/>
        <v>-3.281313689847646E-2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6.4847000000000001</v>
      </c>
      <c r="C1477" s="2">
        <f t="shared" si="132"/>
        <v>6.2889558787172657</v>
      </c>
      <c r="D1477" s="2">
        <f t="shared" si="134"/>
        <v>6.3759893271766988</v>
      </c>
      <c r="E1477" s="2">
        <f t="shared" si="133"/>
        <v>-8.703344845943306E-2</v>
      </c>
      <c r="F1477" s="2">
        <f t="shared" si="137"/>
        <v>-4.8886418975630681E-2</v>
      </c>
      <c r="G1477" s="2">
        <f t="shared" si="135"/>
        <v>-3.8147029483802379E-2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6.3010000000000002</v>
      </c>
      <c r="C1478" s="2">
        <f t="shared" si="132"/>
        <v>6.2860857435299948</v>
      </c>
      <c r="D1478" s="2">
        <f t="shared" si="134"/>
        <v>6.3704345622006464</v>
      </c>
      <c r="E1478" s="2">
        <f t="shared" si="133"/>
        <v>-8.4348818670651582E-2</v>
      </c>
      <c r="F1478" s="2">
        <f t="shared" si="137"/>
        <v>-5.5978898914634867E-2</v>
      </c>
      <c r="G1478" s="2">
        <f t="shared" si="135"/>
        <v>-2.8369919756016715E-2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6.4310999999999998</v>
      </c>
      <c r="C1479" s="2">
        <f t="shared" si="132"/>
        <v>6.2848417829869181</v>
      </c>
      <c r="D1479" s="2">
        <f t="shared" si="134"/>
        <v>6.3749282983339315</v>
      </c>
      <c r="E1479" s="2">
        <f t="shared" si="133"/>
        <v>-9.0086515347013396E-2</v>
      </c>
      <c r="F1479" s="2">
        <f t="shared" si="137"/>
        <v>-6.2800422201110581E-2</v>
      </c>
      <c r="G1479" s="2">
        <f t="shared" si="135"/>
        <v>-2.7286093145902815E-2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6.3545999999999996</v>
      </c>
      <c r="C1480" s="2">
        <f t="shared" si="132"/>
        <v>6.3132353548350846</v>
      </c>
      <c r="D1480" s="2">
        <f t="shared" si="134"/>
        <v>6.3734224984573435</v>
      </c>
      <c r="E1480" s="2">
        <f t="shared" si="133"/>
        <v>-6.0187143622258965E-2</v>
      </c>
      <c r="F1480" s="2">
        <f t="shared" si="137"/>
        <v>-6.2277766485340259E-2</v>
      </c>
      <c r="G1480" s="2">
        <f t="shared" si="135"/>
        <v>2.0906228630812942E-3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6.3391999999999999</v>
      </c>
      <c r="C1481" s="2">
        <f t="shared" si="132"/>
        <v>6.3478606848604562</v>
      </c>
      <c r="D1481" s="2">
        <f t="shared" si="134"/>
        <v>6.370887498571614</v>
      </c>
      <c r="E1481" s="2">
        <f t="shared" si="133"/>
        <v>-2.3026813711157779E-2</v>
      </c>
      <c r="F1481" s="2">
        <f t="shared" si="137"/>
        <v>-5.4427575930503763E-2</v>
      </c>
      <c r="G1481" s="2">
        <f t="shared" si="135"/>
        <v>3.1400762219345985E-2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6.3391999999999999</v>
      </c>
      <c r="C1482" s="2">
        <f t="shared" si="132"/>
        <v>6.3724513487280783</v>
      </c>
      <c r="D1482" s="2">
        <f t="shared" si="134"/>
        <v>6.3685402764551977</v>
      </c>
      <c r="E1482" s="2">
        <f t="shared" si="133"/>
        <v>3.9110722728805669E-3</v>
      </c>
      <c r="F1482" s="2">
        <f t="shared" si="137"/>
        <v>-4.2759846289826896E-2</v>
      </c>
      <c r="G1482" s="2">
        <f t="shared" si="135"/>
        <v>4.6670918562707463E-2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6.2013999999999996</v>
      </c>
      <c r="C1483" s="2">
        <f t="shared" si="132"/>
        <v>6.3732280643083739</v>
      </c>
      <c r="D1483" s="2">
        <f t="shared" si="134"/>
        <v>6.3561595152362944</v>
      </c>
      <c r="E1483" s="2">
        <f t="shared" si="133"/>
        <v>1.7068549072079442E-2</v>
      </c>
      <c r="F1483" s="2">
        <f t="shared" si="137"/>
        <v>-3.0794167217445628E-2</v>
      </c>
      <c r="G1483" s="2">
        <f t="shared" si="135"/>
        <v>4.786271628952507E-2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6.3545999999999996</v>
      </c>
      <c r="C1484" s="2">
        <f t="shared" si="132"/>
        <v>6.3727160544147781</v>
      </c>
      <c r="D1484" s="2">
        <f t="shared" si="134"/>
        <v>6.3560439955891619</v>
      </c>
      <c r="E1484" s="2">
        <f t="shared" si="133"/>
        <v>1.6672058825616176E-2</v>
      </c>
      <c r="F1484" s="2">
        <f t="shared" si="137"/>
        <v>-2.1300922008833271E-2</v>
      </c>
      <c r="G1484" s="2">
        <f t="shared" si="135"/>
        <v>3.7972980834449443E-2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6.2473999999999998</v>
      </c>
      <c r="C1485" s="2">
        <f t="shared" si="132"/>
        <v>6.3640366614278898</v>
      </c>
      <c r="D1485" s="2">
        <f t="shared" si="134"/>
        <v>6.3479962922121871</v>
      </c>
      <c r="E1485" s="2">
        <f t="shared" si="133"/>
        <v>1.6040369215702732E-2</v>
      </c>
      <c r="F1485" s="2">
        <f t="shared" si="137"/>
        <v>-1.383266376392607E-2</v>
      </c>
      <c r="G1485" s="2">
        <f t="shared" si="135"/>
        <v>2.9873032979628802E-2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6.3163</v>
      </c>
      <c r="C1486" s="2">
        <f t="shared" si="132"/>
        <v>6.356692559669753</v>
      </c>
      <c r="D1486" s="2">
        <f t="shared" si="134"/>
        <v>6.3456484187149877</v>
      </c>
      <c r="E1486" s="2">
        <f t="shared" si="133"/>
        <v>1.1044140954765247E-2</v>
      </c>
      <c r="F1486" s="2">
        <f t="shared" si="137"/>
        <v>-8.8573028201878075E-3</v>
      </c>
      <c r="G1486" s="2">
        <f t="shared" si="135"/>
        <v>1.9901443774953054E-2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6.3775000000000004</v>
      </c>
      <c r="C1487" s="2">
        <f t="shared" ref="C1487:C1550" si="138">$C$4*B1477+C1486*(1-$C$4)</f>
        <v>6.3763860120282523</v>
      </c>
      <c r="D1487" s="2">
        <f t="shared" si="134"/>
        <v>6.3480077951064704</v>
      </c>
      <c r="E1487" s="2">
        <f t="shared" si="133"/>
        <v>2.8378216921781885E-2</v>
      </c>
      <c r="F1487" s="2">
        <f t="shared" si="137"/>
        <v>-1.4101988717938685E-3</v>
      </c>
      <c r="G1487" s="2">
        <f t="shared" si="135"/>
        <v>2.9788415793575752E-2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6.3699000000000003</v>
      </c>
      <c r="C1488" s="2">
        <f t="shared" si="138"/>
        <v>6.3647881640239063</v>
      </c>
      <c r="D1488" s="2">
        <f t="shared" si="134"/>
        <v>6.3496294399133992</v>
      </c>
      <c r="E1488" s="2">
        <f t="shared" si="133"/>
        <v>1.5158724110507116E-2</v>
      </c>
      <c r="F1488" s="2">
        <f t="shared" si="137"/>
        <v>1.9035857246663284E-3</v>
      </c>
      <c r="G1488" s="2">
        <f t="shared" si="135"/>
        <v>1.3255138385840788E-2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6.3086000000000002</v>
      </c>
      <c r="C1489" s="2">
        <f t="shared" si="138"/>
        <v>6.3749899849433049</v>
      </c>
      <c r="D1489" s="2">
        <f t="shared" si="134"/>
        <v>6.3465902221420363</v>
      </c>
      <c r="E1489" s="2">
        <f t="shared" si="133"/>
        <v>2.8399762801268658E-2</v>
      </c>
      <c r="F1489" s="2">
        <f t="shared" si="137"/>
        <v>7.2028211399867946E-3</v>
      </c>
      <c r="G1489" s="2">
        <f t="shared" si="135"/>
        <v>2.1196941661281863E-2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6.3699000000000003</v>
      </c>
      <c r="C1490" s="2">
        <f t="shared" si="138"/>
        <v>6.3718530641827966</v>
      </c>
      <c r="D1490" s="2">
        <f t="shared" si="134"/>
        <v>6.3483168723537373</v>
      </c>
      <c r="E1490" s="2">
        <f t="shared" si="133"/>
        <v>2.3536191829059305E-2</v>
      </c>
      <c r="F1490" s="2">
        <f t="shared" si="137"/>
        <v>1.0469495277801298E-2</v>
      </c>
      <c r="G1490" s="2">
        <f t="shared" si="135"/>
        <v>1.3066696551258007E-2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6.3545999999999996</v>
      </c>
      <c r="C1491" s="2">
        <f t="shared" si="138"/>
        <v>6.3668295158469812</v>
      </c>
      <c r="D1491" s="2">
        <f t="shared" si="134"/>
        <v>6.3487822892164232</v>
      </c>
      <c r="E1491" s="2">
        <f t="shared" si="133"/>
        <v>1.8047226630558022E-2</v>
      </c>
      <c r="F1491" s="2">
        <f t="shared" si="137"/>
        <v>1.1985041548352643E-2</v>
      </c>
      <c r="G1491" s="2">
        <f t="shared" si="135"/>
        <v>6.0621850822053791E-3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6.3545999999999996</v>
      </c>
      <c r="C1492" s="2">
        <f t="shared" si="138"/>
        <v>6.362578821101291</v>
      </c>
      <c r="D1492" s="2">
        <f t="shared" si="134"/>
        <v>6.3492132307559475</v>
      </c>
      <c r="E1492" s="2">
        <f t="shared" si="133"/>
        <v>1.336559034534357E-2</v>
      </c>
      <c r="F1492" s="2">
        <f t="shared" si="137"/>
        <v>1.226115130775083E-2</v>
      </c>
      <c r="G1492" s="2">
        <f t="shared" si="135"/>
        <v>1.1044390375927401E-3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6.3163</v>
      </c>
      <c r="C1493" s="2">
        <f t="shared" si="138"/>
        <v>6.3377820793934001</v>
      </c>
      <c r="D1493" s="2">
        <f t="shared" si="134"/>
        <v>6.3467752136629141</v>
      </c>
      <c r="E1493" s="2">
        <f t="shared" si="133"/>
        <v>-8.9931342695139804E-3</v>
      </c>
      <c r="F1493" s="2">
        <f t="shared" si="137"/>
        <v>8.010294192297868E-3</v>
      </c>
      <c r="G1493" s="2">
        <f t="shared" si="135"/>
        <v>-1.7003428461811847E-2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6.2397</v>
      </c>
      <c r="C1494" s="2">
        <f t="shared" si="138"/>
        <v>6.3403694517944151</v>
      </c>
      <c r="D1494" s="2">
        <f t="shared" si="134"/>
        <v>6.3388437163545506</v>
      </c>
      <c r="E1494" s="2">
        <f t="shared" si="133"/>
        <v>1.5257354398645617E-3</v>
      </c>
      <c r="F1494" s="2">
        <f t="shared" si="137"/>
        <v>6.7133824418112069E-3</v>
      </c>
      <c r="G1494" s="2">
        <f t="shared" si="135"/>
        <v>-5.1876470019466452E-3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6.3545999999999996</v>
      </c>
      <c r="C1495" s="2">
        <f t="shared" si="138"/>
        <v>6.3260664592106588</v>
      </c>
      <c r="D1495" s="2">
        <f t="shared" si="134"/>
        <v>6.3400108484764361</v>
      </c>
      <c r="E1495" s="2">
        <f t="shared" si="133"/>
        <v>-1.3944389265777346E-2</v>
      </c>
      <c r="F1495" s="2">
        <f t="shared" si="137"/>
        <v>2.5818281002934962E-3</v>
      </c>
      <c r="G1495" s="2">
        <f t="shared" si="135"/>
        <v>-1.6526217366070843E-2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6.3545999999999996</v>
      </c>
      <c r="C1496" s="2">
        <f t="shared" si="138"/>
        <v>6.3245639270244043</v>
      </c>
      <c r="D1496" s="2">
        <f t="shared" si="134"/>
        <v>6.3410915263670704</v>
      </c>
      <c r="E1496" s="2">
        <f t="shared" si="133"/>
        <v>-1.6527599342666122E-2</v>
      </c>
      <c r="F1496" s="2">
        <f t="shared" si="137"/>
        <v>-1.2400573882984274E-3</v>
      </c>
      <c r="G1496" s="2">
        <f t="shared" si="135"/>
        <v>-1.5287541954367694E-2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6.2549999999999999</v>
      </c>
      <c r="C1497" s="2">
        <f t="shared" si="138"/>
        <v>6.3327079382514189</v>
      </c>
      <c r="D1497" s="2">
        <f t="shared" si="134"/>
        <v>6.3347143762658051</v>
      </c>
      <c r="E1497" s="2">
        <f t="shared" si="133"/>
        <v>-2.0064380143862692E-3</v>
      </c>
      <c r="F1497" s="2">
        <f t="shared" si="137"/>
        <v>-1.3933335135159959E-3</v>
      </c>
      <c r="G1497" s="2">
        <f t="shared" si="135"/>
        <v>-6.1310450087027337E-4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6.2779999999999996</v>
      </c>
      <c r="C1498" s="2">
        <f t="shared" si="138"/>
        <v>6.3384297939050462</v>
      </c>
      <c r="D1498" s="2">
        <f t="shared" si="134"/>
        <v>6.3305133113572269</v>
      </c>
      <c r="E1498" s="2">
        <f t="shared" si="133"/>
        <v>7.9164825478192924E-3</v>
      </c>
      <c r="F1498" s="2">
        <f t="shared" si="137"/>
        <v>4.6862969875106192E-4</v>
      </c>
      <c r="G1498" s="2">
        <f t="shared" si="135"/>
        <v>7.4478528490682303E-3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6.3239000000000001</v>
      </c>
      <c r="C1499" s="2">
        <f t="shared" si="138"/>
        <v>6.3338405948427319</v>
      </c>
      <c r="D1499" s="2">
        <f t="shared" si="134"/>
        <v>6.330023436441877</v>
      </c>
      <c r="E1499" s="2">
        <f t="shared" si="133"/>
        <v>3.8171584008548365E-3</v>
      </c>
      <c r="F1499" s="2">
        <f t="shared" si="137"/>
        <v>1.1383354391718168E-3</v>
      </c>
      <c r="G1499" s="2">
        <f t="shared" si="135"/>
        <v>2.6788229616830197E-3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6.4617000000000004</v>
      </c>
      <c r="C1500" s="2">
        <f t="shared" si="138"/>
        <v>6.3393881956361575</v>
      </c>
      <c r="D1500" s="2">
        <f t="shared" si="134"/>
        <v>6.3397772559647017</v>
      </c>
      <c r="E1500" s="2">
        <f t="shared" ref="E1500:E1563" si="139">C1500-D1500</f>
        <v>-3.8906032854413297E-4</v>
      </c>
      <c r="F1500" s="2">
        <f t="shared" si="137"/>
        <v>8.3285628562862685E-4</v>
      </c>
      <c r="G1500" s="2">
        <f t="shared" si="135"/>
        <v>-1.2219166141727599E-3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6.4310999999999998</v>
      </c>
      <c r="C1501" s="2">
        <f t="shared" si="138"/>
        <v>6.341728473230595</v>
      </c>
      <c r="D1501" s="2">
        <f t="shared" ref="D1501:D1564" si="140">$D$4*B1501+(1-$D$4)*D1500</f>
        <v>6.34654190367102</v>
      </c>
      <c r="E1501" s="2">
        <f t="shared" si="139"/>
        <v>-4.8134304404250372E-3</v>
      </c>
      <c r="F1501" s="2">
        <f t="shared" si="137"/>
        <v>-2.9640105958210602E-4</v>
      </c>
      <c r="G1501" s="2">
        <f t="shared" si="135"/>
        <v>-4.5170293808429315E-3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6.3468999999999998</v>
      </c>
      <c r="C1502" s="2">
        <f t="shared" si="138"/>
        <v>6.3437087081181955</v>
      </c>
      <c r="D1502" s="2">
        <f t="shared" si="140"/>
        <v>6.3465684293250186</v>
      </c>
      <c r="E1502" s="2">
        <f t="shared" si="139"/>
        <v>-2.8597212068230959E-3</v>
      </c>
      <c r="F1502" s="2">
        <f t="shared" si="137"/>
        <v>-8.0906508903030405E-4</v>
      </c>
      <c r="G1502" s="2">
        <f t="shared" si="135"/>
        <v>-2.0506561177927917E-3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6.2779999999999996</v>
      </c>
      <c r="C1503" s="2">
        <f t="shared" si="138"/>
        <v>6.3394919837923194</v>
      </c>
      <c r="D1503" s="2">
        <f t="shared" si="140"/>
        <v>6.3414892864120542</v>
      </c>
      <c r="E1503" s="2">
        <f t="shared" si="139"/>
        <v>-1.9973026197348531E-3</v>
      </c>
      <c r="F1503" s="2">
        <f t="shared" si="137"/>
        <v>-1.046712595171214E-3</v>
      </c>
      <c r="G1503" s="2">
        <f t="shared" si="135"/>
        <v>-9.5059002456363917E-4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6.2779999999999996</v>
      </c>
      <c r="C1504" s="2">
        <f t="shared" si="138"/>
        <v>6.324139370901193</v>
      </c>
      <c r="D1504" s="2">
        <f t="shared" si="140"/>
        <v>6.3367863763074581</v>
      </c>
      <c r="E1504" s="2">
        <f t="shared" si="139"/>
        <v>-1.2647005406265066E-2</v>
      </c>
      <c r="F1504" s="2">
        <f t="shared" si="137"/>
        <v>-3.3667711573899849E-3</v>
      </c>
      <c r="G1504" s="2">
        <f t="shared" si="135"/>
        <v>-9.2802342488750821E-3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6.2702999999999998</v>
      </c>
      <c r="C1505" s="2">
        <f t="shared" si="138"/>
        <v>6.3288256215317791</v>
      </c>
      <c r="D1505" s="2">
        <f t="shared" si="140"/>
        <v>6.3318614595439424</v>
      </c>
      <c r="E1505" s="2">
        <f t="shared" si="139"/>
        <v>-3.0358380121633388E-3</v>
      </c>
      <c r="F1505" s="2">
        <f t="shared" si="137"/>
        <v>-3.3005845283446559E-3</v>
      </c>
      <c r="G1505" s="2">
        <f t="shared" si="135"/>
        <v>2.6474651618131704E-4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6.3545999999999996</v>
      </c>
      <c r="C1506" s="2">
        <f t="shared" si="138"/>
        <v>6.3327909105268896</v>
      </c>
      <c r="D1506" s="2">
        <f t="shared" si="140"/>
        <v>6.3335457958740209</v>
      </c>
      <c r="E1506" s="2">
        <f t="shared" si="139"/>
        <v>-7.5488534713130662E-4</v>
      </c>
      <c r="F1506" s="2">
        <f t="shared" si="137"/>
        <v>-2.7914446921019861E-3</v>
      </c>
      <c r="G1506" s="2">
        <f t="shared" si="135"/>
        <v>2.0365593449706795E-3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6.3699000000000003</v>
      </c>
      <c r="C1507" s="2">
        <f t="shared" si="138"/>
        <v>6.3208230781381367</v>
      </c>
      <c r="D1507" s="2">
        <f t="shared" si="140"/>
        <v>6.3362386998833529</v>
      </c>
      <c r="E1507" s="2">
        <f t="shared" si="139"/>
        <v>-1.5415621745216157E-2</v>
      </c>
      <c r="F1507" s="2">
        <f t="shared" si="137"/>
        <v>-5.3162801027248205E-3</v>
      </c>
      <c r="G1507" s="2">
        <f t="shared" si="135"/>
        <v>-1.0099341642491336E-2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6.3928000000000003</v>
      </c>
      <c r="C1508" s="2">
        <f t="shared" si="138"/>
        <v>6.3142349122707309</v>
      </c>
      <c r="D1508" s="2">
        <f t="shared" si="140"/>
        <v>6.3404284258179189</v>
      </c>
      <c r="E1508" s="2">
        <f t="shared" si="139"/>
        <v>-2.6193513547188019E-2</v>
      </c>
      <c r="F1508" s="2">
        <f t="shared" si="137"/>
        <v>-9.4917267916174615E-3</v>
      </c>
      <c r="G1508" s="2">
        <f t="shared" ref="G1508:G1571" si="141">E1508-F1508</f>
        <v>-1.6701786755570557E-2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6.4005000000000001</v>
      </c>
      <c r="C1509" s="2">
        <f t="shared" si="138"/>
        <v>6.3157218488444649</v>
      </c>
      <c r="D1509" s="2">
        <f t="shared" si="140"/>
        <v>6.3448781720536287</v>
      </c>
      <c r="E1509" s="2">
        <f t="shared" si="139"/>
        <v>-2.9156323209163837E-2</v>
      </c>
      <c r="F1509" s="2">
        <f t="shared" ref="F1509:F1572" si="143">(E1509*(2/(10)))+((1-(2/10))*F1508)</f>
        <v>-1.3424646075126737E-2</v>
      </c>
      <c r="G1509" s="2">
        <f t="shared" si="141"/>
        <v>-1.57316771340371E-2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6.3775000000000004</v>
      </c>
      <c r="C1510" s="2">
        <f t="shared" si="138"/>
        <v>6.3381800259453165</v>
      </c>
      <c r="D1510" s="2">
        <f t="shared" si="140"/>
        <v>6.34729460375336</v>
      </c>
      <c r="E1510" s="2">
        <f t="shared" si="139"/>
        <v>-9.1145778080434781E-3</v>
      </c>
      <c r="F1510" s="2">
        <f t="shared" si="143"/>
        <v>-1.2562632421710084E-2</v>
      </c>
      <c r="G1510" s="2">
        <f t="shared" si="141"/>
        <v>3.4480546136666061E-3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6.2549999999999999</v>
      </c>
      <c r="C1511" s="2">
        <f t="shared" si="138"/>
        <v>6.3524754065691136</v>
      </c>
      <c r="D1511" s="2">
        <f t="shared" si="140"/>
        <v>6.3404579664382963</v>
      </c>
      <c r="E1511" s="2">
        <f t="shared" si="139"/>
        <v>1.2017440130817292E-2</v>
      </c>
      <c r="F1511" s="2">
        <f t="shared" si="143"/>
        <v>-7.6466179112046097E-3</v>
      </c>
      <c r="G1511" s="2">
        <f t="shared" si="141"/>
        <v>1.9664058042021901E-2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6.3775000000000004</v>
      </c>
      <c r="C1512" s="2">
        <f t="shared" si="138"/>
        <v>6.3516176517123268</v>
      </c>
      <c r="D1512" s="2">
        <f t="shared" si="140"/>
        <v>6.3432018207761995</v>
      </c>
      <c r="E1512" s="2">
        <f t="shared" si="139"/>
        <v>8.4158309361272998E-3</v>
      </c>
      <c r="F1512" s="2">
        <f t="shared" si="143"/>
        <v>-4.4341281417382286E-3</v>
      </c>
      <c r="G1512" s="2">
        <f t="shared" si="141"/>
        <v>1.2849959077865528E-2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6.3545999999999996</v>
      </c>
      <c r="C1513" s="2">
        <f t="shared" si="138"/>
        <v>6.3402918591411996</v>
      </c>
      <c r="D1513" s="2">
        <f t="shared" si="140"/>
        <v>6.3440461303483326</v>
      </c>
      <c r="E1513" s="2">
        <f t="shared" si="139"/>
        <v>-3.7542712071330087E-3</v>
      </c>
      <c r="F1513" s="2">
        <f t="shared" si="143"/>
        <v>-4.2981567548171853E-3</v>
      </c>
      <c r="G1513" s="2">
        <f t="shared" si="141"/>
        <v>5.4388554768417668E-4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6.2857000000000003</v>
      </c>
      <c r="C1514" s="2">
        <f t="shared" si="138"/>
        <v>6.3307084961963991</v>
      </c>
      <c r="D1514" s="2">
        <f t="shared" si="140"/>
        <v>6.3397241947669754</v>
      </c>
      <c r="E1514" s="2">
        <f t="shared" si="139"/>
        <v>-9.0156985705762693E-3</v>
      </c>
      <c r="F1514" s="2">
        <f t="shared" si="143"/>
        <v>-5.2416651179690021E-3</v>
      </c>
      <c r="G1514" s="2">
        <f t="shared" si="141"/>
        <v>-3.7740334526072672E-3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6.3545999999999996</v>
      </c>
      <c r="C1515" s="2">
        <f t="shared" si="138"/>
        <v>6.3214148813969526</v>
      </c>
      <c r="D1515" s="2">
        <f t="shared" si="140"/>
        <v>6.3408261062657179</v>
      </c>
      <c r="E1515" s="2">
        <f t="shared" si="139"/>
        <v>-1.9411224868765231E-2</v>
      </c>
      <c r="F1515" s="2">
        <f t="shared" si="143"/>
        <v>-8.0755770681282483E-3</v>
      </c>
      <c r="G1515" s="2">
        <f t="shared" si="141"/>
        <v>-1.1335647800636983E-2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6.3545999999999996</v>
      </c>
      <c r="C1516" s="2">
        <f t="shared" si="138"/>
        <v>6.3265202842589598</v>
      </c>
      <c r="D1516" s="2">
        <f t="shared" si="140"/>
        <v>6.3418463946904797</v>
      </c>
      <c r="E1516" s="2">
        <f t="shared" si="139"/>
        <v>-1.5326110431519879E-2</v>
      </c>
      <c r="F1516" s="2">
        <f t="shared" si="143"/>
        <v>-9.5256837408065741E-3</v>
      </c>
      <c r="G1516" s="2">
        <f t="shared" si="141"/>
        <v>-5.8004266907133051E-3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6.3545999999999996</v>
      </c>
      <c r="C1517" s="2">
        <f t="shared" si="138"/>
        <v>6.333194086680658</v>
      </c>
      <c r="D1517" s="2">
        <f t="shared" si="140"/>
        <v>6.3427911061948885</v>
      </c>
      <c r="E1517" s="2">
        <f t="shared" si="139"/>
        <v>-9.5970195142305315E-3</v>
      </c>
      <c r="F1517" s="2">
        <f t="shared" si="143"/>
        <v>-9.539950895491367E-3</v>
      </c>
      <c r="G1517" s="2">
        <f t="shared" si="141"/>
        <v>-5.7068618739164467E-5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6.3010000000000002</v>
      </c>
      <c r="C1518" s="2">
        <f t="shared" si="138"/>
        <v>6.3423642271913261</v>
      </c>
      <c r="D1518" s="2">
        <f t="shared" si="140"/>
        <v>6.3396954686989702</v>
      </c>
      <c r="E1518" s="2">
        <f t="shared" si="139"/>
        <v>2.6687584923559271E-3</v>
      </c>
      <c r="F1518" s="2">
        <f t="shared" si="143"/>
        <v>-7.098209017921909E-3</v>
      </c>
      <c r="G1518" s="2">
        <f t="shared" si="141"/>
        <v>9.7669675102778353E-3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6.3545999999999996</v>
      </c>
      <c r="C1519" s="2">
        <f t="shared" si="138"/>
        <v>6.3513081922388146</v>
      </c>
      <c r="D1519" s="2">
        <f t="shared" si="140"/>
        <v>6.3407995080546016</v>
      </c>
      <c r="E1519" s="2">
        <f t="shared" si="139"/>
        <v>1.0508684184213024E-2</v>
      </c>
      <c r="F1519" s="2">
        <f t="shared" si="143"/>
        <v>-3.5768303774949225E-3</v>
      </c>
      <c r="G1519" s="2">
        <f t="shared" si="141"/>
        <v>1.4085514561707946E-2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6.3315999999999999</v>
      </c>
      <c r="C1520" s="2">
        <f t="shared" si="138"/>
        <v>6.3553377011251513</v>
      </c>
      <c r="D1520" s="2">
        <f t="shared" si="140"/>
        <v>6.3401180630135201</v>
      </c>
      <c r="E1520" s="2">
        <f t="shared" si="139"/>
        <v>1.5219638111631184E-2</v>
      </c>
      <c r="F1520" s="2">
        <f t="shared" si="143"/>
        <v>1.8246332033029907E-4</v>
      </c>
      <c r="G1520" s="2">
        <f t="shared" si="141"/>
        <v>1.5037174791300885E-2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6.3315999999999999</v>
      </c>
      <c r="C1521" s="2">
        <f t="shared" si="138"/>
        <v>6.3399011317212812</v>
      </c>
      <c r="D1521" s="2">
        <f t="shared" si="140"/>
        <v>6.3394870953828892</v>
      </c>
      <c r="E1521" s="2">
        <f t="shared" si="139"/>
        <v>4.1403633839198761E-4</v>
      </c>
      <c r="F1521" s="2">
        <f t="shared" si="143"/>
        <v>2.2877792394263678E-4</v>
      </c>
      <c r="G1521" s="2">
        <f t="shared" si="141"/>
        <v>1.8525841444935084E-4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6.4310999999999998</v>
      </c>
      <c r="C1522" s="2">
        <f t="shared" si="138"/>
        <v>6.3456855729949302</v>
      </c>
      <c r="D1522" s="2">
        <f t="shared" si="140"/>
        <v>6.3462732364656382</v>
      </c>
      <c r="E1522" s="2">
        <f t="shared" si="139"/>
        <v>-5.8766347070804414E-4</v>
      </c>
      <c r="F1522" s="2">
        <f t="shared" si="143"/>
        <v>6.5489645012500614E-5</v>
      </c>
      <c r="G1522" s="2">
        <f t="shared" si="141"/>
        <v>-6.5315311572054476E-4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6.4310999999999998</v>
      </c>
      <c r="C1523" s="2">
        <f t="shared" si="138"/>
        <v>6.3470570233034023</v>
      </c>
      <c r="D1523" s="2">
        <f t="shared" si="140"/>
        <v>6.3525567004311467</v>
      </c>
      <c r="E1523" s="2">
        <f t="shared" si="139"/>
        <v>-5.4996771277444623E-3</v>
      </c>
      <c r="F1523" s="2">
        <f t="shared" si="143"/>
        <v>-1.047543709538892E-3</v>
      </c>
      <c r="G1523" s="2">
        <f t="shared" si="141"/>
        <v>-4.4521334182055705E-3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6.3699000000000003</v>
      </c>
      <c r="C1524" s="2">
        <f t="shared" si="138"/>
        <v>6.337617481256725</v>
      </c>
      <c r="D1524" s="2">
        <f t="shared" si="140"/>
        <v>6.3538413892880987</v>
      </c>
      <c r="E1524" s="2">
        <f t="shared" si="139"/>
        <v>-1.6223908031373746E-2</v>
      </c>
      <c r="F1524" s="2">
        <f t="shared" si="143"/>
        <v>-4.0828165739058633E-3</v>
      </c>
      <c r="G1524" s="2">
        <f t="shared" si="141"/>
        <v>-1.2141091457467883E-2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6.5460000000000003</v>
      </c>
      <c r="C1525" s="2">
        <f t="shared" si="138"/>
        <v>6.3402301764479985</v>
      </c>
      <c r="D1525" s="2">
        <f t="shared" si="140"/>
        <v>6.3680753604519431</v>
      </c>
      <c r="E1525" s="2">
        <f t="shared" si="139"/>
        <v>-2.7845184003944645E-2</v>
      </c>
      <c r="F1525" s="2">
        <f t="shared" si="143"/>
        <v>-8.8352900599136201E-3</v>
      </c>
      <c r="G1525" s="2">
        <f t="shared" si="141"/>
        <v>-1.9009893944031027E-2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6.5</v>
      </c>
      <c r="C1526" s="2">
        <f t="shared" si="138"/>
        <v>6.3424409185329216</v>
      </c>
      <c r="D1526" s="2">
        <f t="shared" si="140"/>
        <v>6.3778475559740215</v>
      </c>
      <c r="E1526" s="2">
        <f t="shared" si="139"/>
        <v>-3.5406637441099953E-2</v>
      </c>
      <c r="F1526" s="2">
        <f t="shared" si="143"/>
        <v>-1.4149559536150887E-2</v>
      </c>
      <c r="G1526" s="2">
        <f t="shared" si="141"/>
        <v>-2.1257077904949066E-2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6.5382999999999996</v>
      </c>
      <c r="C1527" s="2">
        <f t="shared" si="138"/>
        <v>6.3443115464509336</v>
      </c>
      <c r="D1527" s="2">
        <f t="shared" si="140"/>
        <v>6.389732922198168</v>
      </c>
      <c r="E1527" s="2">
        <f t="shared" si="139"/>
        <v>-4.5421375747234372E-2</v>
      </c>
      <c r="F1527" s="2">
        <f t="shared" si="143"/>
        <v>-2.0403922778367584E-2</v>
      </c>
      <c r="G1527" s="2">
        <f t="shared" si="141"/>
        <v>-2.5017452968866788E-2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6.7297000000000002</v>
      </c>
      <c r="C1528" s="2">
        <f t="shared" si="138"/>
        <v>6.337648231612329</v>
      </c>
      <c r="D1528" s="2">
        <f t="shared" si="140"/>
        <v>6.4149156687020072</v>
      </c>
      <c r="E1528" s="2">
        <f t="shared" si="139"/>
        <v>-7.7267437089678204E-2</v>
      </c>
      <c r="F1528" s="2">
        <f t="shared" si="143"/>
        <v>-3.1776625640629712E-2</v>
      </c>
      <c r="G1528" s="2">
        <f t="shared" si="141"/>
        <v>-4.5490811449048492E-2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6.8905000000000003</v>
      </c>
      <c r="C1529" s="2">
        <f t="shared" si="138"/>
        <v>6.3402561959796628</v>
      </c>
      <c r="D1529" s="2">
        <f t="shared" si="140"/>
        <v>6.4501441376870439</v>
      </c>
      <c r="E1529" s="2">
        <f t="shared" si="139"/>
        <v>-0.10988794170738103</v>
      </c>
      <c r="F1529" s="2">
        <f t="shared" si="143"/>
        <v>-4.7398888853979977E-2</v>
      </c>
      <c r="G1529" s="2">
        <f t="shared" si="141"/>
        <v>-6.2489052853401054E-2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6.8139000000000003</v>
      </c>
      <c r="C1530" s="2">
        <f t="shared" si="138"/>
        <v>6.3389244735212529</v>
      </c>
      <c r="D1530" s="2">
        <f t="shared" si="140"/>
        <v>6.4770890163768922</v>
      </c>
      <c r="E1530" s="2">
        <f t="shared" si="139"/>
        <v>-0.13816454285563928</v>
      </c>
      <c r="F1530" s="2">
        <f t="shared" si="143"/>
        <v>-6.5552019654311844E-2</v>
      </c>
      <c r="G1530" s="2">
        <f t="shared" si="141"/>
        <v>-7.2612523201327439E-2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6.8292000000000002</v>
      </c>
      <c r="C1531" s="2">
        <f t="shared" si="138"/>
        <v>6.3377976314410605</v>
      </c>
      <c r="D1531" s="2">
        <f t="shared" si="140"/>
        <v>6.5031713114600853</v>
      </c>
      <c r="E1531" s="2">
        <f t="shared" si="139"/>
        <v>-0.16537368001902486</v>
      </c>
      <c r="F1531" s="2">
        <f t="shared" si="143"/>
        <v>-8.5516351727254442E-2</v>
      </c>
      <c r="G1531" s="2">
        <f t="shared" si="141"/>
        <v>-7.9857328291770419E-2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6.9593999999999996</v>
      </c>
      <c r="C1532" s="2">
        <f t="shared" si="138"/>
        <v>6.3521518419885892</v>
      </c>
      <c r="D1532" s="2">
        <f t="shared" si="140"/>
        <v>6.536966029129708</v>
      </c>
      <c r="E1532" s="2">
        <f t="shared" si="139"/>
        <v>-0.18481418714111886</v>
      </c>
      <c r="F1532" s="2">
        <f t="shared" si="143"/>
        <v>-0.10537591881002734</v>
      </c>
      <c r="G1532" s="2">
        <f t="shared" si="141"/>
        <v>-7.9438268331091522E-2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6.9516999999999998</v>
      </c>
      <c r="C1533" s="2">
        <f t="shared" si="138"/>
        <v>6.3642977124518829</v>
      </c>
      <c r="D1533" s="2">
        <f t="shared" si="140"/>
        <v>6.5676870640089895</v>
      </c>
      <c r="E1533" s="2">
        <f t="shared" si="139"/>
        <v>-0.20338935155710658</v>
      </c>
      <c r="F1533" s="2">
        <f t="shared" si="143"/>
        <v>-0.12497860535944319</v>
      </c>
      <c r="G1533" s="2">
        <f t="shared" si="141"/>
        <v>-7.8410746197663389E-2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6.9440999999999997</v>
      </c>
      <c r="C1534" s="2">
        <f t="shared" si="138"/>
        <v>6.3651596028439004</v>
      </c>
      <c r="D1534" s="2">
        <f t="shared" si="140"/>
        <v>6.595569503712027</v>
      </c>
      <c r="E1534" s="2">
        <f t="shared" si="139"/>
        <v>-0.23040990086812663</v>
      </c>
      <c r="F1534" s="2">
        <f t="shared" si="143"/>
        <v>-0.14606486446117989</v>
      </c>
      <c r="G1534" s="2">
        <f t="shared" si="141"/>
        <v>-8.4345036406946738E-2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6.8752000000000004</v>
      </c>
      <c r="C1535" s="2">
        <f t="shared" si="138"/>
        <v>6.3929812024063768</v>
      </c>
      <c r="D1535" s="2">
        <f t="shared" si="140"/>
        <v>6.6162828738074326</v>
      </c>
      <c r="E1535" s="2">
        <f t="shared" si="139"/>
        <v>-0.22330167140105583</v>
      </c>
      <c r="F1535" s="2">
        <f t="shared" si="143"/>
        <v>-0.16151222584915509</v>
      </c>
      <c r="G1535" s="2">
        <f t="shared" si="141"/>
        <v>-6.1789445551900746E-2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6.8752000000000004</v>
      </c>
      <c r="C1536" s="2">
        <f t="shared" si="138"/>
        <v>6.4094456328053955</v>
      </c>
      <c r="D1536" s="2">
        <f t="shared" si="140"/>
        <v>6.6354619201920677</v>
      </c>
      <c r="E1536" s="2">
        <f t="shared" si="139"/>
        <v>-0.22601628738667223</v>
      </c>
      <c r="F1536" s="2">
        <f t="shared" si="143"/>
        <v>-0.17441303815665851</v>
      </c>
      <c r="G1536" s="2">
        <f t="shared" si="141"/>
        <v>-5.160324923001372E-2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6.8827999999999996</v>
      </c>
      <c r="C1537" s="2">
        <f t="shared" si="138"/>
        <v>6.4292693816045654</v>
      </c>
      <c r="D1537" s="2">
        <f t="shared" si="140"/>
        <v>6.6537832594370991</v>
      </c>
      <c r="E1537" s="2">
        <f t="shared" si="139"/>
        <v>-0.22451387783253374</v>
      </c>
      <c r="F1537" s="2">
        <f t="shared" si="143"/>
        <v>-0.18443320609183356</v>
      </c>
      <c r="G1537" s="2">
        <f t="shared" si="141"/>
        <v>-4.008067174070018E-2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6.8139000000000003</v>
      </c>
      <c r="C1538" s="2">
        <f t="shared" si="138"/>
        <v>6.4754894767423252</v>
      </c>
      <c r="D1538" s="2">
        <f t="shared" si="140"/>
        <v>6.6656437587380548</v>
      </c>
      <c r="E1538" s="2">
        <f t="shared" si="139"/>
        <v>-0.19015428199572959</v>
      </c>
      <c r="F1538" s="2">
        <f t="shared" si="143"/>
        <v>-0.18557742127261276</v>
      </c>
      <c r="G1538" s="2">
        <f t="shared" si="141"/>
        <v>-4.5768607231168323E-3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6.7374000000000001</v>
      </c>
      <c r="C1539" s="2">
        <f t="shared" si="138"/>
        <v>6.5393372495511981</v>
      </c>
      <c r="D1539" s="2">
        <f t="shared" si="140"/>
        <v>6.6709590358685693</v>
      </c>
      <c r="E1539" s="2">
        <f t="shared" si="139"/>
        <v>-0.1316217863173712</v>
      </c>
      <c r="F1539" s="2">
        <f t="shared" si="143"/>
        <v>-0.17478629428156445</v>
      </c>
      <c r="G1539" s="2">
        <f t="shared" si="141"/>
        <v>4.3164507964193244E-2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6.7450000000000001</v>
      </c>
      <c r="C1540" s="2">
        <f t="shared" si="138"/>
        <v>6.5815776726971675</v>
      </c>
      <c r="D1540" s="2">
        <f t="shared" si="140"/>
        <v>6.6764435517301575</v>
      </c>
      <c r="E1540" s="2">
        <f t="shared" si="139"/>
        <v>-9.486587903298993E-2</v>
      </c>
      <c r="F1540" s="2">
        <f t="shared" si="143"/>
        <v>-0.15880221123184957</v>
      </c>
      <c r="G1540" s="2">
        <f t="shared" si="141"/>
        <v>6.3936332198859636E-2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6.8674999999999997</v>
      </c>
      <c r="C1541" s="2">
        <f t="shared" si="138"/>
        <v>6.6196734153591414</v>
      </c>
      <c r="D1541" s="2">
        <f t="shared" si="140"/>
        <v>6.6905958812316273</v>
      </c>
      <c r="E1541" s="2">
        <f t="shared" si="139"/>
        <v>-7.0922465872485851E-2</v>
      </c>
      <c r="F1541" s="2">
        <f t="shared" si="143"/>
        <v>-0.14122626215997683</v>
      </c>
      <c r="G1541" s="2">
        <f t="shared" si="141"/>
        <v>7.0303796287490977E-2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6.8445</v>
      </c>
      <c r="C1542" s="2">
        <f t="shared" si="138"/>
        <v>6.6719390437654269</v>
      </c>
      <c r="D1542" s="2">
        <f t="shared" si="140"/>
        <v>6.7019961863255801</v>
      </c>
      <c r="E1542" s="2">
        <f t="shared" si="139"/>
        <v>-3.0057142560153238E-2</v>
      </c>
      <c r="F1542" s="2">
        <f t="shared" si="143"/>
        <v>-0.11899243824001213</v>
      </c>
      <c r="G1542" s="2">
        <f t="shared" si="141"/>
        <v>8.8935295679858889E-2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6.8521999999999998</v>
      </c>
      <c r="C1543" s="2">
        <f t="shared" si="138"/>
        <v>6.714979190878438</v>
      </c>
      <c r="D1543" s="2">
        <f t="shared" si="140"/>
        <v>6.7131223947459073</v>
      </c>
      <c r="E1543" s="2">
        <f t="shared" si="139"/>
        <v>1.856796132530647E-3</v>
      </c>
      <c r="F1543" s="2">
        <f t="shared" si="143"/>
        <v>-9.482259136550357E-2</v>
      </c>
      <c r="G1543" s="2">
        <f t="shared" si="141"/>
        <v>9.6679387498034217E-2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6.8292000000000002</v>
      </c>
      <c r="C1544" s="2">
        <f t="shared" si="138"/>
        <v>6.750228546127909</v>
      </c>
      <c r="D1544" s="2">
        <f t="shared" si="140"/>
        <v>6.7217207358758406</v>
      </c>
      <c r="E1544" s="2">
        <f t="shared" si="139"/>
        <v>2.8507810252068388E-2</v>
      </c>
      <c r="F1544" s="2">
        <f t="shared" si="143"/>
        <v>-7.0156511041989181E-2</v>
      </c>
      <c r="G1544" s="2">
        <f t="shared" si="141"/>
        <v>9.8664321294057569E-2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6.8139000000000003</v>
      </c>
      <c r="C1545" s="2">
        <f t="shared" si="138"/>
        <v>6.7694549236466921</v>
      </c>
      <c r="D1545" s="2">
        <f t="shared" si="140"/>
        <v>6.7285488295146676</v>
      </c>
      <c r="E1545" s="2">
        <f t="shared" si="139"/>
        <v>4.0906094132024506E-2</v>
      </c>
      <c r="F1545" s="2">
        <f t="shared" si="143"/>
        <v>-4.7943990007186445E-2</v>
      </c>
      <c r="G1545" s="2">
        <f t="shared" si="141"/>
        <v>8.8850084139210944E-2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6.8445</v>
      </c>
      <c r="C1546" s="2">
        <f t="shared" si="138"/>
        <v>6.7857233969318163</v>
      </c>
      <c r="D1546" s="2">
        <f t="shared" si="140"/>
        <v>6.7371378051061734</v>
      </c>
      <c r="E1546" s="2">
        <f t="shared" si="139"/>
        <v>4.8585591825642815E-2</v>
      </c>
      <c r="F1546" s="2">
        <f t="shared" si="143"/>
        <v>-2.8638073640620598E-2</v>
      </c>
      <c r="G1546" s="2">
        <f t="shared" si="141"/>
        <v>7.7223665466263414E-2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6.8445</v>
      </c>
      <c r="C1547" s="2">
        <f t="shared" si="138"/>
        <v>6.8006582589423052</v>
      </c>
      <c r="D1547" s="2">
        <f t="shared" si="140"/>
        <v>6.7450905602834936</v>
      </c>
      <c r="E1547" s="2">
        <f t="shared" si="139"/>
        <v>5.5567698658811615E-2</v>
      </c>
      <c r="F1547" s="2">
        <f t="shared" si="143"/>
        <v>-1.1796919180734156E-2</v>
      </c>
      <c r="G1547" s="2">
        <f t="shared" si="141"/>
        <v>6.7364617839545768E-2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6.8445</v>
      </c>
      <c r="C1548" s="2">
        <f t="shared" si="138"/>
        <v>6.8026954498742587</v>
      </c>
      <c r="D1548" s="2">
        <f t="shared" si="140"/>
        <v>6.7524542224847162</v>
      </c>
      <c r="E1548" s="2">
        <f t="shared" si="139"/>
        <v>5.0241227389542509E-2</v>
      </c>
      <c r="F1548" s="2">
        <f t="shared" si="143"/>
        <v>6.107101333211757E-4</v>
      </c>
      <c r="G1548" s="2">
        <f t="shared" si="141"/>
        <v>4.9630517256221335E-2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6.8369</v>
      </c>
      <c r="C1549" s="2">
        <f t="shared" si="138"/>
        <v>6.7926499960474489</v>
      </c>
      <c r="D1549" s="2">
        <f t="shared" si="140"/>
        <v>6.7587094652636264</v>
      </c>
      <c r="E1549" s="2">
        <f t="shared" si="139"/>
        <v>3.3940530783822531E-2</v>
      </c>
      <c r="F1549" s="2">
        <f t="shared" si="143"/>
        <v>7.2766742634214465E-3</v>
      </c>
      <c r="G1549" s="2">
        <f t="shared" si="141"/>
        <v>2.6663856520401083E-2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6.8292000000000002</v>
      </c>
      <c r="C1550" s="2">
        <f t="shared" si="138"/>
        <v>6.7853192274247647</v>
      </c>
      <c r="D1550" s="2">
        <f t="shared" si="140"/>
        <v>6.7639309863552102</v>
      </c>
      <c r="E1550" s="2">
        <f t="shared" si="139"/>
        <v>2.1388241069554503E-2</v>
      </c>
      <c r="F1550" s="2">
        <f t="shared" si="143"/>
        <v>1.0098987624648059E-2</v>
      </c>
      <c r="G1550" s="2">
        <f t="shared" si="141"/>
        <v>1.1289253444906444E-2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6.7832999999999997</v>
      </c>
      <c r="C1551" s="2">
        <f t="shared" ref="C1551:C1614" si="144">$C$4*B1541+C1550*(1-$C$4)</f>
        <v>6.7979624232055702</v>
      </c>
      <c r="D1551" s="2">
        <f t="shared" si="140"/>
        <v>6.7653657281066764</v>
      </c>
      <c r="E1551" s="2">
        <f t="shared" si="139"/>
        <v>3.2596695098893846E-2</v>
      </c>
      <c r="F1551" s="2">
        <f t="shared" si="143"/>
        <v>1.4598529119497217E-2</v>
      </c>
      <c r="G1551" s="2">
        <f t="shared" si="141"/>
        <v>1.799816597939663E-2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6.7374000000000001</v>
      </c>
      <c r="C1552" s="2">
        <f t="shared" si="144"/>
        <v>6.8051220504047132</v>
      </c>
      <c r="D1552" s="2">
        <f t="shared" si="140"/>
        <v>6.763294192691367</v>
      </c>
      <c r="E1552" s="2">
        <f t="shared" si="139"/>
        <v>4.1827857713346184E-2</v>
      </c>
      <c r="F1552" s="2">
        <f t="shared" si="143"/>
        <v>2.0044394838267011E-2</v>
      </c>
      <c r="G1552" s="2">
        <f t="shared" si="141"/>
        <v>2.1783462875079172E-2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6.8827999999999996</v>
      </c>
      <c r="C1553" s="2">
        <f t="shared" si="144"/>
        <v>6.8123648118809115</v>
      </c>
      <c r="D1553" s="2">
        <f t="shared" si="140"/>
        <v>6.7721464747142281</v>
      </c>
      <c r="E1553" s="2">
        <f t="shared" si="139"/>
        <v>4.0218337166683327E-2</v>
      </c>
      <c r="F1553" s="2">
        <f t="shared" si="143"/>
        <v>2.4079183303950275E-2</v>
      </c>
      <c r="G1553" s="2">
        <f t="shared" si="141"/>
        <v>1.6139153862733051E-2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6.9211</v>
      </c>
      <c r="C1554" s="2">
        <f t="shared" si="144"/>
        <v>6.8149548408223097</v>
      </c>
      <c r="D1554" s="2">
        <f t="shared" si="140"/>
        <v>6.7831800691798403</v>
      </c>
      <c r="E1554" s="2">
        <f t="shared" si="139"/>
        <v>3.1774771642469446E-2</v>
      </c>
      <c r="F1554" s="2">
        <f t="shared" si="143"/>
        <v>2.5618300971654108E-2</v>
      </c>
      <c r="G1554" s="2">
        <f t="shared" si="141"/>
        <v>6.156470670815338E-3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6.8139000000000003</v>
      </c>
      <c r="C1555" s="2">
        <f t="shared" si="144"/>
        <v>6.8147925576188779</v>
      </c>
      <c r="D1555" s="2">
        <f t="shared" si="140"/>
        <v>6.7854556196109632</v>
      </c>
      <c r="E1555" s="2">
        <f t="shared" si="139"/>
        <v>2.9336938007914704E-2</v>
      </c>
      <c r="F1555" s="2">
        <f t="shared" si="143"/>
        <v>2.6362028378906228E-2</v>
      </c>
      <c r="G1555" s="2">
        <f t="shared" si="141"/>
        <v>2.9749096290084751E-3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6.8752000000000004</v>
      </c>
      <c r="C1556" s="2">
        <f t="shared" si="144"/>
        <v>6.8193629333698196</v>
      </c>
      <c r="D1556" s="2">
        <f t="shared" si="140"/>
        <v>6.7921033514916331</v>
      </c>
      <c r="E1556" s="2">
        <f t="shared" si="139"/>
        <v>2.7259581878186445E-2</v>
      </c>
      <c r="F1556" s="2">
        <f t="shared" si="143"/>
        <v>2.6541539078762274E-2</v>
      </c>
      <c r="G1556" s="2">
        <f t="shared" si="141"/>
        <v>7.1804279942417129E-4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6.7297000000000002</v>
      </c>
      <c r="C1557" s="2">
        <f t="shared" si="144"/>
        <v>6.8232301743898471</v>
      </c>
      <c r="D1557" s="2">
        <f t="shared" si="140"/>
        <v>6.7874808810107714</v>
      </c>
      <c r="E1557" s="2">
        <f t="shared" si="139"/>
        <v>3.5749293379075731E-2</v>
      </c>
      <c r="F1557" s="2">
        <f t="shared" si="143"/>
        <v>2.8383089938824966E-2</v>
      </c>
      <c r="G1557" s="2">
        <f t="shared" si="141"/>
        <v>7.3662034402507647E-3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6.6224999999999996</v>
      </c>
      <c r="C1558" s="2">
        <f t="shared" si="144"/>
        <v>6.8265024552529479</v>
      </c>
      <c r="D1558" s="2">
        <f t="shared" si="140"/>
        <v>6.7752600750099736</v>
      </c>
      <c r="E1558" s="2">
        <f t="shared" si="139"/>
        <v>5.1242380242974228E-2</v>
      </c>
      <c r="F1558" s="2">
        <f t="shared" si="143"/>
        <v>3.2954947999654816E-2</v>
      </c>
      <c r="G1558" s="2">
        <f t="shared" si="141"/>
        <v>1.8287432243319413E-2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6.7066999999999997</v>
      </c>
      <c r="C1559" s="2">
        <f t="shared" si="144"/>
        <v>6.8281020775217254</v>
      </c>
      <c r="D1559" s="2">
        <f t="shared" si="140"/>
        <v>6.7701815509351615</v>
      </c>
      <c r="E1559" s="2">
        <f t="shared" si="139"/>
        <v>5.7920526586563881E-2</v>
      </c>
      <c r="F1559" s="2">
        <f t="shared" si="143"/>
        <v>3.7948063717036629E-2</v>
      </c>
      <c r="G1559" s="2">
        <f t="shared" si="141"/>
        <v>1.9972462869527252E-2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6.6760999999999999</v>
      </c>
      <c r="C1560" s="2">
        <f t="shared" si="144"/>
        <v>6.8282709886722293</v>
      </c>
      <c r="D1560" s="2">
        <f t="shared" si="140"/>
        <v>6.763212547162186</v>
      </c>
      <c r="E1560" s="2">
        <f t="shared" si="139"/>
        <v>6.5058441510043252E-2</v>
      </c>
      <c r="F1560" s="2">
        <f t="shared" si="143"/>
        <v>4.3370139275637959E-2</v>
      </c>
      <c r="G1560" s="2">
        <f t="shared" si="141"/>
        <v>2.1688302234405293E-2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6.6455000000000002</v>
      </c>
      <c r="C1561" s="2">
        <f t="shared" si="144"/>
        <v>6.8213523750303473</v>
      </c>
      <c r="D1561" s="2">
        <f t="shared" si="140"/>
        <v>6.7544930992242467</v>
      </c>
      <c r="E1561" s="2">
        <f t="shared" si="139"/>
        <v>6.6859275806100626E-2</v>
      </c>
      <c r="F1561" s="2">
        <f t="shared" si="143"/>
        <v>4.8067966581730501E-2</v>
      </c>
      <c r="G1561" s="2">
        <f t="shared" si="141"/>
        <v>1.8791309224370126E-2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6.6071999999999997</v>
      </c>
      <c r="C1562" s="2">
        <f t="shared" si="144"/>
        <v>6.8084366250256778</v>
      </c>
      <c r="D1562" s="2">
        <f t="shared" si="140"/>
        <v>6.7435824992817102</v>
      </c>
      <c r="E1562" s="2">
        <f t="shared" si="139"/>
        <v>6.485412574396765E-2</v>
      </c>
      <c r="F1562" s="2">
        <f t="shared" si="143"/>
        <v>5.1425198414177933E-2</v>
      </c>
      <c r="G1562" s="2">
        <f t="shared" si="141"/>
        <v>1.3428927329789717E-2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6.5842000000000001</v>
      </c>
      <c r="C1563" s="2">
        <f t="shared" si="144"/>
        <v>6.8198771442524961</v>
      </c>
      <c r="D1563" s="2">
        <f t="shared" si="140"/>
        <v>6.731776388223806</v>
      </c>
      <c r="E1563" s="2">
        <f t="shared" si="139"/>
        <v>8.8100756028690164E-2</v>
      </c>
      <c r="F1563" s="2">
        <f t="shared" si="143"/>
        <v>5.8760309937080382E-2</v>
      </c>
      <c r="G1563" s="2">
        <f t="shared" si="141"/>
        <v>2.9340446091609781E-2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6.4081000000000001</v>
      </c>
      <c r="C1564" s="2">
        <f t="shared" si="144"/>
        <v>6.8354498912905735</v>
      </c>
      <c r="D1564" s="2">
        <f t="shared" si="140"/>
        <v>6.7078003594664874</v>
      </c>
      <c r="E1564" s="2">
        <f t="shared" ref="E1564:E1627" si="145">C1564-D1564</f>
        <v>0.127649531824086</v>
      </c>
      <c r="F1564" s="2">
        <f t="shared" si="143"/>
        <v>7.2538154314481518E-2</v>
      </c>
      <c r="G1564" s="2">
        <f t="shared" si="141"/>
        <v>5.5111377509604487E-2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6.4923999999999999</v>
      </c>
      <c r="C1565" s="2">
        <f t="shared" si="144"/>
        <v>6.8321345233997164</v>
      </c>
      <c r="D1565" s="2">
        <f t="shared" ref="D1565:D1628" si="146">$D$4*B1565+(1-$D$4)*D1564</f>
        <v>6.6918447772837846</v>
      </c>
      <c r="E1565" s="2">
        <f t="shared" si="145"/>
        <v>0.14028974611593181</v>
      </c>
      <c r="F1565" s="2">
        <f t="shared" si="143"/>
        <v>8.6088472674771571E-2</v>
      </c>
      <c r="G1565" s="2">
        <f t="shared" si="141"/>
        <v>5.4201273441160241E-2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6.4847000000000001</v>
      </c>
      <c r="C1566" s="2">
        <f t="shared" si="144"/>
        <v>6.8387599813382218</v>
      </c>
      <c r="D1566" s="2">
        <f t="shared" si="146"/>
        <v>6.6765007197072084</v>
      </c>
      <c r="E1566" s="2">
        <f t="shared" si="145"/>
        <v>0.16225926163101345</v>
      </c>
      <c r="F1566" s="2">
        <f t="shared" si="143"/>
        <v>0.10132263046601996</v>
      </c>
      <c r="G1566" s="2">
        <f t="shared" si="141"/>
        <v>6.0936631164993496E-2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6.3928000000000003</v>
      </c>
      <c r="C1567" s="2">
        <f t="shared" si="144"/>
        <v>6.8219815226708036</v>
      </c>
      <c r="D1567" s="2">
        <f t="shared" si="146"/>
        <v>6.6554858515807487</v>
      </c>
      <c r="E1567" s="2">
        <f t="shared" si="145"/>
        <v>0.16649567109005492</v>
      </c>
      <c r="F1567" s="2">
        <f t="shared" si="143"/>
        <v>0.11435723859082694</v>
      </c>
      <c r="G1567" s="2">
        <f t="shared" si="141"/>
        <v>5.2138432499227977E-2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6.3928000000000003</v>
      </c>
      <c r="C1568" s="2">
        <f t="shared" si="144"/>
        <v>6.7912920576445259</v>
      </c>
      <c r="D1568" s="2">
        <f t="shared" si="146"/>
        <v>6.6360276403525447</v>
      </c>
      <c r="E1568" s="2">
        <f t="shared" si="145"/>
        <v>0.15526441729198126</v>
      </c>
      <c r="F1568" s="2">
        <f t="shared" si="143"/>
        <v>0.12253867433105782</v>
      </c>
      <c r="G1568" s="2">
        <f t="shared" si="141"/>
        <v>3.272574296092344E-2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6.3545999999999996</v>
      </c>
      <c r="C1569" s="2">
        <f t="shared" si="144"/>
        <v>6.7782778949299836</v>
      </c>
      <c r="D1569" s="2">
        <f t="shared" si="146"/>
        <v>6.6151811484745782</v>
      </c>
      <c r="E1569" s="2">
        <f t="shared" si="145"/>
        <v>0.16309674645540539</v>
      </c>
      <c r="F1569" s="2">
        <f t="shared" si="143"/>
        <v>0.13065028875592732</v>
      </c>
      <c r="G1569" s="2">
        <f t="shared" si="141"/>
        <v>3.2446457699478071E-2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6.2779999999999996</v>
      </c>
      <c r="C1570" s="2">
        <f t="shared" si="144"/>
        <v>6.7625582187869089</v>
      </c>
      <c r="D1570" s="2">
        <f t="shared" si="146"/>
        <v>6.5902047671060906</v>
      </c>
      <c r="E1570" s="2">
        <f t="shared" si="145"/>
        <v>0.17235345168081828</v>
      </c>
      <c r="F1570" s="2">
        <f t="shared" si="143"/>
        <v>0.13899092134090552</v>
      </c>
      <c r="G1570" s="2">
        <f t="shared" si="141"/>
        <v>3.3362530339912766E-2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6.3163</v>
      </c>
      <c r="C1571" s="2">
        <f t="shared" si="144"/>
        <v>6.7445492620504606</v>
      </c>
      <c r="D1571" s="2">
        <f t="shared" si="146"/>
        <v>6.5699155250982324</v>
      </c>
      <c r="E1571" s="2">
        <f t="shared" si="145"/>
        <v>0.17463373695222817</v>
      </c>
      <c r="F1571" s="2">
        <f t="shared" si="143"/>
        <v>0.14611948446317005</v>
      </c>
      <c r="G1571" s="2">
        <f t="shared" si="141"/>
        <v>2.8514252489058117E-2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6.3163</v>
      </c>
      <c r="C1572" s="2">
        <f t="shared" si="144"/>
        <v>6.7234186063503891</v>
      </c>
      <c r="D1572" s="2">
        <f t="shared" si="146"/>
        <v>6.5511291899057706</v>
      </c>
      <c r="E1572" s="2">
        <f t="shared" si="145"/>
        <v>0.17228941644461848</v>
      </c>
      <c r="F1572" s="2">
        <f t="shared" si="143"/>
        <v>0.15135347085945974</v>
      </c>
      <c r="G1572" s="2">
        <f t="shared" ref="G1572:G1635" si="147">E1572-F1572</f>
        <v>2.0935945585158738E-2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6.2244000000000002</v>
      </c>
      <c r="C1573" s="2">
        <f t="shared" si="144"/>
        <v>6.7020003592195598</v>
      </c>
      <c r="D1573" s="2">
        <f t="shared" si="146"/>
        <v>6.5269270276905287</v>
      </c>
      <c r="E1573" s="2">
        <f t="shared" si="145"/>
        <v>0.17507333152903115</v>
      </c>
      <c r="F1573" s="2">
        <f t="shared" ref="F1573:F1636" si="149">(E1573*(2/(10)))+((1-(2/10))*F1572)</f>
        <v>0.15609744299337402</v>
      </c>
      <c r="G1573" s="2">
        <f t="shared" si="147"/>
        <v>1.8975888535657126E-2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6.3010000000000002</v>
      </c>
      <c r="C1574" s="2">
        <f t="shared" si="144"/>
        <v>6.6567849193396276</v>
      </c>
      <c r="D1574" s="2">
        <f t="shared" si="146"/>
        <v>6.5101916923060452</v>
      </c>
      <c r="E1574" s="2">
        <f t="shared" si="145"/>
        <v>0.14659322703358235</v>
      </c>
      <c r="F1574" s="2">
        <f t="shared" si="149"/>
        <v>0.1541965998014157</v>
      </c>
      <c r="G1574" s="2">
        <f t="shared" si="147"/>
        <v>-7.6033727678333496E-3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6.3468999999999998</v>
      </c>
      <c r="C1575" s="2">
        <f t="shared" si="144"/>
        <v>6.6314949317489162</v>
      </c>
      <c r="D1575" s="2">
        <f t="shared" si="146"/>
        <v>6.4980960113944866</v>
      </c>
      <c r="E1575" s="2">
        <f t="shared" si="145"/>
        <v>0.13339892035442968</v>
      </c>
      <c r="F1575" s="2">
        <f t="shared" si="149"/>
        <v>0.15003706391201851</v>
      </c>
      <c r="G1575" s="2">
        <f t="shared" si="147"/>
        <v>-1.663814355758883E-2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6.3468999999999998</v>
      </c>
      <c r="C1576" s="2">
        <f t="shared" si="144"/>
        <v>6.6089110960952366</v>
      </c>
      <c r="D1576" s="2">
        <f t="shared" si="146"/>
        <v>6.4868963068467469</v>
      </c>
      <c r="E1576" s="2">
        <f t="shared" si="145"/>
        <v>0.12201478924848974</v>
      </c>
      <c r="F1576" s="2">
        <f t="shared" si="149"/>
        <v>0.14443260897931276</v>
      </c>
      <c r="G1576" s="2">
        <f t="shared" si="147"/>
        <v>-2.2417819730823019E-2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6.3468999999999998</v>
      </c>
      <c r="C1577" s="2">
        <f t="shared" si="144"/>
        <v>6.5756632351575082</v>
      </c>
      <c r="D1577" s="2">
        <f t="shared" si="146"/>
        <v>6.4765262100432839</v>
      </c>
      <c r="E1577" s="2">
        <f t="shared" si="145"/>
        <v>9.9137025114224286E-2</v>
      </c>
      <c r="F1577" s="2">
        <f t="shared" si="149"/>
        <v>0.13537349220629508</v>
      </c>
      <c r="G1577" s="2">
        <f t="shared" si="147"/>
        <v>-3.623646709207079E-2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6.3391999999999999</v>
      </c>
      <c r="C1578" s="2">
        <f t="shared" si="144"/>
        <v>6.5475304297486607</v>
      </c>
      <c r="D1578" s="2">
        <f t="shared" si="146"/>
        <v>6.4663538981882258</v>
      </c>
      <c r="E1578" s="2">
        <f t="shared" si="145"/>
        <v>8.1176531560434917E-2</v>
      </c>
      <c r="F1578" s="2">
        <f t="shared" si="149"/>
        <v>0.12453410007712305</v>
      </c>
      <c r="G1578" s="2">
        <f t="shared" si="147"/>
        <v>-4.3357568516688136E-2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6.3391999999999999</v>
      </c>
      <c r="C1579" s="2">
        <f t="shared" si="144"/>
        <v>6.517848825171944</v>
      </c>
      <c r="D1579" s="2">
        <f t="shared" si="146"/>
        <v>6.4569350909150236</v>
      </c>
      <c r="E1579" s="2">
        <f t="shared" si="145"/>
        <v>6.0913734256920371E-2</v>
      </c>
      <c r="F1579" s="2">
        <f t="shared" si="149"/>
        <v>0.11181002691308253</v>
      </c>
      <c r="G1579" s="2">
        <f t="shared" si="147"/>
        <v>-5.0896292656162162E-2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6.2397</v>
      </c>
      <c r="C1580" s="2">
        <f t="shared" si="144"/>
        <v>6.4809490059147219</v>
      </c>
      <c r="D1580" s="2">
        <f t="shared" si="146"/>
        <v>6.4408436026990961</v>
      </c>
      <c r="E1580" s="2">
        <f t="shared" si="145"/>
        <v>4.0105403215625834E-2</v>
      </c>
      <c r="F1580" s="2">
        <f t="shared" si="149"/>
        <v>9.7469102173591199E-2</v>
      </c>
      <c r="G1580" s="2">
        <f t="shared" si="147"/>
        <v>-5.7363698957965364E-2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6.2397</v>
      </c>
      <c r="C1581" s="2">
        <f t="shared" si="144"/>
        <v>6.4556183896201498</v>
      </c>
      <c r="D1581" s="2">
        <f t="shared" si="146"/>
        <v>6.425944076573237</v>
      </c>
      <c r="E1581" s="2">
        <f t="shared" si="145"/>
        <v>2.9674313046912815E-2</v>
      </c>
      <c r="F1581" s="2">
        <f t="shared" si="149"/>
        <v>8.3910144348255528E-2</v>
      </c>
      <c r="G1581" s="2">
        <f t="shared" si="147"/>
        <v>-5.4235831301342713E-2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6.2397</v>
      </c>
      <c r="C1582" s="2">
        <f t="shared" si="144"/>
        <v>6.4341847912170502</v>
      </c>
      <c r="D1582" s="2">
        <f t="shared" si="146"/>
        <v>6.4121482190492936</v>
      </c>
      <c r="E1582" s="2">
        <f t="shared" si="145"/>
        <v>2.2036572167756674E-2</v>
      </c>
      <c r="F1582" s="2">
        <f t="shared" si="149"/>
        <v>7.1535429912155751E-2</v>
      </c>
      <c r="G1582" s="2">
        <f t="shared" si="147"/>
        <v>-4.9498857744399077E-2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6.2013999999999996</v>
      </c>
      <c r="C1583" s="2">
        <f t="shared" si="144"/>
        <v>6.4019102079528887</v>
      </c>
      <c r="D1583" s="2">
        <f t="shared" si="146"/>
        <v>6.3965372398604572</v>
      </c>
      <c r="E1583" s="2">
        <f t="shared" si="145"/>
        <v>5.3729680924314849E-3</v>
      </c>
      <c r="F1583" s="2">
        <f t="shared" si="149"/>
        <v>5.8302937548210899E-2</v>
      </c>
      <c r="G1583" s="2">
        <f t="shared" si="147"/>
        <v>-5.2929969455779415E-2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6.2013999999999996</v>
      </c>
      <c r="C1584" s="2">
        <f t="shared" si="144"/>
        <v>6.3863855605755209</v>
      </c>
      <c r="D1584" s="2">
        <f t="shared" si="146"/>
        <v>6.3820826295004238</v>
      </c>
      <c r="E1584" s="2">
        <f t="shared" si="145"/>
        <v>4.3029310750970495E-3</v>
      </c>
      <c r="F1584" s="2">
        <f t="shared" si="149"/>
        <v>4.7502936253588132E-2</v>
      </c>
      <c r="G1584" s="2">
        <f t="shared" si="147"/>
        <v>-4.3200005178491083E-2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6.2013999999999996</v>
      </c>
      <c r="C1585" s="2">
        <f t="shared" si="144"/>
        <v>6.3803108589485173</v>
      </c>
      <c r="D1585" s="2">
        <f t="shared" si="146"/>
        <v>6.3686987310189114</v>
      </c>
      <c r="E1585" s="2">
        <f t="shared" si="145"/>
        <v>1.1612127929605975E-2</v>
      </c>
      <c r="F1585" s="2">
        <f t="shared" si="149"/>
        <v>4.0324774588791704E-2</v>
      </c>
      <c r="G1585" s="2">
        <f t="shared" si="147"/>
        <v>-2.8712646659185728E-2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6.2321</v>
      </c>
      <c r="C1586" s="2">
        <f t="shared" si="144"/>
        <v>6.3751707268025912</v>
      </c>
      <c r="D1586" s="2">
        <f t="shared" si="146"/>
        <v>6.3585803064989923</v>
      </c>
      <c r="E1586" s="2">
        <f t="shared" si="145"/>
        <v>1.6590420303598918E-2</v>
      </c>
      <c r="F1586" s="2">
        <f t="shared" si="149"/>
        <v>3.5577903731753145E-2</v>
      </c>
      <c r="G1586" s="2">
        <f t="shared" si="147"/>
        <v>-1.8987483428154227E-2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6.2013999999999996</v>
      </c>
      <c r="C1587" s="2">
        <f t="shared" si="144"/>
        <v>6.3708213842175772</v>
      </c>
      <c r="D1587" s="2">
        <f t="shared" si="146"/>
        <v>6.3469373208324003</v>
      </c>
      <c r="E1587" s="2">
        <f t="shared" si="145"/>
        <v>2.3884063385176901E-2</v>
      </c>
      <c r="F1587" s="2">
        <f t="shared" si="149"/>
        <v>3.3239135662437899E-2</v>
      </c>
      <c r="G1587" s="2">
        <f t="shared" si="147"/>
        <v>-9.3550722772609979E-3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6.3545999999999996</v>
      </c>
      <c r="C1588" s="2">
        <f t="shared" si="144"/>
        <v>6.3659565558764113</v>
      </c>
      <c r="D1588" s="2">
        <f t="shared" si="146"/>
        <v>6.3475049266966668</v>
      </c>
      <c r="E1588" s="2">
        <f t="shared" si="145"/>
        <v>1.8451629179744522E-2</v>
      </c>
      <c r="F1588" s="2">
        <f t="shared" si="149"/>
        <v>3.0281634365899226E-2</v>
      </c>
      <c r="G1588" s="2">
        <f t="shared" si="147"/>
        <v>-1.1830005186154704E-2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6.3545999999999996</v>
      </c>
      <c r="C1589" s="2">
        <f t="shared" si="144"/>
        <v>6.361840162664655</v>
      </c>
      <c r="D1589" s="2">
        <f t="shared" si="146"/>
        <v>6.3480304876820988</v>
      </c>
      <c r="E1589" s="2">
        <f t="shared" si="145"/>
        <v>1.3809674982556253E-2</v>
      </c>
      <c r="F1589" s="2">
        <f t="shared" si="149"/>
        <v>2.698724248923063E-2</v>
      </c>
      <c r="G1589" s="2">
        <f t="shared" si="147"/>
        <v>-1.3177567506674377E-2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6.3545999999999996</v>
      </c>
      <c r="C1590" s="2">
        <f t="shared" si="144"/>
        <v>6.343049368408554</v>
      </c>
      <c r="D1590" s="2">
        <f t="shared" si="146"/>
        <v>6.3485171182241658</v>
      </c>
      <c r="E1590" s="2">
        <f t="shared" si="145"/>
        <v>-5.467749815611711E-3</v>
      </c>
      <c r="F1590" s="2">
        <f t="shared" si="149"/>
        <v>2.0496244028262164E-2</v>
      </c>
      <c r="G1590" s="2">
        <f t="shared" si="147"/>
        <v>-2.5963993843873875E-2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6.4310999999999998</v>
      </c>
      <c r="C1591" s="2">
        <f t="shared" si="144"/>
        <v>6.3271494655764684</v>
      </c>
      <c r="D1591" s="2">
        <f t="shared" si="146"/>
        <v>6.3546343687260789</v>
      </c>
      <c r="E1591" s="2">
        <f t="shared" si="145"/>
        <v>-2.7484903149610496E-2</v>
      </c>
      <c r="F1591" s="2">
        <f t="shared" si="149"/>
        <v>1.0900014592687631E-2</v>
      </c>
      <c r="G1591" s="2">
        <f t="shared" si="147"/>
        <v>-3.838491774229813E-2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6.2626999999999997</v>
      </c>
      <c r="C1592" s="2">
        <f t="shared" si="144"/>
        <v>6.3136957016416266</v>
      </c>
      <c r="D1592" s="2">
        <f t="shared" si="146"/>
        <v>6.3478244154871097</v>
      </c>
      <c r="E1592" s="2">
        <f t="shared" si="145"/>
        <v>-3.4128713845483105E-2</v>
      </c>
      <c r="F1592" s="2">
        <f t="shared" si="149"/>
        <v>1.8942689050534837E-3</v>
      </c>
      <c r="G1592" s="2">
        <f t="shared" si="147"/>
        <v>-3.6022982750536586E-2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6.4387999999999996</v>
      </c>
      <c r="C1593" s="2">
        <f t="shared" si="144"/>
        <v>6.2964194398506077</v>
      </c>
      <c r="D1593" s="2">
        <f t="shared" si="146"/>
        <v>6.3545633476732499</v>
      </c>
      <c r="E1593" s="2">
        <f t="shared" si="145"/>
        <v>-5.8143907822642227E-2</v>
      </c>
      <c r="F1593" s="2">
        <f t="shared" si="149"/>
        <v>-1.0113366440485659E-2</v>
      </c>
      <c r="G1593" s="2">
        <f t="shared" si="147"/>
        <v>-4.8030541382156566E-2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6.5536000000000003</v>
      </c>
      <c r="C1594" s="2">
        <f t="shared" si="144"/>
        <v>6.2818010644889757</v>
      </c>
      <c r="D1594" s="2">
        <f t="shared" si="146"/>
        <v>6.3693068034011571</v>
      </c>
      <c r="E1594" s="2">
        <f t="shared" si="145"/>
        <v>-8.7505738912181386E-2</v>
      </c>
      <c r="F1594" s="2">
        <f t="shared" si="149"/>
        <v>-2.5591840934824805E-2</v>
      </c>
      <c r="G1594" s="2">
        <f t="shared" si="147"/>
        <v>-6.191389797735658E-2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6.5995999999999997</v>
      </c>
      <c r="C1595" s="2">
        <f t="shared" si="144"/>
        <v>6.2694316699522101</v>
      </c>
      <c r="D1595" s="2">
        <f t="shared" si="146"/>
        <v>6.3863655587047745</v>
      </c>
      <c r="E1595" s="2">
        <f t="shared" si="145"/>
        <v>-0.11693388875256439</v>
      </c>
      <c r="F1595" s="2">
        <f t="shared" si="149"/>
        <v>-4.3860250498372721E-2</v>
      </c>
      <c r="G1595" s="2">
        <f t="shared" si="147"/>
        <v>-7.3073638254191664E-2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6.5536000000000003</v>
      </c>
      <c r="C1596" s="2">
        <f t="shared" si="144"/>
        <v>6.2636883361134092</v>
      </c>
      <c r="D1596" s="2">
        <f t="shared" si="146"/>
        <v>6.3987532950970136</v>
      </c>
      <c r="E1596" s="2">
        <f t="shared" si="145"/>
        <v>-0.13506495898360438</v>
      </c>
      <c r="F1596" s="2">
        <f t="shared" si="149"/>
        <v>-6.2101192195419055E-2</v>
      </c>
      <c r="G1596" s="2">
        <f t="shared" si="147"/>
        <v>-7.2963766788185322E-2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6.5305999999999997</v>
      </c>
      <c r="C1597" s="2">
        <f t="shared" si="144"/>
        <v>6.2541055151728848</v>
      </c>
      <c r="D1597" s="2">
        <f t="shared" si="146"/>
        <v>6.4085197176824202</v>
      </c>
      <c r="E1597" s="2">
        <f t="shared" si="145"/>
        <v>-0.15441420250953541</v>
      </c>
      <c r="F1597" s="2">
        <f t="shared" si="149"/>
        <v>-8.0563794258242324E-2</v>
      </c>
      <c r="G1597" s="2">
        <f t="shared" si="147"/>
        <v>-7.385040825129309E-2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6.4923999999999999</v>
      </c>
      <c r="C1598" s="2">
        <f t="shared" si="144"/>
        <v>6.2695662051462868</v>
      </c>
      <c r="D1598" s="2">
        <f t="shared" si="146"/>
        <v>6.4147330719281674</v>
      </c>
      <c r="E1598" s="2">
        <f t="shared" si="145"/>
        <v>-0.14516686678188062</v>
      </c>
      <c r="F1598" s="2">
        <f t="shared" si="149"/>
        <v>-9.3484408762969984E-2</v>
      </c>
      <c r="G1598" s="2">
        <f t="shared" si="147"/>
        <v>-5.1682458018910638E-2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6.6224999999999996</v>
      </c>
      <c r="C1599" s="2">
        <f t="shared" si="144"/>
        <v>6.2826483274314731</v>
      </c>
      <c r="D1599" s="2">
        <f t="shared" si="146"/>
        <v>6.4301232147483036</v>
      </c>
      <c r="E1599" s="2">
        <f t="shared" si="145"/>
        <v>-0.14747488731683056</v>
      </c>
      <c r="F1599" s="2">
        <f t="shared" si="149"/>
        <v>-0.1042825044737421</v>
      </c>
      <c r="G1599" s="2">
        <f t="shared" si="147"/>
        <v>-4.3192382843088462E-2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6.6531000000000002</v>
      </c>
      <c r="C1600" s="2">
        <f t="shared" si="144"/>
        <v>6.2937178155189386</v>
      </c>
      <c r="D1600" s="2">
        <f t="shared" si="146"/>
        <v>6.4466400136558368</v>
      </c>
      <c r="E1600" s="2">
        <f t="shared" si="145"/>
        <v>-0.15292219813689822</v>
      </c>
      <c r="F1600" s="2">
        <f t="shared" si="149"/>
        <v>-0.11401044320637332</v>
      </c>
      <c r="G1600" s="2">
        <f t="shared" si="147"/>
        <v>-3.89117549305249E-2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6.8521999999999998</v>
      </c>
      <c r="C1601" s="2">
        <f t="shared" si="144"/>
        <v>6.3148535362083322</v>
      </c>
      <c r="D1601" s="2">
        <f t="shared" si="146"/>
        <v>6.4766814941257751</v>
      </c>
      <c r="E1601" s="2">
        <f t="shared" si="145"/>
        <v>-0.16182795791744287</v>
      </c>
      <c r="F1601" s="2">
        <f t="shared" si="149"/>
        <v>-0.12357394614858724</v>
      </c>
      <c r="G1601" s="2">
        <f t="shared" si="147"/>
        <v>-3.8254011768855622E-2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6.8139000000000003</v>
      </c>
      <c r="C1602" s="2">
        <f t="shared" si="144"/>
        <v>6.3068299152532044</v>
      </c>
      <c r="D1602" s="2">
        <f t="shared" si="146"/>
        <v>6.5016606427090506</v>
      </c>
      <c r="E1602" s="2">
        <f t="shared" si="145"/>
        <v>-0.19483072745584629</v>
      </c>
      <c r="F1602" s="2">
        <f t="shared" si="149"/>
        <v>-0.13782530241003907</v>
      </c>
      <c r="G1602" s="2">
        <f t="shared" si="147"/>
        <v>-5.7005425045807218E-2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6.6684999999999999</v>
      </c>
      <c r="C1603" s="2">
        <f t="shared" si="144"/>
        <v>6.3271330052142494</v>
      </c>
      <c r="D1603" s="2">
        <f t="shared" si="146"/>
        <v>6.5140191136194918</v>
      </c>
      <c r="E1603" s="2">
        <f t="shared" si="145"/>
        <v>-0.18688610840524245</v>
      </c>
      <c r="F1603" s="2">
        <f t="shared" si="149"/>
        <v>-0.14763746360907976</v>
      </c>
      <c r="G1603" s="2">
        <f t="shared" si="147"/>
        <v>-3.9248644796162691E-2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6.6148999999999996</v>
      </c>
      <c r="C1604" s="2">
        <f t="shared" si="144"/>
        <v>6.3619740813351342</v>
      </c>
      <c r="D1604" s="2">
        <f t="shared" si="146"/>
        <v>6.5214917718698997</v>
      </c>
      <c r="E1604" s="2">
        <f t="shared" si="145"/>
        <v>-0.1595176905347655</v>
      </c>
      <c r="F1604" s="2">
        <f t="shared" si="149"/>
        <v>-0.15001350899421692</v>
      </c>
      <c r="G1604" s="2">
        <f t="shared" si="147"/>
        <v>-9.5041815405485786E-3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6.5766</v>
      </c>
      <c r="C1605" s="2">
        <f t="shared" si="144"/>
        <v>6.3985319149758828</v>
      </c>
      <c r="D1605" s="2">
        <f t="shared" si="146"/>
        <v>6.5255738628425002</v>
      </c>
      <c r="E1605" s="2">
        <f t="shared" si="145"/>
        <v>-0.12704194786661738</v>
      </c>
      <c r="F1605" s="2">
        <f t="shared" si="149"/>
        <v>-0.14541919676869702</v>
      </c>
      <c r="G1605" s="2">
        <f t="shared" si="147"/>
        <v>1.8377248902079646E-2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6.6071999999999997</v>
      </c>
      <c r="C1606" s="2">
        <f t="shared" si="144"/>
        <v>6.4223885434411319</v>
      </c>
      <c r="D1606" s="2">
        <f t="shared" si="146"/>
        <v>6.5316202433726858</v>
      </c>
      <c r="E1606" s="2">
        <f t="shared" si="145"/>
        <v>-0.10923169993155391</v>
      </c>
      <c r="F1606" s="2">
        <f t="shared" si="149"/>
        <v>-0.1381816974012684</v>
      </c>
      <c r="G1606" s="2">
        <f t="shared" si="147"/>
        <v>2.8949997469714495E-2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6.6148999999999996</v>
      </c>
      <c r="C1607" s="2">
        <f t="shared" si="144"/>
        <v>6.4390364598348047</v>
      </c>
      <c r="D1607" s="2">
        <f t="shared" si="146"/>
        <v>6.5377891142339681</v>
      </c>
      <c r="E1607" s="2">
        <f t="shared" si="145"/>
        <v>-9.8752654399163475E-2</v>
      </c>
      <c r="F1607" s="2">
        <f t="shared" si="149"/>
        <v>-0.13029588880084741</v>
      </c>
      <c r="G1607" s="2">
        <f t="shared" si="147"/>
        <v>3.1543234401683939E-2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6.5689000000000002</v>
      </c>
      <c r="C1608" s="2">
        <f t="shared" si="144"/>
        <v>6.447246235244835</v>
      </c>
      <c r="D1608" s="2">
        <f t="shared" si="146"/>
        <v>6.5400936242907113</v>
      </c>
      <c r="E1608" s="2">
        <f t="shared" si="145"/>
        <v>-9.2847389045876305E-2</v>
      </c>
      <c r="F1608" s="2">
        <f t="shared" si="149"/>
        <v>-0.1228061888498532</v>
      </c>
      <c r="G1608" s="2">
        <f t="shared" si="147"/>
        <v>2.9958799803976893E-2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6.5</v>
      </c>
      <c r="C1609" s="2">
        <f t="shared" si="144"/>
        <v>6.4742083528994749</v>
      </c>
      <c r="D1609" s="2">
        <f t="shared" si="146"/>
        <v>6.5371237261951034</v>
      </c>
      <c r="E1609" s="2">
        <f t="shared" si="145"/>
        <v>-6.2915373295628463E-2</v>
      </c>
      <c r="F1609" s="2">
        <f t="shared" si="149"/>
        <v>-0.11082802573900827</v>
      </c>
      <c r="G1609" s="2">
        <f t="shared" si="147"/>
        <v>4.7912652443379805E-2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6.5613000000000001</v>
      </c>
      <c r="C1610" s="2">
        <f t="shared" si="144"/>
        <v>6.501730144761094</v>
      </c>
      <c r="D1610" s="2">
        <f t="shared" si="146"/>
        <v>6.5389145612917625</v>
      </c>
      <c r="E1610" s="2">
        <f t="shared" si="145"/>
        <v>-3.7184416530668507E-2</v>
      </c>
      <c r="F1610" s="2">
        <f t="shared" si="149"/>
        <v>-9.6099303897340324E-2</v>
      </c>
      <c r="G1610" s="2">
        <f t="shared" si="147"/>
        <v>5.8914887366671817E-2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6.5536000000000003</v>
      </c>
      <c r="C1611" s="2">
        <f t="shared" si="144"/>
        <v>6.5556485840286181</v>
      </c>
      <c r="D1611" s="2">
        <f t="shared" si="146"/>
        <v>6.5400023715664464</v>
      </c>
      <c r="E1611" s="2">
        <f t="shared" si="145"/>
        <v>1.5646212462171682E-2</v>
      </c>
      <c r="F1611" s="2">
        <f t="shared" si="149"/>
        <v>-7.3750200625437926E-2</v>
      </c>
      <c r="G1611" s="2">
        <f t="shared" si="147"/>
        <v>8.9396413087609608E-2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6.5460000000000003</v>
      </c>
      <c r="C1612" s="2">
        <f t="shared" si="144"/>
        <v>6.5953795711011383</v>
      </c>
      <c r="D1612" s="2">
        <f t="shared" si="146"/>
        <v>6.5404466403393018</v>
      </c>
      <c r="E1612" s="2">
        <f t="shared" si="145"/>
        <v>5.4932930761836474E-2</v>
      </c>
      <c r="F1612" s="2">
        <f t="shared" si="149"/>
        <v>-4.8013574347983048E-2</v>
      </c>
      <c r="G1612" s="2">
        <f t="shared" si="147"/>
        <v>0.10294650510981952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6.5076999999999998</v>
      </c>
      <c r="C1613" s="2">
        <f t="shared" si="144"/>
        <v>6.6066288678548091</v>
      </c>
      <c r="D1613" s="2">
        <f t="shared" si="146"/>
        <v>6.5380209632771313</v>
      </c>
      <c r="E1613" s="2">
        <f t="shared" si="145"/>
        <v>6.8607904577677736E-2</v>
      </c>
      <c r="F1613" s="2">
        <f t="shared" si="149"/>
        <v>-2.4689278562850893E-2</v>
      </c>
      <c r="G1613" s="2">
        <f t="shared" si="147"/>
        <v>9.3297183140528622E-2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6.4617000000000004</v>
      </c>
      <c r="C1614" s="2">
        <f t="shared" si="144"/>
        <v>6.6079013497233001</v>
      </c>
      <c r="D1614" s="2">
        <f t="shared" si="146"/>
        <v>6.5323675585899359</v>
      </c>
      <c r="E1614" s="2">
        <f t="shared" si="145"/>
        <v>7.5533791133364225E-2</v>
      </c>
      <c r="F1614" s="2">
        <f t="shared" si="149"/>
        <v>-4.6446646236078699E-3</v>
      </c>
      <c r="G1614" s="2">
        <f t="shared" si="147"/>
        <v>8.0178455756972092E-2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6.4541000000000004</v>
      </c>
      <c r="C1615" s="2">
        <f t="shared" ref="C1615:C1678" si="150">$C$4*B1605+C1614*(1-$C$4)</f>
        <v>6.6030857574581772</v>
      </c>
      <c r="D1615" s="2">
        <f t="shared" si="146"/>
        <v>6.5265699616573487</v>
      </c>
      <c r="E1615" s="2">
        <f t="shared" si="145"/>
        <v>7.6515795800828457E-2</v>
      </c>
      <c r="F1615" s="2">
        <f t="shared" si="149"/>
        <v>1.1587427461279396E-2</v>
      </c>
      <c r="G1615" s="2">
        <f t="shared" si="147"/>
        <v>6.4928368339549056E-2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6.4463999999999997</v>
      </c>
      <c r="C1616" s="2">
        <f t="shared" si="150"/>
        <v>6.6037187178492269</v>
      </c>
      <c r="D1616" s="2">
        <f t="shared" si="146"/>
        <v>6.5206314459790269</v>
      </c>
      <c r="E1616" s="2">
        <f t="shared" si="145"/>
        <v>8.3087271870200041E-2</v>
      </c>
      <c r="F1616" s="2">
        <f t="shared" si="149"/>
        <v>2.5887396343063522E-2</v>
      </c>
      <c r="G1616" s="2">
        <f t="shared" si="147"/>
        <v>5.7199875527136519E-2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6.4617000000000004</v>
      </c>
      <c r="C1617" s="2">
        <f t="shared" si="150"/>
        <v>6.6054389151031918</v>
      </c>
      <c r="D1617" s="2">
        <f t="shared" si="146"/>
        <v>6.5162661536842847</v>
      </c>
      <c r="E1617" s="2">
        <f t="shared" si="145"/>
        <v>8.9172761418907065E-2</v>
      </c>
      <c r="F1617" s="2">
        <f t="shared" si="149"/>
        <v>3.8544469358232233E-2</v>
      </c>
      <c r="G1617" s="2">
        <f t="shared" si="147"/>
        <v>5.0628292060674832E-2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6.6071999999999997</v>
      </c>
      <c r="C1618" s="2">
        <f t="shared" si="150"/>
        <v>6.5998175435488546</v>
      </c>
      <c r="D1618" s="2">
        <f t="shared" si="146"/>
        <v>6.5230019941521151</v>
      </c>
      <c r="E1618" s="2">
        <f t="shared" si="145"/>
        <v>7.6815549396739513E-2</v>
      </c>
      <c r="F1618" s="2">
        <f t="shared" si="149"/>
        <v>4.6198685365933689E-2</v>
      </c>
      <c r="G1618" s="2">
        <f t="shared" si="147"/>
        <v>3.0616864030805824E-2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6.6071999999999997</v>
      </c>
      <c r="C1619" s="2">
        <f t="shared" si="150"/>
        <v>6.5844609983874927</v>
      </c>
      <c r="D1619" s="2">
        <f t="shared" si="146"/>
        <v>6.5292388834741804</v>
      </c>
      <c r="E1619" s="2">
        <f t="shared" si="145"/>
        <v>5.5222114913312303E-2</v>
      </c>
      <c r="F1619" s="2">
        <f t="shared" si="149"/>
        <v>4.8003371275409414E-2</v>
      </c>
      <c r="G1619" s="2">
        <f t="shared" si="147"/>
        <v>7.2187436379028899E-3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6.6224999999999996</v>
      </c>
      <c r="C1620" s="2">
        <f t="shared" si="150"/>
        <v>6.5808977678663396</v>
      </c>
      <c r="D1620" s="2">
        <f t="shared" si="146"/>
        <v>6.536147114327945</v>
      </c>
      <c r="E1620" s="2">
        <f t="shared" si="145"/>
        <v>4.475065353839458E-2</v>
      </c>
      <c r="F1620" s="2">
        <f t="shared" si="149"/>
        <v>4.7352827728006447E-2</v>
      </c>
      <c r="G1620" s="2">
        <f t="shared" si="147"/>
        <v>-2.6021741896118666E-3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6.5460000000000003</v>
      </c>
      <c r="C1621" s="2">
        <f t="shared" si="150"/>
        <v>6.5766981112715186</v>
      </c>
      <c r="D1621" s="2">
        <f t="shared" si="146"/>
        <v>6.5368769577110601</v>
      </c>
      <c r="E1621" s="2">
        <f t="shared" si="145"/>
        <v>3.9821153560458455E-2</v>
      </c>
      <c r="F1621" s="2">
        <f t="shared" si="149"/>
        <v>4.5846492894496854E-2</v>
      </c>
      <c r="G1621" s="2">
        <f t="shared" si="147"/>
        <v>-6.0253393340383987E-3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6.6148999999999996</v>
      </c>
      <c r="C1622" s="2">
        <f t="shared" si="150"/>
        <v>6.5719753249220538</v>
      </c>
      <c r="D1622" s="2">
        <f t="shared" si="146"/>
        <v>6.5426564423250557</v>
      </c>
      <c r="E1622" s="2">
        <f t="shared" si="145"/>
        <v>2.9318882596998108E-2</v>
      </c>
      <c r="F1622" s="2">
        <f t="shared" si="149"/>
        <v>4.2540970834997104E-2</v>
      </c>
      <c r="G1622" s="2">
        <f t="shared" si="147"/>
        <v>-1.3222088237998995E-2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6.6071999999999997</v>
      </c>
      <c r="C1623" s="2">
        <f t="shared" si="150"/>
        <v>6.5620868133955845</v>
      </c>
      <c r="D1623" s="2">
        <f t="shared" si="146"/>
        <v>6.5474374465972742</v>
      </c>
      <c r="E1623" s="2">
        <f t="shared" si="145"/>
        <v>1.4649366798310304E-2</v>
      </c>
      <c r="F1623" s="2">
        <f t="shared" si="149"/>
        <v>3.6962650027659749E-2</v>
      </c>
      <c r="G1623" s="2">
        <f t="shared" si="147"/>
        <v>-2.2313283229349445E-2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6.5842000000000001</v>
      </c>
      <c r="C1624" s="2">
        <f t="shared" si="150"/>
        <v>6.5466426882578022</v>
      </c>
      <c r="D1624" s="2">
        <f t="shared" si="146"/>
        <v>6.5501605987011802</v>
      </c>
      <c r="E1624" s="2">
        <f t="shared" si="145"/>
        <v>-3.517910443378014E-3</v>
      </c>
      <c r="F1624" s="2">
        <f t="shared" si="149"/>
        <v>2.8866537933452199E-2</v>
      </c>
      <c r="G1624" s="2">
        <f t="shared" si="147"/>
        <v>-3.2384448376830216E-2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6.5076999999999998</v>
      </c>
      <c r="C1625" s="2">
        <f t="shared" si="150"/>
        <v>6.5324053516027556</v>
      </c>
      <c r="D1625" s="2">
        <f t="shared" si="146"/>
        <v>6.5470153691677595</v>
      </c>
      <c r="E1625" s="2">
        <f t="shared" si="145"/>
        <v>-1.4610017565003908E-2</v>
      </c>
      <c r="F1625" s="2">
        <f t="shared" si="149"/>
        <v>2.0171226833760977E-2</v>
      </c>
      <c r="G1625" s="2">
        <f t="shared" si="147"/>
        <v>-3.4781244398764885E-2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6.5076999999999998</v>
      </c>
      <c r="C1626" s="2">
        <f t="shared" si="150"/>
        <v>6.5191737590484848</v>
      </c>
      <c r="D1626" s="2">
        <f t="shared" si="146"/>
        <v>6.544103119599777</v>
      </c>
      <c r="E1626" s="2">
        <f t="shared" si="145"/>
        <v>-2.4929360551292135E-2</v>
      </c>
      <c r="F1626" s="2">
        <f t="shared" si="149"/>
        <v>1.1151109356750358E-2</v>
      </c>
      <c r="G1626" s="2">
        <f t="shared" si="147"/>
        <v>-3.6080469908042492E-2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6.5076999999999998</v>
      </c>
      <c r="C1627" s="2">
        <f t="shared" si="150"/>
        <v>6.5103316422717947</v>
      </c>
      <c r="D1627" s="2">
        <f t="shared" si="146"/>
        <v>6.5414065922220157</v>
      </c>
      <c r="E1627" s="2">
        <f t="shared" si="145"/>
        <v>-3.1074949950220976E-2</v>
      </c>
      <c r="F1627" s="2">
        <f t="shared" si="149"/>
        <v>2.7058974953560909E-3</v>
      </c>
      <c r="G1627" s="2">
        <f t="shared" si="147"/>
        <v>-3.3780847445577064E-2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6.5076999999999998</v>
      </c>
      <c r="C1628" s="2">
        <f t="shared" si="150"/>
        <v>6.5252344665376727</v>
      </c>
      <c r="D1628" s="2">
        <f t="shared" si="146"/>
        <v>6.5389098076129768</v>
      </c>
      <c r="E1628" s="2">
        <f t="shared" ref="E1628:E1691" si="151">C1628-D1628</f>
        <v>-1.3675341075304104E-2</v>
      </c>
      <c r="F1628" s="2">
        <f t="shared" si="149"/>
        <v>-5.7035021877594816E-4</v>
      </c>
      <c r="G1628" s="2">
        <f t="shared" si="147"/>
        <v>-1.3104990856528156E-2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6.5076999999999998</v>
      </c>
      <c r="C1629" s="2">
        <f t="shared" si="150"/>
        <v>6.5378445486087999</v>
      </c>
      <c r="D1629" s="2">
        <f t="shared" ref="D1629:D1692" si="152">$D$4*B1629+(1-$D$4)*D1628</f>
        <v>6.5365979700120151</v>
      </c>
      <c r="E1629" s="2">
        <f t="shared" si="151"/>
        <v>1.2465785967847864E-3</v>
      </c>
      <c r="F1629" s="2">
        <f t="shared" si="149"/>
        <v>-2.0696445566380125E-4</v>
      </c>
      <c r="G1629" s="2">
        <f t="shared" si="147"/>
        <v>1.4535430524485876E-3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6.5842000000000001</v>
      </c>
      <c r="C1630" s="2">
        <f t="shared" si="150"/>
        <v>6.5508684642074453</v>
      </c>
      <c r="D1630" s="2">
        <f t="shared" si="152"/>
        <v>6.5401240463074215</v>
      </c>
      <c r="E1630" s="2">
        <f t="shared" si="151"/>
        <v>1.0744417900023784E-2</v>
      </c>
      <c r="F1630" s="2">
        <f t="shared" si="149"/>
        <v>1.9833120154737157E-3</v>
      </c>
      <c r="G1630" s="2">
        <f t="shared" si="147"/>
        <v>8.7611058845500685E-3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6.5766</v>
      </c>
      <c r="C1631" s="2">
        <f t="shared" si="150"/>
        <v>6.5501194697139917</v>
      </c>
      <c r="D1631" s="2">
        <f t="shared" si="152"/>
        <v>6.542825968803168</v>
      </c>
      <c r="E1631" s="2">
        <f t="shared" si="151"/>
        <v>7.2935009108237026E-3</v>
      </c>
      <c r="F1631" s="2">
        <f t="shared" si="149"/>
        <v>3.0453497945437131E-3</v>
      </c>
      <c r="G1631" s="2">
        <f t="shared" si="147"/>
        <v>4.2481511162799895E-3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6.5842000000000001</v>
      </c>
      <c r="C1632" s="2">
        <f t="shared" si="150"/>
        <v>6.5600857051426082</v>
      </c>
      <c r="D1632" s="2">
        <f t="shared" si="152"/>
        <v>6.5458907118547858</v>
      </c>
      <c r="E1632" s="2">
        <f t="shared" si="151"/>
        <v>1.4194993287822477E-2</v>
      </c>
      <c r="F1632" s="2">
        <f t="shared" si="149"/>
        <v>5.2752784931994661E-3</v>
      </c>
      <c r="G1632" s="2">
        <f t="shared" si="147"/>
        <v>8.9197147946230119E-3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6.5995999999999997</v>
      </c>
      <c r="C1633" s="2">
        <f t="shared" si="150"/>
        <v>6.5673340581975914</v>
      </c>
      <c r="D1633" s="2">
        <f t="shared" si="152"/>
        <v>6.5498691776433198</v>
      </c>
      <c r="E1633" s="2">
        <f t="shared" si="151"/>
        <v>1.7464880554271645E-2</v>
      </c>
      <c r="F1633" s="2">
        <f t="shared" si="149"/>
        <v>7.7131989054139019E-3</v>
      </c>
      <c r="G1633" s="2">
        <f t="shared" si="147"/>
        <v>9.7516816488577435E-3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6.7297000000000002</v>
      </c>
      <c r="C1634" s="2">
        <f t="shared" si="150"/>
        <v>6.5699288184748852</v>
      </c>
      <c r="D1634" s="2">
        <f t="shared" si="152"/>
        <v>6.56318997929937</v>
      </c>
      <c r="E1634" s="2">
        <f t="shared" si="151"/>
        <v>6.7388391755152099E-3</v>
      </c>
      <c r="F1634" s="2">
        <f t="shared" si="149"/>
        <v>7.5183269594341637E-3</v>
      </c>
      <c r="G1634" s="2">
        <f t="shared" si="147"/>
        <v>-7.7948778391895377E-4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6.7679999999999998</v>
      </c>
      <c r="C1635" s="2">
        <f t="shared" si="150"/>
        <v>6.5603551540941334</v>
      </c>
      <c r="D1635" s="2">
        <f t="shared" si="152"/>
        <v>6.5783610919438607</v>
      </c>
      <c r="E1635" s="2">
        <f t="shared" si="151"/>
        <v>-1.800593784972726E-2</v>
      </c>
      <c r="F1635" s="2">
        <f t="shared" si="149"/>
        <v>2.4134739976018789E-3</v>
      </c>
      <c r="G1635" s="2">
        <f t="shared" si="147"/>
        <v>-2.0419411847329139E-2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6.9271000000000003</v>
      </c>
      <c r="C1636" s="2">
        <f t="shared" si="150"/>
        <v>6.5522543611565744</v>
      </c>
      <c r="D1636" s="2">
        <f t="shared" si="152"/>
        <v>6.6041936036517228</v>
      </c>
      <c r="E1636" s="2">
        <f t="shared" si="151"/>
        <v>-5.1939242495148363E-2</v>
      </c>
      <c r="F1636" s="2">
        <f t="shared" si="149"/>
        <v>-8.4570693009481702E-3</v>
      </c>
      <c r="G1636" s="2">
        <f t="shared" ref="G1636:G1699" si="153">E1636-F1636</f>
        <v>-4.3482173194200197E-2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6.8562000000000003</v>
      </c>
      <c r="C1637" s="2">
        <f t="shared" si="150"/>
        <v>6.545399844055563</v>
      </c>
      <c r="D1637" s="2">
        <f t="shared" si="152"/>
        <v>6.622860744121966</v>
      </c>
      <c r="E1637" s="2">
        <f t="shared" si="151"/>
        <v>-7.7460900066403049E-2</v>
      </c>
      <c r="F1637" s="2">
        <f t="shared" ref="F1637:F1700" si="155">(E1637*(2/(10)))+((1-(2/10))*F1636)</f>
        <v>-2.2257835454039147E-2</v>
      </c>
      <c r="G1637" s="2">
        <f t="shared" si="153"/>
        <v>-5.5203064612363906E-2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6.8247</v>
      </c>
      <c r="C1638" s="2">
        <f t="shared" si="150"/>
        <v>6.5395998680470147</v>
      </c>
      <c r="D1638" s="2">
        <f t="shared" si="152"/>
        <v>6.6378118001129316</v>
      </c>
      <c r="E1638" s="2">
        <f t="shared" si="151"/>
        <v>-9.821193206591694E-2</v>
      </c>
      <c r="F1638" s="2">
        <f t="shared" si="155"/>
        <v>-3.7448654776414708E-2</v>
      </c>
      <c r="G1638" s="2">
        <f t="shared" si="153"/>
        <v>-6.0763277289502232E-2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6.8247</v>
      </c>
      <c r="C1639" s="2">
        <f t="shared" si="150"/>
        <v>6.5346921960397815</v>
      </c>
      <c r="D1639" s="2">
        <f t="shared" si="152"/>
        <v>6.6516553704749368</v>
      </c>
      <c r="E1639" s="2">
        <f t="shared" si="151"/>
        <v>-0.11696317443515536</v>
      </c>
      <c r="F1639" s="2">
        <f t="shared" si="155"/>
        <v>-5.3351558708162841E-2</v>
      </c>
      <c r="G1639" s="2">
        <f t="shared" si="153"/>
        <v>-6.3611615726992518E-2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6.7615999999999996</v>
      </c>
      <c r="C1640" s="2">
        <f t="shared" si="150"/>
        <v>6.5423087812644303</v>
      </c>
      <c r="D1640" s="2">
        <f t="shared" si="152"/>
        <v>6.6597994171064236</v>
      </c>
      <c r="E1640" s="2">
        <f t="shared" si="151"/>
        <v>-0.11749063584199337</v>
      </c>
      <c r="F1640" s="2">
        <f t="shared" si="155"/>
        <v>-6.6179374134928956E-2</v>
      </c>
      <c r="G1640" s="2">
        <f t="shared" si="153"/>
        <v>-5.1311261707064418E-2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6.6906999999999996</v>
      </c>
      <c r="C1641" s="2">
        <f t="shared" si="150"/>
        <v>6.5475843533775953</v>
      </c>
      <c r="D1641" s="2">
        <f t="shared" si="152"/>
        <v>6.6620883491726142</v>
      </c>
      <c r="E1641" s="2">
        <f t="shared" si="151"/>
        <v>-0.11450399579501891</v>
      </c>
      <c r="F1641" s="2">
        <f t="shared" si="155"/>
        <v>-7.5844298466946958E-2</v>
      </c>
      <c r="G1641" s="2">
        <f t="shared" si="153"/>
        <v>-3.8659697328071951E-2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6.6828000000000003</v>
      </c>
      <c r="C1642" s="2">
        <f t="shared" si="150"/>
        <v>6.5532175297810422</v>
      </c>
      <c r="D1642" s="2">
        <f t="shared" si="152"/>
        <v>6.6636225455301989</v>
      </c>
      <c r="E1642" s="2">
        <f t="shared" si="151"/>
        <v>-0.11040501574915673</v>
      </c>
      <c r="F1642" s="2">
        <f t="shared" si="155"/>
        <v>-8.2756441923388921E-2</v>
      </c>
      <c r="G1642" s="2">
        <f t="shared" si="153"/>
        <v>-2.7648573825767811E-2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6.6985999999999999</v>
      </c>
      <c r="C1643" s="2">
        <f t="shared" si="150"/>
        <v>6.5603532944301133</v>
      </c>
      <c r="D1643" s="2">
        <f t="shared" si="152"/>
        <v>6.6662134680835177</v>
      </c>
      <c r="E1643" s="2">
        <f t="shared" si="151"/>
        <v>-0.10586017365340439</v>
      </c>
      <c r="F1643" s="2">
        <f t="shared" si="155"/>
        <v>-8.7377188269392017E-2</v>
      </c>
      <c r="G1643" s="2">
        <f t="shared" si="153"/>
        <v>-1.8482985384012371E-2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6.7774000000000001</v>
      </c>
      <c r="C1644" s="2">
        <f t="shared" si="150"/>
        <v>6.5864066337485578</v>
      </c>
      <c r="D1644" s="2">
        <f t="shared" si="152"/>
        <v>6.6744495074847388</v>
      </c>
      <c r="E1644" s="2">
        <f t="shared" si="151"/>
        <v>-8.8042873736180916E-2</v>
      </c>
      <c r="F1644" s="2">
        <f t="shared" si="155"/>
        <v>-8.7510325362749802E-2</v>
      </c>
      <c r="G1644" s="2">
        <f t="shared" si="153"/>
        <v>-5.3254837343111316E-4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6.7774000000000001</v>
      </c>
      <c r="C1645" s="2">
        <f t="shared" si="150"/>
        <v>6.6143440747103179</v>
      </c>
      <c r="D1645" s="2">
        <f t="shared" si="152"/>
        <v>6.6820754698932765</v>
      </c>
      <c r="E1645" s="2">
        <f t="shared" si="151"/>
        <v>-6.7731395182958565E-2</v>
      </c>
      <c r="F1645" s="2">
        <f t="shared" si="155"/>
        <v>-8.3554539326791549E-2</v>
      </c>
      <c r="G1645" s="2">
        <f t="shared" si="153"/>
        <v>1.5823144143832985E-2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6.7615999999999996</v>
      </c>
      <c r="C1646" s="2">
        <f t="shared" si="150"/>
        <v>6.6624603709087307</v>
      </c>
      <c r="D1646" s="2">
        <f t="shared" si="152"/>
        <v>6.6879661758271078</v>
      </c>
      <c r="E1646" s="2">
        <f t="shared" si="151"/>
        <v>-2.5505804918377173E-2</v>
      </c>
      <c r="F1646" s="2">
        <f t="shared" si="155"/>
        <v>-7.194479244510868E-2</v>
      </c>
      <c r="G1646" s="2">
        <f t="shared" si="153"/>
        <v>4.6438987526731507E-2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6.7538</v>
      </c>
      <c r="C1647" s="2">
        <f t="shared" si="150"/>
        <v>6.6922664676920034</v>
      </c>
      <c r="D1647" s="2">
        <f t="shared" si="152"/>
        <v>6.6928427553954704</v>
      </c>
      <c r="E1647" s="2">
        <f t="shared" si="151"/>
        <v>-5.7628770346696001E-4</v>
      </c>
      <c r="F1647" s="2">
        <f t="shared" si="155"/>
        <v>-5.767109149678034E-2</v>
      </c>
      <c r="G1647" s="2">
        <f t="shared" si="153"/>
        <v>5.709480379331338E-2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6.7538</v>
      </c>
      <c r="C1648" s="2">
        <f t="shared" si="150"/>
        <v>6.7126408572778491</v>
      </c>
      <c r="D1648" s="2">
        <f t="shared" si="152"/>
        <v>6.6973581068476582</v>
      </c>
      <c r="E1648" s="2">
        <f t="shared" si="151"/>
        <v>1.5282750430190895E-2</v>
      </c>
      <c r="F1648" s="2">
        <f t="shared" si="155"/>
        <v>-4.3080323111386092E-2</v>
      </c>
      <c r="G1648" s="2">
        <f t="shared" si="153"/>
        <v>5.8363073541576986E-2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6.7301000000000002</v>
      </c>
      <c r="C1649" s="2">
        <f t="shared" si="150"/>
        <v>6.7298807253889494</v>
      </c>
      <c r="D1649" s="2">
        <f t="shared" si="152"/>
        <v>6.6997834322663508</v>
      </c>
      <c r="E1649" s="2">
        <f t="shared" si="151"/>
        <v>3.0097293122598678E-2</v>
      </c>
      <c r="F1649" s="2">
        <f t="shared" si="155"/>
        <v>-2.844479986458914E-2</v>
      </c>
      <c r="G1649" s="2">
        <f t="shared" si="153"/>
        <v>5.8542092987187822E-2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6.7301000000000002</v>
      </c>
      <c r="C1650" s="2">
        <f t="shared" si="150"/>
        <v>6.7347606137906499</v>
      </c>
      <c r="D1650" s="2">
        <f t="shared" si="152"/>
        <v>6.7020291039503253</v>
      </c>
      <c r="E1650" s="2">
        <f t="shared" si="151"/>
        <v>3.2731509840324691E-2</v>
      </c>
      <c r="F1650" s="2">
        <f t="shared" si="155"/>
        <v>-1.6209537923606375E-2</v>
      </c>
      <c r="G1650" s="2">
        <f t="shared" si="153"/>
        <v>4.8941047763931066E-2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6.7301000000000002</v>
      </c>
      <c r="C1651" s="2">
        <f t="shared" si="150"/>
        <v>6.7279820578228575</v>
      </c>
      <c r="D1651" s="2">
        <f t="shared" si="152"/>
        <v>6.7041084295836351</v>
      </c>
      <c r="E1651" s="2">
        <f t="shared" si="151"/>
        <v>2.3873628239222455E-2</v>
      </c>
      <c r="F1651" s="2">
        <f t="shared" si="155"/>
        <v>-8.192904691040611E-3</v>
      </c>
      <c r="G1651" s="2">
        <f t="shared" si="153"/>
        <v>3.206653293026307E-2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6.7301000000000002</v>
      </c>
      <c r="C1652" s="2">
        <f t="shared" si="150"/>
        <v>6.7210309720039563</v>
      </c>
      <c r="D1652" s="2">
        <f t="shared" si="152"/>
        <v>6.7060337310959586</v>
      </c>
      <c r="E1652" s="2">
        <f t="shared" si="151"/>
        <v>1.49972409079977E-2</v>
      </c>
      <c r="F1652" s="2">
        <f t="shared" si="155"/>
        <v>-3.5548755712329488E-3</v>
      </c>
      <c r="G1652" s="2">
        <f t="shared" si="153"/>
        <v>1.8552116479230649E-2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6.7538</v>
      </c>
      <c r="C1653" s="2">
        <f t="shared" si="150"/>
        <v>6.7175800532341166</v>
      </c>
      <c r="D1653" s="2">
        <f t="shared" si="152"/>
        <v>6.7095719732369989</v>
      </c>
      <c r="E1653" s="2">
        <f t="shared" si="151"/>
        <v>8.008079997117612E-3</v>
      </c>
      <c r="F1653" s="2">
        <f t="shared" si="155"/>
        <v>-1.2422844575628368E-3</v>
      </c>
      <c r="G1653" s="2">
        <f t="shared" si="153"/>
        <v>9.2503644546804483E-3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6.8089000000000004</v>
      </c>
      <c r="C1654" s="2">
        <f t="shared" si="150"/>
        <v>6.7267831219673297</v>
      </c>
      <c r="D1654" s="2">
        <f t="shared" si="152"/>
        <v>6.7169296048490734</v>
      </c>
      <c r="E1654" s="2">
        <f t="shared" si="151"/>
        <v>9.8535171182563275E-3</v>
      </c>
      <c r="F1654" s="2">
        <f t="shared" si="155"/>
        <v>9.7687585760099596E-4</v>
      </c>
      <c r="G1654" s="2">
        <f t="shared" si="153"/>
        <v>8.8766412606553317E-3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6.8010000000000002</v>
      </c>
      <c r="C1655" s="2">
        <f t="shared" si="150"/>
        <v>6.7345703339723553</v>
      </c>
      <c r="D1655" s="2">
        <f t="shared" si="152"/>
        <v>6.7231570415269202</v>
      </c>
      <c r="E1655" s="2">
        <f t="shared" si="151"/>
        <v>1.1413292445435097E-2</v>
      </c>
      <c r="F1655" s="2">
        <f t="shared" si="155"/>
        <v>3.0641591751678163E-3</v>
      </c>
      <c r="G1655" s="2">
        <f t="shared" si="153"/>
        <v>8.3491332702672807E-3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6.7931999999999997</v>
      </c>
      <c r="C1656" s="2">
        <f t="shared" si="150"/>
        <v>6.7387287441304551</v>
      </c>
      <c r="D1656" s="2">
        <f t="shared" si="152"/>
        <v>6.7283454088212222</v>
      </c>
      <c r="E1656" s="2">
        <f t="shared" si="151"/>
        <v>1.0383335309232855E-2</v>
      </c>
      <c r="F1656" s="2">
        <f t="shared" si="155"/>
        <v>4.5279944019808241E-3</v>
      </c>
      <c r="G1656" s="2">
        <f t="shared" si="153"/>
        <v>5.855340907252031E-3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6.7774000000000001</v>
      </c>
      <c r="C1657" s="2">
        <f t="shared" si="150"/>
        <v>6.7410473988796156</v>
      </c>
      <c r="D1657" s="2">
        <f t="shared" si="152"/>
        <v>6.7319790822418728</v>
      </c>
      <c r="E1657" s="2">
        <f t="shared" si="151"/>
        <v>9.0683166377427682E-3</v>
      </c>
      <c r="F1657" s="2">
        <f t="shared" si="155"/>
        <v>5.4360588491332131E-3</v>
      </c>
      <c r="G1657" s="2">
        <f t="shared" si="153"/>
        <v>3.6322577886095551E-3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6.7615999999999996</v>
      </c>
      <c r="C1658" s="2">
        <f t="shared" si="150"/>
        <v>6.7430093375135201</v>
      </c>
      <c r="D1658" s="2">
        <f t="shared" si="152"/>
        <v>6.734173224298031</v>
      </c>
      <c r="E1658" s="2">
        <f t="shared" si="151"/>
        <v>8.8361132154890498E-3</v>
      </c>
      <c r="F1658" s="2">
        <f t="shared" si="155"/>
        <v>6.1160697224043803E-3</v>
      </c>
      <c r="G1658" s="2">
        <f t="shared" si="153"/>
        <v>2.7200434930846696E-3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6.6592000000000002</v>
      </c>
      <c r="C1659" s="2">
        <f t="shared" si="150"/>
        <v>6.7410232855883629</v>
      </c>
      <c r="D1659" s="2">
        <f t="shared" si="152"/>
        <v>6.728619652127807</v>
      </c>
      <c r="E1659" s="2">
        <f t="shared" si="151"/>
        <v>1.2403633460555952E-2</v>
      </c>
      <c r="F1659" s="2">
        <f t="shared" si="155"/>
        <v>7.3735824700346952E-3</v>
      </c>
      <c r="G1659" s="2">
        <f t="shared" si="153"/>
        <v>5.0300509905212565E-3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6.6433999999999997</v>
      </c>
      <c r="C1660" s="2">
        <f t="shared" si="150"/>
        <v>6.7393427801132306</v>
      </c>
      <c r="D1660" s="2">
        <f t="shared" si="152"/>
        <v>6.7223070853035249</v>
      </c>
      <c r="E1660" s="2">
        <f t="shared" si="151"/>
        <v>1.7035694809705682E-2</v>
      </c>
      <c r="F1660" s="2">
        <f t="shared" si="155"/>
        <v>9.3060049379688932E-3</v>
      </c>
      <c r="G1660" s="2">
        <f t="shared" si="153"/>
        <v>7.7296898717367883E-3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6.6513</v>
      </c>
      <c r="C1661" s="2">
        <f t="shared" si="150"/>
        <v>6.7379208139419644</v>
      </c>
      <c r="D1661" s="2">
        <f t="shared" si="152"/>
        <v>6.7170473012069678</v>
      </c>
      <c r="E1661" s="2">
        <f t="shared" si="151"/>
        <v>2.0873512734996602E-2</v>
      </c>
      <c r="F1661" s="2">
        <f t="shared" si="155"/>
        <v>1.1619506497374435E-2</v>
      </c>
      <c r="G1661" s="2">
        <f t="shared" si="153"/>
        <v>9.2540062376221671E-3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6.6197999999999997</v>
      </c>
      <c r="C1662" s="2">
        <f t="shared" si="150"/>
        <v>6.7367176117970464</v>
      </c>
      <c r="D1662" s="2">
        <f t="shared" si="152"/>
        <v>6.7098437974138587</v>
      </c>
      <c r="E1662" s="2">
        <f t="shared" si="151"/>
        <v>2.68738143831877E-2</v>
      </c>
      <c r="F1662" s="2">
        <f t="shared" si="155"/>
        <v>1.4670368074537088E-2</v>
      </c>
      <c r="G1662" s="2">
        <f t="shared" si="153"/>
        <v>1.2203446308650612E-2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6.6197999999999997</v>
      </c>
      <c r="C1663" s="2">
        <f t="shared" si="150"/>
        <v>6.739345671520578</v>
      </c>
      <c r="D1663" s="2">
        <f t="shared" si="152"/>
        <v>6.7031738864943131</v>
      </c>
      <c r="E1663" s="2">
        <f t="shared" si="151"/>
        <v>3.6171785026264835E-2</v>
      </c>
      <c r="F1663" s="2">
        <f t="shared" si="155"/>
        <v>1.8970651464882637E-2</v>
      </c>
      <c r="G1663" s="2">
        <f t="shared" si="153"/>
        <v>1.7201133561382198E-2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6.6040000000000001</v>
      </c>
      <c r="C1664" s="2">
        <f t="shared" si="150"/>
        <v>6.7500463374404891</v>
      </c>
      <c r="D1664" s="2">
        <f t="shared" si="152"/>
        <v>6.6958276726799202</v>
      </c>
      <c r="E1664" s="2">
        <f t="shared" si="151"/>
        <v>5.4218664760568913E-2</v>
      </c>
      <c r="F1664" s="2">
        <f t="shared" si="155"/>
        <v>2.6020254124019895E-2</v>
      </c>
      <c r="G1664" s="2">
        <f t="shared" si="153"/>
        <v>2.8198410636549018E-2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6.8562000000000003</v>
      </c>
      <c r="C1665" s="2">
        <f t="shared" si="150"/>
        <v>6.7578853624496444</v>
      </c>
      <c r="D1665" s="2">
        <f t="shared" si="152"/>
        <v>6.7077071043332595</v>
      </c>
      <c r="E1665" s="2">
        <f t="shared" si="151"/>
        <v>5.0178258116384988E-2</v>
      </c>
      <c r="F1665" s="2">
        <f t="shared" si="155"/>
        <v>3.0851854922492917E-2</v>
      </c>
      <c r="G1665" s="2">
        <f t="shared" si="153"/>
        <v>1.9326403193892071E-2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6.8483000000000001</v>
      </c>
      <c r="C1666" s="2">
        <f t="shared" si="150"/>
        <v>6.7633183836112369</v>
      </c>
      <c r="D1666" s="2">
        <f t="shared" si="152"/>
        <v>6.7181213929011658</v>
      </c>
      <c r="E1666" s="2">
        <f t="shared" si="151"/>
        <v>4.5196990710071105E-2</v>
      </c>
      <c r="F1666" s="2">
        <f t="shared" si="155"/>
        <v>3.3720882080008556E-2</v>
      </c>
      <c r="G1666" s="2">
        <f t="shared" si="153"/>
        <v>1.1476108630062549E-2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6.8167999999999997</v>
      </c>
      <c r="C1667" s="2">
        <f t="shared" si="150"/>
        <v>6.7654847861325855</v>
      </c>
      <c r="D1667" s="2">
        <f t="shared" si="152"/>
        <v>6.7254309193529309</v>
      </c>
      <c r="E1667" s="2">
        <f t="shared" si="151"/>
        <v>4.0053866779654612E-2</v>
      </c>
      <c r="F1667" s="2">
        <f t="shared" si="155"/>
        <v>3.4987479019937769E-2</v>
      </c>
      <c r="G1667" s="2">
        <f t="shared" si="153"/>
        <v>5.0663877597168436E-3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6.7774000000000001</v>
      </c>
      <c r="C1668" s="2">
        <f t="shared" si="150"/>
        <v>6.7648871267275723</v>
      </c>
      <c r="D1668" s="2">
        <f t="shared" si="152"/>
        <v>6.7292804808823439</v>
      </c>
      <c r="E1668" s="2">
        <f t="shared" si="151"/>
        <v>3.5606645845228435E-2</v>
      </c>
      <c r="F1668" s="2">
        <f t="shared" si="155"/>
        <v>3.5111312384995902E-2</v>
      </c>
      <c r="G1668" s="2">
        <f t="shared" si="153"/>
        <v>4.9533346023253322E-4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6.6985999999999999</v>
      </c>
      <c r="C1669" s="2">
        <f t="shared" si="150"/>
        <v>6.7486275687694839</v>
      </c>
      <c r="D1669" s="2">
        <f t="shared" si="152"/>
        <v>6.7270078526688373</v>
      </c>
      <c r="E1669" s="2">
        <f t="shared" si="151"/>
        <v>2.1619716100646613E-2</v>
      </c>
      <c r="F1669" s="2">
        <f t="shared" si="155"/>
        <v>3.2412993128126046E-2</v>
      </c>
      <c r="G1669" s="2">
        <f t="shared" si="153"/>
        <v>-1.0793277027479432E-2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6.6906999999999996</v>
      </c>
      <c r="C1670" s="2">
        <f t="shared" si="150"/>
        <v>6.7324387120357168</v>
      </c>
      <c r="D1670" s="2">
        <f t="shared" si="152"/>
        <v>6.7243183821007753</v>
      </c>
      <c r="E1670" s="2">
        <f t="shared" si="151"/>
        <v>8.1203299349414948E-3</v>
      </c>
      <c r="F1670" s="2">
        <f t="shared" si="155"/>
        <v>2.7554460489489136E-2</v>
      </c>
      <c r="G1670" s="2">
        <f t="shared" si="153"/>
        <v>-1.9434130554547641E-2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6.6197999999999997</v>
      </c>
      <c r="C1671" s="2">
        <f t="shared" si="150"/>
        <v>6.7199558332609914</v>
      </c>
      <c r="D1671" s="2">
        <f t="shared" si="152"/>
        <v>6.7165762797229398</v>
      </c>
      <c r="E1671" s="2">
        <f t="shared" si="151"/>
        <v>3.3795535380516384E-3</v>
      </c>
      <c r="F1671" s="2">
        <f t="shared" si="155"/>
        <v>2.2719479099201637E-2</v>
      </c>
      <c r="G1671" s="2">
        <f t="shared" si="153"/>
        <v>-1.9339925561149999E-2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6.6592000000000002</v>
      </c>
      <c r="C1672" s="2">
        <f t="shared" si="150"/>
        <v>6.7045472435285314</v>
      </c>
      <c r="D1672" s="2">
        <f t="shared" si="152"/>
        <v>6.7123261849286484</v>
      </c>
      <c r="E1672" s="2">
        <f t="shared" si="151"/>
        <v>-7.7789414001170343E-3</v>
      </c>
      <c r="F1672" s="2">
        <f t="shared" si="155"/>
        <v>1.6619794999337904E-2</v>
      </c>
      <c r="G1672" s="2">
        <f t="shared" si="153"/>
        <v>-2.4398736399454939E-2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6.6592000000000002</v>
      </c>
      <c r="C1673" s="2">
        <f t="shared" si="150"/>
        <v>6.6915092060626034</v>
      </c>
      <c r="D1673" s="2">
        <f t="shared" si="152"/>
        <v>6.7083909119709713</v>
      </c>
      <c r="E1673" s="2">
        <f t="shared" si="151"/>
        <v>-1.6881705908367906E-2</v>
      </c>
      <c r="F1673" s="2">
        <f t="shared" si="155"/>
        <v>9.9194948177967444E-3</v>
      </c>
      <c r="G1673" s="2">
        <f t="shared" si="153"/>
        <v>-2.680120072616465E-2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6.6513</v>
      </c>
      <c r="C1674" s="2">
        <f t="shared" si="150"/>
        <v>6.6780462512837415</v>
      </c>
      <c r="D1674" s="2">
        <f t="shared" si="152"/>
        <v>6.7041619555286776</v>
      </c>
      <c r="E1674" s="2">
        <f t="shared" si="151"/>
        <v>-2.6115704244936033E-2</v>
      </c>
      <c r="F1674" s="2">
        <f t="shared" si="155"/>
        <v>2.7124550052501891E-3</v>
      </c>
      <c r="G1674" s="2">
        <f t="shared" si="153"/>
        <v>-2.8828159250186221E-2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6.5724999999999998</v>
      </c>
      <c r="C1675" s="2">
        <f t="shared" si="150"/>
        <v>6.7054545203170122</v>
      </c>
      <c r="D1675" s="2">
        <f t="shared" si="152"/>
        <v>6.6944092180821091</v>
      </c>
      <c r="E1675" s="2">
        <f t="shared" si="151"/>
        <v>1.1045302234903076E-2</v>
      </c>
      <c r="F1675" s="2">
        <f t="shared" si="155"/>
        <v>4.3790244511807668E-3</v>
      </c>
      <c r="G1675" s="2">
        <f t="shared" si="153"/>
        <v>6.6662777837223092E-3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6.6197999999999997</v>
      </c>
      <c r="C1676" s="2">
        <f t="shared" si="150"/>
        <v>6.7274307479605486</v>
      </c>
      <c r="D1676" s="2">
        <f t="shared" si="152"/>
        <v>6.6888826093352858</v>
      </c>
      <c r="E1676" s="2">
        <f t="shared" si="151"/>
        <v>3.8548138625262851E-2</v>
      </c>
      <c r="F1676" s="2">
        <f t="shared" si="155"/>
        <v>1.1212847285997184E-2</v>
      </c>
      <c r="G1676" s="2">
        <f t="shared" si="153"/>
        <v>2.7335291339265669E-2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6.7301000000000002</v>
      </c>
      <c r="C1677" s="2">
        <f t="shared" si="150"/>
        <v>6.7411798636589264</v>
      </c>
      <c r="D1677" s="2">
        <f t="shared" si="152"/>
        <v>6.6919357493845242</v>
      </c>
      <c r="E1677" s="2">
        <f t="shared" si="151"/>
        <v>4.9244114274402229E-2</v>
      </c>
      <c r="F1677" s="2">
        <f t="shared" si="155"/>
        <v>1.8819100683678196E-2</v>
      </c>
      <c r="G1677" s="2">
        <f t="shared" si="153"/>
        <v>3.0425013590724033E-2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6.6592000000000002</v>
      </c>
      <c r="C1678" s="2">
        <f t="shared" si="150"/>
        <v>6.7467521923267846</v>
      </c>
      <c r="D1678" s="2">
        <f t="shared" si="152"/>
        <v>6.6895108790597453</v>
      </c>
      <c r="E1678" s="2">
        <f t="shared" si="151"/>
        <v>5.7241313267039295E-2</v>
      </c>
      <c r="F1678" s="2">
        <f t="shared" si="155"/>
        <v>2.6503543200350418E-2</v>
      </c>
      <c r="G1678" s="2">
        <f t="shared" si="153"/>
        <v>3.0737770066688878E-2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6.7380000000000004</v>
      </c>
      <c r="C1679" s="2">
        <f t="shared" ref="C1679:C1742" si="156">$C$4*B1669+C1678*(1-$C$4)</f>
        <v>6.7393441627380479</v>
      </c>
      <c r="D1679" s="2">
        <f t="shared" si="152"/>
        <v>6.6931026657960606</v>
      </c>
      <c r="E1679" s="2">
        <f t="shared" si="151"/>
        <v>4.6241496941987315E-2</v>
      </c>
      <c r="F1679" s="2">
        <f t="shared" si="155"/>
        <v>3.0451133948677801E-2</v>
      </c>
      <c r="G1679" s="2">
        <f t="shared" si="153"/>
        <v>1.5790362993309513E-2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6.6985999999999999</v>
      </c>
      <c r="C1680" s="2">
        <f t="shared" si="156"/>
        <v>6.7318604453937327</v>
      </c>
      <c r="D1680" s="2">
        <f t="shared" si="152"/>
        <v>6.6935098757370932</v>
      </c>
      <c r="E1680" s="2">
        <f t="shared" si="151"/>
        <v>3.8350569656639522E-2</v>
      </c>
      <c r="F1680" s="2">
        <f t="shared" si="155"/>
        <v>3.2031021090270145E-2</v>
      </c>
      <c r="G1680" s="2">
        <f t="shared" si="153"/>
        <v>6.3195485663693762E-3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6.6906999999999996</v>
      </c>
      <c r="C1681" s="2">
        <f t="shared" si="156"/>
        <v>6.7146203768716202</v>
      </c>
      <c r="D1681" s="2">
        <f t="shared" si="152"/>
        <v>6.6933017367936047</v>
      </c>
      <c r="E1681" s="2">
        <f t="shared" si="151"/>
        <v>2.1318640078015427E-2</v>
      </c>
      <c r="F1681" s="2">
        <f t="shared" si="155"/>
        <v>2.9888544887819203E-2</v>
      </c>
      <c r="G1681" s="2">
        <f t="shared" si="153"/>
        <v>-8.5699048098037758E-3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6.6592000000000002</v>
      </c>
      <c r="C1682" s="2">
        <f t="shared" si="156"/>
        <v>6.7060941650452168</v>
      </c>
      <c r="D1682" s="2">
        <f t="shared" si="152"/>
        <v>6.6907756822163007</v>
      </c>
      <c r="E1682" s="2">
        <f t="shared" si="151"/>
        <v>1.5318482828916125E-2</v>
      </c>
      <c r="F1682" s="2">
        <f t="shared" si="155"/>
        <v>2.6974532476038586E-2</v>
      </c>
      <c r="G1682" s="2">
        <f t="shared" si="153"/>
        <v>-1.1656049647122461E-2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6.6197999999999997</v>
      </c>
      <c r="C1683" s="2">
        <f t="shared" si="156"/>
        <v>6.6988796781151834</v>
      </c>
      <c r="D1683" s="2">
        <f t="shared" si="152"/>
        <v>6.6855182242743521</v>
      </c>
      <c r="E1683" s="2">
        <f t="shared" si="151"/>
        <v>1.3361453840831317E-2</v>
      </c>
      <c r="F1683" s="2">
        <f t="shared" si="155"/>
        <v>2.4251916748997134E-2</v>
      </c>
      <c r="G1683" s="2">
        <f t="shared" si="153"/>
        <v>-1.0890462908165817E-2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6.5410000000000004</v>
      </c>
      <c r="C1684" s="2">
        <f t="shared" si="156"/>
        <v>6.6915597276359247</v>
      </c>
      <c r="D1684" s="2">
        <f t="shared" si="152"/>
        <v>6.6748131706244003</v>
      </c>
      <c r="E1684" s="2">
        <f t="shared" si="151"/>
        <v>1.6746557011524388E-2</v>
      </c>
      <c r="F1684" s="2">
        <f t="shared" si="155"/>
        <v>2.2750844801502586E-2</v>
      </c>
      <c r="G1684" s="2">
        <f t="shared" si="153"/>
        <v>-6.004287789978198E-3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6.7694999999999999</v>
      </c>
      <c r="C1685" s="2">
        <f t="shared" si="156"/>
        <v>6.6732428464611671</v>
      </c>
      <c r="D1685" s="2">
        <f t="shared" si="152"/>
        <v>6.6818270098374075</v>
      </c>
      <c r="E1685" s="2">
        <f t="shared" si="151"/>
        <v>-8.5841633762404612E-3</v>
      </c>
      <c r="F1685" s="2">
        <f t="shared" si="155"/>
        <v>1.6483843165953978E-2</v>
      </c>
      <c r="G1685" s="2">
        <f t="shared" si="153"/>
        <v>-2.5068006542194439E-2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6.6276999999999999</v>
      </c>
      <c r="C1686" s="2">
        <f t="shared" si="156"/>
        <v>6.6650208700825262</v>
      </c>
      <c r="D1686" s="2">
        <f t="shared" si="152"/>
        <v>6.6778176017013031</v>
      </c>
      <c r="E1686" s="2">
        <f t="shared" si="151"/>
        <v>-1.2796731618776924E-2</v>
      </c>
      <c r="F1686" s="2">
        <f t="shared" si="155"/>
        <v>1.0627728209007797E-2</v>
      </c>
      <c r="G1686" s="2">
        <f t="shared" si="153"/>
        <v>-2.3424459827784721E-2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6.6985999999999999</v>
      </c>
      <c r="C1687" s="2">
        <f t="shared" si="156"/>
        <v>6.6750330439159837</v>
      </c>
      <c r="D1687" s="2">
        <f t="shared" si="152"/>
        <v>6.6793570386123173</v>
      </c>
      <c r="E1687" s="2">
        <f t="shared" si="151"/>
        <v>-4.3239946963335996E-3</v>
      </c>
      <c r="F1687" s="2">
        <f t="shared" si="155"/>
        <v>7.6373836279395174E-3</v>
      </c>
      <c r="G1687" s="2">
        <f t="shared" si="153"/>
        <v>-1.1961378324273117E-2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6.6985999999999999</v>
      </c>
      <c r="C1688" s="2">
        <f t="shared" si="156"/>
        <v>6.6725971910058322</v>
      </c>
      <c r="D1688" s="2">
        <f t="shared" si="152"/>
        <v>6.6807824431595533</v>
      </c>
      <c r="E1688" s="2">
        <f t="shared" si="151"/>
        <v>-8.1852521537211231E-3</v>
      </c>
      <c r="F1688" s="2">
        <f t="shared" si="155"/>
        <v>4.4728564716073893E-3</v>
      </c>
      <c r="G1688" s="2">
        <f t="shared" si="153"/>
        <v>-1.2658108625328512E-2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6.6906999999999996</v>
      </c>
      <c r="C1689" s="2">
        <f t="shared" si="156"/>
        <v>6.6826591616203199</v>
      </c>
      <c r="D1689" s="2">
        <f t="shared" si="152"/>
        <v>6.6815170769995857</v>
      </c>
      <c r="E1689" s="2">
        <f t="shared" si="151"/>
        <v>1.1420846207341739E-3</v>
      </c>
      <c r="F1689" s="2">
        <f t="shared" si="155"/>
        <v>3.8067021014327467E-3</v>
      </c>
      <c r="G1689" s="2">
        <f t="shared" si="153"/>
        <v>-2.6646174806985727E-3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6.7538</v>
      </c>
      <c r="C1690" s="2">
        <f t="shared" si="156"/>
        <v>6.6851115982941165</v>
      </c>
      <c r="D1690" s="2">
        <f t="shared" si="152"/>
        <v>6.6868713675922091</v>
      </c>
      <c r="E1690" s="2">
        <f t="shared" si="151"/>
        <v>-1.7597692980926283E-3</v>
      </c>
      <c r="F1690" s="2">
        <f t="shared" si="155"/>
        <v>2.6934078215276719E-3</v>
      </c>
      <c r="G1690" s="2">
        <f t="shared" si="153"/>
        <v>-4.4531771196203006E-3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6.8483000000000001</v>
      </c>
      <c r="C1691" s="2">
        <f t="shared" si="156"/>
        <v>6.6859713524027145</v>
      </c>
      <c r="D1691" s="2">
        <f t="shared" si="152"/>
        <v>6.6988290440668603</v>
      </c>
      <c r="E1691" s="2">
        <f t="shared" si="151"/>
        <v>-1.2857691664145854E-2</v>
      </c>
      <c r="F1691" s="2">
        <f t="shared" si="155"/>
        <v>-4.1681207560703313E-4</v>
      </c>
      <c r="G1691" s="2">
        <f t="shared" si="153"/>
        <v>-1.244087958853882E-2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6.9114000000000004</v>
      </c>
      <c r="C1692" s="2">
        <f t="shared" si="156"/>
        <v>6.6818526828022966</v>
      </c>
      <c r="D1692" s="2">
        <f t="shared" si="152"/>
        <v>6.7145750408026483</v>
      </c>
      <c r="E1692" s="2">
        <f t="shared" ref="E1692:E1755" si="157">C1692-D1692</f>
        <v>-3.2722358000351726E-2</v>
      </c>
      <c r="F1692" s="2">
        <f t="shared" si="155"/>
        <v>-6.8779212605559721E-3</v>
      </c>
      <c r="G1692" s="2">
        <f t="shared" si="153"/>
        <v>-2.5844436739795754E-2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6.8562000000000003</v>
      </c>
      <c r="C1693" s="2">
        <f t="shared" si="156"/>
        <v>6.6723061162173281</v>
      </c>
      <c r="D1693" s="2">
        <f t="shared" ref="D1693:D1756" si="158">$D$4*B1693+(1-$D$4)*D1692</f>
        <v>6.7250657785209711</v>
      </c>
      <c r="E1693" s="2">
        <f t="shared" si="157"/>
        <v>-5.275966230364304E-2</v>
      </c>
      <c r="F1693" s="2">
        <f t="shared" si="155"/>
        <v>-1.6054269469173387E-2</v>
      </c>
      <c r="G1693" s="2">
        <f t="shared" si="153"/>
        <v>-3.670539283446965E-2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6.8403999999999998</v>
      </c>
      <c r="C1694" s="2">
        <f t="shared" si="156"/>
        <v>6.6521051752608162</v>
      </c>
      <c r="D1694" s="2">
        <f t="shared" si="158"/>
        <v>6.7336090541860845</v>
      </c>
      <c r="E1694" s="2">
        <f t="shared" si="157"/>
        <v>-8.1503878925268225E-2</v>
      </c>
      <c r="F1694" s="2">
        <f t="shared" si="155"/>
        <v>-2.9144191360392358E-2</v>
      </c>
      <c r="G1694" s="2">
        <f t="shared" si="153"/>
        <v>-5.235968756487587E-2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6.9192</v>
      </c>
      <c r="C1695" s="2">
        <f t="shared" si="156"/>
        <v>6.6701659175283829</v>
      </c>
      <c r="D1695" s="2">
        <f t="shared" si="158"/>
        <v>6.7473565316537822</v>
      </c>
      <c r="E1695" s="2">
        <f t="shared" si="157"/>
        <v>-7.7190614125399293E-2</v>
      </c>
      <c r="F1695" s="2">
        <f t="shared" si="155"/>
        <v>-3.8753475913393745E-2</v>
      </c>
      <c r="G1695" s="2">
        <f t="shared" si="153"/>
        <v>-3.8437138212005548E-2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6.8562000000000003</v>
      </c>
      <c r="C1696" s="2">
        <f t="shared" si="156"/>
        <v>6.6636326994470938</v>
      </c>
      <c r="D1696" s="2">
        <f t="shared" si="158"/>
        <v>6.755419010790539</v>
      </c>
      <c r="E1696" s="2">
        <f t="shared" si="157"/>
        <v>-9.1786311343445171E-2</v>
      </c>
      <c r="F1696" s="2">
        <f t="shared" si="155"/>
        <v>-4.9360042999404032E-2</v>
      </c>
      <c r="G1696" s="2">
        <f t="shared" si="153"/>
        <v>-4.2426268344041139E-2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6.7694999999999999</v>
      </c>
      <c r="C1697" s="2">
        <f t="shared" si="156"/>
        <v>6.6690122841475405</v>
      </c>
      <c r="D1697" s="2">
        <f t="shared" si="158"/>
        <v>6.7564620470282764</v>
      </c>
      <c r="E1697" s="2">
        <f t="shared" si="157"/>
        <v>-8.7449762880735804E-2</v>
      </c>
      <c r="F1697" s="2">
        <f t="shared" si="155"/>
        <v>-5.6977986975670386E-2</v>
      </c>
      <c r="G1697" s="2">
        <f t="shared" si="153"/>
        <v>-3.0471775905065418E-2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6.7380000000000004</v>
      </c>
      <c r="C1698" s="2">
        <f t="shared" si="156"/>
        <v>6.6735642404325342</v>
      </c>
      <c r="D1698" s="2">
        <f t="shared" si="158"/>
        <v>6.7550944879891448</v>
      </c>
      <c r="E1698" s="2">
        <f t="shared" si="157"/>
        <v>-8.1530247556610647E-2</v>
      </c>
      <c r="F1698" s="2">
        <f t="shared" si="155"/>
        <v>-6.1888439091858441E-2</v>
      </c>
      <c r="G1698" s="2">
        <f t="shared" si="153"/>
        <v>-1.9641808464752206E-2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6.8483000000000001</v>
      </c>
      <c r="C1699" s="2">
        <f t="shared" si="156"/>
        <v>6.6762005111352209</v>
      </c>
      <c r="D1699" s="2">
        <f t="shared" si="158"/>
        <v>6.7619985999899486</v>
      </c>
      <c r="E1699" s="2">
        <f t="shared" si="157"/>
        <v>-8.5798088854727617E-2</v>
      </c>
      <c r="F1699" s="2">
        <f t="shared" si="155"/>
        <v>-6.6670369044432271E-2</v>
      </c>
      <c r="G1699" s="2">
        <f t="shared" si="153"/>
        <v>-1.9127719810295346E-2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6.7931999999999997</v>
      </c>
      <c r="C1700" s="2">
        <f t="shared" si="156"/>
        <v>6.6881388940374951</v>
      </c>
      <c r="D1700" s="2">
        <f t="shared" si="158"/>
        <v>6.7643098148055074</v>
      </c>
      <c r="E1700" s="2">
        <f t="shared" si="157"/>
        <v>-7.6170920768012351E-2</v>
      </c>
      <c r="F1700" s="2">
        <f t="shared" si="155"/>
        <v>-6.8570479389148287E-2</v>
      </c>
      <c r="G1700" s="2">
        <f t="shared" ref="G1700:G1763" si="159">E1700-F1700</f>
        <v>-7.6004413788640646E-3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6.7065000000000001</v>
      </c>
      <c r="C1701" s="2">
        <f t="shared" si="156"/>
        <v>6.7127790641855727</v>
      </c>
      <c r="D1701" s="2">
        <f t="shared" si="158"/>
        <v>6.7600276063013958</v>
      </c>
      <c r="E1701" s="2">
        <f t="shared" si="157"/>
        <v>-4.7248542115823078E-2</v>
      </c>
      <c r="F1701" s="2">
        <f t="shared" ref="F1701:F1764" si="161">(E1701*(2/(10)))+((1-(2/10))*F1700)</f>
        <v>-6.430609193448325E-2</v>
      </c>
      <c r="G1701" s="2">
        <f t="shared" si="159"/>
        <v>1.7057549818660173E-2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6.6433999999999997</v>
      </c>
      <c r="C1702" s="2">
        <f t="shared" si="156"/>
        <v>6.7433361312339457</v>
      </c>
      <c r="D1702" s="2">
        <f t="shared" si="158"/>
        <v>6.7513885243531444</v>
      </c>
      <c r="E1702" s="2">
        <f t="shared" si="157"/>
        <v>-8.0523931191986975E-3</v>
      </c>
      <c r="F1702" s="2">
        <f t="shared" si="161"/>
        <v>-5.3055352171426345E-2</v>
      </c>
      <c r="G1702" s="2">
        <f t="shared" si="159"/>
        <v>4.5002959052227648E-2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6.7301000000000002</v>
      </c>
      <c r="C1703" s="2">
        <f t="shared" si="156"/>
        <v>6.7606998033518</v>
      </c>
      <c r="D1703" s="2">
        <f t="shared" si="158"/>
        <v>6.7498115966232817</v>
      </c>
      <c r="E1703" s="2">
        <f t="shared" si="157"/>
        <v>1.0888206728518313E-2</v>
      </c>
      <c r="F1703" s="2">
        <f t="shared" si="161"/>
        <v>-4.0266640391437417E-2</v>
      </c>
      <c r="G1703" s="2">
        <f t="shared" si="159"/>
        <v>5.1154847119955729E-2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6.7142999999999997</v>
      </c>
      <c r="C1704" s="2">
        <f t="shared" si="156"/>
        <v>6.7729613720669075</v>
      </c>
      <c r="D1704" s="2">
        <f t="shared" si="158"/>
        <v>6.7471811079845194</v>
      </c>
      <c r="E1704" s="2">
        <f t="shared" si="157"/>
        <v>2.5780264082388094E-2</v>
      </c>
      <c r="F1704" s="2">
        <f t="shared" si="161"/>
        <v>-2.7057259496672318E-2</v>
      </c>
      <c r="G1704" s="2">
        <f t="shared" si="159"/>
        <v>5.2837523579060408E-2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6.7615999999999996</v>
      </c>
      <c r="C1705" s="2">
        <f t="shared" si="156"/>
        <v>6.7954596225181527</v>
      </c>
      <c r="D1705" s="2">
        <f t="shared" si="158"/>
        <v>6.7482491740597403</v>
      </c>
      <c r="E1705" s="2">
        <f t="shared" si="157"/>
        <v>4.721044845841238E-2</v>
      </c>
      <c r="F1705" s="2">
        <f t="shared" si="161"/>
        <v>-1.220371790565538E-2</v>
      </c>
      <c r="G1705" s="2">
        <f t="shared" si="159"/>
        <v>5.9414166364067759E-2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6.8562000000000003</v>
      </c>
      <c r="C1706" s="2">
        <f t="shared" si="156"/>
        <v>6.8048042959768988</v>
      </c>
      <c r="D1706" s="2">
        <f t="shared" si="158"/>
        <v>6.7562455315367966</v>
      </c>
      <c r="E1706" s="2">
        <f t="shared" si="157"/>
        <v>4.8558764440102209E-2</v>
      </c>
      <c r="F1706" s="2">
        <f t="shared" si="161"/>
        <v>-5.1221436503861434E-5</v>
      </c>
      <c r="G1706" s="2">
        <f t="shared" si="159"/>
        <v>4.8609985876606074E-2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6.8483000000000001</v>
      </c>
      <c r="C1707" s="2">
        <f t="shared" si="156"/>
        <v>6.7993728658266068</v>
      </c>
      <c r="D1707" s="2">
        <f t="shared" si="158"/>
        <v>6.7630643810525894</v>
      </c>
      <c r="E1707" s="2">
        <f t="shared" si="157"/>
        <v>3.630848477401738E-2</v>
      </c>
      <c r="F1707" s="2">
        <f t="shared" si="161"/>
        <v>7.2207198056003872E-3</v>
      </c>
      <c r="G1707" s="2">
        <f t="shared" si="159"/>
        <v>2.9087764968416994E-2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6.8562000000000003</v>
      </c>
      <c r="C1708" s="2">
        <f t="shared" si="156"/>
        <v>6.7899308864686674</v>
      </c>
      <c r="D1708" s="2">
        <f t="shared" si="158"/>
        <v>6.7699633157894343</v>
      </c>
      <c r="E1708" s="2">
        <f t="shared" si="157"/>
        <v>1.9967570679233049E-2</v>
      </c>
      <c r="F1708" s="2">
        <f t="shared" si="161"/>
        <v>9.7700899803269195E-3</v>
      </c>
      <c r="G1708" s="2">
        <f t="shared" si="159"/>
        <v>1.0197480698906129E-2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6.8956</v>
      </c>
      <c r="C1709" s="2">
        <f t="shared" si="156"/>
        <v>6.7989107500888721</v>
      </c>
      <c r="D1709" s="2">
        <f t="shared" si="158"/>
        <v>6.7792697368420685</v>
      </c>
      <c r="E1709" s="2">
        <f t="shared" si="157"/>
        <v>1.9641013246803674E-2</v>
      </c>
      <c r="F1709" s="2">
        <f t="shared" si="161"/>
        <v>1.1744274633622272E-2</v>
      </c>
      <c r="G1709" s="2">
        <f t="shared" si="159"/>
        <v>7.8967386131814019E-3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6.8876999999999997</v>
      </c>
      <c r="C1710" s="2">
        <f t="shared" si="156"/>
        <v>6.7980321731521229</v>
      </c>
      <c r="D1710" s="2">
        <f t="shared" si="158"/>
        <v>6.7873016081871009</v>
      </c>
      <c r="E1710" s="2">
        <f t="shared" si="157"/>
        <v>1.0730564965022005E-2</v>
      </c>
      <c r="F1710" s="2">
        <f t="shared" si="161"/>
        <v>1.154153269990222E-2</v>
      </c>
      <c r="G1710" s="2">
        <f t="shared" si="159"/>
        <v>-8.1096773488021495E-4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6.8483000000000001</v>
      </c>
      <c r="C1711" s="2">
        <f t="shared" si="156"/>
        <v>6.7839503003594892</v>
      </c>
      <c r="D1711" s="2">
        <f t="shared" si="158"/>
        <v>6.7918200075806485</v>
      </c>
      <c r="E1711" s="2">
        <f t="shared" si="157"/>
        <v>-7.8697072211593166E-3</v>
      </c>
      <c r="F1711" s="2">
        <f t="shared" si="161"/>
        <v>7.6592847156899124E-3</v>
      </c>
      <c r="G1711" s="2">
        <f t="shared" si="159"/>
        <v>-1.5528991936849229E-2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6.7615999999999996</v>
      </c>
      <c r="C1712" s="2">
        <f t="shared" si="156"/>
        <v>6.7623271772272595</v>
      </c>
      <c r="D1712" s="2">
        <f t="shared" si="158"/>
        <v>6.7895814885006009</v>
      </c>
      <c r="E1712" s="2">
        <f t="shared" si="157"/>
        <v>-2.7254311273341436E-2</v>
      </c>
      <c r="F1712" s="2">
        <f t="shared" si="161"/>
        <v>6.7656551788364272E-4</v>
      </c>
      <c r="G1712" s="2">
        <f t="shared" si="159"/>
        <v>-2.7930876791225079E-2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6.7615999999999996</v>
      </c>
      <c r="C1713" s="2">
        <f t="shared" si="156"/>
        <v>6.7573691499615274</v>
      </c>
      <c r="D1713" s="2">
        <f t="shared" si="158"/>
        <v>6.7875087856487051</v>
      </c>
      <c r="E1713" s="2">
        <f t="shared" si="157"/>
        <v>-3.0139635687177702E-2</v>
      </c>
      <c r="F1713" s="2">
        <f t="shared" si="161"/>
        <v>-5.4866747231286268E-3</v>
      </c>
      <c r="G1713" s="2">
        <f t="shared" si="159"/>
        <v>-2.4652960964049075E-2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6.8403999999999998</v>
      </c>
      <c r="C1714" s="2">
        <f t="shared" si="156"/>
        <v>6.7507431268905229</v>
      </c>
      <c r="D1714" s="2">
        <f t="shared" si="158"/>
        <v>6.79142665337843</v>
      </c>
      <c r="E1714" s="2">
        <f t="shared" si="157"/>
        <v>-4.0683526487907073E-2</v>
      </c>
      <c r="F1714" s="2">
        <f t="shared" si="161"/>
        <v>-1.2526045076084317E-2</v>
      </c>
      <c r="G1714" s="2">
        <f t="shared" si="159"/>
        <v>-2.8157481411822755E-2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6.8562000000000003</v>
      </c>
      <c r="C1715" s="2">
        <f t="shared" si="156"/>
        <v>6.752413415061211</v>
      </c>
      <c r="D1715" s="2">
        <f t="shared" si="158"/>
        <v>6.7962246790541023</v>
      </c>
      <c r="E1715" s="2">
        <f t="shared" si="157"/>
        <v>-4.3811263992891369E-2</v>
      </c>
      <c r="F1715" s="2">
        <f t="shared" si="161"/>
        <v>-1.878308885944573E-2</v>
      </c>
      <c r="G1715" s="2">
        <f t="shared" si="159"/>
        <v>-2.502817513344564E-2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6.8562000000000003</v>
      </c>
      <c r="C1716" s="2">
        <f t="shared" si="156"/>
        <v>6.7683805819748706</v>
      </c>
      <c r="D1716" s="2">
        <f t="shared" si="158"/>
        <v>6.8006672954204648</v>
      </c>
      <c r="E1716" s="2">
        <f t="shared" si="157"/>
        <v>-3.2286713445594195E-2</v>
      </c>
      <c r="F1716" s="2">
        <f t="shared" si="161"/>
        <v>-2.1483813776675423E-2</v>
      </c>
      <c r="G1716" s="2">
        <f t="shared" si="159"/>
        <v>-1.0802899668918772E-2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6.8483000000000001</v>
      </c>
      <c r="C1717" s="2">
        <f t="shared" si="156"/>
        <v>6.7806758770556597</v>
      </c>
      <c r="D1717" s="2">
        <f t="shared" si="158"/>
        <v>6.8041956439078373</v>
      </c>
      <c r="E1717" s="2">
        <f t="shared" si="157"/>
        <v>-2.3519766852177604E-2</v>
      </c>
      <c r="F1717" s="2">
        <f t="shared" si="161"/>
        <v>-2.189100439177586E-2</v>
      </c>
      <c r="G1717" s="2">
        <f t="shared" si="159"/>
        <v>-1.6287624604017434E-3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6.7774000000000001</v>
      </c>
      <c r="C1718" s="2">
        <f t="shared" si="156"/>
        <v>6.7922949728932505</v>
      </c>
      <c r="D1718" s="2">
        <f t="shared" si="158"/>
        <v>6.8022107813961457</v>
      </c>
      <c r="E1718" s="2">
        <f t="shared" si="157"/>
        <v>-9.9158085028951959E-3</v>
      </c>
      <c r="F1718" s="2">
        <f t="shared" si="161"/>
        <v>-1.9495965213999728E-2</v>
      </c>
      <c r="G1718" s="2">
        <f t="shared" si="159"/>
        <v>9.5801567111045323E-3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6.7380000000000004</v>
      </c>
      <c r="C1719" s="2">
        <f t="shared" si="156"/>
        <v>6.8081880539865969</v>
      </c>
      <c r="D1719" s="2">
        <f t="shared" si="158"/>
        <v>6.7974544272186534</v>
      </c>
      <c r="E1719" s="2">
        <f t="shared" si="157"/>
        <v>1.0733626767943427E-2</v>
      </c>
      <c r="F1719" s="2">
        <f t="shared" si="161"/>
        <v>-1.3450046817611097E-2</v>
      </c>
      <c r="G1719" s="2">
        <f t="shared" si="159"/>
        <v>2.4183673585554524E-2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6.8403999999999998</v>
      </c>
      <c r="C1720" s="2">
        <f t="shared" si="156"/>
        <v>6.8204206610655813</v>
      </c>
      <c r="D1720" s="2">
        <f t="shared" si="158"/>
        <v>6.8006355807580121</v>
      </c>
      <c r="E1720" s="2">
        <f t="shared" si="157"/>
        <v>1.9785080307569203E-2</v>
      </c>
      <c r="F1720" s="2">
        <f t="shared" si="161"/>
        <v>-6.803021392575037E-3</v>
      </c>
      <c r="G1720" s="2">
        <f t="shared" si="159"/>
        <v>2.6588101700144241E-2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6.8403999999999998</v>
      </c>
      <c r="C1721" s="2">
        <f t="shared" si="156"/>
        <v>6.824709790132415</v>
      </c>
      <c r="D1721" s="2">
        <f t="shared" si="158"/>
        <v>6.803581093294456</v>
      </c>
      <c r="E1721" s="2">
        <f t="shared" si="157"/>
        <v>2.1128696837958927E-2</v>
      </c>
      <c r="F1721" s="2">
        <f t="shared" si="161"/>
        <v>-1.2166777464682451E-3</v>
      </c>
      <c r="G1721" s="2">
        <f t="shared" si="159"/>
        <v>2.2345374584427171E-2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6.7380000000000004</v>
      </c>
      <c r="C1722" s="2">
        <f t="shared" si="156"/>
        <v>6.8150005916505041</v>
      </c>
      <c r="D1722" s="2">
        <f t="shared" si="158"/>
        <v>6.798723234531904</v>
      </c>
      <c r="E1722" s="2">
        <f t="shared" si="157"/>
        <v>1.6277357118600122E-2</v>
      </c>
      <c r="F1722" s="2">
        <f t="shared" si="161"/>
        <v>2.2821292265454286E-3</v>
      </c>
      <c r="G1722" s="2">
        <f t="shared" si="159"/>
        <v>1.3995227892054693E-2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6.7380000000000004</v>
      </c>
      <c r="C1723" s="2">
        <f t="shared" si="156"/>
        <v>6.8067851160119641</v>
      </c>
      <c r="D1723" s="2">
        <f t="shared" si="158"/>
        <v>6.7942252171591706</v>
      </c>
      <c r="E1723" s="2">
        <f t="shared" si="157"/>
        <v>1.2559898852793516E-2</v>
      </c>
      <c r="F1723" s="2">
        <f t="shared" si="161"/>
        <v>4.3376831517950463E-3</v>
      </c>
      <c r="G1723" s="2">
        <f t="shared" si="159"/>
        <v>8.2222157009984691E-3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6.6749000000000001</v>
      </c>
      <c r="C1724" s="2">
        <f t="shared" si="156"/>
        <v>6.8119566366255082</v>
      </c>
      <c r="D1724" s="2">
        <f t="shared" si="158"/>
        <v>6.7853863121844169</v>
      </c>
      <c r="E1724" s="2">
        <f t="shared" si="157"/>
        <v>2.6570324441091309E-2</v>
      </c>
      <c r="F1724" s="2">
        <f t="shared" si="161"/>
        <v>8.7842114096543002E-3</v>
      </c>
      <c r="G1724" s="2">
        <f t="shared" si="159"/>
        <v>1.7786113031437008E-2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6.8326000000000002</v>
      </c>
      <c r="C1725" s="2">
        <f t="shared" si="156"/>
        <v>6.8187633079138914</v>
      </c>
      <c r="D1725" s="2">
        <f t="shared" si="158"/>
        <v>6.7888836223929792</v>
      </c>
      <c r="E1725" s="2">
        <f t="shared" si="157"/>
        <v>2.9879685520912247E-2</v>
      </c>
      <c r="F1725" s="2">
        <f t="shared" si="161"/>
        <v>1.300330623190589E-2</v>
      </c>
      <c r="G1725" s="2">
        <f t="shared" si="159"/>
        <v>1.6876379289006357E-2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6.8403999999999998</v>
      </c>
      <c r="C1726" s="2">
        <f t="shared" si="156"/>
        <v>6.824522799004062</v>
      </c>
      <c r="D1726" s="2">
        <f t="shared" si="158"/>
        <v>6.7926996503638701</v>
      </c>
      <c r="E1726" s="2">
        <f t="shared" si="157"/>
        <v>3.1823148640191867E-2</v>
      </c>
      <c r="F1726" s="2">
        <f t="shared" si="161"/>
        <v>1.6767274713563086E-2</v>
      </c>
      <c r="G1726" s="2">
        <f t="shared" si="159"/>
        <v>1.5055873926628782E-2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6.8326000000000002</v>
      </c>
      <c r="C1727" s="2">
        <f t="shared" si="156"/>
        <v>6.8281808299265139</v>
      </c>
      <c r="D1727" s="2">
        <f t="shared" si="158"/>
        <v>6.7956552318183983</v>
      </c>
      <c r="E1727" s="2">
        <f t="shared" si="157"/>
        <v>3.2525598108115616E-2</v>
      </c>
      <c r="F1727" s="2">
        <f t="shared" si="161"/>
        <v>1.9918939392473592E-2</v>
      </c>
      <c r="G1727" s="2">
        <f t="shared" si="159"/>
        <v>1.2606658715642025E-2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6.7774000000000001</v>
      </c>
      <c r="C1728" s="2">
        <f t="shared" si="156"/>
        <v>6.8203683945532045</v>
      </c>
      <c r="D1728" s="2">
        <f t="shared" si="158"/>
        <v>6.7943029924244431</v>
      </c>
      <c r="E1728" s="2">
        <f t="shared" si="157"/>
        <v>2.6065402128761406E-2</v>
      </c>
      <c r="F1728" s="2">
        <f t="shared" si="161"/>
        <v>2.1148231939731157E-2</v>
      </c>
      <c r="G1728" s="2">
        <f t="shared" si="159"/>
        <v>4.9171701890302483E-3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6.7694999999999999</v>
      </c>
      <c r="C1729" s="2">
        <f t="shared" si="156"/>
        <v>6.8076963338527108</v>
      </c>
      <c r="D1729" s="2">
        <f t="shared" si="158"/>
        <v>6.7924657337263357</v>
      </c>
      <c r="E1729" s="2">
        <f t="shared" si="157"/>
        <v>1.5230600126375116E-2</v>
      </c>
      <c r="F1729" s="2">
        <f t="shared" si="161"/>
        <v>1.9964705577059951E-2</v>
      </c>
      <c r="G1729" s="2">
        <f t="shared" si="159"/>
        <v>-4.7341054506848355E-3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6.7380000000000004</v>
      </c>
      <c r="C1730" s="2">
        <f t="shared" si="156"/>
        <v>6.8127276671061399</v>
      </c>
      <c r="D1730" s="2">
        <f t="shared" si="158"/>
        <v>6.7884312349317923</v>
      </c>
      <c r="E1730" s="2">
        <f t="shared" si="157"/>
        <v>2.4296432174347515E-2</v>
      </c>
      <c r="F1730" s="2">
        <f t="shared" si="161"/>
        <v>2.0831050896517465E-2</v>
      </c>
      <c r="G1730" s="2">
        <f t="shared" si="159"/>
        <v>3.4653812778300506E-3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6.6906999999999996</v>
      </c>
      <c r="C1731" s="2">
        <f t="shared" si="156"/>
        <v>6.8169849490898109</v>
      </c>
      <c r="D1731" s="2">
        <f t="shared" si="158"/>
        <v>6.7811918841961036</v>
      </c>
      <c r="E1731" s="2">
        <f t="shared" si="157"/>
        <v>3.579306489370726E-2</v>
      </c>
      <c r="F1731" s="2">
        <f t="shared" si="161"/>
        <v>2.3823453695955427E-2</v>
      </c>
      <c r="G1731" s="2">
        <f t="shared" si="159"/>
        <v>1.1969611197751834E-2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6.6355000000000004</v>
      </c>
      <c r="C1732" s="2">
        <f t="shared" si="156"/>
        <v>6.8048334184606087</v>
      </c>
      <c r="D1732" s="2">
        <f t="shared" si="158"/>
        <v>6.7703998927741704</v>
      </c>
      <c r="E1732" s="2">
        <f t="shared" si="157"/>
        <v>3.4433525686438315E-2</v>
      </c>
      <c r="F1732" s="2">
        <f t="shared" si="161"/>
        <v>2.5945468094052005E-2</v>
      </c>
      <c r="G1732" s="2">
        <f t="shared" si="159"/>
        <v>8.4880575923863104E-3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6.6355000000000004</v>
      </c>
      <c r="C1733" s="2">
        <f t="shared" si="156"/>
        <v>6.7945513540820528</v>
      </c>
      <c r="D1733" s="2">
        <f t="shared" si="158"/>
        <v>6.7604073081242326</v>
      </c>
      <c r="E1733" s="2">
        <f t="shared" si="157"/>
        <v>3.4144045957820168E-2</v>
      </c>
      <c r="F1733" s="2">
        <f t="shared" si="161"/>
        <v>2.7585183666805638E-2</v>
      </c>
      <c r="G1733" s="2">
        <f t="shared" si="159"/>
        <v>6.5588622910145306E-3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6.5410000000000004</v>
      </c>
      <c r="C1734" s="2">
        <f t="shared" si="156"/>
        <v>6.7761434534540452</v>
      </c>
      <c r="D1734" s="2">
        <f t="shared" si="158"/>
        <v>6.7441549149298448</v>
      </c>
      <c r="E1734" s="2">
        <f t="shared" si="157"/>
        <v>3.1988538524200472E-2</v>
      </c>
      <c r="F1734" s="2">
        <f t="shared" si="161"/>
        <v>2.8465854638284608E-2</v>
      </c>
      <c r="G1734" s="2">
        <f t="shared" si="159"/>
        <v>3.5226838859158636E-3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6.6197999999999997</v>
      </c>
      <c r="C1735" s="2">
        <f t="shared" si="156"/>
        <v>6.7848290759995766</v>
      </c>
      <c r="D1735" s="2">
        <f t="shared" si="158"/>
        <v>6.7349434397498564</v>
      </c>
      <c r="E1735" s="2">
        <f t="shared" si="157"/>
        <v>4.98856362497202E-2</v>
      </c>
      <c r="F1735" s="2">
        <f t="shared" si="161"/>
        <v>3.2749810960571724E-2</v>
      </c>
      <c r="G1735" s="2">
        <f t="shared" si="159"/>
        <v>1.7135825289148476E-2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6.5804</v>
      </c>
      <c r="C1736" s="2">
        <f t="shared" si="156"/>
        <v>6.7933784489227191</v>
      </c>
      <c r="D1736" s="2">
        <f t="shared" si="158"/>
        <v>6.7234957775461641</v>
      </c>
      <c r="E1736" s="2">
        <f t="shared" si="157"/>
        <v>6.9882671376555017E-2</v>
      </c>
      <c r="F1736" s="2">
        <f t="shared" si="161"/>
        <v>4.0176383043768381E-2</v>
      </c>
      <c r="G1736" s="2">
        <f t="shared" si="159"/>
        <v>2.9706288332786636E-2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6.6985999999999999</v>
      </c>
      <c r="C1737" s="2">
        <f t="shared" si="156"/>
        <v>6.7994125337038396</v>
      </c>
      <c r="D1737" s="2">
        <f t="shared" si="158"/>
        <v>6.7216516458760776</v>
      </c>
      <c r="E1737" s="2">
        <f t="shared" si="157"/>
        <v>7.7760887827762026E-2</v>
      </c>
      <c r="F1737" s="2">
        <f t="shared" si="161"/>
        <v>4.7693284000567111E-2</v>
      </c>
      <c r="G1737" s="2">
        <f t="shared" si="159"/>
        <v>3.0067603827194915E-2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6.5804</v>
      </c>
      <c r="C1738" s="2">
        <f t="shared" si="156"/>
        <v>6.7960259900570943</v>
      </c>
      <c r="D1738" s="2">
        <f t="shared" si="158"/>
        <v>6.7111885609963684</v>
      </c>
      <c r="E1738" s="2">
        <f t="shared" si="157"/>
        <v>8.4837429060725889E-2</v>
      </c>
      <c r="F1738" s="2">
        <f t="shared" si="161"/>
        <v>5.5122113012598867E-2</v>
      </c>
      <c r="G1738" s="2">
        <f t="shared" si="159"/>
        <v>2.9715316048127022E-2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6.5804</v>
      </c>
      <c r="C1739" s="2">
        <f t="shared" si="156"/>
        <v>6.7919450685098486</v>
      </c>
      <c r="D1739" s="2">
        <f t="shared" si="158"/>
        <v>6.7015005194410824</v>
      </c>
      <c r="E1739" s="2">
        <f t="shared" si="157"/>
        <v>9.04445490687662E-2</v>
      </c>
      <c r="F1739" s="2">
        <f t="shared" si="161"/>
        <v>6.2186600223832336E-2</v>
      </c>
      <c r="G1739" s="2">
        <f t="shared" si="159"/>
        <v>2.8257948844933864E-2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6.5804</v>
      </c>
      <c r="C1740" s="2">
        <f t="shared" si="156"/>
        <v>6.7836458272006404</v>
      </c>
      <c r="D1740" s="2">
        <f t="shared" si="158"/>
        <v>6.6925301105935953</v>
      </c>
      <c r="E1740" s="2">
        <f t="shared" si="157"/>
        <v>9.1115716607045094E-2</v>
      </c>
      <c r="F1740" s="2">
        <f t="shared" si="161"/>
        <v>6.7972423500474888E-2</v>
      </c>
      <c r="G1740" s="2">
        <f t="shared" si="159"/>
        <v>2.3143293106570206E-2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6.8089000000000004</v>
      </c>
      <c r="C1741" s="2">
        <f t="shared" si="156"/>
        <v>6.7693464691697729</v>
      </c>
      <c r="D1741" s="2">
        <f t="shared" si="158"/>
        <v>6.7011501024014777</v>
      </c>
      <c r="E1741" s="2">
        <f t="shared" si="157"/>
        <v>6.8196366768295213E-2</v>
      </c>
      <c r="F1741" s="2">
        <f t="shared" si="161"/>
        <v>6.8017212154038956E-2</v>
      </c>
      <c r="G1741" s="2">
        <f t="shared" si="159"/>
        <v>1.7915461425625778E-4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6.8010000000000002</v>
      </c>
      <c r="C1742" s="2">
        <f t="shared" si="156"/>
        <v>6.7487547046821161</v>
      </c>
      <c r="D1742" s="2">
        <f t="shared" si="158"/>
        <v>6.7085463911124794</v>
      </c>
      <c r="E1742" s="2">
        <f t="shared" si="157"/>
        <v>4.0208313569636722E-2</v>
      </c>
      <c r="F1742" s="2">
        <f t="shared" si="161"/>
        <v>6.2455432437158516E-2</v>
      </c>
      <c r="G1742" s="2">
        <f t="shared" si="159"/>
        <v>-2.2247118867521794E-2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6.7774000000000001</v>
      </c>
      <c r="C1743" s="2">
        <f t="shared" ref="C1743:C1806" si="162">$C$4*B1733+C1742*(1-$C$4)</f>
        <v>6.7313309039617906</v>
      </c>
      <c r="D1743" s="2">
        <f t="shared" si="158"/>
        <v>6.7136466584374812</v>
      </c>
      <c r="E1743" s="2">
        <f t="shared" si="157"/>
        <v>1.7684245524309361E-2</v>
      </c>
      <c r="F1743" s="2">
        <f t="shared" si="161"/>
        <v>5.3501195054588689E-2</v>
      </c>
      <c r="G1743" s="2">
        <f t="shared" si="159"/>
        <v>-3.5816949530279328E-2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6.7615999999999996</v>
      </c>
      <c r="C1744" s="2">
        <f t="shared" si="162"/>
        <v>6.7020492264292075</v>
      </c>
      <c r="D1744" s="2">
        <f t="shared" si="158"/>
        <v>6.7171987578124828</v>
      </c>
      <c r="E1744" s="2">
        <f t="shared" si="157"/>
        <v>-1.5149531383275239E-2</v>
      </c>
      <c r="F1744" s="2">
        <f t="shared" si="161"/>
        <v>3.9771049767015912E-2</v>
      </c>
      <c r="G1744" s="2">
        <f t="shared" si="159"/>
        <v>-5.4920581150291151E-2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6.6906999999999996</v>
      </c>
      <c r="C1745" s="2">
        <f t="shared" si="162"/>
        <v>6.6893954992862525</v>
      </c>
      <c r="D1745" s="2">
        <f t="shared" si="158"/>
        <v>6.7152358868634092</v>
      </c>
      <c r="E1745" s="2">
        <f t="shared" si="157"/>
        <v>-2.5840387577156676E-2</v>
      </c>
      <c r="F1745" s="2">
        <f t="shared" si="161"/>
        <v>2.6648762298181396E-2</v>
      </c>
      <c r="G1745" s="2">
        <f t="shared" si="159"/>
        <v>-5.2489149875338072E-2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6.6592000000000002</v>
      </c>
      <c r="C1746" s="2">
        <f t="shared" si="162"/>
        <v>6.6726269609345215</v>
      </c>
      <c r="D1746" s="2">
        <f t="shared" si="158"/>
        <v>6.7110850804290827</v>
      </c>
      <c r="E1746" s="2">
        <f t="shared" si="157"/>
        <v>-3.8458119494561238E-2</v>
      </c>
      <c r="F1746" s="2">
        <f t="shared" si="161"/>
        <v>1.362738593963287E-2</v>
      </c>
      <c r="G1746" s="2">
        <f t="shared" si="159"/>
        <v>-5.2085505434194108E-2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6.6749000000000001</v>
      </c>
      <c r="C1747" s="2">
        <f t="shared" si="162"/>
        <v>6.6766228130984411</v>
      </c>
      <c r="D1747" s="2">
        <f t="shared" si="158"/>
        <v>6.7084047041010022</v>
      </c>
      <c r="E1747" s="2">
        <f t="shared" si="157"/>
        <v>-3.1781891002561125E-2</v>
      </c>
      <c r="F1747" s="2">
        <f t="shared" si="161"/>
        <v>4.5455305511940712E-3</v>
      </c>
      <c r="G1747" s="2">
        <f t="shared" si="159"/>
        <v>-3.6327421553755193E-2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6.6433999999999997</v>
      </c>
      <c r="C1748" s="2">
        <f t="shared" si="162"/>
        <v>6.6618193033909883</v>
      </c>
      <c r="D1748" s="2">
        <f t="shared" si="158"/>
        <v>6.703589540834261</v>
      </c>
      <c r="E1748" s="2">
        <f t="shared" si="157"/>
        <v>-4.1770237443272684E-2</v>
      </c>
      <c r="F1748" s="2">
        <f t="shared" si="161"/>
        <v>-4.7176230476992792E-3</v>
      </c>
      <c r="G1748" s="2">
        <f t="shared" si="159"/>
        <v>-3.7052614395573405E-2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6.6433999999999997</v>
      </c>
      <c r="C1749" s="2">
        <f t="shared" si="162"/>
        <v>6.6492932567154517</v>
      </c>
      <c r="D1749" s="2">
        <f t="shared" si="158"/>
        <v>6.6991310563280191</v>
      </c>
      <c r="E1749" s="2">
        <f t="shared" si="157"/>
        <v>-4.9837799612567402E-2</v>
      </c>
      <c r="F1749" s="2">
        <f t="shared" si="161"/>
        <v>-1.3741658360672905E-2</v>
      </c>
      <c r="G1749" s="2">
        <f t="shared" si="159"/>
        <v>-3.6096141251894497E-2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6.6197999999999997</v>
      </c>
      <c r="C1750" s="2">
        <f t="shared" si="162"/>
        <v>6.6386942941438436</v>
      </c>
      <c r="D1750" s="2">
        <f t="shared" si="158"/>
        <v>6.693254681785203</v>
      </c>
      <c r="E1750" s="2">
        <f t="shared" si="157"/>
        <v>-5.4560387641359398E-2</v>
      </c>
      <c r="F1750" s="2">
        <f t="shared" si="161"/>
        <v>-2.1905404216810205E-2</v>
      </c>
      <c r="G1750" s="2">
        <f t="shared" si="159"/>
        <v>-3.2654983424549193E-2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6.5410000000000004</v>
      </c>
      <c r="C1751" s="2">
        <f t="shared" si="162"/>
        <v>6.6648797873524828</v>
      </c>
      <c r="D1751" s="2">
        <f t="shared" si="158"/>
        <v>6.6819765572085208</v>
      </c>
      <c r="E1751" s="2">
        <f t="shared" si="157"/>
        <v>-1.709676985603803E-2</v>
      </c>
      <c r="F1751" s="2">
        <f t="shared" si="161"/>
        <v>-2.0943677344655773E-2</v>
      </c>
      <c r="G1751" s="2">
        <f t="shared" si="159"/>
        <v>3.8469074886177436E-3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6.4936999999999996</v>
      </c>
      <c r="C1752" s="2">
        <f t="shared" si="162"/>
        <v>6.685821358529024</v>
      </c>
      <c r="D1752" s="2">
        <f t="shared" si="158"/>
        <v>6.6680301455634448</v>
      </c>
      <c r="E1752" s="2">
        <f t="shared" si="157"/>
        <v>1.7791212965579284E-2</v>
      </c>
      <c r="F1752" s="2">
        <f t="shared" si="161"/>
        <v>-1.3196699282608764E-2</v>
      </c>
      <c r="G1752" s="2">
        <f t="shared" si="159"/>
        <v>3.0987912248188046E-2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6.47</v>
      </c>
      <c r="C1753" s="2">
        <f t="shared" si="162"/>
        <v>6.6999103802937903</v>
      </c>
      <c r="D1753" s="2">
        <f t="shared" si="158"/>
        <v>6.6533612458920786</v>
      </c>
      <c r="E1753" s="2">
        <f t="shared" si="157"/>
        <v>4.6549134401711711E-2</v>
      </c>
      <c r="F1753" s="2">
        <f t="shared" si="161"/>
        <v>-1.2475325457446691E-3</v>
      </c>
      <c r="G1753" s="2">
        <f t="shared" si="159"/>
        <v>4.7796666947456379E-2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6.4463999999999997</v>
      </c>
      <c r="C1754" s="2">
        <f t="shared" si="162"/>
        <v>6.7094010910178223</v>
      </c>
      <c r="D1754" s="2">
        <f t="shared" si="158"/>
        <v>6.6380307832334058</v>
      </c>
      <c r="E1754" s="2">
        <f t="shared" si="157"/>
        <v>7.1370307784416553E-2</v>
      </c>
      <c r="F1754" s="2">
        <f t="shared" si="161"/>
        <v>1.3276035520287575E-2</v>
      </c>
      <c r="G1754" s="2">
        <f t="shared" si="159"/>
        <v>5.8094272264128978E-2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6.4227999999999996</v>
      </c>
      <c r="C1755" s="2">
        <f t="shared" si="162"/>
        <v>6.7065240000920037</v>
      </c>
      <c r="D1755" s="2">
        <f t="shared" si="158"/>
        <v>6.6220877622531535</v>
      </c>
      <c r="E1755" s="2">
        <f t="shared" si="157"/>
        <v>8.4436237838850126E-2</v>
      </c>
      <c r="F1755" s="2">
        <f t="shared" si="161"/>
        <v>2.750807598400009E-2</v>
      </c>
      <c r="G1755" s="2">
        <f t="shared" si="159"/>
        <v>5.6928161854850036E-2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6.5410000000000004</v>
      </c>
      <c r="C1756" s="2">
        <f t="shared" si="162"/>
        <v>6.6992433846932338</v>
      </c>
      <c r="D1756" s="2">
        <f t="shared" si="158"/>
        <v>6.6160812613455127</v>
      </c>
      <c r="E1756" s="2">
        <f t="shared" ref="E1756:E1819" si="163">C1756-D1756</f>
        <v>8.3162123347721106E-2</v>
      </c>
      <c r="F1756" s="2">
        <f t="shared" si="161"/>
        <v>3.8638885456744293E-2</v>
      </c>
      <c r="G1756" s="2">
        <f t="shared" si="159"/>
        <v>4.4523237890976813E-2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6.5331000000000001</v>
      </c>
      <c r="C1757" s="2">
        <f t="shared" si="162"/>
        <v>6.6954982485865822</v>
      </c>
      <c r="D1757" s="2">
        <f t="shared" ref="D1757:D1820" si="164">$D$4*B1757+(1-$D$4)*D1756</f>
        <v>6.6099345012458457</v>
      </c>
      <c r="E1757" s="2">
        <f t="shared" si="163"/>
        <v>8.5563747340736462E-2</v>
      </c>
      <c r="F1757" s="2">
        <f t="shared" si="161"/>
        <v>4.8023857833542724E-2</v>
      </c>
      <c r="G1757" s="2">
        <f t="shared" si="159"/>
        <v>3.7539889507193738E-2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6.5331000000000001</v>
      </c>
      <c r="C1758" s="2">
        <f t="shared" si="162"/>
        <v>6.6874831334194154</v>
      </c>
      <c r="D1758" s="2">
        <f t="shared" si="164"/>
        <v>6.6042430567091159</v>
      </c>
      <c r="E1758" s="2">
        <f t="shared" si="163"/>
        <v>8.3240076710299427E-2</v>
      </c>
      <c r="F1758" s="2">
        <f t="shared" si="161"/>
        <v>5.5067101608894067E-2</v>
      </c>
      <c r="G1758" s="2">
        <f t="shared" si="159"/>
        <v>2.8172975101405359E-2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6.5331000000000001</v>
      </c>
      <c r="C1759" s="2">
        <f t="shared" si="162"/>
        <v>6.6807011128933516</v>
      </c>
      <c r="D1759" s="2">
        <f t="shared" si="164"/>
        <v>6.5989732006565891</v>
      </c>
      <c r="E1759" s="2">
        <f t="shared" si="163"/>
        <v>8.1727912236762457E-2</v>
      </c>
      <c r="F1759" s="2">
        <f t="shared" si="161"/>
        <v>6.0399263734467752E-2</v>
      </c>
      <c r="G1759" s="2">
        <f t="shared" si="159"/>
        <v>2.1328648502294704E-2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6.6197999999999997</v>
      </c>
      <c r="C1760" s="2">
        <f t="shared" si="162"/>
        <v>6.671331710909759</v>
      </c>
      <c r="D1760" s="2">
        <f t="shared" si="164"/>
        <v>6.6005159265338786</v>
      </c>
      <c r="E1760" s="2">
        <f t="shared" si="163"/>
        <v>7.081578437588032E-2</v>
      </c>
      <c r="F1760" s="2">
        <f t="shared" si="161"/>
        <v>6.248256786275027E-2</v>
      </c>
      <c r="G1760" s="2">
        <f t="shared" si="159"/>
        <v>8.3332165131300498E-3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6.6119000000000003</v>
      </c>
      <c r="C1761" s="2">
        <f t="shared" si="162"/>
        <v>6.6512806784621041</v>
      </c>
      <c r="D1761" s="2">
        <f t="shared" si="164"/>
        <v>6.6013591912350726</v>
      </c>
      <c r="E1761" s="2">
        <f t="shared" si="163"/>
        <v>4.9921487227031491E-2</v>
      </c>
      <c r="F1761" s="2">
        <f t="shared" si="161"/>
        <v>5.9970351735606518E-2</v>
      </c>
      <c r="G1761" s="2">
        <f t="shared" si="159"/>
        <v>-1.0048864508575027E-2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6.6197999999999997</v>
      </c>
      <c r="C1762" s="2">
        <f t="shared" si="162"/>
        <v>6.6270374971602415</v>
      </c>
      <c r="D1762" s="2">
        <f t="shared" si="164"/>
        <v>6.6027251770695115</v>
      </c>
      <c r="E1762" s="2">
        <f t="shared" si="163"/>
        <v>2.4312320090730033E-2</v>
      </c>
      <c r="F1762" s="2">
        <f t="shared" si="161"/>
        <v>5.2838745406631228E-2</v>
      </c>
      <c r="G1762" s="2">
        <f t="shared" si="159"/>
        <v>-2.8526425315901195E-2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6.6119000000000003</v>
      </c>
      <c r="C1763" s="2">
        <f t="shared" si="162"/>
        <v>6.6028778822125123</v>
      </c>
      <c r="D1763" s="2">
        <f t="shared" si="164"/>
        <v>6.6034047935828806</v>
      </c>
      <c r="E1763" s="2">
        <f t="shared" si="163"/>
        <v>-5.2691137036831037E-4</v>
      </c>
      <c r="F1763" s="2">
        <f t="shared" si="161"/>
        <v>4.2165614051231322E-2</v>
      </c>
      <c r="G1763" s="2">
        <f t="shared" si="159"/>
        <v>-4.2692525421599632E-2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6.5410000000000004</v>
      </c>
      <c r="C1764" s="2">
        <f t="shared" si="162"/>
        <v>6.578804361872125</v>
      </c>
      <c r="D1764" s="2">
        <f t="shared" si="164"/>
        <v>6.598782216280445</v>
      </c>
      <c r="E1764" s="2">
        <f t="shared" si="163"/>
        <v>-1.9977854408320006E-2</v>
      </c>
      <c r="F1764" s="2">
        <f t="shared" si="161"/>
        <v>2.9736920359321059E-2</v>
      </c>
      <c r="G1764" s="2">
        <f t="shared" ref="G1764:G1827" si="165">E1764-F1764</f>
        <v>-4.9714774767641065E-2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6.5804</v>
      </c>
      <c r="C1765" s="2">
        <f t="shared" si="162"/>
        <v>6.5548036908148744</v>
      </c>
      <c r="D1765" s="2">
        <f t="shared" si="164"/>
        <v>6.5974205706300424</v>
      </c>
      <c r="E1765" s="2">
        <f t="shared" si="163"/>
        <v>-4.2616879815168041E-2</v>
      </c>
      <c r="F1765" s="2">
        <f t="shared" ref="F1765:F1828" si="167">(E1765*(2/(10)))+((1-(2/10))*F1764)</f>
        <v>1.5266160324423241E-2</v>
      </c>
      <c r="G1765" s="2">
        <f t="shared" si="165"/>
        <v>-5.788304013959128E-2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6.6197999999999997</v>
      </c>
      <c r="C1766" s="2">
        <f t="shared" si="162"/>
        <v>6.5526800460741246</v>
      </c>
      <c r="D1766" s="2">
        <f t="shared" si="164"/>
        <v>6.599078306138928</v>
      </c>
      <c r="E1766" s="2">
        <f t="shared" si="163"/>
        <v>-4.6398260064803409E-2</v>
      </c>
      <c r="F1766" s="2">
        <f t="shared" si="167"/>
        <v>2.9332762465779112E-3</v>
      </c>
      <c r="G1766" s="2">
        <f t="shared" si="165"/>
        <v>-4.9331536311381319E-2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6.5331000000000001</v>
      </c>
      <c r="C1767" s="2">
        <f t="shared" si="162"/>
        <v>6.5496677312934901</v>
      </c>
      <c r="D1767" s="2">
        <f t="shared" si="164"/>
        <v>6.5941910242027113</v>
      </c>
      <c r="E1767" s="2">
        <f t="shared" si="163"/>
        <v>-4.452329290922119E-2</v>
      </c>
      <c r="F1767" s="2">
        <f t="shared" si="167"/>
        <v>-6.5580375845819099E-3</v>
      </c>
      <c r="G1767" s="2">
        <f t="shared" si="165"/>
        <v>-3.7965255324639277E-2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6.5331000000000001</v>
      </c>
      <c r="C1768" s="2">
        <f t="shared" si="162"/>
        <v>6.5471188495560302</v>
      </c>
      <c r="D1768" s="2">
        <f t="shared" si="164"/>
        <v>6.5896657631506592</v>
      </c>
      <c r="E1768" s="2">
        <f t="shared" si="163"/>
        <v>-4.2546913594629032E-2</v>
      </c>
      <c r="F1768" s="2">
        <f t="shared" si="167"/>
        <v>-1.3755812786591336E-2</v>
      </c>
      <c r="G1768" s="2">
        <f t="shared" si="165"/>
        <v>-2.8791100808037696E-2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6.6592000000000002</v>
      </c>
      <c r="C1769" s="2">
        <f t="shared" si="162"/>
        <v>6.5449621034704872</v>
      </c>
      <c r="D1769" s="2">
        <f t="shared" si="164"/>
        <v>6.5948164473617217</v>
      </c>
      <c r="E1769" s="2">
        <f t="shared" si="163"/>
        <v>-4.9854343891234443E-2</v>
      </c>
      <c r="F1769" s="2">
        <f t="shared" si="167"/>
        <v>-2.0975519007519962E-2</v>
      </c>
      <c r="G1769" s="2">
        <f t="shared" si="165"/>
        <v>-2.8878824883714481E-2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6.6513</v>
      </c>
      <c r="C1770" s="2">
        <f t="shared" si="162"/>
        <v>6.5564756260134889</v>
      </c>
      <c r="D1770" s="2">
        <f t="shared" si="164"/>
        <v>6.5990004142238163</v>
      </c>
      <c r="E1770" s="2">
        <f t="shared" si="163"/>
        <v>-4.2524788210327458E-2</v>
      </c>
      <c r="F1770" s="2">
        <f t="shared" si="167"/>
        <v>-2.5285372848081463E-2</v>
      </c>
      <c r="G1770" s="2">
        <f t="shared" si="165"/>
        <v>-1.7239415362245995E-2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6.6985999999999999</v>
      </c>
      <c r="C1771" s="2">
        <f t="shared" si="162"/>
        <v>6.5650024527806448</v>
      </c>
      <c r="D1771" s="2">
        <f t="shared" si="164"/>
        <v>6.6063781613183483</v>
      </c>
      <c r="E1771" s="2">
        <f t="shared" si="163"/>
        <v>-4.1375708537703559E-2</v>
      </c>
      <c r="F1771" s="2">
        <f t="shared" si="167"/>
        <v>-2.8503439986005887E-2</v>
      </c>
      <c r="G1771" s="2">
        <f t="shared" si="165"/>
        <v>-1.2872268551697673E-2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6.6513</v>
      </c>
      <c r="C1772" s="2">
        <f t="shared" si="162"/>
        <v>6.5734328446605454</v>
      </c>
      <c r="D1772" s="2">
        <f t="shared" si="164"/>
        <v>6.609705704924397</v>
      </c>
      <c r="E1772" s="2">
        <f t="shared" si="163"/>
        <v>-3.627286026385157E-2</v>
      </c>
      <c r="F1772" s="2">
        <f t="shared" si="167"/>
        <v>-3.0057324041575025E-2</v>
      </c>
      <c r="G1772" s="2">
        <f t="shared" si="165"/>
        <v>-6.2155362222765451E-3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6.5015999999999998</v>
      </c>
      <c r="C1773" s="2">
        <f t="shared" si="162"/>
        <v>6.5793508685589224</v>
      </c>
      <c r="D1773" s="2">
        <f t="shared" si="164"/>
        <v>6.6016978749299975</v>
      </c>
      <c r="E1773" s="2">
        <f t="shared" si="163"/>
        <v>-2.2347006371075118E-2</v>
      </c>
      <c r="F1773" s="2">
        <f t="shared" si="167"/>
        <v>-2.8515260507475045E-2</v>
      </c>
      <c r="G1773" s="2">
        <f t="shared" si="165"/>
        <v>6.1682541363999276E-3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6.5410000000000004</v>
      </c>
      <c r="C1774" s="2">
        <f t="shared" si="162"/>
        <v>6.5734507349344726</v>
      </c>
      <c r="D1774" s="2">
        <f t="shared" si="164"/>
        <v>6.5972017360462942</v>
      </c>
      <c r="E1774" s="2">
        <f t="shared" si="163"/>
        <v>-2.3751001111821601E-2</v>
      </c>
      <c r="F1774" s="2">
        <f t="shared" si="167"/>
        <v>-2.7562408628344359E-2</v>
      </c>
      <c r="G1774" s="2">
        <f t="shared" si="165"/>
        <v>3.8114075165227579E-3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6.5410000000000004</v>
      </c>
      <c r="C1775" s="2">
        <f t="shared" si="162"/>
        <v>6.5745198526368611</v>
      </c>
      <c r="D1775" s="2">
        <f t="shared" si="164"/>
        <v>6.5930386444873097</v>
      </c>
      <c r="E1775" s="2">
        <f t="shared" si="163"/>
        <v>-1.8518791850448579E-2</v>
      </c>
      <c r="F1775" s="2">
        <f t="shared" si="167"/>
        <v>-2.5753685272765205E-2</v>
      </c>
      <c r="G1775" s="2">
        <f t="shared" si="165"/>
        <v>7.2348934223166253E-3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6.5410000000000004</v>
      </c>
      <c r="C1776" s="2">
        <f t="shared" si="162"/>
        <v>6.5814860291542674</v>
      </c>
      <c r="D1776" s="2">
        <f t="shared" si="164"/>
        <v>6.5891839300808419</v>
      </c>
      <c r="E1776" s="2">
        <f t="shared" si="163"/>
        <v>-7.6979009265745191E-3</v>
      </c>
      <c r="F1776" s="2">
        <f t="shared" si="167"/>
        <v>-2.2142528403527071E-2</v>
      </c>
      <c r="G1776" s="2">
        <f t="shared" si="165"/>
        <v>1.4444627476952552E-2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6.4227999999999996</v>
      </c>
      <c r="C1777" s="2">
        <f t="shared" si="162"/>
        <v>6.5740420246689952</v>
      </c>
      <c r="D1777" s="2">
        <f t="shared" si="164"/>
        <v>6.5768591945192982</v>
      </c>
      <c r="E1777" s="2">
        <f t="shared" si="163"/>
        <v>-2.8171698503030029E-3</v>
      </c>
      <c r="F1777" s="2">
        <f t="shared" si="167"/>
        <v>-1.8277456692882256E-2</v>
      </c>
      <c r="G1777" s="2">
        <f t="shared" si="165"/>
        <v>1.5460286842579253E-2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6.4227999999999996</v>
      </c>
      <c r="C1778" s="2">
        <f t="shared" si="162"/>
        <v>6.5677432516429954</v>
      </c>
      <c r="D1778" s="2">
        <f t="shared" si="164"/>
        <v>6.5654474023326834</v>
      </c>
      <c r="E1778" s="2">
        <f t="shared" si="163"/>
        <v>2.2958493103120148E-3</v>
      </c>
      <c r="F1778" s="2">
        <f t="shared" si="167"/>
        <v>-1.4162795492243403E-2</v>
      </c>
      <c r="G1778" s="2">
        <f t="shared" si="165"/>
        <v>1.6458644802555419E-2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6.5015999999999998</v>
      </c>
      <c r="C1779" s="2">
        <f t="shared" si="162"/>
        <v>6.5818135206209956</v>
      </c>
      <c r="D1779" s="2">
        <f t="shared" si="164"/>
        <v>6.5607179651228549</v>
      </c>
      <c r="E1779" s="2">
        <f t="shared" si="163"/>
        <v>2.1095555498140683E-2</v>
      </c>
      <c r="F1779" s="2">
        <f t="shared" si="167"/>
        <v>-7.1111252941665863E-3</v>
      </c>
      <c r="G1779" s="2">
        <f t="shared" si="165"/>
        <v>2.820668079230727E-2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6.4936999999999996</v>
      </c>
      <c r="C1780" s="2">
        <f t="shared" si="162"/>
        <v>6.5925037482177657</v>
      </c>
      <c r="D1780" s="2">
        <f t="shared" si="164"/>
        <v>6.5557536714100504</v>
      </c>
      <c r="E1780" s="2">
        <f t="shared" si="163"/>
        <v>3.6750076807715359E-2</v>
      </c>
      <c r="F1780" s="2">
        <f t="shared" si="167"/>
        <v>1.6611151262098025E-3</v>
      </c>
      <c r="G1780" s="2">
        <f t="shared" si="165"/>
        <v>3.5088961681505555E-2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6.5331000000000001</v>
      </c>
      <c r="C1781" s="2">
        <f t="shared" si="162"/>
        <v>6.6088262484919555</v>
      </c>
      <c r="D1781" s="2">
        <f t="shared" si="164"/>
        <v>6.5540756216759721</v>
      </c>
      <c r="E1781" s="2">
        <f t="shared" si="163"/>
        <v>5.4750626815983416E-2</v>
      </c>
      <c r="F1781" s="2">
        <f t="shared" si="167"/>
        <v>1.2279017464164526E-2</v>
      </c>
      <c r="G1781" s="2">
        <f t="shared" si="165"/>
        <v>4.2471609351818887E-2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6.4227999999999996</v>
      </c>
      <c r="C1782" s="2">
        <f t="shared" si="162"/>
        <v>6.6153606718008859</v>
      </c>
      <c r="D1782" s="2">
        <f t="shared" si="164"/>
        <v>6.5443515015518265</v>
      </c>
      <c r="E1782" s="2">
        <f t="shared" si="163"/>
        <v>7.1009170249059395E-2</v>
      </c>
      <c r="F1782" s="2">
        <f t="shared" si="167"/>
        <v>2.4025048021143504E-2</v>
      </c>
      <c r="G1782" s="2">
        <f t="shared" si="165"/>
        <v>4.6984122227915891E-2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6.5410000000000004</v>
      </c>
      <c r="C1783" s="2">
        <f t="shared" si="162"/>
        <v>6.597859029985365</v>
      </c>
      <c r="D1783" s="2">
        <f t="shared" si="164"/>
        <v>6.5441032421776173</v>
      </c>
      <c r="E1783" s="2">
        <f t="shared" si="163"/>
        <v>5.3755787807747701E-2</v>
      </c>
      <c r="F1783" s="2">
        <f t="shared" si="167"/>
        <v>2.9971195978464343E-2</v>
      </c>
      <c r="G1783" s="2">
        <f t="shared" si="165"/>
        <v>2.3784591829283358E-2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6.3834</v>
      </c>
      <c r="C1784" s="2">
        <f t="shared" si="162"/>
        <v>6.5891114869106939</v>
      </c>
      <c r="D1784" s="2">
        <f t="shared" si="164"/>
        <v>6.5321992983126087</v>
      </c>
      <c r="E1784" s="2">
        <f t="shared" si="163"/>
        <v>5.6912188598085223E-2</v>
      </c>
      <c r="F1784" s="2">
        <f t="shared" si="167"/>
        <v>3.5359394502388522E-2</v>
      </c>
      <c r="G1784" s="2">
        <f t="shared" si="165"/>
        <v>2.1552794095696701E-2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6.4622000000000002</v>
      </c>
      <c r="C1785" s="2">
        <f t="shared" si="162"/>
        <v>6.5817097196936647</v>
      </c>
      <c r="D1785" s="2">
        <f t="shared" si="164"/>
        <v>6.5270141651042675</v>
      </c>
      <c r="E1785" s="2">
        <f t="shared" si="163"/>
        <v>5.4695554589397233E-2</v>
      </c>
      <c r="F1785" s="2">
        <f t="shared" si="167"/>
        <v>3.9226626519790267E-2</v>
      </c>
      <c r="G1785" s="2">
        <f t="shared" si="165"/>
        <v>1.5468928069606966E-2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6.5804</v>
      </c>
      <c r="C1786" s="2">
        <f t="shared" si="162"/>
        <v>6.5754466858946392</v>
      </c>
      <c r="D1786" s="2">
        <f t="shared" si="164"/>
        <v>6.5309686713928405</v>
      </c>
      <c r="E1786" s="2">
        <f t="shared" si="163"/>
        <v>4.4478014501798668E-2</v>
      </c>
      <c r="F1786" s="2">
        <f t="shared" si="167"/>
        <v>4.0276904116191947E-2</v>
      </c>
      <c r="G1786" s="2">
        <f t="shared" si="165"/>
        <v>4.2011103856067211E-3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6.4936999999999996</v>
      </c>
      <c r="C1787" s="2">
        <f t="shared" si="162"/>
        <v>6.5519625803723871</v>
      </c>
      <c r="D1787" s="2">
        <f t="shared" si="164"/>
        <v>6.5282080290674447</v>
      </c>
      <c r="E1787" s="2">
        <f t="shared" si="163"/>
        <v>2.3754551304942417E-2</v>
      </c>
      <c r="F1787" s="2">
        <f t="shared" si="167"/>
        <v>3.6972433553942044E-2</v>
      </c>
      <c r="G1787" s="2">
        <f t="shared" si="165"/>
        <v>-1.3217882248999627E-2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6.5172999999999996</v>
      </c>
      <c r="C1788" s="2">
        <f t="shared" si="162"/>
        <v>6.5320914141612505</v>
      </c>
      <c r="D1788" s="2">
        <f t="shared" si="164"/>
        <v>6.5274000269143002</v>
      </c>
      <c r="E1788" s="2">
        <f t="shared" si="163"/>
        <v>4.6913872469502849E-3</v>
      </c>
      <c r="F1788" s="2">
        <f t="shared" si="167"/>
        <v>3.0516224292543696E-2</v>
      </c>
      <c r="G1788" s="2">
        <f t="shared" si="165"/>
        <v>-2.5824837045593411E-2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6.5172999999999996</v>
      </c>
      <c r="C1789" s="2">
        <f t="shared" si="162"/>
        <v>6.5274004273672119</v>
      </c>
      <c r="D1789" s="2">
        <f t="shared" si="164"/>
        <v>6.5266518767725001</v>
      </c>
      <c r="E1789" s="2">
        <f t="shared" si="163"/>
        <v>7.485505947117943E-4</v>
      </c>
      <c r="F1789" s="2">
        <f t="shared" si="167"/>
        <v>2.4562689552977319E-2</v>
      </c>
      <c r="G1789" s="2">
        <f t="shared" si="165"/>
        <v>-2.3814138958265525E-2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6.5410000000000004</v>
      </c>
      <c r="C1790" s="2">
        <f t="shared" si="162"/>
        <v>6.5222157462337949</v>
      </c>
      <c r="D1790" s="2">
        <f t="shared" si="164"/>
        <v>6.5277147007152774</v>
      </c>
      <c r="E1790" s="2">
        <f t="shared" si="163"/>
        <v>-5.4989544814825209E-3</v>
      </c>
      <c r="F1790" s="2">
        <f t="shared" si="167"/>
        <v>1.8550360746085352E-2</v>
      </c>
      <c r="G1790" s="2">
        <f t="shared" si="165"/>
        <v>-2.4049315227567872E-2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6.5251999999999999</v>
      </c>
      <c r="C1791" s="2">
        <f t="shared" si="162"/>
        <v>6.5238902468132105</v>
      </c>
      <c r="D1791" s="2">
        <f t="shared" si="164"/>
        <v>6.5275284265882201</v>
      </c>
      <c r="E1791" s="2">
        <f t="shared" si="163"/>
        <v>-3.6381797750095757E-3</v>
      </c>
      <c r="F1791" s="2">
        <f t="shared" si="167"/>
        <v>1.4112652641866367E-2</v>
      </c>
      <c r="G1791" s="2">
        <f t="shared" si="165"/>
        <v>-1.7750832416875945E-2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6.5015999999999998</v>
      </c>
      <c r="C1792" s="2">
        <f t="shared" si="162"/>
        <v>6.5083379011496394</v>
      </c>
      <c r="D1792" s="2">
        <f t="shared" si="164"/>
        <v>6.5256078023965003</v>
      </c>
      <c r="E1792" s="2">
        <f t="shared" si="163"/>
        <v>-1.7269901246860897E-2</v>
      </c>
      <c r="F1792" s="2">
        <f t="shared" si="167"/>
        <v>7.836141864120915E-3</v>
      </c>
      <c r="G1792" s="2">
        <f t="shared" si="165"/>
        <v>-2.5106043110981812E-2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6">
        <f>TITRES_STAT!D1796</f>
        <v>6.4542999999999999</v>
      </c>
      <c r="C1793" s="2">
        <f t="shared" si="162"/>
        <v>6.5133628394343104</v>
      </c>
      <c r="D1793" s="2">
        <f t="shared" si="164"/>
        <v>6.5203257429597219</v>
      </c>
      <c r="E1793" s="2">
        <f t="shared" si="163"/>
        <v>-6.9629035254115124E-3</v>
      </c>
      <c r="F1793" s="2">
        <f t="shared" si="167"/>
        <v>4.8763327862144301E-3</v>
      </c>
      <c r="G1793" s="2">
        <f t="shared" si="165"/>
        <v>-1.1839236311625943E-2</v>
      </c>
      <c r="H1793" s="2" t="str">
        <f t="shared" si="166"/>
        <v>Hold</v>
      </c>
    </row>
    <row r="1794" spans="1:8" ht="13.5" x14ac:dyDescent="0.25">
      <c r="A1794" s="3">
        <f>TITRES_STAT!B1797</f>
        <v>44624</v>
      </c>
      <c r="B1794" s="6">
        <f>TITRES_STAT!D1797</f>
        <v>6.4542999999999999</v>
      </c>
      <c r="C1794" s="2">
        <f t="shared" si="162"/>
        <v>6.4933685564444161</v>
      </c>
      <c r="D1794" s="2">
        <f t="shared" si="164"/>
        <v>6.5154349471849269</v>
      </c>
      <c r="E1794" s="2">
        <f t="shared" si="163"/>
        <v>-2.2066390740510755E-2</v>
      </c>
      <c r="F1794" s="2">
        <f t="shared" si="167"/>
        <v>-5.1221191913060652E-4</v>
      </c>
      <c r="G1794" s="2">
        <f t="shared" si="165"/>
        <v>-2.1554178821380148E-2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6">
        <f>TITRES_STAT!D1798</f>
        <v>6.3676000000000004</v>
      </c>
      <c r="C1795" s="2">
        <f t="shared" si="162"/>
        <v>6.4885733939145052</v>
      </c>
      <c r="D1795" s="2">
        <f t="shared" si="164"/>
        <v>6.5044842103564138</v>
      </c>
      <c r="E1795" s="2">
        <f t="shared" si="163"/>
        <v>-1.5910816441908615E-2</v>
      </c>
      <c r="F1795" s="2">
        <f t="shared" si="167"/>
        <v>-3.5919328236862082E-3</v>
      </c>
      <c r="G1795" s="2">
        <f t="shared" si="165"/>
        <v>-1.2318883618222407E-2</v>
      </c>
      <c r="H1795" s="2" t="str">
        <f t="shared" si="166"/>
        <v>Hold</v>
      </c>
    </row>
    <row r="1796" spans="1:8" ht="13.5" x14ac:dyDescent="0.25">
      <c r="A1796" s="3">
        <f>TITRES_STAT!B1799</f>
        <v>44628</v>
      </c>
      <c r="B1796" s="6">
        <f>TITRES_STAT!D1799</f>
        <v>6.4385000000000003</v>
      </c>
      <c r="C1796" s="2">
        <f t="shared" si="162"/>
        <v>6.5027005640815041</v>
      </c>
      <c r="D1796" s="2">
        <f t="shared" si="164"/>
        <v>6.4995964910707533</v>
      </c>
      <c r="E1796" s="2">
        <f t="shared" si="163"/>
        <v>3.1040730107507741E-3</v>
      </c>
      <c r="F1796" s="2">
        <f t="shared" si="167"/>
        <v>-2.252731656798812E-3</v>
      </c>
      <c r="G1796" s="2">
        <f t="shared" si="165"/>
        <v>5.3568046675495865E-3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6.3834</v>
      </c>
      <c r="C1797" s="2">
        <f t="shared" si="162"/>
        <v>6.5013158619151188</v>
      </c>
      <c r="D1797" s="2">
        <f t="shared" si="164"/>
        <v>6.4909893435840305</v>
      </c>
      <c r="E1797" s="2">
        <f t="shared" si="163"/>
        <v>1.032651833108833E-2</v>
      </c>
      <c r="F1797" s="2">
        <f t="shared" si="167"/>
        <v>2.631183407786166E-4</v>
      </c>
      <c r="G1797" s="2">
        <f t="shared" si="165"/>
        <v>1.0063399990309713E-2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6.4306000000000001</v>
      </c>
      <c r="C1798" s="2">
        <f t="shared" si="162"/>
        <v>6.5037749600820236</v>
      </c>
      <c r="D1798" s="2">
        <f t="shared" si="164"/>
        <v>6.486516058874102</v>
      </c>
      <c r="E1798" s="2">
        <f t="shared" si="163"/>
        <v>1.7258901207921618E-2</v>
      </c>
      <c r="F1798" s="2">
        <f t="shared" si="167"/>
        <v>3.662274914207217E-3</v>
      </c>
      <c r="G1798" s="2">
        <f t="shared" si="165"/>
        <v>1.3596626293714401E-2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6.407</v>
      </c>
      <c r="C1799" s="2">
        <f t="shared" si="162"/>
        <v>6.5058557354540199</v>
      </c>
      <c r="D1799" s="2">
        <f t="shared" si="164"/>
        <v>6.4806259804389832</v>
      </c>
      <c r="E1799" s="2">
        <f t="shared" si="163"/>
        <v>2.5229755015036659E-2</v>
      </c>
      <c r="F1799" s="2">
        <f t="shared" si="167"/>
        <v>7.9757709343731067E-3</v>
      </c>
      <c r="G1799" s="2">
        <f t="shared" si="165"/>
        <v>1.7253984080663552E-2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6.4227999999999996</v>
      </c>
      <c r="C1800" s="2">
        <f t="shared" si="162"/>
        <v>6.511262545384171</v>
      </c>
      <c r="D1800" s="2">
        <f t="shared" si="164"/>
        <v>6.4763425744805403</v>
      </c>
      <c r="E1800" s="2">
        <f t="shared" si="163"/>
        <v>3.4919970903630748E-2</v>
      </c>
      <c r="F1800" s="2">
        <f t="shared" si="167"/>
        <v>1.3364610928224635E-2</v>
      </c>
      <c r="G1800" s="2">
        <f t="shared" si="165"/>
        <v>2.1555359975406113E-2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6.407</v>
      </c>
      <c r="C1801" s="2">
        <f t="shared" si="162"/>
        <v>6.5134067691712216</v>
      </c>
      <c r="D1801" s="2">
        <f t="shared" si="164"/>
        <v>6.4712060874819812</v>
      </c>
      <c r="E1801" s="2">
        <f t="shared" si="163"/>
        <v>4.2200681689240405E-2</v>
      </c>
      <c r="F1801" s="2">
        <f t="shared" si="167"/>
        <v>1.9131825080427791E-2</v>
      </c>
      <c r="G1801" s="2">
        <f t="shared" si="165"/>
        <v>2.3068856608812614E-2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6.407</v>
      </c>
      <c r="C1802" s="2">
        <f t="shared" si="162"/>
        <v>6.5115903431448796</v>
      </c>
      <c r="D1802" s="2">
        <f t="shared" si="164"/>
        <v>6.4664500810018337</v>
      </c>
      <c r="E1802" s="2">
        <f t="shared" si="163"/>
        <v>4.5140262143045895E-2</v>
      </c>
      <c r="F1802" s="2">
        <f t="shared" si="167"/>
        <v>2.433351249295141E-2</v>
      </c>
      <c r="G1802" s="2">
        <f t="shared" si="165"/>
        <v>2.0806749650094485E-2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6.407</v>
      </c>
      <c r="C1803" s="2">
        <f t="shared" si="162"/>
        <v>6.5027764441995135</v>
      </c>
      <c r="D1803" s="2">
        <f t="shared" si="164"/>
        <v>6.4620463712979941</v>
      </c>
      <c r="E1803" s="2">
        <f t="shared" si="163"/>
        <v>4.0730072901519421E-2</v>
      </c>
      <c r="F1803" s="2">
        <f t="shared" si="167"/>
        <v>2.7612824574665015E-2</v>
      </c>
      <c r="G1803" s="2">
        <f t="shared" si="165"/>
        <v>1.3117248326854406E-2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6.3754999999999997</v>
      </c>
      <c r="C1804" s="2">
        <f t="shared" si="162"/>
        <v>6.4953185297072809</v>
      </c>
      <c r="D1804" s="2">
        <f t="shared" si="164"/>
        <v>6.4556355289796246</v>
      </c>
      <c r="E1804" s="2">
        <f t="shared" si="163"/>
        <v>3.9683000727656292E-2</v>
      </c>
      <c r="F1804" s="2">
        <f t="shared" si="167"/>
        <v>3.0026859805263272E-2</v>
      </c>
      <c r="G1804" s="2">
        <f t="shared" si="165"/>
        <v>9.6561409223930202E-3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6.4149000000000003</v>
      </c>
      <c r="C1805" s="2">
        <f t="shared" si="162"/>
        <v>6.4756695251369294</v>
      </c>
      <c r="D1805" s="2">
        <f t="shared" si="164"/>
        <v>6.4526180823885415</v>
      </c>
      <c r="E1805" s="2">
        <f t="shared" si="163"/>
        <v>2.3051442748387885E-2</v>
      </c>
      <c r="F1805" s="2">
        <f t="shared" si="167"/>
        <v>2.8631776393888198E-2</v>
      </c>
      <c r="G1805" s="2">
        <f t="shared" si="165"/>
        <v>-5.5803336455003127E-3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6.4149000000000003</v>
      </c>
      <c r="C1806" s="2">
        <f t="shared" si="162"/>
        <v>6.4699511366543252</v>
      </c>
      <c r="D1806" s="2">
        <f t="shared" si="164"/>
        <v>6.4498241503597606</v>
      </c>
      <c r="E1806" s="2">
        <f t="shared" si="163"/>
        <v>2.0126986294564553E-2</v>
      </c>
      <c r="F1806" s="2">
        <f t="shared" si="167"/>
        <v>2.6930818374023471E-2</v>
      </c>
      <c r="G1806" s="2">
        <f t="shared" si="165"/>
        <v>-6.8038320794589179E-3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6.4149000000000003</v>
      </c>
      <c r="C1807" s="2">
        <f t="shared" ref="C1807:C1870" si="168">$C$4*B1797+C1806*(1-$C$4)</f>
        <v>6.4566355771690445</v>
      </c>
      <c r="D1807" s="2">
        <f t="shared" si="164"/>
        <v>6.4472371762590379</v>
      </c>
      <c r="E1807" s="2">
        <f t="shared" si="163"/>
        <v>9.3984009100065435E-3</v>
      </c>
      <c r="F1807" s="2">
        <f t="shared" si="167"/>
        <v>2.3424334881220085E-2</v>
      </c>
      <c r="G1807" s="2">
        <f t="shared" si="165"/>
        <v>-1.4025933971213541E-2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6.5410000000000004</v>
      </c>
      <c r="C1808" s="2">
        <f t="shared" si="168"/>
        <v>6.4526301037584215</v>
      </c>
      <c r="D1808" s="2">
        <f t="shared" si="164"/>
        <v>6.4541825706102198</v>
      </c>
      <c r="E1808" s="2">
        <f t="shared" si="163"/>
        <v>-1.5524668517983287E-3</v>
      </c>
      <c r="F1808" s="2">
        <f t="shared" si="167"/>
        <v>1.8428974534616404E-2</v>
      </c>
      <c r="G1808" s="2">
        <f t="shared" si="165"/>
        <v>-1.9981441386414733E-2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6.5567000000000002</v>
      </c>
      <c r="C1809" s="2">
        <f t="shared" si="168"/>
        <v>6.4456100877955871</v>
      </c>
      <c r="D1809" s="2">
        <f t="shared" si="164"/>
        <v>6.4617764542687226</v>
      </c>
      <c r="E1809" s="2">
        <f t="shared" si="163"/>
        <v>-1.6166366473135518E-2</v>
      </c>
      <c r="F1809" s="2">
        <f t="shared" si="167"/>
        <v>1.150990633306602E-2</v>
      </c>
      <c r="G1809" s="2">
        <f t="shared" si="165"/>
        <v>-2.7676272806201538E-2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6.5410000000000004</v>
      </c>
      <c r="C1810" s="2">
        <f t="shared" si="168"/>
        <v>6.4421008435193423</v>
      </c>
      <c r="D1810" s="2">
        <f t="shared" si="164"/>
        <v>6.4676448650636322</v>
      </c>
      <c r="E1810" s="2">
        <f t="shared" si="163"/>
        <v>-2.5544021544289919E-2</v>
      </c>
      <c r="F1810" s="2">
        <f t="shared" si="167"/>
        <v>4.0991207575948319E-3</v>
      </c>
      <c r="G1810" s="2">
        <f t="shared" si="165"/>
        <v>-2.9643142301884751E-2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6.5410000000000004</v>
      </c>
      <c r="C1811" s="2">
        <f t="shared" si="168"/>
        <v>6.4367007137471353</v>
      </c>
      <c r="D1811" s="2">
        <f t="shared" si="164"/>
        <v>6.4730785787626219</v>
      </c>
      <c r="E1811" s="2">
        <f t="shared" si="163"/>
        <v>-3.6377865015486677E-2</v>
      </c>
      <c r="F1811" s="2">
        <f t="shared" si="167"/>
        <v>-3.9962763970214695E-3</v>
      </c>
      <c r="G1811" s="2">
        <f t="shared" si="165"/>
        <v>-3.2381588618465205E-2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6.5331000000000001</v>
      </c>
      <c r="C1812" s="2">
        <f t="shared" si="168"/>
        <v>6.4321313731706526</v>
      </c>
      <c r="D1812" s="2">
        <f t="shared" si="164"/>
        <v>6.4775246099653909</v>
      </c>
      <c r="E1812" s="2">
        <f t="shared" si="163"/>
        <v>-4.5393236794738279E-2</v>
      </c>
      <c r="F1812" s="2">
        <f t="shared" si="167"/>
        <v>-1.2275668476564833E-2</v>
      </c>
      <c r="G1812" s="2">
        <f t="shared" si="165"/>
        <v>-3.3117568318173446E-2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6.5331000000000001</v>
      </c>
      <c r="C1813" s="2">
        <f t="shared" si="168"/>
        <v>6.4282650080674753</v>
      </c>
      <c r="D1813" s="2">
        <f t="shared" si="164"/>
        <v>6.4816413055235103</v>
      </c>
      <c r="E1813" s="2">
        <f t="shared" si="163"/>
        <v>-5.3376297456035005E-2</v>
      </c>
      <c r="F1813" s="2">
        <f t="shared" si="167"/>
        <v>-2.0495794272458869E-2</v>
      </c>
      <c r="G1813" s="2">
        <f t="shared" si="165"/>
        <v>-3.2880503183576132E-2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6.5331000000000001</v>
      </c>
      <c r="C1814" s="2">
        <f t="shared" si="168"/>
        <v>6.4201473145186334</v>
      </c>
      <c r="D1814" s="2">
        <f t="shared" si="164"/>
        <v>6.4854530606699168</v>
      </c>
      <c r="E1814" s="2">
        <f t="shared" si="163"/>
        <v>-6.5305746151283373E-2</v>
      </c>
      <c r="F1814" s="2">
        <f t="shared" si="167"/>
        <v>-2.9457784648223771E-2</v>
      </c>
      <c r="G1814" s="2">
        <f t="shared" si="165"/>
        <v>-3.5847961503059605E-2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6.4622000000000002</v>
      </c>
      <c r="C1815" s="2">
        <f t="shared" si="168"/>
        <v>6.4193400353619205</v>
      </c>
      <c r="D1815" s="2">
        <f t="shared" si="164"/>
        <v>6.4837306117314046</v>
      </c>
      <c r="E1815" s="2">
        <f t="shared" si="163"/>
        <v>-6.4390576369484087E-2</v>
      </c>
      <c r="F1815" s="2">
        <f t="shared" si="167"/>
        <v>-3.6444342992475835E-2</v>
      </c>
      <c r="G1815" s="2">
        <f t="shared" si="165"/>
        <v>-2.7946233377008252E-2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6.4622000000000002</v>
      </c>
      <c r="C1816" s="2">
        <f t="shared" si="168"/>
        <v>6.418656952998548</v>
      </c>
      <c r="D1816" s="2">
        <f t="shared" si="164"/>
        <v>6.4821357516031526</v>
      </c>
      <c r="E1816" s="2">
        <f t="shared" si="163"/>
        <v>-6.3478798604604592E-2</v>
      </c>
      <c r="F1816" s="2">
        <f t="shared" si="167"/>
        <v>-4.1851234114901589E-2</v>
      </c>
      <c r="G1816" s="2">
        <f t="shared" si="165"/>
        <v>-2.1627564489703002E-2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6.4622000000000002</v>
      </c>
      <c r="C1817" s="2">
        <f t="shared" si="168"/>
        <v>6.4180789602295407</v>
      </c>
      <c r="D1817" s="2">
        <f t="shared" si="164"/>
        <v>6.4806590292621777</v>
      </c>
      <c r="E1817" s="2">
        <f t="shared" si="163"/>
        <v>-6.258006903263702E-2</v>
      </c>
      <c r="F1817" s="2">
        <f t="shared" si="167"/>
        <v>-4.5997001098448682E-2</v>
      </c>
      <c r="G1817" s="2">
        <f t="shared" si="165"/>
        <v>-1.6583067934188338E-2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6.5172999999999996</v>
      </c>
      <c r="C1818" s="2">
        <f t="shared" si="168"/>
        <v>6.4369898894249964</v>
      </c>
      <c r="D1818" s="2">
        <f t="shared" si="164"/>
        <v>6.4833731752427575</v>
      </c>
      <c r="E1818" s="2">
        <f t="shared" si="163"/>
        <v>-4.6383285817761077E-2</v>
      </c>
      <c r="F1818" s="2">
        <f t="shared" si="167"/>
        <v>-4.6074258042311161E-2</v>
      </c>
      <c r="G1818" s="2">
        <f t="shared" si="165"/>
        <v>-3.09027775449916E-4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6.5251999999999999</v>
      </c>
      <c r="C1819" s="2">
        <f t="shared" si="168"/>
        <v>6.4554068295134588</v>
      </c>
      <c r="D1819" s="2">
        <f t="shared" si="164"/>
        <v>6.4864714585581087</v>
      </c>
      <c r="E1819" s="2">
        <f t="shared" si="163"/>
        <v>-3.1064629044649905E-2</v>
      </c>
      <c r="F1819" s="2">
        <f t="shared" si="167"/>
        <v>-4.3072332242778913E-2</v>
      </c>
      <c r="G1819" s="2">
        <f t="shared" si="165"/>
        <v>1.2007703198129008E-2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6.5331000000000001</v>
      </c>
      <c r="C1820" s="2">
        <f t="shared" si="168"/>
        <v>6.4685750095883119</v>
      </c>
      <c r="D1820" s="2">
        <f t="shared" si="164"/>
        <v>6.489925424590842</v>
      </c>
      <c r="E1820" s="2">
        <f t="shared" ref="E1820:E1883" si="169">C1820-D1820</f>
        <v>-2.1350415002530099E-2</v>
      </c>
      <c r="F1820" s="2">
        <f t="shared" si="167"/>
        <v>-3.8727948794729149E-2</v>
      </c>
      <c r="G1820" s="2">
        <f t="shared" si="165"/>
        <v>1.737753379219905E-2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6.5251999999999999</v>
      </c>
      <c r="C1821" s="2">
        <f t="shared" si="168"/>
        <v>6.4797173158054946</v>
      </c>
      <c r="D1821" s="2">
        <f t="shared" ref="D1821:D1884" si="170">$D$4*B1821+(1-$D$4)*D1820</f>
        <v>6.4925383561026315</v>
      </c>
      <c r="E1821" s="2">
        <f t="shared" si="169"/>
        <v>-1.2821040297136932E-2</v>
      </c>
      <c r="F1821" s="2">
        <f t="shared" si="167"/>
        <v>-3.3546567095210707E-2</v>
      </c>
      <c r="G1821" s="2">
        <f t="shared" si="165"/>
        <v>2.0725526798073775E-2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6.3834</v>
      </c>
      <c r="C1822" s="2">
        <f t="shared" si="168"/>
        <v>6.4879300364508028</v>
      </c>
      <c r="D1822" s="2">
        <f t="shared" si="170"/>
        <v>6.4844540334283627</v>
      </c>
      <c r="E1822" s="2">
        <f t="shared" si="169"/>
        <v>3.4760030224401106E-3</v>
      </c>
      <c r="F1822" s="2">
        <f t="shared" si="167"/>
        <v>-2.6142053071680545E-2</v>
      </c>
      <c r="G1822" s="2">
        <f t="shared" si="165"/>
        <v>2.9618056094120656E-2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6.5331000000000001</v>
      </c>
      <c r="C1823" s="2">
        <f t="shared" si="168"/>
        <v>6.4948792616122173</v>
      </c>
      <c r="D1823" s="2">
        <f t="shared" si="170"/>
        <v>6.4880574383595953</v>
      </c>
      <c r="E1823" s="2">
        <f t="shared" si="169"/>
        <v>6.821823252622039E-3</v>
      </c>
      <c r="F1823" s="2">
        <f t="shared" si="167"/>
        <v>-1.9549277806820028E-2</v>
      </c>
      <c r="G1823" s="2">
        <f t="shared" si="165"/>
        <v>2.6371101059442067E-2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6.5251999999999999</v>
      </c>
      <c r="C1824" s="2">
        <f t="shared" si="168"/>
        <v>6.5007593752103379</v>
      </c>
      <c r="D1824" s="2">
        <f t="shared" si="170"/>
        <v>6.4908087392218476</v>
      </c>
      <c r="E1824" s="2">
        <f t="shared" si="169"/>
        <v>9.9506359884902196E-3</v>
      </c>
      <c r="F1824" s="2">
        <f t="shared" si="167"/>
        <v>-1.364929504775798E-2</v>
      </c>
      <c r="G1824" s="2">
        <f t="shared" si="165"/>
        <v>2.35999310362482E-2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6.4227999999999996</v>
      </c>
      <c r="C1825" s="2">
        <f t="shared" si="168"/>
        <v>6.494827163639517</v>
      </c>
      <c r="D1825" s="2">
        <f t="shared" si="170"/>
        <v>6.4857710548350447</v>
      </c>
      <c r="E1825" s="2">
        <f t="shared" si="169"/>
        <v>9.0561088044722737E-3</v>
      </c>
      <c r="F1825" s="2">
        <f t="shared" si="167"/>
        <v>-9.1082142773119303E-3</v>
      </c>
      <c r="G1825" s="2">
        <f t="shared" si="165"/>
        <v>1.8164323081784204E-2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6.4542999999999999</v>
      </c>
      <c r="C1826" s="2">
        <f t="shared" si="168"/>
        <v>6.4898076000026688</v>
      </c>
      <c r="D1826" s="2">
        <f t="shared" si="170"/>
        <v>6.4834398655880037</v>
      </c>
      <c r="E1826" s="2">
        <f t="shared" si="169"/>
        <v>6.3677344146650938E-3</v>
      </c>
      <c r="F1826" s="2">
        <f t="shared" si="167"/>
        <v>-6.0130245389165256E-3</v>
      </c>
      <c r="G1826" s="2">
        <f t="shared" si="165"/>
        <v>1.2380758953581619E-2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6.4542999999999999</v>
      </c>
      <c r="C1827" s="2">
        <f t="shared" si="168"/>
        <v>6.4855602769253355</v>
      </c>
      <c r="D1827" s="2">
        <f t="shared" si="170"/>
        <v>6.4812813570259298</v>
      </c>
      <c r="E1827" s="2">
        <f t="shared" si="169"/>
        <v>4.2789198994057642E-3</v>
      </c>
      <c r="F1827" s="2">
        <f t="shared" si="167"/>
        <v>-3.9546356512520676E-3</v>
      </c>
      <c r="G1827" s="2">
        <f t="shared" si="165"/>
        <v>8.2335555506578319E-3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6.5172999999999996</v>
      </c>
      <c r="C1828" s="2">
        <f t="shared" si="168"/>
        <v>6.4904433112445146</v>
      </c>
      <c r="D1828" s="2">
        <f t="shared" si="170"/>
        <v>6.4839494046536386</v>
      </c>
      <c r="E1828" s="2">
        <f t="shared" si="169"/>
        <v>6.4939065908760085E-3</v>
      </c>
      <c r="F1828" s="2">
        <f t="shared" si="167"/>
        <v>-1.8649272028264526E-3</v>
      </c>
      <c r="G1828" s="2">
        <f t="shared" ref="G1828:G1891" si="171">E1828-F1828</f>
        <v>8.3588337937024609E-3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6.5172999999999996</v>
      </c>
      <c r="C1829" s="2">
        <f t="shared" si="168"/>
        <v>6.4957904941299738</v>
      </c>
      <c r="D1829" s="2">
        <f t="shared" si="170"/>
        <v>6.4864198191237392</v>
      </c>
      <c r="E1829" s="2">
        <f t="shared" si="169"/>
        <v>9.3706750062345634E-3</v>
      </c>
      <c r="F1829" s="2">
        <f t="shared" ref="F1829:F1892" si="173">(E1829*(2/(10)))+((1-(2/10))*F1828)</f>
        <v>3.8219323898575053E-4</v>
      </c>
      <c r="G1829" s="2">
        <f t="shared" si="171"/>
        <v>8.9884817672488126E-3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6.5015999999999998</v>
      </c>
      <c r="C1830" s="2">
        <f t="shared" si="168"/>
        <v>6.5015304181099776</v>
      </c>
      <c r="D1830" s="2">
        <f t="shared" si="170"/>
        <v>6.4875442769664255</v>
      </c>
      <c r="E1830" s="2">
        <f t="shared" si="169"/>
        <v>1.3986141143552011E-2</v>
      </c>
      <c r="F1830" s="2">
        <f t="shared" si="173"/>
        <v>3.1029828198990026E-3</v>
      </c>
      <c r="G1830" s="2">
        <f t="shared" si="171"/>
        <v>1.0883158323653008E-2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6.7301000000000002</v>
      </c>
      <c r="C1831" s="2">
        <f t="shared" si="168"/>
        <v>6.5051718922469046</v>
      </c>
      <c r="D1831" s="2">
        <f t="shared" si="170"/>
        <v>6.5055113675615051</v>
      </c>
      <c r="E1831" s="2">
        <f t="shared" si="169"/>
        <v>-3.3947531460043479E-4</v>
      </c>
      <c r="F1831" s="2">
        <f t="shared" si="173"/>
        <v>2.4144911929991153E-3</v>
      </c>
      <c r="G1831" s="2">
        <f t="shared" si="171"/>
        <v>-2.7539665075995501E-3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6.6119000000000003</v>
      </c>
      <c r="C1832" s="2">
        <f t="shared" si="168"/>
        <v>6.4864377549781498</v>
      </c>
      <c r="D1832" s="2">
        <f t="shared" si="170"/>
        <v>6.5133920070013929</v>
      </c>
      <c r="E1832" s="2">
        <f t="shared" si="169"/>
        <v>-2.6954252023243086E-2</v>
      </c>
      <c r="F1832" s="2">
        <f t="shared" si="173"/>
        <v>-3.4592574502493251E-3</v>
      </c>
      <c r="G1832" s="2">
        <f t="shared" si="171"/>
        <v>-2.3494994572993762E-2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6.5410000000000004</v>
      </c>
      <c r="C1833" s="2">
        <f t="shared" si="168"/>
        <v>6.493616561904588</v>
      </c>
      <c r="D1833" s="2">
        <f t="shared" si="170"/>
        <v>6.5154370435198077</v>
      </c>
      <c r="E1833" s="2">
        <f t="shared" si="169"/>
        <v>-2.1820481615219656E-2</v>
      </c>
      <c r="F1833" s="2">
        <f t="shared" si="173"/>
        <v>-7.1315022832433919E-3</v>
      </c>
      <c r="G1833" s="2">
        <f t="shared" si="171"/>
        <v>-1.4688979331976264E-2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6.6670999999999996</v>
      </c>
      <c r="C1834" s="2">
        <f t="shared" si="168"/>
        <v>6.4984755523808051</v>
      </c>
      <c r="D1834" s="2">
        <f t="shared" si="170"/>
        <v>6.5266713365924147</v>
      </c>
      <c r="E1834" s="2">
        <f t="shared" si="169"/>
        <v>-2.819578421160962E-2</v>
      </c>
      <c r="F1834" s="2">
        <f t="shared" si="173"/>
        <v>-1.1344358668916638E-2</v>
      </c>
      <c r="G1834" s="2">
        <f t="shared" si="171"/>
        <v>-1.6851425542692984E-2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6.7222</v>
      </c>
      <c r="C1835" s="2">
        <f t="shared" si="168"/>
        <v>6.4868331597068352</v>
      </c>
      <c r="D1835" s="2">
        <f t="shared" si="170"/>
        <v>6.5411549412892729</v>
      </c>
      <c r="E1835" s="2">
        <f t="shared" si="169"/>
        <v>-5.4321781582437723E-2</v>
      </c>
      <c r="F1835" s="2">
        <f t="shared" si="173"/>
        <v>-1.9939843251620855E-2</v>
      </c>
      <c r="G1835" s="2">
        <f t="shared" si="171"/>
        <v>-3.4381938330816868E-2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6.6197999999999997</v>
      </c>
      <c r="C1836" s="2">
        <f t="shared" si="168"/>
        <v>6.481828058213476</v>
      </c>
      <c r="D1836" s="2">
        <f t="shared" si="170"/>
        <v>6.5469805011937714</v>
      </c>
      <c r="E1836" s="2">
        <f t="shared" si="169"/>
        <v>-6.5152442980295433E-2</v>
      </c>
      <c r="F1836" s="2">
        <f t="shared" si="173"/>
        <v>-2.8982363197355771E-2</v>
      </c>
      <c r="G1836" s="2">
        <f t="shared" si="171"/>
        <v>-3.6170079782939665E-2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6.6119000000000003</v>
      </c>
      <c r="C1837" s="2">
        <f t="shared" si="168"/>
        <v>6.4775929723344801</v>
      </c>
      <c r="D1837" s="2">
        <f t="shared" si="170"/>
        <v>6.5517893529571953</v>
      </c>
      <c r="E1837" s="2">
        <f t="shared" si="169"/>
        <v>-7.4196380622715274E-2</v>
      </c>
      <c r="F1837" s="2">
        <f t="shared" si="173"/>
        <v>-3.8025166682427669E-2</v>
      </c>
      <c r="G1837" s="2">
        <f t="shared" si="171"/>
        <v>-3.6171213940287605E-2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6.5960999999999999</v>
      </c>
      <c r="C1838" s="2">
        <f t="shared" si="168"/>
        <v>6.4837017458214827</v>
      </c>
      <c r="D1838" s="2">
        <f t="shared" si="170"/>
        <v>6.555071623108514</v>
      </c>
      <c r="E1838" s="2">
        <f t="shared" si="169"/>
        <v>-7.1369877287031258E-2</v>
      </c>
      <c r="F1838" s="2">
        <f t="shared" si="173"/>
        <v>-4.4694108803348391E-2</v>
      </c>
      <c r="G1838" s="2">
        <f t="shared" si="171"/>
        <v>-2.6675768483682867E-2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6.5960999999999999</v>
      </c>
      <c r="C1839" s="2">
        <f t="shared" si="168"/>
        <v>6.4888707080027928</v>
      </c>
      <c r="D1839" s="2">
        <f t="shared" si="170"/>
        <v>6.5581107621375132</v>
      </c>
      <c r="E1839" s="2">
        <f t="shared" si="169"/>
        <v>-6.9240054134720452E-2</v>
      </c>
      <c r="F1839" s="2">
        <f t="shared" si="173"/>
        <v>-4.9603297869622802E-2</v>
      </c>
      <c r="G1839" s="2">
        <f t="shared" si="171"/>
        <v>-1.963675626509765E-2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6.5410000000000004</v>
      </c>
      <c r="C1840" s="2">
        <f t="shared" si="168"/>
        <v>6.490829060617747</v>
      </c>
      <c r="D1840" s="2">
        <f t="shared" si="170"/>
        <v>6.5568432982754752</v>
      </c>
      <c r="E1840" s="2">
        <f t="shared" si="169"/>
        <v>-6.6014237657728181E-2</v>
      </c>
      <c r="F1840" s="2">
        <f t="shared" si="173"/>
        <v>-5.288548582724388E-2</v>
      </c>
      <c r="G1840" s="2">
        <f t="shared" si="171"/>
        <v>-1.31287518304843E-2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6.5331000000000001</v>
      </c>
      <c r="C1841" s="2">
        <f t="shared" si="168"/>
        <v>6.5276399743688627</v>
      </c>
      <c r="D1841" s="2">
        <f t="shared" si="170"/>
        <v>6.5550845354402547</v>
      </c>
      <c r="E1841" s="2">
        <f t="shared" si="169"/>
        <v>-2.7444561071392037E-2</v>
      </c>
      <c r="F1841" s="2">
        <f t="shared" si="173"/>
        <v>-4.7797300876073513E-2</v>
      </c>
      <c r="G1841" s="2">
        <f t="shared" si="171"/>
        <v>2.0352739804681476E-2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6.5331000000000001</v>
      </c>
      <c r="C1842" s="2">
        <f t="shared" si="168"/>
        <v>6.5406030552351915</v>
      </c>
      <c r="D1842" s="2">
        <f t="shared" si="170"/>
        <v>6.5534560513335691</v>
      </c>
      <c r="E1842" s="2">
        <f t="shared" si="169"/>
        <v>-1.2852996098377645E-2</v>
      </c>
      <c r="F1842" s="2">
        <f t="shared" si="173"/>
        <v>-4.0808439920534338E-2</v>
      </c>
      <c r="G1842" s="2">
        <f t="shared" si="171"/>
        <v>2.7955443822156693E-2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6.4622000000000002</v>
      </c>
      <c r="C1843" s="2">
        <f t="shared" si="168"/>
        <v>6.5406641236605472</v>
      </c>
      <c r="D1843" s="2">
        <f t="shared" si="170"/>
        <v>6.5466963438273789</v>
      </c>
      <c r="E1843" s="2">
        <f t="shared" si="169"/>
        <v>-6.0322201668316922E-3</v>
      </c>
      <c r="F1843" s="2">
        <f t="shared" si="173"/>
        <v>-3.385319596979381E-2</v>
      </c>
      <c r="G1843" s="2">
        <f t="shared" si="171"/>
        <v>2.7820975802962118E-2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6.5331000000000001</v>
      </c>
      <c r="C1844" s="2">
        <f t="shared" si="168"/>
        <v>6.5601157969435402</v>
      </c>
      <c r="D1844" s="2">
        <f t="shared" si="170"/>
        <v>6.5456892072475732</v>
      </c>
      <c r="E1844" s="2">
        <f t="shared" si="169"/>
        <v>1.4426589695966996E-2</v>
      </c>
      <c r="F1844" s="2">
        <f t="shared" si="173"/>
        <v>-2.4197238836641651E-2</v>
      </c>
      <c r="G1844" s="2">
        <f t="shared" si="171"/>
        <v>3.8623828532608651E-2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6.4936999999999996</v>
      </c>
      <c r="C1845" s="2">
        <f t="shared" si="168"/>
        <v>6.5850518281829959</v>
      </c>
      <c r="D1845" s="2">
        <f t="shared" si="170"/>
        <v>6.5418381548588638</v>
      </c>
      <c r="E1845" s="2">
        <f t="shared" si="169"/>
        <v>4.3213673324132174E-2</v>
      </c>
      <c r="F1845" s="2">
        <f t="shared" si="173"/>
        <v>-1.0715056404486887E-2</v>
      </c>
      <c r="G1845" s="2">
        <f t="shared" si="171"/>
        <v>5.3928729728619063E-2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6.5251999999999999</v>
      </c>
      <c r="C1846" s="2">
        <f t="shared" si="168"/>
        <v>6.590397700770227</v>
      </c>
      <c r="D1846" s="2">
        <f t="shared" si="170"/>
        <v>6.5406056989433923</v>
      </c>
      <c r="E1846" s="2">
        <f t="shared" si="169"/>
        <v>4.9792001826834742E-2</v>
      </c>
      <c r="F1846" s="2">
        <f t="shared" si="173"/>
        <v>1.3863552417774389E-3</v>
      </c>
      <c r="G1846" s="2">
        <f t="shared" si="171"/>
        <v>4.8405646585057305E-2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6.5331000000000001</v>
      </c>
      <c r="C1847" s="2">
        <f t="shared" si="168"/>
        <v>6.5937057468055773</v>
      </c>
      <c r="D1847" s="2">
        <f t="shared" si="170"/>
        <v>6.5400497212438822</v>
      </c>
      <c r="E1847" s="2">
        <f t="shared" si="169"/>
        <v>5.3656025561695131E-2</v>
      </c>
      <c r="F1847" s="2">
        <f t="shared" si="173"/>
        <v>1.1840289305760979E-2</v>
      </c>
      <c r="G1847" s="2">
        <f t="shared" si="171"/>
        <v>4.1815736255934155E-2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6.5410000000000004</v>
      </c>
      <c r="C1848" s="2">
        <f t="shared" si="168"/>
        <v>6.5940740934508728</v>
      </c>
      <c r="D1848" s="2">
        <f t="shared" si="170"/>
        <v>6.5401201122628541</v>
      </c>
      <c r="E1848" s="2">
        <f t="shared" si="169"/>
        <v>5.3953981188018751E-2</v>
      </c>
      <c r="F1848" s="2">
        <f t="shared" si="173"/>
        <v>2.0263027682212536E-2</v>
      </c>
      <c r="G1848" s="2">
        <f t="shared" si="171"/>
        <v>3.3690953505806212E-2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6.6847000000000003</v>
      </c>
      <c r="C1849" s="2">
        <f t="shared" si="168"/>
        <v>6.5943857713815071</v>
      </c>
      <c r="D1849" s="2">
        <f t="shared" si="170"/>
        <v>6.5508297335767169</v>
      </c>
      <c r="E1849" s="2">
        <f t="shared" si="169"/>
        <v>4.3556037804790115E-2</v>
      </c>
      <c r="F1849" s="2">
        <f t="shared" si="173"/>
        <v>2.4921629706728052E-2</v>
      </c>
      <c r="G1849" s="2">
        <f t="shared" si="171"/>
        <v>1.8634408098062064E-2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6.7013999999999996</v>
      </c>
      <c r="C1850" s="2">
        <f t="shared" si="168"/>
        <v>6.5861725757843521</v>
      </c>
      <c r="D1850" s="2">
        <f t="shared" si="170"/>
        <v>6.5619830866451085</v>
      </c>
      <c r="E1850" s="2">
        <f t="shared" si="169"/>
        <v>2.418948913924357E-2</v>
      </c>
      <c r="F1850" s="2">
        <f t="shared" si="173"/>
        <v>2.4775201593231155E-2</v>
      </c>
      <c r="G1850" s="2">
        <f t="shared" si="171"/>
        <v>-5.8571245398758576E-4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6.7098000000000004</v>
      </c>
      <c r="C1851" s="2">
        <f t="shared" si="168"/>
        <v>6.5780075641252207</v>
      </c>
      <c r="D1851" s="2">
        <f t="shared" si="170"/>
        <v>6.5729324876343602</v>
      </c>
      <c r="E1851" s="2">
        <f t="shared" si="169"/>
        <v>5.0750764908604751E-3</v>
      </c>
      <c r="F1851" s="2">
        <f t="shared" si="173"/>
        <v>2.0835176572757023E-2</v>
      </c>
      <c r="G1851" s="2">
        <f t="shared" si="171"/>
        <v>-1.5760100081896548E-2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6.7013999999999996</v>
      </c>
      <c r="C1852" s="2">
        <f t="shared" si="168"/>
        <v>6.5710987081059553</v>
      </c>
      <c r="D1852" s="2">
        <f t="shared" si="170"/>
        <v>6.5824485996614452</v>
      </c>
      <c r="E1852" s="2">
        <f t="shared" si="169"/>
        <v>-1.1349891555489933E-2</v>
      </c>
      <c r="F1852" s="2">
        <f t="shared" si="173"/>
        <v>1.4398162947107631E-2</v>
      </c>
      <c r="G1852" s="2">
        <f t="shared" si="171"/>
        <v>-2.5748054502597564E-2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6.6007999999999996</v>
      </c>
      <c r="C1853" s="2">
        <f t="shared" si="168"/>
        <v>6.5543450607050389</v>
      </c>
      <c r="D1853" s="2">
        <f t="shared" si="170"/>
        <v>6.5838079626494856</v>
      </c>
      <c r="E1853" s="2">
        <f t="shared" si="169"/>
        <v>-2.9462901944446784E-2</v>
      </c>
      <c r="F1853" s="2">
        <f t="shared" si="173"/>
        <v>5.6259499687967484E-3</v>
      </c>
      <c r="G1853" s="2">
        <f t="shared" si="171"/>
        <v>-3.5088851913243534E-2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6.7013999999999996</v>
      </c>
      <c r="C1854" s="2">
        <f t="shared" si="168"/>
        <v>6.55107658982734</v>
      </c>
      <c r="D1854" s="2">
        <f t="shared" si="170"/>
        <v>6.5925184839347093</v>
      </c>
      <c r="E1854" s="2">
        <f t="shared" si="169"/>
        <v>-4.1441894107369315E-2</v>
      </c>
      <c r="F1854" s="2">
        <f t="shared" si="173"/>
        <v>-3.7876188464364647E-3</v>
      </c>
      <c r="G1854" s="2">
        <f t="shared" si="171"/>
        <v>-3.7654275260932853E-2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6.6931000000000003</v>
      </c>
      <c r="C1855" s="2">
        <f t="shared" si="168"/>
        <v>6.5422494221615954</v>
      </c>
      <c r="D1855" s="2">
        <f t="shared" si="170"/>
        <v>6.5999689666062125</v>
      </c>
      <c r="E1855" s="2">
        <f t="shared" si="169"/>
        <v>-5.7719544444617021E-2</v>
      </c>
      <c r="F1855" s="2">
        <f t="shared" si="173"/>
        <v>-1.4574003966072578E-2</v>
      </c>
      <c r="G1855" s="2">
        <f t="shared" si="171"/>
        <v>-4.3145540478544443E-2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6.6763000000000003</v>
      </c>
      <c r="C1856" s="2">
        <f t="shared" si="168"/>
        <v>6.5396264341367347</v>
      </c>
      <c r="D1856" s="2">
        <f t="shared" si="170"/>
        <v>6.6056231172279745</v>
      </c>
      <c r="E1856" s="2">
        <f t="shared" si="169"/>
        <v>-6.5996683091239738E-2</v>
      </c>
      <c r="F1856" s="2">
        <f t="shared" si="173"/>
        <v>-2.4858539791106013E-2</v>
      </c>
      <c r="G1856" s="2">
        <f t="shared" si="171"/>
        <v>-4.1138143300133725E-2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6.6763000000000003</v>
      </c>
      <c r="C1857" s="2">
        <f t="shared" si="168"/>
        <v>6.5386223673464672</v>
      </c>
      <c r="D1857" s="2">
        <f t="shared" si="170"/>
        <v>6.6108584418777543</v>
      </c>
      <c r="E1857" s="2">
        <f t="shared" si="169"/>
        <v>-7.2236074531287109E-2</v>
      </c>
      <c r="F1857" s="2">
        <f t="shared" si="173"/>
        <v>-3.4334046739142234E-2</v>
      </c>
      <c r="G1857" s="2">
        <f t="shared" si="171"/>
        <v>-3.7902027792144875E-2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6.6931000000000003</v>
      </c>
      <c r="C1858" s="2">
        <f t="shared" si="168"/>
        <v>6.5389881569854724</v>
      </c>
      <c r="D1858" s="2">
        <f t="shared" si="170"/>
        <v>6.6169504091460691</v>
      </c>
      <c r="E1858" s="2">
        <f t="shared" si="169"/>
        <v>-7.7962252160596712E-2</v>
      </c>
      <c r="F1858" s="2">
        <f t="shared" si="173"/>
        <v>-4.3059687823433133E-2</v>
      </c>
      <c r="G1858" s="2">
        <f t="shared" si="171"/>
        <v>-3.4902564337163579E-2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6.6763000000000003</v>
      </c>
      <c r="C1859" s="2">
        <f t="shared" si="168"/>
        <v>6.5614053636030922</v>
      </c>
      <c r="D1859" s="2">
        <f t="shared" si="170"/>
        <v>6.621346675135249</v>
      </c>
      <c r="E1859" s="2">
        <f t="shared" si="169"/>
        <v>-5.994131153215676E-2</v>
      </c>
      <c r="F1859" s="2">
        <f t="shared" si="173"/>
        <v>-4.6436012565177862E-2</v>
      </c>
      <c r="G1859" s="2">
        <f t="shared" si="171"/>
        <v>-1.3505298966978899E-2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6.6260000000000003</v>
      </c>
      <c r="C1860" s="2">
        <f t="shared" si="168"/>
        <v>6.5829429999718476</v>
      </c>
      <c r="D1860" s="2">
        <f t="shared" si="170"/>
        <v>6.6216913658659715</v>
      </c>
      <c r="E1860" s="2">
        <f t="shared" si="169"/>
        <v>-3.8748365894123893E-2</v>
      </c>
      <c r="F1860" s="2">
        <f t="shared" si="173"/>
        <v>-4.4898483230967068E-2</v>
      </c>
      <c r="G1860" s="2">
        <f t="shared" si="171"/>
        <v>6.150117336843175E-3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6.5839999999999996</v>
      </c>
      <c r="C1861" s="2">
        <f t="shared" si="168"/>
        <v>6.6024594615146404</v>
      </c>
      <c r="D1861" s="2">
        <f t="shared" si="170"/>
        <v>6.6188994128388625</v>
      </c>
      <c r="E1861" s="2">
        <f t="shared" si="169"/>
        <v>-1.6439951324222157E-2</v>
      </c>
      <c r="F1861" s="2">
        <f t="shared" si="173"/>
        <v>-3.9206776849618083E-2</v>
      </c>
      <c r="G1861" s="2">
        <f t="shared" si="171"/>
        <v>2.2766825525395926E-2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6.5000999999999998</v>
      </c>
      <c r="C1862" s="2">
        <f t="shared" si="168"/>
        <v>6.6176810828200798</v>
      </c>
      <c r="D1862" s="2">
        <f t="shared" si="170"/>
        <v>6.6100994563322804</v>
      </c>
      <c r="E1862" s="2">
        <f t="shared" si="169"/>
        <v>7.5816264877994755E-3</v>
      </c>
      <c r="F1862" s="2">
        <f t="shared" si="173"/>
        <v>-2.9849096182134573E-2</v>
      </c>
      <c r="G1862" s="2">
        <f t="shared" si="171"/>
        <v>3.7430722669934052E-2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6.5420999999999996</v>
      </c>
      <c r="C1863" s="2">
        <f t="shared" si="168"/>
        <v>6.6150839931554524</v>
      </c>
      <c r="D1863" s="2">
        <f t="shared" si="170"/>
        <v>6.6050624595669269</v>
      </c>
      <c r="E1863" s="2">
        <f t="shared" si="169"/>
        <v>1.0021533588525422E-2</v>
      </c>
      <c r="F1863" s="2">
        <f t="shared" si="173"/>
        <v>-2.1874970228002576E-2</v>
      </c>
      <c r="G1863" s="2">
        <f t="shared" si="171"/>
        <v>3.1896503816527998E-2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6.5336999999999996</v>
      </c>
      <c r="C1864" s="2">
        <f t="shared" si="168"/>
        <v>6.6283633788238445</v>
      </c>
      <c r="D1864" s="2">
        <f t="shared" si="170"/>
        <v>6.5997763514508581</v>
      </c>
      <c r="E1864" s="2">
        <f t="shared" si="169"/>
        <v>2.8587027372986462E-2</v>
      </c>
      <c r="F1864" s="2">
        <f t="shared" si="173"/>
        <v>-1.1782570707804769E-2</v>
      </c>
      <c r="G1864" s="2">
        <f t="shared" si="171"/>
        <v>4.0369598080791227E-2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6.4581999999999997</v>
      </c>
      <c r="C1865" s="2">
        <f t="shared" si="168"/>
        <v>6.6383228590047914</v>
      </c>
      <c r="D1865" s="2">
        <f t="shared" si="170"/>
        <v>6.5892892143063495</v>
      </c>
      <c r="E1865" s="2">
        <f t="shared" si="169"/>
        <v>4.9033644698441847E-2</v>
      </c>
      <c r="F1865" s="2">
        <f t="shared" si="173"/>
        <v>3.8067237344455336E-4</v>
      </c>
      <c r="G1865" s="2">
        <f t="shared" si="171"/>
        <v>4.8652972324997296E-2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6.4917999999999996</v>
      </c>
      <c r="C1866" s="2">
        <f t="shared" si="168"/>
        <v>6.6441654960809773</v>
      </c>
      <c r="D1866" s="2">
        <f t="shared" si="170"/>
        <v>6.5820677910243974</v>
      </c>
      <c r="E1866" s="2">
        <f t="shared" si="169"/>
        <v>6.2097705056579855E-2</v>
      </c>
      <c r="F1866" s="2">
        <f t="shared" si="173"/>
        <v>1.2724078910071615E-2</v>
      </c>
      <c r="G1866" s="2">
        <f t="shared" si="171"/>
        <v>4.937362614650824E-2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6.4917999999999996</v>
      </c>
      <c r="C1867" s="2">
        <f t="shared" si="168"/>
        <v>6.6491092659146735</v>
      </c>
      <c r="D1867" s="2">
        <f t="shared" si="170"/>
        <v>6.5753812879855529</v>
      </c>
      <c r="E1867" s="2">
        <f t="shared" si="169"/>
        <v>7.3727977929120669E-2</v>
      </c>
      <c r="F1867" s="2">
        <f t="shared" si="173"/>
        <v>2.4924858713881427E-2</v>
      </c>
      <c r="G1867" s="2">
        <f t="shared" si="171"/>
        <v>4.8803119215239242E-2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6.5420999999999996</v>
      </c>
      <c r="C1868" s="2">
        <f t="shared" si="168"/>
        <v>6.65587707115857</v>
      </c>
      <c r="D1868" s="2">
        <f t="shared" si="170"/>
        <v>6.5729160073940296</v>
      </c>
      <c r="E1868" s="2">
        <f t="shared" si="169"/>
        <v>8.2961063764540377E-2</v>
      </c>
      <c r="F1868" s="2">
        <f t="shared" si="173"/>
        <v>3.6532099724013223E-2</v>
      </c>
      <c r="G1868" s="2">
        <f t="shared" si="171"/>
        <v>4.6428964040527154E-2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6.5420999999999996</v>
      </c>
      <c r="C1869" s="2">
        <f t="shared" si="168"/>
        <v>6.6590190602110981</v>
      </c>
      <c r="D1869" s="2">
        <f t="shared" si="170"/>
        <v>6.5706333401796577</v>
      </c>
      <c r="E1869" s="2">
        <f t="shared" si="169"/>
        <v>8.8385720031440407E-2</v>
      </c>
      <c r="F1869" s="2">
        <f t="shared" si="173"/>
        <v>4.6902823785498662E-2</v>
      </c>
      <c r="G1869" s="2">
        <f t="shared" si="171"/>
        <v>4.1482896245941744E-2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6.4246999999999996</v>
      </c>
      <c r="C1870" s="2">
        <f t="shared" si="168"/>
        <v>6.653939204794006</v>
      </c>
      <c r="D1870" s="2">
        <f t="shared" si="170"/>
        <v>6.5598234631293133</v>
      </c>
      <c r="E1870" s="2">
        <f t="shared" si="169"/>
        <v>9.411574166469272E-2</v>
      </c>
      <c r="F1870" s="2">
        <f t="shared" si="173"/>
        <v>5.6345407361337474E-2</v>
      </c>
      <c r="G1870" s="2">
        <f t="shared" si="171"/>
        <v>3.7770334303355246E-2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6.5336999999999996</v>
      </c>
      <c r="C1871" s="2">
        <f t="shared" ref="C1871:C1934" si="174">$C$4*B1861+C1870*(1-$C$4)</f>
        <v>6.6431793271333897</v>
      </c>
      <c r="D1871" s="2">
        <f t="shared" si="170"/>
        <v>6.5578883917864008</v>
      </c>
      <c r="E1871" s="2">
        <f t="shared" si="169"/>
        <v>8.5290935346988839E-2</v>
      </c>
      <c r="F1871" s="2">
        <f t="shared" si="173"/>
        <v>6.2134512958467752E-2</v>
      </c>
      <c r="G1871" s="2">
        <f t="shared" si="171"/>
        <v>2.3156422388521086E-2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6.4917999999999996</v>
      </c>
      <c r="C1872" s="2">
        <f t="shared" si="174"/>
        <v>6.6211671229590214</v>
      </c>
      <c r="D1872" s="2">
        <f t="shared" si="170"/>
        <v>6.5529929553577784</v>
      </c>
      <c r="E1872" s="2">
        <f t="shared" si="169"/>
        <v>6.8174167601243063E-2</v>
      </c>
      <c r="F1872" s="2">
        <f t="shared" si="173"/>
        <v>6.3342443887022815E-2</v>
      </c>
      <c r="G1872" s="2">
        <f t="shared" si="171"/>
        <v>4.8317237142202485E-3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6.5336999999999996</v>
      </c>
      <c r="C1873" s="2">
        <f t="shared" si="174"/>
        <v>6.6090029501960945</v>
      </c>
      <c r="D1873" s="2">
        <f t="shared" si="170"/>
        <v>6.5515638475534983</v>
      </c>
      <c r="E1873" s="2">
        <f t="shared" si="169"/>
        <v>5.7439102642596218E-2</v>
      </c>
      <c r="F1873" s="2">
        <f t="shared" si="173"/>
        <v>6.2161775638137497E-2</v>
      </c>
      <c r="G1873" s="2">
        <f t="shared" si="171"/>
        <v>-4.7226729955412786E-3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6.4581999999999997</v>
      </c>
      <c r="C1874" s="2">
        <f t="shared" si="174"/>
        <v>6.5974178809351569</v>
      </c>
      <c r="D1874" s="2">
        <f t="shared" si="170"/>
        <v>6.5446480069939792</v>
      </c>
      <c r="E1874" s="2">
        <f t="shared" si="169"/>
        <v>5.2769873941177714E-2</v>
      </c>
      <c r="F1874" s="2">
        <f t="shared" si="173"/>
        <v>6.0283395298745546E-2</v>
      </c>
      <c r="G1874" s="2">
        <f t="shared" si="171"/>
        <v>-7.5135213575678317E-3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6.5000999999999998</v>
      </c>
      <c r="C1875" s="2">
        <f t="shared" si="174"/>
        <v>6.575999745406671</v>
      </c>
      <c r="D1875" s="2">
        <f t="shared" si="170"/>
        <v>6.5413481546240551</v>
      </c>
      <c r="E1875" s="2">
        <f t="shared" si="169"/>
        <v>3.4651590782615926E-2</v>
      </c>
      <c r="F1875" s="2">
        <f t="shared" si="173"/>
        <v>5.5157034395519625E-2</v>
      </c>
      <c r="G1875" s="2">
        <f t="shared" si="171"/>
        <v>-2.0505443612903698E-2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6.4581999999999997</v>
      </c>
      <c r="C1876" s="2">
        <f t="shared" si="174"/>
        <v>6.5630459384210287</v>
      </c>
      <c r="D1876" s="2">
        <f t="shared" si="170"/>
        <v>6.5351890320593098</v>
      </c>
      <c r="E1876" s="2">
        <f t="shared" si="169"/>
        <v>2.7856906361718892E-2</v>
      </c>
      <c r="F1876" s="2">
        <f t="shared" si="173"/>
        <v>4.9697008788759482E-2</v>
      </c>
      <c r="G1876" s="2">
        <f t="shared" si="171"/>
        <v>-2.1840102427040591E-2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6.4162999999999997</v>
      </c>
      <c r="C1877" s="2">
        <f t="shared" si="174"/>
        <v>6.552085024817794</v>
      </c>
      <c r="D1877" s="2">
        <f t="shared" si="170"/>
        <v>6.5263824370919536</v>
      </c>
      <c r="E1877" s="2">
        <f t="shared" si="169"/>
        <v>2.5702587725840331E-2</v>
      </c>
      <c r="F1877" s="2">
        <f t="shared" si="173"/>
        <v>4.4898124576175653E-2</v>
      </c>
      <c r="G1877" s="2">
        <f t="shared" si="171"/>
        <v>-1.9195536850335322E-2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6.5420999999999996</v>
      </c>
      <c r="C1878" s="2">
        <f t="shared" si="174"/>
        <v>6.5505488671535179</v>
      </c>
      <c r="D1878" s="2">
        <f t="shared" si="170"/>
        <v>6.5275467010110688</v>
      </c>
      <c r="E1878" s="2">
        <f t="shared" si="169"/>
        <v>2.3002166142449099E-2</v>
      </c>
      <c r="F1878" s="2">
        <f t="shared" si="173"/>
        <v>4.0518932889430342E-2</v>
      </c>
      <c r="G1878" s="2">
        <f t="shared" si="171"/>
        <v>-1.7516766746981244E-2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6.5420999999999996</v>
      </c>
      <c r="C1879" s="2">
        <f t="shared" si="174"/>
        <v>6.5492490414375926</v>
      </c>
      <c r="D1879" s="2">
        <f t="shared" si="170"/>
        <v>6.5286247231583978</v>
      </c>
      <c r="E1879" s="2">
        <f t="shared" si="169"/>
        <v>2.0624318279194753E-2</v>
      </c>
      <c r="F1879" s="2">
        <f t="shared" si="173"/>
        <v>3.6540009967383227E-2</v>
      </c>
      <c r="G1879" s="2">
        <f t="shared" si="171"/>
        <v>-1.5915691688188474E-2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6.4581999999999997</v>
      </c>
      <c r="C1880" s="2">
        <f t="shared" si="174"/>
        <v>6.5300876504471939</v>
      </c>
      <c r="D1880" s="2">
        <f t="shared" si="170"/>
        <v>6.5234080769985159</v>
      </c>
      <c r="E1880" s="2">
        <f t="shared" si="169"/>
        <v>6.6795734486779779E-3</v>
      </c>
      <c r="F1880" s="2">
        <f t="shared" si="173"/>
        <v>3.056792266364218E-2</v>
      </c>
      <c r="G1880" s="2">
        <f t="shared" si="171"/>
        <v>-2.3888349214964202E-2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6.4581999999999997</v>
      </c>
      <c r="C1881" s="2">
        <f t="shared" si="174"/>
        <v>6.5306433965322404</v>
      </c>
      <c r="D1881" s="2">
        <f t="shared" si="170"/>
        <v>6.5185778490726998</v>
      </c>
      <c r="E1881" s="2">
        <f t="shared" si="169"/>
        <v>1.2065547459540582E-2</v>
      </c>
      <c r="F1881" s="2">
        <f t="shared" si="173"/>
        <v>2.6867447622821859E-2</v>
      </c>
      <c r="G1881" s="2">
        <f t="shared" si="171"/>
        <v>-1.4801900163281277E-2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6.5168999999999997</v>
      </c>
      <c r="C1882" s="2">
        <f t="shared" si="174"/>
        <v>6.5246674893734333</v>
      </c>
      <c r="D1882" s="2">
        <f t="shared" si="170"/>
        <v>6.5184535639562036</v>
      </c>
      <c r="E1882" s="2">
        <f t="shared" si="169"/>
        <v>6.2139254172297598E-3</v>
      </c>
      <c r="F1882" s="2">
        <f t="shared" si="173"/>
        <v>2.2736743181703441E-2</v>
      </c>
      <c r="G1882" s="2">
        <f t="shared" si="171"/>
        <v>-1.6522817764473681E-2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6.5084999999999997</v>
      </c>
      <c r="C1883" s="2">
        <f t="shared" si="174"/>
        <v>6.5260571063929049</v>
      </c>
      <c r="D1883" s="2">
        <f t="shared" si="170"/>
        <v>6.517716262922411</v>
      </c>
      <c r="E1883" s="2">
        <f t="shared" si="169"/>
        <v>8.3408434704939083E-3</v>
      </c>
      <c r="F1883" s="2">
        <f t="shared" si="173"/>
        <v>1.9857563239461536E-2</v>
      </c>
      <c r="G1883" s="2">
        <f t="shared" si="171"/>
        <v>-1.1516719768967627E-2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6.4749999999999996</v>
      </c>
      <c r="C1884" s="2">
        <f t="shared" si="174"/>
        <v>6.5156175515632277</v>
      </c>
      <c r="D1884" s="2">
        <f t="shared" si="170"/>
        <v>6.5145520952985283</v>
      </c>
      <c r="E1884" s="2">
        <f t="shared" ref="E1884:E1947" si="175">C1884-D1884</f>
        <v>1.0654562646994492E-3</v>
      </c>
      <c r="F1884" s="2">
        <f t="shared" si="173"/>
        <v>1.609914184450912E-2</v>
      </c>
      <c r="G1884" s="2">
        <f t="shared" si="171"/>
        <v>-1.5033685579809671E-2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6.3742999999999999</v>
      </c>
      <c r="C1885" s="2">
        <f t="shared" si="174"/>
        <v>6.5132302359381153</v>
      </c>
      <c r="D1885" s="2">
        <f t="shared" ref="D1885:D1948" si="176">$D$4*B1885+(1-$D$4)*D1884</f>
        <v>6.5041630512023412</v>
      </c>
      <c r="E1885" s="2">
        <f t="shared" si="175"/>
        <v>9.0671847357741697E-3</v>
      </c>
      <c r="F1885" s="2">
        <f t="shared" si="173"/>
        <v>1.469275042276213E-2</v>
      </c>
      <c r="G1885" s="2">
        <f t="shared" si="171"/>
        <v>-5.6255656869879603E-3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6.4581999999999997</v>
      </c>
      <c r="C1886" s="2">
        <f t="shared" si="174"/>
        <v>6.5047640457937899</v>
      </c>
      <c r="D1886" s="2">
        <f t="shared" si="176"/>
        <v>6.5007583807429086</v>
      </c>
      <c r="E1886" s="2">
        <f t="shared" si="175"/>
        <v>4.0056650508812908E-3</v>
      </c>
      <c r="F1886" s="2">
        <f t="shared" si="173"/>
        <v>1.2555333348385963E-2</v>
      </c>
      <c r="G1886" s="2">
        <f t="shared" si="171"/>
        <v>-8.5496682975046718E-3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6.4581999999999997</v>
      </c>
      <c r="C1887" s="2">
        <f t="shared" si="174"/>
        <v>6.4911541925947454</v>
      </c>
      <c r="D1887" s="2">
        <f t="shared" si="176"/>
        <v>6.4976059080952853</v>
      </c>
      <c r="E1887" s="2">
        <f t="shared" si="175"/>
        <v>-6.4517155005399118E-3</v>
      </c>
      <c r="F1887" s="2">
        <f t="shared" si="173"/>
        <v>8.7539235786007891E-3</v>
      </c>
      <c r="G1887" s="2">
        <f t="shared" si="171"/>
        <v>-1.5205639079140701E-2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6.4162999999999997</v>
      </c>
      <c r="C1888" s="2">
        <f t="shared" si="174"/>
        <v>6.4989920091186306</v>
      </c>
      <c r="D1888" s="2">
        <f t="shared" si="176"/>
        <v>6.4915832482363749</v>
      </c>
      <c r="E1888" s="2">
        <f t="shared" si="175"/>
        <v>7.4087608822557272E-3</v>
      </c>
      <c r="F1888" s="2">
        <f t="shared" si="173"/>
        <v>8.484891039331777E-3</v>
      </c>
      <c r="G1888" s="2">
        <f t="shared" si="171"/>
        <v>-1.0761301570760499E-3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6.2904999999999998</v>
      </c>
      <c r="C1889" s="2">
        <f t="shared" si="174"/>
        <v>6.505624007715765</v>
      </c>
      <c r="D1889" s="2">
        <f t="shared" si="176"/>
        <v>6.4766881928114586</v>
      </c>
      <c r="E1889" s="2">
        <f t="shared" si="175"/>
        <v>2.8935814904306412E-2</v>
      </c>
      <c r="F1889" s="2">
        <f t="shared" si="173"/>
        <v>1.2575075812326704E-2</v>
      </c>
      <c r="G1889" s="2">
        <f t="shared" si="171"/>
        <v>1.6360739091979708E-2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6.2484999999999999</v>
      </c>
      <c r="C1890" s="2">
        <f t="shared" si="174"/>
        <v>6.498328006528725</v>
      </c>
      <c r="D1890" s="2">
        <f t="shared" si="176"/>
        <v>6.4597853637143139</v>
      </c>
      <c r="E1890" s="2">
        <f t="shared" si="175"/>
        <v>3.854264281441111E-2</v>
      </c>
      <c r="F1890" s="2">
        <f t="shared" si="173"/>
        <v>1.7768589212743588E-2</v>
      </c>
      <c r="G1890" s="2">
        <f t="shared" si="171"/>
        <v>2.0774053601667522E-2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6.1227</v>
      </c>
      <c r="C1891" s="2">
        <f t="shared" si="174"/>
        <v>6.4921544670627664</v>
      </c>
      <c r="D1891" s="2">
        <f t="shared" si="176"/>
        <v>6.4348160775132541</v>
      </c>
      <c r="E1891" s="2">
        <f t="shared" si="175"/>
        <v>5.7338389549512314E-2</v>
      </c>
      <c r="F1891" s="2">
        <f t="shared" si="173"/>
        <v>2.5682549280097333E-2</v>
      </c>
      <c r="G1891" s="2">
        <f t="shared" si="171"/>
        <v>3.1655840269414981E-2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6.3323999999999998</v>
      </c>
      <c r="C1892" s="2">
        <f t="shared" si="174"/>
        <v>6.4959614721300332</v>
      </c>
      <c r="D1892" s="2">
        <f t="shared" si="176"/>
        <v>6.4272297014011608</v>
      </c>
      <c r="E1892" s="2">
        <f t="shared" si="175"/>
        <v>6.8731770728872377E-2</v>
      </c>
      <c r="F1892" s="2">
        <f t="shared" si="173"/>
        <v>3.4292393569852343E-2</v>
      </c>
      <c r="G1892" s="2">
        <f t="shared" ref="G1892:G1955" si="177">E1892-F1892</f>
        <v>3.4439377159020033E-2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6.2401</v>
      </c>
      <c r="C1893" s="2">
        <f t="shared" si="174"/>
        <v>6.4978904764177194</v>
      </c>
      <c r="D1893" s="2">
        <f t="shared" si="176"/>
        <v>6.4133682420381124</v>
      </c>
      <c r="E1893" s="2">
        <f t="shared" si="175"/>
        <v>8.4522234379607042E-2</v>
      </c>
      <c r="F1893" s="2">
        <f t="shared" ref="F1893:F1956" si="179">(E1893*(2/(10)))+((1-(2/10))*F1892)</f>
        <v>4.4338361731803284E-2</v>
      </c>
      <c r="G1893" s="2">
        <f t="shared" si="177"/>
        <v>4.0183872647803758E-2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6.173</v>
      </c>
      <c r="C1894" s="2">
        <f t="shared" si="174"/>
        <v>6.4943688646611468</v>
      </c>
      <c r="D1894" s="2">
        <f t="shared" si="176"/>
        <v>6.3955631870723257</v>
      </c>
      <c r="E1894" s="2">
        <f t="shared" si="175"/>
        <v>9.8805677588821084E-2</v>
      </c>
      <c r="F1894" s="2">
        <f t="shared" si="179"/>
        <v>5.5231824903206848E-2</v>
      </c>
      <c r="G1894" s="2">
        <f t="shared" si="177"/>
        <v>4.3573852685614235E-2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6.2904999999999998</v>
      </c>
      <c r="C1895" s="2">
        <f t="shared" si="174"/>
        <v>6.4758967316363556</v>
      </c>
      <c r="D1895" s="2">
        <f t="shared" si="176"/>
        <v>6.3877807287706716</v>
      </c>
      <c r="E1895" s="2">
        <f t="shared" si="175"/>
        <v>8.8116002865683996E-2</v>
      </c>
      <c r="F1895" s="2">
        <f t="shared" si="179"/>
        <v>6.1808660495702279E-2</v>
      </c>
      <c r="G1895" s="2">
        <f t="shared" si="177"/>
        <v>2.6307342369981716E-2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6.2904999999999998</v>
      </c>
      <c r="C1896" s="2">
        <f t="shared" si="174"/>
        <v>6.4731741575384554</v>
      </c>
      <c r="D1896" s="2">
        <f t="shared" si="176"/>
        <v>6.3805747488617328</v>
      </c>
      <c r="E1896" s="2">
        <f t="shared" si="175"/>
        <v>9.2599408676722561E-2</v>
      </c>
      <c r="F1896" s="2">
        <f t="shared" si="179"/>
        <v>6.7966810131906336E-2</v>
      </c>
      <c r="G1896" s="2">
        <f t="shared" si="177"/>
        <v>2.4632598544816225E-2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6.3742999999999999</v>
      </c>
      <c r="C1897" s="2">
        <f t="shared" si="174"/>
        <v>6.4708704409940783</v>
      </c>
      <c r="D1897" s="2">
        <f t="shared" si="176"/>
        <v>6.380109952649752</v>
      </c>
      <c r="E1897" s="2">
        <f t="shared" si="175"/>
        <v>9.0760488344326262E-2</v>
      </c>
      <c r="F1897" s="2">
        <f t="shared" si="179"/>
        <v>7.2525545774390326E-2</v>
      </c>
      <c r="G1897" s="2">
        <f t="shared" si="177"/>
        <v>1.8234942569935936E-2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6.4581999999999997</v>
      </c>
      <c r="C1898" s="2">
        <f t="shared" si="174"/>
        <v>6.4624749885334509</v>
      </c>
      <c r="D1898" s="2">
        <f t="shared" si="176"/>
        <v>6.3858944006016216</v>
      </c>
      <c r="E1898" s="2">
        <f t="shared" si="175"/>
        <v>7.6580587931829314E-2</v>
      </c>
      <c r="F1898" s="2">
        <f t="shared" si="179"/>
        <v>7.3336554205878118E-2</v>
      </c>
      <c r="G1898" s="2">
        <f t="shared" si="177"/>
        <v>3.2440337259511953E-3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6.7098000000000004</v>
      </c>
      <c r="C1899" s="2">
        <f t="shared" si="174"/>
        <v>6.4360172979898431</v>
      </c>
      <c r="D1899" s="2">
        <f t="shared" si="176"/>
        <v>6.4098874079644643</v>
      </c>
      <c r="E1899" s="2">
        <f t="shared" si="175"/>
        <v>2.6129890025378799E-2</v>
      </c>
      <c r="F1899" s="2">
        <f t="shared" si="179"/>
        <v>6.3895221369778266E-2</v>
      </c>
      <c r="G1899" s="2">
        <f t="shared" si="177"/>
        <v>-3.7765331344399466E-2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6.8356000000000003</v>
      </c>
      <c r="C1900" s="2">
        <f t="shared" si="174"/>
        <v>6.407168482914483</v>
      </c>
      <c r="D1900" s="2">
        <f t="shared" si="176"/>
        <v>6.4414216740411705</v>
      </c>
      <c r="E1900" s="2">
        <f t="shared" si="175"/>
        <v>-3.4253191126687454E-2</v>
      </c>
      <c r="F1900" s="2">
        <f t="shared" si="179"/>
        <v>4.4265538870485122E-2</v>
      </c>
      <c r="G1900" s="2">
        <f t="shared" si="177"/>
        <v>-7.8518729997172576E-2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6.8356000000000003</v>
      </c>
      <c r="C1901" s="2">
        <f t="shared" si="174"/>
        <v>6.3634041009276396</v>
      </c>
      <c r="D1901" s="2">
        <f t="shared" si="176"/>
        <v>6.4706200685566388</v>
      </c>
      <c r="E1901" s="2">
        <f t="shared" si="175"/>
        <v>-0.10721596762899921</v>
      </c>
      <c r="F1901" s="2">
        <f t="shared" si="179"/>
        <v>1.3969237570588256E-2</v>
      </c>
      <c r="G1901" s="2">
        <f t="shared" si="177"/>
        <v>-0.12118520519958746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6.7098000000000004</v>
      </c>
      <c r="C1902" s="2">
        <f t="shared" si="174"/>
        <v>6.3586342392464648</v>
      </c>
      <c r="D1902" s="2">
        <f t="shared" si="176"/>
        <v>6.4883371005154062</v>
      </c>
      <c r="E1902" s="2">
        <f t="shared" si="175"/>
        <v>-0.12970286126894148</v>
      </c>
      <c r="F1902" s="2">
        <f t="shared" si="179"/>
        <v>-1.4765182197317692E-2</v>
      </c>
      <c r="G1902" s="2">
        <f t="shared" si="177"/>
        <v>-0.11493767907162379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6.6260000000000003</v>
      </c>
      <c r="C1903" s="2">
        <f t="shared" si="174"/>
        <v>6.3403982024393155</v>
      </c>
      <c r="D1903" s="2">
        <f t="shared" si="176"/>
        <v>6.4985343523290799</v>
      </c>
      <c r="E1903" s="2">
        <f t="shared" si="175"/>
        <v>-0.15813614988976443</v>
      </c>
      <c r="F1903" s="2">
        <f t="shared" si="179"/>
        <v>-4.3439375735807043E-2</v>
      </c>
      <c r="G1903" s="2">
        <f t="shared" si="177"/>
        <v>-0.11469677415395739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6.6931000000000003</v>
      </c>
      <c r="C1904" s="2">
        <f t="shared" si="174"/>
        <v>6.314644632833267</v>
      </c>
      <c r="D1904" s="2">
        <f t="shared" si="176"/>
        <v>6.5129466225269255</v>
      </c>
      <c r="E1904" s="2">
        <f t="shared" si="175"/>
        <v>-0.19830198969365842</v>
      </c>
      <c r="F1904" s="2">
        <f t="shared" si="179"/>
        <v>-7.4411898527377326E-2</v>
      </c>
      <c r="G1904" s="2">
        <f t="shared" si="177"/>
        <v>-0.12389009116628109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6.7013999999999996</v>
      </c>
      <c r="C1905" s="2">
        <f t="shared" si="174"/>
        <v>6.3109300739358414</v>
      </c>
      <c r="D1905" s="2">
        <f t="shared" si="176"/>
        <v>6.5269061319693762</v>
      </c>
      <c r="E1905" s="2">
        <f t="shared" si="175"/>
        <v>-0.21597605803353481</v>
      </c>
      <c r="F1905" s="2">
        <f t="shared" si="179"/>
        <v>-0.10272473042860883</v>
      </c>
      <c r="G1905" s="2">
        <f t="shared" si="177"/>
        <v>-0.11325132760492598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6.7013999999999996</v>
      </c>
      <c r="C1906" s="2">
        <f t="shared" si="174"/>
        <v>6.3077869856380193</v>
      </c>
      <c r="D1906" s="2">
        <f t="shared" si="176"/>
        <v>6.5398316036753474</v>
      </c>
      <c r="E1906" s="2">
        <f t="shared" si="175"/>
        <v>-0.23204461803732812</v>
      </c>
      <c r="F1906" s="2">
        <f t="shared" si="179"/>
        <v>-0.12858870795035271</v>
      </c>
      <c r="G1906" s="2">
        <f t="shared" si="177"/>
        <v>-0.10345591008697541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6.7434000000000003</v>
      </c>
      <c r="C1907" s="2">
        <f t="shared" si="174"/>
        <v>6.3180197570783232</v>
      </c>
      <c r="D1907" s="2">
        <f t="shared" si="176"/>
        <v>6.5549107441438403</v>
      </c>
      <c r="E1907" s="2">
        <f t="shared" si="175"/>
        <v>-0.23689098706551714</v>
      </c>
      <c r="F1907" s="2">
        <f t="shared" si="179"/>
        <v>-0.1502491637733856</v>
      </c>
      <c r="G1907" s="2">
        <f t="shared" si="177"/>
        <v>-8.6641823292131548E-2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6.7013999999999996</v>
      </c>
      <c r="C1908" s="2">
        <f t="shared" si="174"/>
        <v>6.3395859482970423</v>
      </c>
      <c r="D1908" s="2">
        <f t="shared" si="176"/>
        <v>6.5657618001331848</v>
      </c>
      <c r="E1908" s="2">
        <f t="shared" si="175"/>
        <v>-0.22617585183614253</v>
      </c>
      <c r="F1908" s="2">
        <f t="shared" si="179"/>
        <v>-0.16543450138593699</v>
      </c>
      <c r="G1908" s="2">
        <f t="shared" si="177"/>
        <v>-6.0741350450205539E-2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6.6679000000000004</v>
      </c>
      <c r="C1909" s="2">
        <f t="shared" si="174"/>
        <v>6.396541956251343</v>
      </c>
      <c r="D1909" s="2">
        <f t="shared" si="176"/>
        <v>6.5733275927159118</v>
      </c>
      <c r="E1909" s="2">
        <f t="shared" si="175"/>
        <v>-0.1767856364645688</v>
      </c>
      <c r="F1909" s="2">
        <f t="shared" si="179"/>
        <v>-0.16770472840166337</v>
      </c>
      <c r="G1909" s="2">
        <f t="shared" si="177"/>
        <v>-9.0809080629054295E-3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6.7013999999999996</v>
      </c>
      <c r="C1910" s="2">
        <f t="shared" si="174"/>
        <v>6.46408934759729</v>
      </c>
      <c r="D1910" s="2">
        <f t="shared" si="176"/>
        <v>6.582814437699918</v>
      </c>
      <c r="E1910" s="2">
        <f t="shared" si="175"/>
        <v>-0.11872509010262799</v>
      </c>
      <c r="F1910" s="2">
        <f t="shared" si="179"/>
        <v>-0.15790880074185631</v>
      </c>
      <c r="G1910" s="2">
        <f t="shared" si="177"/>
        <v>3.918371063922832E-2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6.6931000000000003</v>
      </c>
      <c r="C1911" s="2">
        <f t="shared" si="174"/>
        <v>6.5212448325823225</v>
      </c>
      <c r="D1911" s="2">
        <f t="shared" si="176"/>
        <v>6.590983738611035</v>
      </c>
      <c r="E1911" s="2">
        <f t="shared" si="175"/>
        <v>-6.9738906028712577E-2</v>
      </c>
      <c r="F1911" s="2">
        <f t="shared" si="179"/>
        <v>-0.14027482179922759</v>
      </c>
      <c r="G1911" s="2">
        <f t="shared" si="177"/>
        <v>7.0535915770515017E-2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6.6931000000000003</v>
      </c>
      <c r="C1912" s="2">
        <f t="shared" si="174"/>
        <v>6.5502533198773492</v>
      </c>
      <c r="D1912" s="2">
        <f t="shared" si="176"/>
        <v>6.598547906121329</v>
      </c>
      <c r="E1912" s="2">
        <f t="shared" si="175"/>
        <v>-4.8294586243979865E-2</v>
      </c>
      <c r="F1912" s="2">
        <f t="shared" si="179"/>
        <v>-0.12187877468817805</v>
      </c>
      <c r="G1912" s="2">
        <f t="shared" si="177"/>
        <v>7.3584188444198187E-2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6.6595000000000004</v>
      </c>
      <c r="C1913" s="2">
        <f t="shared" si="174"/>
        <v>6.5619066552808345</v>
      </c>
      <c r="D1913" s="2">
        <f t="shared" si="176"/>
        <v>6.6030628760382672</v>
      </c>
      <c r="E1913" s="2">
        <f t="shared" si="175"/>
        <v>-4.1156220757432749E-2</v>
      </c>
      <c r="F1913" s="2">
        <f t="shared" si="179"/>
        <v>-0.10573426390202899</v>
      </c>
      <c r="G1913" s="2">
        <f t="shared" si="177"/>
        <v>6.4578043144596239E-2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6.6260000000000003</v>
      </c>
      <c r="C1914" s="2">
        <f t="shared" si="174"/>
        <v>6.5820902467760902</v>
      </c>
      <c r="D1914" s="2">
        <f t="shared" si="176"/>
        <v>6.604761922257655</v>
      </c>
      <c r="E1914" s="2">
        <f t="shared" si="175"/>
        <v>-2.267167548156479E-2</v>
      </c>
      <c r="F1914" s="2">
        <f t="shared" si="179"/>
        <v>-8.9121746217936157E-2</v>
      </c>
      <c r="G1914" s="2">
        <f t="shared" si="177"/>
        <v>6.6450070736371367E-2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6.6092000000000004</v>
      </c>
      <c r="C1915" s="2">
        <f t="shared" si="174"/>
        <v>6.6004455934259223</v>
      </c>
      <c r="D1915" s="2">
        <f t="shared" si="176"/>
        <v>6.6050906687570885</v>
      </c>
      <c r="E1915" s="2">
        <f t="shared" si="175"/>
        <v>-4.6450753311662041E-3</v>
      </c>
      <c r="F1915" s="2">
        <f t="shared" si="179"/>
        <v>-7.222641204058218E-2</v>
      </c>
      <c r="G1915" s="2">
        <f t="shared" si="177"/>
        <v>6.7581336709415976E-2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6.5923999999999996</v>
      </c>
      <c r="C1916" s="2">
        <f t="shared" si="174"/>
        <v>6.6159770405911651</v>
      </c>
      <c r="D1916" s="2">
        <f t="shared" si="176"/>
        <v>6.6041506192195261</v>
      </c>
      <c r="E1916" s="2">
        <f t="shared" si="175"/>
        <v>1.1826421371639029E-2</v>
      </c>
      <c r="F1916" s="2">
        <f t="shared" si="179"/>
        <v>-5.5415845358137941E-2</v>
      </c>
      <c r="G1916" s="2">
        <f t="shared" si="177"/>
        <v>6.724226672977697E-2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6.6510999999999996</v>
      </c>
      <c r="C1917" s="2">
        <f t="shared" si="174"/>
        <v>6.6355805728079087</v>
      </c>
      <c r="D1917" s="2">
        <f t="shared" si="176"/>
        <v>6.6076283511291907</v>
      </c>
      <c r="E1917" s="2">
        <f t="shared" si="175"/>
        <v>2.7952221678718026E-2</v>
      </c>
      <c r="F1917" s="2">
        <f t="shared" si="179"/>
        <v>-3.8742231950766752E-2</v>
      </c>
      <c r="G1917" s="2">
        <f t="shared" si="177"/>
        <v>6.6694453629484785E-2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6.6510999999999996</v>
      </c>
      <c r="C1918" s="2">
        <f t="shared" si="174"/>
        <v>6.6457066385297692</v>
      </c>
      <c r="D1918" s="2">
        <f t="shared" si="176"/>
        <v>6.6108484732677688</v>
      </c>
      <c r="E1918" s="2">
        <f t="shared" si="175"/>
        <v>3.4858165262000362E-2</v>
      </c>
      <c r="F1918" s="2">
        <f t="shared" si="179"/>
        <v>-2.4022152508213331E-2</v>
      </c>
      <c r="G1918" s="2">
        <f t="shared" si="177"/>
        <v>5.8880317770213693E-2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6.6260000000000003</v>
      </c>
      <c r="C1919" s="2">
        <f t="shared" si="174"/>
        <v>6.6491210018328815</v>
      </c>
      <c r="D1919" s="2">
        <f t="shared" si="176"/>
        <v>6.6119708085812681</v>
      </c>
      <c r="E1919" s="2">
        <f t="shared" si="175"/>
        <v>3.7150193251613395E-2</v>
      </c>
      <c r="F1919" s="2">
        <f t="shared" si="179"/>
        <v>-1.1787683356247988E-2</v>
      </c>
      <c r="G1919" s="2">
        <f t="shared" si="177"/>
        <v>4.8937876607861384E-2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6.7182000000000004</v>
      </c>
      <c r="C1920" s="2">
        <f t="shared" si="174"/>
        <v>6.6571639246278229</v>
      </c>
      <c r="D1920" s="2">
        <f t="shared" si="176"/>
        <v>6.6198396375752475</v>
      </c>
      <c r="E1920" s="2">
        <f t="shared" si="175"/>
        <v>3.73242870525754E-2</v>
      </c>
      <c r="F1920" s="2">
        <f t="shared" si="179"/>
        <v>-1.9652892744833114E-3</v>
      </c>
      <c r="G1920" s="2">
        <f t="shared" si="177"/>
        <v>3.9289576327058713E-2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6.7098000000000004</v>
      </c>
      <c r="C1921" s="2">
        <f t="shared" si="174"/>
        <v>6.6626925516081581</v>
      </c>
      <c r="D1921" s="2">
        <f t="shared" si="176"/>
        <v>6.6265033681252294</v>
      </c>
      <c r="E1921" s="2">
        <f t="shared" si="175"/>
        <v>3.6189183482928655E-2</v>
      </c>
      <c r="F1921" s="2">
        <f t="shared" si="179"/>
        <v>5.6656052769990823E-3</v>
      </c>
      <c r="G1921" s="2">
        <f t="shared" si="177"/>
        <v>3.0523578205929575E-2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6.7098000000000004</v>
      </c>
      <c r="C1922" s="2">
        <f t="shared" si="174"/>
        <v>6.6673706205915186</v>
      </c>
      <c r="D1922" s="2">
        <f t="shared" si="176"/>
        <v>6.6326734890048424</v>
      </c>
      <c r="E1922" s="2">
        <f t="shared" si="175"/>
        <v>3.46971315866762E-2</v>
      </c>
      <c r="F1922" s="2">
        <f t="shared" si="179"/>
        <v>1.1471910538934506E-2</v>
      </c>
      <c r="G1922" s="2">
        <f t="shared" si="177"/>
        <v>2.3225221047741693E-2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6.6176000000000004</v>
      </c>
      <c r="C1923" s="2">
        <f t="shared" si="174"/>
        <v>6.6661597558851309</v>
      </c>
      <c r="D1923" s="2">
        <f t="shared" si="176"/>
        <v>6.6315569342637426</v>
      </c>
      <c r="E1923" s="2">
        <f t="shared" si="175"/>
        <v>3.460282162138828E-2</v>
      </c>
      <c r="F1923" s="2">
        <f t="shared" si="179"/>
        <v>1.6098092755425262E-2</v>
      </c>
      <c r="G1923" s="2">
        <f t="shared" si="177"/>
        <v>1.8504728865963018E-2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6.6176000000000004</v>
      </c>
      <c r="C1924" s="2">
        <f t="shared" si="174"/>
        <v>6.6599813319028032</v>
      </c>
      <c r="D1924" s="2">
        <f t="shared" si="176"/>
        <v>6.6305230872812428</v>
      </c>
      <c r="E1924" s="2">
        <f t="shared" si="175"/>
        <v>2.9458244621560326E-2</v>
      </c>
      <c r="F1924" s="2">
        <f t="shared" si="179"/>
        <v>1.8770123128652276E-2</v>
      </c>
      <c r="G1924" s="2">
        <f t="shared" si="177"/>
        <v>1.068812149290805E-2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6.6679000000000004</v>
      </c>
      <c r="C1925" s="2">
        <f t="shared" si="174"/>
        <v>6.6521688193023714</v>
      </c>
      <c r="D1925" s="2">
        <f t="shared" si="176"/>
        <v>6.6332917474826321</v>
      </c>
      <c r="E1925" s="2">
        <f t="shared" si="175"/>
        <v>1.8877071819739299E-2</v>
      </c>
      <c r="F1925" s="2">
        <f t="shared" si="179"/>
        <v>1.879151286686968E-2</v>
      </c>
      <c r="G1925" s="2">
        <f t="shared" si="177"/>
        <v>8.5558952869619481E-5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6.6260000000000003</v>
      </c>
      <c r="C1926" s="2">
        <f t="shared" si="174"/>
        <v>6.6429736163327764</v>
      </c>
      <c r="D1926" s="2">
        <f t="shared" si="176"/>
        <v>6.6327516180394746</v>
      </c>
      <c r="E1926" s="2">
        <f t="shared" si="175"/>
        <v>1.0221998293301837E-2</v>
      </c>
      <c r="F1926" s="2">
        <f t="shared" si="179"/>
        <v>1.7077609952156111E-2</v>
      </c>
      <c r="G1926" s="2">
        <f t="shared" si="177"/>
        <v>-6.8556116588542743E-3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6.2317999999999998</v>
      </c>
      <c r="C1927" s="2">
        <f t="shared" si="174"/>
        <v>6.6442238292046572</v>
      </c>
      <c r="D1927" s="2">
        <f t="shared" si="176"/>
        <v>6.6030514981846986</v>
      </c>
      <c r="E1927" s="2">
        <f t="shared" si="175"/>
        <v>4.1172331019958541E-2</v>
      </c>
      <c r="F1927" s="2">
        <f t="shared" si="179"/>
        <v>2.1896554165716599E-2</v>
      </c>
      <c r="G1927" s="2">
        <f t="shared" si="177"/>
        <v>1.9275776854241942E-2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6.2988</v>
      </c>
      <c r="C1928" s="2">
        <f t="shared" si="174"/>
        <v>6.6452817016347101</v>
      </c>
      <c r="D1928" s="2">
        <f t="shared" si="176"/>
        <v>6.5805143501710166</v>
      </c>
      <c r="E1928" s="2">
        <f t="shared" si="175"/>
        <v>6.4767351463693501E-2</v>
      </c>
      <c r="F1928" s="2">
        <f t="shared" si="179"/>
        <v>3.0470713625311979E-2</v>
      </c>
      <c r="G1928" s="2">
        <f t="shared" si="177"/>
        <v>3.4296637838381522E-2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6.4413999999999998</v>
      </c>
      <c r="C1929" s="2">
        <f t="shared" si="174"/>
        <v>6.6423152859986008</v>
      </c>
      <c r="D1929" s="2">
        <f t="shared" si="176"/>
        <v>6.5702095834916827</v>
      </c>
      <c r="E1929" s="2">
        <f t="shared" si="175"/>
        <v>7.2105702506918057E-2</v>
      </c>
      <c r="F1929" s="2">
        <f t="shared" si="179"/>
        <v>3.8797711401633198E-2</v>
      </c>
      <c r="G1929" s="2">
        <f t="shared" si="177"/>
        <v>3.3307991105284859E-2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6.1395</v>
      </c>
      <c r="C1930" s="2">
        <f t="shared" si="174"/>
        <v>6.6539898573834311</v>
      </c>
      <c r="D1930" s="2">
        <f t="shared" si="176"/>
        <v>6.5383051698997061</v>
      </c>
      <c r="E1930" s="2">
        <f t="shared" si="175"/>
        <v>0.11568468748372496</v>
      </c>
      <c r="F1930" s="2">
        <f t="shared" si="179"/>
        <v>5.4175106618051555E-2</v>
      </c>
      <c r="G1930" s="2">
        <f t="shared" si="177"/>
        <v>6.1509580865673402E-2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6.1311</v>
      </c>
      <c r="C1931" s="2">
        <f t="shared" si="174"/>
        <v>6.6625760331705957</v>
      </c>
      <c r="D1931" s="2">
        <f t="shared" si="176"/>
        <v>6.5081418239812097</v>
      </c>
      <c r="E1931" s="2">
        <f t="shared" si="175"/>
        <v>0.154434209189386</v>
      </c>
      <c r="F1931" s="2">
        <f t="shared" si="179"/>
        <v>7.4226927132318446E-2</v>
      </c>
      <c r="G1931" s="2">
        <f t="shared" si="177"/>
        <v>8.020728205706755E-2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6.0640000000000001</v>
      </c>
      <c r="C1932" s="2">
        <f t="shared" si="174"/>
        <v>6.6698412588366578</v>
      </c>
      <c r="D1932" s="2">
        <f t="shared" si="176"/>
        <v>6.4752424296122317</v>
      </c>
      <c r="E1932" s="2">
        <f t="shared" si="175"/>
        <v>0.19459882922442606</v>
      </c>
      <c r="F1932" s="2">
        <f t="shared" si="179"/>
        <v>9.8301307550739972E-2</v>
      </c>
      <c r="G1932" s="2">
        <f t="shared" si="177"/>
        <v>9.629752167368609E-2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6.1981999999999999</v>
      </c>
      <c r="C1933" s="2">
        <f t="shared" si="174"/>
        <v>6.6618041420925564</v>
      </c>
      <c r="D1933" s="2">
        <f t="shared" si="176"/>
        <v>6.4547207681594738</v>
      </c>
      <c r="E1933" s="2">
        <f t="shared" si="175"/>
        <v>0.20708337393308263</v>
      </c>
      <c r="F1933" s="2">
        <f t="shared" si="179"/>
        <v>0.1200577208272085</v>
      </c>
      <c r="G1933" s="2">
        <f t="shared" si="177"/>
        <v>8.7025653105874123E-2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6.1646999999999998</v>
      </c>
      <c r="C1934" s="2">
        <f t="shared" si="174"/>
        <v>6.6550035048475475</v>
      </c>
      <c r="D1934" s="2">
        <f t="shared" si="176"/>
        <v>6.4332377482958094</v>
      </c>
      <c r="E1934" s="2">
        <f t="shared" si="175"/>
        <v>0.22176575655173814</v>
      </c>
      <c r="F1934" s="2">
        <f t="shared" si="179"/>
        <v>0.14039932797211443</v>
      </c>
      <c r="G1934" s="2">
        <f t="shared" si="177"/>
        <v>8.1366428579623701E-2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6.2484999999999999</v>
      </c>
      <c r="C1935" s="2">
        <f t="shared" ref="C1935:C1998" si="180">$C$4*B1925+C1934*(1-$C$4)</f>
        <v>6.6569875810248487</v>
      </c>
      <c r="D1935" s="2">
        <f t="shared" si="176"/>
        <v>6.4195534706442681</v>
      </c>
      <c r="E1935" s="2">
        <f t="shared" si="175"/>
        <v>0.2374341103805806</v>
      </c>
      <c r="F1935" s="2">
        <f t="shared" si="179"/>
        <v>0.15980628445380768</v>
      </c>
      <c r="G1935" s="2">
        <f t="shared" si="177"/>
        <v>7.762782592677292E-2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6.3323999999999998</v>
      </c>
      <c r="C1936" s="2">
        <f t="shared" si="180"/>
        <v>6.6522202608671801</v>
      </c>
      <c r="D1936" s="2">
        <f t="shared" si="176"/>
        <v>6.4130976580039514</v>
      </c>
      <c r="E1936" s="2">
        <f t="shared" si="175"/>
        <v>0.23912260286322873</v>
      </c>
      <c r="F1936" s="2">
        <f t="shared" si="179"/>
        <v>0.17566954813569188</v>
      </c>
      <c r="G1936" s="2">
        <f t="shared" si="177"/>
        <v>6.3453054727536845E-2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6.5420999999999996</v>
      </c>
      <c r="C1937" s="2">
        <f t="shared" si="180"/>
        <v>6.5875402207337679</v>
      </c>
      <c r="D1937" s="2">
        <f t="shared" si="176"/>
        <v>6.422653387040695</v>
      </c>
      <c r="E1937" s="2">
        <f t="shared" si="175"/>
        <v>0.16488683369307289</v>
      </c>
      <c r="F1937" s="2">
        <f t="shared" si="179"/>
        <v>0.17351300524716812</v>
      </c>
      <c r="G1937" s="2">
        <f t="shared" si="177"/>
        <v>-8.62617155409523E-3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6.3742999999999999</v>
      </c>
      <c r="C1938" s="2">
        <f t="shared" si="180"/>
        <v>6.5431186483131887</v>
      </c>
      <c r="D1938" s="2">
        <f t="shared" si="176"/>
        <v>6.4190716546673103</v>
      </c>
      <c r="E1938" s="2">
        <f t="shared" si="175"/>
        <v>0.12404699364587835</v>
      </c>
      <c r="F1938" s="2">
        <f t="shared" si="179"/>
        <v>0.16361980292691017</v>
      </c>
      <c r="G1938" s="2">
        <f t="shared" si="177"/>
        <v>-3.9572809281031823E-2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6.3742999999999999</v>
      </c>
      <c r="C1939" s="2">
        <f t="shared" si="180"/>
        <v>6.5274696254957751</v>
      </c>
      <c r="D1939" s="2">
        <f t="shared" si="176"/>
        <v>6.4157552358030649</v>
      </c>
      <c r="E1939" s="2">
        <f t="shared" si="175"/>
        <v>0.11171438969271019</v>
      </c>
      <c r="F1939" s="2">
        <f t="shared" si="179"/>
        <v>0.15323872028007018</v>
      </c>
      <c r="G1939" s="2">
        <f t="shared" si="177"/>
        <v>-4.1524330587359992E-2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6.2820999999999998</v>
      </c>
      <c r="C1940" s="2">
        <f t="shared" si="180"/>
        <v>6.4677819908041174</v>
      </c>
      <c r="D1940" s="2">
        <f t="shared" si="176"/>
        <v>6.4058548479658013</v>
      </c>
      <c r="E1940" s="2">
        <f t="shared" si="175"/>
        <v>6.1927142838316129E-2</v>
      </c>
      <c r="F1940" s="2">
        <f t="shared" si="179"/>
        <v>0.13497640479171938</v>
      </c>
      <c r="G1940" s="2">
        <f t="shared" si="177"/>
        <v>-7.3049261953403249E-2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6.2317999999999998</v>
      </c>
      <c r="C1941" s="2">
        <f t="shared" si="180"/>
        <v>6.4159847614496375</v>
      </c>
      <c r="D1941" s="2">
        <f t="shared" si="176"/>
        <v>6.3929618962646311</v>
      </c>
      <c r="E1941" s="2">
        <f t="shared" si="175"/>
        <v>2.3022865185006403E-2</v>
      </c>
      <c r="F1941" s="2">
        <f t="shared" si="179"/>
        <v>0.11258569687037678</v>
      </c>
      <c r="G1941" s="2">
        <f t="shared" si="177"/>
        <v>-8.9562831685370381E-2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6.2652999999999999</v>
      </c>
      <c r="C1942" s="2">
        <f t="shared" si="180"/>
        <v>6.3618332596881544</v>
      </c>
      <c r="D1942" s="2">
        <f t="shared" si="176"/>
        <v>6.3835054595042884</v>
      </c>
      <c r="E1942" s="2">
        <f t="shared" si="175"/>
        <v>-2.1672199816133997E-2</v>
      </c>
      <c r="F1942" s="2">
        <f t="shared" si="179"/>
        <v>8.5734117533074639E-2</v>
      </c>
      <c r="G1942" s="2">
        <f t="shared" si="177"/>
        <v>-0.10740631734920864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6.1646999999999998</v>
      </c>
      <c r="C1943" s="2">
        <f t="shared" si="180"/>
        <v>6.3366589120438235</v>
      </c>
      <c r="D1943" s="2">
        <f t="shared" si="176"/>
        <v>6.3672976476891563</v>
      </c>
      <c r="E1943" s="2">
        <f t="shared" si="175"/>
        <v>-3.0638735645332815E-2</v>
      </c>
      <c r="F1943" s="2">
        <f t="shared" si="179"/>
        <v>6.2459546897393151E-2</v>
      </c>
      <c r="G1943" s="2">
        <f t="shared" si="177"/>
        <v>-9.3098282542725966E-2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6.1227</v>
      </c>
      <c r="C1944" s="2">
        <f t="shared" si="180"/>
        <v>6.3102036948063125</v>
      </c>
      <c r="D1944" s="2">
        <f t="shared" si="176"/>
        <v>6.3491793034158857</v>
      </c>
      <c r="E1944" s="2">
        <f t="shared" si="175"/>
        <v>-3.8975608609573165E-2</v>
      </c>
      <c r="F1944" s="2">
        <f t="shared" si="179"/>
        <v>4.2172515795999892E-2</v>
      </c>
      <c r="G1944" s="2">
        <f t="shared" si="177"/>
        <v>-8.1148124405573063E-2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6.1814</v>
      </c>
      <c r="C1945" s="2">
        <f t="shared" si="180"/>
        <v>6.3007108186822647</v>
      </c>
      <c r="D1945" s="2">
        <f t="shared" si="176"/>
        <v>6.3367512068665608</v>
      </c>
      <c r="E1945" s="2">
        <f t="shared" si="175"/>
        <v>-3.6040388184296113E-2</v>
      </c>
      <c r="F1945" s="2">
        <f t="shared" si="179"/>
        <v>2.6529934999940694E-2</v>
      </c>
      <c r="G1945" s="2">
        <f t="shared" si="177"/>
        <v>-6.2570323184236804E-2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6.1227</v>
      </c>
      <c r="C1946" s="2">
        <f t="shared" si="180"/>
        <v>6.3055860773465318</v>
      </c>
      <c r="D1946" s="2">
        <f t="shared" si="176"/>
        <v>6.3208955619134821</v>
      </c>
      <c r="E1946" s="2">
        <f t="shared" si="175"/>
        <v>-1.530948456695036E-2</v>
      </c>
      <c r="F1946" s="2">
        <f t="shared" si="179"/>
        <v>1.8162051086562485E-2</v>
      </c>
      <c r="G1946" s="2">
        <f t="shared" si="177"/>
        <v>-3.3471535653512845E-2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6.2484999999999999</v>
      </c>
      <c r="C1947" s="2">
        <f t="shared" si="180"/>
        <v>6.3419728346778346</v>
      </c>
      <c r="D1947" s="2">
        <f t="shared" si="176"/>
        <v>6.3155329276976691</v>
      </c>
      <c r="E1947" s="2">
        <f t="shared" si="175"/>
        <v>2.6439906980165517E-2</v>
      </c>
      <c r="F1947" s="2">
        <f t="shared" si="179"/>
        <v>1.9817622265283091E-2</v>
      </c>
      <c r="G1947" s="2">
        <f t="shared" si="177"/>
        <v>6.6222847148824267E-3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6.1814</v>
      </c>
      <c r="C1948" s="2">
        <f t="shared" si="180"/>
        <v>6.3469462447273983</v>
      </c>
      <c r="D1948" s="2">
        <f t="shared" si="176"/>
        <v>6.3055971552756196</v>
      </c>
      <c r="E1948" s="2">
        <f t="shared" ref="E1948:E2011" si="181">C1948-D1948</f>
        <v>4.1349089451778731E-2</v>
      </c>
      <c r="F1948" s="2">
        <f t="shared" si="179"/>
        <v>2.4123915702582221E-2</v>
      </c>
      <c r="G1948" s="2">
        <f t="shared" si="177"/>
        <v>1.722517374919651E-2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6.1311</v>
      </c>
      <c r="C1949" s="2">
        <f t="shared" si="180"/>
        <v>6.3511545147693376</v>
      </c>
      <c r="D1949" s="2">
        <f t="shared" ref="D1949:D2012" si="182">$D$4*B1949+(1-$D$4)*D1948</f>
        <v>6.2926714400700181</v>
      </c>
      <c r="E1949" s="2">
        <f t="shared" si="181"/>
        <v>5.8483074699319459E-2</v>
      </c>
      <c r="F1949" s="2">
        <f t="shared" si="179"/>
        <v>3.0995747501929672E-2</v>
      </c>
      <c r="G1949" s="2">
        <f t="shared" si="177"/>
        <v>2.7487327197389787E-2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6.1646999999999998</v>
      </c>
      <c r="C1950" s="2">
        <f t="shared" si="180"/>
        <v>6.3405307432663625</v>
      </c>
      <c r="D1950" s="2">
        <f t="shared" si="182"/>
        <v>6.2831920741389062</v>
      </c>
      <c r="E1950" s="2">
        <f t="shared" si="181"/>
        <v>5.7338669127456221E-2</v>
      </c>
      <c r="F1950" s="2">
        <f t="shared" si="179"/>
        <v>3.6264331827034986E-2</v>
      </c>
      <c r="G1950" s="2">
        <f t="shared" si="177"/>
        <v>2.1074337300421235E-2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6.1814</v>
      </c>
      <c r="C1951" s="2">
        <f t="shared" si="180"/>
        <v>6.323802936609999</v>
      </c>
      <c r="D1951" s="2">
        <f t="shared" si="182"/>
        <v>6.275651920498988</v>
      </c>
      <c r="E1951" s="2">
        <f t="shared" si="181"/>
        <v>4.8151016111011025E-2</v>
      </c>
      <c r="F1951" s="2">
        <f t="shared" si="179"/>
        <v>3.8641668683830191E-2</v>
      </c>
      <c r="G1951" s="2">
        <f t="shared" si="177"/>
        <v>9.5093474271808337E-3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6.1814</v>
      </c>
      <c r="C1952" s="2">
        <f t="shared" si="180"/>
        <v>6.3148024848238453</v>
      </c>
      <c r="D1952" s="2">
        <f t="shared" si="182"/>
        <v>6.268670296758323</v>
      </c>
      <c r="E1952" s="2">
        <f t="shared" si="181"/>
        <v>4.6132188065522328E-2</v>
      </c>
      <c r="F1952" s="2">
        <f t="shared" si="179"/>
        <v>4.0139772560168617E-2</v>
      </c>
      <c r="G1952" s="2">
        <f t="shared" si="177"/>
        <v>5.9924155053537112E-3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6.1478999999999999</v>
      </c>
      <c r="C1953" s="2">
        <f t="shared" si="180"/>
        <v>6.2917097948509459</v>
      </c>
      <c r="D1953" s="2">
        <f t="shared" si="182"/>
        <v>6.2597243488502992</v>
      </c>
      <c r="E1953" s="2">
        <f t="shared" si="181"/>
        <v>3.1985446000646789E-2</v>
      </c>
      <c r="F1953" s="2">
        <f t="shared" si="179"/>
        <v>3.8508907248264251E-2</v>
      </c>
      <c r="G1953" s="2">
        <f t="shared" si="177"/>
        <v>-6.5234612476174625E-3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6.1646999999999998</v>
      </c>
      <c r="C1954" s="2">
        <f t="shared" si="180"/>
        <v>6.2657082879508001</v>
      </c>
      <c r="D1954" s="2">
        <f t="shared" si="182"/>
        <v>6.2526855081947215</v>
      </c>
      <c r="E1954" s="2">
        <f t="shared" si="181"/>
        <v>1.3022779756078684E-2</v>
      </c>
      <c r="F1954" s="2">
        <f t="shared" si="179"/>
        <v>3.3411681749827143E-2</v>
      </c>
      <c r="G1954" s="2">
        <f t="shared" si="177"/>
        <v>-2.0388901993748459E-2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6.0640000000000001</v>
      </c>
      <c r="C1955" s="2">
        <f t="shared" si="180"/>
        <v>6.2527377821122156</v>
      </c>
      <c r="D1955" s="2">
        <f t="shared" si="182"/>
        <v>6.238708803884002</v>
      </c>
      <c r="E1955" s="2">
        <f t="shared" si="181"/>
        <v>1.4028978228213695E-2</v>
      </c>
      <c r="F1955" s="2">
        <f t="shared" si="179"/>
        <v>2.9535141045504455E-2</v>
      </c>
      <c r="G1955" s="2">
        <f t="shared" si="177"/>
        <v>-1.550616281729076E-2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6.173</v>
      </c>
      <c r="C1956" s="2">
        <f t="shared" si="180"/>
        <v>6.2327319694795671</v>
      </c>
      <c r="D1956" s="2">
        <f t="shared" si="182"/>
        <v>6.2338414850777797</v>
      </c>
      <c r="E1956" s="2">
        <f t="shared" si="181"/>
        <v>-1.1095155982125959E-3</v>
      </c>
      <c r="F1956" s="2">
        <f t="shared" si="179"/>
        <v>2.3406209716761044E-2</v>
      </c>
      <c r="G1956" s="2">
        <f t="shared" ref="G1956:G2019" si="183">E1956-F1956</f>
        <v>-2.451572531497364E-2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6.173</v>
      </c>
      <c r="C1957" s="2">
        <f t="shared" si="180"/>
        <v>6.2351578203288645</v>
      </c>
      <c r="D1957" s="2">
        <f t="shared" si="182"/>
        <v>6.229334708405351</v>
      </c>
      <c r="E1957" s="2">
        <f t="shared" si="181"/>
        <v>5.8231119235134798E-3</v>
      </c>
      <c r="F1957" s="2">
        <f t="shared" ref="F1957:F2020" si="185">(E1957*(2/(10)))+((1-(2/10))*F1956)</f>
        <v>1.9889590158111533E-2</v>
      </c>
      <c r="G1957" s="2">
        <f t="shared" si="183"/>
        <v>-1.4066478234598053E-2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6.1227</v>
      </c>
      <c r="C1958" s="2">
        <f t="shared" si="180"/>
        <v>6.2268873864321161</v>
      </c>
      <c r="D1958" s="2">
        <f t="shared" si="182"/>
        <v>6.2214358411160662</v>
      </c>
      <c r="E1958" s="2">
        <f t="shared" si="181"/>
        <v>5.4515453160499661E-3</v>
      </c>
      <c r="F1958" s="2">
        <f t="shared" si="185"/>
        <v>1.7001981189699221E-2</v>
      </c>
      <c r="G1958" s="2">
        <f t="shared" si="183"/>
        <v>-1.1550435873649255E-2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6.1814</v>
      </c>
      <c r="C1959" s="2">
        <f t="shared" si="180"/>
        <v>6.2121508654425597</v>
      </c>
      <c r="D1959" s="2">
        <f t="shared" si="182"/>
        <v>6.2184702232556175</v>
      </c>
      <c r="E1959" s="2">
        <f t="shared" si="181"/>
        <v>-6.3193578130578132E-3</v>
      </c>
      <c r="F1959" s="2">
        <f t="shared" si="185"/>
        <v>1.2337713389147815E-2</v>
      </c>
      <c r="G1959" s="2">
        <f t="shared" si="183"/>
        <v>-1.8657071202205628E-2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6.1646999999999998</v>
      </c>
      <c r="C1960" s="2">
        <f t="shared" si="180"/>
        <v>6.2048507322975501</v>
      </c>
      <c r="D1960" s="2">
        <f t="shared" si="182"/>
        <v>6.2144872437552019</v>
      </c>
      <c r="E1960" s="2">
        <f t="shared" si="181"/>
        <v>-9.6365114576517641E-3</v>
      </c>
      <c r="F1960" s="2">
        <f t="shared" si="185"/>
        <v>7.9428684197878994E-3</v>
      </c>
      <c r="G1960" s="2">
        <f t="shared" si="183"/>
        <v>-1.7579379877439662E-2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6.1646999999999998</v>
      </c>
      <c r="C1961" s="2">
        <f t="shared" si="180"/>
        <v>6.2012429273286962</v>
      </c>
      <c r="D1961" s="2">
        <f t="shared" si="182"/>
        <v>6.2107992997733357</v>
      </c>
      <c r="E1961" s="2">
        <f t="shared" si="181"/>
        <v>-9.5563724446394716E-3</v>
      </c>
      <c r="F1961" s="2">
        <f t="shared" si="185"/>
        <v>4.4430202469024262E-3</v>
      </c>
      <c r="G1961" s="2">
        <f t="shared" si="183"/>
        <v>-1.3999392691541898E-2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6.1562999999999999</v>
      </c>
      <c r="C1962" s="2">
        <f t="shared" si="180"/>
        <v>6.1981901692781278</v>
      </c>
      <c r="D1962" s="2">
        <f t="shared" si="182"/>
        <v>6.2067623146049398</v>
      </c>
      <c r="E1962" s="2">
        <f t="shared" si="181"/>
        <v>-8.5721453268119419E-3</v>
      </c>
      <c r="F1962" s="2">
        <f t="shared" si="185"/>
        <v>1.8399871321595526E-3</v>
      </c>
      <c r="G1962" s="2">
        <f t="shared" si="183"/>
        <v>-1.0412132458971494E-2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6.0808</v>
      </c>
      <c r="C1963" s="2">
        <f t="shared" si="180"/>
        <v>6.1904532201584157</v>
      </c>
      <c r="D1963" s="2">
        <f t="shared" si="182"/>
        <v>6.1974317727823518</v>
      </c>
      <c r="E1963" s="2">
        <f t="shared" si="181"/>
        <v>-6.9785526239360962E-3</v>
      </c>
      <c r="F1963" s="2">
        <f t="shared" si="185"/>
        <v>7.6279180940422645E-5</v>
      </c>
      <c r="G1963" s="2">
        <f t="shared" si="183"/>
        <v>-7.0548318048765189E-3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6.0808</v>
      </c>
      <c r="C1964" s="2">
        <f t="shared" si="180"/>
        <v>6.1864911862878902</v>
      </c>
      <c r="D1964" s="2">
        <f t="shared" si="182"/>
        <v>6.1887923822058815</v>
      </c>
      <c r="E1964" s="2">
        <f t="shared" si="181"/>
        <v>-2.3011959179912722E-3</v>
      </c>
      <c r="F1964" s="2">
        <f t="shared" si="185"/>
        <v>-3.9921583884591636E-4</v>
      </c>
      <c r="G1964" s="2">
        <f t="shared" si="183"/>
        <v>-1.9019800791453558E-3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6.0388000000000002</v>
      </c>
      <c r="C1965" s="2">
        <f t="shared" si="180"/>
        <v>6.1676463883974453</v>
      </c>
      <c r="D1965" s="2">
        <f t="shared" si="182"/>
        <v>6.1776818353758163</v>
      </c>
      <c r="E1965" s="2">
        <f t="shared" si="181"/>
        <v>-1.0035446978370999E-2</v>
      </c>
      <c r="F1965" s="2">
        <f t="shared" si="185"/>
        <v>-2.3264620667509325E-3</v>
      </c>
      <c r="G1965" s="2">
        <f t="shared" si="183"/>
        <v>-7.7089849116200662E-3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6.0388000000000002</v>
      </c>
      <c r="C1966" s="2">
        <f t="shared" si="180"/>
        <v>6.168470020951685</v>
      </c>
      <c r="D1966" s="2">
        <f t="shared" si="182"/>
        <v>6.1673942920146452</v>
      </c>
      <c r="E1966" s="2">
        <f t="shared" si="181"/>
        <v>1.0757289370397771E-3</v>
      </c>
      <c r="F1966" s="2">
        <f t="shared" si="185"/>
        <v>-1.6460238659927906E-3</v>
      </c>
      <c r="G1966" s="2">
        <f t="shared" si="183"/>
        <v>2.7217528030325676E-3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6.2484999999999999</v>
      </c>
      <c r="C1967" s="2">
        <f t="shared" si="180"/>
        <v>6.1691669408052716</v>
      </c>
      <c r="D1967" s="2">
        <f t="shared" si="182"/>
        <v>6.1734021222357827</v>
      </c>
      <c r="E1967" s="2">
        <f t="shared" si="181"/>
        <v>-4.235181430511048E-3</v>
      </c>
      <c r="F1967" s="2">
        <f t="shared" si="185"/>
        <v>-2.1638553788964421E-3</v>
      </c>
      <c r="G1967" s="2">
        <f t="shared" si="183"/>
        <v>-2.0713260516146059E-3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6.0808</v>
      </c>
      <c r="C1968" s="2">
        <f t="shared" si="180"/>
        <v>6.1620181806813834</v>
      </c>
      <c r="D1968" s="2">
        <f t="shared" si="182"/>
        <v>6.1665427057738729</v>
      </c>
      <c r="E1968" s="2">
        <f t="shared" si="181"/>
        <v>-4.524525092489462E-3</v>
      </c>
      <c r="F1968" s="2">
        <f t="shared" si="185"/>
        <v>-2.6359893216150463E-3</v>
      </c>
      <c r="G1968" s="2">
        <f t="shared" si="183"/>
        <v>-1.8885357708744157E-3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6.1227</v>
      </c>
      <c r="C1969" s="2">
        <f t="shared" si="180"/>
        <v>6.1649999990380939</v>
      </c>
      <c r="D1969" s="2">
        <f t="shared" si="182"/>
        <v>6.1632950979387715</v>
      </c>
      <c r="E1969" s="2">
        <f t="shared" si="181"/>
        <v>1.7049010993224201E-3</v>
      </c>
      <c r="F1969" s="2">
        <f t="shared" si="185"/>
        <v>-1.7678112374275531E-3</v>
      </c>
      <c r="G1969" s="2">
        <f t="shared" si="183"/>
        <v>3.4727123367499732E-3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6.2065999999999999</v>
      </c>
      <c r="C1970" s="2">
        <f t="shared" si="180"/>
        <v>6.1649538453399257</v>
      </c>
      <c r="D1970" s="2">
        <f t="shared" si="182"/>
        <v>6.1665028684618255</v>
      </c>
      <c r="E1970" s="2">
        <f t="shared" si="181"/>
        <v>-1.5490231218997508E-3</v>
      </c>
      <c r="F1970" s="2">
        <f t="shared" si="185"/>
        <v>-1.7240536143219927E-3</v>
      </c>
      <c r="G1970" s="2">
        <f t="shared" si="183"/>
        <v>1.7503049242224194E-4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6.2065999999999999</v>
      </c>
      <c r="C1971" s="2">
        <f t="shared" si="180"/>
        <v>6.1649147922107064</v>
      </c>
      <c r="D1971" s="2">
        <f t="shared" si="182"/>
        <v>6.1694730263535424</v>
      </c>
      <c r="E1971" s="2">
        <f t="shared" si="181"/>
        <v>-4.5582341428360706E-3</v>
      </c>
      <c r="F1971" s="2">
        <f t="shared" si="185"/>
        <v>-2.2908897200248084E-3</v>
      </c>
      <c r="G1971" s="2">
        <f t="shared" si="183"/>
        <v>-2.2673444228112623E-3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6.0808</v>
      </c>
      <c r="C1972" s="2">
        <f t="shared" si="180"/>
        <v>6.1635894395629052</v>
      </c>
      <c r="D1972" s="2">
        <f t="shared" si="182"/>
        <v>6.1629046540310579</v>
      </c>
      <c r="E1972" s="2">
        <f t="shared" si="181"/>
        <v>6.8478553184725399E-4</v>
      </c>
      <c r="F1972" s="2">
        <f t="shared" si="185"/>
        <v>-1.695754669650396E-3</v>
      </c>
      <c r="G1972" s="2">
        <f t="shared" si="183"/>
        <v>2.3805402014976497E-3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6.0388000000000002</v>
      </c>
      <c r="C1973" s="2">
        <f t="shared" si="180"/>
        <v>6.150852602707074</v>
      </c>
      <c r="D1973" s="2">
        <f t="shared" si="182"/>
        <v>6.1537117166954243</v>
      </c>
      <c r="E1973" s="2">
        <f t="shared" si="181"/>
        <v>-2.8591139883502592E-3</v>
      </c>
      <c r="F1973" s="2">
        <f t="shared" si="185"/>
        <v>-1.9284265333903688E-3</v>
      </c>
      <c r="G1973" s="2">
        <f t="shared" si="183"/>
        <v>-9.3068745495989043E-4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6.0556000000000001</v>
      </c>
      <c r="C1974" s="2">
        <f t="shared" si="180"/>
        <v>6.1400752792136783</v>
      </c>
      <c r="D1974" s="2">
        <f t="shared" si="182"/>
        <v>6.1464441821253928</v>
      </c>
      <c r="E1974" s="2">
        <f t="shared" si="181"/>
        <v>-6.3689029117144358E-3</v>
      </c>
      <c r="F1974" s="2">
        <f t="shared" si="185"/>
        <v>-2.816521809055182E-3</v>
      </c>
      <c r="G1974" s="2">
        <f t="shared" si="183"/>
        <v>-3.5523811026592538E-3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6.1143000000000001</v>
      </c>
      <c r="C1975" s="2">
        <f t="shared" si="180"/>
        <v>6.1244944670269588</v>
      </c>
      <c r="D1975" s="2">
        <f t="shared" si="182"/>
        <v>6.1440631315975853</v>
      </c>
      <c r="E1975" s="2">
        <f t="shared" si="181"/>
        <v>-1.9568664570626559E-2</v>
      </c>
      <c r="F1975" s="2">
        <f t="shared" si="185"/>
        <v>-6.1669503613694578E-3</v>
      </c>
      <c r="G1975" s="2">
        <f t="shared" si="183"/>
        <v>-1.3401714209257102E-2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6.1143000000000001</v>
      </c>
      <c r="C1976" s="2">
        <f t="shared" si="180"/>
        <v>6.1113107028689653</v>
      </c>
      <c r="D1976" s="2">
        <f t="shared" si="182"/>
        <v>6.1418584551829492</v>
      </c>
      <c r="E1976" s="2">
        <f t="shared" si="181"/>
        <v>-3.0547752313983878E-2</v>
      </c>
      <c r="F1976" s="2">
        <f t="shared" si="185"/>
        <v>-1.1043110751892342E-2</v>
      </c>
      <c r="G1976" s="2">
        <f t="shared" si="183"/>
        <v>-1.9504641562091536E-2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6.0221</v>
      </c>
      <c r="C1977" s="2">
        <f t="shared" si="180"/>
        <v>6.1324167485814325</v>
      </c>
      <c r="D1977" s="2">
        <f t="shared" si="182"/>
        <v>6.1329874585027309</v>
      </c>
      <c r="E1977" s="2">
        <f t="shared" si="181"/>
        <v>-5.707099212983735E-4</v>
      </c>
      <c r="F1977" s="2">
        <f t="shared" si="185"/>
        <v>-8.9486305857735485E-3</v>
      </c>
      <c r="G1977" s="2">
        <f t="shared" si="183"/>
        <v>8.377920664475175E-3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6.0221</v>
      </c>
      <c r="C1978" s="2">
        <f t="shared" si="180"/>
        <v>6.1244757103381353</v>
      </c>
      <c r="D1978" s="2">
        <f t="shared" si="182"/>
        <v>6.1247735726877144</v>
      </c>
      <c r="E1978" s="2">
        <f t="shared" si="181"/>
        <v>-2.9786234957906998E-4</v>
      </c>
      <c r="F1978" s="2">
        <f t="shared" si="185"/>
        <v>-7.2184769385346525E-3</v>
      </c>
      <c r="G1978" s="2">
        <f t="shared" si="183"/>
        <v>6.9206145889555825E-3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6.0975999999999999</v>
      </c>
      <c r="C1979" s="2">
        <f t="shared" si="180"/>
        <v>6.1242025241322686</v>
      </c>
      <c r="D1979" s="2">
        <f t="shared" si="182"/>
        <v>6.1227607154515873</v>
      </c>
      <c r="E1979" s="2">
        <f t="shared" si="181"/>
        <v>1.4418086806813335E-3</v>
      </c>
      <c r="F1979" s="2">
        <f t="shared" si="185"/>
        <v>-5.486419814691456E-3</v>
      </c>
      <c r="G1979" s="2">
        <f t="shared" si="183"/>
        <v>6.9282284953727895E-3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6.0388000000000002</v>
      </c>
      <c r="C1980" s="2">
        <f t="shared" si="180"/>
        <v>6.1368790588811502</v>
      </c>
      <c r="D1980" s="2">
        <f t="shared" si="182"/>
        <v>6.1165414031959147</v>
      </c>
      <c r="E1980" s="2">
        <f t="shared" si="181"/>
        <v>2.0337655685235489E-2</v>
      </c>
      <c r="F1980" s="2">
        <f t="shared" si="185"/>
        <v>-3.2160471470606741E-4</v>
      </c>
      <c r="G1980" s="2">
        <f t="shared" si="183"/>
        <v>2.0659260399941558E-2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6.0388000000000002</v>
      </c>
      <c r="C1981" s="2">
        <f t="shared" si="180"/>
        <v>6.1476053575148191</v>
      </c>
      <c r="D1981" s="2">
        <f t="shared" si="182"/>
        <v>6.1107827807369581</v>
      </c>
      <c r="E1981" s="2">
        <f t="shared" si="181"/>
        <v>3.6822576777860938E-2</v>
      </c>
      <c r="F1981" s="2">
        <f t="shared" si="185"/>
        <v>7.1072315838073344E-3</v>
      </c>
      <c r="G1981" s="2">
        <f t="shared" si="183"/>
        <v>2.9715345194053604E-2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6.0388000000000002</v>
      </c>
      <c r="C1982" s="2">
        <f t="shared" si="180"/>
        <v>6.1373276102048466</v>
      </c>
      <c r="D1982" s="2">
        <f t="shared" si="182"/>
        <v>6.1054507229045916</v>
      </c>
      <c r="E1982" s="2">
        <f t="shared" si="181"/>
        <v>3.1876887300255063E-2</v>
      </c>
      <c r="F1982" s="2">
        <f t="shared" si="185"/>
        <v>1.206116272709688E-2</v>
      </c>
      <c r="G1982" s="2">
        <f t="shared" si="183"/>
        <v>1.9815724573158184E-2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6.0221</v>
      </c>
      <c r="C1983" s="2">
        <f t="shared" si="180"/>
        <v>6.1221695163271779</v>
      </c>
      <c r="D1983" s="2">
        <f t="shared" si="182"/>
        <v>6.0992765952820296</v>
      </c>
      <c r="E1983" s="2">
        <f t="shared" si="181"/>
        <v>2.2892921045148285E-2</v>
      </c>
      <c r="F1983" s="2">
        <f t="shared" si="185"/>
        <v>1.4227514390707161E-2</v>
      </c>
      <c r="G1983" s="2">
        <f t="shared" si="183"/>
        <v>8.6654066544411233E-3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6.0053000000000001</v>
      </c>
      <c r="C1984" s="2">
        <f t="shared" si="180"/>
        <v>6.1119280522768422</v>
      </c>
      <c r="D1984" s="2">
        <f t="shared" si="182"/>
        <v>6.0923153660018796</v>
      </c>
      <c r="E1984" s="2">
        <f t="shared" si="181"/>
        <v>1.9612686274962599E-2</v>
      </c>
      <c r="F1984" s="2">
        <f t="shared" si="185"/>
        <v>1.5304548767558251E-2</v>
      </c>
      <c r="G1984" s="2">
        <f t="shared" si="183"/>
        <v>4.3081375074043478E-3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5.9801000000000002</v>
      </c>
      <c r="C1985" s="2">
        <f t="shared" si="180"/>
        <v>6.1122929673111743</v>
      </c>
      <c r="D1985" s="2">
        <f t="shared" si="182"/>
        <v>6.0840031166684074</v>
      </c>
      <c r="E1985" s="2">
        <f t="shared" si="181"/>
        <v>2.8289850642766901E-2</v>
      </c>
      <c r="F1985" s="2">
        <f t="shared" si="185"/>
        <v>1.7901609142599983E-2</v>
      </c>
      <c r="G1985" s="2">
        <f t="shared" si="183"/>
        <v>1.0388241500166918E-2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6.0640000000000001</v>
      </c>
      <c r="C1986" s="2">
        <f t="shared" si="180"/>
        <v>6.1126017415709937</v>
      </c>
      <c r="D1986" s="2">
        <f t="shared" si="182"/>
        <v>6.0825214043225992</v>
      </c>
      <c r="E1986" s="2">
        <f t="shared" si="181"/>
        <v>3.0080337248394429E-2</v>
      </c>
      <c r="F1986" s="2">
        <f t="shared" si="185"/>
        <v>2.0337354763758871E-2</v>
      </c>
      <c r="G1986" s="2">
        <f t="shared" si="183"/>
        <v>9.7429824846355581E-3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6.0472000000000001</v>
      </c>
      <c r="C1987" s="2">
        <f t="shared" si="180"/>
        <v>6.0986783967139182</v>
      </c>
      <c r="D1987" s="2">
        <f t="shared" si="182"/>
        <v>6.0799050040024065</v>
      </c>
      <c r="E1987" s="2">
        <f t="shared" si="181"/>
        <v>1.8773392711511683E-2</v>
      </c>
      <c r="F1987" s="2">
        <f t="shared" si="185"/>
        <v>2.0024562353309433E-2</v>
      </c>
      <c r="G1987" s="2">
        <f t="shared" si="183"/>
        <v>-1.2511696417977503E-3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6.0388000000000002</v>
      </c>
      <c r="C1988" s="2">
        <f t="shared" si="180"/>
        <v>6.0868971049117775</v>
      </c>
      <c r="D1988" s="2">
        <f t="shared" si="182"/>
        <v>6.0768601888911178</v>
      </c>
      <c r="E1988" s="2">
        <f t="shared" si="181"/>
        <v>1.0036916020659703E-2</v>
      </c>
      <c r="F1988" s="2">
        <f t="shared" si="185"/>
        <v>1.8027033086779488E-2</v>
      </c>
      <c r="G1988" s="2">
        <f t="shared" si="183"/>
        <v>-7.9901170661197847E-3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6.0388000000000002</v>
      </c>
      <c r="C1989" s="2">
        <f t="shared" si="180"/>
        <v>6.0885437041561197</v>
      </c>
      <c r="D1989" s="2">
        <f t="shared" si="182"/>
        <v>6.074040915639924</v>
      </c>
      <c r="E1989" s="2">
        <f t="shared" si="181"/>
        <v>1.4502788516195686E-2</v>
      </c>
      <c r="F1989" s="2">
        <f t="shared" si="185"/>
        <v>1.7322184172662729E-2</v>
      </c>
      <c r="G1989" s="2">
        <f t="shared" si="183"/>
        <v>-2.8193956564670428E-3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6.0388000000000002</v>
      </c>
      <c r="C1990" s="2">
        <f t="shared" si="180"/>
        <v>6.0808908265936399</v>
      </c>
      <c r="D1990" s="2">
        <f t="shared" si="182"/>
        <v>6.0714304774443741</v>
      </c>
      <c r="E1990" s="2">
        <f t="shared" si="181"/>
        <v>9.4603491492657454E-3</v>
      </c>
      <c r="F1990" s="2">
        <f t="shared" si="185"/>
        <v>1.5749817167983331E-2</v>
      </c>
      <c r="G1990" s="2">
        <f t="shared" si="183"/>
        <v>-6.289468018717586E-3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6.0388000000000002</v>
      </c>
      <c r="C1991" s="2">
        <f t="shared" si="180"/>
        <v>6.0744153148100031</v>
      </c>
      <c r="D1991" s="2">
        <f t="shared" si="182"/>
        <v>6.0690134050410878</v>
      </c>
      <c r="E1991" s="2">
        <f t="shared" si="181"/>
        <v>5.4019097689153028E-3</v>
      </c>
      <c r="F1991" s="2">
        <f t="shared" si="185"/>
        <v>1.3680235688169727E-2</v>
      </c>
      <c r="G1991" s="2">
        <f t="shared" si="183"/>
        <v>-8.2783259192544239E-3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6.0556000000000001</v>
      </c>
      <c r="C1992" s="2">
        <f t="shared" si="180"/>
        <v>6.0689360356084645</v>
      </c>
      <c r="D1992" s="2">
        <f t="shared" si="182"/>
        <v>6.0680198194824886</v>
      </c>
      <c r="E1992" s="2">
        <f t="shared" si="181"/>
        <v>9.1621612597592161E-4</v>
      </c>
      <c r="F1992" s="2">
        <f t="shared" si="185"/>
        <v>1.1127431775730967E-2</v>
      </c>
      <c r="G1992" s="2">
        <f t="shared" si="183"/>
        <v>-1.0211215649755046E-2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6.0221</v>
      </c>
      <c r="C1993" s="2">
        <f t="shared" si="180"/>
        <v>6.0617304916687011</v>
      </c>
      <c r="D1993" s="2">
        <f t="shared" si="182"/>
        <v>6.0646183513726752</v>
      </c>
      <c r="E1993" s="2">
        <f t="shared" si="181"/>
        <v>-2.8878597039740939E-3</v>
      </c>
      <c r="F1993" s="2">
        <f t="shared" si="185"/>
        <v>8.3243734797899555E-3</v>
      </c>
      <c r="G1993" s="2">
        <f t="shared" si="183"/>
        <v>-1.1212233183764049E-2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5.9969000000000001</v>
      </c>
      <c r="C1994" s="2">
        <f t="shared" si="180"/>
        <v>6.053048877565824</v>
      </c>
      <c r="D1994" s="2">
        <f t="shared" si="182"/>
        <v>6.0596021771969211</v>
      </c>
      <c r="E1994" s="2">
        <f t="shared" si="181"/>
        <v>-6.5532996310970759E-3</v>
      </c>
      <c r="F1994" s="2">
        <f t="shared" si="185"/>
        <v>5.3488388576125494E-3</v>
      </c>
      <c r="G1994" s="2">
        <f t="shared" si="183"/>
        <v>-1.1902138488709624E-2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6.0472000000000001</v>
      </c>
      <c r="C1995" s="2">
        <f t="shared" si="180"/>
        <v>6.0418259733249275</v>
      </c>
      <c r="D1995" s="2">
        <f t="shared" si="182"/>
        <v>6.0586834974045569</v>
      </c>
      <c r="E1995" s="2">
        <f t="shared" si="181"/>
        <v>-1.6857524079629371E-2</v>
      </c>
      <c r="F1995" s="2">
        <f t="shared" si="185"/>
        <v>9.0756627016416475E-4</v>
      </c>
      <c r="G1995" s="2">
        <f t="shared" si="183"/>
        <v>-1.7765090349793535E-2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6.0305</v>
      </c>
      <c r="C1996" s="2">
        <f t="shared" si="180"/>
        <v>6.0452373620441691</v>
      </c>
      <c r="D1996" s="2">
        <f t="shared" si="182"/>
        <v>6.0565958309301449</v>
      </c>
      <c r="E1996" s="2">
        <f t="shared" si="181"/>
        <v>-1.1358468885975803E-2</v>
      </c>
      <c r="F1996" s="2">
        <f t="shared" si="185"/>
        <v>-1.5456407610638287E-3</v>
      </c>
      <c r="G1996" s="2">
        <f t="shared" si="183"/>
        <v>-9.812828124911974E-3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6.0388000000000002</v>
      </c>
      <c r="C1997" s="2">
        <f t="shared" si="180"/>
        <v>6.0455393063450664</v>
      </c>
      <c r="D1997" s="2">
        <f t="shared" si="182"/>
        <v>6.0552776212316157</v>
      </c>
      <c r="E1997" s="2">
        <f t="shared" si="181"/>
        <v>-9.7383148865493041E-3</v>
      </c>
      <c r="F1997" s="2">
        <f t="shared" si="185"/>
        <v>-3.1841755861609236E-3</v>
      </c>
      <c r="G1997" s="2">
        <f t="shared" si="183"/>
        <v>-6.5541393003883805E-3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5.9298000000000002</v>
      </c>
      <c r="C1998" s="2">
        <f t="shared" si="180"/>
        <v>6.0445024899842874</v>
      </c>
      <c r="D1998" s="2">
        <f t="shared" si="182"/>
        <v>6.0459829826218661</v>
      </c>
      <c r="E1998" s="2">
        <f t="shared" si="181"/>
        <v>-1.4804926375786565E-3</v>
      </c>
      <c r="F1998" s="2">
        <f t="shared" si="185"/>
        <v>-2.8434389964444706E-3</v>
      </c>
      <c r="G1998" s="2">
        <f t="shared" si="183"/>
        <v>1.3629463588658141E-3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5.8711000000000002</v>
      </c>
      <c r="C1999" s="2">
        <f t="shared" ref="C1999:C2062" si="186">$C$4*B1989+C1998*(1-$C$4)</f>
        <v>6.0436251838328587</v>
      </c>
      <c r="D1999" s="2">
        <f t="shared" si="182"/>
        <v>6.0330286876128385</v>
      </c>
      <c r="E1999" s="2">
        <f t="shared" si="181"/>
        <v>1.0596496220020235E-2</v>
      </c>
      <c r="F1999" s="2">
        <f t="shared" si="185"/>
        <v>-1.5545195315152908E-4</v>
      </c>
      <c r="G1999" s="2">
        <f t="shared" si="183"/>
        <v>1.0751948173171764E-2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5.8711000000000002</v>
      </c>
      <c r="C2000" s="2">
        <f t="shared" si="186"/>
        <v>6.0428828478585732</v>
      </c>
      <c r="D2000" s="2">
        <f t="shared" si="182"/>
        <v>6.0210339700118878</v>
      </c>
      <c r="E2000" s="2">
        <f t="shared" si="181"/>
        <v>2.1848877846685433E-2</v>
      </c>
      <c r="F2000" s="2">
        <f t="shared" si="185"/>
        <v>4.2454140068158633E-3</v>
      </c>
      <c r="G2000" s="2">
        <f t="shared" si="183"/>
        <v>1.7603463839869569E-2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5.8711000000000002</v>
      </c>
      <c r="C2001" s="2">
        <f t="shared" si="186"/>
        <v>6.0422547174187926</v>
      </c>
      <c r="D2001" s="2">
        <f t="shared" si="182"/>
        <v>6.0099277500110073</v>
      </c>
      <c r="E2001" s="2">
        <f t="shared" si="181"/>
        <v>3.232696740778529E-2</v>
      </c>
      <c r="F2001" s="2">
        <f t="shared" si="185"/>
        <v>9.8617246870097482E-3</v>
      </c>
      <c r="G2001" s="2">
        <f t="shared" si="183"/>
        <v>2.246524272077554E-2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5.8711000000000002</v>
      </c>
      <c r="C2002" s="2">
        <f t="shared" si="186"/>
        <v>6.044307837815901</v>
      </c>
      <c r="D2002" s="2">
        <f t="shared" si="182"/>
        <v>5.9996442129731546</v>
      </c>
      <c r="E2002" s="2">
        <f t="shared" si="181"/>
        <v>4.466362484274633E-2</v>
      </c>
      <c r="F2002" s="2">
        <f t="shared" si="185"/>
        <v>1.6822104718157066E-2</v>
      </c>
      <c r="G2002" s="2">
        <f t="shared" si="183"/>
        <v>2.7841520124589264E-2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5.9466000000000001</v>
      </c>
      <c r="C2003" s="2">
        <f t="shared" si="186"/>
        <v>6.0408912473826861</v>
      </c>
      <c r="D2003" s="2">
        <f t="shared" si="182"/>
        <v>5.9957150120121803</v>
      </c>
      <c r="E2003" s="2">
        <f t="shared" si="181"/>
        <v>4.5176235370505857E-2</v>
      </c>
      <c r="F2003" s="2">
        <f t="shared" si="185"/>
        <v>2.2492930848626823E-2</v>
      </c>
      <c r="G2003" s="2">
        <f t="shared" si="183"/>
        <v>2.2683304521879034E-2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6.2904999999999998</v>
      </c>
      <c r="C2004" s="2">
        <f t="shared" si="186"/>
        <v>6.0341233631699653</v>
      </c>
      <c r="D2004" s="2">
        <f t="shared" si="182"/>
        <v>6.0175509370483153</v>
      </c>
      <c r="E2004" s="2">
        <f t="shared" si="181"/>
        <v>1.6572426121649997E-2</v>
      </c>
      <c r="F2004" s="2">
        <f t="shared" si="185"/>
        <v>2.1308829903231456E-2</v>
      </c>
      <c r="G2004" s="2">
        <f t="shared" si="183"/>
        <v>-4.7364037815814594E-3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6.5336999999999996</v>
      </c>
      <c r="C2005" s="2">
        <f t="shared" si="186"/>
        <v>6.0361351534515091</v>
      </c>
      <c r="D2005" s="2">
        <f t="shared" si="182"/>
        <v>6.0557842009706624</v>
      </c>
      <c r="E2005" s="2">
        <f t="shared" si="181"/>
        <v>-1.9649047519153306E-2</v>
      </c>
      <c r="F2005" s="2">
        <f t="shared" si="185"/>
        <v>1.3117254418754505E-2</v>
      </c>
      <c r="G2005" s="2">
        <f t="shared" si="183"/>
        <v>-3.2766301937907812E-2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6.4413999999999998</v>
      </c>
      <c r="C2006" s="2">
        <f t="shared" si="186"/>
        <v>6.0352682067666619</v>
      </c>
      <c r="D2006" s="2">
        <f t="shared" si="182"/>
        <v>6.0843483342320948</v>
      </c>
      <c r="E2006" s="2">
        <f t="shared" si="181"/>
        <v>-4.9080127465432888E-2</v>
      </c>
      <c r="F2006" s="2">
        <f t="shared" si="185"/>
        <v>6.7777804191702755E-4</v>
      </c>
      <c r="G2006" s="2">
        <f t="shared" si="183"/>
        <v>-4.9757905507349917E-2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6.1227</v>
      </c>
      <c r="C2007" s="2">
        <f t="shared" si="186"/>
        <v>6.0358115595717914</v>
      </c>
      <c r="D2007" s="2">
        <f t="shared" si="182"/>
        <v>6.0871891983630508</v>
      </c>
      <c r="E2007" s="2">
        <f t="shared" si="181"/>
        <v>-5.137763879125945E-2</v>
      </c>
      <c r="F2007" s="2">
        <f t="shared" si="185"/>
        <v>-9.733305324718269E-3</v>
      </c>
      <c r="G2007" s="2">
        <f t="shared" si="183"/>
        <v>-4.1644333466541179E-2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6.0388000000000002</v>
      </c>
      <c r="C2008" s="2">
        <f t="shared" si="186"/>
        <v>6.019502088868439</v>
      </c>
      <c r="D2008" s="2">
        <f t="shared" si="182"/>
        <v>6.0836048132991216</v>
      </c>
      <c r="E2008" s="2">
        <f t="shared" si="181"/>
        <v>-6.4102724430682656E-2</v>
      </c>
      <c r="F2008" s="2">
        <f t="shared" si="185"/>
        <v>-2.0607189145911149E-2</v>
      </c>
      <c r="G2008" s="2">
        <f t="shared" si="183"/>
        <v>-4.3495535284771507E-2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5.9550000000000001</v>
      </c>
      <c r="C2009" s="2">
        <f t="shared" si="186"/>
        <v>5.9966709982732942</v>
      </c>
      <c r="D2009" s="2">
        <f t="shared" si="182"/>
        <v>6.0740785308325194</v>
      </c>
      <c r="E2009" s="2">
        <f t="shared" si="181"/>
        <v>-7.7407532559225167E-2</v>
      </c>
      <c r="F2009" s="2">
        <f t="shared" si="185"/>
        <v>-3.1967257828573958E-2</v>
      </c>
      <c r="G2009" s="2">
        <f t="shared" si="183"/>
        <v>-4.5440274730651209E-2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5.9466000000000001</v>
      </c>
      <c r="C2010" s="2">
        <f t="shared" si="186"/>
        <v>5.9773523831543258</v>
      </c>
      <c r="D2010" s="2">
        <f t="shared" si="182"/>
        <v>6.0646356766967768</v>
      </c>
      <c r="E2010" s="2">
        <f t="shared" si="181"/>
        <v>-8.7283293542451013E-2</v>
      </c>
      <c r="F2010" s="2">
        <f t="shared" si="185"/>
        <v>-4.3030464971349373E-2</v>
      </c>
      <c r="G2010" s="2">
        <f t="shared" si="183"/>
        <v>-4.4252828571101639E-2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5.9466000000000001</v>
      </c>
      <c r="C2011" s="2">
        <f t="shared" si="186"/>
        <v>5.9610058626690448</v>
      </c>
      <c r="D2011" s="2">
        <f t="shared" si="182"/>
        <v>6.0558922932377568</v>
      </c>
      <c r="E2011" s="2">
        <f t="shared" si="181"/>
        <v>-9.4886430568712044E-2</v>
      </c>
      <c r="F2011" s="2">
        <f t="shared" si="185"/>
        <v>-5.340165809082191E-2</v>
      </c>
      <c r="G2011" s="2">
        <f t="shared" si="183"/>
        <v>-4.1484772477890133E-2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5.8543000000000003</v>
      </c>
      <c r="C2012" s="2">
        <f t="shared" si="186"/>
        <v>5.947174191489192</v>
      </c>
      <c r="D2012" s="2">
        <f t="shared" si="182"/>
        <v>6.0409595307757007</v>
      </c>
      <c r="E2012" s="2">
        <f t="shared" ref="E2012:E2075" si="187">C2012-D2012</f>
        <v>-9.3785339286508673E-2</v>
      </c>
      <c r="F2012" s="2">
        <f t="shared" si="185"/>
        <v>-6.147839432995926E-2</v>
      </c>
      <c r="G2012" s="2">
        <f t="shared" si="183"/>
        <v>-3.2306944956549413E-2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5.8292000000000002</v>
      </c>
      <c r="C2013" s="2">
        <f t="shared" si="186"/>
        <v>5.9470858543370086</v>
      </c>
      <c r="D2013" s="2">
        <f t="shared" ref="D2013:D2076" si="188">$D$4*B2013+(1-$D$4)*D2012</f>
        <v>6.0252736396071302</v>
      </c>
      <c r="E2013" s="2">
        <f t="shared" si="187"/>
        <v>-7.8187785270121601E-2</v>
      </c>
      <c r="F2013" s="2">
        <f t="shared" si="185"/>
        <v>-6.4820272517991731E-2</v>
      </c>
      <c r="G2013" s="2">
        <f t="shared" si="183"/>
        <v>-1.336751275212987E-2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5.8375000000000004</v>
      </c>
      <c r="C2014" s="2">
        <f t="shared" si="186"/>
        <v>5.9999187998236225</v>
      </c>
      <c r="D2014" s="2">
        <f t="shared" si="188"/>
        <v>6.011364481117714</v>
      </c>
      <c r="E2014" s="2">
        <f t="shared" si="187"/>
        <v>-1.1445681294091514E-2</v>
      </c>
      <c r="F2014" s="2">
        <f t="shared" si="185"/>
        <v>-5.4145354273211689E-2</v>
      </c>
      <c r="G2014" s="2">
        <f t="shared" si="183"/>
        <v>4.2699672979120175E-2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5.8543000000000003</v>
      </c>
      <c r="C2015" s="2">
        <f t="shared" si="186"/>
        <v>6.0820389844661422</v>
      </c>
      <c r="D2015" s="2">
        <f t="shared" si="188"/>
        <v>5.9997300751089941</v>
      </c>
      <c r="E2015" s="2">
        <f t="shared" si="187"/>
        <v>8.2308909357148075E-2</v>
      </c>
      <c r="F2015" s="2">
        <f t="shared" si="185"/>
        <v>-2.6854501547139743E-2</v>
      </c>
      <c r="G2015" s="2">
        <f t="shared" si="183"/>
        <v>0.10916341090428781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5.9634</v>
      </c>
      <c r="C2016" s="2">
        <f t="shared" si="186"/>
        <v>6.1373252945482744</v>
      </c>
      <c r="D2016" s="2">
        <f t="shared" si="188"/>
        <v>5.9970389584342545</v>
      </c>
      <c r="E2016" s="2">
        <f t="shared" si="187"/>
        <v>0.14028633611401986</v>
      </c>
      <c r="F2016" s="2">
        <f t="shared" si="185"/>
        <v>6.5736659850921773E-3</v>
      </c>
      <c r="G2016" s="2">
        <f t="shared" si="183"/>
        <v>0.13371267012892768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5.9466000000000001</v>
      </c>
      <c r="C2017" s="2">
        <f t="shared" si="186"/>
        <v>6.1350752492331555</v>
      </c>
      <c r="D2017" s="2">
        <f t="shared" si="188"/>
        <v>5.9933027392909768</v>
      </c>
      <c r="E2017" s="2">
        <f t="shared" si="187"/>
        <v>0.14177250994217871</v>
      </c>
      <c r="F2017" s="2">
        <f t="shared" si="185"/>
        <v>3.3613434776509486E-2</v>
      </c>
      <c r="G2017" s="2">
        <f t="shared" si="183"/>
        <v>0.10815907516566922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5.9466000000000001</v>
      </c>
      <c r="C2018" s="2">
        <f t="shared" si="186"/>
        <v>6.120263672428055</v>
      </c>
      <c r="D2018" s="2">
        <f t="shared" si="188"/>
        <v>5.9898432771212748</v>
      </c>
      <c r="E2018" s="2">
        <f t="shared" si="187"/>
        <v>0.13042039530678018</v>
      </c>
      <c r="F2018" s="2">
        <f t="shared" si="185"/>
        <v>5.2974826882563629E-2</v>
      </c>
      <c r="G2018" s="2">
        <f t="shared" si="183"/>
        <v>7.7445568424216543E-2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5.9969000000000001</v>
      </c>
      <c r="C2019" s="2">
        <f t="shared" si="186"/>
        <v>6.0948384920545076</v>
      </c>
      <c r="D2019" s="2">
        <f t="shared" si="188"/>
        <v>5.9903659973345134</v>
      </c>
      <c r="E2019" s="2">
        <f t="shared" si="187"/>
        <v>0.1044724947199942</v>
      </c>
      <c r="F2019" s="2">
        <f t="shared" si="185"/>
        <v>6.3274360450049749E-2</v>
      </c>
      <c r="G2019" s="2">
        <f t="shared" si="183"/>
        <v>4.1198134269944453E-2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5.9969000000000001</v>
      </c>
      <c r="C2020" s="2">
        <f t="shared" si="186"/>
        <v>6.0720325701999682</v>
      </c>
      <c r="D2020" s="2">
        <f t="shared" si="188"/>
        <v>5.9908499975319565</v>
      </c>
      <c r="E2020" s="2">
        <f t="shared" si="187"/>
        <v>8.1182572668011765E-2</v>
      </c>
      <c r="F2020" s="2">
        <f t="shared" si="185"/>
        <v>6.6856002893642158E-2</v>
      </c>
      <c r="G2020" s="2">
        <f t="shared" ref="G2020:G2083" si="189">E2020-F2020</f>
        <v>1.4326569774369607E-2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5.9885000000000002</v>
      </c>
      <c r="C2021" s="2">
        <f t="shared" si="186"/>
        <v>6.0527352517076656</v>
      </c>
      <c r="D2021" s="2">
        <f t="shared" si="188"/>
        <v>5.9906759236407003</v>
      </c>
      <c r="E2021" s="2">
        <f t="shared" si="187"/>
        <v>6.2059328066965236E-2</v>
      </c>
      <c r="F2021" s="2">
        <f t="shared" ref="F2021:F2084" si="191">(E2021*(2/(10)))+((1-(2/10))*F2020)</f>
        <v>6.5896667928306785E-2</v>
      </c>
      <c r="G2021" s="2">
        <f t="shared" si="189"/>
        <v>-3.8373398613415488E-3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6.1143000000000001</v>
      </c>
      <c r="C2022" s="2">
        <f t="shared" si="186"/>
        <v>6.0222067514449478</v>
      </c>
      <c r="D2022" s="2">
        <f t="shared" si="188"/>
        <v>5.9998332626302782</v>
      </c>
      <c r="E2022" s="2">
        <f t="shared" si="187"/>
        <v>2.2373488814669606E-2</v>
      </c>
      <c r="F2022" s="2">
        <f t="shared" si="191"/>
        <v>5.7192032105579355E-2</v>
      </c>
      <c r="G2022" s="2">
        <f t="shared" si="189"/>
        <v>-3.4818543290909748E-2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6.1059000000000001</v>
      </c>
      <c r="C2023" s="2">
        <f t="shared" si="186"/>
        <v>5.9925134050688014</v>
      </c>
      <c r="D2023" s="2">
        <f t="shared" si="188"/>
        <v>6.007690057990998</v>
      </c>
      <c r="E2023" s="2">
        <f t="shared" si="187"/>
        <v>-1.517665292219661E-2</v>
      </c>
      <c r="F2023" s="2">
        <f t="shared" si="191"/>
        <v>4.2718295100024166E-2</v>
      </c>
      <c r="G2023" s="2">
        <f t="shared" si="189"/>
        <v>-5.7894948022220775E-2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6.1059000000000001</v>
      </c>
      <c r="C2024" s="2">
        <f t="shared" si="186"/>
        <v>5.96866518890437</v>
      </c>
      <c r="D2024" s="2">
        <f t="shared" si="188"/>
        <v>6.0149648685101837</v>
      </c>
      <c r="E2024" s="2">
        <f t="shared" si="187"/>
        <v>-4.6299679605813715E-2</v>
      </c>
      <c r="F2024" s="2">
        <f t="shared" si="191"/>
        <v>2.4914700158856589E-2</v>
      </c>
      <c r="G2024" s="2">
        <f t="shared" si="189"/>
        <v>-7.1214379764670308E-2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6.1227</v>
      </c>
      <c r="C2025" s="2">
        <f t="shared" si="186"/>
        <v>5.9510705444575445</v>
      </c>
      <c r="D2025" s="2">
        <f t="shared" si="188"/>
        <v>6.022945248620541</v>
      </c>
      <c r="E2025" s="2">
        <f t="shared" si="187"/>
        <v>-7.1874704162996572E-2</v>
      </c>
      <c r="F2025" s="2">
        <f t="shared" si="191"/>
        <v>5.5568192944859575E-3</v>
      </c>
      <c r="G2025" s="2">
        <f t="shared" si="189"/>
        <v>-7.7431523457482526E-2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6.1478999999999999</v>
      </c>
      <c r="C2026" s="2">
        <f t="shared" si="186"/>
        <v>5.9529673837717683</v>
      </c>
      <c r="D2026" s="2">
        <f t="shared" si="188"/>
        <v>6.0322011561301307</v>
      </c>
      <c r="E2026" s="2">
        <f t="shared" si="187"/>
        <v>-7.9233772358362486E-2</v>
      </c>
      <c r="F2026" s="2">
        <f t="shared" si="191"/>
        <v>-1.140129903608373E-2</v>
      </c>
      <c r="G2026" s="2">
        <f t="shared" si="189"/>
        <v>-6.7832473322278763E-2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6.0808</v>
      </c>
      <c r="C2027" s="2">
        <f t="shared" si="186"/>
        <v>5.9519877862684192</v>
      </c>
      <c r="D2027" s="2">
        <f t="shared" si="188"/>
        <v>6.0358010704908622</v>
      </c>
      <c r="E2027" s="2">
        <f t="shared" si="187"/>
        <v>-8.3813284222443052E-2</v>
      </c>
      <c r="F2027" s="2">
        <f t="shared" si="191"/>
        <v>-2.5883696073355597E-2</v>
      </c>
      <c r="G2027" s="2">
        <f t="shared" si="189"/>
        <v>-5.7929588149087455E-2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6.0388000000000002</v>
      </c>
      <c r="C2028" s="2">
        <f t="shared" si="186"/>
        <v>5.9511588960732782</v>
      </c>
      <c r="D2028" s="2">
        <f t="shared" si="188"/>
        <v>6.0360232134174652</v>
      </c>
      <c r="E2028" s="2">
        <f t="shared" si="187"/>
        <v>-8.4864317344186979E-2</v>
      </c>
      <c r="F2028" s="2">
        <f t="shared" si="191"/>
        <v>-3.7679820327521873E-2</v>
      </c>
      <c r="G2028" s="2">
        <f t="shared" si="189"/>
        <v>-4.7184497016665106E-2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6.0388000000000002</v>
      </c>
      <c r="C2029" s="2">
        <f t="shared" si="186"/>
        <v>5.9581959889850813</v>
      </c>
      <c r="D2029" s="2">
        <f t="shared" si="188"/>
        <v>6.0362289013124686</v>
      </c>
      <c r="E2029" s="2">
        <f t="shared" si="187"/>
        <v>-7.8032912327387294E-2</v>
      </c>
      <c r="F2029" s="2">
        <f t="shared" si="191"/>
        <v>-4.5750438727494958E-2</v>
      </c>
      <c r="G2029" s="2">
        <f t="shared" si="189"/>
        <v>-3.2282473599892336E-2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5.9885000000000002</v>
      </c>
      <c r="C2030" s="2">
        <f t="shared" si="186"/>
        <v>5.9641504522181457</v>
      </c>
      <c r="D2030" s="2">
        <f t="shared" si="188"/>
        <v>6.032693427141175</v>
      </c>
      <c r="E2030" s="2">
        <f t="shared" si="187"/>
        <v>-6.8542974923029298E-2</v>
      </c>
      <c r="F2030" s="2">
        <f t="shared" si="191"/>
        <v>-5.0308945966601827E-2</v>
      </c>
      <c r="G2030" s="2">
        <f t="shared" si="189"/>
        <v>-1.8234028956427471E-2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5.9885000000000002</v>
      </c>
      <c r="C2031" s="2">
        <f t="shared" si="186"/>
        <v>5.9678965364922769</v>
      </c>
      <c r="D2031" s="2">
        <f t="shared" si="188"/>
        <v>6.0294198399455325</v>
      </c>
      <c r="E2031" s="2">
        <f t="shared" si="187"/>
        <v>-6.1523303453255629E-2</v>
      </c>
      <c r="F2031" s="2">
        <f t="shared" si="191"/>
        <v>-5.2551817463932594E-2</v>
      </c>
      <c r="G2031" s="2">
        <f t="shared" si="189"/>
        <v>-8.9714859893230345E-3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5.9885000000000002</v>
      </c>
      <c r="C2032" s="2">
        <f t="shared" si="186"/>
        <v>5.9904201462626965</v>
      </c>
      <c r="D2032" s="2">
        <f t="shared" si="188"/>
        <v>6.0263887406903081</v>
      </c>
      <c r="E2032" s="2">
        <f t="shared" si="187"/>
        <v>-3.5968594427611578E-2</v>
      </c>
      <c r="F2032" s="2">
        <f t="shared" si="191"/>
        <v>-4.9235172856668397E-2</v>
      </c>
      <c r="G2032" s="2">
        <f t="shared" si="189"/>
        <v>1.3266578429056819E-2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6.0724</v>
      </c>
      <c r="C2033" s="2">
        <f t="shared" si="186"/>
        <v>6.0081862776068968</v>
      </c>
      <c r="D2033" s="2">
        <f t="shared" si="188"/>
        <v>6.0297969821206552</v>
      </c>
      <c r="E2033" s="2">
        <f t="shared" si="187"/>
        <v>-2.161070451375835E-2</v>
      </c>
      <c r="F2033" s="2">
        <f t="shared" si="191"/>
        <v>-4.3710279188086384E-2</v>
      </c>
      <c r="G2033" s="2">
        <f t="shared" si="189"/>
        <v>2.2099574674328035E-2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6.0808</v>
      </c>
      <c r="C2034" s="2">
        <f t="shared" si="186"/>
        <v>6.023219157975066</v>
      </c>
      <c r="D2034" s="2">
        <f t="shared" si="188"/>
        <v>6.0335749834450514</v>
      </c>
      <c r="E2034" s="2">
        <f t="shared" si="187"/>
        <v>-1.0355825469985369E-2</v>
      </c>
      <c r="F2034" s="2">
        <f t="shared" si="191"/>
        <v>-3.7039388444466186E-2</v>
      </c>
      <c r="G2034" s="2">
        <f t="shared" si="189"/>
        <v>2.6683562974480816E-2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6.0808</v>
      </c>
      <c r="C2035" s="2">
        <f t="shared" si="186"/>
        <v>6.0385239029019795</v>
      </c>
      <c r="D2035" s="2">
        <f t="shared" si="188"/>
        <v>6.0370731328194926</v>
      </c>
      <c r="E2035" s="2">
        <f t="shared" si="187"/>
        <v>1.4507700824868408E-3</v>
      </c>
      <c r="F2035" s="2">
        <f t="shared" si="191"/>
        <v>-2.9341356739075584E-2</v>
      </c>
      <c r="G2035" s="2">
        <f t="shared" si="189"/>
        <v>3.0792126821562425E-2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6.1143000000000001</v>
      </c>
      <c r="C2036" s="2">
        <f t="shared" si="186"/>
        <v>6.0553509947632129</v>
      </c>
      <c r="D2036" s="2">
        <f t="shared" si="188"/>
        <v>6.0427936414995296</v>
      </c>
      <c r="E2036" s="2">
        <f t="shared" si="187"/>
        <v>1.2557353263683346E-2</v>
      </c>
      <c r="F2036" s="2">
        <f t="shared" si="191"/>
        <v>-2.0961614738523801E-2</v>
      </c>
      <c r="G2036" s="2">
        <f t="shared" si="189"/>
        <v>3.3518968002207147E-2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6.0724</v>
      </c>
      <c r="C2037" s="2">
        <f t="shared" si="186"/>
        <v>6.059266226338103</v>
      </c>
      <c r="D2037" s="2">
        <f t="shared" si="188"/>
        <v>6.0449867050921569</v>
      </c>
      <c r="E2037" s="2">
        <f t="shared" si="187"/>
        <v>1.4279521245946114E-2</v>
      </c>
      <c r="F2037" s="2">
        <f t="shared" si="191"/>
        <v>-1.3913387541629818E-2</v>
      </c>
      <c r="G2037" s="2">
        <f t="shared" si="189"/>
        <v>2.8192908787575931E-2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6.0808</v>
      </c>
      <c r="C2038" s="2">
        <f t="shared" si="186"/>
        <v>6.056117576132241</v>
      </c>
      <c r="D2038" s="2">
        <f t="shared" si="188"/>
        <v>6.0476395417519972</v>
      </c>
      <c r="E2038" s="2">
        <f t="shared" si="187"/>
        <v>8.4780343802437486E-3</v>
      </c>
      <c r="F2038" s="2">
        <f t="shared" si="191"/>
        <v>-9.435103157255105E-3</v>
      </c>
      <c r="G2038" s="2">
        <f t="shared" si="189"/>
        <v>1.7913137537498854E-2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6.1059000000000001</v>
      </c>
      <c r="C2039" s="2">
        <f t="shared" si="186"/>
        <v>6.0534533336503582</v>
      </c>
      <c r="D2039" s="2">
        <f t="shared" si="188"/>
        <v>6.0519551312518498</v>
      </c>
      <c r="E2039" s="2">
        <f t="shared" si="187"/>
        <v>1.498202398508397E-3</v>
      </c>
      <c r="F2039" s="2">
        <f t="shared" si="191"/>
        <v>-7.2484420461024048E-3</v>
      </c>
      <c r="G2039" s="2">
        <f t="shared" si="189"/>
        <v>8.7466444446108009E-3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6.1059000000000001</v>
      </c>
      <c r="C2040" s="2">
        <f t="shared" si="186"/>
        <v>6.0434605130887649</v>
      </c>
      <c r="D2040" s="2">
        <f t="shared" si="188"/>
        <v>6.0559510474554168</v>
      </c>
      <c r="E2040" s="2">
        <f t="shared" si="187"/>
        <v>-1.2490534366651929E-2</v>
      </c>
      <c r="F2040" s="2">
        <f t="shared" si="191"/>
        <v>-8.2968605102123096E-3</v>
      </c>
      <c r="G2040" s="2">
        <f t="shared" si="189"/>
        <v>-4.1936738564396191E-3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6.0975999999999999</v>
      </c>
      <c r="C2041" s="2">
        <f t="shared" si="186"/>
        <v>6.0350050495366476</v>
      </c>
      <c r="D2041" s="2">
        <f t="shared" si="188"/>
        <v>6.0590361550513112</v>
      </c>
      <c r="E2041" s="2">
        <f t="shared" si="187"/>
        <v>-2.4031105514663587E-2</v>
      </c>
      <c r="F2041" s="2">
        <f t="shared" si="191"/>
        <v>-1.1443709511102566E-2</v>
      </c>
      <c r="G2041" s="2">
        <f t="shared" si="189"/>
        <v>-1.258739600356102E-2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6.1059000000000001</v>
      </c>
      <c r="C2042" s="2">
        <f t="shared" si="186"/>
        <v>6.0278504265310096</v>
      </c>
      <c r="D2042" s="2">
        <f t="shared" si="188"/>
        <v>6.0625075509734367</v>
      </c>
      <c r="E2042" s="2">
        <f t="shared" si="187"/>
        <v>-3.465712444242719E-2</v>
      </c>
      <c r="F2042" s="2">
        <f t="shared" si="191"/>
        <v>-1.6086392497367492E-2</v>
      </c>
      <c r="G2042" s="2">
        <f t="shared" si="189"/>
        <v>-1.8570731945059697E-2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6.0556000000000001</v>
      </c>
      <c r="C2043" s="2">
        <f t="shared" si="186"/>
        <v>6.034704207064701</v>
      </c>
      <c r="D2043" s="2">
        <f t="shared" si="188"/>
        <v>6.0619958805309597</v>
      </c>
      <c r="E2043" s="2">
        <f t="shared" si="187"/>
        <v>-2.7291673466258715E-2</v>
      </c>
      <c r="F2043" s="2">
        <f t="shared" si="191"/>
        <v>-1.8327448691145738E-2</v>
      </c>
      <c r="G2043" s="2">
        <f t="shared" si="189"/>
        <v>-8.9642247751129771E-3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6.0388000000000002</v>
      </c>
      <c r="C2044" s="2">
        <f t="shared" si="186"/>
        <v>6.0417958675162851</v>
      </c>
      <c r="D2044" s="2">
        <f t="shared" si="188"/>
        <v>6.0602776671582967</v>
      </c>
      <c r="E2044" s="2">
        <f t="shared" si="187"/>
        <v>-1.8481799642011687E-2</v>
      </c>
      <c r="F2044" s="2">
        <f t="shared" si="191"/>
        <v>-1.8358318881318926E-2</v>
      </c>
      <c r="G2044" s="2">
        <f t="shared" si="189"/>
        <v>-1.2348076069276098E-4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5.9801000000000002</v>
      </c>
      <c r="C2045" s="2">
        <f t="shared" si="186"/>
        <v>6.0477965032830108</v>
      </c>
      <c r="D2045" s="2">
        <f t="shared" si="188"/>
        <v>6.0543385807021268</v>
      </c>
      <c r="E2045" s="2">
        <f t="shared" si="187"/>
        <v>-6.5420774191160547E-3</v>
      </c>
      <c r="F2045" s="2">
        <f t="shared" si="191"/>
        <v>-1.5995070588878352E-2</v>
      </c>
      <c r="G2045" s="2">
        <f t="shared" si="189"/>
        <v>9.4529931697622978E-3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5.9885000000000002</v>
      </c>
      <c r="C2046" s="2">
        <f t="shared" si="186"/>
        <v>6.0580278104702403</v>
      </c>
      <c r="D2046" s="2">
        <f t="shared" si="188"/>
        <v>6.0494616487982658</v>
      </c>
      <c r="E2046" s="2">
        <f t="shared" si="187"/>
        <v>8.5661616719745481E-3</v>
      </c>
      <c r="F2046" s="2">
        <f t="shared" si="191"/>
        <v>-1.1082824136707773E-2</v>
      </c>
      <c r="G2046" s="2">
        <f t="shared" si="189"/>
        <v>1.9648985808682323E-2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5.9885000000000002</v>
      </c>
      <c r="C2047" s="2">
        <f t="shared" si="186"/>
        <v>6.0602389165517421</v>
      </c>
      <c r="D2047" s="2">
        <f t="shared" si="188"/>
        <v>6.044945971109505</v>
      </c>
      <c r="E2047" s="2">
        <f t="shared" si="187"/>
        <v>1.5292945442237027E-2</v>
      </c>
      <c r="F2047" s="2">
        <f t="shared" si="191"/>
        <v>-5.8076702209188136E-3</v>
      </c>
      <c r="G2047" s="2">
        <f t="shared" si="189"/>
        <v>2.1100615663155839E-2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6.0221</v>
      </c>
      <c r="C2048" s="2">
        <f t="shared" si="186"/>
        <v>6.0634021601591668</v>
      </c>
      <c r="D2048" s="2">
        <f t="shared" si="188"/>
        <v>6.0432536769532454</v>
      </c>
      <c r="E2048" s="2">
        <f t="shared" si="187"/>
        <v>2.014848320592133E-2</v>
      </c>
      <c r="F2048" s="2">
        <f t="shared" si="191"/>
        <v>-6.1643953555078502E-4</v>
      </c>
      <c r="G2048" s="2">
        <f t="shared" si="189"/>
        <v>2.0764922741472115E-2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6.0221</v>
      </c>
      <c r="C2049" s="2">
        <f t="shared" si="186"/>
        <v>6.0699402893654488</v>
      </c>
      <c r="D2049" s="2">
        <f t="shared" si="188"/>
        <v>6.0416867379196724</v>
      </c>
      <c r="E2049" s="2">
        <f t="shared" si="187"/>
        <v>2.8253551445776459E-2</v>
      </c>
      <c r="F2049" s="2">
        <f t="shared" si="191"/>
        <v>5.157558660714664E-3</v>
      </c>
      <c r="G2049" s="2">
        <f t="shared" si="189"/>
        <v>2.3095992785061796E-2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6.0221</v>
      </c>
      <c r="C2050" s="2">
        <f t="shared" si="186"/>
        <v>6.0754725525399946</v>
      </c>
      <c r="D2050" s="2">
        <f t="shared" si="188"/>
        <v>6.0402358684441415</v>
      </c>
      <c r="E2050" s="2">
        <f t="shared" si="187"/>
        <v>3.5236684095853121E-2</v>
      </c>
      <c r="F2050" s="2">
        <f t="shared" si="191"/>
        <v>1.1173383747742356E-2</v>
      </c>
      <c r="G2050" s="2">
        <f t="shared" si="189"/>
        <v>2.4063300348110765E-2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6.0221</v>
      </c>
      <c r="C2051" s="2">
        <f t="shared" si="186"/>
        <v>6.0788767752261492</v>
      </c>
      <c r="D2051" s="2">
        <f t="shared" si="188"/>
        <v>6.0388924707816125</v>
      </c>
      <c r="E2051" s="2">
        <f t="shared" si="187"/>
        <v>3.9984304444536711E-2</v>
      </c>
      <c r="F2051" s="2">
        <f t="shared" si="191"/>
        <v>1.6935567887101228E-2</v>
      </c>
      <c r="G2051" s="2">
        <f t="shared" si="189"/>
        <v>2.3048736557435483E-2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6.0053000000000001</v>
      </c>
      <c r="C2052" s="2">
        <f t="shared" si="186"/>
        <v>6.083034194422126</v>
      </c>
      <c r="D2052" s="2">
        <f t="shared" si="188"/>
        <v>6.0364041396126042</v>
      </c>
      <c r="E2052" s="2">
        <f t="shared" si="187"/>
        <v>4.6630054809521759E-2</v>
      </c>
      <c r="F2052" s="2">
        <f t="shared" si="191"/>
        <v>2.2874465271585334E-2</v>
      </c>
      <c r="G2052" s="2">
        <f t="shared" si="189"/>
        <v>2.3755589537936425E-2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5.9717000000000002</v>
      </c>
      <c r="C2053" s="2">
        <f t="shared" si="186"/>
        <v>6.0788135491264139</v>
      </c>
      <c r="D2053" s="2">
        <f t="shared" si="188"/>
        <v>6.0316112403820412</v>
      </c>
      <c r="E2053" s="2">
        <f t="shared" si="187"/>
        <v>4.7202308744372701E-2</v>
      </c>
      <c r="F2053" s="2">
        <f t="shared" si="191"/>
        <v>2.7740033966142809E-2</v>
      </c>
      <c r="G2053" s="2">
        <f t="shared" si="189"/>
        <v>1.9462274778229892E-2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6.0053000000000001</v>
      </c>
      <c r="C2054" s="2">
        <f t="shared" si="186"/>
        <v>6.072657618491581</v>
      </c>
      <c r="D2054" s="2">
        <f t="shared" si="188"/>
        <v>6.0296622596130014</v>
      </c>
      <c r="E2054" s="2">
        <f t="shared" si="187"/>
        <v>4.2995358878579637E-2</v>
      </c>
      <c r="F2054" s="2">
        <f t="shared" si="191"/>
        <v>3.0791098948630177E-2</v>
      </c>
      <c r="G2054" s="2">
        <f t="shared" si="189"/>
        <v>1.220425992994946E-2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5.9969000000000001</v>
      </c>
      <c r="C2055" s="2">
        <f t="shared" si="186"/>
        <v>6.0584179848774919</v>
      </c>
      <c r="D2055" s="2">
        <f t="shared" si="188"/>
        <v>6.0272354255675937</v>
      </c>
      <c r="E2055" s="2">
        <f t="shared" si="187"/>
        <v>3.1182559309898217E-2</v>
      </c>
      <c r="F2055" s="2">
        <f t="shared" si="191"/>
        <v>3.0869391020883787E-2</v>
      </c>
      <c r="G2055" s="2">
        <f t="shared" si="189"/>
        <v>3.1316828901442953E-4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5.9885000000000002</v>
      </c>
      <c r="C2056" s="2">
        <f t="shared" si="186"/>
        <v>6.0476613718194168</v>
      </c>
      <c r="D2056" s="2">
        <f t="shared" si="188"/>
        <v>6.0243661347848088</v>
      </c>
      <c r="E2056" s="2">
        <f t="shared" si="187"/>
        <v>2.3295237034608007E-2</v>
      </c>
      <c r="F2056" s="2">
        <f t="shared" si="191"/>
        <v>2.9354560223628631E-2</v>
      </c>
      <c r="G2056" s="2">
        <f t="shared" si="189"/>
        <v>-6.0593231890206239E-3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6.0388000000000002</v>
      </c>
      <c r="C2057" s="2">
        <f t="shared" si="186"/>
        <v>6.0385596223087372</v>
      </c>
      <c r="D2057" s="2">
        <f t="shared" si="188"/>
        <v>6.0254353099859346</v>
      </c>
      <c r="E2057" s="2">
        <f t="shared" si="187"/>
        <v>1.3124312322802645E-2</v>
      </c>
      <c r="F2057" s="2">
        <f t="shared" si="191"/>
        <v>2.6108510643463437E-2</v>
      </c>
      <c r="G2057" s="2">
        <f t="shared" si="189"/>
        <v>-1.2984198320660792E-2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6.0388000000000002</v>
      </c>
      <c r="C2058" s="2">
        <f t="shared" si="186"/>
        <v>6.0360273727227778</v>
      </c>
      <c r="D2058" s="2">
        <f t="shared" si="188"/>
        <v>6.026425287024014</v>
      </c>
      <c r="E2058" s="2">
        <f t="shared" si="187"/>
        <v>9.6020856987637515E-3</v>
      </c>
      <c r="F2058" s="2">
        <f t="shared" si="191"/>
        <v>2.2807225654523502E-2</v>
      </c>
      <c r="G2058" s="2">
        <f t="shared" si="189"/>
        <v>-1.320513995575975E-2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6.0388000000000002</v>
      </c>
      <c r="C2059" s="2">
        <f t="shared" si="186"/>
        <v>6.0338846999961966</v>
      </c>
      <c r="D2059" s="2">
        <f t="shared" si="188"/>
        <v>6.0273419324296427</v>
      </c>
      <c r="E2059" s="2">
        <f t="shared" si="187"/>
        <v>6.5427675665539198E-3</v>
      </c>
      <c r="F2059" s="2">
        <f t="shared" si="191"/>
        <v>1.9554334036929584E-2</v>
      </c>
      <c r="G2059" s="2">
        <f t="shared" si="189"/>
        <v>-1.3011566470375664E-2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6.0388000000000002</v>
      </c>
      <c r="C2060" s="2">
        <f t="shared" si="186"/>
        <v>6.0320716692275509</v>
      </c>
      <c r="D2060" s="2">
        <f t="shared" si="188"/>
        <v>6.0281906781755952</v>
      </c>
      <c r="E2060" s="2">
        <f t="shared" si="187"/>
        <v>3.8809910519557178E-3</v>
      </c>
      <c r="F2060" s="2">
        <f t="shared" si="191"/>
        <v>1.6419665439934811E-2</v>
      </c>
      <c r="G2060" s="2">
        <f t="shared" si="189"/>
        <v>-1.2538674387979093E-2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6.0305</v>
      </c>
      <c r="C2061" s="2">
        <f t="shared" si="186"/>
        <v>6.0305375662694667</v>
      </c>
      <c r="D2061" s="2">
        <f t="shared" si="188"/>
        <v>6.0283617390514772</v>
      </c>
      <c r="E2061" s="2">
        <f t="shared" si="187"/>
        <v>2.1758272179894789E-3</v>
      </c>
      <c r="F2061" s="2">
        <f t="shared" si="191"/>
        <v>1.3570897795545746E-2</v>
      </c>
      <c r="G2061" s="2">
        <f t="shared" si="189"/>
        <v>-1.1395070577556267E-2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5.9969000000000001</v>
      </c>
      <c r="C2062" s="2">
        <f t="shared" si="186"/>
        <v>6.0266548637664714</v>
      </c>
      <c r="D2062" s="2">
        <f t="shared" si="188"/>
        <v>6.0260312398624789</v>
      </c>
      <c r="E2062" s="2">
        <f t="shared" si="187"/>
        <v>6.2362390399250955E-4</v>
      </c>
      <c r="F2062" s="2">
        <f t="shared" si="191"/>
        <v>1.0981443017235099E-2</v>
      </c>
      <c r="G2062" s="2">
        <f t="shared" si="189"/>
        <v>-1.035781911324259E-2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5.9382000000000001</v>
      </c>
      <c r="C2063" s="2">
        <f t="shared" ref="C2063:C2126" si="192">$C$4*B2053+C2062*(1-$C$4)</f>
        <v>6.0182002693408601</v>
      </c>
      <c r="D2063" s="2">
        <f t="shared" si="188"/>
        <v>6.0195252220948881</v>
      </c>
      <c r="E2063" s="2">
        <f t="shared" si="187"/>
        <v>-1.3249527540279971E-3</v>
      </c>
      <c r="F2063" s="2">
        <f t="shared" si="191"/>
        <v>8.5201638629824814E-3</v>
      </c>
      <c r="G2063" s="2">
        <f t="shared" si="189"/>
        <v>-9.8451166170104784E-3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5.9717000000000002</v>
      </c>
      <c r="C2064" s="2">
        <f t="shared" si="192"/>
        <v>6.016215612519189</v>
      </c>
      <c r="D2064" s="2">
        <f t="shared" si="188"/>
        <v>6.0159826130508218</v>
      </c>
      <c r="E2064" s="2">
        <f t="shared" si="187"/>
        <v>2.3299946836718988E-4</v>
      </c>
      <c r="F2064" s="2">
        <f t="shared" si="191"/>
        <v>6.8627309840594234E-3</v>
      </c>
      <c r="G2064" s="2">
        <f t="shared" si="189"/>
        <v>-6.6297315156922335E-3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5.9382000000000001</v>
      </c>
      <c r="C2065" s="2">
        <f t="shared" si="192"/>
        <v>6.0132439798239288</v>
      </c>
      <c r="D2065" s="2">
        <f t="shared" si="188"/>
        <v>6.0102209380100202</v>
      </c>
      <c r="E2065" s="2">
        <f t="shared" si="187"/>
        <v>3.0230418139085558E-3</v>
      </c>
      <c r="F2065" s="2">
        <f t="shared" si="191"/>
        <v>6.0947931500292506E-3</v>
      </c>
      <c r="G2065" s="2">
        <f t="shared" si="189"/>
        <v>-3.0717513361206948E-3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5.9969000000000001</v>
      </c>
      <c r="C2066" s="2">
        <f t="shared" si="192"/>
        <v>6.0094372136971703</v>
      </c>
      <c r="D2066" s="2">
        <f t="shared" si="188"/>
        <v>6.0092342018611298</v>
      </c>
      <c r="E2066" s="2">
        <f t="shared" si="187"/>
        <v>2.0301183604054529E-4</v>
      </c>
      <c r="F2066" s="2">
        <f t="shared" si="191"/>
        <v>4.9164368872315102E-3</v>
      </c>
      <c r="G2066" s="2">
        <f t="shared" si="189"/>
        <v>-4.7134250511909649E-3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5.9969000000000001</v>
      </c>
      <c r="C2067" s="2">
        <f t="shared" si="192"/>
        <v>6.0139545654360678</v>
      </c>
      <c r="D2067" s="2">
        <f t="shared" si="188"/>
        <v>6.0083205572788234</v>
      </c>
      <c r="E2067" s="2">
        <f t="shared" si="187"/>
        <v>5.6340081572443523E-3</v>
      </c>
      <c r="F2067" s="2">
        <f t="shared" si="191"/>
        <v>5.0599511412340792E-3</v>
      </c>
      <c r="G2067" s="2">
        <f t="shared" si="189"/>
        <v>5.7405701601027318E-4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5.9885000000000002</v>
      </c>
      <c r="C2068" s="2">
        <f t="shared" si="192"/>
        <v>6.0177769399843655</v>
      </c>
      <c r="D2068" s="2">
        <f t="shared" si="188"/>
        <v>6.0068523678507626</v>
      </c>
      <c r="E2068" s="2">
        <f t="shared" si="187"/>
        <v>1.0924572133602872E-2</v>
      </c>
      <c r="F2068" s="2">
        <f t="shared" si="191"/>
        <v>6.2328753397078388E-3</v>
      </c>
      <c r="G2068" s="2">
        <f t="shared" si="189"/>
        <v>4.6916967938950335E-3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6.0221</v>
      </c>
      <c r="C2069" s="2">
        <f t="shared" si="192"/>
        <v>6.0210112569098477</v>
      </c>
      <c r="D2069" s="2">
        <f t="shared" si="188"/>
        <v>6.00798182208404</v>
      </c>
      <c r="E2069" s="2">
        <f t="shared" si="187"/>
        <v>1.3029434825807762E-2</v>
      </c>
      <c r="F2069" s="2">
        <f t="shared" si="191"/>
        <v>7.5921872369278248E-3</v>
      </c>
      <c r="G2069" s="2">
        <f t="shared" si="189"/>
        <v>5.4372475888799371E-3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6.0053000000000001</v>
      </c>
      <c r="C2070" s="2">
        <f t="shared" si="192"/>
        <v>6.0237479866160255</v>
      </c>
      <c r="D2070" s="2">
        <f t="shared" si="188"/>
        <v>6.0077831685963332</v>
      </c>
      <c r="E2070" s="2">
        <f t="shared" si="187"/>
        <v>1.5964818019692295E-2</v>
      </c>
      <c r="F2070" s="2">
        <f t="shared" si="191"/>
        <v>9.2667133934807196E-3</v>
      </c>
      <c r="G2070" s="2">
        <f t="shared" si="189"/>
        <v>6.6981046262115755E-3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6.0053000000000001</v>
      </c>
      <c r="C2071" s="2">
        <f t="shared" si="192"/>
        <v>6.0247867579058676</v>
      </c>
      <c r="D2071" s="2">
        <f t="shared" si="188"/>
        <v>6.00759923018179</v>
      </c>
      <c r="E2071" s="2">
        <f t="shared" si="187"/>
        <v>1.7187527724077611E-2</v>
      </c>
      <c r="F2071" s="2">
        <f t="shared" si="191"/>
        <v>1.0850876259600099E-2</v>
      </c>
      <c r="G2071" s="2">
        <f t="shared" si="189"/>
        <v>6.3366514644775124E-3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5.9466000000000001</v>
      </c>
      <c r="C2072" s="2">
        <f t="shared" si="192"/>
        <v>6.0204964874588107</v>
      </c>
      <c r="D2072" s="2">
        <f t="shared" si="188"/>
        <v>6.0030807686868428</v>
      </c>
      <c r="E2072" s="2">
        <f t="shared" si="187"/>
        <v>1.7415718771967903E-2</v>
      </c>
      <c r="F2072" s="2">
        <f t="shared" si="191"/>
        <v>1.2163844762073661E-2</v>
      </c>
      <c r="G2072" s="2">
        <f t="shared" si="189"/>
        <v>5.2518740098942418E-3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5.9466000000000001</v>
      </c>
      <c r="C2073" s="2">
        <f t="shared" si="192"/>
        <v>6.0078354893882251</v>
      </c>
      <c r="D2073" s="2">
        <f t="shared" si="188"/>
        <v>5.9988970080433734</v>
      </c>
      <c r="E2073" s="2">
        <f t="shared" si="187"/>
        <v>8.9384813448516454E-3</v>
      </c>
      <c r="F2073" s="2">
        <f t="shared" si="191"/>
        <v>1.1518772078629258E-2</v>
      </c>
      <c r="G2073" s="2">
        <f t="shared" si="189"/>
        <v>-2.5802907337776123E-3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5.9214000000000002</v>
      </c>
      <c r="C2074" s="2">
        <f t="shared" si="192"/>
        <v>6.0022761833284983</v>
      </c>
      <c r="D2074" s="2">
        <f t="shared" si="188"/>
        <v>5.9931564889290501</v>
      </c>
      <c r="E2074" s="2">
        <f t="shared" si="187"/>
        <v>9.1196943994482638E-3</v>
      </c>
      <c r="F2074" s="2">
        <f t="shared" si="191"/>
        <v>1.103895654279306E-2</v>
      </c>
      <c r="G2074" s="2">
        <f t="shared" si="189"/>
        <v>-1.9192621433447958E-3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5.9130000000000003</v>
      </c>
      <c r="C2075" s="2">
        <f t="shared" si="192"/>
        <v>5.9924183089702678</v>
      </c>
      <c r="D2075" s="2">
        <f t="shared" si="188"/>
        <v>5.9872189712306021</v>
      </c>
      <c r="E2075" s="2">
        <f t="shared" si="187"/>
        <v>5.1993377396657436E-3</v>
      </c>
      <c r="F2075" s="2">
        <f t="shared" si="191"/>
        <v>9.8710327821675964E-3</v>
      </c>
      <c r="G2075" s="2">
        <f t="shared" si="189"/>
        <v>-4.6716950425018527E-3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5.8963000000000001</v>
      </c>
      <c r="C2076" s="2">
        <f t="shared" si="192"/>
        <v>5.9931077998979188</v>
      </c>
      <c r="D2076" s="2">
        <f t="shared" si="188"/>
        <v>5.9804842326209275</v>
      </c>
      <c r="E2076" s="2">
        <f t="shared" ref="E2076:E2139" si="193">C2076-D2076</f>
        <v>1.262356727699121E-2</v>
      </c>
      <c r="F2076" s="2">
        <f t="shared" si="191"/>
        <v>1.0421539681132321E-2</v>
      </c>
      <c r="G2076" s="2">
        <f t="shared" si="189"/>
        <v>2.2020275958588888E-3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5.8963000000000001</v>
      </c>
      <c r="C2077" s="2">
        <f t="shared" si="192"/>
        <v>5.9936912152982389</v>
      </c>
      <c r="D2077" s="2">
        <f t="shared" ref="D2077:D2140" si="194">$D$4*B2077+(1-$D$4)*D2076</f>
        <v>5.9742483635378951</v>
      </c>
      <c r="E2077" s="2">
        <f t="shared" si="193"/>
        <v>1.9442851760343771E-2</v>
      </c>
      <c r="F2077" s="2">
        <f t="shared" si="191"/>
        <v>1.2225802096974613E-2</v>
      </c>
      <c r="G2077" s="2">
        <f t="shared" si="189"/>
        <v>7.2170496633691579E-3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5.8711000000000002</v>
      </c>
      <c r="C2078" s="2">
        <f t="shared" si="192"/>
        <v>5.9928925667908182</v>
      </c>
      <c r="D2078" s="2">
        <f t="shared" si="194"/>
        <v>5.966607744016569</v>
      </c>
      <c r="E2078" s="2">
        <f t="shared" si="193"/>
        <v>2.628482277424915E-2</v>
      </c>
      <c r="F2078" s="2">
        <f t="shared" si="191"/>
        <v>1.5037606232429522E-2</v>
      </c>
      <c r="G2078" s="2">
        <f t="shared" si="189"/>
        <v>1.1247216541819628E-2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5.8711000000000002</v>
      </c>
      <c r="C2079" s="2">
        <f t="shared" si="192"/>
        <v>5.9973860180537697</v>
      </c>
      <c r="D2079" s="2">
        <f t="shared" si="194"/>
        <v>5.9595330963116382</v>
      </c>
      <c r="E2079" s="2">
        <f t="shared" si="193"/>
        <v>3.7852921742131507E-2</v>
      </c>
      <c r="F2079" s="2">
        <f t="shared" si="191"/>
        <v>1.9600669334369922E-2</v>
      </c>
      <c r="G2079" s="2">
        <f t="shared" si="189"/>
        <v>1.8252252407761585E-2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5.9130000000000003</v>
      </c>
      <c r="C2080" s="2">
        <f t="shared" si="192"/>
        <v>5.9986035537378051</v>
      </c>
      <c r="D2080" s="2">
        <f t="shared" si="194"/>
        <v>5.9560862002885537</v>
      </c>
      <c r="E2080" s="2">
        <f t="shared" si="193"/>
        <v>4.2517353449251338E-2</v>
      </c>
      <c r="F2080" s="2">
        <f t="shared" si="191"/>
        <v>2.4184006157346206E-2</v>
      </c>
      <c r="G2080" s="2">
        <f t="shared" si="189"/>
        <v>1.8333347291905132E-2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6.1227</v>
      </c>
      <c r="C2081" s="2">
        <f t="shared" si="192"/>
        <v>5.9996337762396807</v>
      </c>
      <c r="D2081" s="2">
        <f t="shared" si="194"/>
        <v>5.9684279632301429</v>
      </c>
      <c r="E2081" s="2">
        <f t="shared" si="193"/>
        <v>3.1205813009537842E-2</v>
      </c>
      <c r="F2081" s="2">
        <f t="shared" si="191"/>
        <v>2.5588367527784532E-2</v>
      </c>
      <c r="G2081" s="2">
        <f t="shared" si="189"/>
        <v>5.6174454817533095E-3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6.1227</v>
      </c>
      <c r="C2082" s="2">
        <f t="shared" si="192"/>
        <v>5.9914747337412688</v>
      </c>
      <c r="D2082" s="2">
        <f t="shared" si="194"/>
        <v>5.9798555215093918</v>
      </c>
      <c r="E2082" s="2">
        <f t="shared" si="193"/>
        <v>1.1619212231877007E-2</v>
      </c>
      <c r="F2082" s="2">
        <f t="shared" si="191"/>
        <v>2.2794536468603029E-2</v>
      </c>
      <c r="G2082" s="2">
        <f t="shared" si="189"/>
        <v>-1.1175324236726021E-2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6.1143000000000001</v>
      </c>
      <c r="C2083" s="2">
        <f t="shared" si="192"/>
        <v>5.9845709285503048</v>
      </c>
      <c r="D2083" s="2">
        <f t="shared" si="194"/>
        <v>5.9898143717679551</v>
      </c>
      <c r="E2083" s="2">
        <f t="shared" si="193"/>
        <v>-5.2434432176502455E-3</v>
      </c>
      <c r="F2083" s="2">
        <f t="shared" si="191"/>
        <v>1.7186940531352377E-2</v>
      </c>
      <c r="G2083" s="2">
        <f t="shared" si="189"/>
        <v>-2.2430383749002622E-2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6.0975999999999999</v>
      </c>
      <c r="C2084" s="2">
        <f t="shared" si="192"/>
        <v>5.9748523241579496</v>
      </c>
      <c r="D2084" s="2">
        <f t="shared" si="194"/>
        <v>5.9977984923777354</v>
      </c>
      <c r="E2084" s="2">
        <f t="shared" si="193"/>
        <v>-2.294616821978579E-2</v>
      </c>
      <c r="F2084" s="2">
        <f t="shared" si="191"/>
        <v>9.1603187811247436E-3</v>
      </c>
      <c r="G2084" s="2">
        <f t="shared" ref="G2084:G2147" si="195">E2084-F2084</f>
        <v>-3.2106487000910532E-2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6.0724</v>
      </c>
      <c r="C2085" s="2">
        <f t="shared" si="192"/>
        <v>5.9653365819798037</v>
      </c>
      <c r="D2085" s="2">
        <f t="shared" si="194"/>
        <v>6.0033245299793849</v>
      </c>
      <c r="E2085" s="2">
        <f t="shared" si="193"/>
        <v>-3.7987947999581273E-2</v>
      </c>
      <c r="F2085" s="2">
        <f t="shared" ref="F2085:F2148" si="197">(E2085*(2/(10)))+((1-(2/10))*F2084)</f>
        <v>-2.6933457501645934E-4</v>
      </c>
      <c r="G2085" s="2">
        <f t="shared" si="195"/>
        <v>-3.7718613424564812E-2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6.0388000000000002</v>
      </c>
      <c r="C2086" s="2">
        <f t="shared" si="192"/>
        <v>5.9547155693675267</v>
      </c>
      <c r="D2086" s="2">
        <f t="shared" si="194"/>
        <v>6.0059523425735053</v>
      </c>
      <c r="E2086" s="2">
        <f t="shared" si="193"/>
        <v>-5.1236773205978636E-2</v>
      </c>
      <c r="F2086" s="2">
        <f t="shared" si="197"/>
        <v>-1.0462822301208896E-2</v>
      </c>
      <c r="G2086" s="2">
        <f t="shared" si="195"/>
        <v>-4.0773950904769742E-2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5.9969000000000001</v>
      </c>
      <c r="C2087" s="2">
        <f t="shared" si="192"/>
        <v>5.9457285586955999</v>
      </c>
      <c r="D2087" s="2">
        <f t="shared" si="194"/>
        <v>6.0052817986791709</v>
      </c>
      <c r="E2087" s="2">
        <f t="shared" si="193"/>
        <v>-5.9553239983570982E-2</v>
      </c>
      <c r="F2087" s="2">
        <f t="shared" si="197"/>
        <v>-2.0280905837681315E-2</v>
      </c>
      <c r="G2087" s="2">
        <f t="shared" si="195"/>
        <v>-3.9272334145889667E-2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5.9969000000000001</v>
      </c>
      <c r="C2088" s="2">
        <f t="shared" si="192"/>
        <v>5.9342472419731997</v>
      </c>
      <c r="D2088" s="2">
        <f t="shared" si="194"/>
        <v>6.0046609247029359</v>
      </c>
      <c r="E2088" s="2">
        <f t="shared" si="193"/>
        <v>-7.0413682729736138E-2</v>
      </c>
      <c r="F2088" s="2">
        <f t="shared" si="197"/>
        <v>-3.0307461216092284E-2</v>
      </c>
      <c r="G2088" s="2">
        <f t="shared" si="195"/>
        <v>-4.0106221513643854E-2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5.9969000000000001</v>
      </c>
      <c r="C2089" s="2">
        <f t="shared" si="192"/>
        <v>5.9245322816696309</v>
      </c>
      <c r="D2089" s="2">
        <f t="shared" si="194"/>
        <v>6.0040860413916066</v>
      </c>
      <c r="E2089" s="2">
        <f t="shared" si="193"/>
        <v>-7.9553759721975759E-2</v>
      </c>
      <c r="F2089" s="2">
        <f t="shared" si="197"/>
        <v>-4.0156720917268983E-2</v>
      </c>
      <c r="G2089" s="2">
        <f t="shared" si="195"/>
        <v>-3.9397038804706776E-2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6.0388000000000002</v>
      </c>
      <c r="C2090" s="2">
        <f t="shared" si="192"/>
        <v>5.9227580844896881</v>
      </c>
      <c r="D2090" s="2">
        <f t="shared" si="194"/>
        <v>6.0066574457329693</v>
      </c>
      <c r="E2090" s="2">
        <f t="shared" si="193"/>
        <v>-8.3899361243281234E-2</v>
      </c>
      <c r="F2090" s="2">
        <f t="shared" si="197"/>
        <v>-4.8905248982471436E-2</v>
      </c>
      <c r="G2090" s="2">
        <f t="shared" si="195"/>
        <v>-3.4994112260809798E-2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6.0388000000000002</v>
      </c>
      <c r="C2091" s="2">
        <f t="shared" si="192"/>
        <v>5.9535183791835822</v>
      </c>
      <c r="D2091" s="2">
        <f t="shared" si="194"/>
        <v>6.009038375678676</v>
      </c>
      <c r="E2091" s="2">
        <f t="shared" si="193"/>
        <v>-5.5519996495093871E-2</v>
      </c>
      <c r="F2091" s="2">
        <f t="shared" si="197"/>
        <v>-5.022819848499592E-2</v>
      </c>
      <c r="G2091" s="2">
        <f t="shared" si="195"/>
        <v>-5.2917980100979506E-3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6.0640000000000001</v>
      </c>
      <c r="C2092" s="2">
        <f t="shared" si="192"/>
        <v>5.9795463208476463</v>
      </c>
      <c r="D2092" s="2">
        <f t="shared" si="194"/>
        <v>6.0131096071098851</v>
      </c>
      <c r="E2092" s="2">
        <f t="shared" si="193"/>
        <v>-3.3563286262238812E-2</v>
      </c>
      <c r="F2092" s="2">
        <f t="shared" si="197"/>
        <v>-4.6895216040444498E-2</v>
      </c>
      <c r="G2092" s="2">
        <f t="shared" si="195"/>
        <v>1.3331929778205687E-2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5.9717000000000002</v>
      </c>
      <c r="C2093" s="2">
        <f t="shared" si="192"/>
        <v>6.0002776561018552</v>
      </c>
      <c r="D2093" s="2">
        <f t="shared" si="194"/>
        <v>6.0100422288054487</v>
      </c>
      <c r="E2093" s="2">
        <f t="shared" si="193"/>
        <v>-9.7645727035935437E-3</v>
      </c>
      <c r="F2093" s="2">
        <f t="shared" si="197"/>
        <v>-3.9469087373074307E-2</v>
      </c>
      <c r="G2093" s="2">
        <f t="shared" si="195"/>
        <v>2.9704514669480764E-2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6.0724</v>
      </c>
      <c r="C2094" s="2">
        <f t="shared" si="192"/>
        <v>6.0152503243938771</v>
      </c>
      <c r="D2094" s="2">
        <f t="shared" si="194"/>
        <v>6.0146613229680082</v>
      </c>
      <c r="E2094" s="2">
        <f t="shared" si="193"/>
        <v>5.8900142586892912E-4</v>
      </c>
      <c r="F2094" s="2">
        <f t="shared" si="197"/>
        <v>-3.145746961328566E-2</v>
      </c>
      <c r="G2094" s="2">
        <f t="shared" si="195"/>
        <v>3.2046471039154589E-2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6.0388000000000002</v>
      </c>
      <c r="C2095" s="2">
        <f t="shared" si="192"/>
        <v>6.024042582179435</v>
      </c>
      <c r="D2095" s="2">
        <f t="shared" si="194"/>
        <v>6.0164493731185269</v>
      </c>
      <c r="E2095" s="2">
        <f t="shared" si="193"/>
        <v>7.5932090609081015E-3</v>
      </c>
      <c r="F2095" s="2">
        <f t="shared" si="197"/>
        <v>-2.3647333878446909E-2</v>
      </c>
      <c r="G2095" s="2">
        <f t="shared" si="195"/>
        <v>3.124054293935501E-2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6.0388000000000002</v>
      </c>
      <c r="C2096" s="2">
        <f t="shared" si="192"/>
        <v>6.0263129541518294</v>
      </c>
      <c r="D2096" s="2">
        <f t="shared" si="194"/>
        <v>6.0181049751097477</v>
      </c>
      <c r="E2096" s="2">
        <f t="shared" si="193"/>
        <v>8.2079790420817034E-3</v>
      </c>
      <c r="F2096" s="2">
        <f t="shared" si="197"/>
        <v>-1.727627129434119E-2</v>
      </c>
      <c r="G2096" s="2">
        <f t="shared" si="195"/>
        <v>2.5484250336422893E-2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6.0388000000000002</v>
      </c>
      <c r="C2097" s="2">
        <f t="shared" si="192"/>
        <v>6.0217878842823174</v>
      </c>
      <c r="D2097" s="2">
        <f t="shared" si="194"/>
        <v>6.0196379399164339</v>
      </c>
      <c r="E2097" s="2">
        <f t="shared" si="193"/>
        <v>2.1499443658834494E-3</v>
      </c>
      <c r="F2097" s="2">
        <f t="shared" si="197"/>
        <v>-1.3391028162296262E-2</v>
      </c>
      <c r="G2097" s="2">
        <f t="shared" si="195"/>
        <v>1.5540972528179712E-2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6.0724</v>
      </c>
      <c r="C2098" s="2">
        <f t="shared" si="192"/>
        <v>6.0179589790081147</v>
      </c>
      <c r="D2098" s="2">
        <f t="shared" si="194"/>
        <v>6.0235462406633644</v>
      </c>
      <c r="E2098" s="2">
        <f t="shared" si="193"/>
        <v>-5.5872616552496979E-3</v>
      </c>
      <c r="F2098" s="2">
        <f t="shared" si="197"/>
        <v>-1.183027486088695E-2</v>
      </c>
      <c r="G2098" s="2">
        <f t="shared" si="195"/>
        <v>6.2430132056372524E-3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6.0724</v>
      </c>
      <c r="C2099" s="2">
        <f t="shared" si="192"/>
        <v>6.0147191360837891</v>
      </c>
      <c r="D2099" s="2">
        <f t="shared" si="194"/>
        <v>6.0271650376512635</v>
      </c>
      <c r="E2099" s="2">
        <f t="shared" si="193"/>
        <v>-1.2445901567474493E-2</v>
      </c>
      <c r="F2099" s="2">
        <f t="shared" si="197"/>
        <v>-1.1953400202204459E-2</v>
      </c>
      <c r="G2099" s="2">
        <f t="shared" si="195"/>
        <v>-4.9250136527003406E-4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6.0388000000000002</v>
      </c>
      <c r="C2100" s="2">
        <f t="shared" si="192"/>
        <v>6.0184238843785911</v>
      </c>
      <c r="D2100" s="2">
        <f t="shared" si="194"/>
        <v>6.0280268867141329</v>
      </c>
      <c r="E2100" s="2">
        <f t="shared" si="193"/>
        <v>-9.6030023355417882E-3</v>
      </c>
      <c r="F2100" s="2">
        <f t="shared" si="197"/>
        <v>-1.1483320628871925E-2</v>
      </c>
      <c r="G2100" s="2">
        <f t="shared" si="195"/>
        <v>1.8803182933301368E-3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6.0640000000000001</v>
      </c>
      <c r="C2101" s="2">
        <f t="shared" si="192"/>
        <v>6.02155867139727</v>
      </c>
      <c r="D2101" s="2">
        <f t="shared" si="194"/>
        <v>6.0306915617723451</v>
      </c>
      <c r="E2101" s="2">
        <f t="shared" si="193"/>
        <v>-9.1328903750751422E-3</v>
      </c>
      <c r="F2101" s="2">
        <f t="shared" si="197"/>
        <v>-1.1013234578112568E-2</v>
      </c>
      <c r="G2101" s="2">
        <f t="shared" si="195"/>
        <v>1.8803442030374262E-3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6.1059000000000001</v>
      </c>
      <c r="C2102" s="2">
        <f t="shared" si="192"/>
        <v>6.028088106566921</v>
      </c>
      <c r="D2102" s="2">
        <f t="shared" si="194"/>
        <v>6.0362625571966158</v>
      </c>
      <c r="E2102" s="2">
        <f t="shared" si="193"/>
        <v>-8.1744506296947961E-3</v>
      </c>
      <c r="F2102" s="2">
        <f t="shared" si="197"/>
        <v>-1.0445477788429015E-2</v>
      </c>
      <c r="G2102" s="2">
        <f t="shared" si="195"/>
        <v>2.2710271587342186E-3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6.1898</v>
      </c>
      <c r="C2103" s="2">
        <f t="shared" si="192"/>
        <v>6.0194130132489327</v>
      </c>
      <c r="D2103" s="2">
        <f t="shared" si="194"/>
        <v>6.0476357011079775</v>
      </c>
      <c r="E2103" s="2">
        <f t="shared" si="193"/>
        <v>-2.8222687859044804E-2</v>
      </c>
      <c r="F2103" s="2">
        <f t="shared" si="197"/>
        <v>-1.4000919802552173E-2</v>
      </c>
      <c r="G2103" s="2">
        <f t="shared" si="195"/>
        <v>-1.4221768056492631E-2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6.1646999999999998</v>
      </c>
      <c r="C2104" s="2">
        <f t="shared" si="192"/>
        <v>6.0275648573644816</v>
      </c>
      <c r="D2104" s="2">
        <f t="shared" si="194"/>
        <v>6.0563071306555347</v>
      </c>
      <c r="E2104" s="2">
        <f t="shared" si="193"/>
        <v>-2.8742273291053166E-2</v>
      </c>
      <c r="F2104" s="2">
        <f t="shared" si="197"/>
        <v>-1.694919050025237E-2</v>
      </c>
      <c r="G2104" s="2">
        <f t="shared" si="195"/>
        <v>-1.1793082790800796E-2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6.2065999999999999</v>
      </c>
      <c r="C2105" s="2">
        <f t="shared" si="192"/>
        <v>6.029293340846869</v>
      </c>
      <c r="D2105" s="2">
        <f t="shared" si="194"/>
        <v>6.0674399357921622</v>
      </c>
      <c r="E2105" s="2">
        <f t="shared" si="193"/>
        <v>-3.8146594945293266E-2</v>
      </c>
      <c r="F2105" s="2">
        <f t="shared" si="197"/>
        <v>-2.118867138926055E-2</v>
      </c>
      <c r="G2105" s="2">
        <f t="shared" si="195"/>
        <v>-1.6957923556032716E-2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6.1981999999999999</v>
      </c>
      <c r="C2106" s="2">
        <f t="shared" si="192"/>
        <v>6.030755903793505</v>
      </c>
      <c r="D2106" s="2">
        <f t="shared" si="194"/>
        <v>6.0771258664742236</v>
      </c>
      <c r="E2106" s="2">
        <f t="shared" si="193"/>
        <v>-4.6369962680718579E-2</v>
      </c>
      <c r="F2106" s="2">
        <f t="shared" si="197"/>
        <v>-2.6224929647552159E-2</v>
      </c>
      <c r="G2106" s="2">
        <f t="shared" si="195"/>
        <v>-2.0145033033166421E-2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6.2401</v>
      </c>
      <c r="C2107" s="2">
        <f t="shared" si="192"/>
        <v>6.0319934570560427</v>
      </c>
      <c r="D2107" s="2">
        <f t="shared" si="194"/>
        <v>6.0891980245131707</v>
      </c>
      <c r="E2107" s="2">
        <f t="shared" si="193"/>
        <v>-5.7204567457127986E-2</v>
      </c>
      <c r="F2107" s="2">
        <f t="shared" si="197"/>
        <v>-3.242085720946733E-2</v>
      </c>
      <c r="G2107" s="2">
        <f t="shared" si="195"/>
        <v>-2.4783710247660656E-2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6.1562999999999999</v>
      </c>
      <c r="C2108" s="2">
        <f t="shared" si="192"/>
        <v>6.0382098482781901</v>
      </c>
      <c r="D2108" s="2">
        <f t="shared" si="194"/>
        <v>6.0941685412158986</v>
      </c>
      <c r="E2108" s="2">
        <f t="shared" si="193"/>
        <v>-5.5958692937708499E-2</v>
      </c>
      <c r="F2108" s="2">
        <f t="shared" si="197"/>
        <v>-3.7128424355115569E-2</v>
      </c>
      <c r="G2108" s="2">
        <f t="shared" si="195"/>
        <v>-1.8830268582592929E-2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6.0556000000000001</v>
      </c>
      <c r="C2109" s="2">
        <f t="shared" si="192"/>
        <v>6.0434698716200073</v>
      </c>
      <c r="D2109" s="2">
        <f t="shared" si="194"/>
        <v>6.0913116122369431</v>
      </c>
      <c r="E2109" s="2">
        <f t="shared" si="193"/>
        <v>-4.7841740616935802E-2</v>
      </c>
      <c r="F2109" s="2">
        <f t="shared" si="197"/>
        <v>-3.9271087607479618E-2</v>
      </c>
      <c r="G2109" s="2">
        <f t="shared" si="195"/>
        <v>-8.5706530094561834E-3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6.0556000000000001</v>
      </c>
      <c r="C2110" s="2">
        <f t="shared" si="192"/>
        <v>6.0427514298323137</v>
      </c>
      <c r="D2110" s="2">
        <f t="shared" si="194"/>
        <v>6.0886663076267986</v>
      </c>
      <c r="E2110" s="2">
        <f t="shared" si="193"/>
        <v>-4.5914877794484887E-2</v>
      </c>
      <c r="F2110" s="2">
        <f t="shared" si="197"/>
        <v>-4.0599845644880679E-2</v>
      </c>
      <c r="G2110" s="2">
        <f t="shared" si="195"/>
        <v>-5.3150321496042083E-3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6.0388000000000002</v>
      </c>
      <c r="C2111" s="2">
        <f t="shared" si="192"/>
        <v>6.046020440627343</v>
      </c>
      <c r="D2111" s="2">
        <f t="shared" si="194"/>
        <v>6.0849725070618508</v>
      </c>
      <c r="E2111" s="2">
        <f t="shared" si="193"/>
        <v>-3.8952066434507771E-2</v>
      </c>
      <c r="F2111" s="2">
        <f t="shared" si="197"/>
        <v>-4.02702898028061E-2</v>
      </c>
      <c r="G2111" s="2">
        <f t="shared" si="195"/>
        <v>1.3182233682983296E-3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6.0388000000000002</v>
      </c>
      <c r="C2112" s="2">
        <f t="shared" si="192"/>
        <v>6.0552326805308283</v>
      </c>
      <c r="D2112" s="2">
        <f t="shared" si="194"/>
        <v>6.0815523213535663</v>
      </c>
      <c r="E2112" s="2">
        <f t="shared" si="193"/>
        <v>-2.6319640822737966E-2</v>
      </c>
      <c r="F2112" s="2">
        <f t="shared" si="197"/>
        <v>-3.7480160006792475E-2</v>
      </c>
      <c r="G2112" s="2">
        <f t="shared" si="195"/>
        <v>1.1160519184054508E-2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6.1227</v>
      </c>
      <c r="C2113" s="2">
        <f t="shared" si="192"/>
        <v>6.075935345064547</v>
      </c>
      <c r="D2113" s="2">
        <f t="shared" si="194"/>
        <v>6.0846002975495983</v>
      </c>
      <c r="E2113" s="2">
        <f t="shared" si="193"/>
        <v>-8.6649524850512805E-3</v>
      </c>
      <c r="F2113" s="2">
        <f t="shared" si="197"/>
        <v>-3.1717118502444241E-2</v>
      </c>
      <c r="G2113" s="2">
        <f t="shared" si="195"/>
        <v>2.3052166017392961E-2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5.9969000000000001</v>
      </c>
      <c r="C2114" s="2">
        <f t="shared" si="192"/>
        <v>6.0895914458238476</v>
      </c>
      <c r="D2114" s="2">
        <f t="shared" si="194"/>
        <v>6.0781039792125906</v>
      </c>
      <c r="E2114" s="2">
        <f t="shared" si="193"/>
        <v>1.1487466611256991E-2</v>
      </c>
      <c r="F2114" s="2">
        <f t="shared" si="197"/>
        <v>-2.3076201479703996E-2</v>
      </c>
      <c r="G2114" s="2">
        <f t="shared" si="195"/>
        <v>3.4563668090960988E-2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6.0808</v>
      </c>
      <c r="C2115" s="2">
        <f t="shared" si="192"/>
        <v>6.107592761850948</v>
      </c>
      <c r="D2115" s="2">
        <f t="shared" si="194"/>
        <v>6.0783036844561025</v>
      </c>
      <c r="E2115" s="2">
        <f t="shared" si="193"/>
        <v>2.9289077394845542E-2</v>
      </c>
      <c r="F2115" s="2">
        <f t="shared" si="197"/>
        <v>-1.2603145704794087E-2</v>
      </c>
      <c r="G2115" s="2">
        <f t="shared" si="195"/>
        <v>4.1892223099639629E-2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6.0305</v>
      </c>
      <c r="C2116" s="2">
        <f t="shared" si="192"/>
        <v>6.1215323369508026</v>
      </c>
      <c r="D2116" s="2">
        <f t="shared" si="194"/>
        <v>6.0747626707926878</v>
      </c>
      <c r="E2116" s="2">
        <f t="shared" si="193"/>
        <v>4.6769666158114731E-2</v>
      </c>
      <c r="F2116" s="2">
        <f t="shared" si="197"/>
        <v>-7.2858333221232328E-4</v>
      </c>
      <c r="G2116" s="2">
        <f t="shared" si="195"/>
        <v>4.7498249490327056E-2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6.173</v>
      </c>
      <c r="C2117" s="2">
        <f t="shared" si="192"/>
        <v>6.1397735158814477</v>
      </c>
      <c r="D2117" s="2">
        <f t="shared" si="194"/>
        <v>6.082039509993229</v>
      </c>
      <c r="E2117" s="2">
        <f t="shared" si="193"/>
        <v>5.7734005888218753E-2</v>
      </c>
      <c r="F2117" s="2">
        <f t="shared" si="197"/>
        <v>1.0963934511873892E-2</v>
      </c>
      <c r="G2117" s="2">
        <f t="shared" si="195"/>
        <v>4.6770071376344861E-2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6.3120000000000003</v>
      </c>
      <c r="C2118" s="2">
        <f t="shared" si="192"/>
        <v>6.1423160518996864</v>
      </c>
      <c r="D2118" s="2">
        <f t="shared" si="194"/>
        <v>6.0990736203641003</v>
      </c>
      <c r="E2118" s="2">
        <f t="shared" si="193"/>
        <v>4.3242431535586157E-2</v>
      </c>
      <c r="F2118" s="2">
        <f t="shared" si="197"/>
        <v>1.7419633916616346E-2</v>
      </c>
      <c r="G2118" s="2">
        <f t="shared" si="195"/>
        <v>2.5822797618969811E-2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6.2302999999999997</v>
      </c>
      <c r="C2119" s="2">
        <f t="shared" si="192"/>
        <v>6.128975120838196</v>
      </c>
      <c r="D2119" s="2">
        <f t="shared" si="194"/>
        <v>6.1087940929297222</v>
      </c>
      <c r="E2119" s="2">
        <f t="shared" si="193"/>
        <v>2.0181027908473759E-2</v>
      </c>
      <c r="F2119" s="2">
        <f t="shared" si="197"/>
        <v>1.7971912714987829E-2</v>
      </c>
      <c r="G2119" s="2">
        <f t="shared" si="195"/>
        <v>2.2091151934859297E-3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6.3120000000000003</v>
      </c>
      <c r="C2120" s="2">
        <f t="shared" si="192"/>
        <v>6.1176866407092421</v>
      </c>
      <c r="D2120" s="2">
        <f t="shared" si="194"/>
        <v>6.123846382342335</v>
      </c>
      <c r="E2120" s="2">
        <f t="shared" si="193"/>
        <v>-6.1597416330929633E-3</v>
      </c>
      <c r="F2120" s="2">
        <f t="shared" si="197"/>
        <v>1.314558184537167E-2</v>
      </c>
      <c r="G2120" s="2">
        <f t="shared" si="195"/>
        <v>-1.9305323478464635E-2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6.3120000000000003</v>
      </c>
      <c r="C2121" s="2">
        <f t="shared" si="192"/>
        <v>6.105550234446282</v>
      </c>
      <c r="D2121" s="2">
        <f t="shared" si="194"/>
        <v>6.1377836873540135</v>
      </c>
      <c r="E2121" s="2">
        <f t="shared" si="193"/>
        <v>-3.2233452907731497E-2</v>
      </c>
      <c r="F2121" s="2">
        <f t="shared" si="197"/>
        <v>4.069774894751038E-3</v>
      </c>
      <c r="G2121" s="2">
        <f t="shared" si="195"/>
        <v>-3.6303227802482532E-2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6.3120000000000003</v>
      </c>
      <c r="C2122" s="2">
        <f t="shared" si="192"/>
        <v>6.0952809676083923</v>
      </c>
      <c r="D2122" s="2">
        <f t="shared" si="194"/>
        <v>6.1506885994018639</v>
      </c>
      <c r="E2122" s="2">
        <f t="shared" si="193"/>
        <v>-5.5407631793471523E-2</v>
      </c>
      <c r="F2122" s="2">
        <f t="shared" si="197"/>
        <v>-7.8257064428934736E-3</v>
      </c>
      <c r="G2122" s="2">
        <f t="shared" si="195"/>
        <v>-4.758192535057805E-2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6.3029999999999999</v>
      </c>
      <c r="C2123" s="2">
        <f t="shared" si="192"/>
        <v>6.0994992802840242</v>
      </c>
      <c r="D2123" s="2">
        <f t="shared" si="194"/>
        <v>6.1619709253720956</v>
      </c>
      <c r="E2123" s="2">
        <f t="shared" si="193"/>
        <v>-6.2471645088071348E-2</v>
      </c>
      <c r="F2123" s="2">
        <f t="shared" si="197"/>
        <v>-1.8754894171929049E-2</v>
      </c>
      <c r="G2123" s="2">
        <f t="shared" si="195"/>
        <v>-4.37167509161423E-2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6.2666000000000004</v>
      </c>
      <c r="C2124" s="2">
        <f t="shared" si="192"/>
        <v>6.0837147756249434</v>
      </c>
      <c r="D2124" s="2">
        <f t="shared" si="194"/>
        <v>6.1697212271963844</v>
      </c>
      <c r="E2124" s="2">
        <f t="shared" si="193"/>
        <v>-8.6006451571440934E-2</v>
      </c>
      <c r="F2124" s="2">
        <f t="shared" si="197"/>
        <v>-3.2205205651831423E-2</v>
      </c>
      <c r="G2124" s="2">
        <f t="shared" si="195"/>
        <v>-5.3801245919609511E-2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6.2484999999999999</v>
      </c>
      <c r="C2125" s="2">
        <f t="shared" si="192"/>
        <v>6.0832663486057212</v>
      </c>
      <c r="D2125" s="2">
        <f t="shared" si="194"/>
        <v>6.1755566918485041</v>
      </c>
      <c r="E2125" s="2">
        <f t="shared" si="193"/>
        <v>-9.2290343242782846E-2</v>
      </c>
      <c r="F2125" s="2">
        <f t="shared" si="197"/>
        <v>-4.4222233170021712E-2</v>
      </c>
      <c r="G2125" s="2">
        <f t="shared" si="195"/>
        <v>-4.8068110072761135E-2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6.2211999999999996</v>
      </c>
      <c r="C2126" s="2">
        <f t="shared" si="192"/>
        <v>6.0751484488202259</v>
      </c>
      <c r="D2126" s="2">
        <f t="shared" si="194"/>
        <v>6.1789376776375038</v>
      </c>
      <c r="E2126" s="2">
        <f t="shared" si="193"/>
        <v>-0.10378922881727792</v>
      </c>
      <c r="F2126" s="2">
        <f t="shared" si="197"/>
        <v>-5.6135632299472958E-2</v>
      </c>
      <c r="G2126" s="2">
        <f t="shared" si="195"/>
        <v>-4.7653596517804965E-2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6.2666000000000004</v>
      </c>
      <c r="C2127" s="2">
        <f t="shared" ref="C2127:C2190" si="198">$C$4*B2117+C2126*(1-$C$4)</f>
        <v>6.0902025336171146</v>
      </c>
      <c r="D2127" s="2">
        <f t="shared" si="194"/>
        <v>6.1854311829976885</v>
      </c>
      <c r="E2127" s="2">
        <f t="shared" si="193"/>
        <v>-9.5228649380573849E-2</v>
      </c>
      <c r="F2127" s="2">
        <f t="shared" si="197"/>
        <v>-6.3954235715693142E-2</v>
      </c>
      <c r="G2127" s="2">
        <f t="shared" si="195"/>
        <v>-3.1274413664880707E-2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6.3211000000000004</v>
      </c>
      <c r="C2128" s="2">
        <f t="shared" si="198"/>
        <v>6.1243252207529437</v>
      </c>
      <c r="D2128" s="2">
        <f t="shared" si="194"/>
        <v>6.1954807249978598</v>
      </c>
      <c r="E2128" s="2">
        <f t="shared" si="193"/>
        <v>-7.1155504244916123E-2</v>
      </c>
      <c r="F2128" s="2">
        <f t="shared" si="197"/>
        <v>-6.5394489421537735E-2</v>
      </c>
      <c r="G2128" s="2">
        <f t="shared" si="195"/>
        <v>-5.7610148233783881E-3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6.3574000000000002</v>
      </c>
      <c r="C2129" s="2">
        <f t="shared" si="198"/>
        <v>6.1406290329447986</v>
      </c>
      <c r="D2129" s="2">
        <f t="shared" si="194"/>
        <v>6.2074747453683887</v>
      </c>
      <c r="E2129" s="2">
        <f t="shared" si="193"/>
        <v>-6.6845712423590165E-2</v>
      </c>
      <c r="F2129" s="2">
        <f t="shared" si="197"/>
        <v>-6.568473402194823E-2</v>
      </c>
      <c r="G2129" s="2">
        <f t="shared" si="195"/>
        <v>-1.160978401641935E-3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6.4482999999999997</v>
      </c>
      <c r="C2130" s="2">
        <f t="shared" si="198"/>
        <v>6.1669937971071374</v>
      </c>
      <c r="D2130" s="2">
        <f t="shared" si="194"/>
        <v>6.2253136531188789</v>
      </c>
      <c r="E2130" s="2">
        <f t="shared" si="193"/>
        <v>-5.83198560117415E-2</v>
      </c>
      <c r="F2130" s="2">
        <f t="shared" si="197"/>
        <v>-6.4211758419906895E-2</v>
      </c>
      <c r="G2130" s="2">
        <f t="shared" si="195"/>
        <v>5.8919024081653948E-3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6.5027999999999997</v>
      </c>
      <c r="C2131" s="2">
        <f t="shared" si="198"/>
        <v>6.1893024437060395</v>
      </c>
      <c r="D2131" s="2">
        <f t="shared" si="194"/>
        <v>6.2458681973322951</v>
      </c>
      <c r="E2131" s="2">
        <f t="shared" si="193"/>
        <v>-5.6565753626255599E-2</v>
      </c>
      <c r="F2131" s="2">
        <f t="shared" si="197"/>
        <v>-6.2682557461176638E-2</v>
      </c>
      <c r="G2131" s="2">
        <f t="shared" si="195"/>
        <v>6.1168038349210391E-3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6.4936999999999996</v>
      </c>
      <c r="C2132" s="2">
        <f t="shared" si="198"/>
        <v>6.2081789908281877</v>
      </c>
      <c r="D2132" s="2">
        <f t="shared" si="194"/>
        <v>6.2642261086410143</v>
      </c>
      <c r="E2132" s="2">
        <f t="shared" si="193"/>
        <v>-5.6047117812826563E-2</v>
      </c>
      <c r="F2132" s="2">
        <f t="shared" si="197"/>
        <v>-6.1355469531506626E-2</v>
      </c>
      <c r="G2132" s="2">
        <f t="shared" si="195"/>
        <v>5.3083517186800627E-3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6.4482999999999997</v>
      </c>
      <c r="C2133" s="2">
        <f t="shared" si="198"/>
        <v>6.2227668383930812</v>
      </c>
      <c r="D2133" s="2">
        <f t="shared" si="194"/>
        <v>6.2778612117046428</v>
      </c>
      <c r="E2133" s="2">
        <f t="shared" si="193"/>
        <v>-5.509437331156164E-2</v>
      </c>
      <c r="F2133" s="2">
        <f t="shared" si="197"/>
        <v>-6.0103250287517632E-2</v>
      </c>
      <c r="G2133" s="2">
        <f t="shared" si="195"/>
        <v>5.008876975955992E-3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6.3120000000000003</v>
      </c>
      <c r="C2134" s="2">
        <f t="shared" si="198"/>
        <v>6.2295104017172225</v>
      </c>
      <c r="D2134" s="2">
        <f t="shared" si="194"/>
        <v>6.2803900108376318</v>
      </c>
      <c r="E2134" s="2">
        <f t="shared" si="193"/>
        <v>-5.0879609120409341E-2</v>
      </c>
      <c r="F2134" s="2">
        <f t="shared" si="197"/>
        <v>-5.8258522054095978E-2</v>
      </c>
      <c r="G2134" s="2">
        <f t="shared" si="195"/>
        <v>7.3789129336866363E-3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6.4301000000000004</v>
      </c>
      <c r="C2135" s="2">
        <f t="shared" si="198"/>
        <v>6.2324318783761115</v>
      </c>
      <c r="D2135" s="2">
        <f t="shared" si="194"/>
        <v>6.2914796396644741</v>
      </c>
      <c r="E2135" s="2">
        <f t="shared" si="193"/>
        <v>-5.9047761288362643E-2</v>
      </c>
      <c r="F2135" s="2">
        <f t="shared" si="197"/>
        <v>-5.8416369900949318E-2</v>
      </c>
      <c r="G2135" s="2">
        <f t="shared" si="195"/>
        <v>-6.3139138741332562E-4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6.2666000000000004</v>
      </c>
      <c r="C2136" s="2">
        <f t="shared" si="198"/>
        <v>6.2307038970874791</v>
      </c>
      <c r="D2136" s="2">
        <f t="shared" si="194"/>
        <v>6.2896367033930316</v>
      </c>
      <c r="E2136" s="2">
        <f t="shared" si="193"/>
        <v>-5.8932806305552532E-2</v>
      </c>
      <c r="F2136" s="2">
        <f t="shared" si="197"/>
        <v>-5.8519657181869966E-2</v>
      </c>
      <c r="G2136" s="2">
        <f t="shared" si="195"/>
        <v>-4.1314912368256573E-4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6.2393999999999998</v>
      </c>
      <c r="C2137" s="2">
        <f t="shared" si="198"/>
        <v>6.2362263744586368</v>
      </c>
      <c r="D2137" s="2">
        <f t="shared" si="194"/>
        <v>6.285915466104659</v>
      </c>
      <c r="E2137" s="2">
        <f t="shared" si="193"/>
        <v>-4.9689091646022199E-2</v>
      </c>
      <c r="F2137" s="2">
        <f t="shared" si="197"/>
        <v>-5.6753544074700416E-2</v>
      </c>
      <c r="G2137" s="2">
        <f t="shared" si="195"/>
        <v>7.0644524286782168E-3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6.2393999999999998</v>
      </c>
      <c r="C2138" s="2">
        <f t="shared" si="198"/>
        <v>6.2492838553111536</v>
      </c>
      <c r="D2138" s="2">
        <f t="shared" si="194"/>
        <v>6.2824698760228328</v>
      </c>
      <c r="E2138" s="2">
        <f t="shared" si="193"/>
        <v>-3.3186020711679198E-2</v>
      </c>
      <c r="F2138" s="2">
        <f t="shared" si="197"/>
        <v>-5.2040039402096172E-2</v>
      </c>
      <c r="G2138" s="2">
        <f t="shared" si="195"/>
        <v>1.8854018690416974E-2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6.2211999999999996</v>
      </c>
      <c r="C2139" s="2">
        <f t="shared" si="198"/>
        <v>6.265917108340207</v>
      </c>
      <c r="D2139" s="2">
        <f t="shared" si="194"/>
        <v>6.2779313666878078</v>
      </c>
      <c r="E2139" s="2">
        <f t="shared" si="193"/>
        <v>-1.2014258347600837E-2</v>
      </c>
      <c r="F2139" s="2">
        <f t="shared" si="197"/>
        <v>-4.4034883191197104E-2</v>
      </c>
      <c r="G2139" s="2">
        <f t="shared" si="195"/>
        <v>3.2020624843596267E-2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6.2302999999999997</v>
      </c>
      <c r="C2140" s="2">
        <f t="shared" si="198"/>
        <v>6.2939760147494059</v>
      </c>
      <c r="D2140" s="2">
        <f t="shared" si="194"/>
        <v>6.2744031173035255</v>
      </c>
      <c r="E2140" s="2">
        <f t="shared" ref="E2140:E2203" si="199">C2140-D2140</f>
        <v>1.9572897445880422E-2</v>
      </c>
      <c r="F2140" s="2">
        <f t="shared" si="197"/>
        <v>-3.13133270637816E-2</v>
      </c>
      <c r="G2140" s="2">
        <f t="shared" si="195"/>
        <v>5.0886224509662022E-2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6.2302999999999997</v>
      </c>
      <c r="C2141" s="2">
        <f t="shared" si="198"/>
        <v>6.326102781711036</v>
      </c>
      <c r="D2141" s="2">
        <f t="shared" ref="D2141:D2204" si="200">$D$4*B2141+(1-$D$4)*D2140</f>
        <v>6.271136219725487</v>
      </c>
      <c r="E2141" s="2">
        <f t="shared" si="199"/>
        <v>5.4966561985549056E-2</v>
      </c>
      <c r="F2141" s="2">
        <f t="shared" si="197"/>
        <v>-1.4057349253915469E-2</v>
      </c>
      <c r="G2141" s="2">
        <f t="shared" si="195"/>
        <v>6.9023911239464525E-2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6.1757999999999997</v>
      </c>
      <c r="C2142" s="2">
        <f t="shared" si="198"/>
        <v>6.3518869691401072</v>
      </c>
      <c r="D2142" s="2">
        <f t="shared" si="200"/>
        <v>6.2640742775235996</v>
      </c>
      <c r="E2142" s="2">
        <f t="shared" si="199"/>
        <v>8.7812691616507621E-2</v>
      </c>
      <c r="F2142" s="2">
        <f t="shared" si="197"/>
        <v>6.3166589201691485E-3</v>
      </c>
      <c r="G2142" s="2">
        <f t="shared" si="195"/>
        <v>8.1496032696338469E-2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6.1757999999999997</v>
      </c>
      <c r="C2143" s="2">
        <f t="shared" si="198"/>
        <v>6.3667197431185523</v>
      </c>
      <c r="D2143" s="2">
        <f t="shared" si="200"/>
        <v>6.2575354421514815</v>
      </c>
      <c r="E2143" s="2">
        <f t="shared" si="199"/>
        <v>0.10918430096707077</v>
      </c>
      <c r="F2143" s="2">
        <f t="shared" si="197"/>
        <v>2.6890187329549474E-2</v>
      </c>
      <c r="G2143" s="2">
        <f t="shared" si="195"/>
        <v>8.2294113637521288E-2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6.3574000000000002</v>
      </c>
      <c r="C2144" s="2">
        <f t="shared" si="198"/>
        <v>6.3583013211003134</v>
      </c>
      <c r="D2144" s="2">
        <f t="shared" si="200"/>
        <v>6.2649328168069278</v>
      </c>
      <c r="E2144" s="2">
        <f t="shared" si="199"/>
        <v>9.3368504293385612E-2</v>
      </c>
      <c r="F2144" s="2">
        <f t="shared" si="197"/>
        <v>4.0185850722316702E-2</v>
      </c>
      <c r="G2144" s="2">
        <f t="shared" si="195"/>
        <v>5.3182653571068911E-2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6.3574000000000002</v>
      </c>
      <c r="C2145" s="2">
        <f t="shared" si="198"/>
        <v>6.3693472717002653</v>
      </c>
      <c r="D2145" s="2">
        <f t="shared" si="200"/>
        <v>6.2717822377841923</v>
      </c>
      <c r="E2145" s="2">
        <f t="shared" si="199"/>
        <v>9.7565033916072963E-2</v>
      </c>
      <c r="F2145" s="2">
        <f t="shared" si="197"/>
        <v>5.1661687361067951E-2</v>
      </c>
      <c r="G2145" s="2">
        <f t="shared" si="195"/>
        <v>4.5903346555005012E-2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6.3574000000000002</v>
      </c>
      <c r="C2146" s="2">
        <f t="shared" si="198"/>
        <v>6.3535399991309935</v>
      </c>
      <c r="D2146" s="2">
        <f t="shared" si="200"/>
        <v>6.2781242942446234</v>
      </c>
      <c r="E2146" s="2">
        <f t="shared" si="199"/>
        <v>7.5415704886370172E-2</v>
      </c>
      <c r="F2146" s="2">
        <f t="shared" si="197"/>
        <v>5.6412490866128401E-2</v>
      </c>
      <c r="G2146" s="2">
        <f t="shared" si="195"/>
        <v>1.9003214020241771E-2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6.2302999999999997</v>
      </c>
      <c r="C2147" s="2">
        <f t="shared" si="198"/>
        <v>6.335979999264687</v>
      </c>
      <c r="D2147" s="2">
        <f t="shared" si="200"/>
        <v>6.2745817539302067</v>
      </c>
      <c r="E2147" s="2">
        <f t="shared" si="199"/>
        <v>6.139824533448035E-2</v>
      </c>
      <c r="F2147" s="2">
        <f t="shared" si="197"/>
        <v>5.7409641759798791E-2</v>
      </c>
      <c r="G2147" s="2">
        <f t="shared" si="195"/>
        <v>3.9886035746815596E-3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6.3574000000000002</v>
      </c>
      <c r="C2148" s="2">
        <f t="shared" si="198"/>
        <v>6.3211215378393506</v>
      </c>
      <c r="D2148" s="2">
        <f t="shared" si="200"/>
        <v>6.2807164388242658</v>
      </c>
      <c r="E2148" s="2">
        <f t="shared" si="199"/>
        <v>4.0405099015084822E-2</v>
      </c>
      <c r="F2148" s="2">
        <f t="shared" si="197"/>
        <v>5.4008733210856003E-2</v>
      </c>
      <c r="G2148" s="2">
        <f t="shared" ref="G2148:G2211" si="201">E2148-F2148</f>
        <v>-1.360363419577118E-2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6.3120000000000003</v>
      </c>
      <c r="C2149" s="2">
        <f t="shared" si="198"/>
        <v>6.3057489935563735</v>
      </c>
      <c r="D2149" s="2">
        <f t="shared" si="200"/>
        <v>6.2830337396520974</v>
      </c>
      <c r="E2149" s="2">
        <f t="shared" si="199"/>
        <v>2.2715253904276089E-2</v>
      </c>
      <c r="F2149" s="2">
        <f t="shared" ref="F2149:F2212" si="203">(E2149*(2/(10)))+((1-(2/10))*F2148)</f>
        <v>4.7750037349540024E-2</v>
      </c>
      <c r="G2149" s="2">
        <f t="shared" si="201"/>
        <v>-2.5034783445263935E-2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6.2666000000000004</v>
      </c>
      <c r="C2150" s="2">
        <f t="shared" si="198"/>
        <v>6.2941414560861615</v>
      </c>
      <c r="D2150" s="2">
        <f t="shared" si="200"/>
        <v>6.2818164256037941</v>
      </c>
      <c r="E2150" s="2">
        <f t="shared" si="199"/>
        <v>1.2325030482367438E-2</v>
      </c>
      <c r="F2150" s="2">
        <f t="shared" si="203"/>
        <v>4.0665035976105511E-2</v>
      </c>
      <c r="G2150" s="2">
        <f t="shared" si="201"/>
        <v>-2.8340005493738073E-2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6.2666000000000004</v>
      </c>
      <c r="C2151" s="2">
        <f t="shared" si="198"/>
        <v>6.2843196936113674</v>
      </c>
      <c r="D2151" s="2">
        <f t="shared" si="200"/>
        <v>6.2806892829664758</v>
      </c>
      <c r="E2151" s="2">
        <f t="shared" si="199"/>
        <v>3.6304106448916684E-3</v>
      </c>
      <c r="F2151" s="2">
        <f t="shared" si="203"/>
        <v>3.3258110909862741E-2</v>
      </c>
      <c r="G2151" s="2">
        <f t="shared" si="201"/>
        <v>-2.9627700264971073E-2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6.3029999999999999</v>
      </c>
      <c r="C2152" s="2">
        <f t="shared" si="198"/>
        <v>6.2676243561326954</v>
      </c>
      <c r="D2152" s="2">
        <f t="shared" si="200"/>
        <v>6.2823419286726629</v>
      </c>
      <c r="E2152" s="2">
        <f t="shared" si="199"/>
        <v>-1.4717572539967527E-2</v>
      </c>
      <c r="F2152" s="2">
        <f t="shared" si="203"/>
        <v>2.3662974219896687E-2</v>
      </c>
      <c r="G2152" s="2">
        <f t="shared" si="201"/>
        <v>-3.8380546759864215E-2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6.3120000000000003</v>
      </c>
      <c r="C2153" s="2">
        <f t="shared" si="198"/>
        <v>6.2534975321122808</v>
      </c>
      <c r="D2153" s="2">
        <f t="shared" si="200"/>
        <v>6.2845388228450583</v>
      </c>
      <c r="E2153" s="2">
        <f t="shared" si="199"/>
        <v>-3.1041290732777505E-2</v>
      </c>
      <c r="F2153" s="2">
        <f t="shared" si="203"/>
        <v>1.2722121229361848E-2</v>
      </c>
      <c r="G2153" s="2">
        <f t="shared" si="201"/>
        <v>-4.3763411962139356E-2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6.3029999999999999</v>
      </c>
      <c r="C2154" s="2">
        <f t="shared" si="198"/>
        <v>6.2694825271719301</v>
      </c>
      <c r="D2154" s="2">
        <f t="shared" si="200"/>
        <v>6.2859063174491281</v>
      </c>
      <c r="E2154" s="2">
        <f t="shared" si="199"/>
        <v>-1.642379027719798E-2</v>
      </c>
      <c r="F2154" s="2">
        <f t="shared" si="203"/>
        <v>6.892938928049883E-3</v>
      </c>
      <c r="G2154" s="2">
        <f t="shared" si="201"/>
        <v>-2.3316729205247862E-2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6.2938999999999998</v>
      </c>
      <c r="C2155" s="2">
        <f t="shared" si="198"/>
        <v>6.2830082922224024</v>
      </c>
      <c r="D2155" s="2">
        <f t="shared" si="200"/>
        <v>6.2864984420825261</v>
      </c>
      <c r="E2155" s="2">
        <f t="shared" si="199"/>
        <v>-3.4901498601236369E-3</v>
      </c>
      <c r="F2155" s="2">
        <f t="shared" si="203"/>
        <v>4.8163211704151795E-3</v>
      </c>
      <c r="G2155" s="2">
        <f t="shared" si="201"/>
        <v>-8.3064710305388173E-3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6.2575000000000003</v>
      </c>
      <c r="C2156" s="2">
        <f t="shared" si="198"/>
        <v>6.2944531703420328</v>
      </c>
      <c r="D2156" s="2">
        <f t="shared" si="200"/>
        <v>6.2843504093356719</v>
      </c>
      <c r="E2156" s="2">
        <f t="shared" si="199"/>
        <v>1.0102761006360872E-2</v>
      </c>
      <c r="F2156" s="2">
        <f t="shared" si="203"/>
        <v>5.8736091376043187E-3</v>
      </c>
      <c r="G2156" s="2">
        <f t="shared" si="201"/>
        <v>4.2291518687565532E-3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6.2575000000000003</v>
      </c>
      <c r="C2157" s="2">
        <f t="shared" si="198"/>
        <v>6.2845834518278734</v>
      </c>
      <c r="D2157" s="2">
        <f t="shared" si="200"/>
        <v>6.2823614901256217</v>
      </c>
      <c r="E2157" s="2">
        <f t="shared" si="199"/>
        <v>2.2219617022516402E-3</v>
      </c>
      <c r="F2157" s="2">
        <f t="shared" si="203"/>
        <v>5.1432796505337828E-3</v>
      </c>
      <c r="G2157" s="2">
        <f t="shared" si="201"/>
        <v>-2.9213179482821426E-3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6.2484999999999999</v>
      </c>
      <c r="C2158" s="2">
        <f t="shared" si="198"/>
        <v>6.2957859977005084</v>
      </c>
      <c r="D2158" s="2">
        <f t="shared" si="200"/>
        <v>6.279853231597798</v>
      </c>
      <c r="E2158" s="2">
        <f t="shared" si="199"/>
        <v>1.5932766102710438E-2</v>
      </c>
      <c r="F2158" s="2">
        <f t="shared" si="203"/>
        <v>7.3011769409691146E-3</v>
      </c>
      <c r="G2158" s="2">
        <f t="shared" si="201"/>
        <v>8.6315891617413237E-3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6.1757999999999997</v>
      </c>
      <c r="C2159" s="2">
        <f t="shared" si="198"/>
        <v>6.2982804595927382</v>
      </c>
      <c r="D2159" s="2">
        <f t="shared" si="200"/>
        <v>6.2721455848127761</v>
      </c>
      <c r="E2159" s="2">
        <f t="shared" si="199"/>
        <v>2.6134874779962125E-2</v>
      </c>
      <c r="F2159" s="2">
        <f t="shared" si="203"/>
        <v>1.1067916508767718E-2</v>
      </c>
      <c r="G2159" s="2">
        <f t="shared" si="201"/>
        <v>1.5066958271194407E-2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6.1757999999999997</v>
      </c>
      <c r="C2160" s="2">
        <f t="shared" si="198"/>
        <v>6.2934065427323169</v>
      </c>
      <c r="D2160" s="2">
        <f t="shared" si="200"/>
        <v>6.2650088748266448</v>
      </c>
      <c r="E2160" s="2">
        <f t="shared" si="199"/>
        <v>2.8397667905672108E-2</v>
      </c>
      <c r="F2160" s="2">
        <f t="shared" si="203"/>
        <v>1.4533866788148596E-2</v>
      </c>
      <c r="G2160" s="2">
        <f t="shared" si="201"/>
        <v>1.3863801117523512E-2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6.1666999999999996</v>
      </c>
      <c r="C2161" s="2">
        <f t="shared" si="198"/>
        <v>6.2892824592350376</v>
      </c>
      <c r="D2161" s="2">
        <f t="shared" si="200"/>
        <v>6.2577267359505973</v>
      </c>
      <c r="E2161" s="2">
        <f t="shared" si="199"/>
        <v>3.155572328444034E-2</v>
      </c>
      <c r="F2161" s="2">
        <f t="shared" si="203"/>
        <v>1.7938238087406945E-2</v>
      </c>
      <c r="G2161" s="2">
        <f t="shared" si="201"/>
        <v>1.3617485197033395E-2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6.0396000000000001</v>
      </c>
      <c r="C2162" s="2">
        <f t="shared" si="198"/>
        <v>6.2913928501219543</v>
      </c>
      <c r="D2162" s="2">
        <f t="shared" si="200"/>
        <v>6.2415691999542569</v>
      </c>
      <c r="E2162" s="2">
        <f t="shared" si="199"/>
        <v>4.9823650167697409E-2</v>
      </c>
      <c r="F2162" s="2">
        <f t="shared" si="203"/>
        <v>2.4315320503465038E-2</v>
      </c>
      <c r="G2162" s="2">
        <f t="shared" si="201"/>
        <v>2.550832966423237E-2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6.0396000000000001</v>
      </c>
      <c r="C2163" s="2">
        <f t="shared" si="198"/>
        <v>6.2945631808724229</v>
      </c>
      <c r="D2163" s="2">
        <f t="shared" si="200"/>
        <v>6.2266085184761639</v>
      </c>
      <c r="E2163" s="2">
        <f t="shared" si="199"/>
        <v>6.7954662396259025E-2</v>
      </c>
      <c r="F2163" s="2">
        <f t="shared" si="203"/>
        <v>3.3043188882023837E-2</v>
      </c>
      <c r="G2163" s="2">
        <f t="shared" si="201"/>
        <v>3.4911473514235188E-2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6.1395</v>
      </c>
      <c r="C2164" s="2">
        <f t="shared" si="198"/>
        <v>6.2958611530458963</v>
      </c>
      <c r="D2164" s="2">
        <f t="shared" si="200"/>
        <v>6.2201560356260774</v>
      </c>
      <c r="E2164" s="2">
        <f t="shared" si="199"/>
        <v>7.570511741981889E-2</v>
      </c>
      <c r="F2164" s="2">
        <f t="shared" si="203"/>
        <v>4.1575574589582845E-2</v>
      </c>
      <c r="G2164" s="2">
        <f t="shared" si="201"/>
        <v>3.4129542830236045E-2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6.1757999999999997</v>
      </c>
      <c r="C2165" s="2">
        <f t="shared" si="198"/>
        <v>6.295559437192682</v>
      </c>
      <c r="D2165" s="2">
        <f t="shared" si="200"/>
        <v>6.2168704033574791</v>
      </c>
      <c r="E2165" s="2">
        <f t="shared" si="199"/>
        <v>7.8689033835202871E-2</v>
      </c>
      <c r="F2165" s="2">
        <f t="shared" si="203"/>
        <v>4.8998266438706847E-2</v>
      </c>
      <c r="G2165" s="2">
        <f t="shared" si="201"/>
        <v>2.9690767396496023E-2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6.2666000000000004</v>
      </c>
      <c r="C2166" s="2">
        <f t="shared" si="198"/>
        <v>6.2897041391630388</v>
      </c>
      <c r="D2166" s="2">
        <f t="shared" si="200"/>
        <v>6.2205540771828511</v>
      </c>
      <c r="E2166" s="2">
        <f t="shared" si="199"/>
        <v>6.9150061980187694E-2</v>
      </c>
      <c r="F2166" s="2">
        <f t="shared" si="203"/>
        <v>5.3028625547003022E-2</v>
      </c>
      <c r="G2166" s="2">
        <f t="shared" si="201"/>
        <v>1.6121436433184672E-2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6.1395</v>
      </c>
      <c r="C2167" s="2">
        <f t="shared" si="198"/>
        <v>6.2847496562148786</v>
      </c>
      <c r="D2167" s="2">
        <f t="shared" si="200"/>
        <v>6.2145500714656023</v>
      </c>
      <c r="E2167" s="2">
        <f t="shared" si="199"/>
        <v>7.0199584749276234E-2</v>
      </c>
      <c r="F2167" s="2">
        <f t="shared" si="203"/>
        <v>5.6462817387457669E-2</v>
      </c>
      <c r="G2167" s="2">
        <f t="shared" si="201"/>
        <v>1.3736767361818565E-2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6.2666000000000004</v>
      </c>
      <c r="C2168" s="2">
        <f t="shared" si="198"/>
        <v>6.2791727860279742</v>
      </c>
      <c r="D2168" s="2">
        <f t="shared" si="200"/>
        <v>6.2184056217274097</v>
      </c>
      <c r="E2168" s="2">
        <f t="shared" si="199"/>
        <v>6.0767164300564502E-2</v>
      </c>
      <c r="F2168" s="2">
        <f t="shared" si="203"/>
        <v>5.7323686770079041E-2</v>
      </c>
      <c r="G2168" s="2">
        <f t="shared" si="201"/>
        <v>3.4434775304854615E-3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6.2666000000000004</v>
      </c>
      <c r="C2169" s="2">
        <f t="shared" si="198"/>
        <v>6.2632692804852095</v>
      </c>
      <c r="D2169" s="2">
        <f t="shared" si="200"/>
        <v>6.2219755756735271</v>
      </c>
      <c r="E2169" s="2">
        <f t="shared" si="199"/>
        <v>4.1293704811682375E-2</v>
      </c>
      <c r="F2169" s="2">
        <f t="shared" si="203"/>
        <v>5.411769037839971E-2</v>
      </c>
      <c r="G2169" s="2">
        <f t="shared" si="201"/>
        <v>-1.2823985566717336E-2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6.3392999999999997</v>
      </c>
      <c r="C2170" s="2">
        <f t="shared" si="198"/>
        <v>6.2498124681028697</v>
      </c>
      <c r="D2170" s="2">
        <f t="shared" si="200"/>
        <v>6.2306662737717842</v>
      </c>
      <c r="E2170" s="2">
        <f t="shared" si="199"/>
        <v>1.9146194331085553E-2</v>
      </c>
      <c r="F2170" s="2">
        <f t="shared" si="203"/>
        <v>4.7123391168936879E-2</v>
      </c>
      <c r="G2170" s="2">
        <f t="shared" si="201"/>
        <v>-2.7977196837851326E-2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6.2666000000000004</v>
      </c>
      <c r="C2171" s="2">
        <f t="shared" si="198"/>
        <v>6.2370259345485817</v>
      </c>
      <c r="D2171" s="2">
        <f t="shared" si="200"/>
        <v>6.2333280312701707</v>
      </c>
      <c r="E2171" s="2">
        <f t="shared" si="199"/>
        <v>3.6979032784110188E-3</v>
      </c>
      <c r="F2171" s="2">
        <f t="shared" si="203"/>
        <v>3.8438293590831715E-2</v>
      </c>
      <c r="G2171" s="2">
        <f t="shared" si="201"/>
        <v>-3.4740390312420696E-2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6.2666000000000004</v>
      </c>
      <c r="C2172" s="2">
        <f t="shared" si="198"/>
        <v>6.2066527138488006</v>
      </c>
      <c r="D2172" s="2">
        <f t="shared" si="200"/>
        <v>6.2357926215464543</v>
      </c>
      <c r="E2172" s="2">
        <f t="shared" si="199"/>
        <v>-2.9139907697653733E-2</v>
      </c>
      <c r="F2172" s="2">
        <f t="shared" si="203"/>
        <v>2.4922653333134627E-2</v>
      </c>
      <c r="G2172" s="2">
        <f t="shared" si="201"/>
        <v>-5.406256103078836E-2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6.2666000000000004</v>
      </c>
      <c r="C2173" s="2">
        <f t="shared" si="198"/>
        <v>6.1809522963336008</v>
      </c>
      <c r="D2173" s="2">
        <f t="shared" si="200"/>
        <v>6.2380746495800503</v>
      </c>
      <c r="E2173" s="2">
        <f t="shared" si="199"/>
        <v>-5.7122353246449542E-2</v>
      </c>
      <c r="F2173" s="2">
        <f t="shared" si="203"/>
        <v>8.5136520172177932E-3</v>
      </c>
      <c r="G2173" s="2">
        <f t="shared" si="201"/>
        <v>-6.5636005263667335E-2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6.2666000000000004</v>
      </c>
      <c r="C2174" s="2">
        <f t="shared" si="198"/>
        <v>6.1745750199745846</v>
      </c>
      <c r="D2174" s="2">
        <f t="shared" si="200"/>
        <v>6.2401876385000463</v>
      </c>
      <c r="E2174" s="2">
        <f t="shared" si="199"/>
        <v>-6.5612618525461741E-2</v>
      </c>
      <c r="F2174" s="2">
        <f t="shared" si="203"/>
        <v>-6.3116020913181149E-3</v>
      </c>
      <c r="G2174" s="2">
        <f t="shared" si="201"/>
        <v>-5.9301016434143629E-2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6.2484999999999999</v>
      </c>
      <c r="C2175" s="2">
        <f t="shared" si="198"/>
        <v>6.1747634784400338</v>
      </c>
      <c r="D2175" s="2">
        <f t="shared" si="200"/>
        <v>6.2408033689815241</v>
      </c>
      <c r="E2175" s="2">
        <f t="shared" si="199"/>
        <v>-6.6039890541490287E-2</v>
      </c>
      <c r="F2175" s="2">
        <f t="shared" si="203"/>
        <v>-1.825725978135255E-2</v>
      </c>
      <c r="G2175" s="2">
        <f t="shared" si="201"/>
        <v>-4.7782630760137737E-2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6.1757999999999997</v>
      </c>
      <c r="C2176" s="2">
        <f t="shared" si="198"/>
        <v>6.1888921740646445</v>
      </c>
      <c r="D2176" s="2">
        <f t="shared" si="200"/>
        <v>6.2359883046125226</v>
      </c>
      <c r="E2176" s="2">
        <f t="shared" si="199"/>
        <v>-4.709613054787809E-2</v>
      </c>
      <c r="F2176" s="2">
        <f t="shared" si="203"/>
        <v>-2.4025033934657658E-2</v>
      </c>
      <c r="G2176" s="2">
        <f t="shared" si="201"/>
        <v>-2.3071096613220432E-2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6.1666999999999996</v>
      </c>
      <c r="C2177" s="2">
        <f t="shared" si="198"/>
        <v>6.1812933780546988</v>
      </c>
      <c r="D2177" s="2">
        <f t="shared" si="200"/>
        <v>6.2308558376041878</v>
      </c>
      <c r="E2177" s="2">
        <f t="shared" si="199"/>
        <v>-4.9562459549489013E-2</v>
      </c>
      <c r="F2177" s="2">
        <f t="shared" si="203"/>
        <v>-2.9132519057623929E-2</v>
      </c>
      <c r="G2177" s="2">
        <f t="shared" si="201"/>
        <v>-2.0429940491865084E-2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6.1666999999999996</v>
      </c>
      <c r="C2178" s="2">
        <f t="shared" si="198"/>
        <v>6.194417473738592</v>
      </c>
      <c r="D2178" s="2">
        <f t="shared" si="200"/>
        <v>6.2261035533372109</v>
      </c>
      <c r="E2178" s="2">
        <f t="shared" si="199"/>
        <v>-3.168607959861891E-2</v>
      </c>
      <c r="F2178" s="2">
        <f t="shared" si="203"/>
        <v>-2.9643231165822927E-2</v>
      </c>
      <c r="G2178" s="2">
        <f t="shared" si="201"/>
        <v>-2.042848432795983E-3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6.1666999999999996</v>
      </c>
      <c r="C2179" s="2">
        <f t="shared" si="198"/>
        <v>6.2055224777788087</v>
      </c>
      <c r="D2179" s="2">
        <f t="shared" si="200"/>
        <v>6.2217032901270475</v>
      </c>
      <c r="E2179" s="2">
        <f t="shared" si="199"/>
        <v>-1.618081234823876E-2</v>
      </c>
      <c r="F2179" s="2">
        <f t="shared" si="203"/>
        <v>-2.6950747402306095E-2</v>
      </c>
      <c r="G2179" s="2">
        <f t="shared" si="201"/>
        <v>1.0769935054067335E-2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6.2484999999999999</v>
      </c>
      <c r="C2180" s="2">
        <f t="shared" si="198"/>
        <v>6.2261036350436072</v>
      </c>
      <c r="D2180" s="2">
        <f t="shared" si="200"/>
        <v>6.2236882315991178</v>
      </c>
      <c r="E2180" s="2">
        <f t="shared" si="199"/>
        <v>2.4154034444894279E-3</v>
      </c>
      <c r="F2180" s="2">
        <f t="shared" si="203"/>
        <v>-2.1077517232946992E-2</v>
      </c>
      <c r="G2180" s="2">
        <f t="shared" si="201"/>
        <v>2.349292067743642E-2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6.1666999999999996</v>
      </c>
      <c r="C2181" s="2">
        <f t="shared" si="198"/>
        <v>6.2323338450368988</v>
      </c>
      <c r="D2181" s="2">
        <f t="shared" si="200"/>
        <v>6.2194668811102947</v>
      </c>
      <c r="E2181" s="2">
        <f t="shared" si="199"/>
        <v>1.2866963926604136E-2</v>
      </c>
      <c r="F2181" s="2">
        <f t="shared" si="203"/>
        <v>-1.4288621001036769E-2</v>
      </c>
      <c r="G2181" s="2">
        <f t="shared" si="201"/>
        <v>2.7155584927640905E-2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5.9032999999999998</v>
      </c>
      <c r="C2182" s="2">
        <f t="shared" si="198"/>
        <v>6.2376055611850685</v>
      </c>
      <c r="D2182" s="2">
        <f t="shared" si="200"/>
        <v>6.196047112139162</v>
      </c>
      <c r="E2182" s="2">
        <f t="shared" si="199"/>
        <v>4.1558449045906443E-2</v>
      </c>
      <c r="F2182" s="2">
        <f t="shared" si="203"/>
        <v>-3.1192069916481276E-3</v>
      </c>
      <c r="G2182" s="2">
        <f t="shared" si="201"/>
        <v>4.4677656037554567E-2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5.8125</v>
      </c>
      <c r="C2183" s="2">
        <f t="shared" si="198"/>
        <v>6.2420662440796733</v>
      </c>
      <c r="D2183" s="2">
        <f t="shared" si="200"/>
        <v>6.1676362149436681</v>
      </c>
      <c r="E2183" s="2">
        <f t="shared" si="199"/>
        <v>7.443002913600516E-2</v>
      </c>
      <c r="F2183" s="2">
        <f t="shared" si="203"/>
        <v>1.2390640233882529E-2</v>
      </c>
      <c r="G2183" s="2">
        <f t="shared" si="201"/>
        <v>6.2039388902122627E-2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5.6308999999999996</v>
      </c>
      <c r="C2184" s="2">
        <f t="shared" si="198"/>
        <v>6.2458406680674159</v>
      </c>
      <c r="D2184" s="2">
        <f t="shared" si="200"/>
        <v>6.1278779767996925</v>
      </c>
      <c r="E2184" s="2">
        <f t="shared" si="199"/>
        <v>0.11796269126772341</v>
      </c>
      <c r="F2184" s="2">
        <f t="shared" si="203"/>
        <v>3.3505050440650705E-2</v>
      </c>
      <c r="G2184" s="2">
        <f t="shared" si="201"/>
        <v>8.4457640827072702E-2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5.5582000000000003</v>
      </c>
      <c r="C2185" s="2">
        <f t="shared" si="198"/>
        <v>6.2462497960570449</v>
      </c>
      <c r="D2185" s="2">
        <f t="shared" si="200"/>
        <v>6.0856796081478635</v>
      </c>
      <c r="E2185" s="2">
        <f t="shared" si="199"/>
        <v>0.16057018790918143</v>
      </c>
      <c r="F2185" s="2">
        <f t="shared" si="203"/>
        <v>5.8918077934356855E-2</v>
      </c>
      <c r="G2185" s="2">
        <f t="shared" si="201"/>
        <v>0.10165210997482457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5.5582000000000003</v>
      </c>
      <c r="C2186" s="2">
        <f t="shared" si="198"/>
        <v>6.2354113658944232</v>
      </c>
      <c r="D2186" s="2">
        <f t="shared" si="200"/>
        <v>6.0466070445813553</v>
      </c>
      <c r="E2186" s="2">
        <f t="shared" si="199"/>
        <v>0.1888043213130679</v>
      </c>
      <c r="F2186" s="2">
        <f t="shared" si="203"/>
        <v>8.4895326610099076E-2</v>
      </c>
      <c r="G2186" s="2">
        <f t="shared" si="201"/>
        <v>0.10390899470296883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5.6308999999999996</v>
      </c>
      <c r="C2187" s="2">
        <f t="shared" si="198"/>
        <v>6.2248403865260507</v>
      </c>
      <c r="D2187" s="2">
        <f t="shared" si="200"/>
        <v>6.015813930167921</v>
      </c>
      <c r="E2187" s="2">
        <f t="shared" si="199"/>
        <v>0.20902645635812966</v>
      </c>
      <c r="F2187" s="2">
        <f t="shared" si="203"/>
        <v>0.1097215525597052</v>
      </c>
      <c r="G2187" s="2">
        <f t="shared" si="201"/>
        <v>9.9304903798424465E-2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5.6127000000000002</v>
      </c>
      <c r="C2188" s="2">
        <f t="shared" si="198"/>
        <v>6.2158957116758886</v>
      </c>
      <c r="D2188" s="2">
        <f t="shared" si="200"/>
        <v>5.9859536390443706</v>
      </c>
      <c r="E2188" s="2">
        <f t="shared" si="199"/>
        <v>0.229942072631518</v>
      </c>
      <c r="F2188" s="2">
        <f t="shared" si="203"/>
        <v>0.13376565657406775</v>
      </c>
      <c r="G2188" s="2">
        <f t="shared" si="201"/>
        <v>9.6176416057450254E-2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5.5037000000000003</v>
      </c>
      <c r="C2189" s="2">
        <f t="shared" si="198"/>
        <v>6.2083271406488292</v>
      </c>
      <c r="D2189" s="2">
        <f t="shared" si="200"/>
        <v>5.950231147263306</v>
      </c>
      <c r="E2189" s="2">
        <f t="shared" si="199"/>
        <v>0.25809599338552314</v>
      </c>
      <c r="F2189" s="2">
        <f t="shared" si="203"/>
        <v>0.15863172393635883</v>
      </c>
      <c r="G2189" s="2">
        <f t="shared" si="201"/>
        <v>9.9464269449164311E-2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5.4492000000000003</v>
      </c>
      <c r="C2190" s="2">
        <f t="shared" si="198"/>
        <v>6.21450758054901</v>
      </c>
      <c r="D2190" s="2">
        <f t="shared" si="200"/>
        <v>5.9131177289475056</v>
      </c>
      <c r="E2190" s="2">
        <f t="shared" si="199"/>
        <v>0.30138985160150433</v>
      </c>
      <c r="F2190" s="2">
        <f t="shared" si="203"/>
        <v>0.18718334946938792</v>
      </c>
      <c r="G2190" s="2">
        <f t="shared" si="201"/>
        <v>0.11420650213211642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5.5400999999999998</v>
      </c>
      <c r="C2191" s="2">
        <f t="shared" ref="C2191:C2254" si="204">$C$4*B2181+C2190*(1-$C$4)</f>
        <v>6.2071525681568547</v>
      </c>
      <c r="D2191" s="2">
        <f t="shared" si="200"/>
        <v>5.8854867860625051</v>
      </c>
      <c r="E2191" s="2">
        <f t="shared" si="199"/>
        <v>0.32166578209434959</v>
      </c>
      <c r="F2191" s="2">
        <f t="shared" si="203"/>
        <v>0.21407983599438024</v>
      </c>
      <c r="G2191" s="2">
        <f t="shared" si="201"/>
        <v>0.10758594609996935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5.7217000000000002</v>
      </c>
      <c r="C2192" s="2">
        <f t="shared" si="204"/>
        <v>6.1604060192096464</v>
      </c>
      <c r="D2192" s="2">
        <f t="shared" si="200"/>
        <v>5.8733544315393571</v>
      </c>
      <c r="E2192" s="2">
        <f t="shared" si="199"/>
        <v>0.28705158767028927</v>
      </c>
      <c r="F2192" s="2">
        <f t="shared" si="203"/>
        <v>0.22867418632956205</v>
      </c>
      <c r="G2192" s="2">
        <f t="shared" si="201"/>
        <v>5.837740134072722E-2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5.64</v>
      </c>
      <c r="C2193" s="2">
        <f t="shared" si="204"/>
        <v>6.1068820162543158</v>
      </c>
      <c r="D2193" s="2">
        <f t="shared" si="200"/>
        <v>5.8560689180919967</v>
      </c>
      <c r="E2193" s="2">
        <f t="shared" si="199"/>
        <v>0.25081309816231911</v>
      </c>
      <c r="F2193" s="2">
        <f t="shared" si="203"/>
        <v>0.23310196869611347</v>
      </c>
      <c r="G2193" s="2">
        <f t="shared" si="201"/>
        <v>1.771112946620565E-2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5.8307000000000002</v>
      </c>
      <c r="C2194" s="2">
        <f t="shared" si="204"/>
        <v>6.0336540137536518</v>
      </c>
      <c r="D2194" s="2">
        <f t="shared" si="200"/>
        <v>5.8541897389740711</v>
      </c>
      <c r="E2194" s="2">
        <f t="shared" si="199"/>
        <v>0.17946427477958071</v>
      </c>
      <c r="F2194" s="2">
        <f t="shared" si="203"/>
        <v>0.22237442991280693</v>
      </c>
      <c r="G2194" s="2">
        <f t="shared" si="201"/>
        <v>-4.2910155133226213E-2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5.7944000000000004</v>
      </c>
      <c r="C2195" s="2">
        <f t="shared" si="204"/>
        <v>5.9605072424069361</v>
      </c>
      <c r="D2195" s="2">
        <f t="shared" si="200"/>
        <v>5.8497608694204359</v>
      </c>
      <c r="E2195" s="2">
        <f t="shared" si="199"/>
        <v>0.11074637298650014</v>
      </c>
      <c r="F2195" s="2">
        <f t="shared" si="203"/>
        <v>0.20004881852754558</v>
      </c>
      <c r="G2195" s="2">
        <f t="shared" si="201"/>
        <v>-8.9302445541045439E-2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5.7488999999999999</v>
      </c>
      <c r="C2196" s="2">
        <f t="shared" si="204"/>
        <v>5.8986138204981771</v>
      </c>
      <c r="D2196" s="2">
        <f t="shared" si="200"/>
        <v>5.8422896939078113</v>
      </c>
      <c r="E2196" s="2">
        <f t="shared" si="199"/>
        <v>5.6324126590365786E-2</v>
      </c>
      <c r="F2196" s="2">
        <f t="shared" si="203"/>
        <v>0.17130388014010964</v>
      </c>
      <c r="G2196" s="2">
        <f t="shared" si="201"/>
        <v>-0.11497975354974385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5.758</v>
      </c>
      <c r="C2197" s="2">
        <f t="shared" si="204"/>
        <v>5.8574270788830729</v>
      </c>
      <c r="D2197" s="2">
        <f t="shared" si="200"/>
        <v>5.8360460128776035</v>
      </c>
      <c r="E2197" s="2">
        <f t="shared" si="199"/>
        <v>2.1381066005469407E-2</v>
      </c>
      <c r="F2197" s="2">
        <f t="shared" si="203"/>
        <v>0.14131931731318162</v>
      </c>
      <c r="G2197" s="2">
        <f t="shared" si="201"/>
        <v>-0.11993825130771221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5.6308999999999996</v>
      </c>
      <c r="C2198" s="2">
        <f t="shared" si="204"/>
        <v>5.8197767590549079</v>
      </c>
      <c r="D2198" s="2">
        <f t="shared" si="200"/>
        <v>5.8208500119237065</v>
      </c>
      <c r="E2198" s="2">
        <f t="shared" si="199"/>
        <v>-1.0732528687986687E-3</v>
      </c>
      <c r="F2198" s="2">
        <f t="shared" si="203"/>
        <v>0.11284080327678557</v>
      </c>
      <c r="G2198" s="2">
        <f t="shared" si="201"/>
        <v>-0.11391405614558424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5.5763999999999996</v>
      </c>
      <c r="C2199" s="2">
        <f t="shared" si="204"/>
        <v>5.7711495653541522</v>
      </c>
      <c r="D2199" s="2">
        <f t="shared" si="200"/>
        <v>5.8027426036330612</v>
      </c>
      <c r="E2199" s="2">
        <f t="shared" si="199"/>
        <v>-3.1593038278908914E-2</v>
      </c>
      <c r="F2199" s="2">
        <f t="shared" si="203"/>
        <v>8.3954034965646684E-2</v>
      </c>
      <c r="G2199" s="2">
        <f t="shared" si="201"/>
        <v>-0.1155470732445556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5.5218999999999996</v>
      </c>
      <c r="C2200" s="2">
        <f t="shared" si="204"/>
        <v>5.7216188629919751</v>
      </c>
      <c r="D2200" s="2">
        <f t="shared" si="200"/>
        <v>5.7819394478083899</v>
      </c>
      <c r="E2200" s="2">
        <f t="shared" si="199"/>
        <v>-6.032058481641478E-2</v>
      </c>
      <c r="F2200" s="2">
        <f t="shared" si="203"/>
        <v>5.5099111009234397E-2</v>
      </c>
      <c r="G2200" s="2">
        <f t="shared" si="201"/>
        <v>-0.11541969582564918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5.4855999999999998</v>
      </c>
      <c r="C2201" s="2">
        <f t="shared" si="204"/>
        <v>5.6936928840701331</v>
      </c>
      <c r="D2201" s="2">
        <f t="shared" si="200"/>
        <v>5.7599883776003615</v>
      </c>
      <c r="E2201" s="2">
        <f t="shared" si="199"/>
        <v>-6.6295493530228455E-2</v>
      </c>
      <c r="F2201" s="2">
        <f t="shared" si="203"/>
        <v>3.0820190101341828E-2</v>
      </c>
      <c r="G2201" s="2">
        <f t="shared" si="201"/>
        <v>-9.7115683631570277E-2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5.4946000000000002</v>
      </c>
      <c r="C2202" s="2">
        <f t="shared" si="204"/>
        <v>5.6980016711362662</v>
      </c>
      <c r="D2202" s="2">
        <f t="shared" si="200"/>
        <v>5.7403299792595943</v>
      </c>
      <c r="E2202" s="2">
        <f t="shared" si="199"/>
        <v>-4.2328308123328107E-2</v>
      </c>
      <c r="F2202" s="2">
        <f t="shared" si="203"/>
        <v>1.6190490456407844E-2</v>
      </c>
      <c r="G2202" s="2">
        <f t="shared" si="201"/>
        <v>-5.8518798579735951E-2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5.4855999999999998</v>
      </c>
      <c r="C2203" s="2">
        <f t="shared" si="204"/>
        <v>5.6890783371153022</v>
      </c>
      <c r="D2203" s="2">
        <f t="shared" si="200"/>
        <v>5.7214610919070319</v>
      </c>
      <c r="E2203" s="2">
        <f t="shared" si="199"/>
        <v>-3.2382754791729695E-2</v>
      </c>
      <c r="F2203" s="2">
        <f t="shared" si="203"/>
        <v>6.4758414067803373E-3</v>
      </c>
      <c r="G2203" s="2">
        <f t="shared" si="201"/>
        <v>-3.885859619851003E-2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5.4583000000000004</v>
      </c>
      <c r="C2204" s="2">
        <f t="shared" si="204"/>
        <v>5.7108662852514094</v>
      </c>
      <c r="D2204" s="2">
        <f t="shared" si="200"/>
        <v>5.7019676776916963</v>
      </c>
      <c r="E2204" s="2">
        <f t="shared" ref="E2204:E2267" si="205">C2204-D2204</f>
        <v>8.8986075597130565E-3</v>
      </c>
      <c r="F2204" s="2">
        <f t="shared" si="203"/>
        <v>6.9603946373668815E-3</v>
      </c>
      <c r="G2204" s="2">
        <f t="shared" si="201"/>
        <v>1.9382129223461751E-3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6">
        <f>TITRES_STAT!D2208</f>
        <v>5.5218999999999996</v>
      </c>
      <c r="C2205" s="2">
        <f t="shared" si="204"/>
        <v>5.723717625981962</v>
      </c>
      <c r="D2205" s="2">
        <f t="shared" ref="D2205:D2268" si="206">$D$4*B2205+(1-$D$4)*D2204</f>
        <v>5.6886293311960152</v>
      </c>
      <c r="E2205" s="2">
        <f t="shared" si="205"/>
        <v>3.5088294785946772E-2</v>
      </c>
      <c r="F2205" s="2">
        <f t="shared" si="203"/>
        <v>1.2585974667082861E-2</v>
      </c>
      <c r="G2205" s="2">
        <f t="shared" si="201"/>
        <v>2.2502320118863911E-2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5.4855999999999998</v>
      </c>
      <c r="C2206" s="2">
        <f t="shared" si="204"/>
        <v>5.7275918373693528</v>
      </c>
      <c r="D2206" s="2">
        <f t="shared" si="206"/>
        <v>5.6735901214777922</v>
      </c>
      <c r="E2206" s="2">
        <f t="shared" si="205"/>
        <v>5.4001715891560664E-2</v>
      </c>
      <c r="F2206" s="2">
        <f t="shared" si="203"/>
        <v>2.086912291197842E-2</v>
      </c>
      <c r="G2206" s="2">
        <f t="shared" si="201"/>
        <v>3.3132592979582244E-2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5.4492000000000003</v>
      </c>
      <c r="C2207" s="2">
        <f t="shared" si="204"/>
        <v>5.7322700162356064</v>
      </c>
      <c r="D2207" s="2">
        <f t="shared" si="206"/>
        <v>5.6569686309979561</v>
      </c>
      <c r="E2207" s="2">
        <f t="shared" si="205"/>
        <v>7.5301385237650287E-2</v>
      </c>
      <c r="F2207" s="2">
        <f t="shared" si="203"/>
        <v>3.1755575377112794E-2</v>
      </c>
      <c r="G2207" s="2">
        <f t="shared" si="201"/>
        <v>4.3545809860537493E-2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5.4946000000000002</v>
      </c>
      <c r="C2208" s="2">
        <f t="shared" si="204"/>
        <v>5.7166746291224362</v>
      </c>
      <c r="D2208" s="2">
        <f t="shared" si="206"/>
        <v>5.6449413249981077</v>
      </c>
      <c r="E2208" s="2">
        <f t="shared" si="205"/>
        <v>7.1733304124328434E-2</v>
      </c>
      <c r="F2208" s="2">
        <f t="shared" si="203"/>
        <v>3.9751121126555919E-2</v>
      </c>
      <c r="G2208" s="2">
        <f t="shared" si="201"/>
        <v>3.1982182997772515E-2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5.4946000000000002</v>
      </c>
      <c r="C2209" s="2">
        <f t="shared" si="204"/>
        <v>5.6950939169497534</v>
      </c>
      <c r="D2209" s="2">
        <f t="shared" si="206"/>
        <v>5.6338049305538034</v>
      </c>
      <c r="E2209" s="2">
        <f t="shared" si="205"/>
        <v>6.128898639595004E-2</v>
      </c>
      <c r="F2209" s="2">
        <f t="shared" si="203"/>
        <v>4.4058694180434746E-2</v>
      </c>
      <c r="G2209" s="2">
        <f t="shared" si="201"/>
        <v>1.7230292215515294E-2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5.4946000000000002</v>
      </c>
      <c r="C2210" s="2">
        <f t="shared" si="204"/>
        <v>5.6684486989574836</v>
      </c>
      <c r="D2210" s="2">
        <f t="shared" si="206"/>
        <v>5.6234934542164847</v>
      </c>
      <c r="E2210" s="2">
        <f t="shared" si="205"/>
        <v>4.4955244740998879E-2</v>
      </c>
      <c r="F2210" s="2">
        <f t="shared" si="203"/>
        <v>4.4238004292547574E-2</v>
      </c>
      <c r="G2210" s="2">
        <f t="shared" si="201"/>
        <v>7.172404484513048E-4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5.4583000000000004</v>
      </c>
      <c r="C2211" s="2">
        <f t="shared" si="204"/>
        <v>5.6403181298871008</v>
      </c>
      <c r="D2211" s="2">
        <f t="shared" si="206"/>
        <v>5.6112569020523013</v>
      </c>
      <c r="E2211" s="2">
        <f t="shared" si="205"/>
        <v>2.9061227834799475E-2</v>
      </c>
      <c r="F2211" s="2">
        <f t="shared" si="203"/>
        <v>4.120264900099796E-2</v>
      </c>
      <c r="G2211" s="2">
        <f t="shared" si="201"/>
        <v>-1.2141421166198485E-2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6">
        <f>TITRES_STAT!D2215</f>
        <v>5.4583000000000004</v>
      </c>
      <c r="C2212" s="2">
        <f t="shared" si="204"/>
        <v>5.6178999560583165</v>
      </c>
      <c r="D2212" s="2">
        <f t="shared" si="206"/>
        <v>5.5999267611595389</v>
      </c>
      <c r="E2212" s="2">
        <f t="shared" si="205"/>
        <v>1.7973194898777578E-2</v>
      </c>
      <c r="F2212" s="2">
        <f t="shared" si="203"/>
        <v>3.6556758180553886E-2</v>
      </c>
      <c r="G2212" s="2">
        <f t="shared" ref="G2212:G2275" si="207">E2212-F2212</f>
        <v>-1.8583563281776308E-2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6">
        <f>TITRES_STAT!D2216</f>
        <v>5.4855999999999998</v>
      </c>
      <c r="C2213" s="2">
        <f t="shared" si="204"/>
        <v>5.5975461166647289</v>
      </c>
      <c r="D2213" s="2">
        <f t="shared" si="206"/>
        <v>5.5914581121847586</v>
      </c>
      <c r="E2213" s="2">
        <f t="shared" si="205"/>
        <v>6.0880044799702659E-3</v>
      </c>
      <c r="F2213" s="2">
        <f t="shared" ref="F2213:F2276" si="209">(E2213*(2/(10)))+((1-(2/10))*F2212)</f>
        <v>3.0463007440437163E-2</v>
      </c>
      <c r="G2213" s="2">
        <f t="shared" si="207"/>
        <v>-2.4375002960466897E-2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6">
        <f>TITRES_STAT!D2217</f>
        <v>5.4764999999999997</v>
      </c>
      <c r="C2214" s="2">
        <f t="shared" si="204"/>
        <v>5.5761236371778473</v>
      </c>
      <c r="D2214" s="2">
        <f t="shared" si="206"/>
        <v>5.5829426964673692</v>
      </c>
      <c r="E2214" s="2">
        <f t="shared" si="205"/>
        <v>-6.8190592895218671E-3</v>
      </c>
      <c r="F2214" s="2">
        <f t="shared" si="209"/>
        <v>2.300659409444536E-2</v>
      </c>
      <c r="G2214" s="2">
        <f t="shared" si="207"/>
        <v>-2.9825653383967227E-2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5.4673999999999996</v>
      </c>
      <c r="C2215" s="2">
        <f t="shared" si="204"/>
        <v>5.5677815391504861</v>
      </c>
      <c r="D2215" s="2">
        <f t="shared" si="206"/>
        <v>5.5743839782105269</v>
      </c>
      <c r="E2215" s="2">
        <f t="shared" si="205"/>
        <v>-6.6024390600407656E-3</v>
      </c>
      <c r="F2215" s="2">
        <f t="shared" si="209"/>
        <v>1.7084787463548134E-2</v>
      </c>
      <c r="G2215" s="2">
        <f t="shared" si="207"/>
        <v>-2.36872265235889E-2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5.4310999999999998</v>
      </c>
      <c r="C2216" s="2">
        <f t="shared" si="204"/>
        <v>5.5551382254350266</v>
      </c>
      <c r="D2216" s="2">
        <f t="shared" si="206"/>
        <v>5.5637703501949325</v>
      </c>
      <c r="E2216" s="2">
        <f t="shared" si="205"/>
        <v>-8.6321247599059348E-3</v>
      </c>
      <c r="F2216" s="2">
        <f t="shared" si="209"/>
        <v>1.1941405018857321E-2</v>
      </c>
      <c r="G2216" s="2">
        <f t="shared" si="207"/>
        <v>-2.0573529778763255E-2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5.3765999999999998</v>
      </c>
      <c r="C2217" s="2">
        <f t="shared" si="204"/>
        <v>5.5388400369065609</v>
      </c>
      <c r="D2217" s="2">
        <f t="shared" si="206"/>
        <v>5.5499058798101224</v>
      </c>
      <c r="E2217" s="2">
        <f t="shared" si="205"/>
        <v>-1.1065842903561496E-2</v>
      </c>
      <c r="F2217" s="2">
        <f t="shared" si="209"/>
        <v>7.3399554343735584E-3</v>
      </c>
      <c r="G2217" s="2">
        <f t="shared" si="207"/>
        <v>-1.8405798337935056E-2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5.3765999999999998</v>
      </c>
      <c r="C2218" s="2">
        <f t="shared" si="204"/>
        <v>5.5320338773824753</v>
      </c>
      <c r="D2218" s="2">
        <f t="shared" si="206"/>
        <v>5.5370684072315948</v>
      </c>
      <c r="E2218" s="2">
        <f t="shared" si="205"/>
        <v>-5.0345298491194512E-3</v>
      </c>
      <c r="F2218" s="2">
        <f t="shared" si="209"/>
        <v>4.8650583776749566E-3</v>
      </c>
      <c r="G2218" s="2">
        <f t="shared" si="207"/>
        <v>-9.899588226794407E-3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5.3583999999999996</v>
      </c>
      <c r="C2219" s="2">
        <f t="shared" si="204"/>
        <v>5.5262748193236328</v>
      </c>
      <c r="D2219" s="2">
        <f t="shared" si="206"/>
        <v>5.5238337103996242</v>
      </c>
      <c r="E2219" s="2">
        <f t="shared" si="205"/>
        <v>2.441108924008617E-3</v>
      </c>
      <c r="F2219" s="2">
        <f t="shared" si="209"/>
        <v>4.3802684869416889E-3</v>
      </c>
      <c r="G2219" s="2">
        <f t="shared" si="207"/>
        <v>-1.9391595629330719E-3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5.3583999999999996</v>
      </c>
      <c r="C2220" s="2">
        <f t="shared" si="204"/>
        <v>5.5214017701969205</v>
      </c>
      <c r="D2220" s="2">
        <f t="shared" si="206"/>
        <v>5.5115793614811333</v>
      </c>
      <c r="E2220" s="2">
        <f t="shared" si="205"/>
        <v>9.822408715787212E-3</v>
      </c>
      <c r="F2220" s="2">
        <f t="shared" si="209"/>
        <v>5.4686965327107942E-3</v>
      </c>
      <c r="G2220" s="2">
        <f t="shared" si="207"/>
        <v>4.3537121830764178E-3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5.3583999999999996</v>
      </c>
      <c r="C2221" s="2">
        <f t="shared" si="204"/>
        <v>5.5116938055512401</v>
      </c>
      <c r="D2221" s="2">
        <f t="shared" si="206"/>
        <v>5.5002327421121597</v>
      </c>
      <c r="E2221" s="2">
        <f t="shared" si="205"/>
        <v>1.1461063439080377E-2</v>
      </c>
      <c r="F2221" s="2">
        <f t="shared" si="209"/>
        <v>6.6671699139847114E-3</v>
      </c>
      <c r="G2221" s="2">
        <f t="shared" si="207"/>
        <v>4.7938935250956653E-3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5.3583999999999996</v>
      </c>
      <c r="C2222" s="2">
        <f t="shared" si="204"/>
        <v>5.5034793739279717</v>
      </c>
      <c r="D2222" s="2">
        <f t="shared" si="206"/>
        <v>5.4897266130668143</v>
      </c>
      <c r="E2222" s="2">
        <f t="shared" si="205"/>
        <v>1.3752760861157398E-2</v>
      </c>
      <c r="F2222" s="2">
        <f t="shared" si="209"/>
        <v>8.0842881034192491E-3</v>
      </c>
      <c r="G2222" s="2">
        <f t="shared" si="207"/>
        <v>5.6684727577381491E-3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5.3765999999999998</v>
      </c>
      <c r="C2223" s="2">
        <f t="shared" si="204"/>
        <v>5.5007287010159756</v>
      </c>
      <c r="D2223" s="2">
        <f t="shared" si="206"/>
        <v>5.4813468639507539</v>
      </c>
      <c r="E2223" s="2">
        <f t="shared" si="205"/>
        <v>1.9381837065221674E-2</v>
      </c>
      <c r="F2223" s="2">
        <f t="shared" si="209"/>
        <v>1.0343797895779735E-2</v>
      </c>
      <c r="G2223" s="2">
        <f t="shared" si="207"/>
        <v>9.0380391694419391E-3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5.3038999999999996</v>
      </c>
      <c r="C2224" s="2">
        <f t="shared" si="204"/>
        <v>5.4970012085519793</v>
      </c>
      <c r="D2224" s="2">
        <f t="shared" si="206"/>
        <v>5.4682026518062532</v>
      </c>
      <c r="E2224" s="2">
        <f t="shared" si="205"/>
        <v>2.8798556745726067E-2</v>
      </c>
      <c r="F2224" s="2">
        <f t="shared" si="209"/>
        <v>1.4034749665769002E-2</v>
      </c>
      <c r="G2224" s="2">
        <f t="shared" si="207"/>
        <v>1.4763807079957066E-2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5.2948000000000004</v>
      </c>
      <c r="C2225" s="2">
        <f t="shared" si="204"/>
        <v>5.492447176467059</v>
      </c>
      <c r="D2225" s="2">
        <f t="shared" si="206"/>
        <v>5.4553580109317155</v>
      </c>
      <c r="E2225" s="2">
        <f t="shared" si="205"/>
        <v>3.7089165535343582E-2</v>
      </c>
      <c r="F2225" s="2">
        <f t="shared" si="209"/>
        <v>1.8645632839683918E-2</v>
      </c>
      <c r="G2225" s="2">
        <f t="shared" si="207"/>
        <v>1.8443532695659664E-2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5.2948000000000004</v>
      </c>
      <c r="C2226" s="2">
        <f t="shared" si="204"/>
        <v>5.4830091493182813</v>
      </c>
      <c r="D2226" s="2">
        <f t="shared" si="206"/>
        <v>5.4434648249367736</v>
      </c>
      <c r="E2226" s="2">
        <f t="shared" si="205"/>
        <v>3.9544324381507678E-2</v>
      </c>
      <c r="F2226" s="2">
        <f t="shared" si="209"/>
        <v>2.2825371148048671E-2</v>
      </c>
      <c r="G2226" s="2">
        <f t="shared" si="207"/>
        <v>1.6718953233459007E-2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5.2948000000000004</v>
      </c>
      <c r="C2227" s="2">
        <f t="shared" si="204"/>
        <v>5.4666385109616229</v>
      </c>
      <c r="D2227" s="2">
        <f t="shared" si="206"/>
        <v>5.4324526156821982</v>
      </c>
      <c r="E2227" s="2">
        <f t="shared" si="205"/>
        <v>3.4185895279424727E-2</v>
      </c>
      <c r="F2227" s="2">
        <f t="shared" si="209"/>
        <v>2.5097475974323883E-2</v>
      </c>
      <c r="G2227" s="2">
        <f t="shared" si="207"/>
        <v>9.0884193051008443E-3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5.2948000000000004</v>
      </c>
      <c r="C2228" s="2">
        <f t="shared" si="204"/>
        <v>5.4527864323521422</v>
      </c>
      <c r="D2228" s="2">
        <f t="shared" si="206"/>
        <v>5.422256125631665</v>
      </c>
      <c r="E2228" s="2">
        <f t="shared" si="205"/>
        <v>3.0530306720477185E-2</v>
      </c>
      <c r="F2228" s="2">
        <f t="shared" si="209"/>
        <v>2.6184042123554546E-2</v>
      </c>
      <c r="G2228" s="2">
        <f t="shared" si="207"/>
        <v>4.3462645969226388E-3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5.2584999999999997</v>
      </c>
      <c r="C2229" s="2">
        <f t="shared" si="204"/>
        <v>5.438265442759505</v>
      </c>
      <c r="D2229" s="2">
        <f t="shared" si="206"/>
        <v>5.4101260422515418</v>
      </c>
      <c r="E2229" s="2">
        <f t="shared" si="205"/>
        <v>2.8139400507963153E-2</v>
      </c>
      <c r="F2229" s="2">
        <f t="shared" si="209"/>
        <v>2.657511380043627E-2</v>
      </c>
      <c r="G2229" s="2">
        <f t="shared" si="207"/>
        <v>1.5642867075268824E-3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6">
        <f>TITRES_STAT!D2233</f>
        <v>5.2948000000000004</v>
      </c>
      <c r="C2230" s="2">
        <f t="shared" si="204"/>
        <v>5.4259784515657348</v>
      </c>
      <c r="D2230" s="2">
        <f t="shared" si="206"/>
        <v>5.4015833724551312</v>
      </c>
      <c r="E2230" s="2">
        <f t="shared" si="205"/>
        <v>2.4395079110603568E-2</v>
      </c>
      <c r="F2230" s="2">
        <f t="shared" si="209"/>
        <v>2.613910686246973E-2</v>
      </c>
      <c r="G2230" s="2">
        <f t="shared" si="207"/>
        <v>-1.7440277518661618E-3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5.2584999999999997</v>
      </c>
      <c r="C2231" s="2">
        <f t="shared" si="204"/>
        <v>5.415581766709467</v>
      </c>
      <c r="D2231" s="2">
        <f t="shared" si="206"/>
        <v>5.3909846041251219</v>
      </c>
      <c r="E2231" s="2">
        <f t="shared" si="205"/>
        <v>2.4597162584345078E-2</v>
      </c>
      <c r="F2231" s="2">
        <f t="shared" si="209"/>
        <v>2.5830718006844798E-2</v>
      </c>
      <c r="G2231" s="2">
        <f t="shared" si="207"/>
        <v>-1.23355542249972E-3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5.2493999999999996</v>
      </c>
      <c r="C2232" s="2">
        <f t="shared" si="204"/>
        <v>5.4067845718310874</v>
      </c>
      <c r="D2232" s="2">
        <f t="shared" si="206"/>
        <v>5.3804968556714092</v>
      </c>
      <c r="E2232" s="2">
        <f t="shared" si="205"/>
        <v>2.6287716159678176E-2</v>
      </c>
      <c r="F2232" s="2">
        <f t="shared" si="209"/>
        <v>2.5922117637411472E-2</v>
      </c>
      <c r="G2232" s="2">
        <f t="shared" si="207"/>
        <v>3.6559852226670381E-4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5.2493999999999996</v>
      </c>
      <c r="C2233" s="2">
        <f t="shared" si="204"/>
        <v>5.4021407915493818</v>
      </c>
      <c r="D2233" s="2">
        <f t="shared" si="206"/>
        <v>5.3707859774735276</v>
      </c>
      <c r="E2233" s="2">
        <f t="shared" si="205"/>
        <v>3.1354814075854165E-2</v>
      </c>
      <c r="F2233" s="2">
        <f t="shared" si="209"/>
        <v>2.7008656925100009E-2</v>
      </c>
      <c r="G2233" s="2">
        <f t="shared" si="207"/>
        <v>4.3461571507541555E-3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5.3129999999999997</v>
      </c>
      <c r="C2234" s="2">
        <f t="shared" si="204"/>
        <v>5.387026823618708</v>
      </c>
      <c r="D2234" s="2">
        <f t="shared" si="206"/>
        <v>5.3665055346977111</v>
      </c>
      <c r="E2234" s="2">
        <f t="shared" si="205"/>
        <v>2.0521288920996916E-2</v>
      </c>
      <c r="F2234" s="2">
        <f t="shared" si="209"/>
        <v>2.571118332427939E-2</v>
      </c>
      <c r="G2234" s="2">
        <f t="shared" si="207"/>
        <v>-5.1898944032824738E-3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5.3129999999999997</v>
      </c>
      <c r="C2235" s="2">
        <f t="shared" si="204"/>
        <v>5.3728380815235219</v>
      </c>
      <c r="D2235" s="2">
        <f t="shared" si="206"/>
        <v>5.3625421617571396</v>
      </c>
      <c r="E2235" s="2">
        <f t="shared" si="205"/>
        <v>1.0295919766382333E-2</v>
      </c>
      <c r="F2235" s="2">
        <f t="shared" si="209"/>
        <v>2.2628130612699981E-2</v>
      </c>
      <c r="G2235" s="2">
        <f t="shared" si="207"/>
        <v>-1.2332210846317648E-2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5.6127000000000002</v>
      </c>
      <c r="C2236" s="2">
        <f t="shared" si="204"/>
        <v>5.3608322228275949</v>
      </c>
      <c r="D2236" s="2">
        <f t="shared" si="206"/>
        <v>5.3810723719973508</v>
      </c>
      <c r="E2236" s="2">
        <f t="shared" si="205"/>
        <v>-2.0240149169755917E-2</v>
      </c>
      <c r="F2236" s="2">
        <f t="shared" si="209"/>
        <v>1.40544746562088E-2</v>
      </c>
      <c r="G2236" s="2">
        <f t="shared" si="207"/>
        <v>-3.4294623825964717E-2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5.8125</v>
      </c>
      <c r="C2237" s="2">
        <f t="shared" si="204"/>
        <v>5.3506734193156573</v>
      </c>
      <c r="D2237" s="2">
        <f t="shared" si="206"/>
        <v>5.4130299740716206</v>
      </c>
      <c r="E2237" s="2">
        <f t="shared" si="205"/>
        <v>-6.2356554755963245E-2</v>
      </c>
      <c r="F2237" s="2">
        <f t="shared" si="209"/>
        <v>-1.2277312262256087E-3</v>
      </c>
      <c r="G2237" s="2">
        <f t="shared" si="207"/>
        <v>-6.1128823529737635E-2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5.7853000000000003</v>
      </c>
      <c r="C2238" s="2">
        <f t="shared" si="204"/>
        <v>5.3420775086517098</v>
      </c>
      <c r="D2238" s="2">
        <f t="shared" si="206"/>
        <v>5.4406055315477966</v>
      </c>
      <c r="E2238" s="2">
        <f t="shared" si="205"/>
        <v>-9.8528022896086753E-2</v>
      </c>
      <c r="F2238" s="2">
        <f t="shared" si="209"/>
        <v>-2.0687789560197841E-2</v>
      </c>
      <c r="G2238" s="2">
        <f t="shared" si="207"/>
        <v>-7.7840233335888909E-2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5.8852000000000002</v>
      </c>
      <c r="C2239" s="2">
        <f t="shared" si="204"/>
        <v>5.3292194303976004</v>
      </c>
      <c r="D2239" s="2">
        <f t="shared" si="206"/>
        <v>5.4735384551368487</v>
      </c>
      <c r="E2239" s="2">
        <f t="shared" si="205"/>
        <v>-0.14431902473924829</v>
      </c>
      <c r="F2239" s="2">
        <f t="shared" si="209"/>
        <v>-4.5414036596007928E-2</v>
      </c>
      <c r="G2239" s="2">
        <f t="shared" si="207"/>
        <v>-9.8904988143240363E-2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5.8578999999999999</v>
      </c>
      <c r="C2240" s="2">
        <f t="shared" si="204"/>
        <v>5.323924133413354</v>
      </c>
      <c r="D2240" s="2">
        <f t="shared" si="206"/>
        <v>5.5020096806822671</v>
      </c>
      <c r="E2240" s="2">
        <f t="shared" si="205"/>
        <v>-0.17808554726891312</v>
      </c>
      <c r="F2240" s="2">
        <f t="shared" si="209"/>
        <v>-7.1948338730588965E-2</v>
      </c>
      <c r="G2240" s="2">
        <f t="shared" si="207"/>
        <v>-0.10613720853832416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5.8125</v>
      </c>
      <c r="C2241" s="2">
        <f t="shared" si="204"/>
        <v>5.3138588821189918</v>
      </c>
      <c r="D2241" s="2">
        <f t="shared" si="206"/>
        <v>5.5250089635946917</v>
      </c>
      <c r="E2241" s="2">
        <f t="shared" si="205"/>
        <v>-0.21115008147569991</v>
      </c>
      <c r="F2241" s="2">
        <f t="shared" si="209"/>
        <v>-9.9788687279611155E-2</v>
      </c>
      <c r="G2241" s="2">
        <f t="shared" si="207"/>
        <v>-0.11136139419608876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5.6763000000000003</v>
      </c>
      <c r="C2242" s="2">
        <f t="shared" si="204"/>
        <v>5.3039421310237618</v>
      </c>
      <c r="D2242" s="2">
        <f t="shared" si="206"/>
        <v>5.5362157070321221</v>
      </c>
      <c r="E2242" s="2">
        <f t="shared" si="205"/>
        <v>-0.23227357600836029</v>
      </c>
      <c r="F2242" s="2">
        <f t="shared" si="209"/>
        <v>-0.12628566502536098</v>
      </c>
      <c r="G2242" s="2">
        <f t="shared" si="207"/>
        <v>-0.10598791098299931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5.7671000000000001</v>
      </c>
      <c r="C2243" s="2">
        <f t="shared" si="204"/>
        <v>5.2955510339431831</v>
      </c>
      <c r="D2243" s="2">
        <f t="shared" si="206"/>
        <v>5.5533182472519647</v>
      </c>
      <c r="E2243" s="2">
        <f t="shared" si="205"/>
        <v>-0.25776721330878161</v>
      </c>
      <c r="F2243" s="2">
        <f t="shared" si="209"/>
        <v>-0.1525819746820451</v>
      </c>
      <c r="G2243" s="2">
        <f t="shared" si="207"/>
        <v>-0.10518523862673651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5.9032999999999998</v>
      </c>
      <c r="C2244" s="2">
        <f t="shared" si="204"/>
        <v>5.298235490259616</v>
      </c>
      <c r="D2244" s="2">
        <f t="shared" si="206"/>
        <v>5.5792428215295971</v>
      </c>
      <c r="E2244" s="2">
        <f t="shared" si="205"/>
        <v>-0.28100733126998101</v>
      </c>
      <c r="F2244" s="2">
        <f t="shared" si="209"/>
        <v>-0.17826704599963228</v>
      </c>
      <c r="G2244" s="2">
        <f t="shared" si="207"/>
        <v>-0.10274028527034873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5.9032999999999998</v>
      </c>
      <c r="C2245" s="2">
        <f t="shared" si="204"/>
        <v>5.3005069532965976</v>
      </c>
      <c r="D2245" s="2">
        <f t="shared" si="206"/>
        <v>5.6032470569718491</v>
      </c>
      <c r="E2245" s="2">
        <f t="shared" si="205"/>
        <v>-0.3027401036752515</v>
      </c>
      <c r="F2245" s="2">
        <f t="shared" si="209"/>
        <v>-0.20316165753475612</v>
      </c>
      <c r="G2245" s="2">
        <f t="shared" si="207"/>
        <v>-9.957844614049538E-2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6.1576000000000004</v>
      </c>
      <c r="C2246" s="2">
        <f t="shared" si="204"/>
        <v>5.3485366527894289</v>
      </c>
      <c r="D2246" s="2">
        <f t="shared" si="206"/>
        <v>5.6443102379368977</v>
      </c>
      <c r="E2246" s="2">
        <f t="shared" si="205"/>
        <v>-0.29577358514746876</v>
      </c>
      <c r="F2246" s="2">
        <f t="shared" si="209"/>
        <v>-0.22168404305729866</v>
      </c>
      <c r="G2246" s="2">
        <f t="shared" si="207"/>
        <v>-7.4089542090170102E-2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6.1848999999999998</v>
      </c>
      <c r="C2247" s="2">
        <f t="shared" si="204"/>
        <v>5.4199156292833628</v>
      </c>
      <c r="D2247" s="2">
        <f t="shared" si="206"/>
        <v>5.684353924015646</v>
      </c>
      <c r="E2247" s="2">
        <f t="shared" si="205"/>
        <v>-0.2644382947322832</v>
      </c>
      <c r="F2247" s="2">
        <f t="shared" si="209"/>
        <v>-0.23023489339229558</v>
      </c>
      <c r="G2247" s="2">
        <f t="shared" si="207"/>
        <v>-3.4203401339987616E-2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6.2938999999999998</v>
      </c>
      <c r="C2248" s="2">
        <f t="shared" si="204"/>
        <v>5.4761286093936139</v>
      </c>
      <c r="D2248" s="2">
        <f t="shared" si="206"/>
        <v>5.7295054851996721</v>
      </c>
      <c r="E2248" s="2">
        <f t="shared" si="205"/>
        <v>-0.25337687580605817</v>
      </c>
      <c r="F2248" s="2">
        <f t="shared" si="209"/>
        <v>-0.23486328987504812</v>
      </c>
      <c r="G2248" s="2">
        <f t="shared" si="207"/>
        <v>-1.8513585931010046E-2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6.3574000000000002</v>
      </c>
      <c r="C2249" s="2">
        <f t="shared" si="204"/>
        <v>5.5390626694869036</v>
      </c>
      <c r="D2249" s="2">
        <f t="shared" si="206"/>
        <v>5.7760161899996962</v>
      </c>
      <c r="E2249" s="2">
        <f t="shared" si="205"/>
        <v>-0.23695352051279261</v>
      </c>
      <c r="F2249" s="2">
        <f t="shared" si="209"/>
        <v>-0.23528133600259704</v>
      </c>
      <c r="G2249" s="2">
        <f t="shared" si="207"/>
        <v>-1.6721845101955735E-3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6.3574000000000002</v>
      </c>
      <c r="C2250" s="2">
        <f t="shared" si="204"/>
        <v>5.588114566488918</v>
      </c>
      <c r="D2250" s="2">
        <f t="shared" si="206"/>
        <v>5.8190816574071267</v>
      </c>
      <c r="E2250" s="2">
        <f t="shared" si="205"/>
        <v>-0.23096709091820866</v>
      </c>
      <c r="F2250" s="2">
        <f t="shared" si="209"/>
        <v>-0.23441848698571938</v>
      </c>
      <c r="G2250" s="2">
        <f t="shared" si="207"/>
        <v>3.4513960675107147E-3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6.3029999999999999</v>
      </c>
      <c r="C2251" s="2">
        <f t="shared" si="204"/>
        <v>5.6226354024136995</v>
      </c>
      <c r="D2251" s="2">
        <f t="shared" si="206"/>
        <v>5.8549274605621537</v>
      </c>
      <c r="E2251" s="2">
        <f t="shared" si="205"/>
        <v>-0.23229205814845422</v>
      </c>
      <c r="F2251" s="2">
        <f t="shared" si="209"/>
        <v>-0.23399320121826633</v>
      </c>
      <c r="G2251" s="2">
        <f t="shared" si="207"/>
        <v>1.7011430698121166E-3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6.4391999999999996</v>
      </c>
      <c r="C2252" s="2">
        <f t="shared" si="204"/>
        <v>5.6308914943500534</v>
      </c>
      <c r="D2252" s="2">
        <f t="shared" si="206"/>
        <v>5.8982069079279205</v>
      </c>
      <c r="E2252" s="2">
        <f t="shared" si="205"/>
        <v>-0.26731541357786703</v>
      </c>
      <c r="F2252" s="2">
        <f t="shared" si="209"/>
        <v>-0.24065764369018647</v>
      </c>
      <c r="G2252" s="2">
        <f t="shared" si="207"/>
        <v>-2.6657769887680566E-2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6.4482999999999997</v>
      </c>
      <c r="C2253" s="2">
        <f t="shared" si="204"/>
        <v>5.6518466490654298</v>
      </c>
      <c r="D2253" s="2">
        <f t="shared" si="206"/>
        <v>5.9389545443777045</v>
      </c>
      <c r="E2253" s="2">
        <f t="shared" si="205"/>
        <v>-0.28710789531227476</v>
      </c>
      <c r="F2253" s="2">
        <f t="shared" si="209"/>
        <v>-0.24994769401460415</v>
      </c>
      <c r="G2253" s="2">
        <f t="shared" si="207"/>
        <v>-3.7160201297670614E-2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6.2211999999999996</v>
      </c>
      <c r="C2254" s="2">
        <f t="shared" si="204"/>
        <v>5.6905317799784401</v>
      </c>
      <c r="D2254" s="2">
        <f t="shared" si="206"/>
        <v>5.9598616151645416</v>
      </c>
      <c r="E2254" s="2">
        <f t="shared" si="205"/>
        <v>-0.26932983518610154</v>
      </c>
      <c r="F2254" s="2">
        <f t="shared" si="209"/>
        <v>-0.25382412224890366</v>
      </c>
      <c r="G2254" s="2">
        <f t="shared" si="207"/>
        <v>-1.550571293719788E-2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6.4028999999999998</v>
      </c>
      <c r="C2255" s="2">
        <f t="shared" ref="C2255:C2318" si="210">$C$4*B2245+C2254*(1-$C$4)</f>
        <v>5.7232653522894488</v>
      </c>
      <c r="D2255" s="2">
        <f t="shared" si="206"/>
        <v>5.9926792733005021</v>
      </c>
      <c r="E2255" s="2">
        <f t="shared" si="205"/>
        <v>-0.26941392101105333</v>
      </c>
      <c r="F2255" s="2">
        <f t="shared" si="209"/>
        <v>-0.25694208200133362</v>
      </c>
      <c r="G2255" s="2">
        <f t="shared" si="207"/>
        <v>-1.247183900971971E-2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6.4482999999999997</v>
      </c>
      <c r="C2256" s="2">
        <f t="shared" si="210"/>
        <v>5.7900860673218411</v>
      </c>
      <c r="D2256" s="2">
        <f t="shared" si="206"/>
        <v>6.026428956759724</v>
      </c>
      <c r="E2256" s="2">
        <f t="shared" si="205"/>
        <v>-0.23634288943788295</v>
      </c>
      <c r="F2256" s="2">
        <f t="shared" si="209"/>
        <v>-0.25282224348864352</v>
      </c>
      <c r="G2256" s="2">
        <f t="shared" si="207"/>
        <v>1.6479354050760564E-2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6.7660999999999998</v>
      </c>
      <c r="C2257" s="2">
        <f t="shared" si="210"/>
        <v>5.8508266723492497</v>
      </c>
      <c r="D2257" s="2">
        <f t="shared" si="206"/>
        <v>6.0812194044071521</v>
      </c>
      <c r="E2257" s="2">
        <f t="shared" si="205"/>
        <v>-0.23039273205790245</v>
      </c>
      <c r="F2257" s="2">
        <f t="shared" si="209"/>
        <v>-0.24833634120249531</v>
      </c>
      <c r="G2257" s="2">
        <f t="shared" si="207"/>
        <v>1.7943609144592865E-2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6.9931999999999999</v>
      </c>
      <c r="C2258" s="2">
        <f t="shared" si="210"/>
        <v>5.9189917996801347</v>
      </c>
      <c r="D2258" s="2">
        <f t="shared" si="206"/>
        <v>6.1487735225992148</v>
      </c>
      <c r="E2258" s="2">
        <f t="shared" si="205"/>
        <v>-0.22978172291908017</v>
      </c>
      <c r="F2258" s="2">
        <f t="shared" si="209"/>
        <v>-0.2446254175458123</v>
      </c>
      <c r="G2258" s="2">
        <f t="shared" si="207"/>
        <v>1.4843694626732129E-2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7.1294000000000004</v>
      </c>
      <c r="C2259" s="2">
        <f t="shared" si="210"/>
        <v>5.9864392151139603</v>
      </c>
      <c r="D2259" s="2">
        <f t="shared" si="206"/>
        <v>6.2214125209251989</v>
      </c>
      <c r="E2259" s="2">
        <f t="shared" si="205"/>
        <v>-0.23497330581123865</v>
      </c>
      <c r="F2259" s="2">
        <f t="shared" si="209"/>
        <v>-0.24269499519889759</v>
      </c>
      <c r="G2259" s="2">
        <f t="shared" si="207"/>
        <v>7.7216893876589365E-3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6.7026000000000003</v>
      </c>
      <c r="C2260" s="2">
        <f t="shared" si="210"/>
        <v>6.0435101050964279</v>
      </c>
      <c r="D2260" s="2">
        <f t="shared" si="206"/>
        <v>6.2570560378937028</v>
      </c>
      <c r="E2260" s="2">
        <f t="shared" si="205"/>
        <v>-0.21354593279727485</v>
      </c>
      <c r="F2260" s="2">
        <f t="shared" si="209"/>
        <v>-0.23686518271857304</v>
      </c>
      <c r="G2260" s="2">
        <f t="shared" si="207"/>
        <v>2.3319249921298191E-2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6.4210000000000003</v>
      </c>
      <c r="C2261" s="2">
        <f t="shared" si="210"/>
        <v>6.0834316273892846</v>
      </c>
      <c r="D2261" s="2">
        <f t="shared" si="206"/>
        <v>6.2692000350867625</v>
      </c>
      <c r="E2261" s="2">
        <f t="shared" si="205"/>
        <v>-0.18576840769747793</v>
      </c>
      <c r="F2261" s="2">
        <f t="shared" si="209"/>
        <v>-0.22664582771435401</v>
      </c>
      <c r="G2261" s="2">
        <f t="shared" si="207"/>
        <v>4.0877420016876082E-2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6.1576000000000004</v>
      </c>
      <c r="C2262" s="2">
        <f t="shared" si="210"/>
        <v>6.1381652231755481</v>
      </c>
      <c r="D2262" s="2">
        <f t="shared" si="206"/>
        <v>6.2609333658210771</v>
      </c>
      <c r="E2262" s="2">
        <f t="shared" si="205"/>
        <v>-0.12276814264552893</v>
      </c>
      <c r="F2262" s="2">
        <f t="shared" si="209"/>
        <v>-0.20587029070058901</v>
      </c>
      <c r="G2262" s="2">
        <f t="shared" si="207"/>
        <v>8.3102148055060082E-2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6.1757999999999997</v>
      </c>
      <c r="C2263" s="2">
        <f t="shared" si="210"/>
        <v>6.1858782657639253</v>
      </c>
      <c r="D2263" s="2">
        <f t="shared" si="206"/>
        <v>6.2546271905750714</v>
      </c>
      <c r="E2263" s="2">
        <f t="shared" si="205"/>
        <v>-6.8748924811146139E-2</v>
      </c>
      <c r="F2263" s="2">
        <f t="shared" si="209"/>
        <v>-0.17844601752270045</v>
      </c>
      <c r="G2263" s="2">
        <f t="shared" si="207"/>
        <v>0.10969709271155431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5.9851000000000001</v>
      </c>
      <c r="C2264" s="2">
        <f t="shared" si="210"/>
        <v>6.191312378723322</v>
      </c>
      <c r="D2264" s="2">
        <f t="shared" si="206"/>
        <v>6.2346622134954366</v>
      </c>
      <c r="E2264" s="2">
        <f t="shared" si="205"/>
        <v>-4.3349834772114626E-2</v>
      </c>
      <c r="F2264" s="2">
        <f t="shared" si="209"/>
        <v>-0.1514267809725833</v>
      </c>
      <c r="G2264" s="2">
        <f t="shared" si="207"/>
        <v>0.10807694620046868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5.7217000000000002</v>
      </c>
      <c r="C2265" s="2">
        <f t="shared" si="210"/>
        <v>6.2238643204581958</v>
      </c>
      <c r="D2265" s="2">
        <f t="shared" si="206"/>
        <v>6.1966650124957745</v>
      </c>
      <c r="E2265" s="2">
        <f t="shared" si="205"/>
        <v>2.7199307962421315E-2</v>
      </c>
      <c r="F2265" s="2">
        <f t="shared" si="209"/>
        <v>-0.11570156318558239</v>
      </c>
      <c r="G2265" s="2">
        <f t="shared" si="207"/>
        <v>0.14290087114800371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5.8943000000000003</v>
      </c>
      <c r="C2266" s="2">
        <f t="shared" si="210"/>
        <v>6.2583928865415501</v>
      </c>
      <c r="D2266" s="2">
        <f t="shared" si="206"/>
        <v>6.174267604162754</v>
      </c>
      <c r="E2266" s="2">
        <f t="shared" si="205"/>
        <v>8.4125282378796129E-2</v>
      </c>
      <c r="F2266" s="2">
        <f t="shared" si="209"/>
        <v>-7.5736194072706695E-2</v>
      </c>
      <c r="G2266" s="2">
        <f t="shared" si="207"/>
        <v>0.15986147645150284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5.7308000000000003</v>
      </c>
      <c r="C2267" s="2">
        <f t="shared" si="210"/>
        <v>6.336501673227465</v>
      </c>
      <c r="D2267" s="2">
        <f t="shared" si="206"/>
        <v>6.1414181520025499</v>
      </c>
      <c r="E2267" s="2">
        <f t="shared" si="205"/>
        <v>0.19508352122491512</v>
      </c>
      <c r="F2267" s="2">
        <f t="shared" si="209"/>
        <v>-2.1572251013182331E-2</v>
      </c>
      <c r="G2267" s="2">
        <f t="shared" si="207"/>
        <v>0.21665577223809745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5.4492000000000003</v>
      </c>
      <c r="C2268" s="2">
        <f t="shared" si="210"/>
        <v>6.4375321850386245</v>
      </c>
      <c r="D2268" s="2">
        <f t="shared" si="206"/>
        <v>6.0901427333356946</v>
      </c>
      <c r="E2268" s="2">
        <f t="shared" ref="E2268:E2331" si="211">C2268-D2268</f>
        <v>0.3473894517029299</v>
      </c>
      <c r="F2268" s="2">
        <f t="shared" si="209"/>
        <v>5.2220089530040106E-2</v>
      </c>
      <c r="G2268" s="2">
        <f t="shared" si="207"/>
        <v>0.2951693621728898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5.3765999999999998</v>
      </c>
      <c r="C2269" s="2">
        <f t="shared" si="210"/>
        <v>6.5439733873403751</v>
      </c>
      <c r="D2269" s="2">
        <f t="shared" ref="D2269:D2332" si="212">$D$4*B2269+(1-$D$4)*D2268</f>
        <v>6.0372877160515683</v>
      </c>
      <c r="E2269" s="2">
        <f t="shared" si="211"/>
        <v>0.50668567128880682</v>
      </c>
      <c r="F2269" s="2">
        <f t="shared" si="209"/>
        <v>0.14311320588179344</v>
      </c>
      <c r="G2269" s="2">
        <f t="shared" si="207"/>
        <v>0.36357246540701338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5.3856999999999999</v>
      </c>
      <c r="C2270" s="2">
        <f t="shared" si="210"/>
        <v>6.5683774815957019</v>
      </c>
      <c r="D2270" s="2">
        <f t="shared" si="212"/>
        <v>5.9890219593070073</v>
      </c>
      <c r="E2270" s="2">
        <f t="shared" si="211"/>
        <v>0.57935552228869458</v>
      </c>
      <c r="F2270" s="2">
        <f t="shared" si="209"/>
        <v>0.23036166916317369</v>
      </c>
      <c r="G2270" s="2">
        <f t="shared" si="207"/>
        <v>0.34899385312552089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5.5128000000000004</v>
      </c>
      <c r="C2271" s="2">
        <f t="shared" si="210"/>
        <v>6.5457040228886711</v>
      </c>
      <c r="D2271" s="2">
        <f t="shared" si="212"/>
        <v>5.9537462586175991</v>
      </c>
      <c r="E2271" s="2">
        <f t="shared" si="211"/>
        <v>0.59195776427107205</v>
      </c>
      <c r="F2271" s="2">
        <f t="shared" si="209"/>
        <v>0.30268088818475336</v>
      </c>
      <c r="G2271" s="2">
        <f t="shared" si="207"/>
        <v>0.28927687608631869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5.5763999999999996</v>
      </c>
      <c r="C2272" s="2">
        <f t="shared" si="210"/>
        <v>6.4859957116750291</v>
      </c>
      <c r="D2272" s="2">
        <f t="shared" si="212"/>
        <v>5.9257946839051838</v>
      </c>
      <c r="E2272" s="2">
        <f t="shared" si="211"/>
        <v>0.56020102776984526</v>
      </c>
      <c r="F2272" s="2">
        <f t="shared" si="209"/>
        <v>0.35418491610177177</v>
      </c>
      <c r="G2272" s="2">
        <f t="shared" si="207"/>
        <v>0.20601611166807349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5.4946000000000002</v>
      </c>
      <c r="C2273" s="2">
        <f t="shared" si="210"/>
        <v>6.4382732944942553</v>
      </c>
      <c r="D2273" s="2">
        <f t="shared" si="212"/>
        <v>5.8938543369492447</v>
      </c>
      <c r="E2273" s="2">
        <f t="shared" si="211"/>
        <v>0.54441895754501068</v>
      </c>
      <c r="F2273" s="2">
        <f t="shared" si="209"/>
        <v>0.39223172439041953</v>
      </c>
      <c r="G2273" s="2">
        <f t="shared" si="207"/>
        <v>0.15218723315459115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5.5037000000000003</v>
      </c>
      <c r="C2274" s="2">
        <f t="shared" si="210"/>
        <v>6.368554326110524</v>
      </c>
      <c r="D2274" s="2">
        <f t="shared" si="212"/>
        <v>5.864954015693745</v>
      </c>
      <c r="E2274" s="2">
        <f t="shared" si="211"/>
        <v>0.503600310416779</v>
      </c>
      <c r="F2274" s="2">
        <f t="shared" si="209"/>
        <v>0.41450544159569147</v>
      </c>
      <c r="G2274" s="2">
        <f t="shared" si="207"/>
        <v>8.9094868821087525E-2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5.5309999999999997</v>
      </c>
      <c r="C2275" s="2">
        <f t="shared" si="210"/>
        <v>6.2690382759396739</v>
      </c>
      <c r="D2275" s="2">
        <f t="shared" si="212"/>
        <v>5.8402166811979122</v>
      </c>
      <c r="E2275" s="2">
        <f t="shared" si="211"/>
        <v>0.42882159474176174</v>
      </c>
      <c r="F2275" s="2">
        <f t="shared" si="209"/>
        <v>0.41736867222490553</v>
      </c>
      <c r="G2275" s="2">
        <f t="shared" si="207"/>
        <v>1.1452922516856201E-2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5.5309999999999997</v>
      </c>
      <c r="C2276" s="2">
        <f t="shared" si="210"/>
        <v>6.2113862334874161</v>
      </c>
      <c r="D2276" s="2">
        <f t="shared" si="212"/>
        <v>5.8173117418499185</v>
      </c>
      <c r="E2276" s="2">
        <f t="shared" si="211"/>
        <v>0.39407449163749764</v>
      </c>
      <c r="F2276" s="2">
        <f t="shared" si="209"/>
        <v>0.41270983610742401</v>
      </c>
      <c r="G2276" s="2">
        <f t="shared" ref="G2276:G2339" si="213">E2276-F2276</f>
        <v>-1.8635344469926374E-2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5.4492000000000003</v>
      </c>
      <c r="C2277" s="2">
        <f t="shared" si="210"/>
        <v>6.1374498898739676</v>
      </c>
      <c r="D2277" s="2">
        <f t="shared" si="212"/>
        <v>5.7900442054165913</v>
      </c>
      <c r="E2277" s="2">
        <f t="shared" si="211"/>
        <v>0.3474056844573763</v>
      </c>
      <c r="F2277" s="2">
        <f t="shared" ref="F2277:F2340" si="215">(E2277*(2/(10)))+((1-(2/10))*F2276)</f>
        <v>0.39964900577741452</v>
      </c>
      <c r="G2277" s="2">
        <f t="shared" si="213"/>
        <v>-5.2243321320038227E-2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5.5218999999999996</v>
      </c>
      <c r="C2278" s="2">
        <f t="shared" si="210"/>
        <v>6.0315652914318187</v>
      </c>
      <c r="D2278" s="2">
        <f t="shared" si="212"/>
        <v>5.7701816716820291</v>
      </c>
      <c r="E2278" s="2">
        <f t="shared" si="211"/>
        <v>0.26138361974978963</v>
      </c>
      <c r="F2278" s="2">
        <f t="shared" si="215"/>
        <v>0.37199592857188957</v>
      </c>
      <c r="G2278" s="2">
        <f t="shared" si="213"/>
        <v>-0.11061230882209994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5.4492000000000003</v>
      </c>
      <c r="C2279" s="2">
        <f t="shared" si="210"/>
        <v>5.9308014004423084</v>
      </c>
      <c r="D2279" s="2">
        <f t="shared" si="212"/>
        <v>5.7464052515574346</v>
      </c>
      <c r="E2279" s="2">
        <f t="shared" si="211"/>
        <v>0.18439614888487377</v>
      </c>
      <c r="F2279" s="2">
        <f t="shared" si="215"/>
        <v>0.33447597263448642</v>
      </c>
      <c r="G2279" s="2">
        <f t="shared" si="213"/>
        <v>-0.15007982374961265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5.4310999999999998</v>
      </c>
      <c r="C2280" s="2">
        <f t="shared" si="210"/>
        <v>5.8469396465281074</v>
      </c>
      <c r="D2280" s="2">
        <f t="shared" si="212"/>
        <v>5.7230493069976252</v>
      </c>
      <c r="E2280" s="2">
        <f t="shared" si="211"/>
        <v>0.12389033953048223</v>
      </c>
      <c r="F2280" s="2">
        <f t="shared" si="215"/>
        <v>0.29235884601368556</v>
      </c>
      <c r="G2280" s="2">
        <f t="shared" si="213"/>
        <v>-0.16846850648320333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5.2675999999999998</v>
      </c>
      <c r="C2281" s="2">
        <f t="shared" si="210"/>
        <v>5.7955335470622451</v>
      </c>
      <c r="D2281" s="2">
        <f t="shared" si="212"/>
        <v>5.6893123212940973</v>
      </c>
      <c r="E2281" s="2">
        <f t="shared" si="211"/>
        <v>0.10622122576814785</v>
      </c>
      <c r="F2281" s="2">
        <f t="shared" si="215"/>
        <v>0.255131321964578</v>
      </c>
      <c r="G2281" s="2">
        <f t="shared" si="213"/>
        <v>-0.14891009619643014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5.3129999999999997</v>
      </c>
      <c r="C2282" s="2">
        <f t="shared" si="210"/>
        <v>5.7618206936680529</v>
      </c>
      <c r="D2282" s="2">
        <f t="shared" si="212"/>
        <v>5.6614373345315716</v>
      </c>
      <c r="E2282" s="2">
        <f t="shared" si="211"/>
        <v>0.10038335913648133</v>
      </c>
      <c r="F2282" s="2">
        <f t="shared" si="215"/>
        <v>0.2241817293989587</v>
      </c>
      <c r="G2282" s="2">
        <f t="shared" si="213"/>
        <v>-0.12379837026247736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5.3129999999999997</v>
      </c>
      <c r="C2283" s="2">
        <f t="shared" si="210"/>
        <v>5.720709817719122</v>
      </c>
      <c r="D2283" s="2">
        <f t="shared" si="212"/>
        <v>5.6356271616033071</v>
      </c>
      <c r="E2283" s="2">
        <f t="shared" si="211"/>
        <v>8.5082656115814892E-2</v>
      </c>
      <c r="F2283" s="2">
        <f t="shared" si="215"/>
        <v>0.19636191474232995</v>
      </c>
      <c r="G2283" s="2">
        <f t="shared" si="213"/>
        <v>-0.11127925862651505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5.3129999999999997</v>
      </c>
      <c r="C2284" s="2">
        <f t="shared" si="210"/>
        <v>5.6873236919161796</v>
      </c>
      <c r="D2284" s="2">
        <f t="shared" si="212"/>
        <v>5.6117288533363956</v>
      </c>
      <c r="E2284" s="2">
        <f t="shared" si="211"/>
        <v>7.5594838579783996E-2</v>
      </c>
      <c r="F2284" s="2">
        <f t="shared" si="215"/>
        <v>0.17220849950982078</v>
      </c>
      <c r="G2284" s="2">
        <f t="shared" si="213"/>
        <v>-9.6613660930036788E-2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5.3765999999999998</v>
      </c>
      <c r="C2285" s="2">
        <f t="shared" si="210"/>
        <v>5.6632738931598441</v>
      </c>
      <c r="D2285" s="2">
        <f t="shared" si="212"/>
        <v>5.5943119012374032</v>
      </c>
      <c r="E2285" s="2">
        <f t="shared" si="211"/>
        <v>6.8961991922440902E-2</v>
      </c>
      <c r="F2285" s="2">
        <f t="shared" si="215"/>
        <v>0.1515591979923448</v>
      </c>
      <c r="G2285" s="2">
        <f t="shared" si="213"/>
        <v>-8.2597206069903895E-2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5.0587</v>
      </c>
      <c r="C2286" s="2">
        <f t="shared" si="210"/>
        <v>5.6429240634429449</v>
      </c>
      <c r="D2286" s="2">
        <f t="shared" si="212"/>
        <v>5.5546369455901878</v>
      </c>
      <c r="E2286" s="2">
        <f t="shared" si="211"/>
        <v>8.8287117852757113E-2</v>
      </c>
      <c r="F2286" s="2">
        <f t="shared" si="215"/>
        <v>0.13890478196442727</v>
      </c>
      <c r="G2286" s="2">
        <f t="shared" si="213"/>
        <v>-5.0617664111670152E-2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4.7590000000000003</v>
      </c>
      <c r="C2287" s="2">
        <f t="shared" si="210"/>
        <v>5.6131203613747997</v>
      </c>
      <c r="D2287" s="2">
        <f t="shared" si="212"/>
        <v>5.4957008755464702</v>
      </c>
      <c r="E2287" s="2">
        <f t="shared" si="211"/>
        <v>0.11741948582832951</v>
      </c>
      <c r="F2287" s="2">
        <f t="shared" si="215"/>
        <v>0.13460772273720772</v>
      </c>
      <c r="G2287" s="2">
        <f t="shared" si="213"/>
        <v>-1.7188236908878218E-2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4.7590000000000003</v>
      </c>
      <c r="C2288" s="2">
        <f t="shared" si="210"/>
        <v>5.5990864596248304</v>
      </c>
      <c r="D2288" s="2">
        <f t="shared" si="212"/>
        <v>5.4411304403208058</v>
      </c>
      <c r="E2288" s="2">
        <f t="shared" si="211"/>
        <v>0.15795601930402459</v>
      </c>
      <c r="F2288" s="2">
        <f t="shared" si="215"/>
        <v>0.13927738205057111</v>
      </c>
      <c r="G2288" s="2">
        <f t="shared" si="213"/>
        <v>1.8678637253453478E-2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5.0404999999999998</v>
      </c>
      <c r="C2289" s="2">
        <f t="shared" si="210"/>
        <v>5.5760270042979334</v>
      </c>
      <c r="D2289" s="2">
        <f t="shared" si="212"/>
        <v>5.4114541114081538</v>
      </c>
      <c r="E2289" s="2">
        <f t="shared" si="211"/>
        <v>0.16457289288977961</v>
      </c>
      <c r="F2289" s="2">
        <f t="shared" si="215"/>
        <v>0.14433648421841283</v>
      </c>
      <c r="G2289" s="2">
        <f t="shared" si="213"/>
        <v>2.0236408671366779E-2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4.9950999999999999</v>
      </c>
      <c r="C2290" s="2">
        <f t="shared" si="210"/>
        <v>5.5537305420982515</v>
      </c>
      <c r="D2290" s="2">
        <f t="shared" si="212"/>
        <v>5.3806130661186611</v>
      </c>
      <c r="E2290" s="2">
        <f t="shared" si="211"/>
        <v>0.17311747597959037</v>
      </c>
      <c r="F2290" s="2">
        <f t="shared" si="215"/>
        <v>0.15009268257064834</v>
      </c>
      <c r="G2290" s="2">
        <f t="shared" si="213"/>
        <v>2.3024793408942035E-2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4.9316000000000004</v>
      </c>
      <c r="C2291" s="2">
        <f t="shared" si="210"/>
        <v>5.5097104586985211</v>
      </c>
      <c r="D2291" s="2">
        <f t="shared" si="212"/>
        <v>5.347352838998761</v>
      </c>
      <c r="E2291" s="2">
        <f t="shared" si="211"/>
        <v>0.16235761969976004</v>
      </c>
      <c r="F2291" s="2">
        <f t="shared" si="215"/>
        <v>0.15254566999647068</v>
      </c>
      <c r="G2291" s="2">
        <f t="shared" si="213"/>
        <v>9.8119497032893577E-3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4.6954000000000002</v>
      </c>
      <c r="C2292" s="2">
        <f t="shared" si="210"/>
        <v>5.4794473112064406</v>
      </c>
      <c r="D2292" s="2">
        <f t="shared" si="212"/>
        <v>5.2990600361099647</v>
      </c>
      <c r="E2292" s="2">
        <f t="shared" si="211"/>
        <v>0.1803872750964759</v>
      </c>
      <c r="F2292" s="2">
        <f t="shared" si="215"/>
        <v>0.15811399101647172</v>
      </c>
      <c r="G2292" s="2">
        <f t="shared" si="213"/>
        <v>2.2273284080004174E-2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4.6318999999999999</v>
      </c>
      <c r="C2293" s="2">
        <f t="shared" si="210"/>
        <v>5.4538400325592953</v>
      </c>
      <c r="D2293" s="2">
        <f t="shared" si="212"/>
        <v>5.2496407741758926</v>
      </c>
      <c r="E2293" s="2">
        <f t="shared" si="211"/>
        <v>0.20419925838340269</v>
      </c>
      <c r="F2293" s="2">
        <f t="shared" si="215"/>
        <v>0.16733104448985792</v>
      </c>
      <c r="G2293" s="2">
        <f t="shared" si="213"/>
        <v>3.6868213893544777E-2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4.9043000000000001</v>
      </c>
      <c r="C2294" s="2">
        <f t="shared" si="210"/>
        <v>5.4321723352424804</v>
      </c>
      <c r="D2294" s="2">
        <f t="shared" si="212"/>
        <v>5.2240599760887889</v>
      </c>
      <c r="E2294" s="2">
        <f t="shared" si="211"/>
        <v>0.20811235915369153</v>
      </c>
      <c r="F2294" s="2">
        <f t="shared" si="215"/>
        <v>0.17548730742262464</v>
      </c>
      <c r="G2294" s="2">
        <f t="shared" si="213"/>
        <v>3.262505173106689E-2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4.9043000000000001</v>
      </c>
      <c r="C2295" s="2">
        <f t="shared" si="210"/>
        <v>5.4236227452051757</v>
      </c>
      <c r="D2295" s="2">
        <f t="shared" si="212"/>
        <v>5.2003740519340633</v>
      </c>
      <c r="E2295" s="2">
        <f t="shared" si="211"/>
        <v>0.22324869327111241</v>
      </c>
      <c r="F2295" s="2">
        <f t="shared" si="215"/>
        <v>0.1850395845923222</v>
      </c>
      <c r="G2295" s="2">
        <f t="shared" si="213"/>
        <v>3.820910867879021E-2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4.9770000000000003</v>
      </c>
      <c r="C2296" s="2">
        <f t="shared" si="210"/>
        <v>5.3674807844043793</v>
      </c>
      <c r="D2296" s="2">
        <f t="shared" si="212"/>
        <v>5.1838278258648733</v>
      </c>
      <c r="E2296" s="2">
        <f t="shared" si="211"/>
        <v>0.18365295853950592</v>
      </c>
      <c r="F2296" s="2">
        <f t="shared" si="215"/>
        <v>0.18476225938175894</v>
      </c>
      <c r="G2296" s="2">
        <f t="shared" si="213"/>
        <v>-1.1093008422530248E-3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4.9043000000000001</v>
      </c>
      <c r="C2297" s="2">
        <f t="shared" si="210"/>
        <v>5.2738683560344741</v>
      </c>
      <c r="D2297" s="2">
        <f t="shared" si="212"/>
        <v>5.1631220609859936</v>
      </c>
      <c r="E2297" s="2">
        <f t="shared" si="211"/>
        <v>0.11074629504848055</v>
      </c>
      <c r="F2297" s="2">
        <f t="shared" si="215"/>
        <v>0.16995906651510326</v>
      </c>
      <c r="G2297" s="2">
        <f t="shared" si="213"/>
        <v>-5.921277146662271E-2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4.9043000000000001</v>
      </c>
      <c r="C2298" s="2">
        <f t="shared" si="210"/>
        <v>5.1946578397214775</v>
      </c>
      <c r="D2298" s="2">
        <f t="shared" si="212"/>
        <v>5.1439500564685119</v>
      </c>
      <c r="E2298" s="2">
        <f t="shared" si="211"/>
        <v>5.0707783252965655E-2</v>
      </c>
      <c r="F2298" s="2">
        <f t="shared" si="215"/>
        <v>0.14610880986267574</v>
      </c>
      <c r="G2298" s="2">
        <f t="shared" si="213"/>
        <v>-9.5401026609710088E-2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4.9043000000000001</v>
      </c>
      <c r="C2299" s="2">
        <f t="shared" si="210"/>
        <v>5.1709412489950966</v>
      </c>
      <c r="D2299" s="2">
        <f t="shared" si="212"/>
        <v>5.1261982004338069</v>
      </c>
      <c r="E2299" s="2">
        <f t="shared" si="211"/>
        <v>4.4743048561289633E-2</v>
      </c>
      <c r="F2299" s="2">
        <f t="shared" si="215"/>
        <v>0.12583565760239851</v>
      </c>
      <c r="G2299" s="2">
        <f t="shared" si="213"/>
        <v>-8.1092609041108876E-2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4.9770000000000003</v>
      </c>
      <c r="C2300" s="2">
        <f t="shared" si="210"/>
        <v>5.1438887491496974</v>
      </c>
      <c r="D2300" s="2">
        <f t="shared" si="212"/>
        <v>5.1151464818831549</v>
      </c>
      <c r="E2300" s="2">
        <f t="shared" si="211"/>
        <v>2.8742267266542498E-2</v>
      </c>
      <c r="F2300" s="2">
        <f t="shared" si="215"/>
        <v>0.10641697953522732</v>
      </c>
      <c r="G2300" s="2">
        <f t="shared" si="213"/>
        <v>-7.7674712268684817E-2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4.9043000000000001</v>
      </c>
      <c r="C2301" s="2">
        <f t="shared" si="210"/>
        <v>5.1112289415882053</v>
      </c>
      <c r="D2301" s="2">
        <f t="shared" si="212"/>
        <v>5.0995282239658835</v>
      </c>
      <c r="E2301" s="2">
        <f t="shared" si="211"/>
        <v>1.1700717622321832E-2</v>
      </c>
      <c r="F2301" s="2">
        <f t="shared" si="215"/>
        <v>8.7473727152646216E-2</v>
      </c>
      <c r="G2301" s="2">
        <f t="shared" si="213"/>
        <v>-7.5773009530324384E-2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4.8952</v>
      </c>
      <c r="C2302" s="2">
        <f t="shared" si="210"/>
        <v>5.0472552582669428</v>
      </c>
      <c r="D2302" s="2">
        <f t="shared" si="212"/>
        <v>5.08439279996841</v>
      </c>
      <c r="E2302" s="2">
        <f t="shared" si="211"/>
        <v>-3.7137541701467214E-2</v>
      </c>
      <c r="F2302" s="2">
        <f t="shared" si="215"/>
        <v>6.2551473381823527E-2</v>
      </c>
      <c r="G2302" s="2">
        <f t="shared" si="213"/>
        <v>-9.9689015083290741E-2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4.9861000000000004</v>
      </c>
      <c r="C2303" s="2">
        <f t="shared" si="210"/>
        <v>4.9833544493027979</v>
      </c>
      <c r="D2303" s="2">
        <f t="shared" si="212"/>
        <v>5.0771118518226022</v>
      </c>
      <c r="E2303" s="2">
        <f t="shared" si="211"/>
        <v>-9.3757402519804245E-2</v>
      </c>
      <c r="F2303" s="2">
        <f t="shared" si="215"/>
        <v>3.1289698201497976E-2</v>
      </c>
      <c r="G2303" s="2">
        <f t="shared" si="213"/>
        <v>-0.12504710072130221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4.9861000000000004</v>
      </c>
      <c r="C2304" s="2">
        <f t="shared" si="210"/>
        <v>4.9711922263331365</v>
      </c>
      <c r="D2304" s="2">
        <f t="shared" si="212"/>
        <v>5.0703702331690765</v>
      </c>
      <c r="E2304" s="2">
        <f t="shared" si="211"/>
        <v>-9.9178006835940025E-2</v>
      </c>
      <c r="F2304" s="2">
        <f t="shared" si="215"/>
        <v>5.1961571940103736E-3</v>
      </c>
      <c r="G2304" s="2">
        <f t="shared" si="213"/>
        <v>-0.10437416402995039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4.9861000000000004</v>
      </c>
      <c r="C2305" s="2">
        <f t="shared" si="210"/>
        <v>4.9609011145895767</v>
      </c>
      <c r="D2305" s="2">
        <f t="shared" si="212"/>
        <v>5.0641279936750712</v>
      </c>
      <c r="E2305" s="2">
        <f t="shared" si="211"/>
        <v>-0.10322687908549444</v>
      </c>
      <c r="F2305" s="2">
        <f t="shared" si="215"/>
        <v>-1.6488450061890592E-2</v>
      </c>
      <c r="G2305" s="2">
        <f t="shared" si="213"/>
        <v>-8.6738429023603847E-2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4.9588000000000001</v>
      </c>
      <c r="C2306" s="2">
        <f t="shared" si="210"/>
        <v>4.9633778661911805</v>
      </c>
      <c r="D2306" s="2">
        <f t="shared" si="212"/>
        <v>5.0563259200695105</v>
      </c>
      <c r="E2306" s="2">
        <f t="shared" si="211"/>
        <v>-9.294805387833005E-2</v>
      </c>
      <c r="F2306" s="2">
        <f t="shared" si="215"/>
        <v>-3.1780370825178483E-2</v>
      </c>
      <c r="G2306" s="2">
        <f t="shared" si="213"/>
        <v>-6.1167683053151567E-2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4.8952</v>
      </c>
      <c r="C2307" s="2">
        <f t="shared" si="210"/>
        <v>4.9542889637002299</v>
      </c>
      <c r="D2307" s="2">
        <f t="shared" si="212"/>
        <v>5.0443906667310277</v>
      </c>
      <c r="E2307" s="2">
        <f t="shared" si="211"/>
        <v>-9.0101703030797786E-2</v>
      </c>
      <c r="F2307" s="2">
        <f t="shared" si="215"/>
        <v>-4.3444637266302349E-2</v>
      </c>
      <c r="G2307" s="2">
        <f t="shared" si="213"/>
        <v>-4.6657065764495437E-2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4.8952</v>
      </c>
      <c r="C2308" s="2">
        <f t="shared" si="210"/>
        <v>4.9465983539001943</v>
      </c>
      <c r="D2308" s="2">
        <f t="shared" si="212"/>
        <v>5.0333395062324326</v>
      </c>
      <c r="E2308" s="2">
        <f t="shared" si="211"/>
        <v>-8.6741152332238336E-2</v>
      </c>
      <c r="F2308" s="2">
        <f t="shared" si="215"/>
        <v>-5.2103940279489544E-2</v>
      </c>
      <c r="G2308" s="2">
        <f t="shared" si="213"/>
        <v>-3.4637212052748792E-2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4.8316999999999997</v>
      </c>
      <c r="C2309" s="2">
        <f t="shared" si="210"/>
        <v>4.9400909148386258</v>
      </c>
      <c r="D2309" s="2">
        <f t="shared" si="212"/>
        <v>5.0184032465115118</v>
      </c>
      <c r="E2309" s="2">
        <f t="shared" si="211"/>
        <v>-7.8312331672885982E-2</v>
      </c>
      <c r="F2309" s="2">
        <f t="shared" si="215"/>
        <v>-5.7345618558168832E-2</v>
      </c>
      <c r="G2309" s="2">
        <f t="shared" si="213"/>
        <v>-2.096671311471715E-2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4.8135000000000003</v>
      </c>
      <c r="C2310" s="2">
        <f t="shared" si="210"/>
        <v>4.9457692356326834</v>
      </c>
      <c r="D2310" s="2">
        <f t="shared" si="212"/>
        <v>5.0032252282513996</v>
      </c>
      <c r="E2310" s="2">
        <f t="shared" si="211"/>
        <v>-5.7455992618716145E-2</v>
      </c>
      <c r="F2310" s="2">
        <f t="shared" si="215"/>
        <v>-5.7367693370278298E-2</v>
      </c>
      <c r="G2310" s="2">
        <f t="shared" si="213"/>
        <v>-8.82992484378467E-5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4.8135000000000003</v>
      </c>
      <c r="C2311" s="2">
        <f t="shared" si="210"/>
        <v>4.9393893532276554</v>
      </c>
      <c r="D2311" s="2">
        <f t="shared" si="212"/>
        <v>4.9891715076401848</v>
      </c>
      <c r="E2311" s="2">
        <f t="shared" si="211"/>
        <v>-4.9782154412529422E-2</v>
      </c>
      <c r="F2311" s="2">
        <f t="shared" si="215"/>
        <v>-5.5850585578728525E-2</v>
      </c>
      <c r="G2311" s="2">
        <f t="shared" si="213"/>
        <v>6.0684311661991022E-3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4.8135000000000003</v>
      </c>
      <c r="C2312" s="2">
        <f t="shared" si="210"/>
        <v>4.9325909911926313</v>
      </c>
      <c r="D2312" s="2">
        <f t="shared" si="212"/>
        <v>4.9761588033705415</v>
      </c>
      <c r="E2312" s="2">
        <f t="shared" si="211"/>
        <v>-4.356781217791017E-2</v>
      </c>
      <c r="F2312" s="2">
        <f t="shared" si="215"/>
        <v>-5.3394030898564857E-2</v>
      </c>
      <c r="G2312" s="2">
        <f t="shared" si="213"/>
        <v>9.8262187206546864E-3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4.6681999999999997</v>
      </c>
      <c r="C2313" s="2">
        <f t="shared" si="210"/>
        <v>4.9408231463937655</v>
      </c>
      <c r="D2313" s="2">
        <f t="shared" si="212"/>
        <v>4.9533470401579081</v>
      </c>
      <c r="E2313" s="2">
        <f t="shared" si="211"/>
        <v>-1.2523893764142535E-2</v>
      </c>
      <c r="F2313" s="2">
        <f t="shared" si="215"/>
        <v>-4.5220003471680398E-2</v>
      </c>
      <c r="G2313" s="2">
        <f t="shared" si="213"/>
        <v>3.2696109707537863E-2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4.8226000000000004</v>
      </c>
      <c r="C2314" s="2">
        <f t="shared" si="210"/>
        <v>4.9477888161793402</v>
      </c>
      <c r="D2314" s="2">
        <f t="shared" si="212"/>
        <v>4.9436620742202848</v>
      </c>
      <c r="E2314" s="2">
        <f t="shared" si="211"/>
        <v>4.12674195905538E-3</v>
      </c>
      <c r="F2314" s="2">
        <f t="shared" si="215"/>
        <v>-3.5350654385533246E-2</v>
      </c>
      <c r="G2314" s="2">
        <f t="shared" si="213"/>
        <v>3.9477396344588626E-2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4.6772999999999998</v>
      </c>
      <c r="C2315" s="2">
        <f t="shared" si="210"/>
        <v>4.9536828444594416</v>
      </c>
      <c r="D2315" s="2">
        <f t="shared" si="212"/>
        <v>4.9239315502039673</v>
      </c>
      <c r="E2315" s="2">
        <f t="shared" si="211"/>
        <v>2.9751294255474292E-2</v>
      </c>
      <c r="F2315" s="2">
        <f t="shared" si="215"/>
        <v>-2.233026465733174E-2</v>
      </c>
      <c r="G2315" s="2">
        <f t="shared" si="213"/>
        <v>5.2081558912806032E-2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4.7226999999999997</v>
      </c>
      <c r="C2316" s="2">
        <f t="shared" si="210"/>
        <v>4.9544700991579891</v>
      </c>
      <c r="D2316" s="2">
        <f t="shared" si="212"/>
        <v>4.9090255094481181</v>
      </c>
      <c r="E2316" s="2">
        <f t="shared" si="211"/>
        <v>4.5444589709870975E-2</v>
      </c>
      <c r="F2316" s="2">
        <f t="shared" si="215"/>
        <v>-8.7752937838911985E-3</v>
      </c>
      <c r="G2316" s="2">
        <f t="shared" si="213"/>
        <v>5.4219883493762173E-2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4.7317999999999998</v>
      </c>
      <c r="C2317" s="2">
        <f t="shared" si="210"/>
        <v>4.945351622364452</v>
      </c>
      <c r="D2317" s="2">
        <f t="shared" si="212"/>
        <v>4.8958976939334429</v>
      </c>
      <c r="E2317" s="2">
        <f t="shared" si="211"/>
        <v>4.9453928431009153E-2</v>
      </c>
      <c r="F2317" s="2">
        <f t="shared" si="215"/>
        <v>2.8705506590888715E-3</v>
      </c>
      <c r="G2317" s="2">
        <f t="shared" si="213"/>
        <v>4.658337777192028E-2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4.6227999999999998</v>
      </c>
      <c r="C2318" s="2">
        <f t="shared" si="210"/>
        <v>4.9376359881545362</v>
      </c>
      <c r="D2318" s="2">
        <f t="shared" si="212"/>
        <v>4.8756682351235581</v>
      </c>
      <c r="E2318" s="2">
        <f t="shared" si="211"/>
        <v>6.1967753030978123E-2</v>
      </c>
      <c r="F2318" s="2">
        <f t="shared" si="215"/>
        <v>1.4689991133466722E-2</v>
      </c>
      <c r="G2318" s="2">
        <f t="shared" si="213"/>
        <v>4.72777618975114E-2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4.6227999999999998</v>
      </c>
      <c r="C2319" s="2">
        <f t="shared" ref="C2319:C2382" si="216">$C$4*B2309+C2318*(1-$C$4)</f>
        <v>4.9213381438230686</v>
      </c>
      <c r="D2319" s="2">
        <f t="shared" si="212"/>
        <v>4.856937254744035</v>
      </c>
      <c r="E2319" s="2">
        <f t="shared" si="211"/>
        <v>6.4400889079033519E-2</v>
      </c>
      <c r="F2319" s="2">
        <f t="shared" si="215"/>
        <v>2.4632170722580081E-2</v>
      </c>
      <c r="G2319" s="2">
        <f t="shared" si="213"/>
        <v>3.9768718356453438E-2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4.6681999999999997</v>
      </c>
      <c r="C2320" s="2">
        <f t="shared" si="216"/>
        <v>4.9047476601579811</v>
      </c>
      <c r="D2320" s="2">
        <f t="shared" si="212"/>
        <v>4.8429567173555874</v>
      </c>
      <c r="E2320" s="2">
        <f t="shared" si="211"/>
        <v>6.1790942802393722E-2</v>
      </c>
      <c r="F2320" s="2">
        <f t="shared" si="215"/>
        <v>3.2063925138542809E-2</v>
      </c>
      <c r="G2320" s="2">
        <f t="shared" si="213"/>
        <v>2.9727017663850913E-2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4.5410000000000004</v>
      </c>
      <c r="C2321" s="2">
        <f t="shared" si="216"/>
        <v>4.8907095585952147</v>
      </c>
      <c r="D2321" s="2">
        <f t="shared" si="212"/>
        <v>4.8205895531070251</v>
      </c>
      <c r="E2321" s="2">
        <f t="shared" si="211"/>
        <v>7.0120005488189641E-2</v>
      </c>
      <c r="F2321" s="2">
        <f t="shared" si="215"/>
        <v>3.9675141208472174E-2</v>
      </c>
      <c r="G2321" s="2">
        <f t="shared" si="213"/>
        <v>3.0444864279717467E-2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4.6318999999999999</v>
      </c>
      <c r="C2322" s="2">
        <f t="shared" si="216"/>
        <v>4.8788311649651819</v>
      </c>
      <c r="D2322" s="2">
        <f t="shared" si="212"/>
        <v>4.8066125491731713</v>
      </c>
      <c r="E2322" s="2">
        <f t="shared" si="211"/>
        <v>7.221861579201061E-2</v>
      </c>
      <c r="F2322" s="2">
        <f t="shared" si="215"/>
        <v>4.6183836125179865E-2</v>
      </c>
      <c r="G2322" s="2">
        <f t="shared" si="213"/>
        <v>2.6034779666830744E-2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4.6681999999999997</v>
      </c>
      <c r="C2323" s="2">
        <f t="shared" si="216"/>
        <v>4.8464263703551538</v>
      </c>
      <c r="D2323" s="2">
        <f t="shared" si="212"/>
        <v>4.7963597677529357</v>
      </c>
      <c r="E2323" s="2">
        <f t="shared" si="211"/>
        <v>5.0066602602218069E-2</v>
      </c>
      <c r="F2323" s="2">
        <f t="shared" si="215"/>
        <v>4.6960389420587514E-2</v>
      </c>
      <c r="G2323" s="2">
        <f t="shared" si="213"/>
        <v>3.1062131816305544E-3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4.6590999999999996</v>
      </c>
      <c r="C2324" s="2">
        <f t="shared" si="216"/>
        <v>4.8427607749158996</v>
      </c>
      <c r="D2324" s="2">
        <f t="shared" si="212"/>
        <v>4.7861923775490141</v>
      </c>
      <c r="E2324" s="2">
        <f t="shared" si="211"/>
        <v>5.656839736688557E-2</v>
      </c>
      <c r="F2324" s="2">
        <f t="shared" si="215"/>
        <v>4.888199100984713E-2</v>
      </c>
      <c r="G2324" s="2">
        <f t="shared" si="213"/>
        <v>7.6864063570384403E-3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4.5410000000000004</v>
      </c>
      <c r="C2325" s="2">
        <f t="shared" si="216"/>
        <v>4.8173052710826845</v>
      </c>
      <c r="D2325" s="2">
        <f t="shared" si="212"/>
        <v>4.7680299792120504</v>
      </c>
      <c r="E2325" s="2">
        <f t="shared" si="211"/>
        <v>4.9275291870634064E-2</v>
      </c>
      <c r="F2325" s="2">
        <f t="shared" si="215"/>
        <v>4.8960651182004516E-2</v>
      </c>
      <c r="G2325" s="2">
        <f t="shared" si="213"/>
        <v>3.1464068862954719E-4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4.6227999999999998</v>
      </c>
      <c r="C2326" s="2">
        <f t="shared" si="216"/>
        <v>4.8027506139930409</v>
      </c>
      <c r="D2326" s="2">
        <f t="shared" si="212"/>
        <v>4.7572722029741206</v>
      </c>
      <c r="E2326" s="2">
        <f t="shared" si="211"/>
        <v>4.5478411018920362E-2</v>
      </c>
      <c r="F2326" s="2">
        <f t="shared" si="215"/>
        <v>4.8264203149387688E-2</v>
      </c>
      <c r="G2326" s="2">
        <f t="shared" si="213"/>
        <v>-2.7857921304673267E-3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4.8135000000000003</v>
      </c>
      <c r="C2327" s="2">
        <f t="shared" si="216"/>
        <v>4.7918351349171884</v>
      </c>
      <c r="D2327" s="2">
        <f t="shared" si="212"/>
        <v>4.7614372249760377</v>
      </c>
      <c r="E2327" s="2">
        <f t="shared" si="211"/>
        <v>3.0397909941150658E-2</v>
      </c>
      <c r="F2327" s="2">
        <f t="shared" si="215"/>
        <v>4.4690944507740284E-2</v>
      </c>
      <c r="G2327" s="2">
        <f t="shared" si="213"/>
        <v>-1.4293034566589626E-2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4.7590000000000003</v>
      </c>
      <c r="C2328" s="2">
        <f t="shared" si="216"/>
        <v>4.7658297295453131</v>
      </c>
      <c r="D2328" s="2">
        <f t="shared" si="212"/>
        <v>4.7612566897926278</v>
      </c>
      <c r="E2328" s="2">
        <f t="shared" si="211"/>
        <v>4.5730397526853039E-3</v>
      </c>
      <c r="F2328" s="2">
        <f t="shared" si="215"/>
        <v>3.6667363556729289E-2</v>
      </c>
      <c r="G2328" s="2">
        <f t="shared" si="213"/>
        <v>-3.2094323804043985E-2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4.8044000000000002</v>
      </c>
      <c r="C2329" s="2">
        <f t="shared" si="216"/>
        <v>4.7438251557691107</v>
      </c>
      <c r="D2329" s="2">
        <f t="shared" si="212"/>
        <v>4.7644524905487291</v>
      </c>
      <c r="E2329" s="2">
        <f t="shared" si="211"/>
        <v>-2.0627334779618423E-2</v>
      </c>
      <c r="F2329" s="2">
        <f t="shared" si="215"/>
        <v>2.5208423889459746E-2</v>
      </c>
      <c r="G2329" s="2">
        <f t="shared" si="213"/>
        <v>-4.5835758669078172E-2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4.7045000000000003</v>
      </c>
      <c r="C2330" s="2">
        <f t="shared" si="216"/>
        <v>4.7321905164200162</v>
      </c>
      <c r="D2330" s="2">
        <f t="shared" si="212"/>
        <v>4.7600115653228974</v>
      </c>
      <c r="E2330" s="2">
        <f t="shared" si="211"/>
        <v>-2.7821048902881174E-2</v>
      </c>
      <c r="F2330" s="2">
        <f t="shared" si="215"/>
        <v>1.4602529330991564E-2</v>
      </c>
      <c r="G2330" s="2">
        <f t="shared" si="213"/>
        <v>-4.2423578233872737E-2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4.7317999999999998</v>
      </c>
      <c r="C2331" s="2">
        <f t="shared" si="216"/>
        <v>4.7027765908169368</v>
      </c>
      <c r="D2331" s="2">
        <f t="shared" si="212"/>
        <v>4.7579218197434239</v>
      </c>
      <c r="E2331" s="2">
        <f t="shared" si="211"/>
        <v>-5.51452289264871E-2</v>
      </c>
      <c r="F2331" s="2">
        <f t="shared" si="215"/>
        <v>6.5297767949583189E-4</v>
      </c>
      <c r="G2331" s="2">
        <f t="shared" si="213"/>
        <v>-5.5798206605982933E-2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4.6954000000000002</v>
      </c>
      <c r="C2332" s="2">
        <f t="shared" si="216"/>
        <v>4.6918724999220229</v>
      </c>
      <c r="D2332" s="2">
        <f t="shared" si="212"/>
        <v>4.7532905738365043</v>
      </c>
      <c r="E2332" s="2">
        <f t="shared" ref="E2332:E2395" si="217">C2332-D2332</f>
        <v>-6.1418073914481397E-2</v>
      </c>
      <c r="F2332" s="2">
        <f t="shared" si="215"/>
        <v>-1.1761232639299615E-2</v>
      </c>
      <c r="G2332" s="2">
        <f t="shared" si="213"/>
        <v>-4.965684127518178E-2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4.7226999999999997</v>
      </c>
      <c r="C2333" s="2">
        <f t="shared" si="216"/>
        <v>4.6882305768570962</v>
      </c>
      <c r="D2333" s="2">
        <f t="shared" ref="D2333:D2396" si="218">$D$4*B2333+(1-$D$4)*D2332</f>
        <v>4.7510246054041714</v>
      </c>
      <c r="E2333" s="2">
        <f t="shared" si="217"/>
        <v>-6.2794028547075165E-2</v>
      </c>
      <c r="F2333" s="2">
        <f t="shared" si="215"/>
        <v>-2.1967791820854725E-2</v>
      </c>
      <c r="G2333" s="2">
        <f t="shared" si="213"/>
        <v>-4.082623672622044E-2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4.6772999999999998</v>
      </c>
      <c r="C2334" s="2">
        <f t="shared" si="216"/>
        <v>4.6837489496483116</v>
      </c>
      <c r="D2334" s="2">
        <f t="shared" si="218"/>
        <v>4.7455635235223808</v>
      </c>
      <c r="E2334" s="2">
        <f t="shared" si="217"/>
        <v>-6.181457387406919E-2</v>
      </c>
      <c r="F2334" s="2">
        <f t="shared" si="215"/>
        <v>-2.9937148231497616E-2</v>
      </c>
      <c r="G2334" s="2">
        <f t="shared" si="213"/>
        <v>-3.1877425642571573E-2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4.6681999999999997</v>
      </c>
      <c r="C2335" s="2">
        <f t="shared" si="216"/>
        <v>4.6617875727793407</v>
      </c>
      <c r="D2335" s="2">
        <f t="shared" si="218"/>
        <v>4.7398328921503525</v>
      </c>
      <c r="E2335" s="2">
        <f t="shared" si="217"/>
        <v>-7.8045319371011779E-2</v>
      </c>
      <c r="F2335" s="2">
        <f t="shared" si="215"/>
        <v>-3.9558782459400449E-2</v>
      </c>
      <c r="G2335" s="2">
        <f t="shared" si="213"/>
        <v>-3.848653691161133E-2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4.7862</v>
      </c>
      <c r="C2336" s="2">
        <f t="shared" si="216"/>
        <v>4.6557894846594419</v>
      </c>
      <c r="D2336" s="2">
        <f t="shared" si="218"/>
        <v>4.7432674927318077</v>
      </c>
      <c r="E2336" s="2">
        <f t="shared" si="217"/>
        <v>-8.7478008072365832E-2</v>
      </c>
      <c r="F2336" s="2">
        <f t="shared" si="215"/>
        <v>-4.9142627581993524E-2</v>
      </c>
      <c r="G2336" s="2">
        <f t="shared" si="213"/>
        <v>-3.8335380490372307E-2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4.7862</v>
      </c>
      <c r="C2337" s="2">
        <f t="shared" si="216"/>
        <v>4.6800526408656822</v>
      </c>
      <c r="D2337" s="2">
        <f t="shared" si="218"/>
        <v>4.746447678455378</v>
      </c>
      <c r="E2337" s="2">
        <f t="shared" si="217"/>
        <v>-6.6395037589695782E-2</v>
      </c>
      <c r="F2337" s="2">
        <f t="shared" si="215"/>
        <v>-5.2593109583533984E-2</v>
      </c>
      <c r="G2337" s="2">
        <f t="shared" si="213"/>
        <v>-1.3801928006161798E-2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4.7680999999999996</v>
      </c>
      <c r="C2338" s="2">
        <f t="shared" si="216"/>
        <v>4.6921983884248082</v>
      </c>
      <c r="D2338" s="2">
        <f t="shared" si="218"/>
        <v>4.7480515541253503</v>
      </c>
      <c r="E2338" s="2">
        <f t="shared" si="217"/>
        <v>-5.5853165700542107E-2</v>
      </c>
      <c r="F2338" s="2">
        <f t="shared" si="215"/>
        <v>-5.3245120806935615E-2</v>
      </c>
      <c r="G2338" s="2">
        <f t="shared" si="213"/>
        <v>-2.6080448936064912E-3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4.7226999999999997</v>
      </c>
      <c r="C2339" s="2">
        <f t="shared" si="216"/>
        <v>4.7094601748209914</v>
      </c>
      <c r="D2339" s="2">
        <f t="shared" si="218"/>
        <v>4.7461736612271768</v>
      </c>
      <c r="E2339" s="2">
        <f t="shared" si="217"/>
        <v>-3.6713486406185325E-2</v>
      </c>
      <c r="F2339" s="2">
        <f t="shared" si="215"/>
        <v>-4.993879392678556E-2</v>
      </c>
      <c r="G2339" s="2">
        <f t="shared" si="213"/>
        <v>1.3225307520600235E-2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4.7135999999999996</v>
      </c>
      <c r="C2340" s="2">
        <f t="shared" si="216"/>
        <v>4.7086970710023772</v>
      </c>
      <c r="D2340" s="2">
        <f t="shared" si="218"/>
        <v>4.7437607974325715</v>
      </c>
      <c r="E2340" s="2">
        <f t="shared" si="217"/>
        <v>-3.5063726430194286E-2</v>
      </c>
      <c r="F2340" s="2">
        <f t="shared" si="215"/>
        <v>-4.6963780427467308E-2</v>
      </c>
      <c r="G2340" s="2">
        <f t="shared" ref="G2340:G2403" si="219">E2340-F2340</f>
        <v>1.1900053997273022E-2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4.8044000000000002</v>
      </c>
      <c r="C2341" s="2">
        <f t="shared" si="216"/>
        <v>4.7122513677712421</v>
      </c>
      <c r="D2341" s="2">
        <f t="shared" si="218"/>
        <v>4.7482525902153441</v>
      </c>
      <c r="E2341" s="2">
        <f t="shared" si="217"/>
        <v>-3.6001222444101977E-2</v>
      </c>
      <c r="F2341" s="2">
        <f t="shared" ref="F2341:F2404" si="221">(E2341*(2/(10)))+((1-(2/10))*F2340)</f>
        <v>-4.4771268830794242E-2</v>
      </c>
      <c r="G2341" s="2">
        <f t="shared" si="219"/>
        <v>8.7700463866922651E-3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4.8407</v>
      </c>
      <c r="C2342" s="2">
        <f t="shared" si="216"/>
        <v>4.7096588496525893</v>
      </c>
      <c r="D2342" s="2">
        <f t="shared" si="218"/>
        <v>4.7551005464956893</v>
      </c>
      <c r="E2342" s="2">
        <f t="shared" si="217"/>
        <v>-4.5441696843099955E-2</v>
      </c>
      <c r="F2342" s="2">
        <f t="shared" si="221"/>
        <v>-4.4905354433255384E-2</v>
      </c>
      <c r="G2342" s="2">
        <f t="shared" si="219"/>
        <v>-5.3634240984457016E-4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5.1223000000000001</v>
      </c>
      <c r="C2343" s="2">
        <f t="shared" si="216"/>
        <v>4.7116651804752676</v>
      </c>
      <c r="D2343" s="2">
        <f t="shared" si="218"/>
        <v>4.7823005060145265</v>
      </c>
      <c r="E2343" s="2">
        <f t="shared" si="217"/>
        <v>-7.0635325539258886E-2</v>
      </c>
      <c r="F2343" s="2">
        <f t="shared" si="221"/>
        <v>-5.0051348654456089E-2</v>
      </c>
      <c r="G2343" s="2">
        <f t="shared" si="219"/>
        <v>-2.0583976884802797E-2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5.2222</v>
      </c>
      <c r="C2344" s="2">
        <f t="shared" si="216"/>
        <v>4.7063782296329189</v>
      </c>
      <c r="D2344" s="2">
        <f t="shared" si="218"/>
        <v>4.8148856537171545</v>
      </c>
      <c r="E2344" s="2">
        <f t="shared" si="217"/>
        <v>-0.10850742408423564</v>
      </c>
      <c r="F2344" s="2">
        <f t="shared" si="221"/>
        <v>-6.1742563740411996E-2</v>
      </c>
      <c r="G2344" s="2">
        <f t="shared" si="219"/>
        <v>-4.6764860343823642E-2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5.2222</v>
      </c>
      <c r="C2345" s="2">
        <f t="shared" si="216"/>
        <v>4.7005046558432388</v>
      </c>
      <c r="D2345" s="2">
        <f t="shared" si="218"/>
        <v>4.8450570867751432</v>
      </c>
      <c r="E2345" s="2">
        <f t="shared" si="217"/>
        <v>-0.1445524309319044</v>
      </c>
      <c r="F2345" s="2">
        <f t="shared" si="221"/>
        <v>-7.8304537178710484E-2</v>
      </c>
      <c r="G2345" s="2">
        <f t="shared" si="219"/>
        <v>-6.6247893753193912E-2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5.1403999999999996</v>
      </c>
      <c r="C2346" s="2">
        <f t="shared" si="216"/>
        <v>4.7136885549442784</v>
      </c>
      <c r="D2346" s="2">
        <f t="shared" si="218"/>
        <v>4.8669343396066136</v>
      </c>
      <c r="E2346" s="2">
        <f t="shared" si="217"/>
        <v>-0.15324578466233518</v>
      </c>
      <c r="F2346" s="2">
        <f t="shared" si="221"/>
        <v>-9.3292786675435418E-2</v>
      </c>
      <c r="G2346" s="2">
        <f t="shared" si="219"/>
        <v>-5.9952997986899764E-2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5.0404999999999998</v>
      </c>
      <c r="C2347" s="2">
        <f t="shared" si="216"/>
        <v>4.7248441618759278</v>
      </c>
      <c r="D2347" s="2">
        <f t="shared" si="218"/>
        <v>4.8797910551913093</v>
      </c>
      <c r="E2347" s="2">
        <f t="shared" si="217"/>
        <v>-0.15494689331538147</v>
      </c>
      <c r="F2347" s="2">
        <f t="shared" si="221"/>
        <v>-0.10562360800342464</v>
      </c>
      <c r="G2347" s="2">
        <f t="shared" si="219"/>
        <v>-4.932328531195683E-2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4.9043000000000001</v>
      </c>
      <c r="C2348" s="2">
        <f t="shared" si="216"/>
        <v>4.7314989062027077</v>
      </c>
      <c r="D2348" s="2">
        <f t="shared" si="218"/>
        <v>4.881606532584545</v>
      </c>
      <c r="E2348" s="2">
        <f t="shared" si="217"/>
        <v>-0.15010762638183728</v>
      </c>
      <c r="F2348" s="2">
        <f t="shared" si="221"/>
        <v>-0.11452041167910718</v>
      </c>
      <c r="G2348" s="2">
        <f t="shared" si="219"/>
        <v>-3.5587214702730102E-2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5.0315000000000003</v>
      </c>
      <c r="C2349" s="2">
        <f t="shared" si="216"/>
        <v>4.7301452283253678</v>
      </c>
      <c r="D2349" s="2">
        <f t="shared" si="218"/>
        <v>4.8927097523930971</v>
      </c>
      <c r="E2349" s="2">
        <f t="shared" si="217"/>
        <v>-0.16256452406772937</v>
      </c>
      <c r="F2349" s="2">
        <f t="shared" si="221"/>
        <v>-0.12412923415683161</v>
      </c>
      <c r="G2349" s="2">
        <f t="shared" si="219"/>
        <v>-3.8435289910897757E-2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4.9861000000000004</v>
      </c>
      <c r="C2350" s="2">
        <f t="shared" si="216"/>
        <v>4.7275998085830029</v>
      </c>
      <c r="D2350" s="2">
        <f t="shared" si="218"/>
        <v>4.899627548512127</v>
      </c>
      <c r="E2350" s="2">
        <f t="shared" si="217"/>
        <v>-0.17202773992912412</v>
      </c>
      <c r="F2350" s="2">
        <f t="shared" si="221"/>
        <v>-0.13370893531129011</v>
      </c>
      <c r="G2350" s="2">
        <f t="shared" si="219"/>
        <v>-3.8318804617834018E-2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4.9861000000000004</v>
      </c>
      <c r="C2351" s="2">
        <f t="shared" si="216"/>
        <v>4.739415222647156</v>
      </c>
      <c r="D2351" s="2">
        <f t="shared" si="218"/>
        <v>4.906032915289007</v>
      </c>
      <c r="E2351" s="2">
        <f t="shared" si="217"/>
        <v>-0.166617692641851</v>
      </c>
      <c r="F2351" s="2">
        <f t="shared" si="221"/>
        <v>-0.14029068677740228</v>
      </c>
      <c r="G2351" s="2">
        <f t="shared" si="219"/>
        <v>-2.6327005864448721E-2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4.8135000000000003</v>
      </c>
      <c r="C2352" s="2">
        <f t="shared" si="216"/>
        <v>4.7549974960860553</v>
      </c>
      <c r="D2352" s="2">
        <f t="shared" si="218"/>
        <v>4.8991786252675986</v>
      </c>
      <c r="E2352" s="2">
        <f t="shared" si="217"/>
        <v>-0.14418112918154335</v>
      </c>
      <c r="F2352" s="2">
        <f t="shared" si="221"/>
        <v>-0.1410687752582305</v>
      </c>
      <c r="G2352" s="2">
        <f t="shared" si="219"/>
        <v>-3.112353923312855E-3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4.9679000000000002</v>
      </c>
      <c r="C2353" s="2">
        <f t="shared" si="216"/>
        <v>4.811505573611278</v>
      </c>
      <c r="D2353" s="2">
        <f t="shared" si="218"/>
        <v>4.9042690974699994</v>
      </c>
      <c r="E2353" s="2">
        <f t="shared" si="217"/>
        <v>-9.2763523858721442E-2</v>
      </c>
      <c r="F2353" s="2">
        <f t="shared" si="221"/>
        <v>-0.1314077249783287</v>
      </c>
      <c r="G2353" s="2">
        <f t="shared" si="219"/>
        <v>3.8644201119607258E-2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4.9405999999999999</v>
      </c>
      <c r="C2354" s="2">
        <f t="shared" si="216"/>
        <v>4.874689331517235</v>
      </c>
      <c r="D2354" s="2">
        <f t="shared" si="218"/>
        <v>4.9069602754351846</v>
      </c>
      <c r="E2354" s="2">
        <f t="shared" si="217"/>
        <v>-3.2270943917949602E-2</v>
      </c>
      <c r="F2354" s="2">
        <f t="shared" si="221"/>
        <v>-0.11158036876625288</v>
      </c>
      <c r="G2354" s="2">
        <f t="shared" si="219"/>
        <v>7.9309424848303278E-2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4.9043000000000001</v>
      </c>
      <c r="C2355" s="2">
        <f t="shared" si="216"/>
        <v>4.9281525112838143</v>
      </c>
      <c r="D2355" s="2">
        <f t="shared" si="218"/>
        <v>4.9067632179955414</v>
      </c>
      <c r="E2355" s="2">
        <f t="shared" si="217"/>
        <v>2.1389293288272881E-2</v>
      </c>
      <c r="F2355" s="2">
        <f t="shared" si="221"/>
        <v>-8.4986436355347736E-2</v>
      </c>
      <c r="G2355" s="2">
        <f t="shared" si="219"/>
        <v>0.10637572964362062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4.8952</v>
      </c>
      <c r="C2356" s="2">
        <f t="shared" si="216"/>
        <v>4.9608059710863044</v>
      </c>
      <c r="D2356" s="2">
        <f t="shared" si="218"/>
        <v>4.9059066833292047</v>
      </c>
      <c r="E2356" s="2">
        <f t="shared" si="217"/>
        <v>5.4899287757099735E-2</v>
      </c>
      <c r="F2356" s="2">
        <f t="shared" si="221"/>
        <v>-5.7009291532858247E-2</v>
      </c>
      <c r="G2356" s="2">
        <f t="shared" si="219"/>
        <v>0.11190857928995798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4.8952</v>
      </c>
      <c r="C2357" s="2">
        <f t="shared" si="216"/>
        <v>4.9730665909191805</v>
      </c>
      <c r="D2357" s="2">
        <f t="shared" si="218"/>
        <v>4.9051135956751892</v>
      </c>
      <c r="E2357" s="2">
        <f t="shared" si="217"/>
        <v>6.7952995243991232E-2</v>
      </c>
      <c r="F2357" s="2">
        <f t="shared" si="221"/>
        <v>-3.2016834177488358E-2</v>
      </c>
      <c r="G2357" s="2">
        <f t="shared" si="219"/>
        <v>9.9969829421479584E-2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4.8860999999999999</v>
      </c>
      <c r="C2358" s="2">
        <f t="shared" si="216"/>
        <v>4.9624871153931522</v>
      </c>
      <c r="D2358" s="2">
        <f t="shared" si="218"/>
        <v>4.9037051811807304</v>
      </c>
      <c r="E2358" s="2">
        <f t="shared" si="217"/>
        <v>5.8781934212421838E-2</v>
      </c>
      <c r="F2358" s="2">
        <f t="shared" si="221"/>
        <v>-1.3857080499506319E-2</v>
      </c>
      <c r="G2358" s="2">
        <f t="shared" si="219"/>
        <v>7.2639014711928157E-2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4.7226999999999997</v>
      </c>
      <c r="C2359" s="2">
        <f t="shared" si="216"/>
        <v>4.973104482255744</v>
      </c>
      <c r="D2359" s="2">
        <f t="shared" si="218"/>
        <v>4.890297389982158</v>
      </c>
      <c r="E2359" s="2">
        <f t="shared" si="217"/>
        <v>8.2807092273585958E-2</v>
      </c>
      <c r="F2359" s="2">
        <f t="shared" si="221"/>
        <v>5.4757540551121364E-3</v>
      </c>
      <c r="G2359" s="2">
        <f t="shared" si="219"/>
        <v>7.7331338218473822E-2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4.6318999999999999</v>
      </c>
      <c r="C2360" s="2">
        <f t="shared" si="216"/>
        <v>4.9751037926779373</v>
      </c>
      <c r="D2360" s="2">
        <f t="shared" si="218"/>
        <v>4.8711568425760721</v>
      </c>
      <c r="E2360" s="2">
        <f t="shared" si="217"/>
        <v>0.10394695010186528</v>
      </c>
      <c r="F2360" s="2">
        <f t="shared" si="221"/>
        <v>2.5169993264462766E-2</v>
      </c>
      <c r="G2360" s="2">
        <f t="shared" si="219"/>
        <v>7.8776956837402518E-2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4.5864000000000003</v>
      </c>
      <c r="C2361" s="2">
        <f t="shared" si="216"/>
        <v>4.9767955168813316</v>
      </c>
      <c r="D2361" s="2">
        <f t="shared" si="218"/>
        <v>4.8500637431259923</v>
      </c>
      <c r="E2361" s="2">
        <f t="shared" si="217"/>
        <v>0.12673177375533928</v>
      </c>
      <c r="F2361" s="2">
        <f t="shared" si="221"/>
        <v>4.5482349362638078E-2</v>
      </c>
      <c r="G2361" s="2">
        <f t="shared" si="219"/>
        <v>8.1249424392701206E-2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4.6681999999999997</v>
      </c>
      <c r="C2362" s="2">
        <f t="shared" si="216"/>
        <v>4.9516731296688192</v>
      </c>
      <c r="D2362" s="2">
        <f t="shared" si="218"/>
        <v>4.8365923547462888</v>
      </c>
      <c r="E2362" s="2">
        <f t="shared" si="217"/>
        <v>0.11508077492253044</v>
      </c>
      <c r="F2362" s="2">
        <f t="shared" si="221"/>
        <v>5.9402034474616547E-2</v>
      </c>
      <c r="G2362" s="2">
        <f t="shared" si="219"/>
        <v>5.5678740447913891E-2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4.5864000000000003</v>
      </c>
      <c r="C2363" s="2">
        <f t="shared" si="216"/>
        <v>4.9541695712582312</v>
      </c>
      <c r="D2363" s="2">
        <f t="shared" si="218"/>
        <v>4.8180595877280448</v>
      </c>
      <c r="E2363" s="2">
        <f t="shared" si="217"/>
        <v>0.13610998353018644</v>
      </c>
      <c r="F2363" s="2">
        <f t="shared" si="221"/>
        <v>7.4743624285730531E-2</v>
      </c>
      <c r="G2363" s="2">
        <f t="shared" si="219"/>
        <v>6.1366359244455909E-2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4.6318999999999999</v>
      </c>
      <c r="C2364" s="2">
        <f t="shared" si="216"/>
        <v>4.9520819449108107</v>
      </c>
      <c r="D2364" s="2">
        <f t="shared" si="218"/>
        <v>4.8042699886370785</v>
      </c>
      <c r="E2364" s="2">
        <f t="shared" si="217"/>
        <v>0.14781195627373211</v>
      </c>
      <c r="F2364" s="2">
        <f t="shared" si="221"/>
        <v>8.9357290683330856E-2</v>
      </c>
      <c r="G2364" s="2">
        <f t="shared" si="219"/>
        <v>5.8454665590401259E-2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4.6681999999999997</v>
      </c>
      <c r="C2365" s="2">
        <f t="shared" si="216"/>
        <v>4.9447308764629936</v>
      </c>
      <c r="D2365" s="2">
        <f t="shared" si="218"/>
        <v>4.7941907302195172</v>
      </c>
      <c r="E2365" s="2">
        <f t="shared" si="217"/>
        <v>0.15054014624347634</v>
      </c>
      <c r="F2365" s="2">
        <f t="shared" si="221"/>
        <v>0.10159386179535995</v>
      </c>
      <c r="G2365" s="2">
        <f t="shared" si="219"/>
        <v>4.8946284448116384E-2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4.6318999999999999</v>
      </c>
      <c r="C2366" s="2">
        <f t="shared" si="216"/>
        <v>4.9371107416225328</v>
      </c>
      <c r="D2366" s="2">
        <f t="shared" si="218"/>
        <v>4.7821691946477012</v>
      </c>
      <c r="E2366" s="2">
        <f t="shared" si="217"/>
        <v>0.15494154697483165</v>
      </c>
      <c r="F2366" s="2">
        <f t="shared" si="221"/>
        <v>0.1122633988312543</v>
      </c>
      <c r="G2366" s="2">
        <f t="shared" si="219"/>
        <v>4.2678148143577344E-2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4.6318999999999999</v>
      </c>
      <c r="C2367" s="2">
        <f t="shared" si="216"/>
        <v>4.9306629352190656</v>
      </c>
      <c r="D2367" s="2">
        <f t="shared" si="218"/>
        <v>4.7710381431923157</v>
      </c>
      <c r="E2367" s="2">
        <f t="shared" si="217"/>
        <v>0.15962479202674995</v>
      </c>
      <c r="F2367" s="2">
        <f t="shared" si="221"/>
        <v>0.12173567747035344</v>
      </c>
      <c r="G2367" s="2">
        <f t="shared" si="219"/>
        <v>3.7889114556396514E-2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4.6681999999999997</v>
      </c>
      <c r="C2368" s="2">
        <f t="shared" si="216"/>
        <v>4.9238070990315173</v>
      </c>
      <c r="D2368" s="2">
        <f t="shared" si="218"/>
        <v>4.7634205029558476</v>
      </c>
      <c r="E2368" s="2">
        <f t="shared" si="217"/>
        <v>0.16038659607566963</v>
      </c>
      <c r="F2368" s="2">
        <f t="shared" si="221"/>
        <v>0.12946586119141668</v>
      </c>
      <c r="G2368" s="2">
        <f t="shared" si="219"/>
        <v>3.0920734884252954E-2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4.6590999999999996</v>
      </c>
      <c r="C2369" s="2">
        <f t="shared" si="216"/>
        <v>4.8928675453343606</v>
      </c>
      <c r="D2369" s="2">
        <f t="shared" si="218"/>
        <v>4.7556930582924508</v>
      </c>
      <c r="E2369" s="2">
        <f t="shared" si="217"/>
        <v>0.13717448704190982</v>
      </c>
      <c r="F2369" s="2">
        <f t="shared" si="221"/>
        <v>0.13100758636151533</v>
      </c>
      <c r="G2369" s="2">
        <f t="shared" si="219"/>
        <v>6.1669006803944937E-3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4.6863000000000001</v>
      </c>
      <c r="C2370" s="2">
        <f t="shared" si="216"/>
        <v>4.8527186922059977</v>
      </c>
      <c r="D2370" s="2">
        <f t="shared" si="218"/>
        <v>4.7505528317522696</v>
      </c>
      <c r="E2370" s="2">
        <f t="shared" si="217"/>
        <v>0.10216586045372811</v>
      </c>
      <c r="F2370" s="2">
        <f t="shared" si="221"/>
        <v>0.12523924117995788</v>
      </c>
      <c r="G2370" s="2">
        <f t="shared" si="219"/>
        <v>-2.3073380726229775E-2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4.5410000000000004</v>
      </c>
      <c r="C2371" s="2">
        <f t="shared" si="216"/>
        <v>4.8117465857127675</v>
      </c>
      <c r="D2371" s="2">
        <f t="shared" si="218"/>
        <v>4.7350303997706202</v>
      </c>
      <c r="E2371" s="2">
        <f t="shared" si="217"/>
        <v>7.6716185942147241E-2</v>
      </c>
      <c r="F2371" s="2">
        <f t="shared" si="221"/>
        <v>0.11553463013239576</v>
      </c>
      <c r="G2371" s="2">
        <f t="shared" si="219"/>
        <v>-3.8818444190248519E-2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4.5319000000000003</v>
      </c>
      <c r="C2372" s="2">
        <f t="shared" si="216"/>
        <v>4.7896624956031104</v>
      </c>
      <c r="D2372" s="2">
        <f t="shared" si="218"/>
        <v>4.719983703491315</v>
      </c>
      <c r="E2372" s="2">
        <f t="shared" si="217"/>
        <v>6.9678792111795396E-2</v>
      </c>
      <c r="F2372" s="2">
        <f t="shared" si="221"/>
        <v>0.10636346252827569</v>
      </c>
      <c r="G2372" s="2">
        <f t="shared" si="219"/>
        <v>-3.6684670416480297E-2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4.5046999999999997</v>
      </c>
      <c r="C2373" s="2">
        <f t="shared" si="216"/>
        <v>4.7583913424334012</v>
      </c>
      <c r="D2373" s="2">
        <f t="shared" si="218"/>
        <v>4.7040367624919588</v>
      </c>
      <c r="E2373" s="2">
        <f t="shared" si="217"/>
        <v>5.4354579941442438E-2</v>
      </c>
      <c r="F2373" s="2">
        <f t="shared" si="221"/>
        <v>9.5961686010909042E-2</v>
      </c>
      <c r="G2373" s="2">
        <f t="shared" si="219"/>
        <v>-4.1607106069466604E-2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4.5319000000000003</v>
      </c>
      <c r="C2374" s="2">
        <f t="shared" si="216"/>
        <v>4.7389311359051858</v>
      </c>
      <c r="D2374" s="2">
        <f t="shared" si="218"/>
        <v>4.6912858911962578</v>
      </c>
      <c r="E2374" s="2">
        <f t="shared" si="217"/>
        <v>4.7645244708927947E-2</v>
      </c>
      <c r="F2374" s="2">
        <f t="shared" si="221"/>
        <v>8.6298397750512831E-2</v>
      </c>
      <c r="G2374" s="2">
        <f t="shared" si="219"/>
        <v>-3.8653153041584884E-2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4.5410000000000004</v>
      </c>
      <c r="C2375" s="2">
        <f t="shared" si="216"/>
        <v>4.7280494226890033</v>
      </c>
      <c r="D2375" s="2">
        <f t="shared" si="218"/>
        <v>4.6801536029594981</v>
      </c>
      <c r="E2375" s="2">
        <f t="shared" si="217"/>
        <v>4.7895819729505185E-2</v>
      </c>
      <c r="F2375" s="2">
        <f t="shared" si="221"/>
        <v>7.861788214631131E-2</v>
      </c>
      <c r="G2375" s="2">
        <f t="shared" si="219"/>
        <v>-3.0722062416806126E-2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4.5228999999999999</v>
      </c>
      <c r="C2376" s="2">
        <f t="shared" si="216"/>
        <v>4.7132572038137717</v>
      </c>
      <c r="D2376" s="2">
        <f t="shared" si="218"/>
        <v>4.6685051879254615</v>
      </c>
      <c r="E2376" s="2">
        <f t="shared" si="217"/>
        <v>4.4752015888310126E-2</v>
      </c>
      <c r="F2376" s="2">
        <f t="shared" si="221"/>
        <v>7.1844708894711076E-2</v>
      </c>
      <c r="G2376" s="2">
        <f t="shared" si="219"/>
        <v>-2.709269300640095E-2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4.4865000000000004</v>
      </c>
      <c r="C2377" s="2">
        <f t="shared" si="216"/>
        <v>4.7007407109193453</v>
      </c>
      <c r="D2377" s="2">
        <f t="shared" si="218"/>
        <v>4.6550233221532054</v>
      </c>
      <c r="E2377" s="2">
        <f t="shared" si="217"/>
        <v>4.5717388766139955E-2</v>
      </c>
      <c r="F2377" s="2">
        <f t="shared" si="221"/>
        <v>6.6619244868996855E-2</v>
      </c>
      <c r="G2377" s="2">
        <f t="shared" si="219"/>
        <v>-2.09018561028569E-2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4.4955999999999996</v>
      </c>
      <c r="C2378" s="2">
        <f t="shared" si="216"/>
        <v>4.6957344477009846</v>
      </c>
      <c r="D2378" s="2">
        <f t="shared" si="218"/>
        <v>4.6432141871788941</v>
      </c>
      <c r="E2378" s="2">
        <f t="shared" si="217"/>
        <v>5.2520260522090467E-2</v>
      </c>
      <c r="F2378" s="2">
        <f t="shared" si="221"/>
        <v>6.379944799961558E-2</v>
      </c>
      <c r="G2378" s="2">
        <f t="shared" si="219"/>
        <v>-1.1279187477525113E-2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4.4775</v>
      </c>
      <c r="C2379" s="2">
        <f t="shared" si="216"/>
        <v>4.6900983788239099</v>
      </c>
      <c r="D2379" s="2">
        <f t="shared" si="218"/>
        <v>4.63093906220268</v>
      </c>
      <c r="E2379" s="2">
        <f t="shared" si="217"/>
        <v>5.9159316621229863E-2</v>
      </c>
      <c r="F2379" s="2">
        <f t="shared" si="221"/>
        <v>6.2871421723938434E-2</v>
      </c>
      <c r="G2379" s="2">
        <f t="shared" si="219"/>
        <v>-3.7121051027085711E-3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4.4865000000000004</v>
      </c>
      <c r="C2380" s="2">
        <f t="shared" si="216"/>
        <v>4.6895140128510011</v>
      </c>
      <c r="D2380" s="2">
        <f t="shared" si="218"/>
        <v>4.620239872409889</v>
      </c>
      <c r="E2380" s="2">
        <f t="shared" si="217"/>
        <v>6.9274140441112131E-2</v>
      </c>
      <c r="F2380" s="2">
        <f t="shared" si="221"/>
        <v>6.4151965467373173E-2</v>
      </c>
      <c r="G2380" s="2">
        <f t="shared" si="219"/>
        <v>5.1221749737389577E-3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4.4592999999999998</v>
      </c>
      <c r="C2381" s="2">
        <f t="shared" si="216"/>
        <v>4.6666657031816161</v>
      </c>
      <c r="D2381" s="2">
        <f t="shared" si="218"/>
        <v>4.6083184003795274</v>
      </c>
      <c r="E2381" s="2">
        <f t="shared" si="217"/>
        <v>5.8347302802088663E-2</v>
      </c>
      <c r="F2381" s="2">
        <f t="shared" si="221"/>
        <v>6.2991032934316266E-2</v>
      </c>
      <c r="G2381" s="2">
        <f t="shared" si="219"/>
        <v>-4.6437301322276026E-3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4.5410000000000004</v>
      </c>
      <c r="C2382" s="2">
        <f t="shared" si="216"/>
        <v>4.6459325180767523</v>
      </c>
      <c r="D2382" s="2">
        <f t="shared" si="218"/>
        <v>4.603331852203266</v>
      </c>
      <c r="E2382" s="2">
        <f t="shared" si="217"/>
        <v>4.2600665873486321E-2</v>
      </c>
      <c r="F2382" s="2">
        <f t="shared" si="221"/>
        <v>5.8912959522150275E-2</v>
      </c>
      <c r="G2382" s="2">
        <f t="shared" si="219"/>
        <v>-1.6312293648663954E-2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4.5410000000000004</v>
      </c>
      <c r="C2383" s="2">
        <f t="shared" ref="C2383:C2446" si="222">$C$4*B2373+C2382*(1-$C$4)</f>
        <v>4.6242044383726366</v>
      </c>
      <c r="D2383" s="2">
        <f t="shared" si="218"/>
        <v>4.5987146779659875</v>
      </c>
      <c r="E2383" s="2">
        <f t="shared" si="217"/>
        <v>2.5489760406649076E-2</v>
      </c>
      <c r="F2383" s="2">
        <f t="shared" si="221"/>
        <v>5.2228319699050035E-2</v>
      </c>
      <c r="G2383" s="2">
        <f t="shared" si="219"/>
        <v>-2.673855929240096E-2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4.5319000000000003</v>
      </c>
      <c r="C2384" s="2">
        <f t="shared" si="222"/>
        <v>4.6100037555460771</v>
      </c>
      <c r="D2384" s="2">
        <f t="shared" si="218"/>
        <v>4.5937654425611001</v>
      </c>
      <c r="E2384" s="2">
        <f t="shared" si="217"/>
        <v>1.6238312984977021E-2</v>
      </c>
      <c r="F2384" s="2">
        <f t="shared" si="221"/>
        <v>4.5030318356235437E-2</v>
      </c>
      <c r="G2384" s="2">
        <f t="shared" si="219"/>
        <v>-2.8792005371258415E-2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4.4955999999999996</v>
      </c>
      <c r="C2385" s="2">
        <f t="shared" si="222"/>
        <v>4.5993877931543734</v>
      </c>
      <c r="D2385" s="2">
        <f t="shared" si="218"/>
        <v>4.5864939282973154</v>
      </c>
      <c r="E2385" s="2">
        <f t="shared" si="217"/>
        <v>1.2893864857058013E-2</v>
      </c>
      <c r="F2385" s="2">
        <f t="shared" si="221"/>
        <v>3.8603027656399953E-2</v>
      </c>
      <c r="G2385" s="2">
        <f t="shared" si="219"/>
        <v>-2.5709162799341941E-2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4.4775</v>
      </c>
      <c r="C2386" s="2">
        <f t="shared" si="222"/>
        <v>4.5876204403613929</v>
      </c>
      <c r="D2386" s="2">
        <f t="shared" si="218"/>
        <v>4.5784203039789961</v>
      </c>
      <c r="E2386" s="2">
        <f t="shared" si="217"/>
        <v>9.2001363823968063E-3</v>
      </c>
      <c r="F2386" s="2">
        <f t="shared" si="221"/>
        <v>3.2722449401599324E-2</v>
      </c>
      <c r="G2386" s="2">
        <f t="shared" si="219"/>
        <v>-2.3522313019202518E-2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4.5591999999999997</v>
      </c>
      <c r="C2387" s="2">
        <f t="shared" si="222"/>
        <v>4.5720634495365635</v>
      </c>
      <c r="D2387" s="2">
        <f t="shared" si="218"/>
        <v>4.5769965777583295</v>
      </c>
      <c r="E2387" s="2">
        <f t="shared" si="217"/>
        <v>-4.9331282217659478E-3</v>
      </c>
      <c r="F2387" s="2">
        <f t="shared" si="221"/>
        <v>2.5191333876926271E-2</v>
      </c>
      <c r="G2387" s="2">
        <f t="shared" si="219"/>
        <v>-3.0124462098692219E-2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4.6954000000000002</v>
      </c>
      <c r="C2388" s="2">
        <f t="shared" si="222"/>
        <v>4.5602998419155538</v>
      </c>
      <c r="D2388" s="2">
        <f t="shared" si="218"/>
        <v>4.5857672016280828</v>
      </c>
      <c r="E2388" s="2">
        <f t="shared" si="217"/>
        <v>-2.5467359712529003E-2</v>
      </c>
      <c r="F2388" s="2">
        <f t="shared" si="221"/>
        <v>1.5059595159035218E-2</v>
      </c>
      <c r="G2388" s="2">
        <f t="shared" si="219"/>
        <v>-4.0526954871564221E-2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4.6045999999999996</v>
      </c>
      <c r="C2389" s="2">
        <f t="shared" si="222"/>
        <v>4.5475614046977757</v>
      </c>
      <c r="D2389" s="2">
        <f t="shared" si="218"/>
        <v>4.5871622237297061</v>
      </c>
      <c r="E2389" s="2">
        <f t="shared" si="217"/>
        <v>-3.9600819031930357E-2</v>
      </c>
      <c r="F2389" s="2">
        <f t="shared" si="221"/>
        <v>4.1275123208421027E-3</v>
      </c>
      <c r="G2389" s="2">
        <f t="shared" si="219"/>
        <v>-4.3728331352772459E-2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4.6863000000000001</v>
      </c>
      <c r="C2390" s="2">
        <f t="shared" si="222"/>
        <v>4.5381673424365792</v>
      </c>
      <c r="D2390" s="2">
        <f t="shared" si="218"/>
        <v>4.5945057627126911</v>
      </c>
      <c r="E2390" s="2">
        <f t="shared" si="217"/>
        <v>-5.6338420276111911E-2</v>
      </c>
      <c r="F2390" s="2">
        <f t="shared" si="221"/>
        <v>-7.9656741985487008E-3</v>
      </c>
      <c r="G2390" s="2">
        <f t="shared" si="219"/>
        <v>-4.8372746077563214E-2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4.6772999999999998</v>
      </c>
      <c r="C2391" s="2">
        <f t="shared" si="222"/>
        <v>4.526033905138644</v>
      </c>
      <c r="D2391" s="2">
        <f t="shared" si="218"/>
        <v>4.6006386691784176</v>
      </c>
      <c r="E2391" s="2">
        <f t="shared" si="217"/>
        <v>-7.4604764039773563E-2</v>
      </c>
      <c r="F2391" s="2">
        <f t="shared" si="221"/>
        <v>-2.1293492166793673E-2</v>
      </c>
      <c r="G2391" s="2">
        <f t="shared" si="219"/>
        <v>-5.331127187297989E-2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4.6590999999999996</v>
      </c>
      <c r="C2392" s="2">
        <f t="shared" si="222"/>
        <v>4.5283363812711608</v>
      </c>
      <c r="D2392" s="2">
        <f t="shared" si="218"/>
        <v>4.6049691381281637</v>
      </c>
      <c r="E2392" s="2">
        <f t="shared" si="217"/>
        <v>-7.6632756857002882E-2</v>
      </c>
      <c r="F2392" s="2">
        <f t="shared" si="221"/>
        <v>-3.2361345104835515E-2</v>
      </c>
      <c r="G2392" s="2">
        <f t="shared" si="219"/>
        <v>-4.4271411752167367E-2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4.7135999999999996</v>
      </c>
      <c r="C2393" s="2">
        <f t="shared" si="222"/>
        <v>4.5302846303063671</v>
      </c>
      <c r="D2393" s="2">
        <f t="shared" si="218"/>
        <v>4.6130158686371887</v>
      </c>
      <c r="E2393" s="2">
        <f t="shared" si="217"/>
        <v>-8.2731238330821633E-2</v>
      </c>
      <c r="F2393" s="2">
        <f t="shared" si="221"/>
        <v>-4.2435323750032741E-2</v>
      </c>
      <c r="G2393" s="2">
        <f t="shared" si="219"/>
        <v>-4.0295914580788891E-2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4.7135999999999996</v>
      </c>
      <c r="C2394" s="2">
        <f t="shared" si="222"/>
        <v>4.5305331487207718</v>
      </c>
      <c r="D2394" s="2">
        <f t="shared" si="218"/>
        <v>4.620466545034434</v>
      </c>
      <c r="E2394" s="2">
        <f t="shared" si="217"/>
        <v>-8.9933396313662151E-2</v>
      </c>
      <c r="F2394" s="2">
        <f t="shared" si="221"/>
        <v>-5.1934938262758627E-2</v>
      </c>
      <c r="G2394" s="2">
        <f t="shared" si="219"/>
        <v>-3.7998458050903523E-2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4.7045000000000003</v>
      </c>
      <c r="C2395" s="2">
        <f t="shared" si="222"/>
        <v>4.5251588181483449</v>
      </c>
      <c r="D2395" s="2">
        <f t="shared" si="218"/>
        <v>4.6266912454022542</v>
      </c>
      <c r="E2395" s="2">
        <f t="shared" si="217"/>
        <v>-0.10153242725390932</v>
      </c>
      <c r="F2395" s="2">
        <f t="shared" si="221"/>
        <v>-6.1854436060988768E-2</v>
      </c>
      <c r="G2395" s="2">
        <f t="shared" si="219"/>
        <v>-3.967799119292055E-2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4.9679000000000002</v>
      </c>
      <c r="C2396" s="2">
        <f t="shared" si="222"/>
        <v>4.5178266922793693</v>
      </c>
      <c r="D2396" s="2">
        <f t="shared" si="218"/>
        <v>4.6519659679650509</v>
      </c>
      <c r="E2396" s="2">
        <f t="shared" ref="E2396:E2459" si="223">C2396-D2396</f>
        <v>-0.13413927568568162</v>
      </c>
      <c r="F2396" s="2">
        <f t="shared" si="221"/>
        <v>-7.631140398592734E-2</v>
      </c>
      <c r="G2396" s="2">
        <f t="shared" si="219"/>
        <v>-5.7827871699754285E-2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5.0404999999999998</v>
      </c>
      <c r="C2397" s="2">
        <f t="shared" si="222"/>
        <v>4.5241918165440813</v>
      </c>
      <c r="D2397" s="2">
        <f t="shared" ref="D2397:D2460" si="224">$D$4*B2397+(1-$D$4)*D2396</f>
        <v>4.6807462666343067</v>
      </c>
      <c r="E2397" s="2">
        <f t="shared" si="223"/>
        <v>-0.15655445009022539</v>
      </c>
      <c r="F2397" s="2">
        <f t="shared" si="221"/>
        <v>-9.2360013206786953E-2</v>
      </c>
      <c r="G2397" s="2">
        <f t="shared" si="219"/>
        <v>-6.4194436883438441E-2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4.9770000000000003</v>
      </c>
      <c r="C2398" s="2">
        <f t="shared" si="222"/>
        <v>4.5505315370757611</v>
      </c>
      <c r="D2398" s="2">
        <f t="shared" si="224"/>
        <v>4.7026909876243588</v>
      </c>
      <c r="E2398" s="2">
        <f t="shared" si="223"/>
        <v>-0.1521594505485977</v>
      </c>
      <c r="F2398" s="2">
        <f t="shared" si="221"/>
        <v>-0.10431990067514911</v>
      </c>
      <c r="G2398" s="2">
        <f t="shared" si="219"/>
        <v>-4.7839549873448586E-2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4.9316000000000004</v>
      </c>
      <c r="C2399" s="2">
        <f t="shared" si="222"/>
        <v>4.5588497621410289</v>
      </c>
      <c r="D2399" s="2">
        <f t="shared" si="224"/>
        <v>4.7196472107632959</v>
      </c>
      <c r="E2399" s="2">
        <f t="shared" si="223"/>
        <v>-0.16079744862226697</v>
      </c>
      <c r="F2399" s="2">
        <f t="shared" si="221"/>
        <v>-0.1156154102645727</v>
      </c>
      <c r="G2399" s="2">
        <f t="shared" si="219"/>
        <v>-4.5182038357694271E-2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4.8952</v>
      </c>
      <c r="C2400" s="2">
        <f t="shared" si="222"/>
        <v>4.5784574910424087</v>
      </c>
      <c r="D2400" s="2">
        <f t="shared" si="224"/>
        <v>4.7326511210771258</v>
      </c>
      <c r="E2400" s="2">
        <f t="shared" si="223"/>
        <v>-0.15419363003471709</v>
      </c>
      <c r="F2400" s="2">
        <f t="shared" si="221"/>
        <v>-0.12333105421860158</v>
      </c>
      <c r="G2400" s="2">
        <f t="shared" si="219"/>
        <v>-3.0862575816115512E-2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5.0224000000000002</v>
      </c>
      <c r="C2401" s="2">
        <f t="shared" si="222"/>
        <v>4.5936640308820378</v>
      </c>
      <c r="D2401" s="2">
        <f t="shared" si="224"/>
        <v>4.7541140009973386</v>
      </c>
      <c r="E2401" s="2">
        <f t="shared" si="223"/>
        <v>-0.16044997011530082</v>
      </c>
      <c r="F2401" s="2">
        <f t="shared" si="221"/>
        <v>-0.13075483739794144</v>
      </c>
      <c r="G2401" s="2">
        <f t="shared" si="219"/>
        <v>-2.9695132717359379E-2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5.0224000000000002</v>
      </c>
      <c r="C2402" s="2">
        <f t="shared" si="222"/>
        <v>4.6037311030540318</v>
      </c>
      <c r="D2402" s="2">
        <f t="shared" si="224"/>
        <v>4.7739870379604987</v>
      </c>
      <c r="E2402" s="2">
        <f t="shared" si="223"/>
        <v>-0.17025593490646695</v>
      </c>
      <c r="F2402" s="2">
        <f t="shared" si="221"/>
        <v>-0.13865505689964655</v>
      </c>
      <c r="G2402" s="2">
        <f t="shared" si="219"/>
        <v>-3.1600878006820404E-2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5.0224000000000002</v>
      </c>
      <c r="C2403" s="2">
        <f t="shared" si="222"/>
        <v>4.620634010276488</v>
      </c>
      <c r="D2403" s="2">
        <f t="shared" si="224"/>
        <v>4.7923879981115727</v>
      </c>
      <c r="E2403" s="2">
        <f t="shared" si="223"/>
        <v>-0.17175398783508466</v>
      </c>
      <c r="F2403" s="2">
        <f t="shared" si="221"/>
        <v>-0.14527484308673416</v>
      </c>
      <c r="G2403" s="2">
        <f t="shared" si="219"/>
        <v>-2.6479144748350503E-2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5.0133000000000001</v>
      </c>
      <c r="C2404" s="2">
        <f t="shared" si="222"/>
        <v>4.6349364702339511</v>
      </c>
      <c r="D2404" s="2">
        <f t="shared" si="224"/>
        <v>4.8087518501033077</v>
      </c>
      <c r="E2404" s="2">
        <f t="shared" si="223"/>
        <v>-0.17381537986935669</v>
      </c>
      <c r="F2404" s="2">
        <f t="shared" si="221"/>
        <v>-0.15098295044325868</v>
      </c>
      <c r="G2404" s="2">
        <f t="shared" ref="G2404:G2467" si="225">E2404-F2404</f>
        <v>-2.2832429426098005E-2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5.0495999999999999</v>
      </c>
      <c r="C2405" s="2">
        <f t="shared" si="222"/>
        <v>4.64563855173642</v>
      </c>
      <c r="D2405" s="2">
        <f t="shared" si="224"/>
        <v>4.8265924537993588</v>
      </c>
      <c r="E2405" s="2">
        <f t="shared" si="223"/>
        <v>-0.18095390206293871</v>
      </c>
      <c r="F2405" s="2">
        <f t="shared" ref="F2405:F2468" si="227">(E2405*(2/(10)))+((1-(2/10))*F2404)</f>
        <v>-0.15697714076719468</v>
      </c>
      <c r="G2405" s="2">
        <f t="shared" si="225"/>
        <v>-2.3976761295744026E-2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5.1464999999999996</v>
      </c>
      <c r="C2406" s="2">
        <f t="shared" si="222"/>
        <v>4.6952172360846633</v>
      </c>
      <c r="D2406" s="2">
        <f t="shared" si="224"/>
        <v>4.8502893090734807</v>
      </c>
      <c r="E2406" s="2">
        <f t="shared" si="223"/>
        <v>-0.15507207298881731</v>
      </c>
      <c r="F2406" s="2">
        <f t="shared" si="227"/>
        <v>-0.15659612721151922</v>
      </c>
      <c r="G2406" s="2">
        <f t="shared" si="225"/>
        <v>1.5240542227019094E-3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5.1275000000000004</v>
      </c>
      <c r="C2407" s="2">
        <f t="shared" si="222"/>
        <v>4.7483376613024078</v>
      </c>
      <c r="D2407" s="2">
        <f t="shared" si="224"/>
        <v>4.8708234343272974</v>
      </c>
      <c r="E2407" s="2">
        <f t="shared" si="223"/>
        <v>-0.12248577302488961</v>
      </c>
      <c r="F2407" s="2">
        <f t="shared" si="227"/>
        <v>-0.1497740563741933</v>
      </c>
      <c r="G2407" s="2">
        <f t="shared" si="225"/>
        <v>2.7288283349303694E-2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5.1180000000000003</v>
      </c>
      <c r="C2408" s="2">
        <f t="shared" si="222"/>
        <v>4.7835164826404988</v>
      </c>
      <c r="D2408" s="2">
        <f t="shared" si="224"/>
        <v>4.8891328095623123</v>
      </c>
      <c r="E2408" s="2">
        <f t="shared" si="223"/>
        <v>-0.10561632692181355</v>
      </c>
      <c r="F2408" s="2">
        <f t="shared" si="227"/>
        <v>-0.14094251048371736</v>
      </c>
      <c r="G2408" s="2">
        <f t="shared" si="225"/>
        <v>3.5326183561903812E-2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5.0895000000000001</v>
      </c>
      <c r="C2409" s="2">
        <f t="shared" si="222"/>
        <v>4.806298562234268</v>
      </c>
      <c r="D2409" s="2">
        <f t="shared" si="224"/>
        <v>4.9039748236688077</v>
      </c>
      <c r="E2409" s="2">
        <f t="shared" si="223"/>
        <v>-9.7676261434539668E-2</v>
      </c>
      <c r="F2409" s="2">
        <f t="shared" si="227"/>
        <v>-0.13228926067388183</v>
      </c>
      <c r="G2409" s="2">
        <f t="shared" si="225"/>
        <v>3.4612999239342163E-2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5.0799000000000003</v>
      </c>
      <c r="C2410" s="2">
        <f t="shared" si="222"/>
        <v>4.819975706505919</v>
      </c>
      <c r="D2410" s="2">
        <f t="shared" si="224"/>
        <v>4.9170063182118593</v>
      </c>
      <c r="E2410" s="2">
        <f t="shared" si="223"/>
        <v>-9.7030611705940295E-2</v>
      </c>
      <c r="F2410" s="2">
        <f t="shared" si="227"/>
        <v>-0.12523753088029355</v>
      </c>
      <c r="G2410" s="2">
        <f t="shared" si="225"/>
        <v>2.8206919174353251E-2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5.0799000000000003</v>
      </c>
      <c r="C2411" s="2">
        <f t="shared" si="222"/>
        <v>4.8511179055050082</v>
      </c>
      <c r="D2411" s="2">
        <f t="shared" si="224"/>
        <v>4.9290725168628331</v>
      </c>
      <c r="E2411" s="2">
        <f t="shared" si="223"/>
        <v>-7.7954611357824888E-2</v>
      </c>
      <c r="F2411" s="2">
        <f t="shared" si="227"/>
        <v>-0.11578094697579983</v>
      </c>
      <c r="G2411" s="2">
        <f t="shared" si="225"/>
        <v>3.7826335617974938E-2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5.0799000000000003</v>
      </c>
      <c r="C2412" s="2">
        <f t="shared" si="222"/>
        <v>4.8774689969657761</v>
      </c>
      <c r="D2412" s="2">
        <f t="shared" si="224"/>
        <v>4.940244923021142</v>
      </c>
      <c r="E2412" s="2">
        <f t="shared" si="223"/>
        <v>-6.2775926055365971E-2</v>
      </c>
      <c r="F2412" s="2">
        <f t="shared" si="227"/>
        <v>-0.10517994279171307</v>
      </c>
      <c r="G2412" s="2">
        <f t="shared" si="225"/>
        <v>4.2404016736347097E-2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5.0704000000000002</v>
      </c>
      <c r="C2413" s="2">
        <f t="shared" si="222"/>
        <v>4.8997660743556564</v>
      </c>
      <c r="D2413" s="2">
        <f t="shared" si="224"/>
        <v>4.9498860398343911</v>
      </c>
      <c r="E2413" s="2">
        <f t="shared" si="223"/>
        <v>-5.0119965478734763E-2</v>
      </c>
      <c r="F2413" s="2">
        <f t="shared" si="227"/>
        <v>-9.4167947329117402E-2</v>
      </c>
      <c r="G2413" s="2">
        <f t="shared" si="225"/>
        <v>4.4047981850382639E-2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5.0228999999999999</v>
      </c>
      <c r="C2414" s="2">
        <f t="shared" si="222"/>
        <v>4.9172328321470937</v>
      </c>
      <c r="D2414" s="2">
        <f t="shared" si="224"/>
        <v>4.9552944813281403</v>
      </c>
      <c r="E2414" s="2">
        <f t="shared" si="223"/>
        <v>-3.8061649181046597E-2</v>
      </c>
      <c r="F2414" s="2">
        <f t="shared" si="227"/>
        <v>-8.2946687699503252E-2</v>
      </c>
      <c r="G2414" s="2">
        <f t="shared" si="225"/>
        <v>4.4885038518456655E-2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5.1180000000000003</v>
      </c>
      <c r="C2415" s="2">
        <f t="shared" si="222"/>
        <v>4.9375970118167718</v>
      </c>
      <c r="D2415" s="2">
        <f t="shared" si="224"/>
        <v>4.9673467419705002</v>
      </c>
      <c r="E2415" s="2">
        <f t="shared" si="223"/>
        <v>-2.9749730153728393E-2</v>
      </c>
      <c r="F2415" s="2">
        <f t="shared" si="227"/>
        <v>-7.2307296190348286E-2</v>
      </c>
      <c r="G2415" s="2">
        <f t="shared" si="225"/>
        <v>4.2557566036619893E-2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5.0228999999999999</v>
      </c>
      <c r="C2416" s="2">
        <f t="shared" si="222"/>
        <v>4.9697359330757296</v>
      </c>
      <c r="D2416" s="2">
        <f t="shared" si="224"/>
        <v>4.971461798120834</v>
      </c>
      <c r="E2416" s="2">
        <f t="shared" si="223"/>
        <v>-1.7258650451044133E-3</v>
      </c>
      <c r="F2416" s="2">
        <f t="shared" si="227"/>
        <v>-5.8191009961299514E-2</v>
      </c>
      <c r="G2416" s="2">
        <f t="shared" si="225"/>
        <v>5.6465144916195101E-2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5.0990000000000002</v>
      </c>
      <c r="C2417" s="2">
        <f t="shared" si="222"/>
        <v>4.9940073279871555</v>
      </c>
      <c r="D2417" s="2">
        <f t="shared" si="224"/>
        <v>4.9809090723341054</v>
      </c>
      <c r="E2417" s="2">
        <f t="shared" si="223"/>
        <v>1.3098255653050117E-2</v>
      </c>
      <c r="F2417" s="2">
        <f t="shared" si="227"/>
        <v>-4.3933156838429591E-2</v>
      </c>
      <c r="G2417" s="2">
        <f t="shared" si="225"/>
        <v>5.7031412491479708E-2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5.1085000000000003</v>
      </c>
      <c r="C2418" s="2">
        <f t="shared" si="222"/>
        <v>5.0130831236814393</v>
      </c>
      <c r="D2418" s="2">
        <f t="shared" si="224"/>
        <v>4.9903602521612092</v>
      </c>
      <c r="E2418" s="2">
        <f t="shared" si="223"/>
        <v>2.2722871520230115E-2</v>
      </c>
      <c r="F2418" s="2">
        <f t="shared" si="227"/>
        <v>-3.0601951166697648E-2</v>
      </c>
      <c r="G2418" s="2">
        <f t="shared" si="225"/>
        <v>5.3324822686927759E-2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5.1085000000000003</v>
      </c>
      <c r="C2419" s="2">
        <f t="shared" si="222"/>
        <v>5.0248395661919876</v>
      </c>
      <c r="D2419" s="2">
        <f t="shared" si="224"/>
        <v>4.9991113445937128</v>
      </c>
      <c r="E2419" s="2">
        <f t="shared" si="223"/>
        <v>2.5728221598274814E-2</v>
      </c>
      <c r="F2419" s="2">
        <f t="shared" si="227"/>
        <v>-1.9335916613703156E-2</v>
      </c>
      <c r="G2419" s="2">
        <f t="shared" si="225"/>
        <v>4.5064138211977967E-2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5.1085000000000003</v>
      </c>
      <c r="C2420" s="2">
        <f t="shared" si="222"/>
        <v>5.0333104021624511</v>
      </c>
      <c r="D2420" s="2">
        <f t="shared" si="224"/>
        <v>5.0072142079571416</v>
      </c>
      <c r="E2420" s="2">
        <f t="shared" si="223"/>
        <v>2.6096194205309509E-2</v>
      </c>
      <c r="F2420" s="2">
        <f t="shared" si="227"/>
        <v>-1.0249494449900623E-2</v>
      </c>
      <c r="G2420" s="2">
        <f t="shared" si="225"/>
        <v>3.634568865521013E-2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5.0419</v>
      </c>
      <c r="C2421" s="2">
        <f t="shared" si="222"/>
        <v>5.0404780325989966</v>
      </c>
      <c r="D2421" s="2">
        <f t="shared" si="224"/>
        <v>5.0097835258862418</v>
      </c>
      <c r="E2421" s="2">
        <f t="shared" si="223"/>
        <v>3.0694506712754865E-2</v>
      </c>
      <c r="F2421" s="2">
        <f t="shared" si="227"/>
        <v>-2.0606942173695261E-3</v>
      </c>
      <c r="G2421" s="2">
        <f t="shared" si="225"/>
        <v>3.2755200930124392E-2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5.0133999999999999</v>
      </c>
      <c r="C2422" s="2">
        <f t="shared" si="222"/>
        <v>5.0465429506606894</v>
      </c>
      <c r="D2422" s="2">
        <f t="shared" si="224"/>
        <v>5.0100514128576314</v>
      </c>
      <c r="E2422" s="2">
        <f t="shared" si="223"/>
        <v>3.6491537803057916E-2</v>
      </c>
      <c r="F2422" s="2">
        <f t="shared" si="227"/>
        <v>5.6497521867159631E-3</v>
      </c>
      <c r="G2422" s="2">
        <f t="shared" si="225"/>
        <v>3.0841785616341953E-2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5.0990000000000002</v>
      </c>
      <c r="C2423" s="2">
        <f t="shared" si="222"/>
        <v>5.0502132659436603</v>
      </c>
      <c r="D2423" s="2">
        <f t="shared" si="224"/>
        <v>5.0166401970903998</v>
      </c>
      <c r="E2423" s="2">
        <f t="shared" si="223"/>
        <v>3.3573068853260501E-2</v>
      </c>
      <c r="F2423" s="2">
        <f t="shared" si="227"/>
        <v>1.1234415520024871E-2</v>
      </c>
      <c r="G2423" s="2">
        <f t="shared" si="225"/>
        <v>2.233865333323563E-2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5.0990000000000002</v>
      </c>
      <c r="C2424" s="2">
        <f t="shared" si="222"/>
        <v>5.0460112250292513</v>
      </c>
      <c r="D2424" s="2">
        <f t="shared" si="224"/>
        <v>5.0227409232318516</v>
      </c>
      <c r="E2424" s="2">
        <f t="shared" si="223"/>
        <v>2.327030179739964E-2</v>
      </c>
      <c r="F2424" s="2">
        <f t="shared" si="227"/>
        <v>1.3641592775499825E-2</v>
      </c>
      <c r="G2424" s="2">
        <f t="shared" si="225"/>
        <v>9.6287090218998145E-3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5.0990000000000002</v>
      </c>
      <c r="C2425" s="2">
        <f t="shared" si="222"/>
        <v>5.0570864211785977</v>
      </c>
      <c r="D2425" s="2">
        <f t="shared" si="224"/>
        <v>5.0283897437331957</v>
      </c>
      <c r="E2425" s="2">
        <f t="shared" si="223"/>
        <v>2.8696677445402052E-2</v>
      </c>
      <c r="F2425" s="2">
        <f t="shared" si="227"/>
        <v>1.6652609709480272E-2</v>
      </c>
      <c r="G2425" s="2">
        <f t="shared" si="225"/>
        <v>1.204406773592178E-2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5.1940999999999997</v>
      </c>
      <c r="C2426" s="2">
        <f t="shared" si="222"/>
        <v>5.0518269717665056</v>
      </c>
      <c r="D2426" s="2">
        <f t="shared" si="224"/>
        <v>5.0406645775307366</v>
      </c>
      <c r="E2426" s="2">
        <f t="shared" si="223"/>
        <v>1.1162394235769035E-2</v>
      </c>
      <c r="F2426" s="2">
        <f t="shared" si="227"/>
        <v>1.5554566614738025E-2</v>
      </c>
      <c r="G2426" s="2">
        <f t="shared" si="225"/>
        <v>-4.3921723789689896E-3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5.1369999999999996</v>
      </c>
      <c r="C2427" s="2">
        <f t="shared" si="222"/>
        <v>5.0590843607255049</v>
      </c>
      <c r="D2427" s="2">
        <f t="shared" si="224"/>
        <v>5.0478005347506816</v>
      </c>
      <c r="E2427" s="2">
        <f t="shared" si="223"/>
        <v>1.1283825974823358E-2</v>
      </c>
      <c r="F2427" s="2">
        <f t="shared" si="227"/>
        <v>1.4700418486755093E-2</v>
      </c>
      <c r="G2427" s="2">
        <f t="shared" si="225"/>
        <v>-3.4165925119317344E-3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5.1940999999999997</v>
      </c>
      <c r="C2428" s="2">
        <f t="shared" si="222"/>
        <v>5.0666867667677353</v>
      </c>
      <c r="D2428" s="2">
        <f t="shared" si="224"/>
        <v>5.0586375321765571</v>
      </c>
      <c r="E2428" s="2">
        <f t="shared" si="223"/>
        <v>8.0492345911782337E-3</v>
      </c>
      <c r="F2428" s="2">
        <f t="shared" si="227"/>
        <v>1.3370181707639721E-2</v>
      </c>
      <c r="G2428" s="2">
        <f t="shared" si="225"/>
        <v>-5.3209471164614875E-3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5.1940999999999997</v>
      </c>
      <c r="C2429" s="2">
        <f t="shared" si="222"/>
        <v>5.0731195718803912</v>
      </c>
      <c r="D2429" s="2">
        <f t="shared" si="224"/>
        <v>5.0686717890523676</v>
      </c>
      <c r="E2429" s="2">
        <f t="shared" si="223"/>
        <v>4.4477828280236054E-3</v>
      </c>
      <c r="F2429" s="2">
        <f t="shared" si="227"/>
        <v>1.1585701931716498E-2</v>
      </c>
      <c r="G2429" s="2">
        <f t="shared" si="225"/>
        <v>-7.1379191036928923E-3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5.1275000000000004</v>
      </c>
      <c r="C2430" s="2">
        <f t="shared" si="222"/>
        <v>5.0785627146680232</v>
      </c>
      <c r="D2430" s="2">
        <f t="shared" si="224"/>
        <v>5.0730294343077471</v>
      </c>
      <c r="E2430" s="2">
        <f t="shared" si="223"/>
        <v>5.533280360276116E-3</v>
      </c>
      <c r="F2430" s="2">
        <f t="shared" si="227"/>
        <v>1.0375217617428422E-2</v>
      </c>
      <c r="G2430" s="2">
        <f t="shared" si="225"/>
        <v>-4.8419372571523057E-3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5.1750999999999996</v>
      </c>
      <c r="C2431" s="2">
        <f t="shared" si="222"/>
        <v>5.0729222970267891</v>
      </c>
      <c r="D2431" s="2">
        <f t="shared" si="224"/>
        <v>5.0805902169516175</v>
      </c>
      <c r="E2431" s="2">
        <f t="shared" si="223"/>
        <v>-7.6679199248284036E-3</v>
      </c>
      <c r="F2431" s="2">
        <f t="shared" si="227"/>
        <v>6.7665901089770568E-3</v>
      </c>
      <c r="G2431" s="2">
        <f t="shared" si="225"/>
        <v>-1.443451003380546E-2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5.1369999999999996</v>
      </c>
      <c r="C2432" s="2">
        <f t="shared" si="222"/>
        <v>5.0637650205611298</v>
      </c>
      <c r="D2432" s="2">
        <f t="shared" si="224"/>
        <v>5.084768719399646</v>
      </c>
      <c r="E2432" s="2">
        <f t="shared" si="223"/>
        <v>-2.1003698838516272E-2</v>
      </c>
      <c r="F2432" s="2">
        <f t="shared" si="227"/>
        <v>1.2125323194783913E-3</v>
      </c>
      <c r="G2432" s="2">
        <f t="shared" si="225"/>
        <v>-2.2216231157994662E-2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5.2130999999999998</v>
      </c>
      <c r="C2433" s="2">
        <f t="shared" si="222"/>
        <v>5.0691857866286485</v>
      </c>
      <c r="D2433" s="2">
        <f t="shared" si="224"/>
        <v>5.0942747401848578</v>
      </c>
      <c r="E2433" s="2">
        <f t="shared" si="223"/>
        <v>-2.5088953556209326E-2</v>
      </c>
      <c r="F2433" s="2">
        <f t="shared" si="227"/>
        <v>-4.0477648556591517E-3</v>
      </c>
      <c r="G2433" s="2">
        <f t="shared" si="225"/>
        <v>-2.1041188700550176E-2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5.1940999999999997</v>
      </c>
      <c r="C2434" s="2">
        <f t="shared" si="222"/>
        <v>5.0737725886857801</v>
      </c>
      <c r="D2434" s="2">
        <f t="shared" si="224"/>
        <v>5.1016692038748683</v>
      </c>
      <c r="E2434" s="2">
        <f t="shared" si="223"/>
        <v>-2.7896615189088259E-2</v>
      </c>
      <c r="F2434" s="2">
        <f t="shared" si="227"/>
        <v>-8.8175349223449731E-3</v>
      </c>
      <c r="G2434" s="2">
        <f t="shared" si="225"/>
        <v>-1.9079080266743285E-2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5.1845999999999997</v>
      </c>
      <c r="C2435" s="2">
        <f t="shared" si="222"/>
        <v>5.0776537288879684</v>
      </c>
      <c r="D2435" s="2">
        <f t="shared" si="224"/>
        <v>5.1078122258100631</v>
      </c>
      <c r="E2435" s="2">
        <f t="shared" si="223"/>
        <v>-3.0158496922094713E-2</v>
      </c>
      <c r="F2435" s="2">
        <f t="shared" si="227"/>
        <v>-1.3085727322294922E-2</v>
      </c>
      <c r="G2435" s="2">
        <f t="shared" si="225"/>
        <v>-1.7072769599799791E-2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5.1845999999999997</v>
      </c>
      <c r="C2436" s="2">
        <f t="shared" si="222"/>
        <v>5.0955685398282808</v>
      </c>
      <c r="D2436" s="2">
        <f t="shared" si="224"/>
        <v>5.1135002090833916</v>
      </c>
      <c r="E2436" s="2">
        <f t="shared" si="223"/>
        <v>-1.7931669255110805E-2</v>
      </c>
      <c r="F2436" s="2">
        <f t="shared" si="227"/>
        <v>-1.40549157088581E-2</v>
      </c>
      <c r="G2436" s="2">
        <f t="shared" si="225"/>
        <v>-3.8767535462527047E-3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5.2606999999999999</v>
      </c>
      <c r="C2437" s="2">
        <f t="shared" si="222"/>
        <v>5.1019426106239303</v>
      </c>
      <c r="D2437" s="2">
        <f t="shared" si="224"/>
        <v>5.1244038972994366</v>
      </c>
      <c r="E2437" s="2">
        <f t="shared" si="223"/>
        <v>-2.2461286675506287E-2</v>
      </c>
      <c r="F2437" s="2">
        <f t="shared" si="227"/>
        <v>-1.5736189902187739E-2</v>
      </c>
      <c r="G2437" s="2">
        <f t="shared" si="225"/>
        <v>-6.7250967733185479E-3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5.4223999999999997</v>
      </c>
      <c r="C2438" s="2">
        <f t="shared" si="222"/>
        <v>5.1161206705279412</v>
      </c>
      <c r="D2438" s="2">
        <f t="shared" si="224"/>
        <v>5.1464776826846634</v>
      </c>
      <c r="E2438" s="2">
        <f t="shared" si="223"/>
        <v>-3.0357012156722263E-2</v>
      </c>
      <c r="F2438" s="2">
        <f t="shared" si="227"/>
        <v>-1.8660354353094644E-2</v>
      </c>
      <c r="G2438" s="2">
        <f t="shared" si="225"/>
        <v>-1.1696657803627619E-2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5.4794999999999998</v>
      </c>
      <c r="C2439" s="2">
        <f t="shared" si="222"/>
        <v>5.1281174904467193</v>
      </c>
      <c r="D2439" s="2">
        <f t="shared" si="224"/>
        <v>5.1711460024857994</v>
      </c>
      <c r="E2439" s="2">
        <f t="shared" si="223"/>
        <v>-4.3028512039080091E-2</v>
      </c>
      <c r="F2439" s="2">
        <f t="shared" si="227"/>
        <v>-2.3533985890291736E-2</v>
      </c>
      <c r="G2439" s="2">
        <f t="shared" si="225"/>
        <v>-1.9494526148788355E-2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5.47</v>
      </c>
      <c r="C2440" s="2">
        <f t="shared" si="222"/>
        <v>5.1280224919164548</v>
      </c>
      <c r="D2440" s="2">
        <f t="shared" si="224"/>
        <v>5.193283335634999</v>
      </c>
      <c r="E2440" s="2">
        <f t="shared" si="223"/>
        <v>-6.5260843718544237E-2</v>
      </c>
      <c r="F2440" s="2">
        <f t="shared" si="227"/>
        <v>-3.1879357455942239E-2</v>
      </c>
      <c r="G2440" s="2">
        <f t="shared" si="225"/>
        <v>-3.3381486262601998E-2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5.508</v>
      </c>
      <c r="C2441" s="2">
        <f t="shared" si="222"/>
        <v>5.1352651854677696</v>
      </c>
      <c r="D2441" s="2">
        <f t="shared" si="224"/>
        <v>5.2165956811435183</v>
      </c>
      <c r="E2441" s="2">
        <f t="shared" si="223"/>
        <v>-8.1330495675748793E-2</v>
      </c>
      <c r="F2441" s="2">
        <f t="shared" si="227"/>
        <v>-4.1769585099903556E-2</v>
      </c>
      <c r="G2441" s="2">
        <f t="shared" si="225"/>
        <v>-3.9560910575845237E-2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5.5556000000000001</v>
      </c>
      <c r="C2442" s="2">
        <f t="shared" si="222"/>
        <v>5.1355320800111892</v>
      </c>
      <c r="D2442" s="2">
        <f t="shared" si="224"/>
        <v>5.2417071121699248</v>
      </c>
      <c r="E2442" s="2">
        <f t="shared" si="223"/>
        <v>-0.10617503215873558</v>
      </c>
      <c r="F2442" s="2">
        <f t="shared" si="227"/>
        <v>-5.4650674511669967E-2</v>
      </c>
      <c r="G2442" s="2">
        <f t="shared" si="225"/>
        <v>-5.1524357647065616E-2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5.5461</v>
      </c>
      <c r="C2443" s="2">
        <f t="shared" si="222"/>
        <v>5.1474656061633137</v>
      </c>
      <c r="D2443" s="2">
        <f t="shared" si="224"/>
        <v>5.2642547334906711</v>
      </c>
      <c r="E2443" s="2">
        <f t="shared" si="223"/>
        <v>-0.11678912732735736</v>
      </c>
      <c r="F2443" s="2">
        <f t="shared" si="227"/>
        <v>-6.7078365074807439E-2</v>
      </c>
      <c r="G2443" s="2">
        <f t="shared" si="225"/>
        <v>-4.9710762252549917E-2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5.47</v>
      </c>
      <c r="C2444" s="2">
        <f t="shared" si="222"/>
        <v>5.1546401282920353</v>
      </c>
      <c r="D2444" s="2">
        <f t="shared" si="224"/>
        <v>5.279495123602473</v>
      </c>
      <c r="E2444" s="2">
        <f t="shared" si="223"/>
        <v>-0.12485499531043764</v>
      </c>
      <c r="F2444" s="2">
        <f t="shared" si="227"/>
        <v>-7.8633691121933483E-2</v>
      </c>
      <c r="G2444" s="2">
        <f t="shared" si="225"/>
        <v>-4.6221304188504161E-2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5.5366</v>
      </c>
      <c r="C2445" s="2">
        <f t="shared" si="222"/>
        <v>5.1592493393240302</v>
      </c>
      <c r="D2445" s="2">
        <f t="shared" si="224"/>
        <v>5.2985399292615494</v>
      </c>
      <c r="E2445" s="2">
        <f t="shared" si="223"/>
        <v>-0.13929058993751919</v>
      </c>
      <c r="F2445" s="2">
        <f t="shared" si="227"/>
        <v>-9.0765070885050633E-2</v>
      </c>
      <c r="G2445" s="2">
        <f t="shared" si="225"/>
        <v>-4.852551905246856E-2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5.5936000000000003</v>
      </c>
      <c r="C2446" s="2">
        <f t="shared" si="222"/>
        <v>5.1631494409664871</v>
      </c>
      <c r="D2446" s="2">
        <f t="shared" si="224"/>
        <v>5.3203962307977308</v>
      </c>
      <c r="E2446" s="2">
        <f t="shared" si="223"/>
        <v>-0.15724678983124374</v>
      </c>
      <c r="F2446" s="2">
        <f t="shared" si="227"/>
        <v>-0.10406141467428925</v>
      </c>
      <c r="G2446" s="2">
        <f t="shared" si="225"/>
        <v>-5.3185375156954484E-2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5.6317000000000004</v>
      </c>
      <c r="C2447" s="2">
        <f t="shared" ref="C2447:C2510" si="228">$C$4*B2437+C2446*(1-$C$4)</f>
        <v>5.1781572192793348</v>
      </c>
      <c r="D2447" s="2">
        <f t="shared" si="224"/>
        <v>5.343455769257158</v>
      </c>
      <c r="E2447" s="2">
        <f t="shared" si="223"/>
        <v>-0.16529854997782323</v>
      </c>
      <c r="F2447" s="2">
        <f t="shared" si="227"/>
        <v>-0.11630884173499606</v>
      </c>
      <c r="G2447" s="2">
        <f t="shared" si="225"/>
        <v>-4.8989708242827168E-2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5.5270999999999999</v>
      </c>
      <c r="C2448" s="2">
        <f t="shared" si="228"/>
        <v>5.2157330316978987</v>
      </c>
      <c r="D2448" s="2">
        <f t="shared" si="224"/>
        <v>5.3570590456084792</v>
      </c>
      <c r="E2448" s="2">
        <f t="shared" si="223"/>
        <v>-0.14132601391058053</v>
      </c>
      <c r="F2448" s="2">
        <f t="shared" si="227"/>
        <v>-0.12131227617011296</v>
      </c>
      <c r="G2448" s="2">
        <f t="shared" si="225"/>
        <v>-2.0013737740467566E-2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5.6127000000000002</v>
      </c>
      <c r="C2449" s="2">
        <f t="shared" si="228"/>
        <v>5.2563125652828369</v>
      </c>
      <c r="D2449" s="2">
        <f t="shared" si="224"/>
        <v>5.3759954126004432</v>
      </c>
      <c r="E2449" s="2">
        <f t="shared" si="223"/>
        <v>-0.11968284731760637</v>
      </c>
      <c r="F2449" s="2">
        <f t="shared" si="227"/>
        <v>-0.12098639039961165</v>
      </c>
      <c r="G2449" s="2">
        <f t="shared" si="225"/>
        <v>1.3035430820052818E-3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5.6032000000000002</v>
      </c>
      <c r="C2450" s="2">
        <f t="shared" si="228"/>
        <v>5.289187555239323</v>
      </c>
      <c r="D2450" s="2">
        <f t="shared" si="224"/>
        <v>5.3928253820374481</v>
      </c>
      <c r="E2450" s="2">
        <f t="shared" si="223"/>
        <v>-0.10363782679812505</v>
      </c>
      <c r="F2450" s="2">
        <f t="shared" si="227"/>
        <v>-0.11751667767931434</v>
      </c>
      <c r="G2450" s="2">
        <f t="shared" si="225"/>
        <v>1.3878850881189286E-2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5.5556000000000001</v>
      </c>
      <c r="C2451" s="2">
        <f t="shared" si="228"/>
        <v>5.3228510082794269</v>
      </c>
      <c r="D2451" s="2">
        <f t="shared" si="224"/>
        <v>5.4048827611457853</v>
      </c>
      <c r="E2451" s="2">
        <f t="shared" si="223"/>
        <v>-8.2031752866358332E-2</v>
      </c>
      <c r="F2451" s="2">
        <f t="shared" si="227"/>
        <v>-0.11041969271672314</v>
      </c>
      <c r="G2451" s="2">
        <f t="shared" si="225"/>
        <v>2.8387939850364807E-2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5.47</v>
      </c>
      <c r="C2452" s="2">
        <f t="shared" si="228"/>
        <v>5.3586585454672075</v>
      </c>
      <c r="D2452" s="2">
        <f t="shared" si="224"/>
        <v>5.4097062603201715</v>
      </c>
      <c r="E2452" s="2">
        <f t="shared" si="223"/>
        <v>-5.1047714852963999E-2</v>
      </c>
      <c r="F2452" s="2">
        <f t="shared" si="227"/>
        <v>-9.8545297143971325E-2</v>
      </c>
      <c r="G2452" s="2">
        <f t="shared" si="225"/>
        <v>4.7497582291007326E-2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5.5461</v>
      </c>
      <c r="C2453" s="2">
        <f t="shared" si="228"/>
        <v>5.3874956923184065</v>
      </c>
      <c r="D2453" s="2">
        <f t="shared" si="224"/>
        <v>5.4198095002964557</v>
      </c>
      <c r="E2453" s="2">
        <f t="shared" si="223"/>
        <v>-3.2313807978049169E-2</v>
      </c>
      <c r="F2453" s="2">
        <f t="shared" si="227"/>
        <v>-8.5298999310786897E-2</v>
      </c>
      <c r="G2453" s="2">
        <f t="shared" si="225"/>
        <v>5.2985191332737727E-2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5.4889999999999999</v>
      </c>
      <c r="C2454" s="2">
        <f t="shared" si="228"/>
        <v>5.400188662730959</v>
      </c>
      <c r="D2454" s="2">
        <f t="shared" si="224"/>
        <v>5.4249347224967179</v>
      </c>
      <c r="E2454" s="2">
        <f t="shared" si="223"/>
        <v>-2.4746059765758943E-2</v>
      </c>
      <c r="F2454" s="2">
        <f t="shared" si="227"/>
        <v>-7.3188411401781311E-2</v>
      </c>
      <c r="G2454" s="2">
        <f t="shared" si="225"/>
        <v>4.8442351636022368E-2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5.5746000000000002</v>
      </c>
      <c r="C2455" s="2">
        <f t="shared" si="228"/>
        <v>5.4211750223108117</v>
      </c>
      <c r="D2455" s="2">
        <f t="shared" si="224"/>
        <v>5.4360210393488124</v>
      </c>
      <c r="E2455" s="2">
        <f t="shared" si="223"/>
        <v>-1.4846017038000703E-2</v>
      </c>
      <c r="F2455" s="2">
        <f t="shared" si="227"/>
        <v>-6.1519932529025191E-2</v>
      </c>
      <c r="G2455" s="2">
        <f t="shared" si="225"/>
        <v>4.6673915491024488E-2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5.508</v>
      </c>
      <c r="C2456" s="2">
        <f t="shared" si="228"/>
        <v>5.4477019419553017</v>
      </c>
      <c r="D2456" s="2">
        <f t="shared" si="224"/>
        <v>5.4413528142118635</v>
      </c>
      <c r="E2456" s="2">
        <f t="shared" si="223"/>
        <v>6.3491277434382098E-3</v>
      </c>
      <c r="F2456" s="2">
        <f t="shared" si="227"/>
        <v>-4.7946120474532519E-2</v>
      </c>
      <c r="G2456" s="2">
        <f t="shared" si="225"/>
        <v>5.4295248217970729E-2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5.5651000000000002</v>
      </c>
      <c r="C2457" s="2">
        <f t="shared" si="228"/>
        <v>5.4760093355006401</v>
      </c>
      <c r="D2457" s="2">
        <f t="shared" si="224"/>
        <v>5.4505192724183917</v>
      </c>
      <c r="E2457" s="2">
        <f t="shared" si="223"/>
        <v>2.5490063082248327E-2</v>
      </c>
      <c r="F2457" s="2">
        <f t="shared" si="227"/>
        <v>-3.3258883763176351E-2</v>
      </c>
      <c r="G2457" s="2">
        <f t="shared" si="225"/>
        <v>5.8748946845424678E-2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5.5556000000000001</v>
      </c>
      <c r="C2458" s="2">
        <f t="shared" si="228"/>
        <v>5.4838694377313111</v>
      </c>
      <c r="D2458" s="2">
        <f t="shared" si="224"/>
        <v>5.4583030300170297</v>
      </c>
      <c r="E2458" s="2">
        <f t="shared" si="223"/>
        <v>2.5566407714281425E-2</v>
      </c>
      <c r="F2458" s="2">
        <f t="shared" si="227"/>
        <v>-2.1493825467684798E-2</v>
      </c>
      <c r="G2458" s="2">
        <f t="shared" si="225"/>
        <v>4.7060233181966227E-2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5.8505000000000003</v>
      </c>
      <c r="C2459" s="2">
        <f t="shared" si="228"/>
        <v>5.5036895242341863</v>
      </c>
      <c r="D2459" s="2">
        <f t="shared" si="224"/>
        <v>5.4873546574231753</v>
      </c>
      <c r="E2459" s="2">
        <f t="shared" si="223"/>
        <v>1.633486681101104E-2</v>
      </c>
      <c r="F2459" s="2">
        <f t="shared" si="227"/>
        <v>-1.3928087011945631E-2</v>
      </c>
      <c r="G2459" s="2">
        <f t="shared" si="225"/>
        <v>3.026295382295667E-2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5.8220000000000001</v>
      </c>
      <c r="C2460" s="2">
        <f t="shared" si="228"/>
        <v>5.5189988281981579</v>
      </c>
      <c r="D2460" s="2">
        <f t="shared" si="224"/>
        <v>5.5121432013177545</v>
      </c>
      <c r="E2460" s="2">
        <f t="shared" ref="E2460:E2523" si="229">C2460-D2460</f>
        <v>6.8556268804034204E-3</v>
      </c>
      <c r="F2460" s="2">
        <f t="shared" si="227"/>
        <v>-9.7713442334758198E-3</v>
      </c>
      <c r="G2460" s="2">
        <f t="shared" si="225"/>
        <v>1.662697111387924E-2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5.8884999999999996</v>
      </c>
      <c r="C2461" s="2">
        <f t="shared" si="228"/>
        <v>5.5246297777061333</v>
      </c>
      <c r="D2461" s="2">
        <f t="shared" ref="D2461:D2524" si="230">$D$4*B2461+(1-$D$4)*D2460</f>
        <v>5.5400214827016248</v>
      </c>
      <c r="E2461" s="2">
        <f t="shared" si="229"/>
        <v>-1.5391704995491473E-2</v>
      </c>
      <c r="F2461" s="2">
        <f t="shared" si="227"/>
        <v>-1.089541638587895E-2</v>
      </c>
      <c r="G2461" s="2">
        <f t="shared" si="225"/>
        <v>-4.496288609612523E-3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6.0407999999999999</v>
      </c>
      <c r="C2462" s="2">
        <f t="shared" si="228"/>
        <v>5.5162251965205744</v>
      </c>
      <c r="D2462" s="2">
        <f t="shared" si="230"/>
        <v>5.5771161876866895</v>
      </c>
      <c r="E2462" s="2">
        <f t="shared" si="229"/>
        <v>-6.0890991166115072E-2</v>
      </c>
      <c r="F2462" s="2">
        <f t="shared" si="227"/>
        <v>-2.0894531341926176E-2</v>
      </c>
      <c r="G2462" s="2">
        <f t="shared" si="225"/>
        <v>-3.9996459824188896E-2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6.1169000000000002</v>
      </c>
      <c r="C2463" s="2">
        <f t="shared" si="228"/>
        <v>5.5208213201327938</v>
      </c>
      <c r="D2463" s="2">
        <f t="shared" si="230"/>
        <v>5.6171001737839719</v>
      </c>
      <c r="E2463" s="2">
        <f t="shared" si="229"/>
        <v>-9.6278853651178053E-2</v>
      </c>
      <c r="F2463" s="2">
        <f t="shared" si="227"/>
        <v>-3.5971395803776555E-2</v>
      </c>
      <c r="G2463" s="2">
        <f t="shared" si="225"/>
        <v>-6.0307457847401498E-2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6.1073000000000004</v>
      </c>
      <c r="C2464" s="2">
        <f t="shared" si="228"/>
        <v>5.5159257324200563</v>
      </c>
      <c r="D2464" s="2">
        <f t="shared" si="230"/>
        <v>5.6534112720221961</v>
      </c>
      <c r="E2464" s="2">
        <f t="shared" si="229"/>
        <v>-0.13748553960213972</v>
      </c>
      <c r="F2464" s="2">
        <f t="shared" si="227"/>
        <v>-5.6274224563449188E-2</v>
      </c>
      <c r="G2464" s="2">
        <f t="shared" si="225"/>
        <v>-8.1211315038690529E-2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6.1073000000000004</v>
      </c>
      <c r="C2465" s="2">
        <f t="shared" si="228"/>
        <v>5.5249525428169708</v>
      </c>
      <c r="D2465" s="2">
        <f t="shared" si="230"/>
        <v>5.6870326592798115</v>
      </c>
      <c r="E2465" s="2">
        <f t="shared" si="229"/>
        <v>-0.16208011646284071</v>
      </c>
      <c r="F2465" s="2">
        <f t="shared" si="227"/>
        <v>-7.74354029433275E-2</v>
      </c>
      <c r="G2465" s="2">
        <f t="shared" si="225"/>
        <v>-8.4644713519513207E-2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6.1643999999999997</v>
      </c>
      <c r="C2466" s="2">
        <f t="shared" si="228"/>
        <v>5.5223444593066677</v>
      </c>
      <c r="D2466" s="2">
        <f t="shared" si="230"/>
        <v>5.7223932030368623</v>
      </c>
      <c r="E2466" s="2">
        <f t="shared" si="229"/>
        <v>-0.20004874373019454</v>
      </c>
      <c r="F2466" s="2">
        <f t="shared" si="227"/>
        <v>-0.1019580711007009</v>
      </c>
      <c r="G2466" s="2">
        <f t="shared" si="225"/>
        <v>-9.8090672629493642E-2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6.2214999999999998</v>
      </c>
      <c r="C2467" s="2">
        <f t="shared" si="228"/>
        <v>5.5289222347979496</v>
      </c>
      <c r="D2467" s="2">
        <f t="shared" si="230"/>
        <v>5.7593640768859835</v>
      </c>
      <c r="E2467" s="2">
        <f t="shared" si="229"/>
        <v>-0.23044184208803387</v>
      </c>
      <c r="F2467" s="2">
        <f t="shared" si="227"/>
        <v>-0.12765482529816752</v>
      </c>
      <c r="G2467" s="2">
        <f t="shared" si="225"/>
        <v>-0.10278701678986635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6.3642000000000003</v>
      </c>
      <c r="C2468" s="2">
        <f t="shared" si="228"/>
        <v>5.5330265063674959</v>
      </c>
      <c r="D2468" s="2">
        <f t="shared" si="230"/>
        <v>5.8041667378573925</v>
      </c>
      <c r="E2468" s="2">
        <f t="shared" si="229"/>
        <v>-0.27114023148989652</v>
      </c>
      <c r="F2468" s="2">
        <f t="shared" si="227"/>
        <v>-0.15635190653651332</v>
      </c>
      <c r="G2468" s="2">
        <f t="shared" ref="G2468:G2531" si="231">E2468-F2468</f>
        <v>-0.1147883249533832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6.2119999999999997</v>
      </c>
      <c r="C2469" s="2">
        <f t="shared" si="228"/>
        <v>5.5818685823109586</v>
      </c>
      <c r="D2469" s="2">
        <f t="shared" si="230"/>
        <v>5.8343766091272151</v>
      </c>
      <c r="E2469" s="2">
        <f t="shared" si="229"/>
        <v>-0.2525080268162565</v>
      </c>
      <c r="F2469" s="2">
        <f t="shared" ref="F2469:F2532" si="233">(E2469*(2/(10)))+((1-(2/10))*F2468)</f>
        <v>-0.17558313059246194</v>
      </c>
      <c r="G2469" s="2">
        <f t="shared" si="231"/>
        <v>-7.6924896223794559E-2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6.1169000000000002</v>
      </c>
      <c r="C2470" s="2">
        <f t="shared" si="228"/>
        <v>5.6188118773400415</v>
      </c>
      <c r="D2470" s="2">
        <f t="shared" si="230"/>
        <v>5.8553042677103848</v>
      </c>
      <c r="E2470" s="2">
        <f t="shared" si="229"/>
        <v>-0.23649239037034331</v>
      </c>
      <c r="F2470" s="2">
        <f t="shared" si="233"/>
        <v>-0.18776498254803822</v>
      </c>
      <c r="G2470" s="2">
        <f t="shared" si="231"/>
        <v>-4.8727407822305085E-2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6.0407999999999999</v>
      </c>
      <c r="C2471" s="2">
        <f t="shared" si="228"/>
        <v>5.6603023577492664</v>
      </c>
      <c r="D2471" s="2">
        <f t="shared" si="230"/>
        <v>5.8690446923244304</v>
      </c>
      <c r="E2471" s="2">
        <f t="shared" si="229"/>
        <v>-0.208742334575164</v>
      </c>
      <c r="F2471" s="2">
        <f t="shared" si="233"/>
        <v>-0.1919604529534634</v>
      </c>
      <c r="G2471" s="2">
        <f t="shared" si="231"/>
        <v>-1.6781881621700606E-2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6.0407999999999999</v>
      </c>
      <c r="C2472" s="2">
        <f t="shared" si="228"/>
        <v>5.7188404565570714</v>
      </c>
      <c r="D2472" s="2">
        <f t="shared" si="230"/>
        <v>5.8817673077078059</v>
      </c>
      <c r="E2472" s="2">
        <f t="shared" si="229"/>
        <v>-0.16292685115073446</v>
      </c>
      <c r="F2472" s="2">
        <f t="shared" si="233"/>
        <v>-0.18615373259291762</v>
      </c>
      <c r="G2472" s="2">
        <f t="shared" si="231"/>
        <v>2.3226881442183156E-2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6.0026999999999999</v>
      </c>
      <c r="C2473" s="2">
        <f t="shared" si="228"/>
        <v>5.7800803863175219</v>
      </c>
      <c r="D2473" s="2">
        <f t="shared" si="230"/>
        <v>5.8907252849146348</v>
      </c>
      <c r="E2473" s="2">
        <f t="shared" si="229"/>
        <v>-0.11064489859711291</v>
      </c>
      <c r="F2473" s="2">
        <f t="shared" si="233"/>
        <v>-0.1710519657937567</v>
      </c>
      <c r="G2473" s="2">
        <f t="shared" si="231"/>
        <v>6.0407067196643793E-2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5.9265999999999996</v>
      </c>
      <c r="C2474" s="2">
        <f t="shared" si="228"/>
        <v>5.8304218653455955</v>
      </c>
      <c r="D2474" s="2">
        <f t="shared" si="230"/>
        <v>5.8933826712172541</v>
      </c>
      <c r="E2474" s="2">
        <f t="shared" si="229"/>
        <v>-6.2960805871658643E-2</v>
      </c>
      <c r="F2474" s="2">
        <f t="shared" si="233"/>
        <v>-0.14943373380933711</v>
      </c>
      <c r="G2474" s="2">
        <f t="shared" si="231"/>
        <v>8.6472927937678468E-2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5.9931999999999999</v>
      </c>
      <c r="C2475" s="2">
        <f t="shared" si="228"/>
        <v>5.873018501446273</v>
      </c>
      <c r="D2475" s="2">
        <f t="shared" si="230"/>
        <v>5.9007765474233826</v>
      </c>
      <c r="E2475" s="2">
        <f t="shared" si="229"/>
        <v>-2.7758045977109624E-2</v>
      </c>
      <c r="F2475" s="2">
        <f t="shared" si="233"/>
        <v>-0.1250985962428916</v>
      </c>
      <c r="G2475" s="2">
        <f t="shared" si="231"/>
        <v>9.7340550265781978E-2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5.8981000000000003</v>
      </c>
      <c r="C2476" s="2">
        <f t="shared" si="228"/>
        <v>5.9178464243006923</v>
      </c>
      <c r="D2476" s="2">
        <f t="shared" si="230"/>
        <v>5.9005782846512798</v>
      </c>
      <c r="E2476" s="2">
        <f t="shared" si="229"/>
        <v>1.7268139649412539E-2</v>
      </c>
      <c r="F2476" s="2">
        <f t="shared" si="233"/>
        <v>-9.6625249064430777E-2</v>
      </c>
      <c r="G2476" s="2">
        <f t="shared" si="231"/>
        <v>0.11389338871384332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5.8981000000000003</v>
      </c>
      <c r="C2477" s="2">
        <f t="shared" si="228"/>
        <v>5.9645623590236632</v>
      </c>
      <c r="D2477" s="2">
        <f t="shared" si="230"/>
        <v>5.9003947080104435</v>
      </c>
      <c r="E2477" s="2">
        <f t="shared" si="229"/>
        <v>6.416765101321964E-2</v>
      </c>
      <c r="F2477" s="2">
        <f t="shared" si="233"/>
        <v>-6.4466669048900707E-2</v>
      </c>
      <c r="G2477" s="2">
        <f t="shared" si="231"/>
        <v>0.12863432006212033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5.8695000000000004</v>
      </c>
      <c r="C2478" s="2">
        <f t="shared" si="228"/>
        <v>6.0260450730200219</v>
      </c>
      <c r="D2478" s="2">
        <f t="shared" si="230"/>
        <v>5.8981062111207807</v>
      </c>
      <c r="E2478" s="2">
        <f t="shared" si="229"/>
        <v>0.1279388618992412</v>
      </c>
      <c r="F2478" s="2">
        <f t="shared" si="233"/>
        <v>-2.5985562859272327E-2</v>
      </c>
      <c r="G2478" s="2">
        <f t="shared" si="231"/>
        <v>0.15392442475851353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5.8695000000000004</v>
      </c>
      <c r="C2479" s="2">
        <f t="shared" si="228"/>
        <v>6.0546535233246344</v>
      </c>
      <c r="D2479" s="2">
        <f t="shared" si="230"/>
        <v>5.8959872325192411</v>
      </c>
      <c r="E2479" s="2">
        <f t="shared" si="229"/>
        <v>0.1586662908053933</v>
      </c>
      <c r="F2479" s="2">
        <f t="shared" si="233"/>
        <v>1.0944807873660794E-2</v>
      </c>
      <c r="G2479" s="2">
        <f t="shared" si="231"/>
        <v>0.14772148293173251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5.8220000000000001</v>
      </c>
      <c r="C2480" s="2">
        <f t="shared" si="228"/>
        <v>6.0642299043516141</v>
      </c>
      <c r="D2480" s="2">
        <f t="shared" si="230"/>
        <v>5.8905066967770754</v>
      </c>
      <c r="E2480" s="2">
        <f t="shared" si="229"/>
        <v>0.17372320757453874</v>
      </c>
      <c r="F2480" s="2">
        <f t="shared" si="233"/>
        <v>4.3500487813836385E-2</v>
      </c>
      <c r="G2480" s="2">
        <f t="shared" si="231"/>
        <v>0.13022271976070235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5.8981000000000003</v>
      </c>
      <c r="C2481" s="2">
        <f t="shared" si="228"/>
        <v>6.0606253036821354</v>
      </c>
      <c r="D2481" s="2">
        <f t="shared" si="230"/>
        <v>5.8910691636824772</v>
      </c>
      <c r="E2481" s="2">
        <f t="shared" si="229"/>
        <v>0.16955613999965813</v>
      </c>
      <c r="F2481" s="2">
        <f t="shared" si="233"/>
        <v>6.8711618251000736E-2</v>
      </c>
      <c r="G2481" s="2">
        <f t="shared" si="231"/>
        <v>0.10084452174865739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5.8505000000000003</v>
      </c>
      <c r="C2482" s="2">
        <f t="shared" si="228"/>
        <v>6.0575752569618073</v>
      </c>
      <c r="D2482" s="2">
        <f t="shared" si="230"/>
        <v>5.8880640404467375</v>
      </c>
      <c r="E2482" s="2">
        <f t="shared" si="229"/>
        <v>0.16951121651506984</v>
      </c>
      <c r="F2482" s="2">
        <f t="shared" si="233"/>
        <v>8.8871537903814551E-2</v>
      </c>
      <c r="G2482" s="2">
        <f t="shared" si="231"/>
        <v>8.0639678611255289E-2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5.8695000000000004</v>
      </c>
      <c r="C2483" s="2">
        <f t="shared" si="228"/>
        <v>6.0491329097369135</v>
      </c>
      <c r="D2483" s="2">
        <f t="shared" si="230"/>
        <v>5.8866889263395716</v>
      </c>
      <c r="E2483" s="2">
        <f t="shared" si="229"/>
        <v>0.1624439833973419</v>
      </c>
      <c r="F2483" s="2">
        <f t="shared" si="233"/>
        <v>0.10358602700252001</v>
      </c>
      <c r="G2483" s="2">
        <f t="shared" si="231"/>
        <v>5.8857956394821886E-2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5.8410000000000002</v>
      </c>
      <c r="C2484" s="2">
        <f t="shared" si="228"/>
        <v>6.0302816928543113</v>
      </c>
      <c r="D2484" s="2">
        <f t="shared" si="230"/>
        <v>5.8833045614255299</v>
      </c>
      <c r="E2484" s="2">
        <f t="shared" si="229"/>
        <v>0.14697713142878133</v>
      </c>
      <c r="F2484" s="2">
        <f t="shared" si="233"/>
        <v>0.11226424788777228</v>
      </c>
      <c r="G2484" s="2">
        <f t="shared" si="231"/>
        <v>3.4712883541009043E-2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5.8505000000000003</v>
      </c>
      <c r="C2485" s="2">
        <f t="shared" si="228"/>
        <v>6.0245768170305709</v>
      </c>
      <c r="D2485" s="2">
        <f t="shared" si="230"/>
        <v>5.8808745939125275</v>
      </c>
      <c r="E2485" s="2">
        <f t="shared" si="229"/>
        <v>0.14370222311804337</v>
      </c>
      <c r="F2485" s="2">
        <f t="shared" si="233"/>
        <v>0.11855184293382651</v>
      </c>
      <c r="G2485" s="2">
        <f t="shared" si="231"/>
        <v>2.5150380184216864E-2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5.8220000000000001</v>
      </c>
      <c r="C2486" s="2">
        <f t="shared" si="228"/>
        <v>6.0051188451797142</v>
      </c>
      <c r="D2486" s="2">
        <f t="shared" si="230"/>
        <v>5.8765135128819699</v>
      </c>
      <c r="E2486" s="2">
        <f t="shared" si="229"/>
        <v>0.12860533229774429</v>
      </c>
      <c r="F2486" s="2">
        <f t="shared" si="233"/>
        <v>0.12056254080661007</v>
      </c>
      <c r="G2486" s="2">
        <f t="shared" si="231"/>
        <v>8.0427914911342241E-3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5.8029000000000002</v>
      </c>
      <c r="C2487" s="2">
        <f t="shared" si="228"/>
        <v>5.9886544074597579</v>
      </c>
      <c r="D2487" s="2">
        <f t="shared" si="230"/>
        <v>5.8710606600758979</v>
      </c>
      <c r="E2487" s="2">
        <f t="shared" si="229"/>
        <v>0.11759374738385997</v>
      </c>
      <c r="F2487" s="2">
        <f t="shared" si="233"/>
        <v>0.11996878212206005</v>
      </c>
      <c r="G2487" s="2">
        <f t="shared" si="231"/>
        <v>-2.3750347382000825E-3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5.8410000000000002</v>
      </c>
      <c r="C2488" s="2">
        <f t="shared" si="228"/>
        <v>5.9703229601582573</v>
      </c>
      <c r="D2488" s="2">
        <f t="shared" si="230"/>
        <v>5.8688339445147202</v>
      </c>
      <c r="E2488" s="2">
        <f t="shared" si="229"/>
        <v>0.10148901564353707</v>
      </c>
      <c r="F2488" s="2">
        <f t="shared" si="233"/>
        <v>0.11627282882635545</v>
      </c>
      <c r="G2488" s="2">
        <f t="shared" si="231"/>
        <v>-1.4783813182818378E-2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6.0122</v>
      </c>
      <c r="C2489" s="2">
        <f t="shared" si="228"/>
        <v>5.9548117355185255</v>
      </c>
      <c r="D2489" s="2">
        <f t="shared" si="230"/>
        <v>5.8794536523284444</v>
      </c>
      <c r="E2489" s="2">
        <f t="shared" si="229"/>
        <v>7.5358083190081082E-2</v>
      </c>
      <c r="F2489" s="2">
        <f t="shared" si="233"/>
        <v>0.10808987969910058</v>
      </c>
      <c r="G2489" s="2">
        <f t="shared" si="231"/>
        <v>-3.2731796509019501E-2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5.9931999999999999</v>
      </c>
      <c r="C2490" s="2">
        <f t="shared" si="228"/>
        <v>5.9343791608233678</v>
      </c>
      <c r="D2490" s="2">
        <f t="shared" si="230"/>
        <v>5.8878793077115219</v>
      </c>
      <c r="E2490" s="2">
        <f t="shared" si="229"/>
        <v>4.6499853111845901E-2</v>
      </c>
      <c r="F2490" s="2">
        <f t="shared" si="233"/>
        <v>9.5771874381649649E-2</v>
      </c>
      <c r="G2490" s="2">
        <f t="shared" si="231"/>
        <v>-4.9272021269803748E-2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5.9836999999999998</v>
      </c>
      <c r="C2491" s="2">
        <f t="shared" si="228"/>
        <v>5.9287977514659262</v>
      </c>
      <c r="D2491" s="2">
        <f t="shared" si="230"/>
        <v>5.8949771367699277</v>
      </c>
      <c r="E2491" s="2">
        <f t="shared" si="229"/>
        <v>3.3820614695998508E-2</v>
      </c>
      <c r="F2491" s="2">
        <f t="shared" si="233"/>
        <v>8.3381622444519424E-2</v>
      </c>
      <c r="G2491" s="2">
        <f t="shared" si="231"/>
        <v>-4.9561007748520916E-2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6.0407999999999999</v>
      </c>
      <c r="C2492" s="2">
        <f t="shared" si="228"/>
        <v>5.9167519435480909</v>
      </c>
      <c r="D2492" s="2">
        <f t="shared" si="230"/>
        <v>5.9057788303425252</v>
      </c>
      <c r="E2492" s="2">
        <f t="shared" si="229"/>
        <v>1.097311320556571E-2</v>
      </c>
      <c r="F2492" s="2">
        <f t="shared" si="233"/>
        <v>6.8899920596728684E-2</v>
      </c>
      <c r="G2492" s="2">
        <f t="shared" si="231"/>
        <v>-5.7926807391162974E-2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6.0598000000000001</v>
      </c>
      <c r="C2493" s="2">
        <f t="shared" si="228"/>
        <v>5.9094824137714621</v>
      </c>
      <c r="D2493" s="2">
        <f t="shared" si="230"/>
        <v>5.9171878058727083</v>
      </c>
      <c r="E2493" s="2">
        <f t="shared" si="229"/>
        <v>-7.7053921012462112E-3</v>
      </c>
      <c r="F2493" s="2">
        <f t="shared" si="233"/>
        <v>5.3578858057133708E-2</v>
      </c>
      <c r="G2493" s="2">
        <f t="shared" si="231"/>
        <v>-6.1284250158379919E-2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6.0883000000000003</v>
      </c>
      <c r="C2494" s="2">
        <f t="shared" si="228"/>
        <v>5.8989466578066212</v>
      </c>
      <c r="D2494" s="2">
        <f t="shared" si="230"/>
        <v>5.9298627832154711</v>
      </c>
      <c r="E2494" s="2">
        <f t="shared" si="229"/>
        <v>-3.0916125408849915E-2</v>
      </c>
      <c r="F2494" s="2">
        <f t="shared" si="233"/>
        <v>3.6679861363936986E-2</v>
      </c>
      <c r="G2494" s="2">
        <f t="shared" si="231"/>
        <v>-6.7595986772786901E-2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6.1264000000000003</v>
      </c>
      <c r="C2495" s="2">
        <f t="shared" si="228"/>
        <v>5.8914933258363718</v>
      </c>
      <c r="D2495" s="2">
        <f t="shared" si="230"/>
        <v>5.9444210955698811</v>
      </c>
      <c r="E2495" s="2">
        <f t="shared" si="229"/>
        <v>-5.2927769733509322E-2</v>
      </c>
      <c r="F2495" s="2">
        <f t="shared" si="233"/>
        <v>1.8758335144447726E-2</v>
      </c>
      <c r="G2495" s="2">
        <f t="shared" si="231"/>
        <v>-7.1686104877957041E-2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6.0978000000000003</v>
      </c>
      <c r="C2496" s="2">
        <f t="shared" si="228"/>
        <v>5.8808020449384681</v>
      </c>
      <c r="D2496" s="2">
        <f t="shared" si="230"/>
        <v>5.9557824958980374</v>
      </c>
      <c r="E2496" s="2">
        <f t="shared" si="229"/>
        <v>-7.4980450959569289E-2</v>
      </c>
      <c r="F2496" s="2">
        <f t="shared" si="233"/>
        <v>1.0577923644323681E-5</v>
      </c>
      <c r="G2496" s="2">
        <f t="shared" si="231"/>
        <v>-7.4991028883213615E-2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6.1073000000000004</v>
      </c>
      <c r="C2497" s="2">
        <f t="shared" si="228"/>
        <v>5.8688171149479347</v>
      </c>
      <c r="D2497" s="2">
        <f t="shared" si="230"/>
        <v>5.9670060147204049</v>
      </c>
      <c r="E2497" s="2">
        <f t="shared" si="229"/>
        <v>-9.8188899772470251E-2</v>
      </c>
      <c r="F2497" s="2">
        <f t="shared" si="233"/>
        <v>-1.9629317615578592E-2</v>
      </c>
      <c r="G2497" s="2">
        <f t="shared" si="231"/>
        <v>-7.8559582156891655E-2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6.1073000000000004</v>
      </c>
      <c r="C2498" s="2">
        <f t="shared" si="228"/>
        <v>5.8645375588020983</v>
      </c>
      <c r="D2498" s="2">
        <f t="shared" si="230"/>
        <v>5.9773981617781526</v>
      </c>
      <c r="E2498" s="2">
        <f t="shared" si="229"/>
        <v>-0.11286060297605438</v>
      </c>
      <c r="F2498" s="2">
        <f t="shared" si="233"/>
        <v>-3.8275574687673751E-2</v>
      </c>
      <c r="G2498" s="2">
        <f t="shared" si="231"/>
        <v>-7.4585028288380623E-2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6.1359000000000004</v>
      </c>
      <c r="C2499" s="2">
        <f t="shared" si="228"/>
        <v>5.8872548574479291</v>
      </c>
      <c r="D2499" s="2">
        <f t="shared" si="230"/>
        <v>5.989139038683474</v>
      </c>
      <c r="E2499" s="2">
        <f t="shared" si="229"/>
        <v>-0.10188418123554488</v>
      </c>
      <c r="F2499" s="2">
        <f t="shared" si="233"/>
        <v>-5.0997295997247977E-2</v>
      </c>
      <c r="G2499" s="2">
        <f t="shared" si="231"/>
        <v>-5.0886885238296903E-2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6.1359000000000004</v>
      </c>
      <c r="C2500" s="2">
        <f t="shared" si="228"/>
        <v>5.9035541101482476</v>
      </c>
      <c r="D2500" s="2">
        <f t="shared" si="230"/>
        <v>6.0000102210032171</v>
      </c>
      <c r="E2500" s="2">
        <f t="shared" si="229"/>
        <v>-9.6456110854969523E-2</v>
      </c>
      <c r="F2500" s="2">
        <f t="shared" si="233"/>
        <v>-6.0089058968792297E-2</v>
      </c>
      <c r="G2500" s="2">
        <f t="shared" si="231"/>
        <v>-3.6367051886177226E-2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6.0883000000000003</v>
      </c>
      <c r="C2501" s="2">
        <f t="shared" si="228"/>
        <v>5.9158842470485169</v>
      </c>
      <c r="D2501" s="2">
        <f t="shared" si="230"/>
        <v>6.0065502046326085</v>
      </c>
      <c r="E2501" s="2">
        <f t="shared" si="229"/>
        <v>-9.0665957584091572E-2</v>
      </c>
      <c r="F2501" s="2">
        <f t="shared" si="233"/>
        <v>-6.6204438691852149E-2</v>
      </c>
      <c r="G2501" s="2">
        <f t="shared" si="231"/>
        <v>-2.4461518892239423E-2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6.0883000000000003</v>
      </c>
      <c r="C2502" s="2">
        <f t="shared" si="228"/>
        <v>5.935102055194899</v>
      </c>
      <c r="D2502" s="2">
        <f t="shared" si="230"/>
        <v>6.0126057450301928</v>
      </c>
      <c r="E2502" s="2">
        <f t="shared" si="229"/>
        <v>-7.7503689835293876E-2</v>
      </c>
      <c r="F2502" s="2">
        <f t="shared" si="233"/>
        <v>-6.8464288920540503E-2</v>
      </c>
      <c r="G2502" s="2">
        <f t="shared" si="231"/>
        <v>-9.0394009147533733E-3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6.0788000000000002</v>
      </c>
      <c r="C2503" s="2">
        <f t="shared" si="228"/>
        <v>5.9542863543956841</v>
      </c>
      <c r="D2503" s="2">
        <f t="shared" si="230"/>
        <v>6.017509023176105</v>
      </c>
      <c r="E2503" s="2">
        <f t="shared" si="229"/>
        <v>-6.3222668780420932E-2</v>
      </c>
      <c r="F2503" s="2">
        <f t="shared" si="233"/>
        <v>-6.7415964892516583E-2</v>
      </c>
      <c r="G2503" s="2">
        <f t="shared" si="231"/>
        <v>4.1932961120956513E-3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6.0122</v>
      </c>
      <c r="C2504" s="2">
        <f t="shared" si="228"/>
        <v>5.9749038383348099</v>
      </c>
      <c r="D2504" s="2">
        <f t="shared" si="230"/>
        <v>6.0171157622000973</v>
      </c>
      <c r="E2504" s="2">
        <f t="shared" si="229"/>
        <v>-4.2211923865287382E-2</v>
      </c>
      <c r="F2504" s="2">
        <f t="shared" si="233"/>
        <v>-6.2375156687070749E-2</v>
      </c>
      <c r="G2504" s="2">
        <f t="shared" si="231"/>
        <v>2.0163232821783367E-2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5.8029000000000002</v>
      </c>
      <c r="C2505" s="2">
        <f t="shared" si="228"/>
        <v>5.9982109401294545</v>
      </c>
      <c r="D2505" s="2">
        <f t="shared" si="230"/>
        <v>6.0012479279630524</v>
      </c>
      <c r="E2505" s="2">
        <f t="shared" si="229"/>
        <v>-3.0369878335978484E-3</v>
      </c>
      <c r="F2505" s="2">
        <f t="shared" si="233"/>
        <v>-5.0507522916376169E-2</v>
      </c>
      <c r="G2505" s="2">
        <f t="shared" si="231"/>
        <v>4.747053508277832E-2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5.8220000000000001</v>
      </c>
      <c r="C2506" s="2">
        <f t="shared" si="228"/>
        <v>6.0135323339556921</v>
      </c>
      <c r="D2506" s="2">
        <f t="shared" si="230"/>
        <v>5.9879703036694929</v>
      </c>
      <c r="E2506" s="2">
        <f t="shared" si="229"/>
        <v>2.5562030286199189E-2</v>
      </c>
      <c r="F2506" s="2">
        <f t="shared" si="233"/>
        <v>-3.52936122758611E-2</v>
      </c>
      <c r="G2506" s="2">
        <f t="shared" si="231"/>
        <v>6.0855642562060289E-2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5.8029000000000002</v>
      </c>
      <c r="C2507" s="2">
        <f t="shared" si="228"/>
        <v>6.027958128731739</v>
      </c>
      <c r="D2507" s="2">
        <f t="shared" si="230"/>
        <v>5.9742613922865671</v>
      </c>
      <c r="E2507" s="2">
        <f t="shared" si="229"/>
        <v>5.3696736445171922E-2</v>
      </c>
      <c r="F2507" s="2">
        <f t="shared" si="233"/>
        <v>-1.7495542531654494E-2</v>
      </c>
      <c r="G2507" s="2">
        <f t="shared" si="231"/>
        <v>7.1192278976826423E-2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5.7077999999999998</v>
      </c>
      <c r="C2508" s="2">
        <f t="shared" si="228"/>
        <v>6.0401645704653175</v>
      </c>
      <c r="D2508" s="2">
        <f t="shared" si="230"/>
        <v>5.9545235113764505</v>
      </c>
      <c r="E2508" s="2">
        <f t="shared" si="229"/>
        <v>8.5641059088866989E-2</v>
      </c>
      <c r="F2508" s="2">
        <f t="shared" si="233"/>
        <v>3.1317777924498025E-3</v>
      </c>
      <c r="G2508" s="2">
        <f t="shared" si="231"/>
        <v>8.2509281296417186E-2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5.7077999999999998</v>
      </c>
      <c r="C2509" s="2">
        <f t="shared" si="228"/>
        <v>6.0548930980860378</v>
      </c>
      <c r="D2509" s="2">
        <f t="shared" si="230"/>
        <v>5.9362476957189356</v>
      </c>
      <c r="E2509" s="2">
        <f t="shared" si="229"/>
        <v>0.11864540236710219</v>
      </c>
      <c r="F2509" s="2">
        <f t="shared" si="233"/>
        <v>2.6234502707380283E-2</v>
      </c>
      <c r="G2509" s="2">
        <f t="shared" si="231"/>
        <v>9.2410899659721907E-2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5.7934000000000001</v>
      </c>
      <c r="C2510" s="2">
        <f t="shared" si="228"/>
        <v>6.0673556983804939</v>
      </c>
      <c r="D2510" s="2">
        <f t="shared" si="230"/>
        <v>5.9256663849249405</v>
      </c>
      <c r="E2510" s="2">
        <f t="shared" si="229"/>
        <v>0.14168931345555347</v>
      </c>
      <c r="F2510" s="2">
        <f t="shared" si="233"/>
        <v>4.9325464857014924E-2</v>
      </c>
      <c r="G2510" s="2">
        <f t="shared" si="231"/>
        <v>9.236384859853855E-2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5.8695000000000004</v>
      </c>
      <c r="C2511" s="2">
        <f t="shared" ref="C2511:C2574" si="234">$C$4*B2501+C2510*(1-$C$4)</f>
        <v>6.070577898629649</v>
      </c>
      <c r="D2511" s="2">
        <f t="shared" si="230"/>
        <v>5.9215059119675377</v>
      </c>
      <c r="E2511" s="2">
        <f t="shared" si="229"/>
        <v>0.1490719866621113</v>
      </c>
      <c r="F2511" s="2">
        <f t="shared" si="233"/>
        <v>6.9274769218034202E-2</v>
      </c>
      <c r="G2511" s="2">
        <f t="shared" si="231"/>
        <v>7.9797217444077098E-2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5.86</v>
      </c>
      <c r="C2512" s="2">
        <f t="shared" si="234"/>
        <v>6.0733043757635494</v>
      </c>
      <c r="D2512" s="2">
        <f t="shared" si="230"/>
        <v>5.9169499184884611</v>
      </c>
      <c r="E2512" s="2">
        <f t="shared" si="229"/>
        <v>0.15635445727508834</v>
      </c>
      <c r="F2512" s="2">
        <f t="shared" si="233"/>
        <v>8.6690706829445033E-2</v>
      </c>
      <c r="G2512" s="2">
        <f t="shared" si="231"/>
        <v>6.966375044564331E-2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5.7839</v>
      </c>
      <c r="C2513" s="2">
        <f t="shared" si="234"/>
        <v>6.0741498564153114</v>
      </c>
      <c r="D2513" s="2">
        <f t="shared" si="230"/>
        <v>5.9070943689707978</v>
      </c>
      <c r="E2513" s="2">
        <f t="shared" si="229"/>
        <v>0.1670554874445136</v>
      </c>
      <c r="F2513" s="2">
        <f t="shared" si="233"/>
        <v>0.10276366295245876</v>
      </c>
      <c r="G2513" s="2">
        <f t="shared" si="231"/>
        <v>6.4291824492054839E-2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5.7077999999999998</v>
      </c>
      <c r="C2514" s="2">
        <f t="shared" si="234"/>
        <v>6.0646191092744939</v>
      </c>
      <c r="D2514" s="2">
        <f t="shared" si="230"/>
        <v>5.8923318231211086</v>
      </c>
      <c r="E2514" s="2">
        <f t="shared" si="229"/>
        <v>0.17228728615338529</v>
      </c>
      <c r="F2514" s="2">
        <f t="shared" si="233"/>
        <v>0.11666838759264407</v>
      </c>
      <c r="G2514" s="2">
        <f t="shared" si="231"/>
        <v>5.5618898560741217E-2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5.7077999999999998</v>
      </c>
      <c r="C2515" s="2">
        <f t="shared" si="234"/>
        <v>6.0243546309245719</v>
      </c>
      <c r="D2515" s="2">
        <f t="shared" si="230"/>
        <v>5.8786627991862117</v>
      </c>
      <c r="E2515" s="2">
        <f t="shared" si="229"/>
        <v>0.1456918317383602</v>
      </c>
      <c r="F2515" s="2">
        <f t="shared" si="233"/>
        <v>0.1224730764217873</v>
      </c>
      <c r="G2515" s="2">
        <f t="shared" si="231"/>
        <v>2.32187553165729E-2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5.8884999999999996</v>
      </c>
      <c r="C2516" s="2">
        <f t="shared" si="234"/>
        <v>5.9932231492438683</v>
      </c>
      <c r="D2516" s="2">
        <f t="shared" si="230"/>
        <v>5.8793914807279739</v>
      </c>
      <c r="E2516" s="2">
        <f t="shared" si="229"/>
        <v>0.11383166851589444</v>
      </c>
      <c r="F2516" s="2">
        <f t="shared" si="233"/>
        <v>0.12074479484060874</v>
      </c>
      <c r="G2516" s="2">
        <f t="shared" si="231"/>
        <v>-6.9131263247143027E-3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6.1929999999999996</v>
      </c>
      <c r="C2517" s="2">
        <f t="shared" si="234"/>
        <v>5.9639426647448115</v>
      </c>
      <c r="D2517" s="2">
        <f t="shared" si="230"/>
        <v>5.9026217414147908</v>
      </c>
      <c r="E2517" s="2">
        <f t="shared" si="229"/>
        <v>6.1320923330020705E-2</v>
      </c>
      <c r="F2517" s="2">
        <f t="shared" si="233"/>
        <v>0.10886002053849113</v>
      </c>
      <c r="G2517" s="2">
        <f t="shared" si="231"/>
        <v>-4.7539097208470424E-2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6.1073000000000004</v>
      </c>
      <c r="C2518" s="2">
        <f t="shared" si="234"/>
        <v>5.9245361009379174</v>
      </c>
      <c r="D2518" s="2">
        <f t="shared" si="230"/>
        <v>5.9177830939025844</v>
      </c>
      <c r="E2518" s="2">
        <f t="shared" si="229"/>
        <v>6.7530070353329918E-3</v>
      </c>
      <c r="F2518" s="2">
        <f t="shared" si="233"/>
        <v>8.8438617837859501E-2</v>
      </c>
      <c r="G2518" s="2">
        <f t="shared" si="231"/>
        <v>-8.1685610802526509E-2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6.1835000000000004</v>
      </c>
      <c r="C2519" s="2">
        <f t="shared" si="234"/>
        <v>5.8911920854090072</v>
      </c>
      <c r="D2519" s="2">
        <f t="shared" si="230"/>
        <v>5.9374658276875785</v>
      </c>
      <c r="E2519" s="2">
        <f t="shared" si="229"/>
        <v>-4.6273742278571284E-2</v>
      </c>
      <c r="F2519" s="2">
        <f t="shared" si="233"/>
        <v>6.1496145814573348E-2</v>
      </c>
      <c r="G2519" s="2">
        <f t="shared" si="231"/>
        <v>-0.10776988809314464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6.1359000000000004</v>
      </c>
      <c r="C2520" s="2">
        <f t="shared" si="234"/>
        <v>5.8761471491922368</v>
      </c>
      <c r="D2520" s="2">
        <f t="shared" si="230"/>
        <v>5.9521646552662766</v>
      </c>
      <c r="E2520" s="2">
        <f t="shared" si="229"/>
        <v>-7.6017506074039787E-2</v>
      </c>
      <c r="F2520" s="2">
        <f t="shared" si="233"/>
        <v>3.3993415436850721E-2</v>
      </c>
      <c r="G2520" s="2">
        <f t="shared" si="231"/>
        <v>-0.11001092151089051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6.1643999999999997</v>
      </c>
      <c r="C2521" s="2">
        <f t="shared" si="234"/>
        <v>5.8751245108549703</v>
      </c>
      <c r="D2521" s="2">
        <f t="shared" si="230"/>
        <v>5.9678857919132193</v>
      </c>
      <c r="E2521" s="2">
        <f t="shared" si="229"/>
        <v>-9.276128105824899E-2</v>
      </c>
      <c r="F2521" s="2">
        <f t="shared" si="233"/>
        <v>8.6424761378307811E-3</v>
      </c>
      <c r="G2521" s="2">
        <f t="shared" si="231"/>
        <v>-0.10140375719607977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6.1264000000000003</v>
      </c>
      <c r="C2522" s="2">
        <f t="shared" si="234"/>
        <v>5.8727976630311289</v>
      </c>
      <c r="D2522" s="2">
        <f t="shared" si="230"/>
        <v>5.9796275851048328</v>
      </c>
      <c r="E2522" s="2">
        <f t="shared" si="229"/>
        <v>-0.1068299220737039</v>
      </c>
      <c r="F2522" s="2">
        <f t="shared" si="233"/>
        <v>-1.4452003504476157E-2</v>
      </c>
      <c r="G2522" s="2">
        <f t="shared" si="231"/>
        <v>-9.2377918569227738E-2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6.1738999999999997</v>
      </c>
      <c r="C2523" s="2">
        <f t="shared" si="234"/>
        <v>5.8591210994878784</v>
      </c>
      <c r="D2523" s="2">
        <f t="shared" si="230"/>
        <v>5.9940181343563266</v>
      </c>
      <c r="E2523" s="2">
        <f t="shared" si="229"/>
        <v>-0.13489703486844817</v>
      </c>
      <c r="F2523" s="2">
        <f t="shared" si="233"/>
        <v>-3.8541009777270561E-2</v>
      </c>
      <c r="G2523" s="2">
        <f t="shared" si="231"/>
        <v>-9.6356025091177605E-2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6.2976000000000001</v>
      </c>
      <c r="C2524" s="2">
        <f t="shared" si="234"/>
        <v>5.8358409303358973</v>
      </c>
      <c r="D2524" s="2">
        <f t="shared" si="230"/>
        <v>6.0165056799595611</v>
      </c>
      <c r="E2524" s="2">
        <f t="shared" ref="E2524:E2587" si="235">C2524-D2524</f>
        <v>-0.18066474962366375</v>
      </c>
      <c r="F2524" s="2">
        <f t="shared" si="233"/>
        <v>-6.6965757746549198E-2</v>
      </c>
      <c r="G2524" s="2">
        <f t="shared" si="231"/>
        <v>-0.11369899187711455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6.3642000000000003</v>
      </c>
      <c r="C2525" s="2">
        <f t="shared" si="234"/>
        <v>5.816142325668836</v>
      </c>
      <c r="D2525" s="2">
        <f t="shared" ref="D2525:D2588" si="236">$D$4*B2525+(1-$D$4)*D2524</f>
        <v>6.0422608147773715</v>
      </c>
      <c r="E2525" s="2">
        <f t="shared" si="235"/>
        <v>-0.22611848910853549</v>
      </c>
      <c r="F2525" s="2">
        <f t="shared" si="233"/>
        <v>-9.8796304018946457E-2</v>
      </c>
      <c r="G2525" s="2">
        <f t="shared" si="231"/>
        <v>-0.12732218508958904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6.3642000000000003</v>
      </c>
      <c r="C2526" s="2">
        <f t="shared" si="234"/>
        <v>5.8272742755659381</v>
      </c>
      <c r="D2526" s="2">
        <f t="shared" si="236"/>
        <v>6.0661081618308996</v>
      </c>
      <c r="E2526" s="2">
        <f t="shared" si="235"/>
        <v>-0.23883388626496149</v>
      </c>
      <c r="F2526" s="2">
        <f t="shared" si="233"/>
        <v>-0.12680382046814948</v>
      </c>
      <c r="G2526" s="2">
        <f t="shared" si="231"/>
        <v>-0.11203006579681202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6.2786</v>
      </c>
      <c r="C2527" s="2">
        <f t="shared" si="234"/>
        <v>5.8835397716327176</v>
      </c>
      <c r="D2527" s="2">
        <f t="shared" si="236"/>
        <v>6.0818482979915736</v>
      </c>
      <c r="E2527" s="2">
        <f t="shared" si="235"/>
        <v>-0.19830852635885599</v>
      </c>
      <c r="F2527" s="2">
        <f t="shared" si="233"/>
        <v>-0.14110476164629079</v>
      </c>
      <c r="G2527" s="2">
        <f t="shared" si="231"/>
        <v>-5.7203764712565192E-2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6.2309999999999999</v>
      </c>
      <c r="C2528" s="2">
        <f t="shared" si="234"/>
        <v>5.917964422150761</v>
      </c>
      <c r="D2528" s="2">
        <f t="shared" si="236"/>
        <v>6.0928965722144195</v>
      </c>
      <c r="E2528" s="2">
        <f t="shared" si="235"/>
        <v>-0.17493215006365848</v>
      </c>
      <c r="F2528" s="2">
        <f t="shared" si="233"/>
        <v>-0.14787023932976434</v>
      </c>
      <c r="G2528" s="2">
        <f t="shared" si="231"/>
        <v>-2.7061910733894134E-2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6.2786</v>
      </c>
      <c r="C2529" s="2">
        <f t="shared" si="234"/>
        <v>5.9588160495121816</v>
      </c>
      <c r="D2529" s="2">
        <f t="shared" si="236"/>
        <v>6.1066523816800178</v>
      </c>
      <c r="E2529" s="2">
        <f t="shared" si="235"/>
        <v>-0.1478363321678362</v>
      </c>
      <c r="F2529" s="2">
        <f t="shared" si="233"/>
        <v>-0.14786345789737873</v>
      </c>
      <c r="G2529" s="2">
        <f t="shared" si="231"/>
        <v>2.7125729542526456E-5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6.2595999999999998</v>
      </c>
      <c r="C2530" s="2">
        <f t="shared" si="234"/>
        <v>5.9860597342026152</v>
      </c>
      <c r="D2530" s="2">
        <f t="shared" si="236"/>
        <v>6.117981834888905</v>
      </c>
      <c r="E2530" s="2">
        <f t="shared" si="235"/>
        <v>-0.13192210068628984</v>
      </c>
      <c r="F2530" s="2">
        <f t="shared" si="233"/>
        <v>-0.14467518645516095</v>
      </c>
      <c r="G2530" s="2">
        <f t="shared" si="231"/>
        <v>1.2753085768871103E-2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6.2976000000000001</v>
      </c>
      <c r="C2531" s="2">
        <f t="shared" si="234"/>
        <v>6.0134966981714433</v>
      </c>
      <c r="D2531" s="2">
        <f t="shared" si="236"/>
        <v>6.1312868841563937</v>
      </c>
      <c r="E2531" s="2">
        <f t="shared" si="235"/>
        <v>-0.11779018598495039</v>
      </c>
      <c r="F2531" s="2">
        <f t="shared" si="233"/>
        <v>-0.13929818636111885</v>
      </c>
      <c r="G2531" s="2">
        <f t="shared" si="231"/>
        <v>2.1508000376168457E-2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6.2786</v>
      </c>
      <c r="C2532" s="2">
        <f t="shared" si="234"/>
        <v>6.0308664369142981</v>
      </c>
      <c r="D2532" s="2">
        <f t="shared" si="236"/>
        <v>6.1421989668114758</v>
      </c>
      <c r="E2532" s="2">
        <f t="shared" si="235"/>
        <v>-0.11133252989717768</v>
      </c>
      <c r="F2532" s="2">
        <f t="shared" si="233"/>
        <v>-0.13370505506833064</v>
      </c>
      <c r="G2532" s="2">
        <f t="shared" ref="G2532:G2595" si="237">E2532-F2532</f>
        <v>2.2372525171152957E-2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6.2786</v>
      </c>
      <c r="C2533" s="2">
        <f t="shared" si="234"/>
        <v>6.0528716004659442</v>
      </c>
      <c r="D2533" s="2">
        <f t="shared" si="236"/>
        <v>6.1523027470476634</v>
      </c>
      <c r="E2533" s="2">
        <f t="shared" si="235"/>
        <v>-9.9431146581719254E-2</v>
      </c>
      <c r="F2533" s="2">
        <f t="shared" ref="F2533:F2596" si="239">(E2533*(2/(10)))+((1-(2/10))*F2532)</f>
        <v>-0.12685027337100838</v>
      </c>
      <c r="G2533" s="2">
        <f t="shared" si="237"/>
        <v>2.7419126789289122E-2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6.1738999999999997</v>
      </c>
      <c r="C2534" s="2">
        <f t="shared" si="234"/>
        <v>6.0905221234711835</v>
      </c>
      <c r="D2534" s="2">
        <f t="shared" si="236"/>
        <v>6.1539025435626513</v>
      </c>
      <c r="E2534" s="2">
        <f t="shared" si="235"/>
        <v>-6.3380420091467826E-2</v>
      </c>
      <c r="F2534" s="2">
        <f t="shared" si="239"/>
        <v>-0.11415630271510027</v>
      </c>
      <c r="G2534" s="2">
        <f t="shared" si="237"/>
        <v>5.0775882623632446E-2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6.2595999999999998</v>
      </c>
      <c r="C2535" s="2">
        <f t="shared" si="234"/>
        <v>6.1326264121679248</v>
      </c>
      <c r="D2535" s="2">
        <f t="shared" si="236"/>
        <v>6.161731984780233</v>
      </c>
      <c r="E2535" s="2">
        <f t="shared" si="235"/>
        <v>-2.9105572612308173E-2</v>
      </c>
      <c r="F2535" s="2">
        <f t="shared" si="239"/>
        <v>-9.7146156694541852E-2</v>
      </c>
      <c r="G2535" s="2">
        <f t="shared" si="237"/>
        <v>6.8040584082233679E-2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6.2309999999999999</v>
      </c>
      <c r="C2536" s="2">
        <f t="shared" si="234"/>
        <v>6.1682531179882449</v>
      </c>
      <c r="D2536" s="2">
        <f t="shared" si="236"/>
        <v>6.1668629488705857</v>
      </c>
      <c r="E2536" s="2">
        <f t="shared" si="235"/>
        <v>1.3901691176592124E-3</v>
      </c>
      <c r="F2536" s="2">
        <f t="shared" si="239"/>
        <v>-7.743889153210165E-2</v>
      </c>
      <c r="G2536" s="2">
        <f t="shared" si="237"/>
        <v>7.8829060649760863E-2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6.2595999999999998</v>
      </c>
      <c r="C2537" s="2">
        <f t="shared" si="234"/>
        <v>6.1852295613746691</v>
      </c>
      <c r="D2537" s="2">
        <f t="shared" si="236"/>
        <v>6.1737323600653573</v>
      </c>
      <c r="E2537" s="2">
        <f t="shared" si="235"/>
        <v>1.1497201309311755E-2</v>
      </c>
      <c r="F2537" s="2">
        <f t="shared" si="239"/>
        <v>-5.9651672963818972E-2</v>
      </c>
      <c r="G2537" s="2">
        <f t="shared" si="237"/>
        <v>7.1148874273130727E-2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6.1835000000000004</v>
      </c>
      <c r="C2538" s="2">
        <f t="shared" si="234"/>
        <v>6.1922711673170276</v>
      </c>
      <c r="D2538" s="2">
        <f t="shared" si="236"/>
        <v>6.1744558889494048</v>
      </c>
      <c r="E2538" s="2">
        <f t="shared" si="235"/>
        <v>1.7815278367622867E-2</v>
      </c>
      <c r="F2538" s="2">
        <f t="shared" si="239"/>
        <v>-4.415828269753061E-2</v>
      </c>
      <c r="G2538" s="2">
        <f t="shared" si="237"/>
        <v>6.1973561065153476E-2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6.1835000000000004</v>
      </c>
      <c r="C2539" s="2">
        <f t="shared" si="234"/>
        <v>6.2055525261913314</v>
      </c>
      <c r="D2539" s="2">
        <f t="shared" si="236"/>
        <v>6.1751258231013004</v>
      </c>
      <c r="E2539" s="2">
        <f t="shared" si="235"/>
        <v>3.0426703090030927E-2</v>
      </c>
      <c r="F2539" s="2">
        <f t="shared" si="239"/>
        <v>-2.9241285540018303E-2</v>
      </c>
      <c r="G2539" s="2">
        <f t="shared" si="237"/>
        <v>5.9667988630049226E-2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6.1548999999999996</v>
      </c>
      <c r="C2540" s="2">
        <f t="shared" si="234"/>
        <v>6.2138675221618955</v>
      </c>
      <c r="D2540" s="2">
        <f t="shared" si="236"/>
        <v>6.1736276139826858</v>
      </c>
      <c r="E2540" s="2">
        <f t="shared" si="235"/>
        <v>4.0239908179209749E-2</v>
      </c>
      <c r="F2540" s="2">
        <f t="shared" si="239"/>
        <v>-1.5345046796172693E-2</v>
      </c>
      <c r="G2540" s="2">
        <f t="shared" si="237"/>
        <v>5.558495497538244E-2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6.1643999999999997</v>
      </c>
      <c r="C2541" s="2">
        <f t="shared" si="234"/>
        <v>6.2267494418292966</v>
      </c>
      <c r="D2541" s="2">
        <f t="shared" si="236"/>
        <v>6.1729440870210057</v>
      </c>
      <c r="E2541" s="2">
        <f t="shared" si="235"/>
        <v>5.3805354808290851E-2</v>
      </c>
      <c r="F2541" s="2">
        <f t="shared" si="239"/>
        <v>-1.514966475279985E-3</v>
      </c>
      <c r="G2541" s="2">
        <f t="shared" si="237"/>
        <v>5.5320321283570839E-2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6.1169000000000002</v>
      </c>
      <c r="C2542" s="2">
        <f t="shared" si="234"/>
        <v>6.234726450778636</v>
      </c>
      <c r="D2542" s="2">
        <f t="shared" si="236"/>
        <v>6.1687926731675979</v>
      </c>
      <c r="E2542" s="2">
        <f t="shared" si="235"/>
        <v>6.5933777611038025E-2</v>
      </c>
      <c r="F2542" s="2">
        <f t="shared" si="239"/>
        <v>1.1974782341983617E-2</v>
      </c>
      <c r="G2542" s="2">
        <f t="shared" si="237"/>
        <v>5.3958995269054406E-2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6.25</v>
      </c>
      <c r="C2543" s="2">
        <f t="shared" si="234"/>
        <v>6.2414762275819236</v>
      </c>
      <c r="D2543" s="2">
        <f t="shared" si="236"/>
        <v>6.1748080307107385</v>
      </c>
      <c r="E2543" s="2">
        <f t="shared" si="235"/>
        <v>6.6668196871185081E-2</v>
      </c>
      <c r="F2543" s="2">
        <f t="shared" si="239"/>
        <v>2.2913465247823912E-2</v>
      </c>
      <c r="G2543" s="2">
        <f t="shared" si="237"/>
        <v>4.3754731623361173E-2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6.2595999999999998</v>
      </c>
      <c r="C2544" s="2">
        <f t="shared" si="234"/>
        <v>6.2310798848770119</v>
      </c>
      <c r="D2544" s="2">
        <f t="shared" si="236"/>
        <v>6.1810889173247583</v>
      </c>
      <c r="E2544" s="2">
        <f t="shared" si="235"/>
        <v>4.9990967552253629E-2</v>
      </c>
      <c r="F2544" s="2">
        <f t="shared" si="239"/>
        <v>2.8328965708709856E-2</v>
      </c>
      <c r="G2544" s="2">
        <f t="shared" si="237"/>
        <v>2.1662001843543773E-2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6.1359000000000004</v>
      </c>
      <c r="C2545" s="2">
        <f t="shared" si="234"/>
        <v>6.2354675948959333</v>
      </c>
      <c r="D2545" s="2">
        <f t="shared" si="236"/>
        <v>6.1777415901155166</v>
      </c>
      <c r="E2545" s="2">
        <f t="shared" si="235"/>
        <v>5.7726004780416673E-2</v>
      </c>
      <c r="F2545" s="2">
        <f t="shared" si="239"/>
        <v>3.4208373523051221E-2</v>
      </c>
      <c r="G2545" s="2">
        <f t="shared" si="237"/>
        <v>2.3517631257365453E-2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6.2309999999999999</v>
      </c>
      <c r="C2546" s="2">
        <f t="shared" si="234"/>
        <v>6.2347802726042518</v>
      </c>
      <c r="D2546" s="2">
        <f t="shared" si="236"/>
        <v>6.1816866575143674</v>
      </c>
      <c r="E2546" s="2">
        <f t="shared" si="235"/>
        <v>5.3093615089884416E-2</v>
      </c>
      <c r="F2546" s="2">
        <f t="shared" si="239"/>
        <v>3.7985421836417857E-2</v>
      </c>
      <c r="G2546" s="2">
        <f t="shared" si="237"/>
        <v>1.5108193253466559E-2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6.25</v>
      </c>
      <c r="C2547" s="2">
        <f t="shared" si="234"/>
        <v>6.2385986922035972</v>
      </c>
      <c r="D2547" s="2">
        <f t="shared" si="236"/>
        <v>6.1867469051058954</v>
      </c>
      <c r="E2547" s="2">
        <f t="shared" si="235"/>
        <v>5.1851787097701774E-2</v>
      </c>
      <c r="F2547" s="2">
        <f t="shared" si="239"/>
        <v>4.0758694888674646E-2</v>
      </c>
      <c r="G2547" s="2">
        <f t="shared" si="237"/>
        <v>1.1093092209027128E-2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6.4592999999999998</v>
      </c>
      <c r="C2548" s="2">
        <f t="shared" si="234"/>
        <v>6.2301219703261204</v>
      </c>
      <c r="D2548" s="2">
        <f t="shared" si="236"/>
        <v>6.2069360232461994</v>
      </c>
      <c r="E2548" s="2">
        <f t="shared" si="235"/>
        <v>2.3185947079920943E-2</v>
      </c>
      <c r="F2548" s="2">
        <f t="shared" si="239"/>
        <v>3.7244145326923911E-2</v>
      </c>
      <c r="G2548" s="2">
        <f t="shared" si="237"/>
        <v>-1.4058198247002968E-2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6.6590999999999996</v>
      </c>
      <c r="C2549" s="2">
        <f t="shared" si="234"/>
        <v>6.2229493595067176</v>
      </c>
      <c r="D2549" s="2">
        <f t="shared" si="236"/>
        <v>6.2404296511538888</v>
      </c>
      <c r="E2549" s="2">
        <f t="shared" si="235"/>
        <v>-1.7480291647171242E-2</v>
      </c>
      <c r="F2549" s="2">
        <f t="shared" si="239"/>
        <v>2.6299257932104879E-2</v>
      </c>
      <c r="G2549" s="2">
        <f t="shared" si="237"/>
        <v>-4.3779549579276121E-2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6.6971999999999996</v>
      </c>
      <c r="C2550" s="2">
        <f t="shared" si="234"/>
        <v>6.2124802272749147</v>
      </c>
      <c r="D2550" s="2">
        <f t="shared" si="236"/>
        <v>6.2742644918091566</v>
      </c>
      <c r="E2550" s="2">
        <f t="shared" si="235"/>
        <v>-6.1784264534241906E-2</v>
      </c>
      <c r="F2550" s="2">
        <f t="shared" si="239"/>
        <v>8.6825534388355226E-3</v>
      </c>
      <c r="G2550" s="2">
        <f t="shared" si="237"/>
        <v>-7.0466817973077425E-2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6.7637</v>
      </c>
      <c r="C2551" s="2">
        <f t="shared" si="234"/>
        <v>6.2050832692326203</v>
      </c>
      <c r="D2551" s="2">
        <f t="shared" si="236"/>
        <v>6.3105189738973664</v>
      </c>
      <c r="E2551" s="2">
        <f t="shared" si="235"/>
        <v>-0.10543570466474605</v>
      </c>
      <c r="F2551" s="2">
        <f t="shared" si="239"/>
        <v>-1.4141098181880793E-2</v>
      </c>
      <c r="G2551" s="2">
        <f t="shared" si="237"/>
        <v>-9.1294606482865262E-2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6.9160000000000004</v>
      </c>
      <c r="C2552" s="2">
        <f t="shared" si="234"/>
        <v>6.191516612427602</v>
      </c>
      <c r="D2552" s="2">
        <f t="shared" si="236"/>
        <v>6.3553694202753386</v>
      </c>
      <c r="E2552" s="2">
        <f t="shared" si="235"/>
        <v>-0.16385280784773659</v>
      </c>
      <c r="F2552" s="2">
        <f t="shared" si="239"/>
        <v>-4.4083440115051956E-2</v>
      </c>
      <c r="G2552" s="2">
        <f t="shared" si="237"/>
        <v>-0.11976936773268464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6.8494000000000002</v>
      </c>
      <c r="C2553" s="2">
        <f t="shared" si="234"/>
        <v>6.2005140566695092</v>
      </c>
      <c r="D2553" s="2">
        <f t="shared" si="236"/>
        <v>6.391964278032721</v>
      </c>
      <c r="E2553" s="2">
        <f t="shared" si="235"/>
        <v>-0.19145022136321188</v>
      </c>
      <c r="F2553" s="2">
        <f t="shared" si="239"/>
        <v>-7.3556796364683943E-2</v>
      </c>
      <c r="G2553" s="2">
        <f t="shared" si="237"/>
        <v>-0.11789342499852794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6.8684000000000003</v>
      </c>
      <c r="C2554" s="2">
        <f t="shared" si="234"/>
        <v>6.2096042017972763</v>
      </c>
      <c r="D2554" s="2">
        <f t="shared" si="236"/>
        <v>6.42725581299326</v>
      </c>
      <c r="E2554" s="2">
        <f t="shared" si="235"/>
        <v>-0.21765161119598364</v>
      </c>
      <c r="F2554" s="2">
        <f t="shared" si="239"/>
        <v>-0.10237575933094389</v>
      </c>
      <c r="G2554" s="2">
        <f t="shared" si="237"/>
        <v>-0.11527585186503975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6.9063999999999997</v>
      </c>
      <c r="C2555" s="2">
        <f t="shared" si="234"/>
        <v>6.1982650938284651</v>
      </c>
      <c r="D2555" s="2">
        <f t="shared" si="236"/>
        <v>6.4627479749937589</v>
      </c>
      <c r="E2555" s="2">
        <f t="shared" si="235"/>
        <v>-0.26448288116529373</v>
      </c>
      <c r="F2555" s="2">
        <f t="shared" si="239"/>
        <v>-0.13479718369781388</v>
      </c>
      <c r="G2555" s="2">
        <f t="shared" si="237"/>
        <v>-0.12968569746747985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6.9349999999999996</v>
      </c>
      <c r="C2556" s="2">
        <f t="shared" si="234"/>
        <v>6.203301233239471</v>
      </c>
      <c r="D2556" s="2">
        <f t="shared" si="236"/>
        <v>6.4977296064757031</v>
      </c>
      <c r="E2556" s="2">
        <f t="shared" si="235"/>
        <v>-0.29442837323623205</v>
      </c>
      <c r="F2556" s="2">
        <f t="shared" si="239"/>
        <v>-0.16672342160549752</v>
      </c>
      <c r="G2556" s="2">
        <f t="shared" si="237"/>
        <v>-0.12770495163073453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7.0396000000000001</v>
      </c>
      <c r="C2557" s="2">
        <f t="shared" si="234"/>
        <v>6.2104856588949371</v>
      </c>
      <c r="D2557" s="2">
        <f t="shared" si="236"/>
        <v>6.5378681541441699</v>
      </c>
      <c r="E2557" s="2">
        <f t="shared" si="235"/>
        <v>-0.3273824952492328</v>
      </c>
      <c r="F2557" s="2">
        <f t="shared" si="239"/>
        <v>-0.19885523633424459</v>
      </c>
      <c r="G2557" s="2">
        <f t="shared" si="237"/>
        <v>-0.1285272589149882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7.0396000000000001</v>
      </c>
      <c r="C2558" s="2">
        <f t="shared" si="234"/>
        <v>6.2487647882957154</v>
      </c>
      <c r="D2558" s="2">
        <f t="shared" si="236"/>
        <v>6.5750334760594171</v>
      </c>
      <c r="E2558" s="2">
        <f t="shared" si="235"/>
        <v>-0.32626868776370177</v>
      </c>
      <c r="F2558" s="2">
        <f t="shared" si="239"/>
        <v>-0.22433792662013605</v>
      </c>
      <c r="G2558" s="2">
        <f t="shared" si="237"/>
        <v>-0.10193076114356572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7.0206</v>
      </c>
      <c r="C2559" s="2">
        <f t="shared" si="234"/>
        <v>6.3118932824040668</v>
      </c>
      <c r="D2559" s="2">
        <f t="shared" si="236"/>
        <v>6.6080384037587194</v>
      </c>
      <c r="E2559" s="2">
        <f t="shared" si="235"/>
        <v>-0.29614512135465265</v>
      </c>
      <c r="F2559" s="2">
        <f t="shared" si="239"/>
        <v>-0.23869936556703936</v>
      </c>
      <c r="G2559" s="2">
        <f t="shared" si="237"/>
        <v>-5.7445755787613295E-2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7.0682</v>
      </c>
      <c r="C2560" s="2">
        <f t="shared" si="234"/>
        <v>6.3711712389572872</v>
      </c>
      <c r="D2560" s="2">
        <f t="shared" si="236"/>
        <v>6.6421244479247399</v>
      </c>
      <c r="E2560" s="2">
        <f t="shared" si="235"/>
        <v>-0.27095320896745267</v>
      </c>
      <c r="F2560" s="2">
        <f t="shared" si="239"/>
        <v>-0.24515013424712204</v>
      </c>
      <c r="G2560" s="2">
        <f t="shared" si="237"/>
        <v>-2.5803074720330638E-2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7.0206</v>
      </c>
      <c r="C2561" s="2">
        <f t="shared" si="234"/>
        <v>6.4315602791177042</v>
      </c>
      <c r="D2561" s="2">
        <f t="shared" si="236"/>
        <v>6.6701596740043883</v>
      </c>
      <c r="E2561" s="2">
        <f t="shared" si="235"/>
        <v>-0.23859939488668402</v>
      </c>
      <c r="F2561" s="2">
        <f t="shared" si="239"/>
        <v>-0.24383998637503446</v>
      </c>
      <c r="G2561" s="2">
        <f t="shared" si="237"/>
        <v>5.2405914883504323E-3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7.0491000000000001</v>
      </c>
      <c r="C2562" s="2">
        <f t="shared" si="234"/>
        <v>6.5060894669457499</v>
      </c>
      <c r="D2562" s="2">
        <f t="shared" si="236"/>
        <v>6.6982293277818403</v>
      </c>
      <c r="E2562" s="2">
        <f t="shared" si="235"/>
        <v>-0.19213986083609047</v>
      </c>
      <c r="F2562" s="2">
        <f t="shared" si="239"/>
        <v>-0.23349996126724568</v>
      </c>
      <c r="G2562" s="2">
        <f t="shared" si="237"/>
        <v>4.1360100431155206E-2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7.0491000000000001</v>
      </c>
      <c r="C2563" s="2">
        <f t="shared" si="234"/>
        <v>6.5589064720310191</v>
      </c>
      <c r="D2563" s="2">
        <f t="shared" si="236"/>
        <v>6.7242197479461492</v>
      </c>
      <c r="E2563" s="2">
        <f t="shared" si="235"/>
        <v>-0.16531327591513012</v>
      </c>
      <c r="F2563" s="2">
        <f t="shared" si="239"/>
        <v>-0.21986262419682259</v>
      </c>
      <c r="G2563" s="2">
        <f t="shared" si="237"/>
        <v>5.4549348281692472E-2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7.0301</v>
      </c>
      <c r="C2564" s="2">
        <f t="shared" si="234"/>
        <v>6.6065208609493231</v>
      </c>
      <c r="D2564" s="2">
        <f t="shared" si="236"/>
        <v>6.7468775443945823</v>
      </c>
      <c r="E2564" s="2">
        <f t="shared" si="235"/>
        <v>-0.1403566834452592</v>
      </c>
      <c r="F2564" s="2">
        <f t="shared" si="239"/>
        <v>-0.20396143604650993</v>
      </c>
      <c r="G2564" s="2">
        <f t="shared" si="237"/>
        <v>6.360475260125073E-2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7.0206</v>
      </c>
      <c r="C2565" s="2">
        <f t="shared" si="234"/>
        <v>6.6526561131109663</v>
      </c>
      <c r="D2565" s="2">
        <f t="shared" si="236"/>
        <v>6.7671532818468352</v>
      </c>
      <c r="E2565" s="2">
        <f t="shared" si="235"/>
        <v>-0.1144971687358689</v>
      </c>
      <c r="F2565" s="2">
        <f t="shared" si="239"/>
        <v>-0.18606858258438175</v>
      </c>
      <c r="G2565" s="2">
        <f t="shared" si="237"/>
        <v>7.1571413848512844E-2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7.0396000000000001</v>
      </c>
      <c r="C2566" s="2">
        <f t="shared" si="234"/>
        <v>6.6960936341708175</v>
      </c>
      <c r="D2566" s="2">
        <f t="shared" si="236"/>
        <v>6.7873345202285513</v>
      </c>
      <c r="E2566" s="2">
        <f t="shared" si="235"/>
        <v>-9.1240886057733839E-2</v>
      </c>
      <c r="F2566" s="2">
        <f t="shared" si="239"/>
        <v>-0.16710304327905215</v>
      </c>
      <c r="G2566" s="2">
        <f t="shared" si="237"/>
        <v>7.586215722131831E-2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7.0491000000000001</v>
      </c>
      <c r="C2567" s="2">
        <f t="shared" si="234"/>
        <v>6.7489407673753066</v>
      </c>
      <c r="D2567" s="2">
        <f t="shared" si="236"/>
        <v>6.8067245557671772</v>
      </c>
      <c r="E2567" s="2">
        <f t="shared" si="235"/>
        <v>-5.7783788391870594E-2</v>
      </c>
      <c r="F2567" s="2">
        <f t="shared" si="239"/>
        <v>-0.14523919230161583</v>
      </c>
      <c r="G2567" s="2">
        <f t="shared" si="237"/>
        <v>8.7455403909745238E-2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7.0491000000000001</v>
      </c>
      <c r="C2568" s="2">
        <f t="shared" si="234"/>
        <v>6.7936575723944896</v>
      </c>
      <c r="D2568" s="2">
        <f t="shared" si="236"/>
        <v>6.8246782923770155</v>
      </c>
      <c r="E2568" s="2">
        <f t="shared" si="235"/>
        <v>-3.1020719982525868E-2</v>
      </c>
      <c r="F2568" s="2">
        <f t="shared" si="239"/>
        <v>-0.12239549783779785</v>
      </c>
      <c r="G2568" s="2">
        <f t="shared" si="237"/>
        <v>9.1374777855271982E-2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7.0491000000000001</v>
      </c>
      <c r="C2569" s="2">
        <f t="shared" si="234"/>
        <v>6.8285717920261062</v>
      </c>
      <c r="D2569" s="2">
        <f t="shared" si="236"/>
        <v>6.8413021225713102</v>
      </c>
      <c r="E2569" s="2">
        <f t="shared" si="235"/>
        <v>-1.2730330545204005E-2</v>
      </c>
      <c r="F2569" s="2">
        <f t="shared" si="239"/>
        <v>-0.1004624643792791</v>
      </c>
      <c r="G2569" s="2">
        <f t="shared" si="237"/>
        <v>8.7732133834075091E-2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7.1348000000000003</v>
      </c>
      <c r="C2570" s="2">
        <f t="shared" si="234"/>
        <v>6.8654376701759361</v>
      </c>
      <c r="D2570" s="2">
        <f t="shared" si="236"/>
        <v>6.8630427060845465</v>
      </c>
      <c r="E2570" s="2">
        <f t="shared" si="235"/>
        <v>2.3949640913896175E-3</v>
      </c>
      <c r="F2570" s="2">
        <f t="shared" si="239"/>
        <v>-7.9890978685145358E-2</v>
      </c>
      <c r="G2570" s="2">
        <f t="shared" si="237"/>
        <v>8.2285942776534976E-2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7.1157000000000004</v>
      </c>
      <c r="C2571" s="2">
        <f t="shared" si="234"/>
        <v>6.8893087978411769</v>
      </c>
      <c r="D2571" s="2">
        <f t="shared" si="236"/>
        <v>6.8817580611893945</v>
      </c>
      <c r="E2571" s="2">
        <f t="shared" si="235"/>
        <v>7.5507366517824082E-3</v>
      </c>
      <c r="F2571" s="2">
        <f t="shared" si="239"/>
        <v>-6.2402635617759813E-2</v>
      </c>
      <c r="G2571" s="2">
        <f t="shared" si="237"/>
        <v>6.9953372269542222E-2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7.0396000000000001</v>
      </c>
      <c r="C2572" s="2">
        <f t="shared" si="234"/>
        <v>6.913892059711765</v>
      </c>
      <c r="D2572" s="2">
        <f t="shared" si="236"/>
        <v>6.8934500566568468</v>
      </c>
      <c r="E2572" s="2">
        <f t="shared" si="235"/>
        <v>2.0442003054918167E-2</v>
      </c>
      <c r="F2572" s="2">
        <f t="shared" si="239"/>
        <v>-4.5833707883224224E-2</v>
      </c>
      <c r="G2572" s="2">
        <f t="shared" si="237"/>
        <v>6.6275710938142385E-2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6.9160000000000004</v>
      </c>
      <c r="C2573" s="2">
        <f t="shared" si="234"/>
        <v>6.9346932812945701</v>
      </c>
      <c r="D2573" s="2">
        <f t="shared" si="236"/>
        <v>6.8951204228304137</v>
      </c>
      <c r="E2573" s="2">
        <f t="shared" si="235"/>
        <v>3.9572858464156369E-2</v>
      </c>
      <c r="F2573" s="2">
        <f t="shared" si="239"/>
        <v>-2.8752394613748108E-2</v>
      </c>
      <c r="G2573" s="2">
        <f t="shared" si="237"/>
        <v>6.8325253077904477E-2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6.8874000000000004</v>
      </c>
      <c r="C2574" s="2">
        <f t="shared" si="234"/>
        <v>6.9493712380184824</v>
      </c>
      <c r="D2574" s="2">
        <f t="shared" si="236"/>
        <v>6.8945485396577908</v>
      </c>
      <c r="E2574" s="2">
        <f t="shared" si="235"/>
        <v>5.4822698360691646E-2</v>
      </c>
      <c r="F2574" s="2">
        <f t="shared" si="239"/>
        <v>-1.2037376018860159E-2</v>
      </c>
      <c r="G2574" s="2">
        <f t="shared" si="237"/>
        <v>6.6860074379551798E-2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6.9444999999999997</v>
      </c>
      <c r="C2575" s="2">
        <f t="shared" ref="C2575:C2638" si="240">$C$4*B2565+C2574*(1-$C$4)</f>
        <v>6.9603295090925617</v>
      </c>
      <c r="D2575" s="2">
        <f t="shared" si="236"/>
        <v>6.8982486478312879</v>
      </c>
      <c r="E2575" s="2">
        <f t="shared" si="235"/>
        <v>6.2080861261273768E-2</v>
      </c>
      <c r="F2575" s="2">
        <f t="shared" si="239"/>
        <v>2.7862714371666274E-3</v>
      </c>
      <c r="G2575" s="2">
        <f t="shared" si="237"/>
        <v>5.9294589824107138E-2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6.9349999999999996</v>
      </c>
      <c r="C2576" s="2">
        <f t="shared" si="240"/>
        <v>6.9725249692321674</v>
      </c>
      <c r="D2576" s="2">
        <f t="shared" si="236"/>
        <v>6.9009709702141553</v>
      </c>
      <c r="E2576" s="2">
        <f t="shared" si="235"/>
        <v>7.1553999018012071E-2</v>
      </c>
      <c r="F2576" s="2">
        <f t="shared" si="239"/>
        <v>1.6539816953335715E-2</v>
      </c>
      <c r="G2576" s="2">
        <f t="shared" si="237"/>
        <v>5.5014182064676356E-2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7.0015999999999998</v>
      </c>
      <c r="C2577" s="2">
        <f t="shared" si="240"/>
        <v>6.9843057431964493</v>
      </c>
      <c r="D2577" s="2">
        <f t="shared" si="236"/>
        <v>6.908424972420514</v>
      </c>
      <c r="E2577" s="2">
        <f t="shared" si="235"/>
        <v>7.5880770775935247E-2</v>
      </c>
      <c r="F2577" s="2">
        <f t="shared" si="239"/>
        <v>2.8408007717855621E-2</v>
      </c>
      <c r="G2577" s="2">
        <f t="shared" si="237"/>
        <v>4.7472763058079626E-2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6.8494000000000002</v>
      </c>
      <c r="C2578" s="2">
        <f t="shared" si="240"/>
        <v>6.9942740903969955</v>
      </c>
      <c r="D2578" s="2">
        <f t="shared" si="236"/>
        <v>6.904052752241217</v>
      </c>
      <c r="E2578" s="2">
        <f t="shared" si="235"/>
        <v>9.0221338155778597E-2</v>
      </c>
      <c r="F2578" s="2">
        <f t="shared" si="239"/>
        <v>4.0770673805440222E-2</v>
      </c>
      <c r="G2578" s="2">
        <f t="shared" si="237"/>
        <v>4.9450664350338375E-2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7.1062000000000003</v>
      </c>
      <c r="C2579" s="2">
        <f t="shared" si="240"/>
        <v>7.0027088457205346</v>
      </c>
      <c r="D2579" s="2">
        <f t="shared" si="236"/>
        <v>6.9190266224455712</v>
      </c>
      <c r="E2579" s="2">
        <f t="shared" si="235"/>
        <v>8.3682223274963441E-2</v>
      </c>
      <c r="F2579" s="2">
        <f t="shared" si="239"/>
        <v>4.935298369934487E-2</v>
      </c>
      <c r="G2579" s="2">
        <f t="shared" si="237"/>
        <v>3.4329239575618571E-2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7.0586000000000002</v>
      </c>
      <c r="C2580" s="2">
        <f t="shared" si="240"/>
        <v>7.0230305617635285</v>
      </c>
      <c r="D2580" s="2">
        <f t="shared" si="236"/>
        <v>6.929365391153306</v>
      </c>
      <c r="E2580" s="2">
        <f t="shared" si="235"/>
        <v>9.3665170610222503E-2</v>
      </c>
      <c r="F2580" s="2">
        <f t="shared" si="239"/>
        <v>5.8215421081520398E-2</v>
      </c>
      <c r="G2580" s="2">
        <f t="shared" si="237"/>
        <v>3.5449749528702106E-2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6.8968999999999996</v>
      </c>
      <c r="C2581" s="2">
        <f t="shared" si="240"/>
        <v>7.0372873984152928</v>
      </c>
      <c r="D2581" s="2">
        <f t="shared" si="236"/>
        <v>6.9269605473641729</v>
      </c>
      <c r="E2581" s="2">
        <f t="shared" si="235"/>
        <v>0.11032685105111995</v>
      </c>
      <c r="F2581" s="2">
        <f t="shared" si="239"/>
        <v>6.8637707075440313E-2</v>
      </c>
      <c r="G2581" s="2">
        <f t="shared" si="237"/>
        <v>4.1689143975679632E-2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7.0206</v>
      </c>
      <c r="C2582" s="2">
        <f t="shared" si="240"/>
        <v>7.0376431832744784</v>
      </c>
      <c r="D2582" s="2">
        <f t="shared" si="236"/>
        <v>6.9338968031149744</v>
      </c>
      <c r="E2582" s="2">
        <f t="shared" si="235"/>
        <v>0.10374638015950399</v>
      </c>
      <c r="F2582" s="2">
        <f t="shared" si="239"/>
        <v>7.5659441692253054E-2</v>
      </c>
      <c r="G2582" s="2">
        <f t="shared" si="237"/>
        <v>2.8086938467250938E-2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6.9444999999999997</v>
      </c>
      <c r="C2583" s="2">
        <f t="shared" si="240"/>
        <v>7.0189288473860971</v>
      </c>
      <c r="D2583" s="2">
        <f t="shared" si="236"/>
        <v>6.9346822251064584</v>
      </c>
      <c r="E2583" s="2">
        <f t="shared" si="235"/>
        <v>8.424662227963875E-2</v>
      </c>
      <c r="F2583" s="2">
        <f t="shared" si="239"/>
        <v>7.7376877809730196E-2</v>
      </c>
      <c r="G2583" s="2">
        <f t="shared" si="237"/>
        <v>6.8697444699085536E-3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6.8303000000000003</v>
      </c>
      <c r="C2584" s="2">
        <f t="shared" si="240"/>
        <v>6.9986936400959276</v>
      </c>
      <c r="D2584" s="2">
        <f t="shared" si="236"/>
        <v>6.9269502084319061</v>
      </c>
      <c r="E2584" s="2">
        <f t="shared" si="235"/>
        <v>7.1743431664021529E-2</v>
      </c>
      <c r="F2584" s="2">
        <f t="shared" si="239"/>
        <v>7.6250188580588463E-2</v>
      </c>
      <c r="G2584" s="2">
        <f t="shared" si="237"/>
        <v>-4.5067569165669341E-3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6.8303000000000003</v>
      </c>
      <c r="C2585" s="2">
        <f t="shared" si="240"/>
        <v>6.9903561570042463</v>
      </c>
      <c r="D2585" s="2">
        <f t="shared" si="236"/>
        <v>6.9197909337332462</v>
      </c>
      <c r="E2585" s="2">
        <f t="shared" si="235"/>
        <v>7.0565223271000121E-2</v>
      </c>
      <c r="F2585" s="2">
        <f t="shared" si="239"/>
        <v>7.5113195518670794E-2</v>
      </c>
      <c r="G2585" s="2">
        <f t="shared" si="237"/>
        <v>-4.547972247670673E-3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6.7542</v>
      </c>
      <c r="C2586" s="2">
        <f t="shared" si="240"/>
        <v>6.9818398251574392</v>
      </c>
      <c r="D2586" s="2">
        <f t="shared" si="236"/>
        <v>6.9075249386418953</v>
      </c>
      <c r="E2586" s="2">
        <f t="shared" si="235"/>
        <v>7.4314886515543854E-2</v>
      </c>
      <c r="F2586" s="2">
        <f t="shared" si="239"/>
        <v>7.4953533718045404E-2</v>
      </c>
      <c r="G2586" s="2">
        <f t="shared" si="237"/>
        <v>-6.3864720250154938E-4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6.8018000000000001</v>
      </c>
      <c r="C2587" s="2">
        <f t="shared" si="240"/>
        <v>6.9848798520562951</v>
      </c>
      <c r="D2587" s="2">
        <f t="shared" si="236"/>
        <v>6.8996934617054588</v>
      </c>
      <c r="E2587" s="2">
        <f t="shared" si="235"/>
        <v>8.5186390350836305E-2</v>
      </c>
      <c r="F2587" s="2">
        <f t="shared" si="239"/>
        <v>7.7000105044603584E-2</v>
      </c>
      <c r="G2587" s="2">
        <f t="shared" si="237"/>
        <v>8.1862853062327212E-3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6.7542</v>
      </c>
      <c r="C2588" s="2">
        <f t="shared" si="240"/>
        <v>6.9640367978937876</v>
      </c>
      <c r="D2588" s="2">
        <f t="shared" si="236"/>
        <v>6.8889161682457951</v>
      </c>
      <c r="E2588" s="2">
        <f t="shared" ref="E2588:E2651" si="241">C2588-D2588</f>
        <v>7.5120629647992487E-2</v>
      </c>
      <c r="F2588" s="2">
        <f t="shared" si="239"/>
        <v>7.6624209965281367E-2</v>
      </c>
      <c r="G2588" s="2">
        <f t="shared" si="237"/>
        <v>-1.5035803172888801E-3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6.6590999999999996</v>
      </c>
      <c r="C2589" s="2">
        <f t="shared" si="240"/>
        <v>6.9859080597562819</v>
      </c>
      <c r="D2589" s="2">
        <f t="shared" ref="D2589:D2652" si="242">$D$4*B2589+(1-$D$4)*D2588</f>
        <v>6.8718927483757364</v>
      </c>
      <c r="E2589" s="2">
        <f t="shared" si="241"/>
        <v>0.11401531138054555</v>
      </c>
      <c r="F2589" s="2">
        <f t="shared" si="239"/>
        <v>8.4102430248334206E-2</v>
      </c>
      <c r="G2589" s="2">
        <f t="shared" si="237"/>
        <v>2.9912881132211341E-2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6.7542</v>
      </c>
      <c r="C2590" s="2">
        <f t="shared" si="240"/>
        <v>6.9970914351783922</v>
      </c>
      <c r="D2590" s="2">
        <f t="shared" si="242"/>
        <v>6.8631747670145709</v>
      </c>
      <c r="E2590" s="2">
        <f t="shared" si="241"/>
        <v>0.13391666816382131</v>
      </c>
      <c r="F2590" s="2">
        <f t="shared" si="239"/>
        <v>9.4065277831431635E-2</v>
      </c>
      <c r="G2590" s="2">
        <f t="shared" si="237"/>
        <v>3.9851390332389672E-2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6.6590999999999996</v>
      </c>
      <c r="C2591" s="2">
        <f t="shared" si="240"/>
        <v>6.9816773682278708</v>
      </c>
      <c r="D2591" s="2">
        <f t="shared" si="242"/>
        <v>6.8480581176060848</v>
      </c>
      <c r="E2591" s="2">
        <f t="shared" si="241"/>
        <v>0.13361925062178592</v>
      </c>
      <c r="F2591" s="2">
        <f t="shared" si="239"/>
        <v>0.1019760723895025</v>
      </c>
      <c r="G2591" s="2">
        <f t="shared" si="237"/>
        <v>3.1643178232283423E-2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6.6590999999999996</v>
      </c>
      <c r="C2592" s="2">
        <f t="shared" si="240"/>
        <v>6.987665465423583</v>
      </c>
      <c r="D2592" s="2">
        <f t="shared" si="242"/>
        <v>6.8340612200056343</v>
      </c>
      <c r="E2592" s="2">
        <f t="shared" si="241"/>
        <v>0.1536042454179487</v>
      </c>
      <c r="F2592" s="2">
        <f t="shared" si="239"/>
        <v>0.11230170699519175</v>
      </c>
      <c r="G2592" s="2">
        <f t="shared" si="237"/>
        <v>4.1302538422756954E-2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6.6590999999999996</v>
      </c>
      <c r="C2593" s="2">
        <f t="shared" si="240"/>
        <v>6.9810246245891854</v>
      </c>
      <c r="D2593" s="2">
        <f t="shared" si="242"/>
        <v>6.8211011296348465</v>
      </c>
      <c r="E2593" s="2">
        <f t="shared" si="241"/>
        <v>0.15992349495433889</v>
      </c>
      <c r="F2593" s="2">
        <f t="shared" si="239"/>
        <v>0.12182606458702119</v>
      </c>
      <c r="G2593" s="2">
        <f t="shared" si="237"/>
        <v>3.8097430367317692E-2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6.6590999999999996</v>
      </c>
      <c r="C2594" s="2">
        <f t="shared" si="240"/>
        <v>6.9578362208062341</v>
      </c>
      <c r="D2594" s="2">
        <f t="shared" si="242"/>
        <v>6.8091010459581911</v>
      </c>
      <c r="E2594" s="2">
        <f t="shared" si="241"/>
        <v>0.14873517484804299</v>
      </c>
      <c r="F2594" s="2">
        <f t="shared" si="239"/>
        <v>0.12720788663922555</v>
      </c>
      <c r="G2594" s="2">
        <f t="shared" si="237"/>
        <v>2.1527288208817441E-2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6.7542</v>
      </c>
      <c r="C2595" s="2">
        <f t="shared" si="240"/>
        <v>6.9382152637591217</v>
      </c>
      <c r="D2595" s="2">
        <f t="shared" si="242"/>
        <v>6.8050343018131398</v>
      </c>
      <c r="E2595" s="2">
        <f t="shared" si="241"/>
        <v>0.13318096194598184</v>
      </c>
      <c r="F2595" s="2">
        <f t="shared" si="239"/>
        <v>0.12840250170057682</v>
      </c>
      <c r="G2595" s="2">
        <f t="shared" si="237"/>
        <v>4.778460245405014E-3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6.5545</v>
      </c>
      <c r="C2596" s="2">
        <f t="shared" si="240"/>
        <v>6.9099052231807958</v>
      </c>
      <c r="D2596" s="2">
        <f t="shared" si="242"/>
        <v>6.7864762053825372</v>
      </c>
      <c r="E2596" s="2">
        <f t="shared" si="241"/>
        <v>0.12342901779825866</v>
      </c>
      <c r="F2596" s="2">
        <f t="shared" si="239"/>
        <v>0.12740780492011319</v>
      </c>
      <c r="G2596" s="2">
        <f t="shared" ref="G2596:G2659" si="243">E2596-F2596</f>
        <v>-3.9787871218545379E-3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6.5354000000000001</v>
      </c>
      <c r="C2597" s="2">
        <f t="shared" si="240"/>
        <v>6.8932736503837511</v>
      </c>
      <c r="D2597" s="2">
        <f t="shared" si="242"/>
        <v>6.7678779679467933</v>
      </c>
      <c r="E2597" s="2">
        <f t="shared" si="241"/>
        <v>0.12539568243695776</v>
      </c>
      <c r="F2597" s="2">
        <f t="shared" ref="F2597:F2660" si="245">(E2597*(2/(10)))+((1-(2/10))*F2596)</f>
        <v>0.12700538042348211</v>
      </c>
      <c r="G2597" s="2">
        <f t="shared" si="243"/>
        <v>-1.6096979865243555E-3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6.4687999999999999</v>
      </c>
      <c r="C2598" s="2">
        <f t="shared" si="240"/>
        <v>6.8718777041708661</v>
      </c>
      <c r="D2598" s="2">
        <f t="shared" si="242"/>
        <v>6.7457240443951791</v>
      </c>
      <c r="E2598" s="2">
        <f t="shared" si="241"/>
        <v>0.12615365977568693</v>
      </c>
      <c r="F2598" s="2">
        <f t="shared" si="245"/>
        <v>0.12683503629392309</v>
      </c>
      <c r="G2598" s="2">
        <f t="shared" si="243"/>
        <v>-6.8137651823615975E-4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6.5640000000000001</v>
      </c>
      <c r="C2599" s="2">
        <f t="shared" si="240"/>
        <v>6.839142672759964</v>
      </c>
      <c r="D2599" s="2">
        <f t="shared" si="242"/>
        <v>6.732263004069611</v>
      </c>
      <c r="E2599" s="2">
        <f t="shared" si="241"/>
        <v>0.10687966869035304</v>
      </c>
      <c r="F2599" s="2">
        <f t="shared" si="245"/>
        <v>0.12284396277320908</v>
      </c>
      <c r="G2599" s="2">
        <f t="shared" si="243"/>
        <v>-1.5964294082856045E-2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6.4687999999999999</v>
      </c>
      <c r="C2600" s="2">
        <f t="shared" si="240"/>
        <v>6.8260745692584308</v>
      </c>
      <c r="D2600" s="2">
        <f t="shared" si="242"/>
        <v>6.7127472259903813</v>
      </c>
      <c r="E2600" s="2">
        <f t="shared" si="241"/>
        <v>0.1133273432680495</v>
      </c>
      <c r="F2600" s="2">
        <f t="shared" si="245"/>
        <v>0.12094063887217717</v>
      </c>
      <c r="G2600" s="2">
        <f t="shared" si="243"/>
        <v>-7.6132956041276706E-3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6.5068999999999999</v>
      </c>
      <c r="C2601" s="2">
        <f t="shared" si="240"/>
        <v>6.8003861739879028</v>
      </c>
      <c r="D2601" s="2">
        <f t="shared" si="242"/>
        <v>6.6974992833244276</v>
      </c>
      <c r="E2601" s="2">
        <f t="shared" si="241"/>
        <v>0.10288689066347523</v>
      </c>
      <c r="F2601" s="2">
        <f t="shared" si="245"/>
        <v>0.11732988923043679</v>
      </c>
      <c r="G2601" s="2">
        <f t="shared" si="243"/>
        <v>-1.444299856696156E-2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6.6590999999999996</v>
      </c>
      <c r="C2602" s="2">
        <f t="shared" si="240"/>
        <v>6.7786498395282253</v>
      </c>
      <c r="D2602" s="2">
        <f t="shared" si="242"/>
        <v>6.6946548919670628</v>
      </c>
      <c r="E2602" s="2">
        <f t="shared" si="241"/>
        <v>8.3994947561162547E-2</v>
      </c>
      <c r="F2602" s="2">
        <f t="shared" si="245"/>
        <v>0.11066290089658194</v>
      </c>
      <c r="G2602" s="2">
        <f t="shared" si="243"/>
        <v>-2.6667953335419395E-2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6.7446999999999999</v>
      </c>
      <c r="C2603" s="2">
        <f t="shared" si="240"/>
        <v>6.7602575565238832</v>
      </c>
      <c r="D2603" s="2">
        <f t="shared" si="242"/>
        <v>6.6983619370065401</v>
      </c>
      <c r="E2603" s="2">
        <f t="shared" si="241"/>
        <v>6.1895619517343015E-2</v>
      </c>
      <c r="F2603" s="2">
        <f t="shared" si="245"/>
        <v>0.10090944462073417</v>
      </c>
      <c r="G2603" s="2">
        <f t="shared" si="243"/>
        <v>-3.9013825103391159E-2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6.7351999999999999</v>
      </c>
      <c r="C2604" s="2">
        <f t="shared" si="240"/>
        <v>6.7446948555202093</v>
      </c>
      <c r="D2604" s="2">
        <f t="shared" si="242"/>
        <v>6.7010906824134633</v>
      </c>
      <c r="E2604" s="2">
        <f t="shared" si="241"/>
        <v>4.3604173106746025E-2</v>
      </c>
      <c r="F2604" s="2">
        <f t="shared" si="245"/>
        <v>8.9448390317936555E-2</v>
      </c>
      <c r="G2604" s="2">
        <f t="shared" si="243"/>
        <v>-4.584421721119053E-2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6.6590999999999996</v>
      </c>
      <c r="C2605" s="2">
        <f t="shared" si="240"/>
        <v>6.7461571854401772</v>
      </c>
      <c r="D2605" s="2">
        <f t="shared" si="242"/>
        <v>6.6979802614939477</v>
      </c>
      <c r="E2605" s="2">
        <f t="shared" si="241"/>
        <v>4.8176923946229522E-2</v>
      </c>
      <c r="F2605" s="2">
        <f t="shared" si="245"/>
        <v>8.1194097043595148E-2</v>
      </c>
      <c r="G2605" s="2">
        <f t="shared" si="243"/>
        <v>-3.3017173097365626E-2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6.6685999999999996</v>
      </c>
      <c r="C2606" s="2">
        <f t="shared" si="240"/>
        <v>6.7166714646032268</v>
      </c>
      <c r="D2606" s="2">
        <f t="shared" si="242"/>
        <v>6.6958039458277288</v>
      </c>
      <c r="E2606" s="2">
        <f t="shared" si="241"/>
        <v>2.0867518775498084E-2</v>
      </c>
      <c r="F2606" s="2">
        <f t="shared" si="245"/>
        <v>6.9128781389975733E-2</v>
      </c>
      <c r="G2606" s="2">
        <f t="shared" si="243"/>
        <v>-4.8261262614477649E-2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6.6115000000000004</v>
      </c>
      <c r="C2607" s="2">
        <f t="shared" si="240"/>
        <v>6.688783546971961</v>
      </c>
      <c r="D2607" s="2">
        <f t="shared" si="242"/>
        <v>6.6895592090997491</v>
      </c>
      <c r="E2607" s="2">
        <f t="shared" si="241"/>
        <v>-7.7566212778812371E-4</v>
      </c>
      <c r="F2607" s="2">
        <f t="shared" si="245"/>
        <v>5.5147892686422964E-2</v>
      </c>
      <c r="G2607" s="2">
        <f t="shared" si="243"/>
        <v>-5.5923554814211088E-2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6.6115000000000004</v>
      </c>
      <c r="C2608" s="2">
        <f t="shared" si="240"/>
        <v>6.6549399243608907</v>
      </c>
      <c r="D2608" s="2">
        <f t="shared" si="242"/>
        <v>6.6837770454627305</v>
      </c>
      <c r="E2608" s="2">
        <f t="shared" si="241"/>
        <v>-2.8837121101839891E-2</v>
      </c>
      <c r="F2608" s="2">
        <f t="shared" si="245"/>
        <v>3.8350889928770393E-2</v>
      </c>
      <c r="G2608" s="2">
        <f t="shared" si="243"/>
        <v>-6.7188011030610284E-2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6.6496000000000004</v>
      </c>
      <c r="C2609" s="2">
        <f t="shared" si="240"/>
        <v>6.6409491667669078</v>
      </c>
      <c r="D2609" s="2">
        <f t="shared" si="242"/>
        <v>6.6812454124654916</v>
      </c>
      <c r="E2609" s="2">
        <f t="shared" si="241"/>
        <v>-4.029624569858381E-2</v>
      </c>
      <c r="F2609" s="2">
        <f t="shared" si="245"/>
        <v>2.2621462803299554E-2</v>
      </c>
      <c r="G2609" s="2">
        <f t="shared" si="243"/>
        <v>-6.2917708501883357E-2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6.5830000000000002</v>
      </c>
      <c r="C2610" s="2">
        <f t="shared" si="240"/>
        <v>6.6144646795719986</v>
      </c>
      <c r="D2610" s="2">
        <f t="shared" si="242"/>
        <v>6.6739679745050848</v>
      </c>
      <c r="E2610" s="2">
        <f t="shared" si="241"/>
        <v>-5.9503294933086259E-2</v>
      </c>
      <c r="F2610" s="2">
        <f t="shared" si="245"/>
        <v>6.1965112560223908E-3</v>
      </c>
      <c r="G2610" s="2">
        <f t="shared" si="243"/>
        <v>-6.5699806189108645E-2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6.5640000000000001</v>
      </c>
      <c r="C2611" s="2">
        <f t="shared" si="240"/>
        <v>6.5979162673301524</v>
      </c>
      <c r="D2611" s="2">
        <f t="shared" si="242"/>
        <v>6.6658221986158193</v>
      </c>
      <c r="E2611" s="2">
        <f t="shared" si="241"/>
        <v>-6.790593128566691E-2</v>
      </c>
      <c r="F2611" s="2">
        <f t="shared" si="245"/>
        <v>-8.6239772523154686E-3</v>
      </c>
      <c r="G2611" s="2">
        <f t="shared" si="243"/>
        <v>-5.9281954033351444E-2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6.5640000000000001</v>
      </c>
      <c r="C2612" s="2">
        <f t="shared" si="240"/>
        <v>6.6073291492793595</v>
      </c>
      <c r="D2612" s="2">
        <f t="shared" si="242"/>
        <v>6.6582798135331664</v>
      </c>
      <c r="E2612" s="2">
        <f t="shared" si="241"/>
        <v>-5.0950664253806899E-2</v>
      </c>
      <c r="F2612" s="2">
        <f t="shared" si="245"/>
        <v>-1.7089314652613756E-2</v>
      </c>
      <c r="G2612" s="2">
        <f t="shared" si="243"/>
        <v>-3.3861349601193143E-2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6.5640000000000001</v>
      </c>
      <c r="C2613" s="2">
        <f t="shared" si="240"/>
        <v>6.6284631263133047</v>
      </c>
      <c r="D2613" s="2">
        <f t="shared" si="242"/>
        <v>6.6512961236418215</v>
      </c>
      <c r="E2613" s="2">
        <f t="shared" si="241"/>
        <v>-2.2832997328516846E-2</v>
      </c>
      <c r="F2613" s="2">
        <f t="shared" si="245"/>
        <v>-1.8238051187794375E-2</v>
      </c>
      <c r="G2613" s="2">
        <f t="shared" si="243"/>
        <v>-4.5949461407224709E-3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6.4878999999999998</v>
      </c>
      <c r="C2614" s="2">
        <f t="shared" si="240"/>
        <v>6.6448841838035655</v>
      </c>
      <c r="D2614" s="2">
        <f t="shared" si="242"/>
        <v>6.6391927070757601</v>
      </c>
      <c r="E2614" s="2">
        <f t="shared" si="241"/>
        <v>5.6914767278053446E-3</v>
      </c>
      <c r="F2614" s="2">
        <f t="shared" si="245"/>
        <v>-1.3452145604674432E-2</v>
      </c>
      <c r="G2614" s="2">
        <f t="shared" si="243"/>
        <v>1.9143622332479779E-2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6.5164</v>
      </c>
      <c r="C2615" s="2">
        <f t="shared" si="240"/>
        <v>6.6470712324491705</v>
      </c>
      <c r="D2615" s="2">
        <f t="shared" si="242"/>
        <v>6.6300969509960748</v>
      </c>
      <c r="E2615" s="2">
        <f t="shared" si="241"/>
        <v>1.6974281453095763E-2</v>
      </c>
      <c r="F2615" s="2">
        <f t="shared" si="245"/>
        <v>-7.3668601931203932E-3</v>
      </c>
      <c r="G2615" s="2">
        <f t="shared" si="243"/>
        <v>2.4341141646216157E-2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6.4687999999999999</v>
      </c>
      <c r="C2616" s="2">
        <f t="shared" si="240"/>
        <v>6.6503833505339136</v>
      </c>
      <c r="D2616" s="2">
        <f t="shared" si="242"/>
        <v>6.6181490287000697</v>
      </c>
      <c r="E2616" s="2">
        <f t="shared" si="241"/>
        <v>3.2234321833843893E-2</v>
      </c>
      <c r="F2616" s="2">
        <f t="shared" si="245"/>
        <v>5.5337621227246388E-4</v>
      </c>
      <c r="G2616" s="2">
        <f t="shared" si="243"/>
        <v>3.1680945621571428E-2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6.4687999999999999</v>
      </c>
      <c r="C2617" s="2">
        <f t="shared" si="240"/>
        <v>6.6444012966056194</v>
      </c>
      <c r="D2617" s="2">
        <f t="shared" si="242"/>
        <v>6.6070861376852497</v>
      </c>
      <c r="E2617" s="2">
        <f t="shared" si="241"/>
        <v>3.731515892036974E-2</v>
      </c>
      <c r="F2617" s="2">
        <f t="shared" si="245"/>
        <v>7.9057327538919198E-3</v>
      </c>
      <c r="G2617" s="2">
        <f t="shared" si="243"/>
        <v>2.940942616647782E-2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6.5640000000000001</v>
      </c>
      <c r="C2618" s="2">
        <f t="shared" si="240"/>
        <v>6.6393395586662933</v>
      </c>
      <c r="D2618" s="2">
        <f t="shared" si="242"/>
        <v>6.6038945719307867</v>
      </c>
      <c r="E2618" s="2">
        <f t="shared" si="241"/>
        <v>3.5444986735506667E-2</v>
      </c>
      <c r="F2618" s="2">
        <f t="shared" si="245"/>
        <v>1.341358355021487E-2</v>
      </c>
      <c r="G2618" s="2">
        <f t="shared" si="243"/>
        <v>2.2031403185291797E-2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6.5449000000000002</v>
      </c>
      <c r="C2619" s="2">
        <f t="shared" si="240"/>
        <v>6.6409180881022483</v>
      </c>
      <c r="D2619" s="2">
        <f t="shared" si="242"/>
        <v>6.5995246036396171</v>
      </c>
      <c r="E2619" s="2">
        <f t="shared" si="241"/>
        <v>4.1393484462631136E-2</v>
      </c>
      <c r="F2619" s="2">
        <f t="shared" si="245"/>
        <v>1.9009563732698125E-2</v>
      </c>
      <c r="G2619" s="2">
        <f t="shared" si="243"/>
        <v>2.2383920729933011E-2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6.4687999999999999</v>
      </c>
      <c r="C2620" s="2">
        <f t="shared" si="240"/>
        <v>6.6320076130095948</v>
      </c>
      <c r="D2620" s="2">
        <f t="shared" si="242"/>
        <v>6.5898412996663129</v>
      </c>
      <c r="E2620" s="2">
        <f t="shared" si="241"/>
        <v>4.2166313343281914E-2</v>
      </c>
      <c r="F2620" s="2">
        <f t="shared" si="245"/>
        <v>2.3640913654814882E-2</v>
      </c>
      <c r="G2620" s="2">
        <f t="shared" si="243"/>
        <v>1.8525399688467031E-2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6.5354000000000001</v>
      </c>
      <c r="C2621" s="2">
        <f t="shared" si="240"/>
        <v>6.6215449033158116</v>
      </c>
      <c r="D2621" s="2">
        <f t="shared" si="242"/>
        <v>6.5858086108021414</v>
      </c>
      <c r="E2621" s="2">
        <f t="shared" si="241"/>
        <v>3.5736292513670165E-2</v>
      </c>
      <c r="F2621" s="2">
        <f t="shared" si="245"/>
        <v>2.6059989426585939E-2</v>
      </c>
      <c r="G2621" s="2">
        <f t="shared" si="243"/>
        <v>9.6763030870842259E-3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6.4592999999999998</v>
      </c>
      <c r="C2622" s="2">
        <f t="shared" si="240"/>
        <v>6.6126918412672255</v>
      </c>
      <c r="D2622" s="2">
        <f t="shared" si="242"/>
        <v>6.5764376025945754</v>
      </c>
      <c r="E2622" s="2">
        <f t="shared" si="241"/>
        <v>3.6254238672650096E-2</v>
      </c>
      <c r="F2622" s="2">
        <f t="shared" si="245"/>
        <v>2.8098839275798773E-2</v>
      </c>
      <c r="G2622" s="2">
        <f t="shared" si="243"/>
        <v>8.1553993968513233E-3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6.5449000000000002</v>
      </c>
      <c r="C2623" s="2">
        <f t="shared" si="240"/>
        <v>6.6052007887645754</v>
      </c>
      <c r="D2623" s="2">
        <f t="shared" si="242"/>
        <v>6.5741014838838661</v>
      </c>
      <c r="E2623" s="2">
        <f t="shared" si="241"/>
        <v>3.1099304880709333E-2</v>
      </c>
      <c r="F2623" s="2">
        <f t="shared" si="245"/>
        <v>2.8698932396780886E-2</v>
      </c>
      <c r="G2623" s="2">
        <f t="shared" si="243"/>
        <v>2.4003724839284472E-3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6.5449000000000002</v>
      </c>
      <c r="C2624" s="2">
        <f t="shared" si="240"/>
        <v>6.5871545135700256</v>
      </c>
      <c r="D2624" s="2">
        <f t="shared" si="242"/>
        <v>6.5719384110035799</v>
      </c>
      <c r="E2624" s="2">
        <f t="shared" si="241"/>
        <v>1.5216102566445677E-2</v>
      </c>
      <c r="F2624" s="2">
        <f t="shared" si="245"/>
        <v>2.6002366430713846E-2</v>
      </c>
      <c r="G2624" s="2">
        <f t="shared" si="243"/>
        <v>-1.0786263864268168E-2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6.5449000000000002</v>
      </c>
      <c r="C2625" s="2">
        <f t="shared" si="240"/>
        <v>6.5762692037900212</v>
      </c>
      <c r="D2625" s="2">
        <f t="shared" si="242"/>
        <v>6.5699355657440552</v>
      </c>
      <c r="E2625" s="2">
        <f t="shared" si="241"/>
        <v>6.3336380459659836E-3</v>
      </c>
      <c r="F2625" s="2">
        <f t="shared" si="245"/>
        <v>2.2068620753764277E-2</v>
      </c>
      <c r="G2625" s="2">
        <f t="shared" si="243"/>
        <v>-1.5734982707798294E-2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6.8398000000000003</v>
      </c>
      <c r="C2626" s="2">
        <f t="shared" si="240"/>
        <v>6.5597354801300174</v>
      </c>
      <c r="D2626" s="2">
        <f t="shared" si="242"/>
        <v>6.5899255238370884</v>
      </c>
      <c r="E2626" s="2">
        <f t="shared" si="241"/>
        <v>-3.0190043707071013E-2</v>
      </c>
      <c r="F2626" s="2">
        <f t="shared" si="245"/>
        <v>1.161688786159722E-2</v>
      </c>
      <c r="G2626" s="2">
        <f t="shared" si="243"/>
        <v>-4.1806931568668229E-2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6.7827999999999999</v>
      </c>
      <c r="C2627" s="2">
        <f t="shared" si="240"/>
        <v>6.54574540626386</v>
      </c>
      <c r="D2627" s="2">
        <f t="shared" si="242"/>
        <v>6.6042125220713785</v>
      </c>
      <c r="E2627" s="2">
        <f t="shared" si="241"/>
        <v>-5.846711580751851E-2</v>
      </c>
      <c r="F2627" s="2">
        <f t="shared" si="245"/>
        <v>-2.3999128722259257E-3</v>
      </c>
      <c r="G2627" s="2">
        <f t="shared" si="243"/>
        <v>-5.6067202935292583E-2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6.8589000000000002</v>
      </c>
      <c r="C2628" s="2">
        <f t="shared" si="240"/>
        <v>6.5485538053001893</v>
      </c>
      <c r="D2628" s="2">
        <f t="shared" si="242"/>
        <v>6.6230782611772021</v>
      </c>
      <c r="E2628" s="2">
        <f t="shared" si="241"/>
        <v>-7.4524455877012841E-2</v>
      </c>
      <c r="F2628" s="2">
        <f t="shared" si="245"/>
        <v>-1.6824821473183309E-2</v>
      </c>
      <c r="G2628" s="2">
        <f t="shared" si="243"/>
        <v>-5.7699634403829532E-2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6.8018000000000001</v>
      </c>
      <c r="C2629" s="2">
        <f t="shared" si="240"/>
        <v>6.5479916814078525</v>
      </c>
      <c r="D2629" s="2">
        <f t="shared" si="242"/>
        <v>6.6363169084974096</v>
      </c>
      <c r="E2629" s="2">
        <f t="shared" si="241"/>
        <v>-8.8325227089557146E-2</v>
      </c>
      <c r="F2629" s="2">
        <f t="shared" si="245"/>
        <v>-3.1124902596458077E-2</v>
      </c>
      <c r="G2629" s="2">
        <f t="shared" si="243"/>
        <v>-5.7200324493099072E-2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6.5640000000000001</v>
      </c>
      <c r="C2630" s="2">
        <f t="shared" si="240"/>
        <v>6.5358083458066449</v>
      </c>
      <c r="D2630" s="2">
        <f t="shared" si="242"/>
        <v>6.6309601004605652</v>
      </c>
      <c r="E2630" s="2">
        <f t="shared" si="241"/>
        <v>-9.5151754653920229E-2</v>
      </c>
      <c r="F2630" s="2">
        <f t="shared" si="245"/>
        <v>-4.3930273007950507E-2</v>
      </c>
      <c r="G2630" s="2">
        <f t="shared" si="243"/>
        <v>-5.1221481645969721E-2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6.7637</v>
      </c>
      <c r="C2631" s="2">
        <f t="shared" si="240"/>
        <v>6.5357455233748531</v>
      </c>
      <c r="D2631" s="2">
        <f t="shared" si="242"/>
        <v>6.6407926856116344</v>
      </c>
      <c r="E2631" s="2">
        <f t="shared" si="241"/>
        <v>-0.10504716223678123</v>
      </c>
      <c r="F2631" s="2">
        <f t="shared" si="245"/>
        <v>-5.6153650853716652E-2</v>
      </c>
      <c r="G2631" s="2">
        <f t="shared" si="243"/>
        <v>-4.8893511383064581E-2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6.8303000000000003</v>
      </c>
      <c r="C2632" s="2">
        <f t="shared" si="240"/>
        <v>6.5239846736248754</v>
      </c>
      <c r="D2632" s="2">
        <f t="shared" si="242"/>
        <v>6.6548302644552173</v>
      </c>
      <c r="E2632" s="2">
        <f t="shared" si="241"/>
        <v>-0.13084559083034186</v>
      </c>
      <c r="F2632" s="2">
        <f t="shared" si="245"/>
        <v>-7.1092038849041694E-2</v>
      </c>
      <c r="G2632" s="2">
        <f t="shared" si="243"/>
        <v>-5.9753551981300168E-2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6.9063999999999997</v>
      </c>
      <c r="C2633" s="2">
        <f t="shared" si="240"/>
        <v>6.5272024161441253</v>
      </c>
      <c r="D2633" s="2">
        <f t="shared" si="242"/>
        <v>6.6734650596807565</v>
      </c>
      <c r="E2633" s="2">
        <f t="shared" si="241"/>
        <v>-0.14626264353663121</v>
      </c>
      <c r="F2633" s="2">
        <f t="shared" si="245"/>
        <v>-8.6126159786559603E-2</v>
      </c>
      <c r="G2633" s="2">
        <f t="shared" si="243"/>
        <v>-6.0136483750071607E-2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6.9160000000000004</v>
      </c>
      <c r="C2634" s="2">
        <f t="shared" si="240"/>
        <v>6.5299251213527212</v>
      </c>
      <c r="D2634" s="2">
        <f t="shared" si="242"/>
        <v>6.691430610815515</v>
      </c>
      <c r="E2634" s="2">
        <f t="shared" si="241"/>
        <v>-0.16150548946279386</v>
      </c>
      <c r="F2634" s="2">
        <f t="shared" si="245"/>
        <v>-0.10120202572180645</v>
      </c>
      <c r="G2634" s="2">
        <f t="shared" si="243"/>
        <v>-6.0303463740987412E-2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6.9255000000000004</v>
      </c>
      <c r="C2635" s="2">
        <f t="shared" si="240"/>
        <v>6.5322289488369174</v>
      </c>
      <c r="D2635" s="2">
        <f t="shared" si="242"/>
        <v>6.7087690840884395</v>
      </c>
      <c r="E2635" s="2">
        <f t="shared" si="241"/>
        <v>-0.17654013525152212</v>
      </c>
      <c r="F2635" s="2">
        <f t="shared" si="245"/>
        <v>-0.11626964762774958</v>
      </c>
      <c r="G2635" s="2">
        <f t="shared" si="243"/>
        <v>-6.0270487623772545E-2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6.7446999999999999</v>
      </c>
      <c r="C2636" s="2">
        <f t="shared" si="240"/>
        <v>6.5795475720927765</v>
      </c>
      <c r="D2636" s="2">
        <f t="shared" si="242"/>
        <v>6.7114306334152216</v>
      </c>
      <c r="E2636" s="2">
        <f t="shared" si="241"/>
        <v>-0.13188306132244509</v>
      </c>
      <c r="F2636" s="2">
        <f t="shared" si="245"/>
        <v>-0.11939233036668868</v>
      </c>
      <c r="G2636" s="2">
        <f t="shared" si="243"/>
        <v>-1.249073095575641E-2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6.9634999999999998</v>
      </c>
      <c r="C2637" s="2">
        <f t="shared" si="240"/>
        <v>6.6108171763861954</v>
      </c>
      <c r="D2637" s="2">
        <f t="shared" si="242"/>
        <v>6.7301024383474273</v>
      </c>
      <c r="E2637" s="2">
        <f t="shared" si="241"/>
        <v>-0.1192852619612319</v>
      </c>
      <c r="F2637" s="2">
        <f t="shared" si="245"/>
        <v>-0.11937091668559734</v>
      </c>
      <c r="G2637" s="2">
        <f t="shared" si="243"/>
        <v>8.5654724365433199E-5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7.0301</v>
      </c>
      <c r="C2638" s="2">
        <f t="shared" si="240"/>
        <v>6.6489837646344725</v>
      </c>
      <c r="D2638" s="2">
        <f t="shared" si="242"/>
        <v>6.752324479951322</v>
      </c>
      <c r="E2638" s="2">
        <f t="shared" si="241"/>
        <v>-0.10334071531684952</v>
      </c>
      <c r="F2638" s="2">
        <f t="shared" si="245"/>
        <v>-0.11616487641184778</v>
      </c>
      <c r="G2638" s="2">
        <f t="shared" si="243"/>
        <v>1.282416109499826E-2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7.0110999999999999</v>
      </c>
      <c r="C2639" s="2">
        <f t="shared" ref="C2639:C2693" si="246">$C$4*B2629+C2638*(1-$C$4)</f>
        <v>6.6724939546907081</v>
      </c>
      <c r="D2639" s="2">
        <f t="shared" si="242"/>
        <v>6.7714930369919646</v>
      </c>
      <c r="E2639" s="2">
        <f t="shared" si="241"/>
        <v>-9.8999082301256536E-2</v>
      </c>
      <c r="F2639" s="2">
        <f t="shared" si="245"/>
        <v>-0.11273171758972954</v>
      </c>
      <c r="G2639" s="2">
        <f t="shared" si="243"/>
        <v>1.3732635288473002E-2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6.9444999999999997</v>
      </c>
      <c r="C2640" s="2">
        <f t="shared" si="246"/>
        <v>6.6558025770459839</v>
      </c>
      <c r="D2640" s="2">
        <f t="shared" si="242"/>
        <v>6.7843083675851528</v>
      </c>
      <c r="E2640" s="2">
        <f t="shared" si="241"/>
        <v>-0.12850579053916888</v>
      </c>
      <c r="F2640" s="2">
        <f t="shared" si="245"/>
        <v>-0.11588653217961742</v>
      </c>
      <c r="G2640" s="2">
        <f t="shared" si="243"/>
        <v>-1.2619258359551466E-2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6.9444999999999997</v>
      </c>
      <c r="C2641" s="2">
        <f t="shared" si="246"/>
        <v>6.6724021805773708</v>
      </c>
      <c r="D2641" s="2">
        <f t="shared" si="242"/>
        <v>6.7961744144306975</v>
      </c>
      <c r="E2641" s="2">
        <f t="shared" si="241"/>
        <v>-0.1237722338533267</v>
      </c>
      <c r="F2641" s="2">
        <f t="shared" si="245"/>
        <v>-0.11746367251435928</v>
      </c>
      <c r="G2641" s="2">
        <f t="shared" si="243"/>
        <v>-6.3085613389674139E-3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6.9349999999999996</v>
      </c>
      <c r="C2642" s="2">
        <f t="shared" si="246"/>
        <v>6.6966941527962369</v>
      </c>
      <c r="D2642" s="2">
        <f t="shared" si="242"/>
        <v>6.8064577911395352</v>
      </c>
      <c r="E2642" s="2">
        <f t="shared" si="241"/>
        <v>-0.10976363834329828</v>
      </c>
      <c r="F2642" s="2">
        <f t="shared" si="245"/>
        <v>-0.11592366568014709</v>
      </c>
      <c r="G2642" s="2">
        <f t="shared" si="243"/>
        <v>6.1600273368488112E-3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6.9349999999999996</v>
      </c>
      <c r="C2643" s="2">
        <f t="shared" si="246"/>
        <v>6.7289565908275843</v>
      </c>
      <c r="D2643" s="2">
        <f t="shared" si="242"/>
        <v>6.8159794362403101</v>
      </c>
      <c r="E2643" s="2">
        <f t="shared" si="241"/>
        <v>-8.7022845412725758E-2</v>
      </c>
      <c r="F2643" s="2">
        <f t="shared" si="245"/>
        <v>-0.11014350162666284</v>
      </c>
      <c r="G2643" s="2">
        <f t="shared" si="243"/>
        <v>2.312065621393708E-2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6.8968999999999996</v>
      </c>
      <c r="C2644" s="2">
        <f t="shared" si="246"/>
        <v>6.7577324999310333</v>
      </c>
      <c r="D2644" s="2">
        <f t="shared" si="242"/>
        <v>6.8219735520743612</v>
      </c>
      <c r="E2644" s="2">
        <f t="shared" si="241"/>
        <v>-6.424105214332787E-2</v>
      </c>
      <c r="F2644" s="2">
        <f t="shared" si="245"/>
        <v>-0.10096301172999585</v>
      </c>
      <c r="G2644" s="2">
        <f t="shared" si="243"/>
        <v>3.6721959586667977E-2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6.7542</v>
      </c>
      <c r="C2645" s="2">
        <f t="shared" si="246"/>
        <v>6.7835428845570283</v>
      </c>
      <c r="D2645" s="2">
        <f t="shared" si="242"/>
        <v>6.816953288957742</v>
      </c>
      <c r="E2645" s="2">
        <f t="shared" si="241"/>
        <v>-3.3410404400713745E-2</v>
      </c>
      <c r="F2645" s="2">
        <f t="shared" si="245"/>
        <v>-8.7452490264139426E-2</v>
      </c>
      <c r="G2645" s="2">
        <f t="shared" si="243"/>
        <v>5.4042085863425682E-2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6.7542</v>
      </c>
      <c r="C2646" s="2">
        <f t="shared" si="246"/>
        <v>6.7775670561636394</v>
      </c>
      <c r="D2646" s="2">
        <f t="shared" si="242"/>
        <v>6.8123048971830951</v>
      </c>
      <c r="E2646" s="2">
        <f t="shared" si="241"/>
        <v>-3.4737841019455651E-2</v>
      </c>
      <c r="F2646" s="2">
        <f t="shared" si="245"/>
        <v>-7.6909560415202666E-2</v>
      </c>
      <c r="G2646" s="2">
        <f t="shared" si="243"/>
        <v>4.2171719395747015E-2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6.8018000000000001</v>
      </c>
      <c r="C2647" s="2">
        <f t="shared" si="246"/>
        <v>6.8061721244461557</v>
      </c>
      <c r="D2647" s="2">
        <f t="shared" si="242"/>
        <v>6.8115267566510145</v>
      </c>
      <c r="E2647" s="2">
        <f t="shared" si="241"/>
        <v>-5.3546322048587669E-3</v>
      </c>
      <c r="F2647" s="2">
        <f t="shared" si="245"/>
        <v>-6.2598574773133894E-2</v>
      </c>
      <c r="G2647" s="2">
        <f t="shared" si="243"/>
        <v>5.7243942568275127E-2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6.8208000000000002</v>
      </c>
      <c r="C2648" s="2">
        <f t="shared" si="246"/>
        <v>6.8406225668390546</v>
      </c>
      <c r="D2648" s="2">
        <f t="shared" si="242"/>
        <v>6.8122136635657542</v>
      </c>
      <c r="E2648" s="2">
        <f t="shared" si="241"/>
        <v>2.8408903273300368E-2</v>
      </c>
      <c r="F2648" s="2">
        <f t="shared" si="245"/>
        <v>-4.4397079163847046E-2</v>
      </c>
      <c r="G2648" s="2">
        <f t="shared" si="243"/>
        <v>7.2805982437147421E-2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6.8398000000000003</v>
      </c>
      <c r="C2649" s="2">
        <f t="shared" si="246"/>
        <v>6.8668498642484304</v>
      </c>
      <c r="D2649" s="2">
        <f t="shared" si="242"/>
        <v>6.8142570958942166</v>
      </c>
      <c r="E2649" s="2">
        <f t="shared" si="241"/>
        <v>5.2592768354213781E-2</v>
      </c>
      <c r="F2649" s="2">
        <f t="shared" si="245"/>
        <v>-2.4999109660234879E-2</v>
      </c>
      <c r="G2649" s="2">
        <f t="shared" si="243"/>
        <v>7.7591878014448667E-2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6.8968999999999996</v>
      </c>
      <c r="C2650" s="2">
        <f t="shared" si="246"/>
        <v>6.8787960389794405</v>
      </c>
      <c r="D2650" s="2">
        <f t="shared" si="242"/>
        <v>6.8203787924946448</v>
      </c>
      <c r="E2650" s="2">
        <f t="shared" si="241"/>
        <v>5.8417246484795626E-2</v>
      </c>
      <c r="F2650" s="2">
        <f t="shared" si="245"/>
        <v>-8.3158384312287774E-3</v>
      </c>
      <c r="G2650" s="2">
        <f t="shared" si="243"/>
        <v>6.6733084916024407E-2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6.8874000000000004</v>
      </c>
      <c r="C2651" s="2">
        <f t="shared" si="246"/>
        <v>6.8889043406749106</v>
      </c>
      <c r="D2651" s="2">
        <f t="shared" si="242"/>
        <v>6.8253433263839307</v>
      </c>
      <c r="E2651" s="2">
        <f t="shared" si="241"/>
        <v>6.3561014290979934E-2</v>
      </c>
      <c r="F2651" s="2">
        <f t="shared" si="245"/>
        <v>6.0595321132129645E-3</v>
      </c>
      <c r="G2651" s="2">
        <f t="shared" si="243"/>
        <v>5.7501482177766967E-2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6.9255000000000004</v>
      </c>
      <c r="C2652" s="2">
        <f t="shared" si="246"/>
        <v>6.8959959805710778</v>
      </c>
      <c r="D2652" s="2">
        <f t="shared" si="242"/>
        <v>6.8327623392443799</v>
      </c>
      <c r="E2652" s="2">
        <f t="shared" ref="E2652:E2693" si="247">C2652-D2652</f>
        <v>6.3233641326697843E-2</v>
      </c>
      <c r="F2652" s="2">
        <f t="shared" si="245"/>
        <v>1.7494353955909942E-2</v>
      </c>
      <c r="G2652" s="2">
        <f t="shared" si="243"/>
        <v>4.5739287370787904E-2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6.9255000000000004</v>
      </c>
      <c r="C2653" s="2">
        <f t="shared" si="246"/>
        <v>6.9019965989447583</v>
      </c>
      <c r="D2653" s="2">
        <f t="shared" ref="D2653:D2693" si="248">$D$4*B2653+(1-$D$4)*D2652</f>
        <v>6.8396317955966479</v>
      </c>
      <c r="E2653" s="2">
        <f t="shared" si="247"/>
        <v>6.2364803348110343E-2</v>
      </c>
      <c r="F2653" s="2">
        <f t="shared" si="245"/>
        <v>2.6468443834350024E-2</v>
      </c>
      <c r="G2653" s="2">
        <f t="shared" si="243"/>
        <v>3.5896359513760315E-2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6.9255000000000004</v>
      </c>
      <c r="C2654" s="2">
        <f t="shared" si="246"/>
        <v>6.9012125067994106</v>
      </c>
      <c r="D2654" s="2">
        <f t="shared" si="248"/>
        <v>6.8459924033302295</v>
      </c>
      <c r="E2654" s="2">
        <f t="shared" si="247"/>
        <v>5.5220103469181048E-2</v>
      </c>
      <c r="F2654" s="2">
        <f t="shared" si="245"/>
        <v>3.221877576131623E-2</v>
      </c>
      <c r="G2654" s="2">
        <f t="shared" si="243"/>
        <v>2.3001327707864817E-2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6.8968999999999996</v>
      </c>
      <c r="C2655" s="2">
        <f t="shared" si="246"/>
        <v>6.8785951980610403</v>
      </c>
      <c r="D2655" s="2">
        <f t="shared" si="248"/>
        <v>6.8497633364168795</v>
      </c>
      <c r="E2655" s="2">
        <f t="shared" si="247"/>
        <v>2.8831861644160739E-2</v>
      </c>
      <c r="F2655" s="2">
        <f t="shared" si="245"/>
        <v>3.1541392937885132E-2</v>
      </c>
      <c r="G2655" s="2">
        <f t="shared" si="243"/>
        <v>-2.7095312937243932E-3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6.7732999999999999</v>
      </c>
      <c r="C2656" s="2">
        <f t="shared" si="246"/>
        <v>6.8594574752824187</v>
      </c>
      <c r="D2656" s="2">
        <f t="shared" si="248"/>
        <v>6.8440993855711847</v>
      </c>
      <c r="E2656" s="2">
        <f t="shared" si="247"/>
        <v>1.535808971123398E-2</v>
      </c>
      <c r="F2656" s="2">
        <f t="shared" si="245"/>
        <v>2.8304732292554903E-2</v>
      </c>
      <c r="G2656" s="2">
        <f t="shared" si="243"/>
        <v>-1.2946642581320923E-2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6.8303000000000003</v>
      </c>
      <c r="C2657" s="2">
        <f t="shared" si="246"/>
        <v>6.8505870944697396</v>
      </c>
      <c r="D2657" s="2">
        <f t="shared" si="248"/>
        <v>6.8430772088622076</v>
      </c>
      <c r="E2657" s="2">
        <f t="shared" si="247"/>
        <v>7.5098856075319631E-3</v>
      </c>
      <c r="F2657" s="2">
        <f t="shared" si="245"/>
        <v>2.4145762955550317E-2</v>
      </c>
      <c r="G2657" s="2">
        <f t="shared" si="243"/>
        <v>-1.6635877348018354E-2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6.8398000000000003</v>
      </c>
      <c r="C2658" s="2">
        <f t="shared" si="246"/>
        <v>6.8460044645513181</v>
      </c>
      <c r="D2658" s="2">
        <f t="shared" si="248"/>
        <v>6.8428344526501927</v>
      </c>
      <c r="E2658" s="2">
        <f t="shared" si="247"/>
        <v>3.1700119011253136E-3</v>
      </c>
      <c r="F2658" s="2">
        <f t="shared" si="245"/>
        <v>1.9950612744665315E-2</v>
      </c>
      <c r="G2658" s="2">
        <f t="shared" si="243"/>
        <v>-1.6780600843540001E-2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6.8303000000000003</v>
      </c>
      <c r="C2659" s="2">
        <f t="shared" si="246"/>
        <v>6.8450499315434232</v>
      </c>
      <c r="D2659" s="2">
        <f t="shared" si="248"/>
        <v>6.841905974676104</v>
      </c>
      <c r="E2659" s="2">
        <f t="shared" si="247"/>
        <v>3.1439568673192753E-3</v>
      </c>
      <c r="F2659" s="2">
        <f t="shared" si="245"/>
        <v>1.6589281569196108E-2</v>
      </c>
      <c r="G2659" s="2">
        <f t="shared" si="243"/>
        <v>-1.3445324701876833E-2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6.8494000000000002</v>
      </c>
      <c r="C2660" s="2">
        <f t="shared" si="246"/>
        <v>6.8530268651521276</v>
      </c>
      <c r="D2660" s="2">
        <f t="shared" si="248"/>
        <v>6.8424610876630592</v>
      </c>
      <c r="E2660" s="2">
        <f t="shared" si="247"/>
        <v>1.0565777489068395E-2</v>
      </c>
      <c r="F2660" s="2">
        <f t="shared" si="245"/>
        <v>1.5384580753170566E-2</v>
      </c>
      <c r="G2660" s="2">
        <f t="shared" ref="G2660:G2693" si="249">E2660-F2660</f>
        <v>-4.8188032641021707E-3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6.8494000000000002</v>
      </c>
      <c r="C2661" s="2">
        <f t="shared" si="246"/>
        <v>6.8583150397441077</v>
      </c>
      <c r="D2661" s="2">
        <f t="shared" si="248"/>
        <v>6.8429750811694996</v>
      </c>
      <c r="E2661" s="2">
        <f t="shared" si="247"/>
        <v>1.5339958574608126E-2</v>
      </c>
      <c r="F2661" s="2">
        <f t="shared" ref="F2661:F2706" si="251">(E2661*(2/(10)))+((1-(2/10))*F2660)</f>
        <v>1.5375656317458079E-2</v>
      </c>
      <c r="G2661" s="2">
        <f t="shared" si="249"/>
        <v>-3.569774284995289E-5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7.24</v>
      </c>
      <c r="C2662" s="2">
        <f t="shared" si="246"/>
        <v>6.8686511874757832</v>
      </c>
      <c r="D2662" s="2">
        <f t="shared" si="248"/>
        <v>6.8723843344162034</v>
      </c>
      <c r="E2662" s="2">
        <f t="shared" si="247"/>
        <v>-3.7331469404202622E-3</v>
      </c>
      <c r="F2662" s="2">
        <f t="shared" si="251"/>
        <v>1.155389566588241E-2</v>
      </c>
      <c r="G2662" s="2">
        <f t="shared" si="249"/>
        <v>-1.5287042606302672E-2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7.01</v>
      </c>
      <c r="C2663" s="2">
        <f t="shared" si="246"/>
        <v>6.8773971586333547</v>
      </c>
      <c r="D2663" s="2">
        <f t="shared" si="248"/>
        <v>6.8825780874224103</v>
      </c>
      <c r="E2663" s="2">
        <f t="shared" si="247"/>
        <v>-5.1809287890556277E-3</v>
      </c>
      <c r="F2663" s="2">
        <f t="shared" si="251"/>
        <v>8.206930774894804E-3</v>
      </c>
      <c r="G2663" s="2">
        <f t="shared" si="249"/>
        <v>-1.3387859563950432E-2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7.18</v>
      </c>
      <c r="C2664" s="2">
        <f t="shared" si="246"/>
        <v>6.8847975957666847</v>
      </c>
      <c r="D2664" s="2">
        <f t="shared" si="248"/>
        <v>6.9046093402059352</v>
      </c>
      <c r="E2664" s="2">
        <f t="shared" si="247"/>
        <v>-1.9811744439250489E-2</v>
      </c>
      <c r="F2664" s="2">
        <f t="shared" si="251"/>
        <v>2.6031957320657457E-3</v>
      </c>
      <c r="G2664" s="2">
        <f t="shared" si="249"/>
        <v>-2.2414940171316233E-2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7.05</v>
      </c>
      <c r="C2665" s="2">
        <f t="shared" si="246"/>
        <v>6.8866595041102716</v>
      </c>
      <c r="D2665" s="2">
        <f t="shared" si="248"/>
        <v>6.9153790187091992</v>
      </c>
      <c r="E2665" s="2">
        <f t="shared" si="247"/>
        <v>-2.8719514598927631E-2</v>
      </c>
      <c r="F2665" s="2">
        <f t="shared" si="251"/>
        <v>-3.6613463341329303E-3</v>
      </c>
      <c r="G2665" s="2">
        <f t="shared" si="249"/>
        <v>-2.5058168264794702E-2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6.99</v>
      </c>
      <c r="C2666" s="2">
        <f t="shared" si="246"/>
        <v>6.8692195804009986</v>
      </c>
      <c r="D2666" s="2">
        <f t="shared" si="248"/>
        <v>6.9209064988048139</v>
      </c>
      <c r="E2666" s="2">
        <f t="shared" si="247"/>
        <v>-5.1686918403815341E-2</v>
      </c>
      <c r="F2666" s="2">
        <f t="shared" si="251"/>
        <v>-1.3266460748069414E-2</v>
      </c>
      <c r="G2666" s="2">
        <f t="shared" si="249"/>
        <v>-3.8420457655745928E-2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6.95</v>
      </c>
      <c r="C2667" s="2">
        <f t="shared" si="246"/>
        <v>6.8632319526469994</v>
      </c>
      <c r="D2667" s="2">
        <f t="shared" si="248"/>
        <v>6.9230615729674208</v>
      </c>
      <c r="E2667" s="2">
        <f t="shared" si="247"/>
        <v>-5.9829620320421384E-2</v>
      </c>
      <c r="F2667" s="2">
        <f t="shared" si="251"/>
        <v>-2.257909266253981E-2</v>
      </c>
      <c r="G2667" s="2">
        <f t="shared" si="249"/>
        <v>-3.7250527657881574E-2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6.91</v>
      </c>
      <c r="C2668" s="2">
        <f t="shared" si="246"/>
        <v>6.8596270368551533</v>
      </c>
      <c r="D2668" s="2">
        <f t="shared" si="248"/>
        <v>6.922094049043908</v>
      </c>
      <c r="E2668" s="2">
        <f t="shared" si="247"/>
        <v>-6.2467012188754723E-2</v>
      </c>
      <c r="F2668" s="2">
        <f t="shared" si="251"/>
        <v>-3.0556676567782791E-2</v>
      </c>
      <c r="G2668" s="2">
        <f t="shared" si="249"/>
        <v>-3.1910335620971932E-2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6.85</v>
      </c>
      <c r="C2669" s="2">
        <f t="shared" si="246"/>
        <v>6.8551151850312841</v>
      </c>
      <c r="D2669" s="2">
        <f t="shared" si="248"/>
        <v>6.9167537491147293</v>
      </c>
      <c r="E2669" s="2">
        <f t="shared" si="247"/>
        <v>-6.1638564083445146E-2</v>
      </c>
      <c r="F2669" s="2">
        <f t="shared" si="251"/>
        <v>-3.6773054070915259E-2</v>
      </c>
      <c r="G2669" s="2">
        <f t="shared" si="249"/>
        <v>-2.4865510012529887E-2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6.87</v>
      </c>
      <c r="C2670" s="2">
        <f t="shared" si="246"/>
        <v>6.8542359257957015</v>
      </c>
      <c r="D2670" s="2">
        <f t="shared" si="248"/>
        <v>6.9132905084395642</v>
      </c>
      <c r="E2670" s="2">
        <f t="shared" si="247"/>
        <v>-5.9054582643862652E-2</v>
      </c>
      <c r="F2670" s="2">
        <f t="shared" si="251"/>
        <v>-4.1229359785504738E-2</v>
      </c>
      <c r="G2670" s="2">
        <f t="shared" si="249"/>
        <v>-1.7825222858357914E-2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6.8</v>
      </c>
      <c r="C2671" s="2">
        <f t="shared" si="246"/>
        <v>6.8534919372117473</v>
      </c>
      <c r="D2671" s="2">
        <f t="shared" si="248"/>
        <v>6.9048986189255226</v>
      </c>
      <c r="E2671" s="2">
        <f t="shared" si="247"/>
        <v>-5.1406681713775271E-2</v>
      </c>
      <c r="F2671" s="2">
        <f t="shared" si="251"/>
        <v>-4.3264824171158844E-2</v>
      </c>
      <c r="G2671" s="2">
        <f t="shared" si="249"/>
        <v>-8.1418575426164264E-3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7</v>
      </c>
      <c r="C2672" s="2">
        <f t="shared" si="246"/>
        <v>6.9129547161022478</v>
      </c>
      <c r="D2672" s="2">
        <f t="shared" si="248"/>
        <v>6.9119431656717802</v>
      </c>
      <c r="E2672" s="2">
        <f t="shared" si="247"/>
        <v>1.0115504304675227E-3</v>
      </c>
      <c r="F2672" s="2">
        <f t="shared" si="251"/>
        <v>-3.4409549250833574E-2</v>
      </c>
      <c r="G2672" s="2">
        <f t="shared" si="249"/>
        <v>3.5421099681301096E-2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6.89</v>
      </c>
      <c r="C2673" s="2">
        <f t="shared" si="246"/>
        <v>6.9278847597788245</v>
      </c>
      <c r="D2673" s="2">
        <f t="shared" si="248"/>
        <v>6.9103177459923888</v>
      </c>
      <c r="E2673" s="2">
        <f t="shared" si="247"/>
        <v>1.7567013786435659E-2</v>
      </c>
      <c r="F2673" s="2">
        <f t="shared" si="251"/>
        <v>-2.4014236643379729E-2</v>
      </c>
      <c r="G2673" s="2">
        <f t="shared" si="249"/>
        <v>4.1581250429815392E-2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6.88</v>
      </c>
      <c r="C2674" s="2">
        <f t="shared" si="246"/>
        <v>6.9666717198128518</v>
      </c>
      <c r="D2674" s="2">
        <f t="shared" si="248"/>
        <v>6.9080719870299898</v>
      </c>
      <c r="E2674" s="2">
        <f t="shared" si="247"/>
        <v>5.8599732782862013E-2</v>
      </c>
      <c r="F2674" s="2">
        <f t="shared" si="251"/>
        <v>-7.4914427581313833E-3</v>
      </c>
      <c r="G2674" s="2">
        <f t="shared" si="249"/>
        <v>6.6091175540993391E-2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6.99</v>
      </c>
      <c r="C2675" s="2">
        <f t="shared" si="246"/>
        <v>6.9794914552262597</v>
      </c>
      <c r="D2675" s="2">
        <f t="shared" si="248"/>
        <v>6.9141407287314722</v>
      </c>
      <c r="E2675" s="2">
        <f t="shared" si="247"/>
        <v>6.5350726494787459E-2</v>
      </c>
      <c r="F2675" s="2">
        <f t="shared" si="251"/>
        <v>7.0769910924523855E-3</v>
      </c>
      <c r="G2675" s="2">
        <f t="shared" si="249"/>
        <v>5.8273735402335075E-2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6.9</v>
      </c>
      <c r="C2676" s="2">
        <f t="shared" si="246"/>
        <v>6.9811081544222198</v>
      </c>
      <c r="D2676" s="2">
        <f t="shared" si="248"/>
        <v>6.9130932673439558</v>
      </c>
      <c r="E2676" s="2">
        <f t="shared" si="247"/>
        <v>6.8014887078263975E-2</v>
      </c>
      <c r="F2676" s="2">
        <f t="shared" si="251"/>
        <v>1.9264570289614705E-2</v>
      </c>
      <c r="G2676" s="2">
        <f t="shared" si="249"/>
        <v>4.8750316788649273E-2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6.9</v>
      </c>
      <c r="C2677" s="2">
        <f t="shared" si="246"/>
        <v>6.9763222845111086</v>
      </c>
      <c r="D2677" s="2">
        <f t="shared" si="248"/>
        <v>6.9121233956888481</v>
      </c>
      <c r="E2677" s="2">
        <f t="shared" si="247"/>
        <v>6.4198888822260436E-2</v>
      </c>
      <c r="F2677" s="2">
        <f t="shared" si="251"/>
        <v>2.8251433996143854E-2</v>
      </c>
      <c r="G2677" s="2">
        <f t="shared" si="249"/>
        <v>3.5947454826116582E-2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6.96</v>
      </c>
      <c r="C2678" s="2">
        <f t="shared" si="246"/>
        <v>6.9661188561247842</v>
      </c>
      <c r="D2678" s="2">
        <f t="shared" si="248"/>
        <v>6.9156698108230072</v>
      </c>
      <c r="E2678" s="2">
        <f t="shared" si="247"/>
        <v>5.0449045301776962E-2</v>
      </c>
      <c r="F2678" s="2">
        <f t="shared" si="251"/>
        <v>3.2690956257270476E-2</v>
      </c>
      <c r="G2678" s="2">
        <f t="shared" si="249"/>
        <v>1.7758089044506487E-2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6.9</v>
      </c>
      <c r="C2679" s="2">
        <f t="shared" si="246"/>
        <v>6.948254416720971</v>
      </c>
      <c r="D2679" s="2">
        <f t="shared" si="248"/>
        <v>6.9145090840953767</v>
      </c>
      <c r="E2679" s="2">
        <f t="shared" si="247"/>
        <v>3.3745332625594315E-2</v>
      </c>
      <c r="F2679" s="2">
        <f t="shared" si="251"/>
        <v>3.2901831530935247E-2</v>
      </c>
      <c r="G2679" s="2">
        <f t="shared" si="249"/>
        <v>8.4350109465906875E-4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6.86</v>
      </c>
      <c r="C2680" s="2">
        <f t="shared" si="246"/>
        <v>6.9362152756869753</v>
      </c>
      <c r="D2680" s="2">
        <f t="shared" si="248"/>
        <v>6.9104713741623858</v>
      </c>
      <c r="E2680" s="2">
        <f t="shared" si="247"/>
        <v>2.5743901524589496E-2</v>
      </c>
      <c r="F2680" s="2">
        <f t="shared" si="251"/>
        <v>3.1470245529666097E-2</v>
      </c>
      <c r="G2680" s="2">
        <f t="shared" si="249"/>
        <v>-5.7263440050766001E-3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6.9</v>
      </c>
      <c r="C2681" s="2">
        <f t="shared" si="246"/>
        <v>6.9152590794274404</v>
      </c>
      <c r="D2681" s="2">
        <f t="shared" si="248"/>
        <v>6.9096957168170237</v>
      </c>
      <c r="E2681" s="2">
        <f t="shared" si="247"/>
        <v>5.5633626104167888E-3</v>
      </c>
      <c r="F2681" s="2">
        <f t="shared" si="251"/>
        <v>2.6288868945816238E-2</v>
      </c>
      <c r="G2681" s="2">
        <f t="shared" si="249"/>
        <v>-2.0725506335399449E-2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6.82</v>
      </c>
      <c r="C2682" s="2">
        <f t="shared" si="246"/>
        <v>6.9282961441309112</v>
      </c>
      <c r="D2682" s="2">
        <f t="shared" si="248"/>
        <v>6.9030515896453926</v>
      </c>
      <c r="E2682" s="2">
        <f t="shared" si="247"/>
        <v>2.5244554485518655E-2</v>
      </c>
      <c r="F2682" s="2">
        <f t="shared" si="251"/>
        <v>2.6080006053756724E-2</v>
      </c>
      <c r="G2682" s="2">
        <f t="shared" si="249"/>
        <v>-8.3545156823806865E-4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6.82</v>
      </c>
      <c r="C2683" s="2">
        <f t="shared" si="246"/>
        <v>6.922404429649232</v>
      </c>
      <c r="D2683" s="2">
        <f t="shared" si="248"/>
        <v>6.8968996200420305</v>
      </c>
      <c r="E2683" s="2">
        <f t="shared" si="247"/>
        <v>2.5504809607201473E-2</v>
      </c>
      <c r="F2683" s="2">
        <f t="shared" si="251"/>
        <v>2.5964966764445672E-2</v>
      </c>
      <c r="G2683" s="2">
        <f t="shared" si="249"/>
        <v>-4.6015715724419953E-4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6.8</v>
      </c>
      <c r="C2684" s="2">
        <f t="shared" si="246"/>
        <v>6.9158806712416583</v>
      </c>
      <c r="D2684" s="2">
        <f t="shared" si="248"/>
        <v>6.8897218704092875</v>
      </c>
      <c r="E2684" s="2">
        <f t="shared" si="247"/>
        <v>2.6158800832370765E-2</v>
      </c>
      <c r="F2684" s="2">
        <f t="shared" si="251"/>
        <v>2.600373357803069E-2</v>
      </c>
      <c r="G2684" s="2">
        <f t="shared" si="249"/>
        <v>1.5506725434007509E-4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6.75</v>
      </c>
      <c r="C2685" s="2">
        <f t="shared" si="246"/>
        <v>6.9272836448967876</v>
      </c>
      <c r="D2685" s="2">
        <f t="shared" si="248"/>
        <v>6.8793721022308221</v>
      </c>
      <c r="E2685" s="2">
        <f t="shared" si="247"/>
        <v>4.7911542665965534E-2</v>
      </c>
      <c r="F2685" s="2">
        <f t="shared" si="251"/>
        <v>3.0385295395617663E-2</v>
      </c>
      <c r="G2685" s="2">
        <f t="shared" si="249"/>
        <v>1.7526247270347871E-2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6.7</v>
      </c>
      <c r="C2686" s="2">
        <f t="shared" si="246"/>
        <v>6.9230861610665126</v>
      </c>
      <c r="D2686" s="2">
        <f t="shared" si="248"/>
        <v>6.8660852798433538</v>
      </c>
      <c r="E2686" s="2">
        <f t="shared" si="247"/>
        <v>5.7000881223158828E-2</v>
      </c>
      <c r="F2686" s="2">
        <f t="shared" si="251"/>
        <v>3.5708412561125898E-2</v>
      </c>
      <c r="G2686" s="2">
        <f t="shared" si="249"/>
        <v>2.129246866203293E-2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6.77</v>
      </c>
      <c r="C2687" s="2">
        <f t="shared" si="246"/>
        <v>6.9195344439793569</v>
      </c>
      <c r="D2687" s="2">
        <f t="shared" si="248"/>
        <v>6.8589678517068089</v>
      </c>
      <c r="E2687" s="2">
        <f t="shared" si="247"/>
        <v>6.0566592272548014E-2</v>
      </c>
      <c r="F2687" s="2">
        <f t="shared" si="251"/>
        <v>4.0680048503410324E-2</v>
      </c>
      <c r="G2687" s="2">
        <f t="shared" si="249"/>
        <v>1.9886543769137691E-2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6.7</v>
      </c>
      <c r="C2688" s="2">
        <f t="shared" si="246"/>
        <v>6.9257599141363784</v>
      </c>
      <c r="D2688" s="2">
        <f t="shared" si="248"/>
        <v>6.8471924552840822</v>
      </c>
      <c r="E2688" s="2">
        <f t="shared" si="247"/>
        <v>7.8567458852296213E-2</v>
      </c>
      <c r="F2688" s="2">
        <f t="shared" si="251"/>
        <v>4.8257530573187504E-2</v>
      </c>
      <c r="G2688" s="2">
        <f t="shared" si="249"/>
        <v>3.0309928279108708E-2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6.65</v>
      </c>
      <c r="C2689" s="2">
        <f t="shared" si="246"/>
        <v>6.9217968504230889</v>
      </c>
      <c r="D2689" s="2">
        <f t="shared" si="248"/>
        <v>6.8325856067445212</v>
      </c>
      <c r="E2689" s="2">
        <f t="shared" si="247"/>
        <v>8.9211243678567698E-2</v>
      </c>
      <c r="F2689" s="2">
        <f t="shared" si="251"/>
        <v>5.6448273194263543E-2</v>
      </c>
      <c r="G2689" s="2">
        <f t="shared" si="249"/>
        <v>3.2762970484304155E-2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6.79</v>
      </c>
      <c r="C2690" s="2">
        <f t="shared" si="246"/>
        <v>6.9122896426656908</v>
      </c>
      <c r="D2690" s="2">
        <f t="shared" si="248"/>
        <v>6.8294311173560382</v>
      </c>
      <c r="E2690" s="2">
        <f t="shared" si="247"/>
        <v>8.2858525309652542E-2</v>
      </c>
      <c r="F2690" s="2">
        <f t="shared" si="251"/>
        <v>6.1730323617341348E-2</v>
      </c>
      <c r="G2690" s="2">
        <f t="shared" si="249"/>
        <v>2.1128201692311194E-2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6.71</v>
      </c>
      <c r="C2691" s="2">
        <f t="shared" si="246"/>
        <v>6.91039892840943</v>
      </c>
      <c r="D2691" s="2">
        <f t="shared" si="248"/>
        <v>6.8205843679222582</v>
      </c>
      <c r="E2691" s="2">
        <f t="shared" si="247"/>
        <v>8.9814560487171846E-2</v>
      </c>
      <c r="F2691" s="2">
        <f t="shared" si="251"/>
        <v>6.7347170991307451E-2</v>
      </c>
      <c r="G2691" s="2">
        <f t="shared" si="249"/>
        <v>2.2467389495864395E-2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6.7</v>
      </c>
      <c r="C2692" s="2">
        <f t="shared" si="246"/>
        <v>6.8964914009618257</v>
      </c>
      <c r="D2692" s="2">
        <f t="shared" si="248"/>
        <v>6.8116521925206088</v>
      </c>
      <c r="E2692" s="2">
        <f t="shared" si="247"/>
        <v>8.483920844121684E-2</v>
      </c>
      <c r="F2692" s="2">
        <f t="shared" si="251"/>
        <v>7.0845578481289334E-2</v>
      </c>
      <c r="G2692" s="2">
        <f t="shared" si="249"/>
        <v>1.3993629959927506E-2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6.69</v>
      </c>
      <c r="C2693" s="2">
        <f t="shared" si="246"/>
        <v>6.8847234931215446</v>
      </c>
      <c r="D2693" s="2">
        <f t="shared" si="248"/>
        <v>6.8026409190005639</v>
      </c>
      <c r="E2693" s="2">
        <f t="shared" si="247"/>
        <v>8.2082574120980745E-2</v>
      </c>
      <c r="F2693" s="2">
        <f t="shared" si="251"/>
        <v>7.3092977609227616E-2</v>
      </c>
      <c r="G2693" s="2">
        <f t="shared" si="249"/>
        <v>8.9895965117531285E-3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6.68</v>
      </c>
      <c r="C2694" s="2">
        <f t="shared" ref="C2694:C2706" si="252">$C$4*B2684+C2693*(1-$C$4)</f>
        <v>6.8716891095643833</v>
      </c>
      <c r="D2694" s="2">
        <f t="shared" ref="D2694:D2706" si="253">$D$4*B2694+(1-$D$4)*D2693</f>
        <v>6.7935564064820033</v>
      </c>
      <c r="E2694" s="2">
        <f t="shared" ref="E2694:E2706" si="254">C2694-D2694</f>
        <v>7.8132703082379962E-2</v>
      </c>
      <c r="F2694" s="2">
        <f t="shared" si="251"/>
        <v>7.4100922703858083E-2</v>
      </c>
      <c r="G2694" s="2">
        <f t="shared" ref="G2694:G2706" si="255">E2694-F2694</f>
        <v>4.0317803785218792E-3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6.63</v>
      </c>
      <c r="C2695" s="2">
        <f t="shared" si="252"/>
        <v>6.8529677080929394</v>
      </c>
      <c r="D2695" s="2">
        <f t="shared" si="253"/>
        <v>6.7814411171129656</v>
      </c>
      <c r="E2695" s="2">
        <f t="shared" si="254"/>
        <v>7.1526590979973825E-2</v>
      </c>
      <c r="F2695" s="2">
        <f t="shared" si="251"/>
        <v>7.3586056359081234E-2</v>
      </c>
      <c r="G2695" s="2">
        <f t="shared" si="255"/>
        <v>-2.0594653791074086E-3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6.51</v>
      </c>
      <c r="C2696" s="2">
        <f t="shared" si="252"/>
        <v>6.8294342145401794</v>
      </c>
      <c r="D2696" s="2">
        <f t="shared" si="253"/>
        <v>6.7613343676971907</v>
      </c>
      <c r="E2696" s="2">
        <f t="shared" si="254"/>
        <v>6.8099846842988754E-2</v>
      </c>
      <c r="F2696" s="2">
        <f t="shared" si="251"/>
        <v>7.2488814455862749E-2</v>
      </c>
      <c r="G2696" s="2">
        <f t="shared" si="255"/>
        <v>-4.3889676128739952E-3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6.63</v>
      </c>
      <c r="C2697" s="2">
        <f t="shared" si="252"/>
        <v>6.8202904892263057</v>
      </c>
      <c r="D2697" s="2">
        <f t="shared" si="253"/>
        <v>6.7516058960159171</v>
      </c>
      <c r="E2697" s="2">
        <f t="shared" si="254"/>
        <v>6.8684593210388556E-2</v>
      </c>
      <c r="F2697" s="2">
        <f t="shared" si="251"/>
        <v>7.172797020676791E-2</v>
      </c>
      <c r="G2697" s="2">
        <f t="shared" si="255"/>
        <v>-3.0433769963793544E-3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6.53</v>
      </c>
      <c r="C2698" s="2">
        <f t="shared" si="252"/>
        <v>6.8017842601145659</v>
      </c>
      <c r="D2698" s="2">
        <f t="shared" si="253"/>
        <v>6.7351906444591823</v>
      </c>
      <c r="E2698" s="2">
        <f t="shared" si="254"/>
        <v>6.6593615655383687E-2</v>
      </c>
      <c r="F2698" s="2">
        <f t="shared" si="251"/>
        <v>7.0701099296491071E-2</v>
      </c>
      <c r="G2698" s="2">
        <f t="shared" si="255"/>
        <v>-4.1074836411073845E-3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6.6</v>
      </c>
      <c r="C2699" s="2">
        <f t="shared" si="252"/>
        <v>6.7784328354815555</v>
      </c>
      <c r="D2699" s="2">
        <f t="shared" si="253"/>
        <v>6.7251765226473914</v>
      </c>
      <c r="E2699" s="2">
        <f t="shared" si="254"/>
        <v>5.3256312834164099E-2</v>
      </c>
      <c r="F2699" s="2">
        <f t="shared" si="251"/>
        <v>6.7212142004025685E-2</v>
      </c>
      <c r="G2699" s="2">
        <f t="shared" si="255"/>
        <v>-1.3955829169861586E-2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6.6</v>
      </c>
      <c r="C2700" s="2">
        <f t="shared" si="252"/>
        <v>6.7802123992536245</v>
      </c>
      <c r="D2700" s="2">
        <f t="shared" si="253"/>
        <v>6.7159041876364736</v>
      </c>
      <c r="E2700" s="2">
        <f t="shared" si="254"/>
        <v>6.4308211617150945E-2</v>
      </c>
      <c r="F2700" s="2">
        <f t="shared" si="251"/>
        <v>6.6631355926650745E-2</v>
      </c>
      <c r="G2700" s="2">
        <f t="shared" si="255"/>
        <v>-2.3231443094998E-3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6.46</v>
      </c>
      <c r="C2701" s="2">
        <f t="shared" si="252"/>
        <v>6.7694104916761439</v>
      </c>
      <c r="D2701" s="2">
        <f t="shared" si="253"/>
        <v>6.6969483218856229</v>
      </c>
      <c r="E2701" s="2">
        <f t="shared" si="254"/>
        <v>7.2462169790521003E-2</v>
      </c>
      <c r="F2701" s="2">
        <f t="shared" si="251"/>
        <v>6.7797518699424797E-2</v>
      </c>
      <c r="G2701" s="2">
        <f t="shared" si="255"/>
        <v>4.6646510910962058E-3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6.53</v>
      </c>
      <c r="C2702" s="2">
        <f t="shared" si="252"/>
        <v>6.7587319544951985</v>
      </c>
      <c r="D2702" s="2">
        <f t="shared" si="253"/>
        <v>6.6845817795237252</v>
      </c>
      <c r="E2702" s="2">
        <f t="shared" si="254"/>
        <v>7.4150174971473248E-2</v>
      </c>
      <c r="F2702" s="2">
        <f t="shared" si="251"/>
        <v>6.906804995383449E-2</v>
      </c>
      <c r="G2702" s="2">
        <f t="shared" si="255"/>
        <v>5.0821250176387583E-3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6.5</v>
      </c>
      <c r="C2703" s="2">
        <f t="shared" si="252"/>
        <v>6.7481578076497826</v>
      </c>
      <c r="D2703" s="2">
        <f t="shared" si="253"/>
        <v>6.6709090551145609</v>
      </c>
      <c r="E2703" s="2">
        <f t="shared" si="254"/>
        <v>7.7248752535221676E-2</v>
      </c>
      <c r="F2703" s="2">
        <f t="shared" si="251"/>
        <v>7.0704190470111922E-2</v>
      </c>
      <c r="G2703" s="2">
        <f t="shared" si="255"/>
        <v>6.5445620651097547E-3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6.58</v>
      </c>
      <c r="C2704" s="2">
        <f t="shared" si="252"/>
        <v>6.737671991088277</v>
      </c>
      <c r="D2704" s="2">
        <f t="shared" si="253"/>
        <v>6.664175051032001</v>
      </c>
      <c r="E2704" s="2">
        <f t="shared" si="254"/>
        <v>7.3496940056275939E-2</v>
      </c>
      <c r="F2704" s="2">
        <f t="shared" si="251"/>
        <v>7.1262740387344731E-2</v>
      </c>
      <c r="G2704" s="2">
        <f t="shared" si="255"/>
        <v>2.2341996689312082E-3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6.51</v>
      </c>
      <c r="C2705" s="2">
        <f t="shared" si="252"/>
        <v>6.7211070693823878</v>
      </c>
      <c r="D2705" s="2">
        <f t="shared" si="253"/>
        <v>6.6527546768814823</v>
      </c>
      <c r="E2705" s="2">
        <f t="shared" si="254"/>
        <v>6.8352392500905523E-2</v>
      </c>
      <c r="F2705" s="2">
        <f t="shared" si="251"/>
        <v>7.0680670810056884E-2</v>
      </c>
      <c r="G2705" s="2">
        <f t="shared" si="255"/>
        <v>-2.3282783091513604E-3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6.5</v>
      </c>
      <c r="C2706" s="2">
        <f t="shared" si="252"/>
        <v>6.688629058708174</v>
      </c>
      <c r="D2706" s="2">
        <f t="shared" si="253"/>
        <v>6.6414395156310029</v>
      </c>
      <c r="E2706" s="2">
        <f t="shared" si="254"/>
        <v>4.7189543077171159E-2</v>
      </c>
      <c r="F2706" s="2">
        <f t="shared" si="251"/>
        <v>6.5982445263479739E-2</v>
      </c>
      <c r="G2706" s="2">
        <f t="shared" si="255"/>
        <v>-1.879290218630858E-2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5.08</v>
      </c>
      <c r="C2" s="6">
        <f>TITRES_STAT!D5</f>
        <v>2.9796</v>
      </c>
      <c r="D2" s="6">
        <f>TITRES_STAT!E5</f>
        <v>1904</v>
      </c>
      <c r="E2" s="2">
        <f>D2</f>
        <v>1904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5.2</v>
      </c>
      <c r="C3" s="6">
        <f>TITRES_STAT!D6</f>
        <v>3.05</v>
      </c>
      <c r="D3" s="6">
        <f>TITRES_STAT!E6</f>
        <v>1236</v>
      </c>
      <c r="E3" s="2">
        <f>IF(B3&gt;B2, E2+D3, IF(B3&lt;B2, E2-D3, E2))</f>
        <v>3140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5.0999999999999996</v>
      </c>
      <c r="C4" s="6">
        <f>TITRES_STAT!D7</f>
        <v>2.9914000000000001</v>
      </c>
      <c r="D4" s="6">
        <f>TITRES_STAT!E7</f>
        <v>1095</v>
      </c>
      <c r="E4" s="2">
        <f t="shared" ref="E4:E67" si="0">IF(B4&gt;B3, E3+D4, IF(B4&lt;B3, E3-D4, E3))</f>
        <v>2045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5.0999999999999996</v>
      </c>
      <c r="C5" s="6">
        <f>TITRES_STAT!D8</f>
        <v>2.9914000000000001</v>
      </c>
      <c r="D5" s="6">
        <f>TITRES_STAT!E8</f>
        <v>6018</v>
      </c>
      <c r="E5" s="2">
        <f t="shared" si="0"/>
        <v>2045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5.05</v>
      </c>
      <c r="C6" s="6">
        <f>TITRES_STAT!D9</f>
        <v>2.9620000000000002</v>
      </c>
      <c r="D6" s="6">
        <f>TITRES_STAT!E9</f>
        <v>3090</v>
      </c>
      <c r="E6" s="2">
        <f t="shared" si="0"/>
        <v>-1045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4.9000000000000004</v>
      </c>
      <c r="C7" s="6">
        <f>TITRES_STAT!D10</f>
        <v>2.8740999999999999</v>
      </c>
      <c r="D7" s="6">
        <f>TITRES_STAT!E10</f>
        <v>9719</v>
      </c>
      <c r="E7" s="2">
        <f t="shared" si="0"/>
        <v>-10764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4.9000000000000004</v>
      </c>
      <c r="C8" s="6">
        <f>TITRES_STAT!D11</f>
        <v>2.8740999999999999</v>
      </c>
      <c r="D8" s="6">
        <f>TITRES_STAT!E11</f>
        <v>15032</v>
      </c>
      <c r="E8" s="2">
        <f t="shared" si="0"/>
        <v>-10764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5</v>
      </c>
      <c r="C9" s="6">
        <f>TITRES_STAT!D12</f>
        <v>2.9327000000000001</v>
      </c>
      <c r="D9" s="6">
        <f>TITRES_STAT!E12</f>
        <v>9618</v>
      </c>
      <c r="E9" s="2">
        <f t="shared" si="0"/>
        <v>-1146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4.9000000000000004</v>
      </c>
      <c r="C10" s="6">
        <f>TITRES_STAT!D13</f>
        <v>2.8740999999999999</v>
      </c>
      <c r="D10" s="6">
        <f>TITRES_STAT!E13</f>
        <v>11475</v>
      </c>
      <c r="E10" s="2">
        <f t="shared" si="0"/>
        <v>-12621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4.8499999999999996</v>
      </c>
      <c r="C11" s="6">
        <f>TITRES_STAT!D14</f>
        <v>2.8447</v>
      </c>
      <c r="D11" s="6">
        <f>TITRES_STAT!E14</f>
        <v>11031</v>
      </c>
      <c r="E11" s="2">
        <f t="shared" si="0"/>
        <v>-23652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4.8499999999999996</v>
      </c>
      <c r="C12" s="6">
        <f>TITRES_STAT!D15</f>
        <v>2.8447</v>
      </c>
      <c r="D12" s="6">
        <f>TITRES_STAT!E15</f>
        <v>7135</v>
      </c>
      <c r="E12" s="2">
        <f t="shared" si="0"/>
        <v>-23652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4.7</v>
      </c>
      <c r="C13" s="6">
        <f>TITRES_STAT!D16</f>
        <v>2.7568000000000001</v>
      </c>
      <c r="D13" s="6">
        <f>TITRES_STAT!E16</f>
        <v>7503</v>
      </c>
      <c r="E13" s="2">
        <f t="shared" si="0"/>
        <v>-31155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4.7</v>
      </c>
      <c r="C14" s="6">
        <f>TITRES_STAT!D17</f>
        <v>2.7568000000000001</v>
      </c>
      <c r="D14" s="6">
        <f>TITRES_STAT!E17</f>
        <v>20293</v>
      </c>
      <c r="E14" s="2">
        <f t="shared" si="0"/>
        <v>-31155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4.68</v>
      </c>
      <c r="C15" s="6">
        <f>TITRES_STAT!D18</f>
        <v>2.7450000000000001</v>
      </c>
      <c r="D15" s="6">
        <f>TITRES_STAT!E18</f>
        <v>25915</v>
      </c>
      <c r="E15" s="2">
        <f t="shared" si="0"/>
        <v>-57070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4.68</v>
      </c>
      <c r="C16" s="6">
        <f>TITRES_STAT!D19</f>
        <v>2.7450000000000001</v>
      </c>
      <c r="D16" s="6">
        <f>TITRES_STAT!E19</f>
        <v>14206</v>
      </c>
      <c r="E16" s="2">
        <f t="shared" si="0"/>
        <v>-57070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4.75</v>
      </c>
      <c r="C17" s="6">
        <f>TITRES_STAT!D20</f>
        <v>2.7860999999999998</v>
      </c>
      <c r="D17" s="6">
        <f>TITRES_STAT!E20</f>
        <v>19808</v>
      </c>
      <c r="E17" s="2">
        <f t="shared" si="0"/>
        <v>-37262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4.95</v>
      </c>
      <c r="C18" s="6">
        <f>TITRES_STAT!D21</f>
        <v>2.9034</v>
      </c>
      <c r="D18" s="6">
        <f>TITRES_STAT!E21</f>
        <v>12990</v>
      </c>
      <c r="E18" s="2">
        <f t="shared" si="0"/>
        <v>-24272</v>
      </c>
      <c r="F18" s="6" t="str">
        <f t="shared" si="3"/>
        <v>BULLISH</v>
      </c>
      <c r="G18" s="6" t="str">
        <f t="shared" si="2"/>
        <v>WEAK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4.95</v>
      </c>
      <c r="C19" s="6">
        <f>TITRES_STAT!D22</f>
        <v>2.9034</v>
      </c>
      <c r="D19" s="6">
        <f>TITRES_STAT!E22</f>
        <v>0</v>
      </c>
      <c r="E19" s="2">
        <f t="shared" si="0"/>
        <v>-24272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4.9000000000000004</v>
      </c>
      <c r="C20" s="6">
        <f>TITRES_STAT!D23</f>
        <v>2.8740999999999999</v>
      </c>
      <c r="D20" s="6">
        <f>TITRES_STAT!E23</f>
        <v>28024</v>
      </c>
      <c r="E20" s="2">
        <f t="shared" si="0"/>
        <v>-52296</v>
      </c>
      <c r="F20" s="6" t="str">
        <f t="shared" si="3"/>
        <v>BULLISH</v>
      </c>
      <c r="G20" s="6" t="str">
        <f t="shared" si="2"/>
        <v>WEAK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4.9000000000000004</v>
      </c>
      <c r="C21" s="6">
        <f>TITRES_STAT!D24</f>
        <v>2.8740999999999999</v>
      </c>
      <c r="D21" s="6">
        <f>TITRES_STAT!E24</f>
        <v>3530</v>
      </c>
      <c r="E21" s="2">
        <f t="shared" si="0"/>
        <v>-52296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4.8499999999999996</v>
      </c>
      <c r="C22" s="6">
        <f>TITRES_STAT!D25</f>
        <v>2.8447</v>
      </c>
      <c r="D22" s="6">
        <f>TITRES_STAT!E25</f>
        <v>4300</v>
      </c>
      <c r="E22" s="2">
        <f t="shared" si="0"/>
        <v>-56596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BEARISH DIVERGENCE</v>
      </c>
    </row>
    <row r="23" spans="1:8" ht="13.5" x14ac:dyDescent="0.25">
      <c r="A23" s="3">
        <f>TITRES_STAT!B26</f>
        <v>42038</v>
      </c>
      <c r="B23" s="6">
        <f>TITRES_STAT!C26</f>
        <v>4.74</v>
      </c>
      <c r="C23" s="6">
        <f>TITRES_STAT!D26</f>
        <v>2.7801999999999998</v>
      </c>
      <c r="D23" s="6">
        <f>TITRES_STAT!E26</f>
        <v>32417</v>
      </c>
      <c r="E23" s="2">
        <f t="shared" si="0"/>
        <v>-89013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4.8</v>
      </c>
      <c r="C24" s="6">
        <f>TITRES_STAT!D27</f>
        <v>2.8153999999999999</v>
      </c>
      <c r="D24" s="6">
        <f>TITRES_STAT!E27</f>
        <v>7640</v>
      </c>
      <c r="E24" s="2">
        <f t="shared" si="0"/>
        <v>-81373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4.8</v>
      </c>
      <c r="C25" s="6">
        <f>TITRES_STAT!D28</f>
        <v>2.8153999999999999</v>
      </c>
      <c r="D25" s="6">
        <f>TITRES_STAT!E28</f>
        <v>1751</v>
      </c>
      <c r="E25" s="2">
        <f t="shared" si="0"/>
        <v>-81373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4.67</v>
      </c>
      <c r="C26" s="6">
        <f>TITRES_STAT!D29</f>
        <v>2.7391999999999999</v>
      </c>
      <c r="D26" s="6">
        <f>TITRES_STAT!E29</f>
        <v>18300</v>
      </c>
      <c r="E26" s="2">
        <f t="shared" si="0"/>
        <v>-99673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4.6500000000000004</v>
      </c>
      <c r="C27" s="6">
        <f>TITRES_STAT!D30</f>
        <v>2.7273999999999998</v>
      </c>
      <c r="D27" s="6">
        <f>TITRES_STAT!E30</f>
        <v>9540</v>
      </c>
      <c r="E27" s="2">
        <f t="shared" si="0"/>
        <v>-109213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4.5999999999999996</v>
      </c>
      <c r="C28" s="6">
        <f>TITRES_STAT!D31</f>
        <v>2.6981000000000002</v>
      </c>
      <c r="D28" s="6">
        <f>TITRES_STAT!E31</f>
        <v>3677</v>
      </c>
      <c r="E28" s="2">
        <f t="shared" si="0"/>
        <v>-112890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4.7300000000000004</v>
      </c>
      <c r="C29" s="6">
        <f>TITRES_STAT!D32</f>
        <v>2.7744</v>
      </c>
      <c r="D29" s="6">
        <f>TITRES_STAT!E32</f>
        <v>71481</v>
      </c>
      <c r="E29" s="2">
        <f t="shared" si="0"/>
        <v>-41409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BULLISH DIVERGENCE</v>
      </c>
    </row>
    <row r="30" spans="1:8" ht="13.5" x14ac:dyDescent="0.25">
      <c r="A30" s="3">
        <f>TITRES_STAT!B33</f>
        <v>42047</v>
      </c>
      <c r="B30" s="6">
        <f>TITRES_STAT!C33</f>
        <v>4.8499999999999996</v>
      </c>
      <c r="C30" s="6">
        <f>TITRES_STAT!D33</f>
        <v>2.8447</v>
      </c>
      <c r="D30" s="6">
        <f>TITRES_STAT!E33</f>
        <v>51035</v>
      </c>
      <c r="E30" s="2">
        <f t="shared" si="0"/>
        <v>9626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5.0599999999999996</v>
      </c>
      <c r="C31" s="6">
        <f>TITRES_STAT!D34</f>
        <v>2.9679000000000002</v>
      </c>
      <c r="D31" s="6">
        <f>TITRES_STAT!E34</f>
        <v>231758</v>
      </c>
      <c r="E31" s="2">
        <f t="shared" si="0"/>
        <v>241384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5.03</v>
      </c>
      <c r="C32" s="6">
        <f>TITRES_STAT!D35</f>
        <v>2.9502999999999999</v>
      </c>
      <c r="D32" s="6">
        <f>TITRES_STAT!E35</f>
        <v>70769</v>
      </c>
      <c r="E32" s="2">
        <f t="shared" si="0"/>
        <v>170615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5.27</v>
      </c>
      <c r="C33" s="6">
        <f>TITRES_STAT!D36</f>
        <v>3.0911</v>
      </c>
      <c r="D33" s="6">
        <f>TITRES_STAT!E36</f>
        <v>132420</v>
      </c>
      <c r="E33" s="2">
        <f t="shared" si="0"/>
        <v>303035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5.27</v>
      </c>
      <c r="C34" s="6">
        <f>TITRES_STAT!D37</f>
        <v>3.0911</v>
      </c>
      <c r="D34" s="6">
        <f>TITRES_STAT!E37</f>
        <v>73093</v>
      </c>
      <c r="E34" s="2">
        <f t="shared" si="0"/>
        <v>303035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5.34</v>
      </c>
      <c r="C35" s="6">
        <f>TITRES_STAT!D38</f>
        <v>3.1320999999999999</v>
      </c>
      <c r="D35" s="6">
        <f>TITRES_STAT!E38</f>
        <v>58086</v>
      </c>
      <c r="E35" s="2">
        <f t="shared" si="0"/>
        <v>361121</v>
      </c>
      <c r="F35" s="6" t="str">
        <f t="shared" si="3"/>
        <v>BULLISH</v>
      </c>
      <c r="G35" s="6" t="str">
        <f t="shared" si="2"/>
        <v>STRONG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5.33</v>
      </c>
      <c r="C36" s="6">
        <f>TITRES_STAT!D39</f>
        <v>3.1263000000000001</v>
      </c>
      <c r="D36" s="6">
        <f>TITRES_STAT!E39</f>
        <v>30181</v>
      </c>
      <c r="E36" s="2">
        <f t="shared" si="0"/>
        <v>330940</v>
      </c>
      <c r="F36" s="6" t="str">
        <f t="shared" si="3"/>
        <v>BULLISH</v>
      </c>
      <c r="G36" s="6" t="str">
        <f t="shared" si="2"/>
        <v>STRONG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5.24</v>
      </c>
      <c r="C37" s="6">
        <f>TITRES_STAT!D40</f>
        <v>3.0735000000000001</v>
      </c>
      <c r="D37" s="6">
        <f>TITRES_STAT!E40</f>
        <v>14812</v>
      </c>
      <c r="E37" s="2">
        <f t="shared" si="0"/>
        <v>316128</v>
      </c>
      <c r="F37" s="6" t="str">
        <f t="shared" si="3"/>
        <v>BULLISH</v>
      </c>
      <c r="G37" s="6" t="str">
        <f t="shared" si="2"/>
        <v>STRONG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5.18</v>
      </c>
      <c r="C38" s="6">
        <f>TITRES_STAT!D41</f>
        <v>3.0383</v>
      </c>
      <c r="D38" s="6">
        <f>TITRES_STAT!E41</f>
        <v>188613</v>
      </c>
      <c r="E38" s="2">
        <f t="shared" si="0"/>
        <v>127515</v>
      </c>
      <c r="F38" s="6" t="str">
        <f t="shared" si="3"/>
        <v>BEARISH</v>
      </c>
      <c r="G38" s="6" t="str">
        <f t="shared" si="2"/>
        <v>WEAK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5.14</v>
      </c>
      <c r="C39" s="6">
        <f>TITRES_STAT!D42</f>
        <v>3.0148000000000001</v>
      </c>
      <c r="D39" s="6">
        <f>TITRES_STAT!E42</f>
        <v>66521</v>
      </c>
      <c r="E39" s="2">
        <f t="shared" si="0"/>
        <v>60994</v>
      </c>
      <c r="F39" s="6" t="str">
        <f t="shared" si="3"/>
        <v>BEARISH</v>
      </c>
      <c r="G39" s="6" t="str">
        <f t="shared" si="2"/>
        <v>WEAK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5.25</v>
      </c>
      <c r="C40" s="6">
        <f>TITRES_STAT!D43</f>
        <v>3.0794000000000001</v>
      </c>
      <c r="D40" s="6">
        <f>TITRES_STAT!E43</f>
        <v>26838</v>
      </c>
      <c r="E40" s="2">
        <f t="shared" si="0"/>
        <v>87832</v>
      </c>
      <c r="F40" s="6" t="str">
        <f t="shared" si="3"/>
        <v>BEARISH</v>
      </c>
      <c r="G40" s="6" t="str">
        <f t="shared" si="2"/>
        <v>WEAK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5.24</v>
      </c>
      <c r="C41" s="6">
        <f>TITRES_STAT!D44</f>
        <v>3.0735000000000001</v>
      </c>
      <c r="D41" s="6">
        <f>TITRES_STAT!E44</f>
        <v>24268</v>
      </c>
      <c r="E41" s="2">
        <f t="shared" si="0"/>
        <v>63564</v>
      </c>
      <c r="F41" s="6" t="str">
        <f t="shared" si="3"/>
        <v>BEARISH</v>
      </c>
      <c r="G41" s="6" t="str">
        <f t="shared" si="2"/>
        <v>WEAK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5.17</v>
      </c>
      <c r="C42" s="6">
        <f>TITRES_STAT!D45</f>
        <v>3.0324</v>
      </c>
      <c r="D42" s="6">
        <f>TITRES_STAT!E45</f>
        <v>580</v>
      </c>
      <c r="E42" s="2">
        <f t="shared" si="0"/>
        <v>62984</v>
      </c>
      <c r="F42" s="6" t="str">
        <f t="shared" si="3"/>
        <v>BEARISH</v>
      </c>
      <c r="G42" s="6" t="str">
        <f t="shared" si="2"/>
        <v>WEAK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5.0999999999999996</v>
      </c>
      <c r="C43" s="6">
        <f>TITRES_STAT!D46</f>
        <v>2.9914000000000001</v>
      </c>
      <c r="D43" s="6">
        <f>TITRES_STAT!E46</f>
        <v>6646</v>
      </c>
      <c r="E43" s="2">
        <f t="shared" si="0"/>
        <v>56338</v>
      </c>
      <c r="F43" s="6" t="str">
        <f t="shared" si="3"/>
        <v>BEARISH</v>
      </c>
      <c r="G43" s="6" t="str">
        <f t="shared" si="2"/>
        <v>WEAK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5.15</v>
      </c>
      <c r="C44" s="6">
        <f>TITRES_STAT!D47</f>
        <v>3.0207000000000002</v>
      </c>
      <c r="D44" s="6">
        <f>TITRES_STAT!E47</f>
        <v>12439</v>
      </c>
      <c r="E44" s="2">
        <f t="shared" si="0"/>
        <v>68777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5</v>
      </c>
      <c r="C45" s="6">
        <f>TITRES_STAT!D48</f>
        <v>2.9327000000000001</v>
      </c>
      <c r="D45" s="6">
        <f>TITRES_STAT!E48</f>
        <v>21905</v>
      </c>
      <c r="E45" s="2">
        <f t="shared" si="0"/>
        <v>46872</v>
      </c>
      <c r="F45" s="6" t="str">
        <f t="shared" si="3"/>
        <v>BEARISH</v>
      </c>
      <c r="G45" s="6" t="str">
        <f t="shared" si="2"/>
        <v>WEAK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5.15</v>
      </c>
      <c r="C46" s="6">
        <f>TITRES_STAT!D49</f>
        <v>3.0207000000000002</v>
      </c>
      <c r="D46" s="6">
        <f>TITRES_STAT!E49</f>
        <v>35513</v>
      </c>
      <c r="E46" s="2">
        <f t="shared" si="0"/>
        <v>82385</v>
      </c>
      <c r="F46" s="6" t="str">
        <f t="shared" si="3"/>
        <v>BULLISH</v>
      </c>
      <c r="G46" s="6" t="str">
        <f t="shared" si="2"/>
        <v>STRONG</v>
      </c>
      <c r="H46" s="6" t="str">
        <f t="shared" si="1"/>
        <v>BULLISH DIVERGENCE</v>
      </c>
    </row>
    <row r="47" spans="1:8" ht="13.5" x14ac:dyDescent="0.25">
      <c r="A47" s="3">
        <f>TITRES_STAT!B50</f>
        <v>42072</v>
      </c>
      <c r="B47" s="6">
        <f>TITRES_STAT!C50</f>
        <v>5.17</v>
      </c>
      <c r="C47" s="6">
        <f>TITRES_STAT!D50</f>
        <v>3.0324</v>
      </c>
      <c r="D47" s="6">
        <f>TITRES_STAT!E50</f>
        <v>3276</v>
      </c>
      <c r="E47" s="2">
        <f t="shared" si="0"/>
        <v>85661</v>
      </c>
      <c r="F47" s="6" t="str">
        <f t="shared" si="3"/>
        <v>BULLISH</v>
      </c>
      <c r="G47" s="6" t="str">
        <f t="shared" si="2"/>
        <v>STRONG</v>
      </c>
      <c r="H47" s="6" t="str">
        <f t="shared" si="1"/>
        <v>NEUTRAL</v>
      </c>
    </row>
    <row r="48" spans="1:8" ht="13.5" x14ac:dyDescent="0.25">
      <c r="A48" s="3">
        <f>TITRES_STAT!B51</f>
        <v>42073</v>
      </c>
      <c r="B48" s="6">
        <f>TITRES_STAT!C51</f>
        <v>5.0199999999999996</v>
      </c>
      <c r="C48" s="6">
        <f>TITRES_STAT!D51</f>
        <v>2.9443999999999999</v>
      </c>
      <c r="D48" s="6">
        <f>TITRES_STAT!E51</f>
        <v>5100</v>
      </c>
      <c r="E48" s="2">
        <f t="shared" si="0"/>
        <v>80561</v>
      </c>
      <c r="F48" s="6" t="str">
        <f t="shared" si="3"/>
        <v>BULLISH</v>
      </c>
      <c r="G48" s="6" t="str">
        <f t="shared" si="2"/>
        <v>STRONG</v>
      </c>
      <c r="H48" s="6" t="str">
        <f t="shared" si="1"/>
        <v>BULLISH DIVERGENCE</v>
      </c>
    </row>
    <row r="49" spans="1:8" ht="13.5" x14ac:dyDescent="0.25">
      <c r="A49" s="3">
        <f>TITRES_STAT!B52</f>
        <v>42074</v>
      </c>
      <c r="B49" s="6">
        <f>TITRES_STAT!C52</f>
        <v>5.04</v>
      </c>
      <c r="C49" s="6">
        <f>TITRES_STAT!D52</f>
        <v>2.9561999999999999</v>
      </c>
      <c r="D49" s="6">
        <f>TITRES_STAT!E52</f>
        <v>2806</v>
      </c>
      <c r="E49" s="2">
        <f t="shared" si="0"/>
        <v>83367</v>
      </c>
      <c r="F49" s="6" t="str">
        <f t="shared" si="3"/>
        <v>BULLISH</v>
      </c>
      <c r="G49" s="6" t="str">
        <f t="shared" si="2"/>
        <v>STRONG</v>
      </c>
      <c r="H49" s="6" t="str">
        <f t="shared" si="1"/>
        <v>BULLISH DIVERGENCE</v>
      </c>
    </row>
    <row r="50" spans="1:8" ht="13.5" x14ac:dyDescent="0.25">
      <c r="A50" s="3">
        <f>TITRES_STAT!B53</f>
        <v>42075</v>
      </c>
      <c r="B50" s="6">
        <f>TITRES_STAT!C53</f>
        <v>5</v>
      </c>
      <c r="C50" s="6">
        <f>TITRES_STAT!D53</f>
        <v>2.9327000000000001</v>
      </c>
      <c r="D50" s="6">
        <f>TITRES_STAT!E53</f>
        <v>3472</v>
      </c>
      <c r="E50" s="2">
        <f t="shared" si="0"/>
        <v>79895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NEUTRAL</v>
      </c>
    </row>
    <row r="51" spans="1:8" ht="13.5" x14ac:dyDescent="0.25">
      <c r="A51" s="3">
        <f>TITRES_STAT!B54</f>
        <v>42076</v>
      </c>
      <c r="B51" s="6">
        <f>TITRES_STAT!C54</f>
        <v>5</v>
      </c>
      <c r="C51" s="6">
        <f>TITRES_STAT!D54</f>
        <v>2.9327000000000001</v>
      </c>
      <c r="D51" s="6">
        <f>TITRES_STAT!E54</f>
        <v>7983</v>
      </c>
      <c r="E51" s="2">
        <f t="shared" si="0"/>
        <v>79895</v>
      </c>
      <c r="F51" s="6" t="str">
        <f t="shared" si="3"/>
        <v>BEARISH</v>
      </c>
      <c r="G51" s="6" t="str">
        <f t="shared" si="2"/>
        <v>WEAK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5</v>
      </c>
      <c r="C52" s="6">
        <f>TITRES_STAT!D55</f>
        <v>2.9327000000000001</v>
      </c>
      <c r="D52" s="6">
        <f>TITRES_STAT!E55</f>
        <v>4130</v>
      </c>
      <c r="E52" s="2">
        <f t="shared" si="0"/>
        <v>79895</v>
      </c>
      <c r="F52" s="6" t="str">
        <f t="shared" si="3"/>
        <v>BEARISH</v>
      </c>
      <c r="G52" s="6" t="str">
        <f t="shared" si="2"/>
        <v>WEAK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4.99</v>
      </c>
      <c r="C53" s="6">
        <f>TITRES_STAT!D56</f>
        <v>2.9268999999999998</v>
      </c>
      <c r="D53" s="6">
        <f>TITRES_STAT!E56</f>
        <v>2051</v>
      </c>
      <c r="E53" s="2">
        <f t="shared" si="0"/>
        <v>77844</v>
      </c>
      <c r="F53" s="6" t="str">
        <f t="shared" si="3"/>
        <v>BEARISH</v>
      </c>
      <c r="G53" s="6" t="str">
        <f t="shared" si="2"/>
        <v>WEAK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4.8499999999999996</v>
      </c>
      <c r="C54" s="6">
        <f>TITRES_STAT!D57</f>
        <v>2.8447</v>
      </c>
      <c r="D54" s="6">
        <f>TITRES_STAT!E57</f>
        <v>8749</v>
      </c>
      <c r="E54" s="2">
        <f t="shared" si="0"/>
        <v>69095</v>
      </c>
      <c r="F54" s="6" t="str">
        <f t="shared" si="3"/>
        <v>BEARISH</v>
      </c>
      <c r="G54" s="6" t="str">
        <f t="shared" si="2"/>
        <v>WEAK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4.96</v>
      </c>
      <c r="C55" s="6">
        <f>TITRES_STAT!D58</f>
        <v>2.9093</v>
      </c>
      <c r="D55" s="6">
        <f>TITRES_STAT!E58</f>
        <v>10832</v>
      </c>
      <c r="E55" s="2">
        <f t="shared" si="0"/>
        <v>79927</v>
      </c>
      <c r="F55" s="6" t="str">
        <f t="shared" si="3"/>
        <v>BULLISH</v>
      </c>
      <c r="G55" s="6" t="str">
        <f t="shared" si="2"/>
        <v>NEUTRAL</v>
      </c>
      <c r="H55" s="6" t="str">
        <f t="shared" si="1"/>
        <v>BULLISH DIVERGENCE</v>
      </c>
    </row>
    <row r="56" spans="1:8" ht="13.5" x14ac:dyDescent="0.25">
      <c r="A56" s="3">
        <f>TITRES_STAT!B59</f>
        <v>42086</v>
      </c>
      <c r="B56" s="6">
        <f>TITRES_STAT!C59</f>
        <v>4.82</v>
      </c>
      <c r="C56" s="6">
        <f>TITRES_STAT!D59</f>
        <v>2.8271000000000002</v>
      </c>
      <c r="D56" s="6">
        <f>TITRES_STAT!E59</f>
        <v>672</v>
      </c>
      <c r="E56" s="2">
        <f t="shared" si="0"/>
        <v>79255</v>
      </c>
      <c r="F56" s="6" t="str">
        <f t="shared" si="3"/>
        <v>BEARISH</v>
      </c>
      <c r="G56" s="6" t="str">
        <f t="shared" si="2"/>
        <v>NEUTRAL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4.83</v>
      </c>
      <c r="C57" s="6">
        <f>TITRES_STAT!D60</f>
        <v>2.8330000000000002</v>
      </c>
      <c r="D57" s="6">
        <f>TITRES_STAT!E60</f>
        <v>2903</v>
      </c>
      <c r="E57" s="2">
        <f t="shared" si="0"/>
        <v>82158</v>
      </c>
      <c r="F57" s="6" t="str">
        <f t="shared" si="3"/>
        <v>BULLISH</v>
      </c>
      <c r="G57" s="6" t="str">
        <f t="shared" si="2"/>
        <v>STRONG</v>
      </c>
      <c r="H57" s="6" t="str">
        <f t="shared" si="1"/>
        <v>BULLISH DIVERGENCE</v>
      </c>
    </row>
    <row r="58" spans="1:8" ht="13.5" x14ac:dyDescent="0.25">
      <c r="A58" s="3">
        <f>TITRES_STAT!B61</f>
        <v>42088</v>
      </c>
      <c r="B58" s="6">
        <f>TITRES_STAT!C61</f>
        <v>4.95</v>
      </c>
      <c r="C58" s="6">
        <f>TITRES_STAT!D61</f>
        <v>2.9034</v>
      </c>
      <c r="D58" s="6">
        <f>TITRES_STAT!E61</f>
        <v>5715</v>
      </c>
      <c r="E58" s="2">
        <f t="shared" si="0"/>
        <v>87873</v>
      </c>
      <c r="F58" s="6" t="str">
        <f t="shared" si="3"/>
        <v>BULLISH</v>
      </c>
      <c r="G58" s="6" t="str">
        <f t="shared" si="2"/>
        <v>STRONG</v>
      </c>
      <c r="H58" s="6" t="str">
        <f t="shared" si="1"/>
        <v>BULLISH DIVERGENCE</v>
      </c>
    </row>
    <row r="59" spans="1:8" ht="13.5" x14ac:dyDescent="0.25">
      <c r="A59" s="3">
        <f>TITRES_STAT!B62</f>
        <v>42089</v>
      </c>
      <c r="B59" s="6">
        <f>TITRES_STAT!C62</f>
        <v>4.9000000000000004</v>
      </c>
      <c r="C59" s="6">
        <f>TITRES_STAT!D62</f>
        <v>2.8740999999999999</v>
      </c>
      <c r="D59" s="6">
        <f>TITRES_STAT!E62</f>
        <v>29234</v>
      </c>
      <c r="E59" s="2">
        <f t="shared" si="0"/>
        <v>58639</v>
      </c>
      <c r="F59" s="6" t="str">
        <f t="shared" si="3"/>
        <v>BEARISH</v>
      </c>
      <c r="G59" s="6" t="str">
        <f t="shared" si="2"/>
        <v>WEAK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4.9400000000000004</v>
      </c>
      <c r="C60" s="6">
        <f>TITRES_STAT!D63</f>
        <v>2.8975</v>
      </c>
      <c r="D60" s="6">
        <f>TITRES_STAT!E63</f>
        <v>1501</v>
      </c>
      <c r="E60" s="2">
        <f t="shared" si="0"/>
        <v>60140</v>
      </c>
      <c r="F60" s="6" t="str">
        <f t="shared" si="3"/>
        <v>BEARISH</v>
      </c>
      <c r="G60" s="6" t="str">
        <f t="shared" si="2"/>
        <v>WEAK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4.8</v>
      </c>
      <c r="C61" s="6">
        <f>TITRES_STAT!D64</f>
        <v>2.8153999999999999</v>
      </c>
      <c r="D61" s="6">
        <f>TITRES_STAT!E64</f>
        <v>2980</v>
      </c>
      <c r="E61" s="2">
        <f t="shared" si="0"/>
        <v>57160</v>
      </c>
      <c r="F61" s="6" t="str">
        <f t="shared" si="3"/>
        <v>BEARISH</v>
      </c>
      <c r="G61" s="6" t="str">
        <f t="shared" si="2"/>
        <v>WEAK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4.9000000000000004</v>
      </c>
      <c r="C62" s="6">
        <f>TITRES_STAT!D65</f>
        <v>2.8740999999999999</v>
      </c>
      <c r="D62" s="6">
        <f>TITRES_STAT!E65</f>
        <v>16103</v>
      </c>
      <c r="E62" s="2">
        <f t="shared" si="0"/>
        <v>73263</v>
      </c>
      <c r="F62" s="6" t="str">
        <f t="shared" si="3"/>
        <v>BEARISH</v>
      </c>
      <c r="G62" s="6" t="str">
        <f t="shared" si="2"/>
        <v>WEAK</v>
      </c>
      <c r="H62" s="6" t="str">
        <f t="shared" si="1"/>
        <v>BEARISH DIVERGENCE</v>
      </c>
    </row>
    <row r="63" spans="1:8" ht="13.5" x14ac:dyDescent="0.25">
      <c r="A63" s="3">
        <f>TITRES_STAT!B66</f>
        <v>42095</v>
      </c>
      <c r="B63" s="6">
        <f>TITRES_STAT!C66</f>
        <v>4.9000000000000004</v>
      </c>
      <c r="C63" s="6">
        <f>TITRES_STAT!D66</f>
        <v>2.8740999999999999</v>
      </c>
      <c r="D63" s="6">
        <f>TITRES_STAT!E66</f>
        <v>8126</v>
      </c>
      <c r="E63" s="2">
        <f t="shared" si="0"/>
        <v>73263</v>
      </c>
      <c r="F63" s="6" t="str">
        <f t="shared" si="3"/>
        <v>BEARISH</v>
      </c>
      <c r="G63" s="6" t="str">
        <f t="shared" si="2"/>
        <v>WEAK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4.9000000000000004</v>
      </c>
      <c r="C64" s="6">
        <f>TITRES_STAT!D67</f>
        <v>2.8740999999999999</v>
      </c>
      <c r="D64" s="6">
        <f>TITRES_STAT!E67</f>
        <v>15855</v>
      </c>
      <c r="E64" s="2">
        <f t="shared" si="0"/>
        <v>73263</v>
      </c>
      <c r="F64" s="6" t="str">
        <f t="shared" si="3"/>
        <v>BULLISH</v>
      </c>
      <c r="G64" s="6" t="str">
        <f t="shared" si="2"/>
        <v>STRONG</v>
      </c>
      <c r="H64" s="6" t="str">
        <f t="shared" si="1"/>
        <v>NEUTRAL</v>
      </c>
    </row>
    <row r="65" spans="1:8" ht="13.5" x14ac:dyDescent="0.25">
      <c r="A65" s="3">
        <f>TITRES_STAT!B68</f>
        <v>42097</v>
      </c>
      <c r="B65" s="6">
        <f>TITRES_STAT!C68</f>
        <v>4.8899999999999997</v>
      </c>
      <c r="C65" s="6">
        <f>TITRES_STAT!D68</f>
        <v>2.8681999999999999</v>
      </c>
      <c r="D65" s="6">
        <f>TITRES_STAT!E68</f>
        <v>1511</v>
      </c>
      <c r="E65" s="2">
        <f t="shared" si="0"/>
        <v>71752</v>
      </c>
      <c r="F65" s="6" t="str">
        <f t="shared" si="3"/>
        <v>BULLISH</v>
      </c>
      <c r="G65" s="6" t="str">
        <f t="shared" si="2"/>
        <v>STRONG</v>
      </c>
      <c r="H65" s="6" t="str">
        <f t="shared" si="1"/>
        <v>BULLISH DIVERGENCE</v>
      </c>
    </row>
    <row r="66" spans="1:8" ht="13.5" x14ac:dyDescent="0.25">
      <c r="A66" s="3">
        <f>TITRES_STAT!B69</f>
        <v>42100</v>
      </c>
      <c r="B66" s="6">
        <f>TITRES_STAT!C69</f>
        <v>4.8</v>
      </c>
      <c r="C66" s="6">
        <f>TITRES_STAT!D69</f>
        <v>2.8153999999999999</v>
      </c>
      <c r="D66" s="6">
        <f>TITRES_STAT!E69</f>
        <v>8940</v>
      </c>
      <c r="E66" s="2">
        <f t="shared" si="0"/>
        <v>62812</v>
      </c>
      <c r="F66" s="6" t="str">
        <f t="shared" si="3"/>
        <v>BULLISH</v>
      </c>
      <c r="G66" s="6" t="str">
        <f t="shared" si="2"/>
        <v>STRONG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5.03</v>
      </c>
      <c r="C67" s="6">
        <f>TITRES_STAT!D70</f>
        <v>2.9502999999999999</v>
      </c>
      <c r="D67" s="6">
        <f>TITRES_STAT!E70</f>
        <v>284511</v>
      </c>
      <c r="E67" s="2">
        <f t="shared" si="0"/>
        <v>347323</v>
      </c>
      <c r="F67" s="6" t="str">
        <f t="shared" si="3"/>
        <v>BULLISH</v>
      </c>
      <c r="G67" s="6" t="str">
        <f t="shared" si="2"/>
        <v>STRONG</v>
      </c>
      <c r="H67" s="6" t="str">
        <f t="shared" si="1"/>
        <v>CONFIRMED BULLISH</v>
      </c>
    </row>
    <row r="68" spans="1:8" ht="13.5" x14ac:dyDescent="0.25">
      <c r="A68" s="3">
        <f>TITRES_STAT!B71</f>
        <v>42102</v>
      </c>
      <c r="B68" s="6">
        <f>TITRES_STAT!C71</f>
        <v>4.93</v>
      </c>
      <c r="C68" s="6">
        <f>TITRES_STAT!D71</f>
        <v>2.8917000000000002</v>
      </c>
      <c r="D68" s="6">
        <f>TITRES_STAT!E71</f>
        <v>318055</v>
      </c>
      <c r="E68" s="2">
        <f t="shared" ref="E68:E131" si="4">IF(B68&gt;B67, E67+D68, IF(B68&lt;B67, E67-D68, E67))</f>
        <v>29268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BEARISH DIVERGENCE</v>
      </c>
    </row>
    <row r="69" spans="1:8" ht="13.5" x14ac:dyDescent="0.25">
      <c r="A69" s="3">
        <f>TITRES_STAT!B72</f>
        <v>42104</v>
      </c>
      <c r="B69" s="6">
        <f>TITRES_STAT!C72</f>
        <v>4.9000000000000004</v>
      </c>
      <c r="C69" s="6">
        <f>TITRES_STAT!D72</f>
        <v>2.8740999999999999</v>
      </c>
      <c r="D69" s="6">
        <f>TITRES_STAT!E72</f>
        <v>7624</v>
      </c>
      <c r="E69" s="2">
        <f t="shared" si="4"/>
        <v>21644</v>
      </c>
      <c r="F69" s="6" t="str">
        <f t="shared" si="3"/>
        <v>BEARISH</v>
      </c>
      <c r="G69" s="6" t="str">
        <f t="shared" si="2"/>
        <v>WEAK</v>
      </c>
      <c r="H69" s="6" t="str">
        <f t="shared" si="1"/>
        <v>NEUTRAL</v>
      </c>
    </row>
    <row r="70" spans="1:8" ht="13.5" x14ac:dyDescent="0.25">
      <c r="A70" s="3">
        <f>TITRES_STAT!B73</f>
        <v>42107</v>
      </c>
      <c r="B70" s="6">
        <f>TITRES_STAT!C73</f>
        <v>4.66</v>
      </c>
      <c r="C70" s="6">
        <f>TITRES_STAT!D73</f>
        <v>2.7332999999999998</v>
      </c>
      <c r="D70" s="6">
        <f>TITRES_STAT!E73</f>
        <v>15549</v>
      </c>
      <c r="E70" s="2">
        <f t="shared" si="4"/>
        <v>6095</v>
      </c>
      <c r="F70" s="6" t="str">
        <f t="shared" si="3"/>
        <v>BEARISH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4.62</v>
      </c>
      <c r="C71" s="6">
        <f>TITRES_STAT!D74</f>
        <v>2.7098</v>
      </c>
      <c r="D71" s="6">
        <f>TITRES_STAT!E74</f>
        <v>12505</v>
      </c>
      <c r="E71" s="2">
        <f t="shared" si="4"/>
        <v>-6410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4.68</v>
      </c>
      <c r="C72" s="6">
        <f>TITRES_STAT!D75</f>
        <v>2.7450000000000001</v>
      </c>
      <c r="D72" s="6">
        <f>TITRES_STAT!E75</f>
        <v>9405</v>
      </c>
      <c r="E72" s="2">
        <f t="shared" si="4"/>
        <v>2995</v>
      </c>
      <c r="F72" s="6" t="str">
        <f t="shared" ref="F72:F135" si="7">IF(E72&gt;E67,"BULLISH",IF(E72&lt;E67,"BEARISH","NEUTRAL"))</f>
        <v>BEARISH</v>
      </c>
      <c r="G72" s="6" t="str">
        <f t="shared" si="6"/>
        <v>WEAK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4.75</v>
      </c>
      <c r="C73" s="6">
        <f>TITRES_STAT!D76</f>
        <v>2.7860999999999998</v>
      </c>
      <c r="D73" s="6">
        <f>TITRES_STAT!E76</f>
        <v>44841</v>
      </c>
      <c r="E73" s="2">
        <f t="shared" si="4"/>
        <v>47836</v>
      </c>
      <c r="F73" s="6" t="str">
        <f t="shared" si="7"/>
        <v>BULLISH</v>
      </c>
      <c r="G73" s="6" t="str">
        <f t="shared" si="6"/>
        <v>STRONG</v>
      </c>
      <c r="H73" s="6" t="str">
        <f t="shared" si="5"/>
        <v>BULLISH DIVERGENCE</v>
      </c>
    </row>
    <row r="74" spans="1:8" ht="13.5" x14ac:dyDescent="0.25">
      <c r="A74" s="3">
        <f>TITRES_STAT!B77</f>
        <v>42111</v>
      </c>
      <c r="B74" s="6">
        <f>TITRES_STAT!C77</f>
        <v>4.82</v>
      </c>
      <c r="C74" s="6">
        <f>TITRES_STAT!D77</f>
        <v>2.8271000000000002</v>
      </c>
      <c r="D74" s="6">
        <f>TITRES_STAT!E77</f>
        <v>2501</v>
      </c>
      <c r="E74" s="2">
        <f t="shared" si="4"/>
        <v>50337</v>
      </c>
      <c r="F74" s="6" t="str">
        <f t="shared" si="7"/>
        <v>BULLISH</v>
      </c>
      <c r="G74" s="6" t="str">
        <f t="shared" si="6"/>
        <v>STRONG</v>
      </c>
      <c r="H74" s="6" t="str">
        <f t="shared" si="5"/>
        <v>BULLISH DIVERGENCE</v>
      </c>
    </row>
    <row r="75" spans="1:8" ht="13.5" x14ac:dyDescent="0.25">
      <c r="A75" s="3">
        <f>TITRES_STAT!B78</f>
        <v>42114</v>
      </c>
      <c r="B75" s="6">
        <f>TITRES_STAT!C78</f>
        <v>4.82</v>
      </c>
      <c r="C75" s="6">
        <f>TITRES_STAT!D78</f>
        <v>2.8271000000000002</v>
      </c>
      <c r="D75" s="6">
        <f>TITRES_STAT!E78</f>
        <v>5843</v>
      </c>
      <c r="E75" s="2">
        <f t="shared" si="4"/>
        <v>50337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4.82</v>
      </c>
      <c r="C76" s="6">
        <f>TITRES_STAT!D79</f>
        <v>2.8271000000000002</v>
      </c>
      <c r="D76" s="6">
        <f>TITRES_STAT!E79</f>
        <v>17239</v>
      </c>
      <c r="E76" s="2">
        <f t="shared" si="4"/>
        <v>50337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4.76</v>
      </c>
      <c r="C77" s="6">
        <f>TITRES_STAT!D80</f>
        <v>2.7919</v>
      </c>
      <c r="D77" s="6">
        <f>TITRES_STAT!E80</f>
        <v>5807</v>
      </c>
      <c r="E77" s="2">
        <f t="shared" si="4"/>
        <v>44530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4.75</v>
      </c>
      <c r="C78" s="6">
        <f>TITRES_STAT!D81</f>
        <v>2.7860999999999998</v>
      </c>
      <c r="D78" s="6">
        <f>TITRES_STAT!E81</f>
        <v>5205</v>
      </c>
      <c r="E78" s="2">
        <f t="shared" si="4"/>
        <v>39325</v>
      </c>
      <c r="F78" s="6" t="str">
        <f t="shared" si="7"/>
        <v>BEARISH</v>
      </c>
      <c r="G78" s="6" t="str">
        <f t="shared" si="6"/>
        <v>WEAK</v>
      </c>
      <c r="H78" s="6" t="str">
        <f t="shared" si="5"/>
        <v>NEUTRAL</v>
      </c>
    </row>
    <row r="79" spans="1:8" ht="13.5" x14ac:dyDescent="0.25">
      <c r="A79" s="3">
        <f>TITRES_STAT!B82</f>
        <v>42118</v>
      </c>
      <c r="B79" s="6">
        <f>TITRES_STAT!C82</f>
        <v>4.83</v>
      </c>
      <c r="C79" s="6">
        <f>TITRES_STAT!D82</f>
        <v>2.8330000000000002</v>
      </c>
      <c r="D79" s="6">
        <f>TITRES_STAT!E82</f>
        <v>14230</v>
      </c>
      <c r="E79" s="2">
        <f t="shared" si="4"/>
        <v>53555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4.82</v>
      </c>
      <c r="C80" s="6">
        <f>TITRES_STAT!D83</f>
        <v>2.8271000000000002</v>
      </c>
      <c r="D80" s="6">
        <f>TITRES_STAT!E83</f>
        <v>6618</v>
      </c>
      <c r="E80" s="2">
        <f t="shared" si="4"/>
        <v>46937</v>
      </c>
      <c r="F80" s="6" t="str">
        <f t="shared" si="7"/>
        <v>BEARISH</v>
      </c>
      <c r="G80" s="6" t="str">
        <f t="shared" si="6"/>
        <v>WEAK</v>
      </c>
      <c r="H80" s="6" t="str">
        <f t="shared" si="5"/>
        <v>NEUTRAL</v>
      </c>
    </row>
    <row r="81" spans="1:8" ht="13.5" x14ac:dyDescent="0.25">
      <c r="A81" s="3">
        <f>TITRES_STAT!B84</f>
        <v>42122</v>
      </c>
      <c r="B81" s="6">
        <f>TITRES_STAT!C84</f>
        <v>4.87</v>
      </c>
      <c r="C81" s="6">
        <f>TITRES_STAT!D84</f>
        <v>2.8565</v>
      </c>
      <c r="D81" s="6">
        <f>TITRES_STAT!E84</f>
        <v>18812</v>
      </c>
      <c r="E81" s="2">
        <f t="shared" si="4"/>
        <v>65749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4.88</v>
      </c>
      <c r="C82" s="6">
        <f>TITRES_STAT!D85</f>
        <v>2.8622999999999998</v>
      </c>
      <c r="D82" s="6">
        <f>TITRES_STAT!E85</f>
        <v>3545</v>
      </c>
      <c r="E82" s="2">
        <f t="shared" si="4"/>
        <v>69294</v>
      </c>
      <c r="F82" s="6" t="str">
        <f t="shared" si="7"/>
        <v>BULLISH</v>
      </c>
      <c r="G82" s="6" t="str">
        <f t="shared" si="6"/>
        <v>STRONG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4.84</v>
      </c>
      <c r="C83" s="6">
        <f>TITRES_STAT!D86</f>
        <v>2.8389000000000002</v>
      </c>
      <c r="D83" s="6">
        <f>TITRES_STAT!E86</f>
        <v>20584</v>
      </c>
      <c r="E83" s="2">
        <f t="shared" si="4"/>
        <v>48710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4.7300000000000004</v>
      </c>
      <c r="C84" s="6">
        <f>TITRES_STAT!D87</f>
        <v>2.7744</v>
      </c>
      <c r="D84" s="6">
        <f>TITRES_STAT!E87</f>
        <v>6359</v>
      </c>
      <c r="E84" s="2">
        <f t="shared" si="4"/>
        <v>42351</v>
      </c>
      <c r="F84" s="6" t="str">
        <f t="shared" si="7"/>
        <v>BEARISH</v>
      </c>
      <c r="G84" s="6" t="str">
        <f t="shared" si="6"/>
        <v>WEAK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4.68</v>
      </c>
      <c r="C85" s="6">
        <f>TITRES_STAT!D88</f>
        <v>2.7450000000000001</v>
      </c>
      <c r="D85" s="6">
        <f>TITRES_STAT!E88</f>
        <v>3634</v>
      </c>
      <c r="E85" s="2">
        <f t="shared" si="4"/>
        <v>38717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4.75</v>
      </c>
      <c r="C86" s="6">
        <f>TITRES_STAT!D89</f>
        <v>2.7860999999999998</v>
      </c>
      <c r="D86" s="6">
        <f>TITRES_STAT!E89</f>
        <v>3849</v>
      </c>
      <c r="E86" s="2">
        <f t="shared" si="4"/>
        <v>42566</v>
      </c>
      <c r="F86" s="6" t="str">
        <f t="shared" si="7"/>
        <v>BEARISH</v>
      </c>
      <c r="G86" s="6" t="str">
        <f t="shared" si="6"/>
        <v>WEAK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4.63</v>
      </c>
      <c r="C87" s="6">
        <f>TITRES_STAT!D90</f>
        <v>2.7157</v>
      </c>
      <c r="D87" s="6">
        <f>TITRES_STAT!E90</f>
        <v>7949</v>
      </c>
      <c r="E87" s="2">
        <f t="shared" si="4"/>
        <v>34617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4.8</v>
      </c>
      <c r="C88" s="6">
        <f>TITRES_STAT!D91</f>
        <v>2.8153999999999999</v>
      </c>
      <c r="D88" s="6">
        <f>TITRES_STAT!E91</f>
        <v>20949</v>
      </c>
      <c r="E88" s="2">
        <f t="shared" si="4"/>
        <v>55566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BULLISH DIVERGENCE</v>
      </c>
    </row>
    <row r="89" spans="1:8" ht="13.5" x14ac:dyDescent="0.25">
      <c r="A89" s="3">
        <f>TITRES_STAT!B92</f>
        <v>42135</v>
      </c>
      <c r="B89" s="6">
        <f>TITRES_STAT!C92</f>
        <v>4.8099999999999996</v>
      </c>
      <c r="C89" s="6">
        <f>TITRES_STAT!D92</f>
        <v>2.8212999999999999</v>
      </c>
      <c r="D89" s="6">
        <f>TITRES_STAT!E92</f>
        <v>10182</v>
      </c>
      <c r="E89" s="2">
        <f t="shared" si="4"/>
        <v>65748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4.74</v>
      </c>
      <c r="C90" s="6">
        <f>TITRES_STAT!D93</f>
        <v>2.7801999999999998</v>
      </c>
      <c r="D90" s="6">
        <f>TITRES_STAT!E93</f>
        <v>4865</v>
      </c>
      <c r="E90" s="2">
        <f t="shared" si="4"/>
        <v>60883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4.6100000000000003</v>
      </c>
      <c r="C91" s="6">
        <f>TITRES_STAT!D94</f>
        <v>2.7040000000000002</v>
      </c>
      <c r="D91" s="6">
        <f>TITRES_STAT!E94</f>
        <v>34790</v>
      </c>
      <c r="E91" s="2">
        <f t="shared" si="4"/>
        <v>26093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4.4800000000000004</v>
      </c>
      <c r="C92" s="6">
        <f>TITRES_STAT!D95</f>
        <v>2.6276999999999999</v>
      </c>
      <c r="D92" s="6">
        <f>TITRES_STAT!E95</f>
        <v>34080</v>
      </c>
      <c r="E92" s="2">
        <f t="shared" si="4"/>
        <v>-7987</v>
      </c>
      <c r="F92" s="6" t="str">
        <f t="shared" si="7"/>
        <v>BEARISH</v>
      </c>
      <c r="G92" s="6" t="str">
        <f t="shared" si="6"/>
        <v>WEAK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4.5999999999999996</v>
      </c>
      <c r="C93" s="6">
        <f>TITRES_STAT!D96</f>
        <v>2.6981000000000002</v>
      </c>
      <c r="D93" s="6">
        <f>TITRES_STAT!E96</f>
        <v>24046</v>
      </c>
      <c r="E93" s="2">
        <f t="shared" si="4"/>
        <v>16059</v>
      </c>
      <c r="F93" s="6" t="str">
        <f t="shared" si="7"/>
        <v>BEARISH</v>
      </c>
      <c r="G93" s="6" t="str">
        <f t="shared" si="6"/>
        <v>WEAK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4.59</v>
      </c>
      <c r="C94" s="6">
        <f>TITRES_STAT!D97</f>
        <v>2.6922000000000001</v>
      </c>
      <c r="D94" s="6">
        <f>TITRES_STAT!E97</f>
        <v>5686</v>
      </c>
      <c r="E94" s="2">
        <f t="shared" si="4"/>
        <v>10373</v>
      </c>
      <c r="F94" s="6" t="str">
        <f t="shared" si="7"/>
        <v>BEARISH</v>
      </c>
      <c r="G94" s="6" t="str">
        <f t="shared" si="6"/>
        <v>WEAK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4.6100000000000003</v>
      </c>
      <c r="C95" s="6">
        <f>TITRES_STAT!D98</f>
        <v>2.7040000000000002</v>
      </c>
      <c r="D95" s="6">
        <f>TITRES_STAT!E98</f>
        <v>9311</v>
      </c>
      <c r="E95" s="2">
        <f t="shared" si="4"/>
        <v>19684</v>
      </c>
      <c r="F95" s="6" t="str">
        <f t="shared" si="7"/>
        <v>BEARISH</v>
      </c>
      <c r="G95" s="6" t="str">
        <f t="shared" si="6"/>
        <v>WEAK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4.59</v>
      </c>
      <c r="C96" s="6">
        <f>TITRES_STAT!D99</f>
        <v>2.6922000000000001</v>
      </c>
      <c r="D96" s="6">
        <f>TITRES_STAT!E99</f>
        <v>31533</v>
      </c>
      <c r="E96" s="2">
        <f t="shared" si="4"/>
        <v>-11849</v>
      </c>
      <c r="F96" s="6" t="str">
        <f t="shared" si="7"/>
        <v>BEARISH</v>
      </c>
      <c r="G96" s="6" t="str">
        <f t="shared" si="6"/>
        <v>WEAK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4.5599999999999996</v>
      </c>
      <c r="C97" s="6">
        <f>TITRES_STAT!D100</f>
        <v>2.6745999999999999</v>
      </c>
      <c r="D97" s="6">
        <f>TITRES_STAT!E100</f>
        <v>2833</v>
      </c>
      <c r="E97" s="2">
        <f t="shared" si="4"/>
        <v>-14682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BEARISH DIVERGENCE</v>
      </c>
    </row>
    <row r="98" spans="1:8" ht="13.5" x14ac:dyDescent="0.25">
      <c r="A98" s="3">
        <f>TITRES_STAT!B101</f>
        <v>42146</v>
      </c>
      <c r="B98" s="6">
        <f>TITRES_STAT!C101</f>
        <v>4.4800000000000004</v>
      </c>
      <c r="C98" s="6">
        <f>TITRES_STAT!D101</f>
        <v>2.6276999999999999</v>
      </c>
      <c r="D98" s="6">
        <f>TITRES_STAT!E101</f>
        <v>10164</v>
      </c>
      <c r="E98" s="2">
        <f t="shared" si="4"/>
        <v>-24846</v>
      </c>
      <c r="F98" s="6" t="str">
        <f t="shared" si="7"/>
        <v>BEARISH</v>
      </c>
      <c r="G98" s="6" t="str">
        <f t="shared" si="6"/>
        <v>WEAK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4.54</v>
      </c>
      <c r="C99" s="6">
        <f>TITRES_STAT!D102</f>
        <v>2.6629</v>
      </c>
      <c r="D99" s="6">
        <f>TITRES_STAT!E102</f>
        <v>2523</v>
      </c>
      <c r="E99" s="2">
        <f t="shared" si="4"/>
        <v>-22323</v>
      </c>
      <c r="F99" s="6" t="str">
        <f t="shared" si="7"/>
        <v>BEARISH</v>
      </c>
      <c r="G99" s="6" t="str">
        <f t="shared" si="6"/>
        <v>WEAK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4.67</v>
      </c>
      <c r="C100" s="6">
        <f>TITRES_STAT!D103</f>
        <v>2.7391999999999999</v>
      </c>
      <c r="D100" s="6">
        <f>TITRES_STAT!E103</f>
        <v>17403</v>
      </c>
      <c r="E100" s="2">
        <f t="shared" si="4"/>
        <v>-4920</v>
      </c>
      <c r="F100" s="6" t="str">
        <f t="shared" si="7"/>
        <v>BEARISH</v>
      </c>
      <c r="G100" s="6" t="str">
        <f t="shared" si="6"/>
        <v>WEAK</v>
      </c>
      <c r="H100" s="6" t="str">
        <f t="shared" si="5"/>
        <v>BEARISH DIVERGENCE</v>
      </c>
    </row>
    <row r="101" spans="1:8" ht="13.5" x14ac:dyDescent="0.25">
      <c r="A101" s="3">
        <f>TITRES_STAT!B104</f>
        <v>42151</v>
      </c>
      <c r="B101" s="6">
        <f>TITRES_STAT!C104</f>
        <v>4.66</v>
      </c>
      <c r="C101" s="6">
        <f>TITRES_STAT!D104</f>
        <v>2.7332999999999998</v>
      </c>
      <c r="D101" s="6">
        <f>TITRES_STAT!E104</f>
        <v>2821</v>
      </c>
      <c r="E101" s="2">
        <f t="shared" si="4"/>
        <v>-7741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4.79</v>
      </c>
      <c r="C102" s="6">
        <f>TITRES_STAT!D105</f>
        <v>2.8094999999999999</v>
      </c>
      <c r="D102" s="6">
        <f>TITRES_STAT!E105</f>
        <v>31538</v>
      </c>
      <c r="E102" s="2">
        <f t="shared" si="4"/>
        <v>23797</v>
      </c>
      <c r="F102" s="6" t="str">
        <f t="shared" si="7"/>
        <v>BULLISH</v>
      </c>
      <c r="G102" s="6" t="str">
        <f t="shared" si="6"/>
        <v>WEAK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4.75</v>
      </c>
      <c r="C103" s="6">
        <f>TITRES_STAT!D106</f>
        <v>2.7860999999999998</v>
      </c>
      <c r="D103" s="6">
        <f>TITRES_STAT!E106</f>
        <v>286</v>
      </c>
      <c r="E103" s="2">
        <f t="shared" si="4"/>
        <v>23511</v>
      </c>
      <c r="F103" s="6" t="str">
        <f t="shared" si="7"/>
        <v>BULLISH</v>
      </c>
      <c r="G103" s="6" t="str">
        <f t="shared" si="6"/>
        <v>WEAK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4.6100000000000003</v>
      </c>
      <c r="C104" s="6">
        <f>TITRES_STAT!D107</f>
        <v>2.7040000000000002</v>
      </c>
      <c r="D104" s="6">
        <f>TITRES_STAT!E107</f>
        <v>7561</v>
      </c>
      <c r="E104" s="2">
        <f t="shared" si="4"/>
        <v>15950</v>
      </c>
      <c r="F104" s="6" t="str">
        <f t="shared" si="7"/>
        <v>BULLISH</v>
      </c>
      <c r="G104" s="6" t="str">
        <f t="shared" si="6"/>
        <v>WEAK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4.5199999999999996</v>
      </c>
      <c r="C105" s="6">
        <f>TITRES_STAT!D108</f>
        <v>2.6511999999999998</v>
      </c>
      <c r="D105" s="6">
        <f>TITRES_STAT!E108</f>
        <v>6419</v>
      </c>
      <c r="E105" s="2">
        <f t="shared" si="4"/>
        <v>9531</v>
      </c>
      <c r="F105" s="6" t="str">
        <f t="shared" si="7"/>
        <v>BULLISH</v>
      </c>
      <c r="G105" s="6" t="str">
        <f t="shared" si="6"/>
        <v>WEAK</v>
      </c>
      <c r="H105" s="6" t="str">
        <f t="shared" si="5"/>
        <v>BULLISH DIVERGENCE</v>
      </c>
    </row>
    <row r="106" spans="1:8" ht="13.5" x14ac:dyDescent="0.25">
      <c r="A106" s="3">
        <f>TITRES_STAT!B109</f>
        <v>42158</v>
      </c>
      <c r="B106" s="6">
        <f>TITRES_STAT!C109</f>
        <v>4.5</v>
      </c>
      <c r="C106" s="6">
        <f>TITRES_STAT!D109</f>
        <v>2.6394000000000002</v>
      </c>
      <c r="D106" s="6">
        <f>TITRES_STAT!E109</f>
        <v>6931</v>
      </c>
      <c r="E106" s="2">
        <f t="shared" si="4"/>
        <v>2600</v>
      </c>
      <c r="F106" s="6" t="str">
        <f t="shared" si="7"/>
        <v>BULLISH</v>
      </c>
      <c r="G106" s="6" t="str">
        <f t="shared" si="6"/>
        <v>WEAK</v>
      </c>
      <c r="H106" s="6" t="str">
        <f t="shared" si="5"/>
        <v>BULLISH DIVERGENCE</v>
      </c>
    </row>
    <row r="107" spans="1:8" ht="13.5" x14ac:dyDescent="0.25">
      <c r="A107" s="3">
        <f>TITRES_STAT!B110</f>
        <v>42159</v>
      </c>
      <c r="B107" s="6">
        <f>TITRES_STAT!C110</f>
        <v>4.7699999999999996</v>
      </c>
      <c r="C107" s="6">
        <f>TITRES_STAT!D110</f>
        <v>2.7978000000000001</v>
      </c>
      <c r="D107" s="6">
        <f>TITRES_STAT!E110</f>
        <v>12808</v>
      </c>
      <c r="E107" s="2">
        <f t="shared" si="4"/>
        <v>15408</v>
      </c>
      <c r="F107" s="6" t="str">
        <f t="shared" si="7"/>
        <v>BEARISH</v>
      </c>
      <c r="G107" s="6" t="str">
        <f t="shared" si="6"/>
        <v>WEAK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4.71</v>
      </c>
      <c r="C108" s="6">
        <f>TITRES_STAT!D111</f>
        <v>2.7625999999999999</v>
      </c>
      <c r="D108" s="6">
        <f>TITRES_STAT!E111</f>
        <v>21648</v>
      </c>
      <c r="E108" s="2">
        <f t="shared" si="4"/>
        <v>-6240</v>
      </c>
      <c r="F108" s="6" t="str">
        <f t="shared" si="7"/>
        <v>BEARISH</v>
      </c>
      <c r="G108" s="6" t="str">
        <f t="shared" si="6"/>
        <v>WEAK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4.6900000000000004</v>
      </c>
      <c r="C109" s="6">
        <f>TITRES_STAT!D112</f>
        <v>2.7509000000000001</v>
      </c>
      <c r="D109" s="6">
        <f>TITRES_STAT!E112</f>
        <v>4970</v>
      </c>
      <c r="E109" s="2">
        <f t="shared" si="4"/>
        <v>-11210</v>
      </c>
      <c r="F109" s="6" t="str">
        <f t="shared" si="7"/>
        <v>BEARISH</v>
      </c>
      <c r="G109" s="6" t="str">
        <f t="shared" si="6"/>
        <v>WEAK</v>
      </c>
      <c r="H109" s="6" t="str">
        <f t="shared" si="5"/>
        <v>BEARISH DIVERGENCE</v>
      </c>
    </row>
    <row r="110" spans="1:8" ht="13.5" x14ac:dyDescent="0.25">
      <c r="A110" s="3">
        <f>TITRES_STAT!B113</f>
        <v>42164</v>
      </c>
      <c r="B110" s="6">
        <f>TITRES_STAT!C113</f>
        <v>4.5599999999999996</v>
      </c>
      <c r="C110" s="6">
        <f>TITRES_STAT!D113</f>
        <v>2.6745999999999999</v>
      </c>
      <c r="D110" s="6">
        <f>TITRES_STAT!E113</f>
        <v>5806</v>
      </c>
      <c r="E110" s="2">
        <f t="shared" si="4"/>
        <v>-17016</v>
      </c>
      <c r="F110" s="6" t="str">
        <f t="shared" si="7"/>
        <v>BEARISH</v>
      </c>
      <c r="G110" s="6" t="str">
        <f t="shared" si="6"/>
        <v>WEAK</v>
      </c>
      <c r="H110" s="6" t="str">
        <f t="shared" si="5"/>
        <v>BEARISH DIVERGENCE</v>
      </c>
    </row>
    <row r="111" spans="1:8" ht="13.5" x14ac:dyDescent="0.25">
      <c r="A111" s="3">
        <f>TITRES_STAT!B114</f>
        <v>42165</v>
      </c>
      <c r="B111" s="6">
        <f>TITRES_STAT!C114</f>
        <v>4.54</v>
      </c>
      <c r="C111" s="6">
        <f>TITRES_STAT!D114</f>
        <v>2.6629</v>
      </c>
      <c r="D111" s="6">
        <f>TITRES_STAT!E114</f>
        <v>8403</v>
      </c>
      <c r="E111" s="2">
        <f t="shared" si="4"/>
        <v>-25419</v>
      </c>
      <c r="F111" s="6" t="str">
        <f t="shared" si="7"/>
        <v>BEARISH</v>
      </c>
      <c r="G111" s="6" t="str">
        <f t="shared" si="6"/>
        <v>WEAK</v>
      </c>
      <c r="H111" s="6" t="str">
        <f t="shared" si="5"/>
        <v>BEARISH DIVERGENCE</v>
      </c>
    </row>
    <row r="112" spans="1:8" ht="13.5" x14ac:dyDescent="0.25">
      <c r="A112" s="3">
        <f>TITRES_STAT!B115</f>
        <v>42166</v>
      </c>
      <c r="B112" s="6">
        <f>TITRES_STAT!C115</f>
        <v>4.51</v>
      </c>
      <c r="C112" s="6">
        <f>TITRES_STAT!D115</f>
        <v>2.6453000000000002</v>
      </c>
      <c r="D112" s="6">
        <f>TITRES_STAT!E115</f>
        <v>6156</v>
      </c>
      <c r="E112" s="2">
        <f t="shared" si="4"/>
        <v>-31575</v>
      </c>
      <c r="F112" s="6" t="str">
        <f t="shared" si="7"/>
        <v>BEARISH</v>
      </c>
      <c r="G112" s="6" t="str">
        <f t="shared" si="6"/>
        <v>WEAK</v>
      </c>
      <c r="H112" s="6" t="str">
        <f t="shared" si="5"/>
        <v>CONFIRMED BEARISH</v>
      </c>
    </row>
    <row r="113" spans="1:8" ht="13.5" x14ac:dyDescent="0.25">
      <c r="A113" s="3">
        <f>TITRES_STAT!B116</f>
        <v>42167</v>
      </c>
      <c r="B113" s="6">
        <f>TITRES_STAT!C116</f>
        <v>4.45</v>
      </c>
      <c r="C113" s="6">
        <f>TITRES_STAT!D116</f>
        <v>2.6101000000000001</v>
      </c>
      <c r="D113" s="6">
        <f>TITRES_STAT!E116</f>
        <v>5080</v>
      </c>
      <c r="E113" s="2">
        <f t="shared" si="4"/>
        <v>-36655</v>
      </c>
      <c r="F113" s="6" t="str">
        <f t="shared" si="7"/>
        <v>BEARISH</v>
      </c>
      <c r="G113" s="6" t="str">
        <f t="shared" si="6"/>
        <v>STRONG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4.55</v>
      </c>
      <c r="C114" s="6">
        <f>TITRES_STAT!D117</f>
        <v>2.6688000000000001</v>
      </c>
      <c r="D114" s="6">
        <f>TITRES_STAT!E117</f>
        <v>13384</v>
      </c>
      <c r="E114" s="2">
        <f t="shared" si="4"/>
        <v>-23271</v>
      </c>
      <c r="F114" s="6" t="str">
        <f t="shared" si="7"/>
        <v>BEARISH</v>
      </c>
      <c r="G114" s="6" t="str">
        <f t="shared" si="6"/>
        <v>STRONG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4.47</v>
      </c>
      <c r="C115" s="6">
        <f>TITRES_STAT!D118</f>
        <v>2.6219000000000001</v>
      </c>
      <c r="D115" s="6">
        <f>TITRES_STAT!E118</f>
        <v>12065</v>
      </c>
      <c r="E115" s="2">
        <f t="shared" si="4"/>
        <v>-35336</v>
      </c>
      <c r="F115" s="6" t="str">
        <f t="shared" si="7"/>
        <v>BEARISH</v>
      </c>
      <c r="G115" s="6" t="str">
        <f t="shared" si="6"/>
        <v>STRONG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4.66</v>
      </c>
      <c r="C116" s="6">
        <f>TITRES_STAT!D119</f>
        <v>2.7332999999999998</v>
      </c>
      <c r="D116" s="6">
        <f>TITRES_STAT!E119</f>
        <v>11268</v>
      </c>
      <c r="E116" s="2">
        <f t="shared" si="4"/>
        <v>-24068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4.5999999999999996</v>
      </c>
      <c r="C117" s="6">
        <f>TITRES_STAT!D120</f>
        <v>2.6981000000000002</v>
      </c>
      <c r="D117" s="6">
        <f>TITRES_STAT!E120</f>
        <v>4051</v>
      </c>
      <c r="E117" s="2">
        <f t="shared" si="4"/>
        <v>-28119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4.5999999999999996</v>
      </c>
      <c r="C118" s="6">
        <f>TITRES_STAT!D121</f>
        <v>2.6981000000000002</v>
      </c>
      <c r="D118" s="6">
        <f>TITRES_STAT!E121</f>
        <v>6108</v>
      </c>
      <c r="E118" s="2">
        <f t="shared" si="4"/>
        <v>-28119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4.55</v>
      </c>
      <c r="C119" s="6">
        <f>TITRES_STAT!D122</f>
        <v>2.6688000000000001</v>
      </c>
      <c r="D119" s="6">
        <f>TITRES_STAT!E122</f>
        <v>2021</v>
      </c>
      <c r="E119" s="2">
        <f t="shared" si="4"/>
        <v>-30140</v>
      </c>
      <c r="F119" s="6" t="str">
        <f t="shared" si="7"/>
        <v>BEARISH</v>
      </c>
      <c r="G119" s="6" t="str">
        <f t="shared" si="6"/>
        <v>STRONG</v>
      </c>
      <c r="H119" s="6" t="str">
        <f t="shared" si="5"/>
        <v>NEUTRAL</v>
      </c>
    </row>
    <row r="120" spans="1:8" ht="13.5" x14ac:dyDescent="0.25">
      <c r="A120" s="3">
        <f>TITRES_STAT!B123</f>
        <v>42178</v>
      </c>
      <c r="B120" s="6">
        <f>TITRES_STAT!C123</f>
        <v>4.5</v>
      </c>
      <c r="C120" s="6">
        <f>TITRES_STAT!D123</f>
        <v>2.6394000000000002</v>
      </c>
      <c r="D120" s="6">
        <f>TITRES_STAT!E123</f>
        <v>1237</v>
      </c>
      <c r="E120" s="2">
        <f t="shared" si="4"/>
        <v>-31377</v>
      </c>
      <c r="F120" s="6" t="str">
        <f t="shared" si="7"/>
        <v>BULLISH</v>
      </c>
      <c r="G120" s="6" t="str">
        <f t="shared" si="6"/>
        <v>WEAK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4.5</v>
      </c>
      <c r="C121" s="6">
        <f>TITRES_STAT!D124</f>
        <v>2.6394000000000002</v>
      </c>
      <c r="D121" s="6">
        <f>TITRES_STAT!E124</f>
        <v>6899</v>
      </c>
      <c r="E121" s="2">
        <f t="shared" si="4"/>
        <v>-31377</v>
      </c>
      <c r="F121" s="6" t="str">
        <f t="shared" si="7"/>
        <v>BEARISH</v>
      </c>
      <c r="G121" s="6" t="str">
        <f t="shared" si="6"/>
        <v>STRONG</v>
      </c>
      <c r="H121" s="6" t="str">
        <f t="shared" si="5"/>
        <v>CONFIRMED BEARISH</v>
      </c>
    </row>
    <row r="122" spans="1:8" ht="13.5" x14ac:dyDescent="0.25">
      <c r="A122" s="3">
        <f>TITRES_STAT!B125</f>
        <v>42180</v>
      </c>
      <c r="B122" s="6">
        <f>TITRES_STAT!C125</f>
        <v>4.4000000000000004</v>
      </c>
      <c r="C122" s="6">
        <f>TITRES_STAT!D125</f>
        <v>2.5808</v>
      </c>
      <c r="D122" s="6">
        <f>TITRES_STAT!E125</f>
        <v>7768</v>
      </c>
      <c r="E122" s="2">
        <f t="shared" si="4"/>
        <v>-39145</v>
      </c>
      <c r="F122" s="6" t="str">
        <f t="shared" si="7"/>
        <v>BEARISH</v>
      </c>
      <c r="G122" s="6" t="str">
        <f t="shared" si="6"/>
        <v>STRONG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4.4000000000000004</v>
      </c>
      <c r="C123" s="6">
        <f>TITRES_STAT!D126</f>
        <v>2.5808</v>
      </c>
      <c r="D123" s="6">
        <f>TITRES_STAT!E126</f>
        <v>256</v>
      </c>
      <c r="E123" s="2">
        <f t="shared" si="4"/>
        <v>-39145</v>
      </c>
      <c r="F123" s="6" t="str">
        <f t="shared" si="7"/>
        <v>BEARISH</v>
      </c>
      <c r="G123" s="6" t="str">
        <f t="shared" si="6"/>
        <v>STRONG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4.3</v>
      </c>
      <c r="C124" s="6">
        <f>TITRES_STAT!D127</f>
        <v>2.5221</v>
      </c>
      <c r="D124" s="6">
        <f>TITRES_STAT!E127</f>
        <v>3873</v>
      </c>
      <c r="E124" s="2">
        <f t="shared" si="4"/>
        <v>-43018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4.38</v>
      </c>
      <c r="C125" s="6">
        <f>TITRES_STAT!D128</f>
        <v>2.5691000000000002</v>
      </c>
      <c r="D125" s="6">
        <f>TITRES_STAT!E128</f>
        <v>2601</v>
      </c>
      <c r="E125" s="2">
        <f t="shared" si="4"/>
        <v>-40417</v>
      </c>
      <c r="F125" s="6" t="str">
        <f t="shared" si="7"/>
        <v>BEARISH</v>
      </c>
      <c r="G125" s="6" t="str">
        <f t="shared" si="6"/>
        <v>STRONG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4.53</v>
      </c>
      <c r="C126" s="6">
        <f>TITRES_STAT!D129</f>
        <v>2.657</v>
      </c>
      <c r="D126" s="6">
        <f>TITRES_STAT!E129</f>
        <v>17902</v>
      </c>
      <c r="E126" s="2">
        <f t="shared" si="4"/>
        <v>-22515</v>
      </c>
      <c r="F126" s="6" t="str">
        <f t="shared" si="7"/>
        <v>BULLISH</v>
      </c>
      <c r="G126" s="6" t="str">
        <f t="shared" si="6"/>
        <v>WEAK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4.46</v>
      </c>
      <c r="C127" s="6">
        <f>TITRES_STAT!D130</f>
        <v>2.6160000000000001</v>
      </c>
      <c r="D127" s="6">
        <f>TITRES_STAT!E130</f>
        <v>5279</v>
      </c>
      <c r="E127" s="2">
        <f t="shared" si="4"/>
        <v>-27794</v>
      </c>
      <c r="F127" s="6" t="str">
        <f t="shared" si="7"/>
        <v>BULLISH</v>
      </c>
      <c r="G127" s="6" t="str">
        <f t="shared" si="6"/>
        <v>WEAK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4.46</v>
      </c>
      <c r="C128" s="6">
        <f>TITRES_STAT!D131</f>
        <v>2.6160000000000001</v>
      </c>
      <c r="D128" s="6">
        <f>TITRES_STAT!E131</f>
        <v>12792</v>
      </c>
      <c r="E128" s="2">
        <f t="shared" si="4"/>
        <v>-27794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4.37</v>
      </c>
      <c r="C129" s="6">
        <f>TITRES_STAT!D132</f>
        <v>2.5632000000000001</v>
      </c>
      <c r="D129" s="6">
        <f>TITRES_STAT!E132</f>
        <v>4143</v>
      </c>
      <c r="E129" s="2">
        <f t="shared" si="4"/>
        <v>-31937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4.34</v>
      </c>
      <c r="C130" s="6">
        <f>TITRES_STAT!D133</f>
        <v>2.5455999999999999</v>
      </c>
      <c r="D130" s="6">
        <f>TITRES_STAT!E133</f>
        <v>371</v>
      </c>
      <c r="E130" s="2">
        <f t="shared" si="4"/>
        <v>-32308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BULLISH DIVERGENCE</v>
      </c>
    </row>
    <row r="131" spans="1:8" ht="13.5" x14ac:dyDescent="0.25">
      <c r="A131" s="3">
        <f>TITRES_STAT!B134</f>
        <v>42193</v>
      </c>
      <c r="B131" s="6">
        <f>TITRES_STAT!C134</f>
        <v>4.2699999999999996</v>
      </c>
      <c r="C131" s="6">
        <f>TITRES_STAT!D134</f>
        <v>2.5045000000000002</v>
      </c>
      <c r="D131" s="6">
        <f>TITRES_STAT!E134</f>
        <v>27222</v>
      </c>
      <c r="E131" s="2">
        <f t="shared" si="4"/>
        <v>-59530</v>
      </c>
      <c r="F131" s="6" t="str">
        <f t="shared" si="7"/>
        <v>BEARISH</v>
      </c>
      <c r="G131" s="6" t="str">
        <f t="shared" si="6"/>
        <v>STRONG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4.25</v>
      </c>
      <c r="C132" s="6">
        <f>TITRES_STAT!D135</f>
        <v>2.4927999999999999</v>
      </c>
      <c r="D132" s="6">
        <f>TITRES_STAT!E135</f>
        <v>9330</v>
      </c>
      <c r="E132" s="2">
        <f t="shared" ref="E132:E195" si="8">IF(B132&gt;B131, E131+D132, IF(B132&lt;B131, E131-D132, E131))</f>
        <v>-68860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4.2300000000000004</v>
      </c>
      <c r="C133" s="6">
        <f>TITRES_STAT!D136</f>
        <v>2.4811000000000001</v>
      </c>
      <c r="D133" s="6">
        <f>TITRES_STAT!E136</f>
        <v>6570</v>
      </c>
      <c r="E133" s="2">
        <f t="shared" si="8"/>
        <v>-75430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4.1500000000000004</v>
      </c>
      <c r="C134" s="6">
        <f>TITRES_STAT!D137</f>
        <v>2.4342000000000001</v>
      </c>
      <c r="D134" s="6">
        <f>TITRES_STAT!E137</f>
        <v>7663</v>
      </c>
      <c r="E134" s="2">
        <f t="shared" si="8"/>
        <v>-83093</v>
      </c>
      <c r="F134" s="6" t="str">
        <f t="shared" si="7"/>
        <v>BEARISH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4.32</v>
      </c>
      <c r="C135" s="6">
        <f>TITRES_STAT!D138</f>
        <v>2.5339</v>
      </c>
      <c r="D135" s="6">
        <f>TITRES_STAT!E138</f>
        <v>13707</v>
      </c>
      <c r="E135" s="2">
        <f t="shared" si="8"/>
        <v>-69386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4.3</v>
      </c>
      <c r="C136" s="6">
        <f>TITRES_STAT!D139</f>
        <v>2.5221</v>
      </c>
      <c r="D136" s="6">
        <f>TITRES_STAT!E139</f>
        <v>5997</v>
      </c>
      <c r="E136" s="2">
        <f t="shared" si="8"/>
        <v>-75383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BEARISH DIVERGENCE</v>
      </c>
    </row>
    <row r="137" spans="1:8" ht="13.5" x14ac:dyDescent="0.25">
      <c r="A137" s="3">
        <f>TITRES_STAT!B140</f>
        <v>42201</v>
      </c>
      <c r="B137" s="6">
        <f>TITRES_STAT!C140</f>
        <v>4.2</v>
      </c>
      <c r="C137" s="6">
        <f>TITRES_STAT!D140</f>
        <v>2.4634999999999998</v>
      </c>
      <c r="D137" s="6">
        <f>TITRES_STAT!E140</f>
        <v>24388</v>
      </c>
      <c r="E137" s="2">
        <f t="shared" si="8"/>
        <v>-99771</v>
      </c>
      <c r="F137" s="6" t="str">
        <f t="shared" si="11"/>
        <v>BEARISH</v>
      </c>
      <c r="G137" s="6" t="str">
        <f t="shared" si="10"/>
        <v>STRONG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4.21</v>
      </c>
      <c r="C138" s="6">
        <f>TITRES_STAT!D141</f>
        <v>2.4693000000000001</v>
      </c>
      <c r="D138" s="6">
        <f>TITRES_STAT!E141</f>
        <v>5051</v>
      </c>
      <c r="E138" s="2">
        <f t="shared" si="8"/>
        <v>-94720</v>
      </c>
      <c r="F138" s="6" t="str">
        <f t="shared" si="11"/>
        <v>BEARISH</v>
      </c>
      <c r="G138" s="6" t="str">
        <f t="shared" si="10"/>
        <v>STRONG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4.41</v>
      </c>
      <c r="C139" s="6">
        <f>TITRES_STAT!D142</f>
        <v>2.5867</v>
      </c>
      <c r="D139" s="6">
        <f>TITRES_STAT!E142</f>
        <v>110481</v>
      </c>
      <c r="E139" s="2">
        <f t="shared" si="8"/>
        <v>15761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CONFIRMED BULLISH</v>
      </c>
    </row>
    <row r="140" spans="1:8" ht="13.5" x14ac:dyDescent="0.25">
      <c r="A140" s="3">
        <f>TITRES_STAT!B143</f>
        <v>42207</v>
      </c>
      <c r="B140" s="6">
        <f>TITRES_STAT!C143</f>
        <v>4.5</v>
      </c>
      <c r="C140" s="6">
        <f>TITRES_STAT!D143</f>
        <v>2.6394000000000002</v>
      </c>
      <c r="D140" s="6">
        <f>TITRES_STAT!E143</f>
        <v>43641</v>
      </c>
      <c r="E140" s="2">
        <f t="shared" si="8"/>
        <v>59402</v>
      </c>
      <c r="F140" s="6" t="str">
        <f t="shared" si="11"/>
        <v>BULLISH</v>
      </c>
      <c r="G140" s="6" t="str">
        <f t="shared" si="10"/>
        <v>WEAK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4.37</v>
      </c>
      <c r="C141" s="6">
        <f>TITRES_STAT!D144</f>
        <v>2.5632000000000001</v>
      </c>
      <c r="D141" s="6">
        <f>TITRES_STAT!E144</f>
        <v>4480</v>
      </c>
      <c r="E141" s="2">
        <f t="shared" si="8"/>
        <v>54922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4.4000000000000004</v>
      </c>
      <c r="C142" s="6">
        <f>TITRES_STAT!D145</f>
        <v>2.5808</v>
      </c>
      <c r="D142" s="6">
        <f>TITRES_STAT!E145</f>
        <v>17030</v>
      </c>
      <c r="E142" s="2">
        <f t="shared" si="8"/>
        <v>71952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4.3499999999999996</v>
      </c>
      <c r="C143" s="6">
        <f>TITRES_STAT!D146</f>
        <v>2.5514999999999999</v>
      </c>
      <c r="D143" s="6">
        <f>TITRES_STAT!E146</f>
        <v>5719</v>
      </c>
      <c r="E143" s="2">
        <f t="shared" si="8"/>
        <v>66233</v>
      </c>
      <c r="F143" s="6" t="str">
        <f t="shared" si="11"/>
        <v>BULLISH</v>
      </c>
      <c r="G143" s="6" t="str">
        <f t="shared" si="10"/>
        <v>WEAK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4.5</v>
      </c>
      <c r="C144" s="6">
        <f>TITRES_STAT!D147</f>
        <v>2.6394000000000002</v>
      </c>
      <c r="D144" s="6">
        <f>TITRES_STAT!E147</f>
        <v>10150</v>
      </c>
      <c r="E144" s="2">
        <f t="shared" si="8"/>
        <v>76383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4.4000000000000004</v>
      </c>
      <c r="C145" s="6">
        <f>TITRES_STAT!D148</f>
        <v>2.5808</v>
      </c>
      <c r="D145" s="6">
        <f>TITRES_STAT!E148</f>
        <v>1990</v>
      </c>
      <c r="E145" s="2">
        <f t="shared" si="8"/>
        <v>74393</v>
      </c>
      <c r="F145" s="6" t="str">
        <f t="shared" si="11"/>
        <v>BULLISH</v>
      </c>
      <c r="G145" s="6" t="str">
        <f t="shared" si="10"/>
        <v>STRONG</v>
      </c>
      <c r="H145" s="6" t="str">
        <f t="shared" si="9"/>
        <v>BULLISH DIVERGENCE</v>
      </c>
    </row>
    <row r="146" spans="1:8" ht="13.5" x14ac:dyDescent="0.25">
      <c r="A146" s="3">
        <f>TITRES_STAT!B149</f>
        <v>42215</v>
      </c>
      <c r="B146" s="6">
        <f>TITRES_STAT!C149</f>
        <v>4.55</v>
      </c>
      <c r="C146" s="6">
        <f>TITRES_STAT!D149</f>
        <v>2.6688000000000001</v>
      </c>
      <c r="D146" s="6">
        <f>TITRES_STAT!E149</f>
        <v>114561</v>
      </c>
      <c r="E146" s="2">
        <f t="shared" si="8"/>
        <v>188954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4.42</v>
      </c>
      <c r="C147" s="6">
        <f>TITRES_STAT!D150</f>
        <v>2.5924999999999998</v>
      </c>
      <c r="D147" s="6">
        <f>TITRES_STAT!E150</f>
        <v>8315</v>
      </c>
      <c r="E147" s="2">
        <f t="shared" si="8"/>
        <v>180639</v>
      </c>
      <c r="F147" s="6" t="str">
        <f t="shared" si="11"/>
        <v>BULLISH</v>
      </c>
      <c r="G147" s="6" t="str">
        <f t="shared" si="10"/>
        <v>STRONG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4.3600000000000003</v>
      </c>
      <c r="C148" s="6">
        <f>TITRES_STAT!D151</f>
        <v>2.5573000000000001</v>
      </c>
      <c r="D148" s="6">
        <f>TITRES_STAT!E151</f>
        <v>696</v>
      </c>
      <c r="E148" s="2">
        <f t="shared" si="8"/>
        <v>179943</v>
      </c>
      <c r="F148" s="6" t="str">
        <f t="shared" si="11"/>
        <v>BULLISH</v>
      </c>
      <c r="G148" s="6" t="str">
        <f t="shared" si="10"/>
        <v>STRONG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4.38</v>
      </c>
      <c r="C149" s="6">
        <f>TITRES_STAT!D152</f>
        <v>2.5691000000000002</v>
      </c>
      <c r="D149" s="6">
        <f>TITRES_STAT!E152</f>
        <v>10333</v>
      </c>
      <c r="E149" s="2">
        <f t="shared" si="8"/>
        <v>190276</v>
      </c>
      <c r="F149" s="6" t="str">
        <f t="shared" si="11"/>
        <v>BULLISH</v>
      </c>
      <c r="G149" s="6" t="str">
        <f t="shared" si="10"/>
        <v>STRONG</v>
      </c>
      <c r="H149" s="6" t="str">
        <f t="shared" si="9"/>
        <v>BULLISH DIVERGENCE</v>
      </c>
    </row>
    <row r="150" spans="1:8" ht="13.5" x14ac:dyDescent="0.25">
      <c r="A150" s="3">
        <f>TITRES_STAT!B153</f>
        <v>42221</v>
      </c>
      <c r="B150" s="6">
        <f>TITRES_STAT!C153</f>
        <v>4.28</v>
      </c>
      <c r="C150" s="6">
        <f>TITRES_STAT!D153</f>
        <v>2.5104000000000002</v>
      </c>
      <c r="D150" s="6">
        <f>TITRES_STAT!E153</f>
        <v>5479</v>
      </c>
      <c r="E150" s="2">
        <f t="shared" si="8"/>
        <v>184797</v>
      </c>
      <c r="F150" s="6" t="str">
        <f t="shared" si="11"/>
        <v>BULLISH</v>
      </c>
      <c r="G150" s="6" t="str">
        <f t="shared" si="10"/>
        <v>STRONG</v>
      </c>
      <c r="H150" s="6" t="str">
        <f t="shared" si="9"/>
        <v>BULLISH DIVERGENCE</v>
      </c>
    </row>
    <row r="151" spans="1:8" ht="13.5" x14ac:dyDescent="0.25">
      <c r="A151" s="3">
        <f>TITRES_STAT!B154</f>
        <v>42222</v>
      </c>
      <c r="B151" s="6">
        <f>TITRES_STAT!C154</f>
        <v>4.28</v>
      </c>
      <c r="C151" s="6">
        <f>TITRES_STAT!D154</f>
        <v>2.5104000000000002</v>
      </c>
      <c r="D151" s="6">
        <f>TITRES_STAT!E154</f>
        <v>4877</v>
      </c>
      <c r="E151" s="2">
        <f t="shared" si="8"/>
        <v>184797</v>
      </c>
      <c r="F151" s="6" t="str">
        <f t="shared" si="11"/>
        <v>BEARISH</v>
      </c>
      <c r="G151" s="6" t="str">
        <f t="shared" si="10"/>
        <v>WEAK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4.2</v>
      </c>
      <c r="C152" s="6">
        <f>TITRES_STAT!D155</f>
        <v>2.4634999999999998</v>
      </c>
      <c r="D152" s="6">
        <f>TITRES_STAT!E155</f>
        <v>9188</v>
      </c>
      <c r="E152" s="2">
        <f t="shared" si="8"/>
        <v>175609</v>
      </c>
      <c r="F152" s="6" t="str">
        <f t="shared" si="11"/>
        <v>BEARISH</v>
      </c>
      <c r="G152" s="6" t="str">
        <f t="shared" si="10"/>
        <v>WEAK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4.32</v>
      </c>
      <c r="C153" s="6">
        <f>TITRES_STAT!D156</f>
        <v>2.5339</v>
      </c>
      <c r="D153" s="6">
        <f>TITRES_STAT!E156</f>
        <v>35472</v>
      </c>
      <c r="E153" s="2">
        <f t="shared" si="8"/>
        <v>211081</v>
      </c>
      <c r="F153" s="6" t="str">
        <f t="shared" si="11"/>
        <v>BULLISH</v>
      </c>
      <c r="G153" s="6" t="str">
        <f t="shared" si="10"/>
        <v>STRONG</v>
      </c>
      <c r="H153" s="6" t="str">
        <f t="shared" si="9"/>
        <v>BULLISH DIVERGENCE</v>
      </c>
    </row>
    <row r="154" spans="1:8" ht="13.5" x14ac:dyDescent="0.25">
      <c r="A154" s="3">
        <f>TITRES_STAT!B157</f>
        <v>42227</v>
      </c>
      <c r="B154" s="6">
        <f>TITRES_STAT!C157</f>
        <v>4.2699999999999996</v>
      </c>
      <c r="C154" s="6">
        <f>TITRES_STAT!D157</f>
        <v>2.5045000000000002</v>
      </c>
      <c r="D154" s="6">
        <f>TITRES_STAT!E157</f>
        <v>22349</v>
      </c>
      <c r="E154" s="2">
        <f t="shared" si="8"/>
        <v>188732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4.38</v>
      </c>
      <c r="C155" s="6">
        <f>TITRES_STAT!D158</f>
        <v>2.5691000000000002</v>
      </c>
      <c r="D155" s="6">
        <f>TITRES_STAT!E158</f>
        <v>24497</v>
      </c>
      <c r="E155" s="2">
        <f t="shared" si="8"/>
        <v>213229</v>
      </c>
      <c r="F155" s="6" t="str">
        <f t="shared" si="11"/>
        <v>BULLISH</v>
      </c>
      <c r="G155" s="6" t="str">
        <f t="shared" si="10"/>
        <v>STRONG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4.49</v>
      </c>
      <c r="C156" s="6">
        <f>TITRES_STAT!D159</f>
        <v>2.6335999999999999</v>
      </c>
      <c r="D156" s="6">
        <f>TITRES_STAT!E159</f>
        <v>30793</v>
      </c>
      <c r="E156" s="2">
        <f t="shared" si="8"/>
        <v>244022</v>
      </c>
      <c r="F156" s="6" t="str">
        <f t="shared" si="11"/>
        <v>BULLISH</v>
      </c>
      <c r="G156" s="6" t="str">
        <f t="shared" si="10"/>
        <v>STRONG</v>
      </c>
      <c r="H156" s="6" t="str">
        <f t="shared" si="9"/>
        <v>CONFIRMED BULLISH</v>
      </c>
    </row>
    <row r="157" spans="1:8" ht="13.5" x14ac:dyDescent="0.25">
      <c r="A157" s="3">
        <f>TITRES_STAT!B160</f>
        <v>42233</v>
      </c>
      <c r="B157" s="6">
        <f>TITRES_STAT!C160</f>
        <v>4.58</v>
      </c>
      <c r="C157" s="6">
        <f>TITRES_STAT!D160</f>
        <v>2.6863999999999999</v>
      </c>
      <c r="D157" s="6">
        <f>TITRES_STAT!E160</f>
        <v>19201</v>
      </c>
      <c r="E157" s="2">
        <f t="shared" si="8"/>
        <v>263223</v>
      </c>
      <c r="F157" s="6" t="str">
        <f t="shared" si="11"/>
        <v>BULLISH</v>
      </c>
      <c r="G157" s="6" t="str">
        <f t="shared" si="10"/>
        <v>STRONG</v>
      </c>
      <c r="H157" s="6" t="str">
        <f t="shared" si="9"/>
        <v>CONFIRMED BULLISH</v>
      </c>
    </row>
    <row r="158" spans="1:8" ht="13.5" x14ac:dyDescent="0.25">
      <c r="A158" s="3">
        <f>TITRES_STAT!B161</f>
        <v>42234</v>
      </c>
      <c r="B158" s="6">
        <f>TITRES_STAT!C161</f>
        <v>4.45</v>
      </c>
      <c r="C158" s="6">
        <f>TITRES_STAT!D161</f>
        <v>2.6101000000000001</v>
      </c>
      <c r="D158" s="6">
        <f>TITRES_STAT!E161</f>
        <v>1895</v>
      </c>
      <c r="E158" s="2">
        <f t="shared" si="8"/>
        <v>261328</v>
      </c>
      <c r="F158" s="6" t="str">
        <f t="shared" si="11"/>
        <v>BULLISH</v>
      </c>
      <c r="G158" s="6" t="str">
        <f t="shared" si="10"/>
        <v>STRONG</v>
      </c>
      <c r="H158" s="6" t="str">
        <f t="shared" si="9"/>
        <v>CONFIRMED BULLISH</v>
      </c>
    </row>
    <row r="159" spans="1:8" ht="13.5" x14ac:dyDescent="0.25">
      <c r="A159" s="3">
        <f>TITRES_STAT!B162</f>
        <v>42235</v>
      </c>
      <c r="B159" s="6">
        <f>TITRES_STAT!C162</f>
        <v>4.58</v>
      </c>
      <c r="C159" s="6">
        <f>TITRES_STAT!D162</f>
        <v>2.6863999999999999</v>
      </c>
      <c r="D159" s="6">
        <f>TITRES_STAT!E162</f>
        <v>25409</v>
      </c>
      <c r="E159" s="2">
        <f t="shared" si="8"/>
        <v>286737</v>
      </c>
      <c r="F159" s="6" t="str">
        <f t="shared" si="11"/>
        <v>BULLISH</v>
      </c>
      <c r="G159" s="6" t="str">
        <f t="shared" si="10"/>
        <v>STRONG</v>
      </c>
      <c r="H159" s="6" t="str">
        <f t="shared" si="9"/>
        <v>CONFIRMED BULLISH</v>
      </c>
    </row>
    <row r="160" spans="1:8" ht="13.5" x14ac:dyDescent="0.25">
      <c r="A160" s="3">
        <f>TITRES_STAT!B163</f>
        <v>42236</v>
      </c>
      <c r="B160" s="6">
        <f>TITRES_STAT!C163</f>
        <v>4.59</v>
      </c>
      <c r="C160" s="6">
        <f>TITRES_STAT!D163</f>
        <v>2.6922000000000001</v>
      </c>
      <c r="D160" s="6">
        <f>TITRES_STAT!E163</f>
        <v>6964</v>
      </c>
      <c r="E160" s="2">
        <f t="shared" si="8"/>
        <v>293701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4.54</v>
      </c>
      <c r="C161" s="6">
        <f>TITRES_STAT!D164</f>
        <v>2.6629</v>
      </c>
      <c r="D161" s="6">
        <f>TITRES_STAT!E164</f>
        <v>2524</v>
      </c>
      <c r="E161" s="2">
        <f t="shared" si="8"/>
        <v>291177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4.5999999999999996</v>
      </c>
      <c r="C162" s="6">
        <f>TITRES_STAT!D165</f>
        <v>2.6981000000000002</v>
      </c>
      <c r="D162" s="6">
        <f>TITRES_STAT!E165</f>
        <v>41324</v>
      </c>
      <c r="E162" s="2">
        <f t="shared" si="8"/>
        <v>332501</v>
      </c>
      <c r="F162" s="6" t="str">
        <f t="shared" si="11"/>
        <v>BULLISH</v>
      </c>
      <c r="G162" s="6" t="str">
        <f t="shared" si="10"/>
        <v>STRONG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4.59</v>
      </c>
      <c r="C163" s="6">
        <f>TITRES_STAT!D166</f>
        <v>2.6922000000000001</v>
      </c>
      <c r="D163" s="6">
        <f>TITRES_STAT!E166</f>
        <v>13183</v>
      </c>
      <c r="E163" s="2">
        <f t="shared" si="8"/>
        <v>319318</v>
      </c>
      <c r="F163" s="6" t="str">
        <f t="shared" si="11"/>
        <v>BULLISH</v>
      </c>
      <c r="G163" s="6" t="str">
        <f t="shared" si="10"/>
        <v>STRONG</v>
      </c>
      <c r="H163" s="6" t="str">
        <f t="shared" si="9"/>
        <v>CONFIRMED BULLISH</v>
      </c>
    </row>
    <row r="164" spans="1:8" ht="13.5" x14ac:dyDescent="0.25">
      <c r="A164" s="3">
        <f>TITRES_STAT!B167</f>
        <v>42242</v>
      </c>
      <c r="B164" s="6">
        <f>TITRES_STAT!C167</f>
        <v>4.59</v>
      </c>
      <c r="C164" s="6">
        <f>TITRES_STAT!D167</f>
        <v>2.6922000000000001</v>
      </c>
      <c r="D164" s="6">
        <f>TITRES_STAT!E167</f>
        <v>6120</v>
      </c>
      <c r="E164" s="2">
        <f t="shared" si="8"/>
        <v>319318</v>
      </c>
      <c r="F164" s="6" t="str">
        <f t="shared" si="11"/>
        <v>BULLISH</v>
      </c>
      <c r="G164" s="6" t="str">
        <f t="shared" si="10"/>
        <v>STRONG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4.5199999999999996</v>
      </c>
      <c r="C165" s="6">
        <f>TITRES_STAT!D168</f>
        <v>2.6511999999999998</v>
      </c>
      <c r="D165" s="6">
        <f>TITRES_STAT!E168</f>
        <v>4155</v>
      </c>
      <c r="E165" s="2">
        <f t="shared" si="8"/>
        <v>315163</v>
      </c>
      <c r="F165" s="6" t="str">
        <f t="shared" si="11"/>
        <v>BULLISH</v>
      </c>
      <c r="G165" s="6" t="str">
        <f t="shared" si="10"/>
        <v>STRONG</v>
      </c>
      <c r="H165" s="6" t="str">
        <f t="shared" si="9"/>
        <v>BULLISH DIVERGENCE</v>
      </c>
    </row>
    <row r="166" spans="1:8" ht="13.5" x14ac:dyDescent="0.25">
      <c r="A166" s="3">
        <f>TITRES_STAT!B169</f>
        <v>42244</v>
      </c>
      <c r="B166" s="6">
        <f>TITRES_STAT!C169</f>
        <v>4.3899999999999997</v>
      </c>
      <c r="C166" s="6">
        <f>TITRES_STAT!D169</f>
        <v>2.5749</v>
      </c>
      <c r="D166" s="6">
        <f>TITRES_STAT!E169</f>
        <v>6751</v>
      </c>
      <c r="E166" s="2">
        <f t="shared" si="8"/>
        <v>308412</v>
      </c>
      <c r="F166" s="6" t="str">
        <f t="shared" si="11"/>
        <v>BULLISH</v>
      </c>
      <c r="G166" s="6" t="str">
        <f t="shared" si="10"/>
        <v>STRONG</v>
      </c>
      <c r="H166" s="6" t="str">
        <f t="shared" si="9"/>
        <v>BULLISH DIVERGENCE</v>
      </c>
    </row>
    <row r="167" spans="1:8" ht="13.5" x14ac:dyDescent="0.25">
      <c r="A167" s="3">
        <f>TITRES_STAT!B170</f>
        <v>42247</v>
      </c>
      <c r="B167" s="6">
        <f>TITRES_STAT!C170</f>
        <v>4.3600000000000003</v>
      </c>
      <c r="C167" s="6">
        <f>TITRES_STAT!D170</f>
        <v>2.5573000000000001</v>
      </c>
      <c r="D167" s="6">
        <f>TITRES_STAT!E170</f>
        <v>3762</v>
      </c>
      <c r="E167" s="2">
        <f t="shared" si="8"/>
        <v>304650</v>
      </c>
      <c r="F167" s="6" t="str">
        <f t="shared" si="11"/>
        <v>BEARISH</v>
      </c>
      <c r="G167" s="6" t="str">
        <f t="shared" si="10"/>
        <v>WEAK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4.4000000000000004</v>
      </c>
      <c r="C168" s="6">
        <f>TITRES_STAT!D171</f>
        <v>2.5808</v>
      </c>
      <c r="D168" s="6">
        <f>TITRES_STAT!E171</f>
        <v>9178</v>
      </c>
      <c r="E168" s="2">
        <f t="shared" si="8"/>
        <v>313828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4.3899999999999997</v>
      </c>
      <c r="C169" s="6">
        <f>TITRES_STAT!D172</f>
        <v>2.5749</v>
      </c>
      <c r="D169" s="6">
        <f>TITRES_STAT!E172</f>
        <v>1676</v>
      </c>
      <c r="E169" s="2">
        <f t="shared" si="8"/>
        <v>312152</v>
      </c>
      <c r="F169" s="6" t="str">
        <f t="shared" si="11"/>
        <v>BEARISH</v>
      </c>
      <c r="G169" s="6" t="str">
        <f t="shared" si="10"/>
        <v>WEAK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4.33</v>
      </c>
      <c r="C170" s="6">
        <f>TITRES_STAT!D173</f>
        <v>2.5396999999999998</v>
      </c>
      <c r="D170" s="6">
        <f>TITRES_STAT!E173</f>
        <v>3726</v>
      </c>
      <c r="E170" s="2">
        <f t="shared" si="8"/>
        <v>308426</v>
      </c>
      <c r="F170" s="6" t="str">
        <f t="shared" si="11"/>
        <v>BEARISH</v>
      </c>
      <c r="G170" s="6" t="str">
        <f t="shared" si="10"/>
        <v>WEAK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4.21</v>
      </c>
      <c r="C171" s="6">
        <f>TITRES_STAT!D174</f>
        <v>2.4693000000000001</v>
      </c>
      <c r="D171" s="6">
        <f>TITRES_STAT!E174</f>
        <v>4518</v>
      </c>
      <c r="E171" s="2">
        <f t="shared" si="8"/>
        <v>303908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4.3</v>
      </c>
      <c r="C172" s="6">
        <f>TITRES_STAT!D175</f>
        <v>2.5221</v>
      </c>
      <c r="D172" s="6">
        <f>TITRES_STAT!E175</f>
        <v>1018</v>
      </c>
      <c r="E172" s="2">
        <f t="shared" si="8"/>
        <v>304926</v>
      </c>
      <c r="F172" s="6" t="str">
        <f t="shared" si="11"/>
        <v>BULLISH</v>
      </c>
      <c r="G172" s="6" t="str">
        <f t="shared" si="10"/>
        <v>NEUTRAL</v>
      </c>
      <c r="H172" s="6" t="str">
        <f t="shared" si="9"/>
        <v>BULLISH DIVERGENCE</v>
      </c>
    </row>
    <row r="173" spans="1:8" ht="13.5" x14ac:dyDescent="0.25">
      <c r="A173" s="3">
        <f>TITRES_STAT!B176</f>
        <v>42255</v>
      </c>
      <c r="B173" s="6">
        <f>TITRES_STAT!C176</f>
        <v>4.18</v>
      </c>
      <c r="C173" s="6">
        <f>TITRES_STAT!D176</f>
        <v>2.4518</v>
      </c>
      <c r="D173" s="6">
        <f>TITRES_STAT!E176</f>
        <v>14826</v>
      </c>
      <c r="E173" s="2">
        <f t="shared" si="8"/>
        <v>290100</v>
      </c>
      <c r="F173" s="6" t="str">
        <f t="shared" si="11"/>
        <v>BEARISH</v>
      </c>
      <c r="G173" s="6" t="str">
        <f t="shared" si="10"/>
        <v>WEAK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4.05</v>
      </c>
      <c r="C174" s="6">
        <f>TITRES_STAT!D177</f>
        <v>2.3755000000000002</v>
      </c>
      <c r="D174" s="6">
        <f>TITRES_STAT!E177</f>
        <v>24082</v>
      </c>
      <c r="E174" s="2">
        <f t="shared" si="8"/>
        <v>266018</v>
      </c>
      <c r="F174" s="6" t="str">
        <f t="shared" si="11"/>
        <v>BEARISH</v>
      </c>
      <c r="G174" s="6" t="str">
        <f t="shared" si="10"/>
        <v>WEAK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4.16</v>
      </c>
      <c r="C175" s="6">
        <f>TITRES_STAT!D178</f>
        <v>2.44</v>
      </c>
      <c r="D175" s="6">
        <f>TITRES_STAT!E178</f>
        <v>10973</v>
      </c>
      <c r="E175" s="2">
        <f t="shared" si="8"/>
        <v>276991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4.0999999999999996</v>
      </c>
      <c r="C176" s="6">
        <f>TITRES_STAT!D179</f>
        <v>2.4047999999999998</v>
      </c>
      <c r="D176" s="6">
        <f>TITRES_STAT!E179</f>
        <v>12743</v>
      </c>
      <c r="E176" s="2">
        <f t="shared" si="8"/>
        <v>264248</v>
      </c>
      <c r="F176" s="6" t="str">
        <f t="shared" si="11"/>
        <v>BEARISH</v>
      </c>
      <c r="G176" s="6" t="str">
        <f t="shared" si="10"/>
        <v>WEAK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4.0599999999999996</v>
      </c>
      <c r="C177" s="6">
        <f>TITRES_STAT!D180</f>
        <v>2.3814000000000002</v>
      </c>
      <c r="D177" s="6">
        <f>TITRES_STAT!E180</f>
        <v>35</v>
      </c>
      <c r="E177" s="2">
        <f t="shared" si="8"/>
        <v>264213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4.03</v>
      </c>
      <c r="C178" s="6">
        <f>TITRES_STAT!D181</f>
        <v>2.3637999999999999</v>
      </c>
      <c r="D178" s="6">
        <f>TITRES_STAT!E181</f>
        <v>2089</v>
      </c>
      <c r="E178" s="2">
        <f t="shared" si="8"/>
        <v>262124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</v>
      </c>
      <c r="C179" s="6">
        <f>TITRES_STAT!D182</f>
        <v>2.3462000000000001</v>
      </c>
      <c r="D179" s="6">
        <f>TITRES_STAT!E182</f>
        <v>1038</v>
      </c>
      <c r="E179" s="2">
        <f t="shared" si="8"/>
        <v>261086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3.95</v>
      </c>
      <c r="C180" s="6">
        <f>TITRES_STAT!D183</f>
        <v>2.3168000000000002</v>
      </c>
      <c r="D180" s="6">
        <f>TITRES_STAT!E183</f>
        <v>7204</v>
      </c>
      <c r="E180" s="2">
        <f t="shared" si="8"/>
        <v>253882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3.97</v>
      </c>
      <c r="C181" s="6">
        <f>TITRES_STAT!D184</f>
        <v>2.3285999999999998</v>
      </c>
      <c r="D181" s="6">
        <f>TITRES_STAT!E184</f>
        <v>110</v>
      </c>
      <c r="E181" s="2">
        <f t="shared" si="8"/>
        <v>253992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3.9</v>
      </c>
      <c r="C182" s="6">
        <f>TITRES_STAT!D185</f>
        <v>2.2875000000000001</v>
      </c>
      <c r="D182" s="6">
        <f>TITRES_STAT!E185</f>
        <v>2758</v>
      </c>
      <c r="E182" s="2">
        <f t="shared" si="8"/>
        <v>251234</v>
      </c>
      <c r="F182" s="6" t="str">
        <f t="shared" si="11"/>
        <v>BEARISH</v>
      </c>
      <c r="G182" s="6" t="str">
        <f t="shared" si="10"/>
        <v>WEAK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3.85</v>
      </c>
      <c r="C183" s="6">
        <f>TITRES_STAT!D186</f>
        <v>2.2582</v>
      </c>
      <c r="D183" s="6">
        <f>TITRES_STAT!E186</f>
        <v>3106</v>
      </c>
      <c r="E183" s="2">
        <f t="shared" si="8"/>
        <v>248128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3.84</v>
      </c>
      <c r="C184" s="6">
        <f>TITRES_STAT!D187</f>
        <v>2.2523</v>
      </c>
      <c r="D184" s="6">
        <f>TITRES_STAT!E187</f>
        <v>3206</v>
      </c>
      <c r="E184" s="2">
        <f t="shared" si="8"/>
        <v>244922</v>
      </c>
      <c r="F184" s="6" t="str">
        <f t="shared" si="11"/>
        <v>BEARISH</v>
      </c>
      <c r="G184" s="6" t="str">
        <f t="shared" si="10"/>
        <v>WEAK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3.85</v>
      </c>
      <c r="C185" s="6">
        <f>TITRES_STAT!D188</f>
        <v>2.2582</v>
      </c>
      <c r="D185" s="6">
        <f>TITRES_STAT!E188</f>
        <v>1356</v>
      </c>
      <c r="E185" s="2">
        <f t="shared" si="8"/>
        <v>246278</v>
      </c>
      <c r="F185" s="6" t="str">
        <f t="shared" si="11"/>
        <v>BEARISH</v>
      </c>
      <c r="G185" s="6" t="str">
        <f t="shared" si="10"/>
        <v>WEAK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3.74</v>
      </c>
      <c r="C186" s="6">
        <f>TITRES_STAT!D189</f>
        <v>2.1937000000000002</v>
      </c>
      <c r="D186" s="6">
        <f>TITRES_STAT!E189</f>
        <v>449</v>
      </c>
      <c r="E186" s="2">
        <f t="shared" si="8"/>
        <v>245829</v>
      </c>
      <c r="F186" s="6" t="str">
        <f t="shared" si="11"/>
        <v>BEARISH</v>
      </c>
      <c r="G186" s="6" t="str">
        <f t="shared" si="10"/>
        <v>WEAK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3.73</v>
      </c>
      <c r="C187" s="6">
        <f>TITRES_STAT!D190</f>
        <v>2.1878000000000002</v>
      </c>
      <c r="D187" s="6">
        <f>TITRES_STAT!E190</f>
        <v>787</v>
      </c>
      <c r="E187" s="2">
        <f t="shared" si="8"/>
        <v>245042</v>
      </c>
      <c r="F187" s="6" t="str">
        <f t="shared" si="11"/>
        <v>BEARISH</v>
      </c>
      <c r="G187" s="6" t="str">
        <f t="shared" si="10"/>
        <v>WEAK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3.73</v>
      </c>
      <c r="C188" s="6">
        <f>TITRES_STAT!D191</f>
        <v>2.1878000000000002</v>
      </c>
      <c r="D188" s="6">
        <f>TITRES_STAT!E191</f>
        <v>0</v>
      </c>
      <c r="E188" s="2">
        <f t="shared" si="8"/>
        <v>245042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3.71</v>
      </c>
      <c r="C189" s="6">
        <f>TITRES_STAT!D192</f>
        <v>2.1760999999999999</v>
      </c>
      <c r="D189" s="6">
        <f>TITRES_STAT!E192</f>
        <v>6638</v>
      </c>
      <c r="E189" s="2">
        <f t="shared" si="8"/>
        <v>238404</v>
      </c>
      <c r="F189" s="6" t="str">
        <f t="shared" si="11"/>
        <v>BEARISH</v>
      </c>
      <c r="G189" s="6" t="str">
        <f t="shared" si="10"/>
        <v>WEAK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3.72</v>
      </c>
      <c r="C190" s="6">
        <f>TITRES_STAT!D193</f>
        <v>2.1819000000000002</v>
      </c>
      <c r="D190" s="6">
        <f>TITRES_STAT!E193</f>
        <v>3222</v>
      </c>
      <c r="E190" s="2">
        <f t="shared" si="8"/>
        <v>241626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3.7</v>
      </c>
      <c r="C191" s="6">
        <f>TITRES_STAT!D194</f>
        <v>2.1701999999999999</v>
      </c>
      <c r="D191" s="6">
        <f>TITRES_STAT!E194</f>
        <v>1366</v>
      </c>
      <c r="E191" s="2">
        <f t="shared" si="8"/>
        <v>240260</v>
      </c>
      <c r="F191" s="6" t="str">
        <f t="shared" si="11"/>
        <v>BEARISH</v>
      </c>
      <c r="G191" s="6" t="str">
        <f t="shared" si="10"/>
        <v>WEAK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3.67</v>
      </c>
      <c r="C192" s="6">
        <f>TITRES_STAT!D195</f>
        <v>2.1526000000000001</v>
      </c>
      <c r="D192" s="6">
        <f>TITRES_STAT!E195</f>
        <v>1674</v>
      </c>
      <c r="E192" s="2">
        <f t="shared" si="8"/>
        <v>238586</v>
      </c>
      <c r="F192" s="6" t="str">
        <f t="shared" si="11"/>
        <v>BEARISH</v>
      </c>
      <c r="G192" s="6" t="str">
        <f t="shared" si="10"/>
        <v>WEAK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3.66</v>
      </c>
      <c r="C193" s="6">
        <f>TITRES_STAT!D196</f>
        <v>2.1467999999999998</v>
      </c>
      <c r="D193" s="6">
        <f>TITRES_STAT!E196</f>
        <v>10624</v>
      </c>
      <c r="E193" s="2">
        <f t="shared" si="8"/>
        <v>227962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3.75</v>
      </c>
      <c r="C194" s="6">
        <f>TITRES_STAT!D197</f>
        <v>2.1995</v>
      </c>
      <c r="D194" s="6">
        <f>TITRES_STAT!E197</f>
        <v>6371</v>
      </c>
      <c r="E194" s="2">
        <f t="shared" si="8"/>
        <v>234333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BEARISH DIVERGENCE</v>
      </c>
    </row>
    <row r="195" spans="1:8" ht="13.5" x14ac:dyDescent="0.25">
      <c r="A195" s="3">
        <f>TITRES_STAT!B198</f>
        <v>42289</v>
      </c>
      <c r="B195" s="6">
        <f>TITRES_STAT!C198</f>
        <v>3.74</v>
      </c>
      <c r="C195" s="6">
        <f>TITRES_STAT!D198</f>
        <v>2.1937000000000002</v>
      </c>
      <c r="D195" s="6">
        <f>TITRES_STAT!E198</f>
        <v>10822</v>
      </c>
      <c r="E195" s="2">
        <f t="shared" si="8"/>
        <v>223511</v>
      </c>
      <c r="F195" s="6" t="str">
        <f t="shared" si="11"/>
        <v>BEARISH</v>
      </c>
      <c r="G195" s="6" t="str">
        <f t="shared" si="10"/>
        <v>WEAK</v>
      </c>
      <c r="H195" s="6" t="str">
        <f t="shared" si="9"/>
        <v>BEARISH DIVERGENCE</v>
      </c>
    </row>
    <row r="196" spans="1:8" ht="13.5" x14ac:dyDescent="0.25">
      <c r="A196" s="3">
        <f>TITRES_STAT!B199</f>
        <v>42290</v>
      </c>
      <c r="B196" s="6">
        <f>TITRES_STAT!C199</f>
        <v>3.88</v>
      </c>
      <c r="C196" s="6">
        <f>TITRES_STAT!D199</f>
        <v>2.2757999999999998</v>
      </c>
      <c r="D196" s="6">
        <f>TITRES_STAT!E199</f>
        <v>9925</v>
      </c>
      <c r="E196" s="2">
        <f t="shared" ref="E196:E259" si="12">IF(B196&gt;B195, E195+D196, IF(B196&lt;B195, E195-D196, E195))</f>
        <v>233436</v>
      </c>
      <c r="F196" s="6" t="str">
        <f t="shared" si="11"/>
        <v>BEARISH</v>
      </c>
      <c r="G196" s="6" t="str">
        <f t="shared" si="10"/>
        <v>WEAK</v>
      </c>
      <c r="H196" s="6" t="str">
        <f t="shared" si="9"/>
        <v>BEARISH DIVERGENCE</v>
      </c>
    </row>
    <row r="197" spans="1:8" ht="13.5" x14ac:dyDescent="0.25">
      <c r="A197" s="3">
        <f>TITRES_STAT!B200</f>
        <v>42293</v>
      </c>
      <c r="B197" s="6">
        <f>TITRES_STAT!C200</f>
        <v>3.98</v>
      </c>
      <c r="C197" s="6">
        <f>TITRES_STAT!D200</f>
        <v>2.3344</v>
      </c>
      <c r="D197" s="6">
        <f>TITRES_STAT!E200</f>
        <v>1820</v>
      </c>
      <c r="E197" s="2">
        <f t="shared" si="12"/>
        <v>235256</v>
      </c>
      <c r="F197" s="6" t="str">
        <f t="shared" si="11"/>
        <v>BEARISH</v>
      </c>
      <c r="G197" s="6" t="str">
        <f t="shared" si="10"/>
        <v>NEUTRAL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3.88</v>
      </c>
      <c r="C198" s="6">
        <f>TITRES_STAT!D201</f>
        <v>2.2757999999999998</v>
      </c>
      <c r="D198" s="6">
        <f>TITRES_STAT!E201</f>
        <v>323</v>
      </c>
      <c r="E198" s="2">
        <f t="shared" si="12"/>
        <v>234933</v>
      </c>
      <c r="F198" s="6" t="str">
        <f t="shared" si="11"/>
        <v>BULLISH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6">
        <f>TITRES_STAT!C202</f>
        <v>3.86</v>
      </c>
      <c r="C199" s="6">
        <f>TITRES_STAT!D202</f>
        <v>2.2641</v>
      </c>
      <c r="D199" s="6">
        <f>TITRES_STAT!E202</f>
        <v>370</v>
      </c>
      <c r="E199" s="2">
        <f t="shared" si="12"/>
        <v>234563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3.84</v>
      </c>
      <c r="C200" s="6">
        <f>TITRES_STAT!D203</f>
        <v>2.2523</v>
      </c>
      <c r="D200" s="6">
        <f>TITRES_STAT!E203</f>
        <v>5851</v>
      </c>
      <c r="E200" s="2">
        <f t="shared" si="12"/>
        <v>228712</v>
      </c>
      <c r="F200" s="6" t="str">
        <f t="shared" ref="F200:F263" si="15">IF(E200&gt;E195,"BULLISH",IF(E200&lt;E195,"BEARISH","NEUTRAL"))</f>
        <v>BULLISH</v>
      </c>
      <c r="G200" s="6" t="str">
        <f t="shared" si="14"/>
        <v>STRONG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3.8</v>
      </c>
      <c r="C201" s="6">
        <f>TITRES_STAT!D204</f>
        <v>2.2288999999999999</v>
      </c>
      <c r="D201" s="6">
        <f>TITRES_STAT!E204</f>
        <v>1661</v>
      </c>
      <c r="E201" s="2">
        <f t="shared" si="12"/>
        <v>227051</v>
      </c>
      <c r="F201" s="6" t="str">
        <f t="shared" si="15"/>
        <v>BEARISH</v>
      </c>
      <c r="G201" s="6" t="str">
        <f t="shared" si="14"/>
        <v>WEAK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3.83</v>
      </c>
      <c r="C202" s="6">
        <f>TITRES_STAT!D205</f>
        <v>2.2465000000000002</v>
      </c>
      <c r="D202" s="6">
        <f>TITRES_STAT!E205</f>
        <v>3259</v>
      </c>
      <c r="E202" s="2">
        <f t="shared" si="12"/>
        <v>230310</v>
      </c>
      <c r="F202" s="6" t="str">
        <f t="shared" si="15"/>
        <v>BEARISH</v>
      </c>
      <c r="G202" s="6" t="str">
        <f t="shared" si="14"/>
        <v>WEAK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3.8</v>
      </c>
      <c r="C203" s="6">
        <f>TITRES_STAT!D206</f>
        <v>2.2288999999999999</v>
      </c>
      <c r="D203" s="6">
        <f>TITRES_STAT!E206</f>
        <v>1418</v>
      </c>
      <c r="E203" s="2">
        <f t="shared" si="12"/>
        <v>228892</v>
      </c>
      <c r="F203" s="6" t="str">
        <f t="shared" si="15"/>
        <v>BEARISH</v>
      </c>
      <c r="G203" s="6" t="str">
        <f t="shared" si="14"/>
        <v>WEAK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3.75</v>
      </c>
      <c r="C204" s="6">
        <f>TITRES_STAT!D207</f>
        <v>2.1995</v>
      </c>
      <c r="D204" s="6">
        <f>TITRES_STAT!E207</f>
        <v>4637</v>
      </c>
      <c r="E204" s="2">
        <f t="shared" si="12"/>
        <v>224255</v>
      </c>
      <c r="F204" s="6" t="str">
        <f t="shared" si="15"/>
        <v>BEARISH</v>
      </c>
      <c r="G204" s="6" t="str">
        <f t="shared" si="14"/>
        <v>WEAK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3.69</v>
      </c>
      <c r="C205" s="6">
        <f>TITRES_STAT!D208</f>
        <v>2.1642999999999999</v>
      </c>
      <c r="D205" s="6">
        <f>TITRES_STAT!E208</f>
        <v>2089</v>
      </c>
      <c r="E205" s="2">
        <f t="shared" si="12"/>
        <v>222166</v>
      </c>
      <c r="F205" s="6" t="str">
        <f t="shared" si="15"/>
        <v>BEARISH</v>
      </c>
      <c r="G205" s="6" t="str">
        <f t="shared" si="14"/>
        <v>WEAK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3.79</v>
      </c>
      <c r="C206" s="6">
        <f>TITRES_STAT!D209</f>
        <v>2.2229999999999999</v>
      </c>
      <c r="D206" s="6">
        <f>TITRES_STAT!E209</f>
        <v>1295</v>
      </c>
      <c r="E206" s="2">
        <f t="shared" si="12"/>
        <v>223461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3.78</v>
      </c>
      <c r="C207" s="6">
        <f>TITRES_STAT!D210</f>
        <v>2.2170999999999998</v>
      </c>
      <c r="D207" s="6">
        <f>TITRES_STAT!E210</f>
        <v>378</v>
      </c>
      <c r="E207" s="2">
        <f t="shared" si="12"/>
        <v>223083</v>
      </c>
      <c r="F207" s="6" t="str">
        <f t="shared" si="15"/>
        <v>BEARISH</v>
      </c>
      <c r="G207" s="6" t="str">
        <f t="shared" si="14"/>
        <v>WEAK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3.73</v>
      </c>
      <c r="C208" s="6">
        <f>TITRES_STAT!D211</f>
        <v>2.1878000000000002</v>
      </c>
      <c r="D208" s="6">
        <f>TITRES_STAT!E211</f>
        <v>4501</v>
      </c>
      <c r="E208" s="2">
        <f t="shared" si="12"/>
        <v>218582</v>
      </c>
      <c r="F208" s="6" t="str">
        <f t="shared" si="15"/>
        <v>BEARISH</v>
      </c>
      <c r="G208" s="6" t="str">
        <f t="shared" si="14"/>
        <v>WEAK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3.73</v>
      </c>
      <c r="C209" s="6">
        <f>TITRES_STAT!D212</f>
        <v>2.1878000000000002</v>
      </c>
      <c r="D209" s="6">
        <f>TITRES_STAT!E212</f>
        <v>0</v>
      </c>
      <c r="E209" s="2">
        <f t="shared" si="12"/>
        <v>218582</v>
      </c>
      <c r="F209" s="6" t="str">
        <f t="shared" si="15"/>
        <v>BEARISH</v>
      </c>
      <c r="G209" s="6" t="str">
        <f t="shared" si="14"/>
        <v>WEAK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3.66</v>
      </c>
      <c r="C210" s="6">
        <f>TITRES_STAT!D213</f>
        <v>2.1467999999999998</v>
      </c>
      <c r="D210" s="6">
        <f>TITRES_STAT!E213</f>
        <v>800</v>
      </c>
      <c r="E210" s="2">
        <f t="shared" si="12"/>
        <v>217782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3.66</v>
      </c>
      <c r="C211" s="6">
        <f>TITRES_STAT!D214</f>
        <v>2.1467999999999998</v>
      </c>
      <c r="D211" s="6">
        <f>TITRES_STAT!E214</f>
        <v>0</v>
      </c>
      <c r="E211" s="2">
        <f t="shared" si="12"/>
        <v>217782</v>
      </c>
      <c r="F211" s="6" t="str">
        <f t="shared" si="15"/>
        <v>BEARISH</v>
      </c>
      <c r="G211" s="6" t="str">
        <f t="shared" si="14"/>
        <v>WEAK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3.45</v>
      </c>
      <c r="C212" s="6">
        <f>TITRES_STAT!D215</f>
        <v>2.0236000000000001</v>
      </c>
      <c r="D212" s="6">
        <f>TITRES_STAT!E215</f>
        <v>5292</v>
      </c>
      <c r="E212" s="2">
        <f t="shared" si="12"/>
        <v>212490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3.25</v>
      </c>
      <c r="C213" s="6">
        <f>TITRES_STAT!D216</f>
        <v>1.9063000000000001</v>
      </c>
      <c r="D213" s="6">
        <f>TITRES_STAT!E216</f>
        <v>7740</v>
      </c>
      <c r="E213" s="2">
        <f t="shared" si="12"/>
        <v>204750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3.07</v>
      </c>
      <c r="C214" s="6">
        <f>TITRES_STAT!D217</f>
        <v>1.8007</v>
      </c>
      <c r="D214" s="6">
        <f>TITRES_STAT!E217</f>
        <v>110326</v>
      </c>
      <c r="E214" s="2">
        <f t="shared" si="12"/>
        <v>94424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2.95</v>
      </c>
      <c r="C215" s="6">
        <f>TITRES_STAT!D218</f>
        <v>1.7302999999999999</v>
      </c>
      <c r="D215" s="6">
        <f>TITRES_STAT!E218</f>
        <v>29667</v>
      </c>
      <c r="E215" s="2">
        <f t="shared" si="12"/>
        <v>64757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2.88</v>
      </c>
      <c r="C216" s="6">
        <f>TITRES_STAT!D219</f>
        <v>1.6892</v>
      </c>
      <c r="D216" s="6">
        <f>TITRES_STAT!E219</f>
        <v>126488</v>
      </c>
      <c r="E216" s="2">
        <f t="shared" si="12"/>
        <v>-61731</v>
      </c>
      <c r="F216" s="6" t="str">
        <f t="shared" si="15"/>
        <v>BEARISH</v>
      </c>
      <c r="G216" s="6" t="str">
        <f t="shared" si="14"/>
        <v>WEAK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3.05</v>
      </c>
      <c r="C217" s="6">
        <f>TITRES_STAT!D220</f>
        <v>1.7889999999999999</v>
      </c>
      <c r="D217" s="6">
        <f>TITRES_STAT!E220</f>
        <v>29355</v>
      </c>
      <c r="E217" s="2">
        <f t="shared" si="12"/>
        <v>-32376</v>
      </c>
      <c r="F217" s="6" t="str">
        <f t="shared" si="15"/>
        <v>BEARISH</v>
      </c>
      <c r="G217" s="6" t="str">
        <f t="shared" si="14"/>
        <v>WEAK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3.23</v>
      </c>
      <c r="C218" s="6">
        <f>TITRES_STAT!D221</f>
        <v>1.8945000000000001</v>
      </c>
      <c r="D218" s="6">
        <f>TITRES_STAT!E221</f>
        <v>86374</v>
      </c>
      <c r="E218" s="2">
        <f t="shared" si="12"/>
        <v>53998</v>
      </c>
      <c r="F218" s="6" t="str">
        <f t="shared" si="15"/>
        <v>BEARISH</v>
      </c>
      <c r="G218" s="6" t="str">
        <f t="shared" si="14"/>
        <v>WEAK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3.41</v>
      </c>
      <c r="C219" s="6">
        <f>TITRES_STAT!D222</f>
        <v>2.0001000000000002</v>
      </c>
      <c r="D219" s="6">
        <f>TITRES_STAT!E222</f>
        <v>58408</v>
      </c>
      <c r="E219" s="2">
        <f t="shared" si="12"/>
        <v>112406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3.42</v>
      </c>
      <c r="C220" s="6">
        <f>TITRES_STAT!D223</f>
        <v>2.0059999999999998</v>
      </c>
      <c r="D220" s="6">
        <f>TITRES_STAT!E223</f>
        <v>13082</v>
      </c>
      <c r="E220" s="2">
        <f t="shared" si="12"/>
        <v>125488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3.5</v>
      </c>
      <c r="C221" s="6">
        <f>TITRES_STAT!D224</f>
        <v>2.0529000000000002</v>
      </c>
      <c r="D221" s="6">
        <f>TITRES_STAT!E224</f>
        <v>16616</v>
      </c>
      <c r="E221" s="2">
        <f t="shared" si="12"/>
        <v>142104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3.53</v>
      </c>
      <c r="C222" s="6">
        <f>TITRES_STAT!D225</f>
        <v>2.0705</v>
      </c>
      <c r="D222" s="6">
        <f>TITRES_STAT!E225</f>
        <v>26423</v>
      </c>
      <c r="E222" s="2">
        <f t="shared" si="12"/>
        <v>168527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3.68</v>
      </c>
      <c r="C223" s="6">
        <f>TITRES_STAT!D226</f>
        <v>2.1585000000000001</v>
      </c>
      <c r="D223" s="6">
        <f>TITRES_STAT!E226</f>
        <v>4402</v>
      </c>
      <c r="E223" s="2">
        <f t="shared" si="12"/>
        <v>172929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3.65</v>
      </c>
      <c r="C224" s="6">
        <f>TITRES_STAT!D227</f>
        <v>2.1408999999999998</v>
      </c>
      <c r="D224" s="6">
        <f>TITRES_STAT!E227</f>
        <v>4771</v>
      </c>
      <c r="E224" s="2">
        <f t="shared" si="12"/>
        <v>168158</v>
      </c>
      <c r="F224" s="6" t="str">
        <f t="shared" si="15"/>
        <v>BULLISH</v>
      </c>
      <c r="G224" s="6" t="str">
        <f t="shared" si="14"/>
        <v>STRONG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3.57</v>
      </c>
      <c r="C225" s="6">
        <f>TITRES_STAT!D228</f>
        <v>2.0939999999999999</v>
      </c>
      <c r="D225" s="6">
        <f>TITRES_STAT!E228</f>
        <v>4170</v>
      </c>
      <c r="E225" s="2">
        <f t="shared" si="12"/>
        <v>163988</v>
      </c>
      <c r="F225" s="6" t="str">
        <f t="shared" si="15"/>
        <v>BULLISH</v>
      </c>
      <c r="G225" s="6" t="str">
        <f t="shared" si="14"/>
        <v>STRONG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3.6</v>
      </c>
      <c r="C226" s="6">
        <f>TITRES_STAT!D229</f>
        <v>2.1116000000000001</v>
      </c>
      <c r="D226" s="6">
        <f>TITRES_STAT!E229</f>
        <v>8979</v>
      </c>
      <c r="E226" s="2">
        <f t="shared" si="12"/>
        <v>172967</v>
      </c>
      <c r="F226" s="6" t="str">
        <f t="shared" si="15"/>
        <v>BULLISH</v>
      </c>
      <c r="G226" s="6" t="str">
        <f t="shared" si="14"/>
        <v>STRONG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3.65</v>
      </c>
      <c r="C227" s="6">
        <f>TITRES_STAT!D230</f>
        <v>2.1408999999999998</v>
      </c>
      <c r="D227" s="6">
        <f>TITRES_STAT!E230</f>
        <v>3351</v>
      </c>
      <c r="E227" s="2">
        <f t="shared" si="12"/>
        <v>176318</v>
      </c>
      <c r="F227" s="6" t="str">
        <f t="shared" si="15"/>
        <v>BULLISH</v>
      </c>
      <c r="G227" s="6" t="str">
        <f t="shared" si="14"/>
        <v>STRONG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3.64</v>
      </c>
      <c r="C228" s="6">
        <f>TITRES_STAT!D231</f>
        <v>2.1349999999999998</v>
      </c>
      <c r="D228" s="6">
        <f>TITRES_STAT!E231</f>
        <v>816</v>
      </c>
      <c r="E228" s="2">
        <f t="shared" si="12"/>
        <v>175502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BULLISH DIVERGENCE</v>
      </c>
    </row>
    <row r="229" spans="1:8" ht="13.5" x14ac:dyDescent="0.25">
      <c r="A229" s="3">
        <f>TITRES_STAT!B232</f>
        <v>42339</v>
      </c>
      <c r="B229" s="6">
        <f>TITRES_STAT!C232</f>
        <v>3.6</v>
      </c>
      <c r="C229" s="6">
        <f>TITRES_STAT!D232</f>
        <v>2.1116000000000001</v>
      </c>
      <c r="D229" s="6">
        <f>TITRES_STAT!E232</f>
        <v>1980</v>
      </c>
      <c r="E229" s="2">
        <f t="shared" si="12"/>
        <v>173522</v>
      </c>
      <c r="F229" s="6" t="str">
        <f t="shared" si="15"/>
        <v>BULLISH</v>
      </c>
      <c r="G229" s="6" t="str">
        <f t="shared" si="14"/>
        <v>STRONG</v>
      </c>
      <c r="H229" s="6" t="str">
        <f t="shared" si="13"/>
        <v>BULLISH DIVERGENCE</v>
      </c>
    </row>
    <row r="230" spans="1:8" ht="13.5" x14ac:dyDescent="0.25">
      <c r="A230" s="3">
        <f>TITRES_STAT!B233</f>
        <v>42340</v>
      </c>
      <c r="B230" s="6">
        <f>TITRES_STAT!C233</f>
        <v>3.6</v>
      </c>
      <c r="C230" s="6">
        <f>TITRES_STAT!D233</f>
        <v>2.1116000000000001</v>
      </c>
      <c r="D230" s="6">
        <f>TITRES_STAT!E233</f>
        <v>94</v>
      </c>
      <c r="E230" s="2">
        <f t="shared" si="12"/>
        <v>173522</v>
      </c>
      <c r="F230" s="6" t="str">
        <f t="shared" si="15"/>
        <v>BULLISH</v>
      </c>
      <c r="G230" s="6" t="str">
        <f t="shared" si="14"/>
        <v>STRONG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3.65</v>
      </c>
      <c r="C231" s="6">
        <f>TITRES_STAT!D234</f>
        <v>2.1408999999999998</v>
      </c>
      <c r="D231" s="6">
        <f>TITRES_STAT!E234</f>
        <v>13743</v>
      </c>
      <c r="E231" s="2">
        <f t="shared" si="12"/>
        <v>187265</v>
      </c>
      <c r="F231" s="6" t="str">
        <f t="shared" si="15"/>
        <v>BULLISH</v>
      </c>
      <c r="G231" s="6" t="str">
        <f t="shared" si="14"/>
        <v>STRONG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3.65</v>
      </c>
      <c r="C232" s="6">
        <f>TITRES_STAT!D235</f>
        <v>2.1408999999999998</v>
      </c>
      <c r="D232" s="6">
        <f>TITRES_STAT!E235</f>
        <v>551</v>
      </c>
      <c r="E232" s="2">
        <f t="shared" si="12"/>
        <v>187265</v>
      </c>
      <c r="F232" s="6" t="str">
        <f t="shared" si="15"/>
        <v>BULLISH</v>
      </c>
      <c r="G232" s="6" t="str">
        <f t="shared" si="14"/>
        <v>STRONG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3.65</v>
      </c>
      <c r="C233" s="6">
        <f>TITRES_STAT!D236</f>
        <v>2.1408999999999998</v>
      </c>
      <c r="D233" s="6">
        <f>TITRES_STAT!E236</f>
        <v>0</v>
      </c>
      <c r="E233" s="2">
        <f t="shared" si="12"/>
        <v>187265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3.55</v>
      </c>
      <c r="C234" s="6">
        <f>TITRES_STAT!D237</f>
        <v>2.0821999999999998</v>
      </c>
      <c r="D234" s="6">
        <f>TITRES_STAT!E237</f>
        <v>11265</v>
      </c>
      <c r="E234" s="2">
        <f t="shared" si="12"/>
        <v>176000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BULLISH DIVERGENCE</v>
      </c>
    </row>
    <row r="235" spans="1:8" ht="13.5" x14ac:dyDescent="0.25">
      <c r="A235" s="3">
        <f>TITRES_STAT!B238</f>
        <v>42347</v>
      </c>
      <c r="B235" s="6">
        <f>TITRES_STAT!C238</f>
        <v>3.5</v>
      </c>
      <c r="C235" s="6">
        <f>TITRES_STAT!D238</f>
        <v>2.0529000000000002</v>
      </c>
      <c r="D235" s="6">
        <f>TITRES_STAT!E238</f>
        <v>5701</v>
      </c>
      <c r="E235" s="2">
        <f t="shared" si="12"/>
        <v>170299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3.59</v>
      </c>
      <c r="C236" s="6">
        <f>TITRES_STAT!D239</f>
        <v>2.1057000000000001</v>
      </c>
      <c r="D236" s="6">
        <f>TITRES_STAT!E239</f>
        <v>22903</v>
      </c>
      <c r="E236" s="2">
        <f t="shared" si="12"/>
        <v>193202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3.59</v>
      </c>
      <c r="C237" s="6">
        <f>TITRES_STAT!D240</f>
        <v>2.1057000000000001</v>
      </c>
      <c r="D237" s="6">
        <f>TITRES_STAT!E240</f>
        <v>1261</v>
      </c>
      <c r="E237" s="2">
        <f t="shared" si="12"/>
        <v>193202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3.6</v>
      </c>
      <c r="C238" s="6">
        <f>TITRES_STAT!D241</f>
        <v>2.1116000000000001</v>
      </c>
      <c r="D238" s="6">
        <f>TITRES_STAT!E241</f>
        <v>5430</v>
      </c>
      <c r="E238" s="2">
        <f t="shared" si="12"/>
        <v>198632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BULLISH DIVERGENCE</v>
      </c>
    </row>
    <row r="239" spans="1:8" ht="13.5" x14ac:dyDescent="0.25">
      <c r="A239" s="3">
        <f>TITRES_STAT!B242</f>
        <v>42353</v>
      </c>
      <c r="B239" s="6">
        <f>TITRES_STAT!C242</f>
        <v>3.61</v>
      </c>
      <c r="C239" s="6">
        <f>TITRES_STAT!D242</f>
        <v>2.1173999999999999</v>
      </c>
      <c r="D239" s="6">
        <f>TITRES_STAT!E242</f>
        <v>21860</v>
      </c>
      <c r="E239" s="2">
        <f t="shared" si="12"/>
        <v>220492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3.65</v>
      </c>
      <c r="C240" s="6">
        <f>TITRES_STAT!D243</f>
        <v>2.1408999999999998</v>
      </c>
      <c r="D240" s="6">
        <f>TITRES_STAT!E243</f>
        <v>10</v>
      </c>
      <c r="E240" s="2">
        <f t="shared" si="12"/>
        <v>220502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3.55</v>
      </c>
      <c r="C241" s="6">
        <f>TITRES_STAT!D244</f>
        <v>2.0821999999999998</v>
      </c>
      <c r="D241" s="6">
        <f>TITRES_STAT!E244</f>
        <v>7028</v>
      </c>
      <c r="E241" s="2">
        <f t="shared" si="12"/>
        <v>213474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BULLISH DIVERGENCE</v>
      </c>
    </row>
    <row r="242" spans="1:8" ht="13.5" x14ac:dyDescent="0.25">
      <c r="A242" s="3">
        <f>TITRES_STAT!B245</f>
        <v>42356</v>
      </c>
      <c r="B242" s="6">
        <f>TITRES_STAT!C245</f>
        <v>3.59</v>
      </c>
      <c r="C242" s="6">
        <f>TITRES_STAT!D245</f>
        <v>2.1057000000000001</v>
      </c>
      <c r="D242" s="6">
        <f>TITRES_STAT!E245</f>
        <v>2210</v>
      </c>
      <c r="E242" s="2">
        <f t="shared" si="12"/>
        <v>215684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NEUTRAL</v>
      </c>
    </row>
    <row r="243" spans="1:8" ht="13.5" x14ac:dyDescent="0.25">
      <c r="A243" s="3">
        <f>TITRES_STAT!B246</f>
        <v>42359</v>
      </c>
      <c r="B243" s="6">
        <f>TITRES_STAT!C246</f>
        <v>3.49</v>
      </c>
      <c r="C243" s="6">
        <f>TITRES_STAT!D246</f>
        <v>2.0470000000000002</v>
      </c>
      <c r="D243" s="6">
        <f>TITRES_STAT!E246</f>
        <v>695</v>
      </c>
      <c r="E243" s="2">
        <f t="shared" si="12"/>
        <v>214989</v>
      </c>
      <c r="F243" s="6" t="str">
        <f t="shared" si="15"/>
        <v>BULLISH</v>
      </c>
      <c r="G243" s="6" t="str">
        <f t="shared" si="14"/>
        <v>STRONG</v>
      </c>
      <c r="H243" s="6" t="str">
        <f t="shared" si="13"/>
        <v>BULLISH DIVERGENCE</v>
      </c>
    </row>
    <row r="244" spans="1:8" ht="13.5" x14ac:dyDescent="0.25">
      <c r="A244" s="3">
        <f>TITRES_STAT!B247</f>
        <v>42360</v>
      </c>
      <c r="B244" s="6">
        <f>TITRES_STAT!C247</f>
        <v>3.59</v>
      </c>
      <c r="C244" s="6">
        <f>TITRES_STAT!D247</f>
        <v>2.1057000000000001</v>
      </c>
      <c r="D244" s="6">
        <f>TITRES_STAT!E247</f>
        <v>2912</v>
      </c>
      <c r="E244" s="2">
        <f t="shared" si="12"/>
        <v>217901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3.49</v>
      </c>
      <c r="C245" s="6">
        <f>TITRES_STAT!D248</f>
        <v>2.0470000000000002</v>
      </c>
      <c r="D245" s="6">
        <f>TITRES_STAT!E248</f>
        <v>212</v>
      </c>
      <c r="E245" s="2">
        <f t="shared" si="12"/>
        <v>217689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3.57</v>
      </c>
      <c r="C246" s="6">
        <f>TITRES_STAT!D249</f>
        <v>2.0939999999999999</v>
      </c>
      <c r="D246" s="6">
        <f>TITRES_STAT!E249</f>
        <v>1</v>
      </c>
      <c r="E246" s="2">
        <f t="shared" si="12"/>
        <v>217690</v>
      </c>
      <c r="F246" s="6" t="str">
        <f t="shared" si="15"/>
        <v>BULLISH</v>
      </c>
      <c r="G246" s="6" t="str">
        <f t="shared" si="14"/>
        <v>NEUTRAL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3.56</v>
      </c>
      <c r="C247" s="6">
        <f>TITRES_STAT!D250</f>
        <v>2.0880999999999998</v>
      </c>
      <c r="D247" s="6">
        <f>TITRES_STAT!E250</f>
        <v>588</v>
      </c>
      <c r="E247" s="2">
        <f t="shared" si="12"/>
        <v>217102</v>
      </c>
      <c r="F247" s="6" t="str">
        <f t="shared" si="15"/>
        <v>BULLISH</v>
      </c>
      <c r="G247" s="6" t="str">
        <f t="shared" si="14"/>
        <v>NEUTRAL</v>
      </c>
      <c r="H247" s="6" t="str">
        <f t="shared" si="13"/>
        <v>BULLISH DIVERGENCE</v>
      </c>
    </row>
    <row r="248" spans="1:8" ht="13.5" x14ac:dyDescent="0.25">
      <c r="A248" s="3">
        <f>TITRES_STAT!B251</f>
        <v>42367</v>
      </c>
      <c r="B248" s="6">
        <f>TITRES_STAT!C251</f>
        <v>3.45</v>
      </c>
      <c r="C248" s="6">
        <f>TITRES_STAT!D251</f>
        <v>2.0236000000000001</v>
      </c>
      <c r="D248" s="6">
        <f>TITRES_STAT!E251</f>
        <v>251</v>
      </c>
      <c r="E248" s="2">
        <f t="shared" si="12"/>
        <v>216851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BULLISH DIVERGENCE</v>
      </c>
    </row>
    <row r="249" spans="1:8" ht="13.5" x14ac:dyDescent="0.25">
      <c r="A249" s="3">
        <f>TITRES_STAT!B252</f>
        <v>42368</v>
      </c>
      <c r="B249" s="6">
        <f>TITRES_STAT!C252</f>
        <v>3.43</v>
      </c>
      <c r="C249" s="6">
        <f>TITRES_STAT!D252</f>
        <v>2.0118</v>
      </c>
      <c r="D249" s="6">
        <f>TITRES_STAT!E252</f>
        <v>796</v>
      </c>
      <c r="E249" s="2">
        <f t="shared" si="12"/>
        <v>216055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3.44</v>
      </c>
      <c r="C250" s="6">
        <f>TITRES_STAT!D253</f>
        <v>2.0177</v>
      </c>
      <c r="D250" s="6">
        <f>TITRES_STAT!E253</f>
        <v>1032</v>
      </c>
      <c r="E250" s="2">
        <f t="shared" si="12"/>
        <v>217087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3.43</v>
      </c>
      <c r="C251" s="6">
        <f>TITRES_STAT!D254</f>
        <v>2.0118</v>
      </c>
      <c r="D251" s="6">
        <f>TITRES_STAT!E254</f>
        <v>84</v>
      </c>
      <c r="E251" s="2">
        <f t="shared" si="12"/>
        <v>217003</v>
      </c>
      <c r="F251" s="6" t="str">
        <f t="shared" si="15"/>
        <v>BEARISH</v>
      </c>
      <c r="G251" s="6" t="str">
        <f t="shared" si="14"/>
        <v>NEUTRAL</v>
      </c>
      <c r="H251" s="6" t="str">
        <f t="shared" si="13"/>
        <v>CONFIRMED BEARISH</v>
      </c>
    </row>
    <row r="252" spans="1:8" ht="13.5" x14ac:dyDescent="0.25">
      <c r="A252" s="3">
        <f>TITRES_STAT!B255</f>
        <v>42374</v>
      </c>
      <c r="B252" s="6">
        <f>TITRES_STAT!C255</f>
        <v>3.58</v>
      </c>
      <c r="C252" s="6">
        <f>TITRES_STAT!D255</f>
        <v>2.0998000000000001</v>
      </c>
      <c r="D252" s="6">
        <f>TITRES_STAT!E255</f>
        <v>22196</v>
      </c>
      <c r="E252" s="2">
        <f t="shared" si="12"/>
        <v>239199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3.6</v>
      </c>
      <c r="C253" s="6">
        <f>TITRES_STAT!D256</f>
        <v>2.1116000000000001</v>
      </c>
      <c r="D253" s="6">
        <f>TITRES_STAT!E256</f>
        <v>3243</v>
      </c>
      <c r="E253" s="2">
        <f t="shared" si="12"/>
        <v>242442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3.58</v>
      </c>
      <c r="C254" s="6">
        <f>TITRES_STAT!D257</f>
        <v>2.0998000000000001</v>
      </c>
      <c r="D254" s="6">
        <f>TITRES_STAT!E257</f>
        <v>597</v>
      </c>
      <c r="E254" s="2">
        <f t="shared" si="12"/>
        <v>241845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3.58</v>
      </c>
      <c r="C255" s="6">
        <f>TITRES_STAT!D258</f>
        <v>2.0998000000000001</v>
      </c>
      <c r="D255" s="6">
        <f>TITRES_STAT!E258</f>
        <v>100</v>
      </c>
      <c r="E255" s="2">
        <f t="shared" si="12"/>
        <v>241845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3.58</v>
      </c>
      <c r="C256" s="6">
        <f>TITRES_STAT!D259</f>
        <v>2.0998000000000001</v>
      </c>
      <c r="D256" s="6">
        <f>TITRES_STAT!E259</f>
        <v>1401</v>
      </c>
      <c r="E256" s="2">
        <f t="shared" si="12"/>
        <v>241845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42381</v>
      </c>
      <c r="B257" s="6">
        <f>TITRES_STAT!C260</f>
        <v>3.56</v>
      </c>
      <c r="C257" s="6">
        <f>TITRES_STAT!D260</f>
        <v>2.0880999999999998</v>
      </c>
      <c r="D257" s="6">
        <f>TITRES_STAT!E260</f>
        <v>2287</v>
      </c>
      <c r="E257" s="2">
        <f t="shared" si="12"/>
        <v>239558</v>
      </c>
      <c r="F257" s="6" t="str">
        <f t="shared" si="15"/>
        <v>BULLISH</v>
      </c>
      <c r="G257" s="6" t="str">
        <f t="shared" si="14"/>
        <v>NEUTRAL</v>
      </c>
      <c r="H257" s="6" t="str">
        <f t="shared" si="13"/>
        <v>BULLISH DIVERGENCE</v>
      </c>
    </row>
    <row r="258" spans="1:8" ht="13.5" x14ac:dyDescent="0.25">
      <c r="A258" s="3">
        <f>TITRES_STAT!B261</f>
        <v>42382</v>
      </c>
      <c r="B258" s="6">
        <f>TITRES_STAT!C261</f>
        <v>3.5</v>
      </c>
      <c r="C258" s="6">
        <f>TITRES_STAT!D261</f>
        <v>2.0529000000000002</v>
      </c>
      <c r="D258" s="6">
        <f>TITRES_STAT!E261</f>
        <v>15049</v>
      </c>
      <c r="E258" s="2">
        <f t="shared" si="12"/>
        <v>224509</v>
      </c>
      <c r="F258" s="6" t="str">
        <f t="shared" si="15"/>
        <v>BEARISH</v>
      </c>
      <c r="G258" s="6" t="str">
        <f t="shared" si="14"/>
        <v>WEAK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3.4</v>
      </c>
      <c r="C259" s="6">
        <f>TITRES_STAT!D262</f>
        <v>1.9942</v>
      </c>
      <c r="D259" s="6">
        <f>TITRES_STAT!E262</f>
        <v>4757</v>
      </c>
      <c r="E259" s="2">
        <f t="shared" si="12"/>
        <v>219752</v>
      </c>
      <c r="F259" s="6" t="str">
        <f t="shared" si="15"/>
        <v>BEARISH</v>
      </c>
      <c r="G259" s="6" t="str">
        <f t="shared" si="14"/>
        <v>WEAK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3.46</v>
      </c>
      <c r="C260" s="6">
        <f>TITRES_STAT!D263</f>
        <v>2.0293999999999999</v>
      </c>
      <c r="D260" s="6">
        <f>TITRES_STAT!E263</f>
        <v>729</v>
      </c>
      <c r="E260" s="2">
        <f t="shared" ref="E260:E323" si="16">IF(B260&gt;B259, E259+D260, IF(B260&lt;B259, E259-D260, E259))</f>
        <v>220481</v>
      </c>
      <c r="F260" s="6" t="str">
        <f t="shared" si="15"/>
        <v>BEARISH</v>
      </c>
      <c r="G260" s="6" t="str">
        <f t="shared" si="14"/>
        <v>WEAK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3.36</v>
      </c>
      <c r="C261" s="6">
        <f>TITRES_STAT!D264</f>
        <v>1.9708000000000001</v>
      </c>
      <c r="D261" s="6">
        <f>TITRES_STAT!E264</f>
        <v>1856</v>
      </c>
      <c r="E261" s="2">
        <f t="shared" si="16"/>
        <v>218625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3.21</v>
      </c>
      <c r="C262" s="6">
        <f>TITRES_STAT!D265</f>
        <v>1.8828</v>
      </c>
      <c r="D262" s="6">
        <f>TITRES_STAT!E265</f>
        <v>4019</v>
      </c>
      <c r="E262" s="2">
        <f t="shared" si="16"/>
        <v>214606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3.23</v>
      </c>
      <c r="C263" s="6">
        <f>TITRES_STAT!D266</f>
        <v>1.8945000000000001</v>
      </c>
      <c r="D263" s="6">
        <f>TITRES_STAT!E266</f>
        <v>17854</v>
      </c>
      <c r="E263" s="2">
        <f t="shared" si="16"/>
        <v>232460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BULLISH DIVERGENCE</v>
      </c>
    </row>
    <row r="264" spans="1:8" ht="13.5" x14ac:dyDescent="0.25">
      <c r="A264" s="3">
        <f>TITRES_STAT!B267</f>
        <v>42391</v>
      </c>
      <c r="B264" s="6">
        <f>TITRES_STAT!C267</f>
        <v>3.09</v>
      </c>
      <c r="C264" s="6">
        <f>TITRES_STAT!D267</f>
        <v>1.8124</v>
      </c>
      <c r="D264" s="6">
        <f>TITRES_STAT!E267</f>
        <v>27231</v>
      </c>
      <c r="E264" s="2">
        <f t="shared" si="16"/>
        <v>205229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3.09</v>
      </c>
      <c r="C265" s="6">
        <f>TITRES_STAT!D268</f>
        <v>1.8124</v>
      </c>
      <c r="D265" s="6">
        <f>TITRES_STAT!E268</f>
        <v>24450</v>
      </c>
      <c r="E265" s="2">
        <f t="shared" si="16"/>
        <v>205229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3</v>
      </c>
      <c r="C266" s="6">
        <f>TITRES_STAT!D269</f>
        <v>1.7596000000000001</v>
      </c>
      <c r="D266" s="6">
        <f>TITRES_STAT!E269</f>
        <v>26723</v>
      </c>
      <c r="E266" s="2">
        <f t="shared" si="16"/>
        <v>178506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3</v>
      </c>
      <c r="C267" s="6">
        <f>TITRES_STAT!D270</f>
        <v>1.7596000000000001</v>
      </c>
      <c r="D267" s="6">
        <f>TITRES_STAT!E270</f>
        <v>16636</v>
      </c>
      <c r="E267" s="2">
        <f t="shared" si="16"/>
        <v>178506</v>
      </c>
      <c r="F267" s="6" t="str">
        <f t="shared" si="19"/>
        <v>BEARISH</v>
      </c>
      <c r="G267" s="6" t="str">
        <f t="shared" si="18"/>
        <v>WEAK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3</v>
      </c>
      <c r="C268" s="6">
        <f>TITRES_STAT!D271</f>
        <v>1.7596000000000001</v>
      </c>
      <c r="D268" s="6">
        <f>TITRES_STAT!E271</f>
        <v>35389</v>
      </c>
      <c r="E268" s="2">
        <f t="shared" si="16"/>
        <v>178506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2.95</v>
      </c>
      <c r="C269" s="6">
        <f>TITRES_STAT!D272</f>
        <v>1.7302999999999999</v>
      </c>
      <c r="D269" s="6">
        <f>TITRES_STAT!E272</f>
        <v>15885</v>
      </c>
      <c r="E269" s="2">
        <f t="shared" si="16"/>
        <v>162621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3.12</v>
      </c>
      <c r="C270" s="6">
        <f>TITRES_STAT!D273</f>
        <v>1.83</v>
      </c>
      <c r="D270" s="6">
        <f>TITRES_STAT!E273</f>
        <v>23450</v>
      </c>
      <c r="E270" s="2">
        <f t="shared" si="16"/>
        <v>186071</v>
      </c>
      <c r="F270" s="6" t="str">
        <f t="shared" si="19"/>
        <v>BEARISH</v>
      </c>
      <c r="G270" s="6" t="str">
        <f t="shared" si="18"/>
        <v>WEAK</v>
      </c>
      <c r="H270" s="6" t="str">
        <f t="shared" si="17"/>
        <v>BEARISH DIVERGENCE</v>
      </c>
    </row>
    <row r="271" spans="1:8" ht="13.5" x14ac:dyDescent="0.25">
      <c r="A271" s="3">
        <f>TITRES_STAT!B274</f>
        <v>42402</v>
      </c>
      <c r="B271" s="6">
        <f>TITRES_STAT!C274</f>
        <v>3.31</v>
      </c>
      <c r="C271" s="6">
        <f>TITRES_STAT!D274</f>
        <v>1.9415</v>
      </c>
      <c r="D271" s="6">
        <f>TITRES_STAT!E274</f>
        <v>83782</v>
      </c>
      <c r="E271" s="2">
        <f t="shared" si="16"/>
        <v>269853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3.5</v>
      </c>
      <c r="C272" s="6">
        <f>TITRES_STAT!D275</f>
        <v>2.0529000000000002</v>
      </c>
      <c r="D272" s="6">
        <f>TITRES_STAT!E275</f>
        <v>38468</v>
      </c>
      <c r="E272" s="2">
        <f t="shared" si="16"/>
        <v>308321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42404</v>
      </c>
      <c r="B273" s="6">
        <f>TITRES_STAT!C276</f>
        <v>3.6</v>
      </c>
      <c r="C273" s="6">
        <f>TITRES_STAT!D276</f>
        <v>2.1116000000000001</v>
      </c>
      <c r="D273" s="6">
        <f>TITRES_STAT!E276</f>
        <v>50347</v>
      </c>
      <c r="E273" s="2">
        <f t="shared" si="16"/>
        <v>358668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3.7</v>
      </c>
      <c r="C274" s="6">
        <f>TITRES_STAT!D277</f>
        <v>2.1701999999999999</v>
      </c>
      <c r="D274" s="6">
        <f>TITRES_STAT!E277</f>
        <v>38016</v>
      </c>
      <c r="E274" s="2">
        <f t="shared" si="16"/>
        <v>396684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CONFIRMED BULLISH</v>
      </c>
    </row>
    <row r="275" spans="1:8" ht="13.5" x14ac:dyDescent="0.25">
      <c r="A275" s="3">
        <f>TITRES_STAT!B278</f>
        <v>42408</v>
      </c>
      <c r="B275" s="6">
        <f>TITRES_STAT!C278</f>
        <v>3.81</v>
      </c>
      <c r="C275" s="6">
        <f>TITRES_STAT!D278</f>
        <v>2.2347000000000001</v>
      </c>
      <c r="D275" s="6">
        <f>TITRES_STAT!E278</f>
        <v>75316</v>
      </c>
      <c r="E275" s="2">
        <f t="shared" si="16"/>
        <v>472000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3.92</v>
      </c>
      <c r="C276" s="6">
        <f>TITRES_STAT!D279</f>
        <v>2.2993000000000001</v>
      </c>
      <c r="D276" s="6">
        <f>TITRES_STAT!E279</f>
        <v>71066</v>
      </c>
      <c r="E276" s="2">
        <f t="shared" si="16"/>
        <v>543066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3.83</v>
      </c>
      <c r="C277" s="6">
        <f>TITRES_STAT!D280</f>
        <v>2.2465000000000002</v>
      </c>
      <c r="D277" s="6">
        <f>TITRES_STAT!E280</f>
        <v>5491</v>
      </c>
      <c r="E277" s="2">
        <f t="shared" si="16"/>
        <v>537575</v>
      </c>
      <c r="F277" s="6" t="str">
        <f t="shared" si="19"/>
        <v>BULLISH</v>
      </c>
      <c r="G277" s="6" t="str">
        <f t="shared" si="18"/>
        <v>STRONG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3.67</v>
      </c>
      <c r="C278" s="6">
        <f>TITRES_STAT!D281</f>
        <v>2.1526000000000001</v>
      </c>
      <c r="D278" s="6">
        <f>TITRES_STAT!E281</f>
        <v>25913</v>
      </c>
      <c r="E278" s="2">
        <f t="shared" si="16"/>
        <v>511662</v>
      </c>
      <c r="F278" s="6" t="str">
        <f t="shared" si="19"/>
        <v>BULLISH</v>
      </c>
      <c r="G278" s="6" t="str">
        <f t="shared" si="18"/>
        <v>STRONG</v>
      </c>
      <c r="H278" s="6" t="str">
        <f t="shared" si="17"/>
        <v>CONFIRMED BULLISH</v>
      </c>
    </row>
    <row r="279" spans="1:8" ht="13.5" x14ac:dyDescent="0.25">
      <c r="A279" s="3">
        <f>TITRES_STAT!B282</f>
        <v>42412</v>
      </c>
      <c r="B279" s="6">
        <f>TITRES_STAT!C282</f>
        <v>3.6</v>
      </c>
      <c r="C279" s="6">
        <f>TITRES_STAT!D282</f>
        <v>2.1116000000000001</v>
      </c>
      <c r="D279" s="6">
        <f>TITRES_STAT!E282</f>
        <v>1494</v>
      </c>
      <c r="E279" s="2">
        <f t="shared" si="16"/>
        <v>510168</v>
      </c>
      <c r="F279" s="6" t="str">
        <f t="shared" si="19"/>
        <v>BULLISH</v>
      </c>
      <c r="G279" s="6" t="str">
        <f t="shared" si="18"/>
        <v>STRONG</v>
      </c>
      <c r="H279" s="6" t="str">
        <f t="shared" si="17"/>
        <v>BULLISH DIVERGENCE</v>
      </c>
    </row>
    <row r="280" spans="1:8" ht="13.5" x14ac:dyDescent="0.25">
      <c r="A280" s="3">
        <f>TITRES_STAT!B283</f>
        <v>42415</v>
      </c>
      <c r="B280" s="6">
        <f>TITRES_STAT!C283</f>
        <v>3.58</v>
      </c>
      <c r="C280" s="6">
        <f>TITRES_STAT!D283</f>
        <v>2.0998000000000001</v>
      </c>
      <c r="D280" s="6">
        <f>TITRES_STAT!E283</f>
        <v>29167</v>
      </c>
      <c r="E280" s="2">
        <f t="shared" si="16"/>
        <v>481001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BULLISH DIVERGENCE</v>
      </c>
    </row>
    <row r="281" spans="1:8" ht="13.5" x14ac:dyDescent="0.25">
      <c r="A281" s="3">
        <f>TITRES_STAT!B284</f>
        <v>42416</v>
      </c>
      <c r="B281" s="6">
        <f>TITRES_STAT!C284</f>
        <v>3.57</v>
      </c>
      <c r="C281" s="6">
        <f>TITRES_STAT!D284</f>
        <v>2.0939999999999999</v>
      </c>
      <c r="D281" s="6">
        <f>TITRES_STAT!E284</f>
        <v>6762</v>
      </c>
      <c r="E281" s="2">
        <f t="shared" si="16"/>
        <v>474239</v>
      </c>
      <c r="F281" s="6" t="str">
        <f t="shared" si="19"/>
        <v>BEARISH</v>
      </c>
      <c r="G281" s="6" t="str">
        <f t="shared" si="18"/>
        <v>WEAK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3.47</v>
      </c>
      <c r="C282" s="6">
        <f>TITRES_STAT!D285</f>
        <v>2.0352999999999999</v>
      </c>
      <c r="D282" s="6">
        <f>TITRES_STAT!E285</f>
        <v>282</v>
      </c>
      <c r="E282" s="2">
        <f t="shared" si="16"/>
        <v>473957</v>
      </c>
      <c r="F282" s="6" t="str">
        <f t="shared" si="19"/>
        <v>BEARISH</v>
      </c>
      <c r="G282" s="6" t="str">
        <f t="shared" si="18"/>
        <v>WEAK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3.45</v>
      </c>
      <c r="C283" s="6">
        <f>TITRES_STAT!D286</f>
        <v>2.0236000000000001</v>
      </c>
      <c r="D283" s="6">
        <f>TITRES_STAT!E286</f>
        <v>7589</v>
      </c>
      <c r="E283" s="2">
        <f t="shared" si="16"/>
        <v>466368</v>
      </c>
      <c r="F283" s="6" t="str">
        <f t="shared" si="19"/>
        <v>BEARISH</v>
      </c>
      <c r="G283" s="6" t="str">
        <f t="shared" si="18"/>
        <v>WEAK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3.45</v>
      </c>
      <c r="C284" s="6">
        <f>TITRES_STAT!D287</f>
        <v>2.0236000000000001</v>
      </c>
      <c r="D284" s="6">
        <f>TITRES_STAT!E287</f>
        <v>8760</v>
      </c>
      <c r="E284" s="2">
        <f t="shared" si="16"/>
        <v>466368</v>
      </c>
      <c r="F284" s="6" t="str">
        <f t="shared" si="19"/>
        <v>BEARISH</v>
      </c>
      <c r="G284" s="6" t="str">
        <f t="shared" si="18"/>
        <v>WEAK</v>
      </c>
      <c r="H284" s="6" t="str">
        <f t="shared" si="17"/>
        <v>CONFIRMED BEARISH</v>
      </c>
    </row>
    <row r="285" spans="1:8" ht="13.5" x14ac:dyDescent="0.25">
      <c r="A285" s="3">
        <f>TITRES_STAT!B288</f>
        <v>42422</v>
      </c>
      <c r="B285" s="6">
        <f>TITRES_STAT!C288</f>
        <v>3.4</v>
      </c>
      <c r="C285" s="6">
        <f>TITRES_STAT!D288</f>
        <v>1.9942</v>
      </c>
      <c r="D285" s="6">
        <f>TITRES_STAT!E288</f>
        <v>1863</v>
      </c>
      <c r="E285" s="2">
        <f t="shared" si="16"/>
        <v>464505</v>
      </c>
      <c r="F285" s="6" t="str">
        <f t="shared" si="19"/>
        <v>BEARISH</v>
      </c>
      <c r="G285" s="6" t="str">
        <f t="shared" si="18"/>
        <v>WEAK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3.3</v>
      </c>
      <c r="C286" s="6">
        <f>TITRES_STAT!D289</f>
        <v>1.9356</v>
      </c>
      <c r="D286" s="6">
        <f>TITRES_STAT!E289</f>
        <v>171</v>
      </c>
      <c r="E286" s="2">
        <f t="shared" si="16"/>
        <v>464334</v>
      </c>
      <c r="F286" s="6" t="str">
        <f t="shared" si="19"/>
        <v>BEARISH</v>
      </c>
      <c r="G286" s="6" t="str">
        <f t="shared" si="18"/>
        <v>WEAK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3.37</v>
      </c>
      <c r="C287" s="6">
        <f>TITRES_STAT!D290</f>
        <v>1.9766999999999999</v>
      </c>
      <c r="D287" s="6">
        <f>TITRES_STAT!E290</f>
        <v>34038</v>
      </c>
      <c r="E287" s="2">
        <f t="shared" si="16"/>
        <v>498372</v>
      </c>
      <c r="F287" s="6" t="str">
        <f t="shared" si="19"/>
        <v>BULLISH</v>
      </c>
      <c r="G287" s="6" t="str">
        <f t="shared" si="18"/>
        <v>STRONG</v>
      </c>
      <c r="H287" s="6" t="str">
        <f t="shared" si="17"/>
        <v>BULLISH DIVERGENCE</v>
      </c>
    </row>
    <row r="288" spans="1:8" ht="13.5" x14ac:dyDescent="0.25">
      <c r="A288" s="3">
        <f>TITRES_STAT!B291</f>
        <v>42425</v>
      </c>
      <c r="B288" s="6">
        <f>TITRES_STAT!C291</f>
        <v>3.4</v>
      </c>
      <c r="C288" s="6">
        <f>TITRES_STAT!D291</f>
        <v>1.9942</v>
      </c>
      <c r="D288" s="6">
        <f>TITRES_STAT!E291</f>
        <v>15</v>
      </c>
      <c r="E288" s="2">
        <f t="shared" si="16"/>
        <v>498387</v>
      </c>
      <c r="F288" s="6" t="str">
        <f t="shared" si="19"/>
        <v>BULLISH</v>
      </c>
      <c r="G288" s="6" t="str">
        <f t="shared" si="18"/>
        <v>STRONG</v>
      </c>
      <c r="H288" s="6" t="str">
        <f t="shared" si="17"/>
        <v>BULLISH DIVERGENCE</v>
      </c>
    </row>
    <row r="289" spans="1:8" ht="13.5" x14ac:dyDescent="0.25">
      <c r="A289" s="3">
        <f>TITRES_STAT!B292</f>
        <v>42426</v>
      </c>
      <c r="B289" s="6">
        <f>TITRES_STAT!C292</f>
        <v>3.3</v>
      </c>
      <c r="C289" s="6">
        <f>TITRES_STAT!D292</f>
        <v>1.9356</v>
      </c>
      <c r="D289" s="6">
        <f>TITRES_STAT!E292</f>
        <v>3787</v>
      </c>
      <c r="E289" s="2">
        <f t="shared" si="16"/>
        <v>494600</v>
      </c>
      <c r="F289" s="6" t="str">
        <f t="shared" si="19"/>
        <v>BULLISH</v>
      </c>
      <c r="G289" s="6" t="str">
        <f t="shared" si="18"/>
        <v>STRONG</v>
      </c>
      <c r="H289" s="6" t="str">
        <f t="shared" si="17"/>
        <v>BULLISH DIVERGENCE</v>
      </c>
    </row>
    <row r="290" spans="1:8" ht="13.5" x14ac:dyDescent="0.25">
      <c r="A290" s="3">
        <f>TITRES_STAT!B293</f>
        <v>42429</v>
      </c>
      <c r="B290" s="6">
        <f>TITRES_STAT!C293</f>
        <v>3.3</v>
      </c>
      <c r="C290" s="6">
        <f>TITRES_STAT!D293</f>
        <v>1.9356</v>
      </c>
      <c r="D290" s="6">
        <f>TITRES_STAT!E293</f>
        <v>5824</v>
      </c>
      <c r="E290" s="2">
        <f t="shared" si="16"/>
        <v>494600</v>
      </c>
      <c r="F290" s="6" t="str">
        <f t="shared" si="19"/>
        <v>BULLISH</v>
      </c>
      <c r="G290" s="6" t="str">
        <f t="shared" si="18"/>
        <v>STRONG</v>
      </c>
      <c r="H290" s="6" t="str">
        <f t="shared" si="17"/>
        <v>BULLISH DIVERGENCE</v>
      </c>
    </row>
    <row r="291" spans="1:8" ht="13.5" x14ac:dyDescent="0.25">
      <c r="A291" s="3">
        <f>TITRES_STAT!B294</f>
        <v>42430</v>
      </c>
      <c r="B291" s="6">
        <f>TITRES_STAT!C294</f>
        <v>3.3</v>
      </c>
      <c r="C291" s="6">
        <f>TITRES_STAT!D294</f>
        <v>1.9356</v>
      </c>
      <c r="D291" s="6">
        <f>TITRES_STAT!E294</f>
        <v>24443</v>
      </c>
      <c r="E291" s="2">
        <f t="shared" si="16"/>
        <v>494600</v>
      </c>
      <c r="F291" s="6" t="str">
        <f t="shared" si="19"/>
        <v>BULLISH</v>
      </c>
      <c r="G291" s="6" t="str">
        <f t="shared" si="18"/>
        <v>STRONG</v>
      </c>
      <c r="H291" s="6" t="str">
        <f t="shared" si="17"/>
        <v>NEUTRAL</v>
      </c>
    </row>
    <row r="292" spans="1:8" ht="13.5" x14ac:dyDescent="0.25">
      <c r="A292" s="3">
        <f>TITRES_STAT!B295</f>
        <v>42431</v>
      </c>
      <c r="B292" s="6">
        <f>TITRES_STAT!C295</f>
        <v>3.39</v>
      </c>
      <c r="C292" s="6">
        <f>TITRES_STAT!D295</f>
        <v>1.9883999999999999</v>
      </c>
      <c r="D292" s="6">
        <f>TITRES_STAT!E295</f>
        <v>9382</v>
      </c>
      <c r="E292" s="2">
        <f t="shared" si="16"/>
        <v>503982</v>
      </c>
      <c r="F292" s="6" t="str">
        <f t="shared" si="19"/>
        <v>BULLISH</v>
      </c>
      <c r="G292" s="6" t="str">
        <f t="shared" si="18"/>
        <v>NEUTRAL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3.39</v>
      </c>
      <c r="C293" s="6">
        <f>TITRES_STAT!D296</f>
        <v>1.9883999999999999</v>
      </c>
      <c r="D293" s="6">
        <f>TITRES_STAT!E296</f>
        <v>6241</v>
      </c>
      <c r="E293" s="2">
        <f t="shared" si="16"/>
        <v>503982</v>
      </c>
      <c r="F293" s="6" t="str">
        <f t="shared" si="19"/>
        <v>BULLISH</v>
      </c>
      <c r="G293" s="6" t="str">
        <f t="shared" si="18"/>
        <v>NEUTRAL</v>
      </c>
      <c r="H293" s="6" t="str">
        <f t="shared" si="17"/>
        <v>BULLISH DIVERGENCE</v>
      </c>
    </row>
    <row r="294" spans="1:8" ht="13.5" x14ac:dyDescent="0.25">
      <c r="A294" s="3">
        <f>TITRES_STAT!B297</f>
        <v>42433</v>
      </c>
      <c r="B294" s="6">
        <f>TITRES_STAT!C297</f>
        <v>3.4</v>
      </c>
      <c r="C294" s="6">
        <f>TITRES_STAT!D297</f>
        <v>1.9942</v>
      </c>
      <c r="D294" s="6">
        <f>TITRES_STAT!E297</f>
        <v>15260</v>
      </c>
      <c r="E294" s="2">
        <f t="shared" si="16"/>
        <v>519242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3.39</v>
      </c>
      <c r="C295" s="6">
        <f>TITRES_STAT!D298</f>
        <v>1.9883999999999999</v>
      </c>
      <c r="D295" s="6">
        <f>TITRES_STAT!E298</f>
        <v>4430</v>
      </c>
      <c r="E295" s="2">
        <f t="shared" si="16"/>
        <v>514812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3.38</v>
      </c>
      <c r="C296" s="6">
        <f>TITRES_STAT!D299</f>
        <v>1.9824999999999999</v>
      </c>
      <c r="D296" s="6">
        <f>TITRES_STAT!E299</f>
        <v>101</v>
      </c>
      <c r="E296" s="2">
        <f t="shared" si="16"/>
        <v>514711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3.38</v>
      </c>
      <c r="C297" s="6">
        <f>TITRES_STAT!D300</f>
        <v>1.9824999999999999</v>
      </c>
      <c r="D297" s="6">
        <f>TITRES_STAT!E300</f>
        <v>22522</v>
      </c>
      <c r="E297" s="2">
        <f t="shared" si="16"/>
        <v>514711</v>
      </c>
      <c r="F297" s="6" t="str">
        <f t="shared" si="19"/>
        <v>BULLISH</v>
      </c>
      <c r="G297" s="6" t="str">
        <f t="shared" si="18"/>
        <v>STRONG</v>
      </c>
      <c r="H297" s="6" t="str">
        <f t="shared" si="17"/>
        <v>BULLISH DIVERGENCE</v>
      </c>
    </row>
    <row r="298" spans="1:8" ht="13.5" x14ac:dyDescent="0.25">
      <c r="A298" s="3">
        <f>TITRES_STAT!B301</f>
        <v>42439</v>
      </c>
      <c r="B298" s="6">
        <f>TITRES_STAT!C301</f>
        <v>3.3</v>
      </c>
      <c r="C298" s="6">
        <f>TITRES_STAT!D301</f>
        <v>1.9356</v>
      </c>
      <c r="D298" s="6">
        <f>TITRES_STAT!E301</f>
        <v>30439</v>
      </c>
      <c r="E298" s="2">
        <f t="shared" si="16"/>
        <v>484272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3.3</v>
      </c>
      <c r="C299" s="6">
        <f>TITRES_STAT!D302</f>
        <v>1.9356</v>
      </c>
      <c r="D299" s="6">
        <f>TITRES_STAT!E302</f>
        <v>29433</v>
      </c>
      <c r="E299" s="2">
        <f t="shared" si="16"/>
        <v>484272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3.3</v>
      </c>
      <c r="C300" s="6">
        <f>TITRES_STAT!D303</f>
        <v>1.9356</v>
      </c>
      <c r="D300" s="6">
        <f>TITRES_STAT!E303</f>
        <v>5500</v>
      </c>
      <c r="E300" s="2">
        <f t="shared" si="16"/>
        <v>484272</v>
      </c>
      <c r="F300" s="6" t="str">
        <f t="shared" si="19"/>
        <v>BEARISH</v>
      </c>
      <c r="G300" s="6" t="str">
        <f t="shared" si="18"/>
        <v>WEAK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3.21</v>
      </c>
      <c r="C301" s="6">
        <f>TITRES_STAT!D304</f>
        <v>1.8828</v>
      </c>
      <c r="D301" s="6">
        <f>TITRES_STAT!E304</f>
        <v>2256</v>
      </c>
      <c r="E301" s="2">
        <f t="shared" si="16"/>
        <v>482016</v>
      </c>
      <c r="F301" s="6" t="str">
        <f t="shared" si="19"/>
        <v>BEARISH</v>
      </c>
      <c r="G301" s="6" t="str">
        <f t="shared" si="18"/>
        <v>WEAK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3.35</v>
      </c>
      <c r="C302" s="6">
        <f>TITRES_STAT!D305</f>
        <v>1.9649000000000001</v>
      </c>
      <c r="D302" s="6">
        <f>TITRES_STAT!E305</f>
        <v>14942</v>
      </c>
      <c r="E302" s="2">
        <f t="shared" si="16"/>
        <v>496958</v>
      </c>
      <c r="F302" s="6" t="str">
        <f t="shared" si="19"/>
        <v>BEARISH</v>
      </c>
      <c r="G302" s="6" t="str">
        <f t="shared" si="18"/>
        <v>WEAK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3.39</v>
      </c>
      <c r="C303" s="6">
        <f>TITRES_STAT!D306</f>
        <v>1.9883999999999999</v>
      </c>
      <c r="D303" s="6">
        <f>TITRES_STAT!E306</f>
        <v>24641</v>
      </c>
      <c r="E303" s="2">
        <f t="shared" si="16"/>
        <v>521599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3.39</v>
      </c>
      <c r="C304" s="6">
        <f>TITRES_STAT!D307</f>
        <v>1.9883999999999999</v>
      </c>
      <c r="D304" s="6">
        <f>TITRES_STAT!E307</f>
        <v>1142</v>
      </c>
      <c r="E304" s="2">
        <f t="shared" si="16"/>
        <v>521599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3.3</v>
      </c>
      <c r="C305" s="6">
        <f>TITRES_STAT!D308</f>
        <v>1.9356</v>
      </c>
      <c r="D305" s="6">
        <f>TITRES_STAT!E308</f>
        <v>1382</v>
      </c>
      <c r="E305" s="2">
        <f t="shared" si="16"/>
        <v>520217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NEUTRAL</v>
      </c>
    </row>
    <row r="306" spans="1:8" ht="13.5" x14ac:dyDescent="0.25">
      <c r="A306" s="3">
        <f>TITRES_STAT!B309</f>
        <v>42451</v>
      </c>
      <c r="B306" s="6">
        <f>TITRES_STAT!C309</f>
        <v>3.28</v>
      </c>
      <c r="C306" s="6">
        <f>TITRES_STAT!D309</f>
        <v>1.9238999999999999</v>
      </c>
      <c r="D306" s="6">
        <f>TITRES_STAT!E309</f>
        <v>5518</v>
      </c>
      <c r="E306" s="2">
        <f t="shared" si="16"/>
        <v>514699</v>
      </c>
      <c r="F306" s="6" t="str">
        <f t="shared" si="19"/>
        <v>BULLISH</v>
      </c>
      <c r="G306" s="6" t="str">
        <f t="shared" si="18"/>
        <v>STRONG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3.3</v>
      </c>
      <c r="C307" s="6">
        <f>TITRES_STAT!D310</f>
        <v>1.9356</v>
      </c>
      <c r="D307" s="6">
        <f>TITRES_STAT!E310</f>
        <v>4145</v>
      </c>
      <c r="E307" s="2">
        <f t="shared" si="16"/>
        <v>518844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BULLISH DIVERGENCE</v>
      </c>
    </row>
    <row r="308" spans="1:8" ht="13.5" x14ac:dyDescent="0.25">
      <c r="A308" s="3">
        <f>TITRES_STAT!B311</f>
        <v>42453</v>
      </c>
      <c r="B308" s="6">
        <f>TITRES_STAT!C311</f>
        <v>3.3</v>
      </c>
      <c r="C308" s="6">
        <f>TITRES_STAT!D311</f>
        <v>1.9356</v>
      </c>
      <c r="D308" s="6">
        <f>TITRES_STAT!E311</f>
        <v>190</v>
      </c>
      <c r="E308" s="2">
        <f t="shared" si="16"/>
        <v>518844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3.29</v>
      </c>
      <c r="C309" s="6">
        <f>TITRES_STAT!D312</f>
        <v>1.9297</v>
      </c>
      <c r="D309" s="6">
        <f>TITRES_STAT!E312</f>
        <v>770</v>
      </c>
      <c r="E309" s="2">
        <f t="shared" si="16"/>
        <v>518074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3.3</v>
      </c>
      <c r="C310" s="6">
        <f>TITRES_STAT!D313</f>
        <v>1.9356</v>
      </c>
      <c r="D310" s="6">
        <f>TITRES_STAT!E313</f>
        <v>11146</v>
      </c>
      <c r="E310" s="2">
        <f t="shared" si="16"/>
        <v>529220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3.3</v>
      </c>
      <c r="C311" s="6">
        <f>TITRES_STAT!D314</f>
        <v>1.9356</v>
      </c>
      <c r="D311" s="6">
        <f>TITRES_STAT!E314</f>
        <v>11250</v>
      </c>
      <c r="E311" s="2">
        <f t="shared" si="16"/>
        <v>529220</v>
      </c>
      <c r="F311" s="6" t="str">
        <f t="shared" si="19"/>
        <v>BULLISH</v>
      </c>
      <c r="G311" s="6" t="str">
        <f t="shared" si="18"/>
        <v>STRONG</v>
      </c>
      <c r="H311" s="6" t="str">
        <f t="shared" si="17"/>
        <v>CONFIRMED BULLISH</v>
      </c>
    </row>
    <row r="312" spans="1:8" ht="13.5" x14ac:dyDescent="0.25">
      <c r="A312" s="3">
        <f>TITRES_STAT!B315</f>
        <v>42459</v>
      </c>
      <c r="B312" s="6">
        <f>TITRES_STAT!C315</f>
        <v>3.27</v>
      </c>
      <c r="C312" s="6">
        <f>TITRES_STAT!D315</f>
        <v>1.9179999999999999</v>
      </c>
      <c r="D312" s="6">
        <f>TITRES_STAT!E315</f>
        <v>1808</v>
      </c>
      <c r="E312" s="2">
        <f t="shared" si="16"/>
        <v>527412</v>
      </c>
      <c r="F312" s="6" t="str">
        <f t="shared" si="19"/>
        <v>BULLISH</v>
      </c>
      <c r="G312" s="6" t="str">
        <f t="shared" si="18"/>
        <v>NEUTRAL</v>
      </c>
      <c r="H312" s="6" t="str">
        <f t="shared" si="17"/>
        <v>BULLISH DIVERGENCE</v>
      </c>
    </row>
    <row r="313" spans="1:8" ht="13.5" x14ac:dyDescent="0.25">
      <c r="A313" s="3">
        <f>TITRES_STAT!B316</f>
        <v>42460</v>
      </c>
      <c r="B313" s="6">
        <f>TITRES_STAT!C316</f>
        <v>3.18</v>
      </c>
      <c r="C313" s="6">
        <f>TITRES_STAT!D316</f>
        <v>1.8652</v>
      </c>
      <c r="D313" s="6">
        <f>TITRES_STAT!E316</f>
        <v>12610</v>
      </c>
      <c r="E313" s="2">
        <f t="shared" si="16"/>
        <v>514802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3.01</v>
      </c>
      <c r="C314" s="6">
        <f>TITRES_STAT!D317</f>
        <v>1.7655000000000001</v>
      </c>
      <c r="D314" s="6">
        <f>TITRES_STAT!E317</f>
        <v>39530</v>
      </c>
      <c r="E314" s="2">
        <f t="shared" si="16"/>
        <v>475272</v>
      </c>
      <c r="F314" s="6" t="str">
        <f t="shared" si="19"/>
        <v>BEARISH</v>
      </c>
      <c r="G314" s="6" t="str">
        <f t="shared" si="18"/>
        <v>WEAK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3.07</v>
      </c>
      <c r="C315" s="6">
        <f>TITRES_STAT!D318</f>
        <v>1.8007</v>
      </c>
      <c r="D315" s="6">
        <f>TITRES_STAT!E318</f>
        <v>28540</v>
      </c>
      <c r="E315" s="2">
        <f t="shared" si="16"/>
        <v>503812</v>
      </c>
      <c r="F315" s="6" t="str">
        <f t="shared" si="19"/>
        <v>BEARISH</v>
      </c>
      <c r="G315" s="6" t="str">
        <f t="shared" si="18"/>
        <v>WEAK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3</v>
      </c>
      <c r="C316" s="6">
        <f>TITRES_STAT!D319</f>
        <v>1.7596000000000001</v>
      </c>
      <c r="D316" s="6">
        <f>TITRES_STAT!E319</f>
        <v>4872</v>
      </c>
      <c r="E316" s="2">
        <f t="shared" si="16"/>
        <v>498940</v>
      </c>
      <c r="F316" s="6" t="str">
        <f t="shared" si="19"/>
        <v>BEARISH</v>
      </c>
      <c r="G316" s="6" t="str">
        <f t="shared" si="18"/>
        <v>WEAK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3</v>
      </c>
      <c r="C317" s="6">
        <f>TITRES_STAT!D320</f>
        <v>1.7596000000000001</v>
      </c>
      <c r="D317" s="6">
        <f>TITRES_STAT!E320</f>
        <v>10203</v>
      </c>
      <c r="E317" s="2">
        <f t="shared" si="16"/>
        <v>498940</v>
      </c>
      <c r="F317" s="6" t="str">
        <f t="shared" si="19"/>
        <v>BEARISH</v>
      </c>
      <c r="G317" s="6" t="str">
        <f t="shared" si="18"/>
        <v>WEAK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3</v>
      </c>
      <c r="C318" s="6">
        <f>TITRES_STAT!D321</f>
        <v>1.7596000000000001</v>
      </c>
      <c r="D318" s="6">
        <f>TITRES_STAT!E321</f>
        <v>3038</v>
      </c>
      <c r="E318" s="2">
        <f t="shared" si="16"/>
        <v>498940</v>
      </c>
      <c r="F318" s="6" t="str">
        <f t="shared" si="19"/>
        <v>BEARISH</v>
      </c>
      <c r="G318" s="6" t="str">
        <f t="shared" si="18"/>
        <v>WEAK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3.07</v>
      </c>
      <c r="C319" s="6">
        <f>TITRES_STAT!D322</f>
        <v>1.8007</v>
      </c>
      <c r="D319" s="6">
        <f>TITRES_STAT!E322</f>
        <v>9929</v>
      </c>
      <c r="E319" s="2">
        <f t="shared" si="16"/>
        <v>508869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3.14</v>
      </c>
      <c r="C320" s="6">
        <f>TITRES_STAT!D323</f>
        <v>1.8416999999999999</v>
      </c>
      <c r="D320" s="6">
        <f>TITRES_STAT!E323</f>
        <v>4927</v>
      </c>
      <c r="E320" s="2">
        <f t="shared" si="16"/>
        <v>513796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3.14</v>
      </c>
      <c r="C321" s="6">
        <f>TITRES_STAT!D324</f>
        <v>1.8416999999999999</v>
      </c>
      <c r="D321" s="6">
        <f>TITRES_STAT!E324</f>
        <v>6697</v>
      </c>
      <c r="E321" s="2">
        <f t="shared" si="16"/>
        <v>513796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3.14</v>
      </c>
      <c r="C322" s="6">
        <f>TITRES_STAT!D325</f>
        <v>1.8416999999999999</v>
      </c>
      <c r="D322" s="6">
        <f>TITRES_STAT!E325</f>
        <v>35</v>
      </c>
      <c r="E322" s="2">
        <f t="shared" si="16"/>
        <v>513796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3.14</v>
      </c>
      <c r="C323" s="6">
        <f>TITRES_STAT!D326</f>
        <v>1.8416999999999999</v>
      </c>
      <c r="D323" s="6">
        <f>TITRES_STAT!E326</f>
        <v>5790</v>
      </c>
      <c r="E323" s="2">
        <f t="shared" si="16"/>
        <v>513796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3.05</v>
      </c>
      <c r="C324" s="6">
        <f>TITRES_STAT!D327</f>
        <v>1.7889999999999999</v>
      </c>
      <c r="D324" s="6">
        <f>TITRES_STAT!E327</f>
        <v>4260</v>
      </c>
      <c r="E324" s="2">
        <f t="shared" ref="E324:E387" si="20">IF(B324&gt;B323, E323+D324, IF(B324&lt;B323, E323-D324, E323))</f>
        <v>509536</v>
      </c>
      <c r="F324" s="6" t="str">
        <f t="shared" si="19"/>
        <v>BULLISH</v>
      </c>
      <c r="G324" s="6" t="str">
        <f t="shared" si="18"/>
        <v>NEUTRAL</v>
      </c>
      <c r="H324" s="6" t="str">
        <f t="shared" si="17"/>
        <v>BULLISH DIVERGENCE</v>
      </c>
    </row>
    <row r="325" spans="1:8" ht="13.5" x14ac:dyDescent="0.25">
      <c r="A325" s="3">
        <f>TITRES_STAT!B328</f>
        <v>42478</v>
      </c>
      <c r="B325" s="6">
        <f>TITRES_STAT!C328</f>
        <v>3.13</v>
      </c>
      <c r="C325" s="6">
        <f>TITRES_STAT!D328</f>
        <v>1.8359000000000001</v>
      </c>
      <c r="D325" s="6">
        <f>TITRES_STAT!E328</f>
        <v>23545</v>
      </c>
      <c r="E325" s="2">
        <f t="shared" si="20"/>
        <v>533081</v>
      </c>
      <c r="F325" s="6" t="str">
        <f t="shared" si="19"/>
        <v>BULLISH</v>
      </c>
      <c r="G325" s="6" t="str">
        <f t="shared" si="18"/>
        <v>STRONG</v>
      </c>
      <c r="H325" s="6" t="str">
        <f t="shared" si="17"/>
        <v>BULLISH DIVERGENCE</v>
      </c>
    </row>
    <row r="326" spans="1:8" ht="13.5" x14ac:dyDescent="0.25">
      <c r="A326" s="3">
        <f>TITRES_STAT!B329</f>
        <v>42479</v>
      </c>
      <c r="B326" s="6">
        <f>TITRES_STAT!C329</f>
        <v>3.04</v>
      </c>
      <c r="C326" s="6">
        <f>TITRES_STAT!D329</f>
        <v>1.7830999999999999</v>
      </c>
      <c r="D326" s="6">
        <f>TITRES_STAT!E329</f>
        <v>6211</v>
      </c>
      <c r="E326" s="2">
        <f t="shared" si="20"/>
        <v>526870</v>
      </c>
      <c r="F326" s="6" t="str">
        <f t="shared" si="19"/>
        <v>BULLISH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6">
        <f>TITRES_STAT!C330</f>
        <v>3.04</v>
      </c>
      <c r="C327" s="6">
        <f>TITRES_STAT!D330</f>
        <v>1.7830999999999999</v>
      </c>
      <c r="D327" s="6">
        <f>TITRES_STAT!E330</f>
        <v>5730</v>
      </c>
      <c r="E327" s="2">
        <f t="shared" si="20"/>
        <v>526870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BULLISH DIVERGENCE</v>
      </c>
    </row>
    <row r="328" spans="1:8" ht="13.5" x14ac:dyDescent="0.25">
      <c r="A328" s="3">
        <f>TITRES_STAT!B331</f>
        <v>42481</v>
      </c>
      <c r="B328" s="6">
        <f>TITRES_STAT!C331</f>
        <v>3.04</v>
      </c>
      <c r="C328" s="6">
        <f>TITRES_STAT!D331</f>
        <v>1.7830999999999999</v>
      </c>
      <c r="D328" s="6">
        <f>TITRES_STAT!E331</f>
        <v>1147</v>
      </c>
      <c r="E328" s="2">
        <f t="shared" si="20"/>
        <v>526870</v>
      </c>
      <c r="F328" s="6" t="str">
        <f t="shared" ref="F328:F391" si="23">IF(E328&gt;E323,"BULLISH",IF(E328&lt;E323,"BEARISH","NEUTRAL"))</f>
        <v>BULLISH</v>
      </c>
      <c r="G328" s="6" t="str">
        <f t="shared" si="22"/>
        <v>STRONG</v>
      </c>
      <c r="H328" s="6" t="str">
        <f t="shared" si="21"/>
        <v>BULLISH DIVERGENCE</v>
      </c>
    </row>
    <row r="329" spans="1:8" ht="13.5" x14ac:dyDescent="0.25">
      <c r="A329" s="3">
        <f>TITRES_STAT!B332</f>
        <v>42482</v>
      </c>
      <c r="B329" s="6">
        <f>TITRES_STAT!C332</f>
        <v>3.03</v>
      </c>
      <c r="C329" s="6">
        <f>TITRES_STAT!D332</f>
        <v>1.7771999999999999</v>
      </c>
      <c r="D329" s="6">
        <f>TITRES_STAT!E332</f>
        <v>523</v>
      </c>
      <c r="E329" s="2">
        <f t="shared" si="20"/>
        <v>526347</v>
      </c>
      <c r="F329" s="6" t="str">
        <f t="shared" si="23"/>
        <v>BULLISH</v>
      </c>
      <c r="G329" s="6" t="str">
        <f t="shared" si="22"/>
        <v>STRONG</v>
      </c>
      <c r="H329" s="6" t="str">
        <f t="shared" si="21"/>
        <v>BULLISH DIVERGENCE</v>
      </c>
    </row>
    <row r="330" spans="1:8" ht="13.5" x14ac:dyDescent="0.25">
      <c r="A330" s="3">
        <f>TITRES_STAT!B333</f>
        <v>42485</v>
      </c>
      <c r="B330" s="6">
        <f>TITRES_STAT!C333</f>
        <v>3</v>
      </c>
      <c r="C330" s="6">
        <f>TITRES_STAT!D333</f>
        <v>1.7596000000000001</v>
      </c>
      <c r="D330" s="6">
        <f>TITRES_STAT!E333</f>
        <v>1816</v>
      </c>
      <c r="E330" s="2">
        <f t="shared" si="20"/>
        <v>524531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3.01</v>
      </c>
      <c r="C331" s="6">
        <f>TITRES_STAT!D334</f>
        <v>1.7655000000000001</v>
      </c>
      <c r="D331" s="6">
        <f>TITRES_STAT!E334</f>
        <v>11131</v>
      </c>
      <c r="E331" s="2">
        <f t="shared" si="20"/>
        <v>535662</v>
      </c>
      <c r="F331" s="6" t="str">
        <f t="shared" si="23"/>
        <v>BULLISH</v>
      </c>
      <c r="G331" s="6" t="str">
        <f t="shared" si="22"/>
        <v>NEUTRAL</v>
      </c>
      <c r="H331" s="6" t="str">
        <f t="shared" si="21"/>
        <v>BULLISH DIVERGENCE</v>
      </c>
    </row>
    <row r="332" spans="1:8" ht="13.5" x14ac:dyDescent="0.25">
      <c r="A332" s="3">
        <f>TITRES_STAT!B335</f>
        <v>42487</v>
      </c>
      <c r="B332" s="6">
        <f>TITRES_STAT!C335</f>
        <v>2.92</v>
      </c>
      <c r="C332" s="6">
        <f>TITRES_STAT!D335</f>
        <v>1.7126999999999999</v>
      </c>
      <c r="D332" s="6">
        <f>TITRES_STAT!E335</f>
        <v>1866</v>
      </c>
      <c r="E332" s="2">
        <f t="shared" si="20"/>
        <v>533796</v>
      </c>
      <c r="F332" s="6" t="str">
        <f t="shared" si="23"/>
        <v>BULLISH</v>
      </c>
      <c r="G332" s="6" t="str">
        <f t="shared" si="22"/>
        <v>NEUTRAL</v>
      </c>
      <c r="H332" s="6" t="str">
        <f t="shared" si="21"/>
        <v>BULLISH DIVERGENCE</v>
      </c>
    </row>
    <row r="333" spans="1:8" ht="13.5" x14ac:dyDescent="0.25">
      <c r="A333" s="3">
        <f>TITRES_STAT!B336</f>
        <v>42488</v>
      </c>
      <c r="B333" s="6">
        <f>TITRES_STAT!C336</f>
        <v>2.97</v>
      </c>
      <c r="C333" s="6">
        <f>TITRES_STAT!D336</f>
        <v>1.742</v>
      </c>
      <c r="D333" s="6">
        <f>TITRES_STAT!E336</f>
        <v>20602</v>
      </c>
      <c r="E333" s="2">
        <f t="shared" si="20"/>
        <v>554398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BULLISH DIVERGENCE</v>
      </c>
    </row>
    <row r="334" spans="1:8" ht="13.5" x14ac:dyDescent="0.25">
      <c r="A334" s="3">
        <f>TITRES_STAT!B337</f>
        <v>42489</v>
      </c>
      <c r="B334" s="6">
        <f>TITRES_STAT!C337</f>
        <v>2.95</v>
      </c>
      <c r="C334" s="6">
        <f>TITRES_STAT!D337</f>
        <v>1.7302999999999999</v>
      </c>
      <c r="D334" s="6">
        <f>TITRES_STAT!E337</f>
        <v>73992</v>
      </c>
      <c r="E334" s="2">
        <f t="shared" si="20"/>
        <v>480406</v>
      </c>
      <c r="F334" s="6" t="str">
        <f t="shared" si="23"/>
        <v>BEARISH</v>
      </c>
      <c r="G334" s="6" t="str">
        <f t="shared" si="22"/>
        <v>WEAK</v>
      </c>
      <c r="H334" s="6" t="str">
        <f t="shared" si="21"/>
        <v>CONFIRMED BEARISH</v>
      </c>
    </row>
    <row r="335" spans="1:8" ht="13.5" x14ac:dyDescent="0.25">
      <c r="A335" s="3">
        <f>TITRES_STAT!B338</f>
        <v>42492</v>
      </c>
      <c r="B335" s="6">
        <f>TITRES_STAT!C338</f>
        <v>2.84</v>
      </c>
      <c r="C335" s="6">
        <f>TITRES_STAT!D338</f>
        <v>1.6657999999999999</v>
      </c>
      <c r="D335" s="6">
        <f>TITRES_STAT!E338</f>
        <v>27845</v>
      </c>
      <c r="E335" s="2">
        <f t="shared" si="20"/>
        <v>452561</v>
      </c>
      <c r="F335" s="6" t="str">
        <f t="shared" si="23"/>
        <v>BEARISH</v>
      </c>
      <c r="G335" s="6" t="str">
        <f t="shared" si="22"/>
        <v>WEAK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2.85</v>
      </c>
      <c r="C336" s="6">
        <f>TITRES_STAT!D339</f>
        <v>1.6716</v>
      </c>
      <c r="D336" s="6">
        <f>TITRES_STAT!E339</f>
        <v>9647</v>
      </c>
      <c r="E336" s="2">
        <f t="shared" si="20"/>
        <v>462208</v>
      </c>
      <c r="F336" s="6" t="str">
        <f t="shared" si="23"/>
        <v>BEARISH</v>
      </c>
      <c r="G336" s="6" t="str">
        <f t="shared" si="22"/>
        <v>WEAK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2.85</v>
      </c>
      <c r="C337" s="6">
        <f>TITRES_STAT!D340</f>
        <v>1.6716</v>
      </c>
      <c r="D337" s="6">
        <f>TITRES_STAT!E340</f>
        <v>85</v>
      </c>
      <c r="E337" s="2">
        <f t="shared" si="20"/>
        <v>462208</v>
      </c>
      <c r="F337" s="6" t="str">
        <f t="shared" si="23"/>
        <v>BEARISH</v>
      </c>
      <c r="G337" s="6" t="str">
        <f t="shared" si="22"/>
        <v>WEAK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2.91</v>
      </c>
      <c r="C338" s="6">
        <f>TITRES_STAT!D341</f>
        <v>1.7068000000000001</v>
      </c>
      <c r="D338" s="6">
        <f>TITRES_STAT!E341</f>
        <v>15553</v>
      </c>
      <c r="E338" s="2">
        <f t="shared" si="20"/>
        <v>477761</v>
      </c>
      <c r="F338" s="6" t="str">
        <f t="shared" si="23"/>
        <v>BEARISH</v>
      </c>
      <c r="G338" s="6" t="str">
        <f t="shared" si="22"/>
        <v>WEAK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2.9</v>
      </c>
      <c r="C339" s="6">
        <f>TITRES_STAT!D342</f>
        <v>1.7010000000000001</v>
      </c>
      <c r="D339" s="6">
        <f>TITRES_STAT!E342</f>
        <v>100</v>
      </c>
      <c r="E339" s="2">
        <f t="shared" si="20"/>
        <v>477661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2.95</v>
      </c>
      <c r="C340" s="6">
        <f>TITRES_STAT!D343</f>
        <v>1.7302999999999999</v>
      </c>
      <c r="D340" s="6">
        <f>TITRES_STAT!E343</f>
        <v>2040</v>
      </c>
      <c r="E340" s="2">
        <f t="shared" si="20"/>
        <v>479701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2.93</v>
      </c>
      <c r="C341" s="6">
        <f>TITRES_STAT!D344</f>
        <v>1.7185999999999999</v>
      </c>
      <c r="D341" s="6">
        <f>TITRES_STAT!E344</f>
        <v>501</v>
      </c>
      <c r="E341" s="2">
        <f t="shared" si="20"/>
        <v>479200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2.9</v>
      </c>
      <c r="C342" s="6">
        <f>TITRES_STAT!D345</f>
        <v>1.7010000000000001</v>
      </c>
      <c r="D342" s="6">
        <f>TITRES_STAT!E345</f>
        <v>168</v>
      </c>
      <c r="E342" s="2">
        <f t="shared" si="20"/>
        <v>479032</v>
      </c>
      <c r="F342" s="6" t="str">
        <f t="shared" si="23"/>
        <v>BULLISH</v>
      </c>
      <c r="G342" s="6" t="str">
        <f t="shared" si="22"/>
        <v>STRONG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2.82</v>
      </c>
      <c r="C343" s="6">
        <f>TITRES_STAT!D346</f>
        <v>1.6540999999999999</v>
      </c>
      <c r="D343" s="6">
        <f>TITRES_STAT!E346</f>
        <v>5349</v>
      </c>
      <c r="E343" s="2">
        <f t="shared" si="20"/>
        <v>473683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2.85</v>
      </c>
      <c r="C344" s="6">
        <f>TITRES_STAT!D347</f>
        <v>1.6716</v>
      </c>
      <c r="D344" s="6">
        <f>TITRES_STAT!E347</f>
        <v>19563</v>
      </c>
      <c r="E344" s="2">
        <f t="shared" si="20"/>
        <v>493246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BULLISH DIVERGENCE</v>
      </c>
    </row>
    <row r="345" spans="1:8" ht="13.5" x14ac:dyDescent="0.25">
      <c r="A345" s="3">
        <f>TITRES_STAT!B348</f>
        <v>42506</v>
      </c>
      <c r="B345" s="6">
        <f>TITRES_STAT!C348</f>
        <v>2.81</v>
      </c>
      <c r="C345" s="6">
        <f>TITRES_STAT!D348</f>
        <v>1.6482000000000001</v>
      </c>
      <c r="D345" s="6">
        <f>TITRES_STAT!E348</f>
        <v>53083</v>
      </c>
      <c r="E345" s="2">
        <f t="shared" si="20"/>
        <v>440163</v>
      </c>
      <c r="F345" s="6" t="str">
        <f t="shared" si="23"/>
        <v>BEARISH</v>
      </c>
      <c r="G345" s="6" t="str">
        <f t="shared" si="22"/>
        <v>WEAK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2.77</v>
      </c>
      <c r="C346" s="6">
        <f>TITRES_STAT!D349</f>
        <v>1.6247</v>
      </c>
      <c r="D346" s="6">
        <f>TITRES_STAT!E349</f>
        <v>24316</v>
      </c>
      <c r="E346" s="2">
        <f t="shared" si="20"/>
        <v>415847</v>
      </c>
      <c r="F346" s="6" t="str">
        <f t="shared" si="23"/>
        <v>BEARISH</v>
      </c>
      <c r="G346" s="6" t="str">
        <f t="shared" si="22"/>
        <v>WEAK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2.74</v>
      </c>
      <c r="C347" s="6">
        <f>TITRES_STAT!D350</f>
        <v>1.6071</v>
      </c>
      <c r="D347" s="6">
        <f>TITRES_STAT!E350</f>
        <v>19381</v>
      </c>
      <c r="E347" s="2">
        <f t="shared" si="20"/>
        <v>396466</v>
      </c>
      <c r="F347" s="6" t="str">
        <f t="shared" si="23"/>
        <v>BEARISH</v>
      </c>
      <c r="G347" s="6" t="str">
        <f t="shared" si="22"/>
        <v>WEAK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2.73</v>
      </c>
      <c r="C348" s="6">
        <f>TITRES_STAT!D351</f>
        <v>1.6012999999999999</v>
      </c>
      <c r="D348" s="6">
        <f>TITRES_STAT!E351</f>
        <v>14243</v>
      </c>
      <c r="E348" s="2">
        <f t="shared" si="20"/>
        <v>382223</v>
      </c>
      <c r="F348" s="6" t="str">
        <f t="shared" si="23"/>
        <v>BEARISH</v>
      </c>
      <c r="G348" s="6" t="str">
        <f t="shared" si="22"/>
        <v>WEAK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2.72</v>
      </c>
      <c r="C349" s="6">
        <f>TITRES_STAT!D352</f>
        <v>1.5953999999999999</v>
      </c>
      <c r="D349" s="6">
        <f>TITRES_STAT!E352</f>
        <v>307</v>
      </c>
      <c r="E349" s="2">
        <f t="shared" si="20"/>
        <v>381916</v>
      </c>
      <c r="F349" s="6" t="str">
        <f t="shared" si="23"/>
        <v>BEARISH</v>
      </c>
      <c r="G349" s="6" t="str">
        <f t="shared" si="22"/>
        <v>WEAK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2.84</v>
      </c>
      <c r="C350" s="6">
        <f>TITRES_STAT!D353</f>
        <v>1.6657999999999999</v>
      </c>
      <c r="D350" s="6">
        <f>TITRES_STAT!E353</f>
        <v>16394</v>
      </c>
      <c r="E350" s="2">
        <f t="shared" si="20"/>
        <v>398310</v>
      </c>
      <c r="F350" s="6" t="str">
        <f t="shared" si="23"/>
        <v>BEARISH</v>
      </c>
      <c r="G350" s="6" t="str">
        <f t="shared" si="22"/>
        <v>WEAK</v>
      </c>
      <c r="H350" s="6" t="str">
        <f t="shared" si="21"/>
        <v>BEARISH DIVERGENCE</v>
      </c>
    </row>
    <row r="351" spans="1:8" ht="13.5" x14ac:dyDescent="0.25">
      <c r="A351" s="3">
        <f>TITRES_STAT!B354</f>
        <v>42514</v>
      </c>
      <c r="B351" s="6">
        <f>TITRES_STAT!C354</f>
        <v>2.83</v>
      </c>
      <c r="C351" s="6">
        <f>TITRES_STAT!D354</f>
        <v>1.6598999999999999</v>
      </c>
      <c r="D351" s="6">
        <f>TITRES_STAT!E354</f>
        <v>12625</v>
      </c>
      <c r="E351" s="2">
        <f t="shared" si="20"/>
        <v>385685</v>
      </c>
      <c r="F351" s="6" t="str">
        <f t="shared" si="23"/>
        <v>BEARISH</v>
      </c>
      <c r="G351" s="6" t="str">
        <f t="shared" si="22"/>
        <v>WEAK</v>
      </c>
      <c r="H351" s="6" t="str">
        <f t="shared" si="21"/>
        <v>BEARISH DIVERGENCE</v>
      </c>
    </row>
    <row r="352" spans="1:8" ht="13.5" x14ac:dyDescent="0.25">
      <c r="A352" s="3">
        <f>TITRES_STAT!B355</f>
        <v>42515</v>
      </c>
      <c r="B352" s="6">
        <f>TITRES_STAT!C355</f>
        <v>2.8</v>
      </c>
      <c r="C352" s="6">
        <f>TITRES_STAT!D355</f>
        <v>1.6423000000000001</v>
      </c>
      <c r="D352" s="6">
        <f>TITRES_STAT!E355</f>
        <v>16833</v>
      </c>
      <c r="E352" s="2">
        <f t="shared" si="20"/>
        <v>368852</v>
      </c>
      <c r="F352" s="6" t="str">
        <f t="shared" si="23"/>
        <v>BEARISH</v>
      </c>
      <c r="G352" s="6" t="str">
        <f t="shared" si="22"/>
        <v>WEAK</v>
      </c>
      <c r="H352" s="6" t="str">
        <f t="shared" si="21"/>
        <v>BEARISH DIVERGENCE</v>
      </c>
    </row>
    <row r="353" spans="1:8" ht="13.5" x14ac:dyDescent="0.25">
      <c r="A353" s="3">
        <f>TITRES_STAT!B356</f>
        <v>42516</v>
      </c>
      <c r="B353" s="6">
        <f>TITRES_STAT!C356</f>
        <v>2.72</v>
      </c>
      <c r="C353" s="6">
        <f>TITRES_STAT!D356</f>
        <v>1.5953999999999999</v>
      </c>
      <c r="D353" s="6">
        <f>TITRES_STAT!E356</f>
        <v>15027</v>
      </c>
      <c r="E353" s="2">
        <f t="shared" si="20"/>
        <v>353825</v>
      </c>
      <c r="F353" s="6" t="str">
        <f t="shared" si="23"/>
        <v>BEARISH</v>
      </c>
      <c r="G353" s="6" t="str">
        <f t="shared" si="22"/>
        <v>WEAK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2.74</v>
      </c>
      <c r="C354" s="6">
        <f>TITRES_STAT!D357</f>
        <v>1.6071</v>
      </c>
      <c r="D354" s="6">
        <f>TITRES_STAT!E357</f>
        <v>25895</v>
      </c>
      <c r="E354" s="2">
        <f t="shared" si="20"/>
        <v>379720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BEARISH DIVERGENCE</v>
      </c>
    </row>
    <row r="355" spans="1:8" ht="13.5" x14ac:dyDescent="0.25">
      <c r="A355" s="3">
        <f>TITRES_STAT!B358</f>
        <v>42520</v>
      </c>
      <c r="B355" s="6">
        <f>TITRES_STAT!C358</f>
        <v>2.75</v>
      </c>
      <c r="C355" s="6">
        <f>TITRES_STAT!D358</f>
        <v>1.613</v>
      </c>
      <c r="D355" s="6">
        <f>TITRES_STAT!E358</f>
        <v>8803</v>
      </c>
      <c r="E355" s="2">
        <f t="shared" si="20"/>
        <v>388523</v>
      </c>
      <c r="F355" s="6" t="str">
        <f t="shared" si="23"/>
        <v>BEARISH</v>
      </c>
      <c r="G355" s="6" t="str">
        <f t="shared" si="22"/>
        <v>WEAK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2.75</v>
      </c>
      <c r="C356" s="6">
        <f>TITRES_STAT!D359</f>
        <v>1.613</v>
      </c>
      <c r="D356" s="6">
        <f>TITRES_STAT!E359</f>
        <v>6155</v>
      </c>
      <c r="E356" s="2">
        <f t="shared" si="20"/>
        <v>388523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BULLISH DIVERGENCE</v>
      </c>
    </row>
    <row r="357" spans="1:8" ht="13.5" x14ac:dyDescent="0.25">
      <c r="A357" s="3">
        <f>TITRES_STAT!B360</f>
        <v>42522</v>
      </c>
      <c r="B357" s="6">
        <f>TITRES_STAT!C360</f>
        <v>2.75</v>
      </c>
      <c r="C357" s="6">
        <f>TITRES_STAT!D360</f>
        <v>1.613</v>
      </c>
      <c r="D357" s="6">
        <f>TITRES_STAT!E360</f>
        <v>1255</v>
      </c>
      <c r="E357" s="2">
        <f t="shared" si="20"/>
        <v>388523</v>
      </c>
      <c r="F357" s="6" t="str">
        <f t="shared" si="23"/>
        <v>BULLISH</v>
      </c>
      <c r="G357" s="6" t="str">
        <f t="shared" si="22"/>
        <v>STRONG</v>
      </c>
      <c r="H357" s="6" t="str">
        <f t="shared" si="21"/>
        <v>BULLISH DIVERGENCE</v>
      </c>
    </row>
    <row r="358" spans="1:8" ht="13.5" x14ac:dyDescent="0.25">
      <c r="A358" s="3">
        <f>TITRES_STAT!B361</f>
        <v>42523</v>
      </c>
      <c r="B358" s="6">
        <f>TITRES_STAT!C361</f>
        <v>2.79</v>
      </c>
      <c r="C358" s="6">
        <f>TITRES_STAT!D361</f>
        <v>1.6365000000000001</v>
      </c>
      <c r="D358" s="6">
        <f>TITRES_STAT!E361</f>
        <v>20241</v>
      </c>
      <c r="E358" s="2">
        <f t="shared" si="20"/>
        <v>408764</v>
      </c>
      <c r="F358" s="6" t="str">
        <f t="shared" si="23"/>
        <v>BULLISH</v>
      </c>
      <c r="G358" s="6" t="str">
        <f t="shared" si="22"/>
        <v>STRONG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2.79</v>
      </c>
      <c r="C359" s="6">
        <f>TITRES_STAT!D362</f>
        <v>1.6365000000000001</v>
      </c>
      <c r="D359" s="6">
        <f>TITRES_STAT!E362</f>
        <v>9266</v>
      </c>
      <c r="E359" s="2">
        <f t="shared" si="20"/>
        <v>408764</v>
      </c>
      <c r="F359" s="6" t="str">
        <f t="shared" si="23"/>
        <v>BULLISH</v>
      </c>
      <c r="G359" s="6" t="str">
        <f t="shared" si="22"/>
        <v>STRONG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2.81</v>
      </c>
      <c r="C360" s="6">
        <f>TITRES_STAT!D363</f>
        <v>1.6482000000000001</v>
      </c>
      <c r="D360" s="6">
        <f>TITRES_STAT!E363</f>
        <v>150</v>
      </c>
      <c r="E360" s="2">
        <f t="shared" si="20"/>
        <v>408914</v>
      </c>
      <c r="F360" s="6" t="str">
        <f t="shared" si="23"/>
        <v>BULLISH</v>
      </c>
      <c r="G360" s="6" t="str">
        <f t="shared" si="22"/>
        <v>STRONG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2.82</v>
      </c>
      <c r="C361" s="6">
        <f>TITRES_STAT!D364</f>
        <v>1.6540999999999999</v>
      </c>
      <c r="D361" s="6">
        <f>TITRES_STAT!E364</f>
        <v>118</v>
      </c>
      <c r="E361" s="2">
        <f t="shared" si="20"/>
        <v>409032</v>
      </c>
      <c r="F361" s="6" t="str">
        <f t="shared" si="23"/>
        <v>BULLISH</v>
      </c>
      <c r="G361" s="6" t="str">
        <f t="shared" si="22"/>
        <v>STRONG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2.74</v>
      </c>
      <c r="C362" s="6">
        <f>TITRES_STAT!D365</f>
        <v>1.6071</v>
      </c>
      <c r="D362" s="6">
        <f>TITRES_STAT!E365</f>
        <v>1816</v>
      </c>
      <c r="E362" s="2">
        <f t="shared" si="20"/>
        <v>407216</v>
      </c>
      <c r="F362" s="6" t="str">
        <f t="shared" si="23"/>
        <v>BULLISH</v>
      </c>
      <c r="G362" s="6" t="str">
        <f t="shared" si="22"/>
        <v>STRONG</v>
      </c>
      <c r="H362" s="6" t="str">
        <f t="shared" si="21"/>
        <v>BULLISH DIVERGENCE</v>
      </c>
    </row>
    <row r="363" spans="1:8" ht="13.5" x14ac:dyDescent="0.25">
      <c r="A363" s="3">
        <f>TITRES_STAT!B366</f>
        <v>42530</v>
      </c>
      <c r="B363" s="6">
        <f>TITRES_STAT!C366</f>
        <v>2.8</v>
      </c>
      <c r="C363" s="6">
        <f>TITRES_STAT!D366</f>
        <v>1.6423000000000001</v>
      </c>
      <c r="D363" s="6">
        <f>TITRES_STAT!E366</f>
        <v>6010</v>
      </c>
      <c r="E363" s="2">
        <f t="shared" si="20"/>
        <v>413226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2.81</v>
      </c>
      <c r="C364" s="6">
        <f>TITRES_STAT!D367</f>
        <v>1.6482000000000001</v>
      </c>
      <c r="D364" s="6">
        <f>TITRES_STAT!E367</f>
        <v>20230</v>
      </c>
      <c r="E364" s="2">
        <f t="shared" si="20"/>
        <v>433456</v>
      </c>
      <c r="F364" s="6" t="str">
        <f t="shared" si="23"/>
        <v>BULLISH</v>
      </c>
      <c r="G364" s="6" t="str">
        <f t="shared" si="22"/>
        <v>STRONG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2.83</v>
      </c>
      <c r="C365" s="6">
        <f>TITRES_STAT!D368</f>
        <v>1.6598999999999999</v>
      </c>
      <c r="D365" s="6">
        <f>TITRES_STAT!E368</f>
        <v>4422</v>
      </c>
      <c r="E365" s="2">
        <f t="shared" si="20"/>
        <v>437878</v>
      </c>
      <c r="F365" s="6" t="str">
        <f t="shared" si="23"/>
        <v>BULLISH</v>
      </c>
      <c r="G365" s="6" t="str">
        <f t="shared" si="22"/>
        <v>STRONG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2.82</v>
      </c>
      <c r="C366" s="6">
        <f>TITRES_STAT!D369</f>
        <v>1.6540999999999999</v>
      </c>
      <c r="D366" s="6">
        <f>TITRES_STAT!E369</f>
        <v>29904</v>
      </c>
      <c r="E366" s="2">
        <f t="shared" si="20"/>
        <v>407974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NEUTRAL</v>
      </c>
    </row>
    <row r="367" spans="1:8" ht="13.5" x14ac:dyDescent="0.25">
      <c r="A367" s="3">
        <f>TITRES_STAT!B370</f>
        <v>42536</v>
      </c>
      <c r="B367" s="6">
        <f>TITRES_STAT!C370</f>
        <v>2.8</v>
      </c>
      <c r="C367" s="6">
        <f>TITRES_STAT!D370</f>
        <v>1.6423000000000001</v>
      </c>
      <c r="D367" s="6">
        <f>TITRES_STAT!E370</f>
        <v>19366</v>
      </c>
      <c r="E367" s="2">
        <f t="shared" si="20"/>
        <v>388608</v>
      </c>
      <c r="F367" s="6" t="str">
        <f t="shared" si="23"/>
        <v>BEARISH</v>
      </c>
      <c r="G367" s="6" t="str">
        <f t="shared" si="22"/>
        <v>WEAK</v>
      </c>
      <c r="H367" s="6" t="str">
        <f t="shared" si="21"/>
        <v>BEARISH DIVERGENCE</v>
      </c>
    </row>
    <row r="368" spans="1:8" ht="13.5" x14ac:dyDescent="0.25">
      <c r="A368" s="3">
        <f>TITRES_STAT!B371</f>
        <v>42537</v>
      </c>
      <c r="B368" s="6">
        <f>TITRES_STAT!C371</f>
        <v>2.82</v>
      </c>
      <c r="C368" s="6">
        <f>TITRES_STAT!D371</f>
        <v>1.6540999999999999</v>
      </c>
      <c r="D368" s="6">
        <f>TITRES_STAT!E371</f>
        <v>4757</v>
      </c>
      <c r="E368" s="2">
        <f t="shared" si="20"/>
        <v>393365</v>
      </c>
      <c r="F368" s="6" t="str">
        <f t="shared" si="23"/>
        <v>BEARISH</v>
      </c>
      <c r="G368" s="6" t="str">
        <f t="shared" si="22"/>
        <v>WEAK</v>
      </c>
      <c r="H368" s="6" t="str">
        <f t="shared" si="21"/>
        <v>BEARISH DIVERGENCE</v>
      </c>
    </row>
    <row r="369" spans="1:8" ht="13.5" x14ac:dyDescent="0.25">
      <c r="A369" s="3">
        <f>TITRES_STAT!B372</f>
        <v>42538</v>
      </c>
      <c r="B369" s="6">
        <f>TITRES_STAT!C372</f>
        <v>2.8</v>
      </c>
      <c r="C369" s="6">
        <f>TITRES_STAT!D372</f>
        <v>1.6423000000000001</v>
      </c>
      <c r="D369" s="6">
        <f>TITRES_STAT!E372</f>
        <v>200</v>
      </c>
      <c r="E369" s="2">
        <f t="shared" si="20"/>
        <v>393165</v>
      </c>
      <c r="F369" s="6" t="str">
        <f t="shared" si="23"/>
        <v>BEARISH</v>
      </c>
      <c r="G369" s="6" t="str">
        <f t="shared" si="22"/>
        <v>WEAK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2.78</v>
      </c>
      <c r="C370" s="6">
        <f>TITRES_STAT!D373</f>
        <v>1.6306</v>
      </c>
      <c r="D370" s="6">
        <f>TITRES_STAT!E373</f>
        <v>42704</v>
      </c>
      <c r="E370" s="2">
        <f t="shared" si="20"/>
        <v>350461</v>
      </c>
      <c r="F370" s="6" t="str">
        <f t="shared" si="23"/>
        <v>BEARISH</v>
      </c>
      <c r="G370" s="6" t="str">
        <f t="shared" si="22"/>
        <v>WEAK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2.74</v>
      </c>
      <c r="C371" s="6">
        <f>TITRES_STAT!D374</f>
        <v>1.6071</v>
      </c>
      <c r="D371" s="6">
        <f>TITRES_STAT!E374</f>
        <v>21760</v>
      </c>
      <c r="E371" s="2">
        <f t="shared" si="20"/>
        <v>328701</v>
      </c>
      <c r="F371" s="6" t="str">
        <f t="shared" si="23"/>
        <v>BEARISH</v>
      </c>
      <c r="G371" s="6" t="str">
        <f t="shared" si="22"/>
        <v>WEAK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2.78</v>
      </c>
      <c r="C372" s="6">
        <f>TITRES_STAT!D375</f>
        <v>1.6306</v>
      </c>
      <c r="D372" s="6">
        <f>TITRES_STAT!E375</f>
        <v>11925</v>
      </c>
      <c r="E372" s="2">
        <f t="shared" si="20"/>
        <v>340626</v>
      </c>
      <c r="F372" s="6" t="str">
        <f t="shared" si="23"/>
        <v>BEARISH</v>
      </c>
      <c r="G372" s="6" t="str">
        <f t="shared" si="22"/>
        <v>WEAK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2.84</v>
      </c>
      <c r="C373" s="6">
        <f>TITRES_STAT!D376</f>
        <v>1.6657999999999999</v>
      </c>
      <c r="D373" s="6">
        <f>TITRES_STAT!E376</f>
        <v>17815</v>
      </c>
      <c r="E373" s="2">
        <f t="shared" si="20"/>
        <v>358441</v>
      </c>
      <c r="F373" s="6" t="str">
        <f t="shared" si="23"/>
        <v>BEARISH</v>
      </c>
      <c r="G373" s="6" t="str">
        <f t="shared" si="22"/>
        <v>WEAK</v>
      </c>
      <c r="H373" s="6" t="str">
        <f t="shared" si="21"/>
        <v>BEARISH DIVERGENCE</v>
      </c>
    </row>
    <row r="374" spans="1:8" ht="13.5" x14ac:dyDescent="0.25">
      <c r="A374" s="3">
        <f>TITRES_STAT!B377</f>
        <v>42545</v>
      </c>
      <c r="B374" s="6">
        <f>TITRES_STAT!C377</f>
        <v>2.82</v>
      </c>
      <c r="C374" s="6">
        <f>TITRES_STAT!D377</f>
        <v>1.6540999999999999</v>
      </c>
      <c r="D374" s="6">
        <f>TITRES_STAT!E377</f>
        <v>2248</v>
      </c>
      <c r="E374" s="2">
        <f t="shared" si="20"/>
        <v>356193</v>
      </c>
      <c r="F374" s="6" t="str">
        <f t="shared" si="23"/>
        <v>BEARISH</v>
      </c>
      <c r="G374" s="6" t="str">
        <f t="shared" si="22"/>
        <v>WEAK</v>
      </c>
      <c r="H374" s="6" t="str">
        <f t="shared" si="21"/>
        <v>BEARISH DIVERGENCE</v>
      </c>
    </row>
    <row r="375" spans="1:8" ht="13.5" x14ac:dyDescent="0.25">
      <c r="A375" s="3">
        <f>TITRES_STAT!B378</f>
        <v>42548</v>
      </c>
      <c r="B375" s="6">
        <f>TITRES_STAT!C378</f>
        <v>2.82</v>
      </c>
      <c r="C375" s="6">
        <f>TITRES_STAT!D378</f>
        <v>1.6540999999999999</v>
      </c>
      <c r="D375" s="6">
        <f>TITRES_STAT!E378</f>
        <v>4417</v>
      </c>
      <c r="E375" s="2">
        <f t="shared" si="20"/>
        <v>356193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2.82</v>
      </c>
      <c r="C376" s="6">
        <f>TITRES_STAT!D379</f>
        <v>1.6540999999999999</v>
      </c>
      <c r="D376" s="6">
        <f>TITRES_STAT!E379</f>
        <v>0</v>
      </c>
      <c r="E376" s="2">
        <f t="shared" si="20"/>
        <v>356193</v>
      </c>
      <c r="F376" s="6" t="str">
        <f t="shared" si="23"/>
        <v>BULLISH</v>
      </c>
      <c r="G376" s="6" t="str">
        <f t="shared" si="22"/>
        <v>STRONG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2.81</v>
      </c>
      <c r="C377" s="6">
        <f>TITRES_STAT!D380</f>
        <v>1.6482000000000001</v>
      </c>
      <c r="D377" s="6">
        <f>TITRES_STAT!E380</f>
        <v>1151</v>
      </c>
      <c r="E377" s="2">
        <f t="shared" si="20"/>
        <v>355042</v>
      </c>
      <c r="F377" s="6" t="str">
        <f t="shared" si="23"/>
        <v>BULLISH</v>
      </c>
      <c r="G377" s="6" t="str">
        <f t="shared" si="22"/>
        <v>STRONG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2.73</v>
      </c>
      <c r="C378" s="6">
        <f>TITRES_STAT!D381</f>
        <v>1.6012999999999999</v>
      </c>
      <c r="D378" s="6">
        <f>TITRES_STAT!E381</f>
        <v>0</v>
      </c>
      <c r="E378" s="2">
        <f t="shared" si="20"/>
        <v>355042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CONFIRMED BEARISH</v>
      </c>
    </row>
    <row r="379" spans="1:8" ht="13.5" x14ac:dyDescent="0.25">
      <c r="A379" s="3">
        <f>TITRES_STAT!B382</f>
        <v>42552</v>
      </c>
      <c r="B379" s="6">
        <f>TITRES_STAT!C382</f>
        <v>2.78</v>
      </c>
      <c r="C379" s="6">
        <f>TITRES_STAT!D382</f>
        <v>1.6306</v>
      </c>
      <c r="D379" s="6">
        <f>TITRES_STAT!E382</f>
        <v>178</v>
      </c>
      <c r="E379" s="2">
        <f t="shared" si="20"/>
        <v>355220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2.82</v>
      </c>
      <c r="C380" s="6">
        <f>TITRES_STAT!D383</f>
        <v>1.6540999999999999</v>
      </c>
      <c r="D380" s="6">
        <f>TITRES_STAT!E383</f>
        <v>6045</v>
      </c>
      <c r="E380" s="2">
        <f t="shared" si="20"/>
        <v>361265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42559</v>
      </c>
      <c r="B381" s="6">
        <f>TITRES_STAT!C384</f>
        <v>2.8</v>
      </c>
      <c r="C381" s="6">
        <f>TITRES_STAT!D384</f>
        <v>1.6423000000000001</v>
      </c>
      <c r="D381" s="6">
        <f>TITRES_STAT!E384</f>
        <v>1325</v>
      </c>
      <c r="E381" s="2">
        <f t="shared" si="20"/>
        <v>359940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BULLISH DIVERGENCE</v>
      </c>
    </row>
    <row r="382" spans="1:8" ht="13.5" x14ac:dyDescent="0.25">
      <c r="A382" s="3">
        <f>TITRES_STAT!B385</f>
        <v>42562</v>
      </c>
      <c r="B382" s="6">
        <f>TITRES_STAT!C385</f>
        <v>2.72</v>
      </c>
      <c r="C382" s="6">
        <f>TITRES_STAT!D385</f>
        <v>1.5953999999999999</v>
      </c>
      <c r="D382" s="6">
        <f>TITRES_STAT!E385</f>
        <v>1005</v>
      </c>
      <c r="E382" s="2">
        <f t="shared" si="20"/>
        <v>358935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BULLISH DIVERGENCE</v>
      </c>
    </row>
    <row r="383" spans="1:8" ht="13.5" x14ac:dyDescent="0.25">
      <c r="A383" s="3">
        <f>TITRES_STAT!B386</f>
        <v>42563</v>
      </c>
      <c r="B383" s="6">
        <f>TITRES_STAT!C386</f>
        <v>2.64</v>
      </c>
      <c r="C383" s="6">
        <f>TITRES_STAT!D386</f>
        <v>1.5485</v>
      </c>
      <c r="D383" s="6">
        <f>TITRES_STAT!E386</f>
        <v>16130</v>
      </c>
      <c r="E383" s="2">
        <f t="shared" si="20"/>
        <v>342805</v>
      </c>
      <c r="F383" s="6" t="str">
        <f t="shared" si="23"/>
        <v>BEARISH</v>
      </c>
      <c r="G383" s="6" t="str">
        <f t="shared" si="22"/>
        <v>WEAK</v>
      </c>
      <c r="H383" s="6" t="str">
        <f t="shared" si="21"/>
        <v>CONFIRMED BEARISH</v>
      </c>
    </row>
    <row r="384" spans="1:8" ht="13.5" x14ac:dyDescent="0.25">
      <c r="A384" s="3">
        <f>TITRES_STAT!B387</f>
        <v>42564</v>
      </c>
      <c r="B384" s="6">
        <f>TITRES_STAT!C387</f>
        <v>2.65</v>
      </c>
      <c r="C384" s="6">
        <f>TITRES_STAT!D387</f>
        <v>1.5543</v>
      </c>
      <c r="D384" s="6">
        <f>TITRES_STAT!E387</f>
        <v>5061</v>
      </c>
      <c r="E384" s="2">
        <f t="shared" si="20"/>
        <v>347866</v>
      </c>
      <c r="F384" s="6" t="str">
        <f t="shared" si="23"/>
        <v>BEARISH</v>
      </c>
      <c r="G384" s="6" t="str">
        <f t="shared" si="22"/>
        <v>WEAK</v>
      </c>
      <c r="H384" s="6" t="str">
        <f t="shared" si="21"/>
        <v>CONFIRMED BEARISH</v>
      </c>
    </row>
    <row r="385" spans="1:8" ht="13.5" x14ac:dyDescent="0.25">
      <c r="A385" s="3">
        <f>TITRES_STAT!B388</f>
        <v>42565</v>
      </c>
      <c r="B385" s="6">
        <f>TITRES_STAT!C388</f>
        <v>2.7</v>
      </c>
      <c r="C385" s="6">
        <f>TITRES_STAT!D388</f>
        <v>1.5837000000000001</v>
      </c>
      <c r="D385" s="6">
        <f>TITRES_STAT!E388</f>
        <v>14479</v>
      </c>
      <c r="E385" s="2">
        <f t="shared" si="20"/>
        <v>362345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BULLISH DIVERGENCE</v>
      </c>
    </row>
    <row r="386" spans="1:8" ht="13.5" x14ac:dyDescent="0.25">
      <c r="A386" s="3">
        <f>TITRES_STAT!B389</f>
        <v>42566</v>
      </c>
      <c r="B386" s="6">
        <f>TITRES_STAT!C389</f>
        <v>2.78</v>
      </c>
      <c r="C386" s="6">
        <f>TITRES_STAT!D389</f>
        <v>1.6306</v>
      </c>
      <c r="D386" s="6">
        <f>TITRES_STAT!E389</f>
        <v>200</v>
      </c>
      <c r="E386" s="2">
        <f t="shared" si="20"/>
        <v>362545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BULLISH DIVERGENCE</v>
      </c>
    </row>
    <row r="387" spans="1:8" ht="13.5" x14ac:dyDescent="0.25">
      <c r="A387" s="3">
        <f>TITRES_STAT!B390</f>
        <v>42569</v>
      </c>
      <c r="B387" s="6">
        <f>TITRES_STAT!C390</f>
        <v>2.77</v>
      </c>
      <c r="C387" s="6">
        <f>TITRES_STAT!D390</f>
        <v>1.6247</v>
      </c>
      <c r="D387" s="6">
        <f>TITRES_STAT!E390</f>
        <v>1903</v>
      </c>
      <c r="E387" s="2">
        <f t="shared" si="20"/>
        <v>360642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2.8</v>
      </c>
      <c r="C388" s="6">
        <f>TITRES_STAT!D391</f>
        <v>1.6423000000000001</v>
      </c>
      <c r="D388" s="6">
        <f>TITRES_STAT!E391</f>
        <v>350</v>
      </c>
      <c r="E388" s="2">
        <f t="shared" ref="E388:E451" si="24">IF(B388&gt;B387, E387+D388, IF(B388&lt;B387, E387-D388, E387))</f>
        <v>360992</v>
      </c>
      <c r="F388" s="6" t="str">
        <f t="shared" si="23"/>
        <v>BULLISH</v>
      </c>
      <c r="G388" s="6" t="str">
        <f t="shared" si="22"/>
        <v>STRONG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2.8</v>
      </c>
      <c r="C389" s="6">
        <f>TITRES_STAT!D392</f>
        <v>1.6423000000000001</v>
      </c>
      <c r="D389" s="6">
        <f>TITRES_STAT!E392</f>
        <v>581</v>
      </c>
      <c r="E389" s="2">
        <f t="shared" si="24"/>
        <v>360992</v>
      </c>
      <c r="F389" s="6" t="str">
        <f t="shared" si="23"/>
        <v>BULLISH</v>
      </c>
      <c r="G389" s="6" t="str">
        <f t="shared" si="22"/>
        <v>STRONG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2.8</v>
      </c>
      <c r="C390" s="6">
        <f>TITRES_STAT!D393</f>
        <v>1.6423000000000001</v>
      </c>
      <c r="D390" s="6">
        <f>TITRES_STAT!E393</f>
        <v>118</v>
      </c>
      <c r="E390" s="2">
        <f t="shared" si="24"/>
        <v>360992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BEARISH DIVERGENCE</v>
      </c>
    </row>
    <row r="391" spans="1:8" ht="13.5" x14ac:dyDescent="0.25">
      <c r="A391" s="3">
        <f>TITRES_STAT!B394</f>
        <v>42573</v>
      </c>
      <c r="B391" s="6">
        <f>TITRES_STAT!C394</f>
        <v>2.79</v>
      </c>
      <c r="C391" s="6">
        <f>TITRES_STAT!D394</f>
        <v>1.6365000000000001</v>
      </c>
      <c r="D391" s="6">
        <f>TITRES_STAT!E394</f>
        <v>288</v>
      </c>
      <c r="E391" s="2">
        <f t="shared" si="24"/>
        <v>360704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BEARISH DIVERGENCE</v>
      </c>
    </row>
    <row r="392" spans="1:8" ht="13.5" x14ac:dyDescent="0.25">
      <c r="A392" s="3">
        <f>TITRES_STAT!B395</f>
        <v>42577</v>
      </c>
      <c r="B392" s="6">
        <f>TITRES_STAT!C395</f>
        <v>2.79</v>
      </c>
      <c r="C392" s="6">
        <f>TITRES_STAT!D395</f>
        <v>1.6365000000000001</v>
      </c>
      <c r="D392" s="6">
        <f>TITRES_STAT!E395</f>
        <v>0</v>
      </c>
      <c r="E392" s="2">
        <f t="shared" si="24"/>
        <v>360704</v>
      </c>
      <c r="F392" s="6" t="str">
        <f t="shared" ref="F392:F455" si="27">IF(E392&gt;E387,"BULLISH",IF(E392&lt;E387,"BEARISH","NEUTRAL"))</f>
        <v>BULLISH</v>
      </c>
      <c r="G392" s="6" t="str">
        <f t="shared" si="26"/>
        <v>NEUTRAL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2.79</v>
      </c>
      <c r="C393" s="6">
        <f>TITRES_STAT!D396</f>
        <v>1.6365000000000001</v>
      </c>
      <c r="D393" s="6">
        <f>TITRES_STAT!E396</f>
        <v>1001</v>
      </c>
      <c r="E393" s="2">
        <f t="shared" si="24"/>
        <v>360704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2.74</v>
      </c>
      <c r="C394" s="6">
        <f>TITRES_STAT!D397</f>
        <v>1.6071</v>
      </c>
      <c r="D394" s="6">
        <f>TITRES_STAT!E397</f>
        <v>2295</v>
      </c>
      <c r="E394" s="2">
        <f t="shared" si="24"/>
        <v>358409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2.79</v>
      </c>
      <c r="C395" s="6">
        <f>TITRES_STAT!D398</f>
        <v>1.6365000000000001</v>
      </c>
      <c r="D395" s="6">
        <f>TITRES_STAT!E398</f>
        <v>1</v>
      </c>
      <c r="E395" s="2">
        <f t="shared" si="24"/>
        <v>358410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2.79</v>
      </c>
      <c r="C396" s="6">
        <f>TITRES_STAT!D399</f>
        <v>1.6365000000000001</v>
      </c>
      <c r="D396" s="6">
        <f>TITRES_STAT!E399</f>
        <v>0</v>
      </c>
      <c r="E396" s="2">
        <f t="shared" si="24"/>
        <v>358410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2.77</v>
      </c>
      <c r="C397" s="6">
        <f>TITRES_STAT!D400</f>
        <v>1.6247</v>
      </c>
      <c r="D397" s="6">
        <f>TITRES_STAT!E400</f>
        <v>501</v>
      </c>
      <c r="E397" s="2">
        <f t="shared" si="24"/>
        <v>357909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42585</v>
      </c>
      <c r="B398" s="6">
        <f>TITRES_STAT!C401</f>
        <v>2.77</v>
      </c>
      <c r="C398" s="6">
        <f>TITRES_STAT!D401</f>
        <v>1.6247</v>
      </c>
      <c r="D398" s="6">
        <f>TITRES_STAT!E401</f>
        <v>493</v>
      </c>
      <c r="E398" s="2">
        <f t="shared" si="24"/>
        <v>357909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CONFIRMED BEARISH</v>
      </c>
    </row>
    <row r="399" spans="1:8" ht="13.5" x14ac:dyDescent="0.25">
      <c r="A399" s="3">
        <f>TITRES_STAT!B402</f>
        <v>42586</v>
      </c>
      <c r="B399" s="6">
        <f>TITRES_STAT!C402</f>
        <v>2.8</v>
      </c>
      <c r="C399" s="6">
        <f>TITRES_STAT!D402</f>
        <v>1.6423000000000001</v>
      </c>
      <c r="D399" s="6">
        <f>TITRES_STAT!E402</f>
        <v>1773</v>
      </c>
      <c r="E399" s="2">
        <f t="shared" si="24"/>
        <v>359682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2.8</v>
      </c>
      <c r="C400" s="6">
        <f>TITRES_STAT!D403</f>
        <v>1.6423000000000001</v>
      </c>
      <c r="D400" s="6">
        <f>TITRES_STAT!E403</f>
        <v>8600</v>
      </c>
      <c r="E400" s="2">
        <f t="shared" si="24"/>
        <v>359682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2.8</v>
      </c>
      <c r="C401" s="6">
        <f>TITRES_STAT!D404</f>
        <v>1.6423000000000001</v>
      </c>
      <c r="D401" s="6">
        <f>TITRES_STAT!E404</f>
        <v>1346</v>
      </c>
      <c r="E401" s="2">
        <f t="shared" si="24"/>
        <v>359682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2.8</v>
      </c>
      <c r="C402" s="6">
        <f>TITRES_STAT!D405</f>
        <v>1.6423000000000001</v>
      </c>
      <c r="D402" s="6">
        <f>TITRES_STAT!E405</f>
        <v>17888</v>
      </c>
      <c r="E402" s="2">
        <f t="shared" si="24"/>
        <v>359682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2.72</v>
      </c>
      <c r="C403" s="6">
        <f>TITRES_STAT!D406</f>
        <v>1.5953999999999999</v>
      </c>
      <c r="D403" s="6">
        <f>TITRES_STAT!E406</f>
        <v>1201</v>
      </c>
      <c r="E403" s="2">
        <f t="shared" si="24"/>
        <v>358481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BULLISH DIVERGENCE</v>
      </c>
    </row>
    <row r="404" spans="1:8" ht="13.5" x14ac:dyDescent="0.25">
      <c r="A404" s="3">
        <f>TITRES_STAT!B407</f>
        <v>42593</v>
      </c>
      <c r="B404" s="6">
        <f>TITRES_STAT!C407</f>
        <v>2.79</v>
      </c>
      <c r="C404" s="6">
        <f>TITRES_STAT!D407</f>
        <v>1.6365000000000001</v>
      </c>
      <c r="D404" s="6">
        <f>TITRES_STAT!E407</f>
        <v>120</v>
      </c>
      <c r="E404" s="2">
        <f t="shared" si="24"/>
        <v>358601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2.79</v>
      </c>
      <c r="C405" s="6">
        <f>TITRES_STAT!D408</f>
        <v>1.6365000000000001</v>
      </c>
      <c r="D405" s="6">
        <f>TITRES_STAT!E408</f>
        <v>355</v>
      </c>
      <c r="E405" s="2">
        <f t="shared" si="24"/>
        <v>358601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2.79</v>
      </c>
      <c r="C406" s="6">
        <f>TITRES_STAT!D409</f>
        <v>1.6365000000000001</v>
      </c>
      <c r="D406" s="6">
        <f>TITRES_STAT!E409</f>
        <v>0</v>
      </c>
      <c r="E406" s="2">
        <f t="shared" si="24"/>
        <v>358601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2.78</v>
      </c>
      <c r="C407" s="6">
        <f>TITRES_STAT!D410</f>
        <v>1.6306</v>
      </c>
      <c r="D407" s="6">
        <f>TITRES_STAT!E410</f>
        <v>17533</v>
      </c>
      <c r="E407" s="2">
        <f t="shared" si="24"/>
        <v>341068</v>
      </c>
      <c r="F407" s="6" t="str">
        <f t="shared" si="27"/>
        <v>BEARISH</v>
      </c>
      <c r="G407" s="6" t="str">
        <f t="shared" si="26"/>
        <v>WEAK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2.78</v>
      </c>
      <c r="C408" s="6">
        <f>TITRES_STAT!D411</f>
        <v>1.6306</v>
      </c>
      <c r="D408" s="6">
        <f>TITRES_STAT!E411</f>
        <v>61</v>
      </c>
      <c r="E408" s="2">
        <f t="shared" si="24"/>
        <v>341068</v>
      </c>
      <c r="F408" s="6" t="str">
        <f t="shared" si="27"/>
        <v>BEARISH</v>
      </c>
      <c r="G408" s="6" t="str">
        <f t="shared" si="26"/>
        <v>WEAK</v>
      </c>
      <c r="H408" s="6" t="str">
        <f t="shared" si="25"/>
        <v>BEARISH DIVERGENCE</v>
      </c>
    </row>
    <row r="409" spans="1:8" ht="13.5" x14ac:dyDescent="0.25">
      <c r="A409" s="3">
        <f>TITRES_STAT!B412</f>
        <v>42600</v>
      </c>
      <c r="B409" s="6">
        <f>TITRES_STAT!C412</f>
        <v>2.78</v>
      </c>
      <c r="C409" s="6">
        <f>TITRES_STAT!D412</f>
        <v>1.6306</v>
      </c>
      <c r="D409" s="6">
        <f>TITRES_STAT!E412</f>
        <v>5012</v>
      </c>
      <c r="E409" s="2">
        <f t="shared" si="24"/>
        <v>341068</v>
      </c>
      <c r="F409" s="6" t="str">
        <f t="shared" si="27"/>
        <v>BEARISH</v>
      </c>
      <c r="G409" s="6" t="str">
        <f t="shared" si="26"/>
        <v>WEAK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2.78</v>
      </c>
      <c r="C410" s="6">
        <f>TITRES_STAT!D413</f>
        <v>1.6306</v>
      </c>
      <c r="D410" s="6">
        <f>TITRES_STAT!E413</f>
        <v>1000</v>
      </c>
      <c r="E410" s="2">
        <f t="shared" si="24"/>
        <v>341068</v>
      </c>
      <c r="F410" s="6" t="str">
        <f t="shared" si="27"/>
        <v>BEARISH</v>
      </c>
      <c r="G410" s="6" t="str">
        <f t="shared" si="26"/>
        <v>WEAK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2.8</v>
      </c>
      <c r="C411" s="6">
        <f>TITRES_STAT!D414</f>
        <v>1.6423000000000001</v>
      </c>
      <c r="D411" s="6">
        <f>TITRES_STAT!E414</f>
        <v>1</v>
      </c>
      <c r="E411" s="2">
        <f t="shared" si="24"/>
        <v>341069</v>
      </c>
      <c r="F411" s="6" t="str">
        <f t="shared" si="27"/>
        <v>BEARISH</v>
      </c>
      <c r="G411" s="6" t="str">
        <f t="shared" si="26"/>
        <v>WEAK</v>
      </c>
      <c r="H411" s="6" t="str">
        <f t="shared" si="25"/>
        <v>BEARISH DIVERGENCE</v>
      </c>
    </row>
    <row r="412" spans="1:8" ht="13.5" x14ac:dyDescent="0.25">
      <c r="A412" s="3">
        <f>TITRES_STAT!B415</f>
        <v>42605</v>
      </c>
      <c r="B412" s="6">
        <f>TITRES_STAT!C415</f>
        <v>2.72</v>
      </c>
      <c r="C412" s="6">
        <f>TITRES_STAT!D415</f>
        <v>1.5953999999999999</v>
      </c>
      <c r="D412" s="6">
        <f>TITRES_STAT!E415</f>
        <v>4051</v>
      </c>
      <c r="E412" s="2">
        <f t="shared" si="24"/>
        <v>337018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2.77</v>
      </c>
      <c r="C413" s="6">
        <f>TITRES_STAT!D416</f>
        <v>1.6247</v>
      </c>
      <c r="D413" s="6">
        <f>TITRES_STAT!E416</f>
        <v>1003</v>
      </c>
      <c r="E413" s="2">
        <f t="shared" si="24"/>
        <v>338021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2.8</v>
      </c>
      <c r="C414" s="6">
        <f>TITRES_STAT!D417</f>
        <v>1.6423000000000001</v>
      </c>
      <c r="D414" s="6">
        <f>TITRES_STAT!E417</f>
        <v>1</v>
      </c>
      <c r="E414" s="2">
        <f t="shared" si="24"/>
        <v>338022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BEARISH DIVERGENCE</v>
      </c>
    </row>
    <row r="415" spans="1:8" ht="13.5" x14ac:dyDescent="0.25">
      <c r="A415" s="3">
        <f>TITRES_STAT!B418</f>
        <v>42608</v>
      </c>
      <c r="B415" s="6">
        <f>TITRES_STAT!C418</f>
        <v>2.72</v>
      </c>
      <c r="C415" s="6">
        <f>TITRES_STAT!D418</f>
        <v>1.5953999999999999</v>
      </c>
      <c r="D415" s="6">
        <f>TITRES_STAT!E418</f>
        <v>4755</v>
      </c>
      <c r="E415" s="2">
        <f t="shared" si="24"/>
        <v>333267</v>
      </c>
      <c r="F415" s="6" t="str">
        <f t="shared" si="27"/>
        <v>BEARISH</v>
      </c>
      <c r="G415" s="6" t="str">
        <f t="shared" si="26"/>
        <v>WEAK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2.75</v>
      </c>
      <c r="C416" s="6">
        <f>TITRES_STAT!D419</f>
        <v>1.613</v>
      </c>
      <c r="D416" s="6">
        <f>TITRES_STAT!E419</f>
        <v>10003</v>
      </c>
      <c r="E416" s="2">
        <f t="shared" si="24"/>
        <v>343270</v>
      </c>
      <c r="F416" s="6" t="str">
        <f t="shared" si="27"/>
        <v>BULLISH</v>
      </c>
      <c r="G416" s="6" t="str">
        <f t="shared" si="26"/>
        <v>NEUTRAL</v>
      </c>
      <c r="H416" s="6" t="str">
        <f t="shared" si="25"/>
        <v>BULLISH DIVERGENCE</v>
      </c>
    </row>
    <row r="417" spans="1:8" ht="13.5" x14ac:dyDescent="0.25">
      <c r="A417" s="3">
        <f>TITRES_STAT!B420</f>
        <v>42612</v>
      </c>
      <c r="B417" s="6">
        <f>TITRES_STAT!C420</f>
        <v>2.8</v>
      </c>
      <c r="C417" s="6">
        <f>TITRES_STAT!D420</f>
        <v>1.6423000000000001</v>
      </c>
      <c r="D417" s="6">
        <f>TITRES_STAT!E420</f>
        <v>496</v>
      </c>
      <c r="E417" s="2">
        <f t="shared" si="24"/>
        <v>343766</v>
      </c>
      <c r="F417" s="6" t="str">
        <f t="shared" si="27"/>
        <v>BULLISH</v>
      </c>
      <c r="G417" s="6" t="str">
        <f t="shared" si="26"/>
        <v>STRONG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2.83</v>
      </c>
      <c r="C418" s="6">
        <f>TITRES_STAT!D421</f>
        <v>1.6598999999999999</v>
      </c>
      <c r="D418" s="6">
        <f>TITRES_STAT!E421</f>
        <v>1</v>
      </c>
      <c r="E418" s="2">
        <f t="shared" si="24"/>
        <v>343767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2.83</v>
      </c>
      <c r="C419" s="6">
        <f>TITRES_STAT!D422</f>
        <v>1.6598999999999999</v>
      </c>
      <c r="D419" s="6">
        <f>TITRES_STAT!E422</f>
        <v>0</v>
      </c>
      <c r="E419" s="2">
        <f t="shared" si="24"/>
        <v>343767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2.8</v>
      </c>
      <c r="C420" s="6">
        <f>TITRES_STAT!D423</f>
        <v>1.6423000000000001</v>
      </c>
      <c r="D420" s="6">
        <f>TITRES_STAT!E423</f>
        <v>2702</v>
      </c>
      <c r="E420" s="2">
        <f t="shared" si="24"/>
        <v>341065</v>
      </c>
      <c r="F420" s="6" t="str">
        <f t="shared" si="27"/>
        <v>BULLISH</v>
      </c>
      <c r="G420" s="6" t="str">
        <f t="shared" si="26"/>
        <v>STRONG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2.84</v>
      </c>
      <c r="C421" s="6">
        <f>TITRES_STAT!D424</f>
        <v>1.6657999999999999</v>
      </c>
      <c r="D421" s="6">
        <f>TITRES_STAT!E424</f>
        <v>6594</v>
      </c>
      <c r="E421" s="2">
        <f t="shared" si="24"/>
        <v>347659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2.76</v>
      </c>
      <c r="C422" s="6">
        <f>TITRES_STAT!D425</f>
        <v>1.6189</v>
      </c>
      <c r="D422" s="6">
        <f>TITRES_STAT!E425</f>
        <v>39883</v>
      </c>
      <c r="E422" s="2">
        <f t="shared" si="24"/>
        <v>307776</v>
      </c>
      <c r="F422" s="6" t="str">
        <f t="shared" si="27"/>
        <v>BEARISH</v>
      </c>
      <c r="G422" s="6" t="str">
        <f t="shared" si="26"/>
        <v>WEAK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2.84</v>
      </c>
      <c r="C423" s="6">
        <f>TITRES_STAT!D426</f>
        <v>1.6657999999999999</v>
      </c>
      <c r="D423" s="6">
        <f>TITRES_STAT!E426</f>
        <v>31720</v>
      </c>
      <c r="E423" s="2">
        <f t="shared" si="24"/>
        <v>339496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BEARISH DIVERGENCE</v>
      </c>
    </row>
    <row r="424" spans="1:8" ht="13.5" x14ac:dyDescent="0.25">
      <c r="A424" s="3">
        <f>TITRES_STAT!B427</f>
        <v>42621</v>
      </c>
      <c r="B424" s="6">
        <f>TITRES_STAT!C427</f>
        <v>2.96</v>
      </c>
      <c r="C424" s="6">
        <f>TITRES_STAT!D427</f>
        <v>1.7362</v>
      </c>
      <c r="D424" s="6">
        <f>TITRES_STAT!E427</f>
        <v>32832</v>
      </c>
      <c r="E424" s="2">
        <f t="shared" si="24"/>
        <v>372328</v>
      </c>
      <c r="F424" s="6" t="str">
        <f t="shared" si="27"/>
        <v>BULLISH</v>
      </c>
      <c r="G424" s="6" t="str">
        <f t="shared" si="26"/>
        <v>STRONG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2.96</v>
      </c>
      <c r="C425" s="6">
        <f>TITRES_STAT!D428</f>
        <v>1.7362</v>
      </c>
      <c r="D425" s="6">
        <f>TITRES_STAT!E428</f>
        <v>8618</v>
      </c>
      <c r="E425" s="2">
        <f t="shared" si="24"/>
        <v>372328</v>
      </c>
      <c r="F425" s="6" t="str">
        <f t="shared" si="27"/>
        <v>BULLISH</v>
      </c>
      <c r="G425" s="6" t="str">
        <f t="shared" si="26"/>
        <v>STRONG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2.96</v>
      </c>
      <c r="C426" s="6">
        <f>TITRES_STAT!D429</f>
        <v>1.7362</v>
      </c>
      <c r="D426" s="6">
        <f>TITRES_STAT!E429</f>
        <v>8618</v>
      </c>
      <c r="E426" s="2">
        <f t="shared" si="24"/>
        <v>372328</v>
      </c>
      <c r="F426" s="6" t="str">
        <f t="shared" si="27"/>
        <v>BULLISH</v>
      </c>
      <c r="G426" s="6" t="str">
        <f t="shared" si="26"/>
        <v>STRONG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2.94</v>
      </c>
      <c r="C427" s="6">
        <f>TITRES_STAT!D430</f>
        <v>1.7243999999999999</v>
      </c>
      <c r="D427" s="6">
        <f>TITRES_STAT!E430</f>
        <v>5702</v>
      </c>
      <c r="E427" s="2">
        <f t="shared" si="24"/>
        <v>366626</v>
      </c>
      <c r="F427" s="6" t="str">
        <f t="shared" si="27"/>
        <v>BULLISH</v>
      </c>
      <c r="G427" s="6" t="str">
        <f t="shared" si="26"/>
        <v>STRONG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2.9</v>
      </c>
      <c r="C428" s="6">
        <f>TITRES_STAT!D431</f>
        <v>1.7010000000000001</v>
      </c>
      <c r="D428" s="6">
        <f>TITRES_STAT!E431</f>
        <v>9949</v>
      </c>
      <c r="E428" s="2">
        <f t="shared" si="24"/>
        <v>356677</v>
      </c>
      <c r="F428" s="6" t="str">
        <f t="shared" si="27"/>
        <v>BULLISH</v>
      </c>
      <c r="G428" s="6" t="str">
        <f t="shared" si="26"/>
        <v>STRONG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2.94</v>
      </c>
      <c r="C429" s="6">
        <f>TITRES_STAT!D432</f>
        <v>1.7243999999999999</v>
      </c>
      <c r="D429" s="6">
        <f>TITRES_STAT!E432</f>
        <v>28033</v>
      </c>
      <c r="E429" s="2">
        <f t="shared" si="24"/>
        <v>384710</v>
      </c>
      <c r="F429" s="6" t="str">
        <f t="shared" si="27"/>
        <v>BULLISH</v>
      </c>
      <c r="G429" s="6" t="str">
        <f t="shared" si="26"/>
        <v>STRONG</v>
      </c>
      <c r="H429" s="6" t="str">
        <f t="shared" si="25"/>
        <v>BULLISH DIVERGENCE</v>
      </c>
    </row>
    <row r="430" spans="1:8" ht="13.5" x14ac:dyDescent="0.25">
      <c r="A430" s="3">
        <f>TITRES_STAT!B433</f>
        <v>42633</v>
      </c>
      <c r="B430" s="6">
        <f>TITRES_STAT!C433</f>
        <v>3</v>
      </c>
      <c r="C430" s="6">
        <f>TITRES_STAT!D433</f>
        <v>1.7596000000000001</v>
      </c>
      <c r="D430" s="6">
        <f>TITRES_STAT!E433</f>
        <v>19093</v>
      </c>
      <c r="E430" s="2">
        <f t="shared" si="24"/>
        <v>403803</v>
      </c>
      <c r="F430" s="6" t="str">
        <f t="shared" si="27"/>
        <v>BULLISH</v>
      </c>
      <c r="G430" s="6" t="str">
        <f t="shared" si="26"/>
        <v>STRONG</v>
      </c>
      <c r="H430" s="6" t="str">
        <f t="shared" si="25"/>
        <v>CONFIRMED BULLISH</v>
      </c>
    </row>
    <row r="431" spans="1:8" ht="13.5" x14ac:dyDescent="0.25">
      <c r="A431" s="3">
        <f>TITRES_STAT!B434</f>
        <v>42634</v>
      </c>
      <c r="B431" s="6">
        <f>TITRES_STAT!C434</f>
        <v>2.98</v>
      </c>
      <c r="C431" s="6">
        <f>TITRES_STAT!D434</f>
        <v>1.7479</v>
      </c>
      <c r="D431" s="6">
        <f>TITRES_STAT!E434</f>
        <v>3188</v>
      </c>
      <c r="E431" s="2">
        <f t="shared" si="24"/>
        <v>400615</v>
      </c>
      <c r="F431" s="6" t="str">
        <f t="shared" si="27"/>
        <v>BULLISH</v>
      </c>
      <c r="G431" s="6" t="str">
        <f t="shared" si="26"/>
        <v>STRONG</v>
      </c>
      <c r="H431" s="6" t="str">
        <f t="shared" si="25"/>
        <v>CONFIRMED BULLISH</v>
      </c>
    </row>
    <row r="432" spans="1:8" ht="13.5" x14ac:dyDescent="0.25">
      <c r="A432" s="3">
        <f>TITRES_STAT!B435</f>
        <v>42635</v>
      </c>
      <c r="B432" s="6">
        <f>TITRES_STAT!C435</f>
        <v>2.98</v>
      </c>
      <c r="C432" s="6">
        <f>TITRES_STAT!D435</f>
        <v>1.7479</v>
      </c>
      <c r="D432" s="6">
        <f>TITRES_STAT!E435</f>
        <v>866</v>
      </c>
      <c r="E432" s="2">
        <f t="shared" si="24"/>
        <v>400615</v>
      </c>
      <c r="F432" s="6" t="str">
        <f t="shared" si="27"/>
        <v>BULLISH</v>
      </c>
      <c r="G432" s="6" t="str">
        <f t="shared" si="26"/>
        <v>STRONG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2.98</v>
      </c>
      <c r="C433" s="6">
        <f>TITRES_STAT!D436</f>
        <v>1.7479</v>
      </c>
      <c r="D433" s="6">
        <f>TITRES_STAT!E436</f>
        <v>108</v>
      </c>
      <c r="E433" s="2">
        <f t="shared" si="24"/>
        <v>400615</v>
      </c>
      <c r="F433" s="6" t="str">
        <f t="shared" si="27"/>
        <v>BULLISH</v>
      </c>
      <c r="G433" s="6" t="str">
        <f t="shared" si="26"/>
        <v>STRONG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2.99</v>
      </c>
      <c r="C434" s="6">
        <f>TITRES_STAT!D437</f>
        <v>1.7538</v>
      </c>
      <c r="D434" s="6">
        <f>TITRES_STAT!E437</f>
        <v>1</v>
      </c>
      <c r="E434" s="2">
        <f t="shared" si="24"/>
        <v>400616</v>
      </c>
      <c r="F434" s="6" t="str">
        <f t="shared" si="27"/>
        <v>BULLISH</v>
      </c>
      <c r="G434" s="6" t="str">
        <f t="shared" si="26"/>
        <v>STRONG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2.99</v>
      </c>
      <c r="C435" s="6">
        <f>TITRES_STAT!D438</f>
        <v>1.7538</v>
      </c>
      <c r="D435" s="6">
        <f>TITRES_STAT!E438</f>
        <v>1</v>
      </c>
      <c r="E435" s="2">
        <f t="shared" si="24"/>
        <v>400616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2.96</v>
      </c>
      <c r="C436" s="6">
        <f>TITRES_STAT!D439</f>
        <v>1.7362</v>
      </c>
      <c r="D436" s="6">
        <f>TITRES_STAT!E439</f>
        <v>1493</v>
      </c>
      <c r="E436" s="2">
        <f t="shared" si="24"/>
        <v>399123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2.97</v>
      </c>
      <c r="C437" s="6">
        <f>TITRES_STAT!D440</f>
        <v>1.742</v>
      </c>
      <c r="D437" s="6">
        <f>TITRES_STAT!E440</f>
        <v>3121</v>
      </c>
      <c r="E437" s="2">
        <f t="shared" si="24"/>
        <v>402244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BULLISH DIVERGENCE</v>
      </c>
    </row>
    <row r="438" spans="1:8" ht="13.5" x14ac:dyDescent="0.25">
      <c r="A438" s="3">
        <f>TITRES_STAT!B441</f>
        <v>42643</v>
      </c>
      <c r="B438" s="6">
        <f>TITRES_STAT!C441</f>
        <v>2.89</v>
      </c>
      <c r="C438" s="6">
        <f>TITRES_STAT!D441</f>
        <v>1.6951000000000001</v>
      </c>
      <c r="D438" s="6">
        <f>TITRES_STAT!E441</f>
        <v>3226</v>
      </c>
      <c r="E438" s="2">
        <f t="shared" si="24"/>
        <v>399018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2.92</v>
      </c>
      <c r="C439" s="6">
        <f>TITRES_STAT!D442</f>
        <v>1.7126999999999999</v>
      </c>
      <c r="D439" s="6">
        <f>TITRES_STAT!E442</f>
        <v>5167</v>
      </c>
      <c r="E439" s="2">
        <f t="shared" si="24"/>
        <v>404185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BULLISH DIVERGENCE</v>
      </c>
    </row>
    <row r="440" spans="1:8" ht="13.5" x14ac:dyDescent="0.25">
      <c r="A440" s="3">
        <f>TITRES_STAT!B443</f>
        <v>42648</v>
      </c>
      <c r="B440" s="6">
        <f>TITRES_STAT!C443</f>
        <v>2.9</v>
      </c>
      <c r="C440" s="6">
        <f>TITRES_STAT!D443</f>
        <v>1.7010000000000001</v>
      </c>
      <c r="D440" s="6">
        <f>TITRES_STAT!E443</f>
        <v>1104</v>
      </c>
      <c r="E440" s="2">
        <f t="shared" si="24"/>
        <v>403081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BULLISH DIVERGENCE</v>
      </c>
    </row>
    <row r="441" spans="1:8" ht="13.5" x14ac:dyDescent="0.25">
      <c r="A441" s="3">
        <f>TITRES_STAT!B444</f>
        <v>42649</v>
      </c>
      <c r="B441" s="6">
        <f>TITRES_STAT!C444</f>
        <v>2.96</v>
      </c>
      <c r="C441" s="6">
        <f>TITRES_STAT!D444</f>
        <v>1.7362</v>
      </c>
      <c r="D441" s="6">
        <f>TITRES_STAT!E444</f>
        <v>3131</v>
      </c>
      <c r="E441" s="2">
        <f t="shared" si="24"/>
        <v>406212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42650</v>
      </c>
      <c r="B442" s="6">
        <f>TITRES_STAT!C445</f>
        <v>2.9</v>
      </c>
      <c r="C442" s="6">
        <f>TITRES_STAT!D445</f>
        <v>1.7010000000000001</v>
      </c>
      <c r="D442" s="6">
        <f>TITRES_STAT!E445</f>
        <v>5678</v>
      </c>
      <c r="E442" s="2">
        <f t="shared" si="24"/>
        <v>400534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CONFIRMED BEARISH</v>
      </c>
    </row>
    <row r="443" spans="1:8" ht="13.5" x14ac:dyDescent="0.25">
      <c r="A443" s="3">
        <f>TITRES_STAT!B446</f>
        <v>42653</v>
      </c>
      <c r="B443" s="6">
        <f>TITRES_STAT!C446</f>
        <v>2.95</v>
      </c>
      <c r="C443" s="6">
        <f>TITRES_STAT!D446</f>
        <v>1.7302999999999999</v>
      </c>
      <c r="D443" s="6">
        <f>TITRES_STAT!E446</f>
        <v>18548</v>
      </c>
      <c r="E443" s="2">
        <f t="shared" si="24"/>
        <v>419082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3.02</v>
      </c>
      <c r="C444" s="6">
        <f>TITRES_STAT!D447</f>
        <v>1.7714000000000001</v>
      </c>
      <c r="D444" s="6">
        <f>TITRES_STAT!E447</f>
        <v>84747</v>
      </c>
      <c r="E444" s="2">
        <f t="shared" si="24"/>
        <v>503829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3.01</v>
      </c>
      <c r="C445" s="6">
        <f>TITRES_STAT!D448</f>
        <v>1.7655000000000001</v>
      </c>
      <c r="D445" s="6">
        <f>TITRES_STAT!E448</f>
        <v>14860</v>
      </c>
      <c r="E445" s="2">
        <f t="shared" si="24"/>
        <v>488969</v>
      </c>
      <c r="F445" s="6" t="str">
        <f t="shared" si="27"/>
        <v>BULLISH</v>
      </c>
      <c r="G445" s="6" t="str">
        <f t="shared" si="26"/>
        <v>STRONG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3</v>
      </c>
      <c r="C446" s="6">
        <f>TITRES_STAT!D449</f>
        <v>1.7596000000000001</v>
      </c>
      <c r="D446" s="6">
        <f>TITRES_STAT!E449</f>
        <v>628</v>
      </c>
      <c r="E446" s="2">
        <f t="shared" si="24"/>
        <v>488341</v>
      </c>
      <c r="F446" s="6" t="str">
        <f t="shared" si="27"/>
        <v>BULLISH</v>
      </c>
      <c r="G446" s="6" t="str">
        <f t="shared" si="26"/>
        <v>STRONG</v>
      </c>
      <c r="H446" s="6" t="str">
        <f t="shared" si="25"/>
        <v>CONFIRMED BULLISH</v>
      </c>
    </row>
    <row r="447" spans="1:8" ht="13.5" x14ac:dyDescent="0.25">
      <c r="A447" s="3">
        <f>TITRES_STAT!B450</f>
        <v>42657</v>
      </c>
      <c r="B447" s="6">
        <f>TITRES_STAT!C450</f>
        <v>3.06</v>
      </c>
      <c r="C447" s="6">
        <f>TITRES_STAT!D450</f>
        <v>1.7948</v>
      </c>
      <c r="D447" s="6">
        <f>TITRES_STAT!E450</f>
        <v>13646</v>
      </c>
      <c r="E447" s="2">
        <f t="shared" si="24"/>
        <v>501987</v>
      </c>
      <c r="F447" s="6" t="str">
        <f t="shared" si="27"/>
        <v>BULLISH</v>
      </c>
      <c r="G447" s="6" t="str">
        <f t="shared" si="26"/>
        <v>STRONG</v>
      </c>
      <c r="H447" s="6" t="str">
        <f t="shared" si="25"/>
        <v>CONFIRMED BULLISH</v>
      </c>
    </row>
    <row r="448" spans="1:8" ht="13.5" x14ac:dyDescent="0.25">
      <c r="A448" s="3">
        <f>TITRES_STAT!B451</f>
        <v>42660</v>
      </c>
      <c r="B448" s="6">
        <f>TITRES_STAT!C451</f>
        <v>3.01</v>
      </c>
      <c r="C448" s="6">
        <f>TITRES_STAT!D451</f>
        <v>1.7655000000000001</v>
      </c>
      <c r="D448" s="6">
        <f>TITRES_STAT!E451</f>
        <v>5598</v>
      </c>
      <c r="E448" s="2">
        <f t="shared" si="24"/>
        <v>496389</v>
      </c>
      <c r="F448" s="6" t="str">
        <f t="shared" si="27"/>
        <v>BULLISH</v>
      </c>
      <c r="G448" s="6" t="str">
        <f t="shared" si="26"/>
        <v>STRONG</v>
      </c>
      <c r="H448" s="6" t="str">
        <f t="shared" si="25"/>
        <v>CONFIRMED BULLISH</v>
      </c>
    </row>
    <row r="449" spans="1:8" ht="13.5" x14ac:dyDescent="0.25">
      <c r="A449" s="3">
        <f>TITRES_STAT!B452</f>
        <v>42661</v>
      </c>
      <c r="B449" s="6">
        <f>TITRES_STAT!C452</f>
        <v>2.98</v>
      </c>
      <c r="C449" s="6">
        <f>TITRES_STAT!D452</f>
        <v>1.7479</v>
      </c>
      <c r="D449" s="6">
        <f>TITRES_STAT!E452</f>
        <v>4056</v>
      </c>
      <c r="E449" s="2">
        <f t="shared" si="24"/>
        <v>492333</v>
      </c>
      <c r="F449" s="6" t="str">
        <f t="shared" si="27"/>
        <v>BEARISH</v>
      </c>
      <c r="G449" s="6" t="str">
        <f t="shared" si="26"/>
        <v>WEAK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3.03</v>
      </c>
      <c r="C450" s="6">
        <f>TITRES_STAT!D453</f>
        <v>1.7771999999999999</v>
      </c>
      <c r="D450" s="6">
        <f>TITRES_STAT!E453</f>
        <v>43534</v>
      </c>
      <c r="E450" s="2">
        <f t="shared" si="24"/>
        <v>535867</v>
      </c>
      <c r="F450" s="6" t="str">
        <f t="shared" si="27"/>
        <v>BULLISH</v>
      </c>
      <c r="G450" s="6" t="str">
        <f t="shared" si="26"/>
        <v>STRONG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3</v>
      </c>
      <c r="C451" s="6">
        <f>TITRES_STAT!D454</f>
        <v>1.7596000000000001</v>
      </c>
      <c r="D451" s="6">
        <f>TITRES_STAT!E454</f>
        <v>1190</v>
      </c>
      <c r="E451" s="2">
        <f t="shared" si="24"/>
        <v>534677</v>
      </c>
      <c r="F451" s="6" t="str">
        <f t="shared" si="27"/>
        <v>BULLISH</v>
      </c>
      <c r="G451" s="6" t="str">
        <f t="shared" si="26"/>
        <v>STRONG</v>
      </c>
      <c r="H451" s="6" t="str">
        <f t="shared" si="25"/>
        <v>NEUTRAL</v>
      </c>
    </row>
    <row r="452" spans="1:8" ht="13.5" x14ac:dyDescent="0.25">
      <c r="A452" s="3">
        <f>TITRES_STAT!B455</f>
        <v>42664</v>
      </c>
      <c r="B452" s="6">
        <f>TITRES_STAT!C455</f>
        <v>3</v>
      </c>
      <c r="C452" s="6">
        <f>TITRES_STAT!D455</f>
        <v>1.7596000000000001</v>
      </c>
      <c r="D452" s="6">
        <f>TITRES_STAT!E455</f>
        <v>249</v>
      </c>
      <c r="E452" s="2">
        <f t="shared" ref="E452:E515" si="28">IF(B452&gt;B451, E451+D452, IF(B452&lt;B451, E451-D452, E451))</f>
        <v>534677</v>
      </c>
      <c r="F452" s="6" t="str">
        <f t="shared" si="27"/>
        <v>BULLISH</v>
      </c>
      <c r="G452" s="6" t="str">
        <f t="shared" si="26"/>
        <v>STRONG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3.02</v>
      </c>
      <c r="C453" s="6">
        <f>TITRES_STAT!D456</f>
        <v>1.7714000000000001</v>
      </c>
      <c r="D453" s="6">
        <f>TITRES_STAT!E456</f>
        <v>6009</v>
      </c>
      <c r="E453" s="2">
        <f t="shared" si="28"/>
        <v>540686</v>
      </c>
      <c r="F453" s="6" t="str">
        <f t="shared" si="27"/>
        <v>BULLISH</v>
      </c>
      <c r="G453" s="6" t="str">
        <f t="shared" si="26"/>
        <v>STRONG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2.98</v>
      </c>
      <c r="C454" s="6">
        <f>TITRES_STAT!D457</f>
        <v>1.7479</v>
      </c>
      <c r="D454" s="6">
        <f>TITRES_STAT!E457</f>
        <v>4001</v>
      </c>
      <c r="E454" s="2">
        <f t="shared" si="28"/>
        <v>536685</v>
      </c>
      <c r="F454" s="6" t="str">
        <f t="shared" si="27"/>
        <v>BULLISH</v>
      </c>
      <c r="G454" s="6" t="str">
        <f t="shared" si="26"/>
        <v>STRONG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6">
        <f>TITRES_STAT!C458</f>
        <v>2.98</v>
      </c>
      <c r="C455" s="6">
        <f>TITRES_STAT!D458</f>
        <v>1.7479</v>
      </c>
      <c r="D455" s="6">
        <f>TITRES_STAT!E458</f>
        <v>7035</v>
      </c>
      <c r="E455" s="2">
        <f t="shared" si="28"/>
        <v>536685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BULLISH DIVERGENCE</v>
      </c>
    </row>
    <row r="456" spans="1:8" ht="13.5" x14ac:dyDescent="0.25">
      <c r="A456" s="3">
        <f>TITRES_STAT!B459</f>
        <v>42670</v>
      </c>
      <c r="B456" s="6">
        <f>TITRES_STAT!C459</f>
        <v>2.94</v>
      </c>
      <c r="C456" s="6">
        <f>TITRES_STAT!D459</f>
        <v>1.7243999999999999</v>
      </c>
      <c r="D456" s="6">
        <f>TITRES_STAT!E459</f>
        <v>2033</v>
      </c>
      <c r="E456" s="2">
        <f t="shared" si="28"/>
        <v>534652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2.98</v>
      </c>
      <c r="C457" s="6">
        <f>TITRES_STAT!D460</f>
        <v>1.7479</v>
      </c>
      <c r="D457" s="6">
        <f>TITRES_STAT!E460</f>
        <v>14974</v>
      </c>
      <c r="E457" s="2">
        <f t="shared" si="28"/>
        <v>549626</v>
      </c>
      <c r="F457" s="6" t="str">
        <f t="shared" si="31"/>
        <v>BULLISH</v>
      </c>
      <c r="G457" s="6" t="str">
        <f t="shared" si="30"/>
        <v>STRONG</v>
      </c>
      <c r="H457" s="6" t="str">
        <f t="shared" si="29"/>
        <v>BULLISH DIVERGENCE</v>
      </c>
    </row>
    <row r="458" spans="1:8" ht="13.5" x14ac:dyDescent="0.25">
      <c r="A458" s="3">
        <f>TITRES_STAT!B461</f>
        <v>42674</v>
      </c>
      <c r="B458" s="6">
        <f>TITRES_STAT!C461</f>
        <v>2.98</v>
      </c>
      <c r="C458" s="6">
        <f>TITRES_STAT!D461</f>
        <v>1.7479</v>
      </c>
      <c r="D458" s="6">
        <f>TITRES_STAT!E461</f>
        <v>1263</v>
      </c>
      <c r="E458" s="2">
        <f t="shared" si="28"/>
        <v>549626</v>
      </c>
      <c r="F458" s="6" t="str">
        <f t="shared" si="31"/>
        <v>BULLISH</v>
      </c>
      <c r="G458" s="6" t="str">
        <f t="shared" si="30"/>
        <v>NEUTRAL</v>
      </c>
      <c r="H458" s="6" t="str">
        <f t="shared" si="29"/>
        <v>BULLISH DIVERGENCE</v>
      </c>
    </row>
    <row r="459" spans="1:8" ht="13.5" x14ac:dyDescent="0.25">
      <c r="A459" s="3">
        <f>TITRES_STAT!B462</f>
        <v>42675</v>
      </c>
      <c r="B459" s="6">
        <f>TITRES_STAT!C462</f>
        <v>3.01</v>
      </c>
      <c r="C459" s="6">
        <f>TITRES_STAT!D462</f>
        <v>1.7655000000000001</v>
      </c>
      <c r="D459" s="6">
        <f>TITRES_STAT!E462</f>
        <v>211</v>
      </c>
      <c r="E459" s="2">
        <f t="shared" si="28"/>
        <v>549837</v>
      </c>
      <c r="F459" s="6" t="str">
        <f t="shared" si="31"/>
        <v>BULLISH</v>
      </c>
      <c r="G459" s="6" t="str">
        <f t="shared" si="30"/>
        <v>STRONG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3.04</v>
      </c>
      <c r="C460" s="6">
        <f>TITRES_STAT!D463</f>
        <v>1.7830999999999999</v>
      </c>
      <c r="D460" s="6">
        <f>TITRES_STAT!E463</f>
        <v>2562</v>
      </c>
      <c r="E460" s="2">
        <f t="shared" si="28"/>
        <v>552399</v>
      </c>
      <c r="F460" s="6" t="str">
        <f t="shared" si="31"/>
        <v>BULLISH</v>
      </c>
      <c r="G460" s="6" t="str">
        <f t="shared" si="30"/>
        <v>STRONG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3.11</v>
      </c>
      <c r="C461" s="6">
        <f>TITRES_STAT!D464</f>
        <v>1.8242</v>
      </c>
      <c r="D461" s="6">
        <f>TITRES_STAT!E464</f>
        <v>63164</v>
      </c>
      <c r="E461" s="2">
        <f t="shared" si="28"/>
        <v>615563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3.12</v>
      </c>
      <c r="C462" s="6">
        <f>TITRES_STAT!D465</f>
        <v>1.83</v>
      </c>
      <c r="D462" s="6">
        <f>TITRES_STAT!E465</f>
        <v>11658</v>
      </c>
      <c r="E462" s="2">
        <f t="shared" si="28"/>
        <v>627221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3.12</v>
      </c>
      <c r="C463" s="6">
        <f>TITRES_STAT!D466</f>
        <v>1.83</v>
      </c>
      <c r="D463" s="6">
        <f>TITRES_STAT!E466</f>
        <v>7660</v>
      </c>
      <c r="E463" s="2">
        <f t="shared" si="28"/>
        <v>627221</v>
      </c>
      <c r="F463" s="6" t="str">
        <f t="shared" si="31"/>
        <v>BULLISH</v>
      </c>
      <c r="G463" s="6" t="str">
        <f t="shared" si="30"/>
        <v>STRONG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3.23</v>
      </c>
      <c r="C464" s="6">
        <f>TITRES_STAT!D467</f>
        <v>1.8945000000000001</v>
      </c>
      <c r="D464" s="6">
        <f>TITRES_STAT!E467</f>
        <v>26659</v>
      </c>
      <c r="E464" s="2">
        <f t="shared" si="28"/>
        <v>653880</v>
      </c>
      <c r="F464" s="6" t="str">
        <f t="shared" si="31"/>
        <v>BULLISH</v>
      </c>
      <c r="G464" s="6" t="str">
        <f t="shared" si="30"/>
        <v>STRONG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3.39</v>
      </c>
      <c r="C465" s="6">
        <f>TITRES_STAT!D468</f>
        <v>1.9883999999999999</v>
      </c>
      <c r="D465" s="6">
        <f>TITRES_STAT!E468</f>
        <v>197470</v>
      </c>
      <c r="E465" s="2">
        <f t="shared" si="28"/>
        <v>851350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3.42</v>
      </c>
      <c r="C466" s="6">
        <f>TITRES_STAT!D469</f>
        <v>2.0059999999999998</v>
      </c>
      <c r="D466" s="6">
        <f>TITRES_STAT!E469</f>
        <v>81270</v>
      </c>
      <c r="E466" s="2">
        <f t="shared" si="28"/>
        <v>932620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3.6</v>
      </c>
      <c r="C467" s="6">
        <f>TITRES_STAT!D470</f>
        <v>2.1116000000000001</v>
      </c>
      <c r="D467" s="6">
        <f>TITRES_STAT!E470</f>
        <v>219478</v>
      </c>
      <c r="E467" s="2">
        <f t="shared" si="28"/>
        <v>1152098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3.59</v>
      </c>
      <c r="C468" s="6">
        <f>TITRES_STAT!D471</f>
        <v>2.1057000000000001</v>
      </c>
      <c r="D468" s="6">
        <f>TITRES_STAT!E471</f>
        <v>88960</v>
      </c>
      <c r="E468" s="2">
        <f t="shared" si="28"/>
        <v>1063138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3.53</v>
      </c>
      <c r="C469" s="6">
        <f>TITRES_STAT!D472</f>
        <v>2.0705</v>
      </c>
      <c r="D469" s="6">
        <f>TITRES_STAT!E472</f>
        <v>36222</v>
      </c>
      <c r="E469" s="2">
        <f t="shared" si="28"/>
        <v>1026916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3.46</v>
      </c>
      <c r="C470" s="6">
        <f>TITRES_STAT!D473</f>
        <v>2.0293999999999999</v>
      </c>
      <c r="D470" s="6">
        <f>TITRES_STAT!E473</f>
        <v>32927</v>
      </c>
      <c r="E470" s="2">
        <f t="shared" si="28"/>
        <v>993989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3.55</v>
      </c>
      <c r="C471" s="6">
        <f>TITRES_STAT!D474</f>
        <v>2.0821999999999998</v>
      </c>
      <c r="D471" s="6">
        <f>TITRES_STAT!E474</f>
        <v>55840</v>
      </c>
      <c r="E471" s="2">
        <f t="shared" si="28"/>
        <v>1049829</v>
      </c>
      <c r="F471" s="6" t="str">
        <f t="shared" si="31"/>
        <v>BULLISH</v>
      </c>
      <c r="G471" s="6" t="str">
        <f t="shared" si="30"/>
        <v>STRONG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3.38</v>
      </c>
      <c r="C472" s="6">
        <f>TITRES_STAT!D475</f>
        <v>1.9824999999999999</v>
      </c>
      <c r="D472" s="6">
        <f>TITRES_STAT!E475</f>
        <v>32982</v>
      </c>
      <c r="E472" s="2">
        <f t="shared" si="28"/>
        <v>1016847</v>
      </c>
      <c r="F472" s="6" t="str">
        <f t="shared" si="31"/>
        <v>BEARISH</v>
      </c>
      <c r="G472" s="6" t="str">
        <f t="shared" si="30"/>
        <v>WEAK</v>
      </c>
      <c r="H472" s="6" t="str">
        <f t="shared" si="29"/>
        <v>CONFIRMED BEARISH</v>
      </c>
    </row>
    <row r="473" spans="1:8" ht="13.5" x14ac:dyDescent="0.25">
      <c r="A473" s="3">
        <f>TITRES_STAT!B476</f>
        <v>42695</v>
      </c>
      <c r="B473" s="6">
        <f>TITRES_STAT!C476</f>
        <v>3.44</v>
      </c>
      <c r="C473" s="6">
        <f>TITRES_STAT!D476</f>
        <v>2.0177</v>
      </c>
      <c r="D473" s="6">
        <f>TITRES_STAT!E476</f>
        <v>19970</v>
      </c>
      <c r="E473" s="2">
        <f t="shared" si="28"/>
        <v>1036817</v>
      </c>
      <c r="F473" s="6" t="str">
        <f t="shared" si="31"/>
        <v>BEARISH</v>
      </c>
      <c r="G473" s="6" t="str">
        <f t="shared" si="30"/>
        <v>WEAK</v>
      </c>
      <c r="H473" s="6" t="str">
        <f t="shared" si="29"/>
        <v>CONFIRMED BEARISH</v>
      </c>
    </row>
    <row r="474" spans="1:8" ht="13.5" x14ac:dyDescent="0.25">
      <c r="A474" s="3">
        <f>TITRES_STAT!B477</f>
        <v>42696</v>
      </c>
      <c r="B474" s="6">
        <f>TITRES_STAT!C477</f>
        <v>3.52</v>
      </c>
      <c r="C474" s="6">
        <f>TITRES_STAT!D477</f>
        <v>2.0646</v>
      </c>
      <c r="D474" s="6">
        <f>TITRES_STAT!E477</f>
        <v>46870</v>
      </c>
      <c r="E474" s="2">
        <f t="shared" si="28"/>
        <v>1083687</v>
      </c>
      <c r="F474" s="6" t="str">
        <f t="shared" si="31"/>
        <v>BULLISH</v>
      </c>
      <c r="G474" s="6" t="str">
        <f t="shared" si="30"/>
        <v>STRONG</v>
      </c>
      <c r="H474" s="6" t="str">
        <f t="shared" si="29"/>
        <v>BULLISH DIVERGENCE</v>
      </c>
    </row>
    <row r="475" spans="1:8" ht="13.5" x14ac:dyDescent="0.25">
      <c r="A475" s="3">
        <f>TITRES_STAT!B478</f>
        <v>42697</v>
      </c>
      <c r="B475" s="6">
        <f>TITRES_STAT!C478</f>
        <v>3.5</v>
      </c>
      <c r="C475" s="6">
        <f>TITRES_STAT!D478</f>
        <v>2.0529000000000002</v>
      </c>
      <c r="D475" s="6">
        <f>TITRES_STAT!E478</f>
        <v>28702</v>
      </c>
      <c r="E475" s="2">
        <f t="shared" si="28"/>
        <v>1054985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3.5</v>
      </c>
      <c r="C476" s="6">
        <f>TITRES_STAT!D479</f>
        <v>2.0529000000000002</v>
      </c>
      <c r="D476" s="6">
        <f>TITRES_STAT!E479</f>
        <v>47643</v>
      </c>
      <c r="E476" s="2">
        <f t="shared" si="28"/>
        <v>1054985</v>
      </c>
      <c r="F476" s="6" t="str">
        <f t="shared" si="31"/>
        <v>BULLISH</v>
      </c>
      <c r="G476" s="6" t="str">
        <f t="shared" si="30"/>
        <v>NEUTRAL</v>
      </c>
      <c r="H476" s="6" t="str">
        <f t="shared" si="29"/>
        <v>BULLISH DIVERGENCE</v>
      </c>
    </row>
    <row r="477" spans="1:8" ht="13.5" x14ac:dyDescent="0.25">
      <c r="A477" s="3">
        <f>TITRES_STAT!B480</f>
        <v>42699</v>
      </c>
      <c r="B477" s="6">
        <f>TITRES_STAT!C480</f>
        <v>3.45</v>
      </c>
      <c r="C477" s="6">
        <f>TITRES_STAT!D480</f>
        <v>2.0236000000000001</v>
      </c>
      <c r="D477" s="6">
        <f>TITRES_STAT!E480</f>
        <v>31303</v>
      </c>
      <c r="E477" s="2">
        <f t="shared" si="28"/>
        <v>1023682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3.59</v>
      </c>
      <c r="C478" s="6">
        <f>TITRES_STAT!D481</f>
        <v>2.1057000000000001</v>
      </c>
      <c r="D478" s="6">
        <f>TITRES_STAT!E481</f>
        <v>62431</v>
      </c>
      <c r="E478" s="2">
        <f t="shared" si="28"/>
        <v>1086113</v>
      </c>
      <c r="F478" s="6" t="str">
        <f t="shared" si="31"/>
        <v>BULLISH</v>
      </c>
      <c r="G478" s="6" t="str">
        <f t="shared" si="30"/>
        <v>STRONG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3.6</v>
      </c>
      <c r="C479" s="6">
        <f>TITRES_STAT!D482</f>
        <v>2.1116000000000001</v>
      </c>
      <c r="D479" s="6">
        <f>TITRES_STAT!E482</f>
        <v>92986</v>
      </c>
      <c r="E479" s="2">
        <f t="shared" si="28"/>
        <v>1179099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3.6</v>
      </c>
      <c r="C480" s="6">
        <f>TITRES_STAT!D483</f>
        <v>2.1116000000000001</v>
      </c>
      <c r="D480" s="6">
        <f>TITRES_STAT!E483</f>
        <v>0</v>
      </c>
      <c r="E480" s="2">
        <f t="shared" si="28"/>
        <v>1179099</v>
      </c>
      <c r="F480" s="6" t="str">
        <f t="shared" si="31"/>
        <v>BULLISH</v>
      </c>
      <c r="G480" s="6" t="str">
        <f t="shared" si="30"/>
        <v>STRONG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3.69</v>
      </c>
      <c r="C481" s="6">
        <f>TITRES_STAT!D484</f>
        <v>2.1642999999999999</v>
      </c>
      <c r="D481" s="6">
        <f>TITRES_STAT!E484</f>
        <v>125054</v>
      </c>
      <c r="E481" s="2">
        <f t="shared" si="28"/>
        <v>1304153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3.59</v>
      </c>
      <c r="C482" s="6">
        <f>TITRES_STAT!D485</f>
        <v>2.1057000000000001</v>
      </c>
      <c r="D482" s="6">
        <f>TITRES_STAT!E485</f>
        <v>28315</v>
      </c>
      <c r="E482" s="2">
        <f t="shared" si="28"/>
        <v>1275838</v>
      </c>
      <c r="F482" s="6" t="str">
        <f t="shared" si="31"/>
        <v>BULLISH</v>
      </c>
      <c r="G482" s="6" t="str">
        <f t="shared" si="30"/>
        <v>STRONG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3.49</v>
      </c>
      <c r="C483" s="6">
        <f>TITRES_STAT!D486</f>
        <v>2.0470000000000002</v>
      </c>
      <c r="D483" s="6">
        <f>TITRES_STAT!E486</f>
        <v>8693</v>
      </c>
      <c r="E483" s="2">
        <f t="shared" si="28"/>
        <v>1267145</v>
      </c>
      <c r="F483" s="6" t="str">
        <f t="shared" si="31"/>
        <v>BULLISH</v>
      </c>
      <c r="G483" s="6" t="str">
        <f t="shared" si="30"/>
        <v>STRONG</v>
      </c>
      <c r="H483" s="6" t="str">
        <f t="shared" si="29"/>
        <v>BULLISH DIVERGENCE</v>
      </c>
    </row>
    <row r="484" spans="1:8" ht="13.5" x14ac:dyDescent="0.25">
      <c r="A484" s="3">
        <f>TITRES_STAT!B487</f>
        <v>42710</v>
      </c>
      <c r="B484" s="6">
        <f>TITRES_STAT!C487</f>
        <v>3.46</v>
      </c>
      <c r="C484" s="6">
        <f>TITRES_STAT!D487</f>
        <v>2.0293999999999999</v>
      </c>
      <c r="D484" s="6">
        <f>TITRES_STAT!E487</f>
        <v>21477</v>
      </c>
      <c r="E484" s="2">
        <f t="shared" si="28"/>
        <v>1245668</v>
      </c>
      <c r="F484" s="6" t="str">
        <f t="shared" si="31"/>
        <v>BULLISH</v>
      </c>
      <c r="G484" s="6" t="str">
        <f t="shared" si="30"/>
        <v>STRONG</v>
      </c>
      <c r="H484" s="6" t="str">
        <f t="shared" si="29"/>
        <v>BULLISH DIVERGENCE</v>
      </c>
    </row>
    <row r="485" spans="1:8" ht="13.5" x14ac:dyDescent="0.25">
      <c r="A485" s="3">
        <f>TITRES_STAT!B488</f>
        <v>42711</v>
      </c>
      <c r="B485" s="6">
        <f>TITRES_STAT!C488</f>
        <v>3.5</v>
      </c>
      <c r="C485" s="6">
        <f>TITRES_STAT!D488</f>
        <v>2.0529000000000002</v>
      </c>
      <c r="D485" s="6">
        <f>TITRES_STAT!E488</f>
        <v>20136</v>
      </c>
      <c r="E485" s="2">
        <f t="shared" si="28"/>
        <v>1265804</v>
      </c>
      <c r="F485" s="6" t="str">
        <f t="shared" si="31"/>
        <v>BULLISH</v>
      </c>
      <c r="G485" s="6" t="str">
        <f t="shared" si="30"/>
        <v>STRONG</v>
      </c>
      <c r="H485" s="6" t="str">
        <f t="shared" si="29"/>
        <v>BULLISH DIVERGENCE</v>
      </c>
    </row>
    <row r="486" spans="1:8" ht="13.5" x14ac:dyDescent="0.25">
      <c r="A486" s="3">
        <f>TITRES_STAT!B489</f>
        <v>42712</v>
      </c>
      <c r="B486" s="6">
        <f>TITRES_STAT!C489</f>
        <v>3.5</v>
      </c>
      <c r="C486" s="6">
        <f>TITRES_STAT!D489</f>
        <v>2.0529000000000002</v>
      </c>
      <c r="D486" s="6">
        <f>TITRES_STAT!E489</f>
        <v>16531</v>
      </c>
      <c r="E486" s="2">
        <f t="shared" si="28"/>
        <v>1265804</v>
      </c>
      <c r="F486" s="6" t="str">
        <f t="shared" si="31"/>
        <v>BEARISH</v>
      </c>
      <c r="G486" s="6" t="str">
        <f t="shared" si="30"/>
        <v>WEAK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3.54</v>
      </c>
      <c r="C487" s="6">
        <f>TITRES_STAT!D490</f>
        <v>2.0764</v>
      </c>
      <c r="D487" s="6">
        <f>TITRES_STAT!E490</f>
        <v>4600</v>
      </c>
      <c r="E487" s="2">
        <f t="shared" si="28"/>
        <v>1270404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3.61</v>
      </c>
      <c r="C488" s="6">
        <f>TITRES_STAT!D491</f>
        <v>2.1173999999999999</v>
      </c>
      <c r="D488" s="6">
        <f>TITRES_STAT!E491</f>
        <v>62519</v>
      </c>
      <c r="E488" s="2">
        <f t="shared" si="28"/>
        <v>1332923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3.64</v>
      </c>
      <c r="C489" s="6">
        <f>TITRES_STAT!D492</f>
        <v>2.1349999999999998</v>
      </c>
      <c r="D489" s="6">
        <f>TITRES_STAT!E492</f>
        <v>8495</v>
      </c>
      <c r="E489" s="2">
        <f t="shared" si="28"/>
        <v>1341418</v>
      </c>
      <c r="F489" s="6" t="str">
        <f t="shared" si="31"/>
        <v>BULLISH</v>
      </c>
      <c r="G489" s="6" t="str">
        <f t="shared" si="30"/>
        <v>STRONG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3.61</v>
      </c>
      <c r="C490" s="6">
        <f>TITRES_STAT!D493</f>
        <v>2.1173999999999999</v>
      </c>
      <c r="D490" s="6">
        <f>TITRES_STAT!E493</f>
        <v>15222</v>
      </c>
      <c r="E490" s="2">
        <f t="shared" si="28"/>
        <v>1326196</v>
      </c>
      <c r="F490" s="6" t="str">
        <f t="shared" si="31"/>
        <v>BULLISH</v>
      </c>
      <c r="G490" s="6" t="str">
        <f t="shared" si="30"/>
        <v>STRONG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3.61</v>
      </c>
      <c r="C491" s="6">
        <f>TITRES_STAT!D494</f>
        <v>2.1173999999999999</v>
      </c>
      <c r="D491" s="6">
        <f>TITRES_STAT!E494</f>
        <v>4241</v>
      </c>
      <c r="E491" s="2">
        <f t="shared" si="28"/>
        <v>1326196</v>
      </c>
      <c r="F491" s="6" t="str">
        <f t="shared" si="31"/>
        <v>BULLISH</v>
      </c>
      <c r="G491" s="6" t="str">
        <f t="shared" si="30"/>
        <v>STRONG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3.56</v>
      </c>
      <c r="C492" s="6">
        <f>TITRES_STAT!D495</f>
        <v>2.0880999999999998</v>
      </c>
      <c r="D492" s="6">
        <f>TITRES_STAT!E495</f>
        <v>5402</v>
      </c>
      <c r="E492" s="2">
        <f t="shared" si="28"/>
        <v>1320794</v>
      </c>
      <c r="F492" s="6" t="str">
        <f t="shared" si="31"/>
        <v>BULLISH</v>
      </c>
      <c r="G492" s="6" t="str">
        <f t="shared" si="30"/>
        <v>STRONG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3.54</v>
      </c>
      <c r="C493" s="6">
        <f>TITRES_STAT!D496</f>
        <v>2.0764</v>
      </c>
      <c r="D493" s="6">
        <f>TITRES_STAT!E496</f>
        <v>7700</v>
      </c>
      <c r="E493" s="2">
        <f t="shared" si="28"/>
        <v>1313094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3.53</v>
      </c>
      <c r="C494" s="6">
        <f>TITRES_STAT!D497</f>
        <v>2.0705</v>
      </c>
      <c r="D494" s="6">
        <f>TITRES_STAT!E497</f>
        <v>2881</v>
      </c>
      <c r="E494" s="2">
        <f t="shared" si="28"/>
        <v>1310213</v>
      </c>
      <c r="F494" s="6" t="str">
        <f t="shared" si="31"/>
        <v>BEARISH</v>
      </c>
      <c r="G494" s="6" t="str">
        <f t="shared" si="30"/>
        <v>WEAK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3.58</v>
      </c>
      <c r="C495" s="6">
        <f>TITRES_STAT!D498</f>
        <v>2.0998000000000001</v>
      </c>
      <c r="D495" s="6">
        <f>TITRES_STAT!E498</f>
        <v>13971</v>
      </c>
      <c r="E495" s="2">
        <f t="shared" si="28"/>
        <v>1324184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3.55</v>
      </c>
      <c r="C496" s="6">
        <f>TITRES_STAT!D499</f>
        <v>2.0821999999999998</v>
      </c>
      <c r="D496" s="6">
        <f>TITRES_STAT!E499</f>
        <v>10884</v>
      </c>
      <c r="E496" s="2">
        <f t="shared" si="28"/>
        <v>1313300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3.56</v>
      </c>
      <c r="C497" s="6">
        <f>TITRES_STAT!D500</f>
        <v>2.0880999999999998</v>
      </c>
      <c r="D497" s="6">
        <f>TITRES_STAT!E500</f>
        <v>6900</v>
      </c>
      <c r="E497" s="2">
        <f t="shared" si="28"/>
        <v>1320200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NEUTRAL</v>
      </c>
    </row>
    <row r="498" spans="1:8" ht="13.5" x14ac:dyDescent="0.25">
      <c r="A498" s="3">
        <f>TITRES_STAT!B501</f>
        <v>42731</v>
      </c>
      <c r="B498" s="6">
        <f>TITRES_STAT!C501</f>
        <v>3.52</v>
      </c>
      <c r="C498" s="6">
        <f>TITRES_STAT!D501</f>
        <v>2.0646</v>
      </c>
      <c r="D498" s="6">
        <f>TITRES_STAT!E501</f>
        <v>25529</v>
      </c>
      <c r="E498" s="2">
        <f t="shared" si="28"/>
        <v>1294671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3.58</v>
      </c>
      <c r="C499" s="6">
        <f>TITRES_STAT!D502</f>
        <v>2.0998000000000001</v>
      </c>
      <c r="D499" s="6">
        <f>TITRES_STAT!E502</f>
        <v>11200</v>
      </c>
      <c r="E499" s="2">
        <f t="shared" si="28"/>
        <v>1305871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BEARISH DIVERGENCE</v>
      </c>
    </row>
    <row r="500" spans="1:8" ht="13.5" x14ac:dyDescent="0.25">
      <c r="A500" s="3">
        <f>TITRES_STAT!B503</f>
        <v>42733</v>
      </c>
      <c r="B500" s="6">
        <f>TITRES_STAT!C503</f>
        <v>3.57</v>
      </c>
      <c r="C500" s="6">
        <f>TITRES_STAT!D503</f>
        <v>2.0939999999999999</v>
      </c>
      <c r="D500" s="6">
        <f>TITRES_STAT!E503</f>
        <v>10265</v>
      </c>
      <c r="E500" s="2">
        <f t="shared" si="28"/>
        <v>1295606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3.57</v>
      </c>
      <c r="C501" s="6">
        <f>TITRES_STAT!D504</f>
        <v>2.0939999999999999</v>
      </c>
      <c r="D501" s="6">
        <f>TITRES_STAT!E504</f>
        <v>4675</v>
      </c>
      <c r="E501" s="2">
        <f t="shared" si="28"/>
        <v>1295606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BEARISH DIVERGENCE</v>
      </c>
    </row>
    <row r="502" spans="1:8" ht="13.5" x14ac:dyDescent="0.25">
      <c r="A502" s="3">
        <f>TITRES_STAT!B505</f>
        <v>42737</v>
      </c>
      <c r="B502" s="6">
        <f>TITRES_STAT!C505</f>
        <v>3.6</v>
      </c>
      <c r="C502" s="6">
        <f>TITRES_STAT!D505</f>
        <v>2.1116000000000001</v>
      </c>
      <c r="D502" s="6">
        <f>TITRES_STAT!E505</f>
        <v>17753</v>
      </c>
      <c r="E502" s="2">
        <f t="shared" si="28"/>
        <v>1313359</v>
      </c>
      <c r="F502" s="6" t="str">
        <f t="shared" si="31"/>
        <v>BEARISH</v>
      </c>
      <c r="G502" s="6" t="str">
        <f t="shared" si="30"/>
        <v>NEUTRAL</v>
      </c>
      <c r="H502" s="6" t="str">
        <f t="shared" si="29"/>
        <v>BEARISH DIVERGENCE</v>
      </c>
    </row>
    <row r="503" spans="1:8" ht="13.5" x14ac:dyDescent="0.25">
      <c r="A503" s="3">
        <f>TITRES_STAT!B506</f>
        <v>42738</v>
      </c>
      <c r="B503" s="6">
        <f>TITRES_STAT!C506</f>
        <v>3.58</v>
      </c>
      <c r="C503" s="6">
        <f>TITRES_STAT!D506</f>
        <v>2.0998000000000001</v>
      </c>
      <c r="D503" s="6">
        <f>TITRES_STAT!E506</f>
        <v>4991</v>
      </c>
      <c r="E503" s="2">
        <f t="shared" si="28"/>
        <v>1308368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3.58</v>
      </c>
      <c r="C504" s="6">
        <f>TITRES_STAT!D507</f>
        <v>2.0998000000000001</v>
      </c>
      <c r="D504" s="6">
        <f>TITRES_STAT!E507</f>
        <v>16997</v>
      </c>
      <c r="E504" s="2">
        <f t="shared" si="28"/>
        <v>1308368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NEUTRAL</v>
      </c>
    </row>
    <row r="505" spans="1:8" ht="13.5" x14ac:dyDescent="0.25">
      <c r="A505" s="3">
        <f>TITRES_STAT!B508</f>
        <v>42740</v>
      </c>
      <c r="B505" s="6">
        <f>TITRES_STAT!C508</f>
        <v>3.48</v>
      </c>
      <c r="C505" s="6">
        <f>TITRES_STAT!D508</f>
        <v>2.0411999999999999</v>
      </c>
      <c r="D505" s="6">
        <f>TITRES_STAT!E508</f>
        <v>15942</v>
      </c>
      <c r="E505" s="2">
        <f t="shared" si="28"/>
        <v>1292426</v>
      </c>
      <c r="F505" s="6" t="str">
        <f t="shared" si="31"/>
        <v>BEARISH</v>
      </c>
      <c r="G505" s="6" t="str">
        <f t="shared" si="30"/>
        <v>NEUTRAL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3.55</v>
      </c>
      <c r="C506" s="6">
        <f>TITRES_STAT!D509</f>
        <v>2.0821999999999998</v>
      </c>
      <c r="D506" s="6">
        <f>TITRES_STAT!E509</f>
        <v>15259</v>
      </c>
      <c r="E506" s="2">
        <f t="shared" si="28"/>
        <v>1307685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BULLISH DIVERGENCE</v>
      </c>
    </row>
    <row r="507" spans="1:8" ht="13.5" x14ac:dyDescent="0.25">
      <c r="A507" s="3">
        <f>TITRES_STAT!B510</f>
        <v>42744</v>
      </c>
      <c r="B507" s="6">
        <f>TITRES_STAT!C510</f>
        <v>3.57</v>
      </c>
      <c r="C507" s="6">
        <f>TITRES_STAT!D510</f>
        <v>2.0939999999999999</v>
      </c>
      <c r="D507" s="6">
        <f>TITRES_STAT!E510</f>
        <v>2748</v>
      </c>
      <c r="E507" s="2">
        <f t="shared" si="28"/>
        <v>1310433</v>
      </c>
      <c r="F507" s="6" t="str">
        <f t="shared" si="31"/>
        <v>BEARISH</v>
      </c>
      <c r="G507" s="6" t="str">
        <f t="shared" si="30"/>
        <v>NEUTRAL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3.5</v>
      </c>
      <c r="C508" s="6">
        <f>TITRES_STAT!D511</f>
        <v>2.0529000000000002</v>
      </c>
      <c r="D508" s="6">
        <f>TITRES_STAT!E511</f>
        <v>9165</v>
      </c>
      <c r="E508" s="2">
        <f t="shared" si="28"/>
        <v>1301268</v>
      </c>
      <c r="F508" s="6" t="str">
        <f t="shared" si="31"/>
        <v>BEARISH</v>
      </c>
      <c r="G508" s="6" t="str">
        <f t="shared" si="30"/>
        <v>NEUTRAL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3.47</v>
      </c>
      <c r="C509" s="6">
        <f>TITRES_STAT!D512</f>
        <v>2.0352999999999999</v>
      </c>
      <c r="D509" s="6">
        <f>TITRES_STAT!E512</f>
        <v>6715</v>
      </c>
      <c r="E509" s="2">
        <f t="shared" si="28"/>
        <v>1294553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3.45</v>
      </c>
      <c r="C510" s="6">
        <f>TITRES_STAT!D513</f>
        <v>2.0236000000000001</v>
      </c>
      <c r="D510" s="6">
        <f>TITRES_STAT!E513</f>
        <v>6700</v>
      </c>
      <c r="E510" s="2">
        <f t="shared" si="28"/>
        <v>1287853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3.42</v>
      </c>
      <c r="C511" s="6">
        <f>TITRES_STAT!D514</f>
        <v>2.0059999999999998</v>
      </c>
      <c r="D511" s="6">
        <f>TITRES_STAT!E514</f>
        <v>6468</v>
      </c>
      <c r="E511" s="2">
        <f t="shared" si="28"/>
        <v>1281385</v>
      </c>
      <c r="F511" s="6" t="str">
        <f t="shared" si="31"/>
        <v>BEARISH</v>
      </c>
      <c r="G511" s="6" t="str">
        <f t="shared" si="30"/>
        <v>WEAK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3.44</v>
      </c>
      <c r="C512" s="6">
        <f>TITRES_STAT!D515</f>
        <v>2.0177</v>
      </c>
      <c r="D512" s="6">
        <f>TITRES_STAT!E515</f>
        <v>2212</v>
      </c>
      <c r="E512" s="2">
        <f t="shared" si="28"/>
        <v>1283597</v>
      </c>
      <c r="F512" s="6" t="str">
        <f t="shared" si="31"/>
        <v>BEARISH</v>
      </c>
      <c r="G512" s="6" t="str">
        <f t="shared" si="30"/>
        <v>WEAK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3.43</v>
      </c>
      <c r="C513" s="6">
        <f>TITRES_STAT!D516</f>
        <v>2.0118</v>
      </c>
      <c r="D513" s="6">
        <f>TITRES_STAT!E516</f>
        <v>6848</v>
      </c>
      <c r="E513" s="2">
        <f t="shared" si="28"/>
        <v>1276749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3.5</v>
      </c>
      <c r="C514" s="6">
        <f>TITRES_STAT!D517</f>
        <v>2.0529000000000002</v>
      </c>
      <c r="D514" s="6">
        <f>TITRES_STAT!E517</f>
        <v>7703</v>
      </c>
      <c r="E514" s="2">
        <f t="shared" si="28"/>
        <v>1284452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BEARISH DIVERGENCE</v>
      </c>
    </row>
    <row r="515" spans="1:8" ht="13.5" x14ac:dyDescent="0.25">
      <c r="A515" s="3">
        <f>TITRES_STAT!B518</f>
        <v>42754</v>
      </c>
      <c r="B515" s="6">
        <f>TITRES_STAT!C518</f>
        <v>3.43</v>
      </c>
      <c r="C515" s="6">
        <f>TITRES_STAT!D518</f>
        <v>2.0118</v>
      </c>
      <c r="D515" s="6">
        <f>TITRES_STAT!E518</f>
        <v>2224</v>
      </c>
      <c r="E515" s="2">
        <f t="shared" si="28"/>
        <v>1282228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3.41</v>
      </c>
      <c r="C516" s="6">
        <f>TITRES_STAT!D519</f>
        <v>2.0001000000000002</v>
      </c>
      <c r="D516" s="6">
        <f>TITRES_STAT!E519</f>
        <v>2094</v>
      </c>
      <c r="E516" s="2">
        <f t="shared" ref="E516:E579" si="32">IF(B516&gt;B515, E515+D516, IF(B516&lt;B515, E515-D516, E515))</f>
        <v>1280134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3.48</v>
      </c>
      <c r="C517" s="6">
        <f>TITRES_STAT!D520</f>
        <v>2.0411999999999999</v>
      </c>
      <c r="D517" s="6">
        <f>TITRES_STAT!E520</f>
        <v>2184</v>
      </c>
      <c r="E517" s="2">
        <f t="shared" si="32"/>
        <v>1282318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BEARISH DIVERGENCE</v>
      </c>
    </row>
    <row r="518" spans="1:8" ht="13.5" x14ac:dyDescent="0.25">
      <c r="A518" s="3">
        <f>TITRES_STAT!B521</f>
        <v>42759</v>
      </c>
      <c r="B518" s="6">
        <f>TITRES_STAT!C521</f>
        <v>3.46</v>
      </c>
      <c r="C518" s="6">
        <f>TITRES_STAT!D521</f>
        <v>2.0293999999999999</v>
      </c>
      <c r="D518" s="6">
        <f>TITRES_STAT!E521</f>
        <v>1181</v>
      </c>
      <c r="E518" s="2">
        <f t="shared" si="32"/>
        <v>1281137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3.42</v>
      </c>
      <c r="C519" s="6">
        <f>TITRES_STAT!D522</f>
        <v>2.0059999999999998</v>
      </c>
      <c r="D519" s="6">
        <f>TITRES_STAT!E522</f>
        <v>1190</v>
      </c>
      <c r="E519" s="2">
        <f t="shared" si="32"/>
        <v>1279947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3.45</v>
      </c>
      <c r="C520" s="6">
        <f>TITRES_STAT!D523</f>
        <v>2.0236000000000001</v>
      </c>
      <c r="D520" s="6">
        <f>TITRES_STAT!E523</f>
        <v>1521</v>
      </c>
      <c r="E520" s="2">
        <f t="shared" si="32"/>
        <v>1281468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BEARISH DIVERGENCE</v>
      </c>
    </row>
    <row r="521" spans="1:8" ht="13.5" x14ac:dyDescent="0.25">
      <c r="A521" s="3">
        <f>TITRES_STAT!B524</f>
        <v>42762</v>
      </c>
      <c r="B521" s="6">
        <f>TITRES_STAT!C524</f>
        <v>3.4</v>
      </c>
      <c r="C521" s="6">
        <f>TITRES_STAT!D524</f>
        <v>1.9942</v>
      </c>
      <c r="D521" s="6">
        <f>TITRES_STAT!E524</f>
        <v>1100</v>
      </c>
      <c r="E521" s="2">
        <f t="shared" si="32"/>
        <v>1280368</v>
      </c>
      <c r="F521" s="6" t="str">
        <f t="shared" si="35"/>
        <v>BULLISH</v>
      </c>
      <c r="G521" s="6" t="str">
        <f t="shared" si="34"/>
        <v>NEUTRAL</v>
      </c>
      <c r="H521" s="6" t="str">
        <f t="shared" si="33"/>
        <v>BULLISH DIVERGENCE</v>
      </c>
    </row>
    <row r="522" spans="1:8" ht="13.5" x14ac:dyDescent="0.25">
      <c r="A522" s="3">
        <f>TITRES_STAT!B525</f>
        <v>42765</v>
      </c>
      <c r="B522" s="6">
        <f>TITRES_STAT!C525</f>
        <v>3.45</v>
      </c>
      <c r="C522" s="6">
        <f>TITRES_STAT!D525</f>
        <v>2.0236000000000001</v>
      </c>
      <c r="D522" s="6">
        <f>TITRES_STAT!E525</f>
        <v>1624</v>
      </c>
      <c r="E522" s="2">
        <f t="shared" si="32"/>
        <v>1281992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3.38</v>
      </c>
      <c r="C523" s="6">
        <f>TITRES_STAT!D526</f>
        <v>1.9824999999999999</v>
      </c>
      <c r="D523" s="6">
        <f>TITRES_STAT!E526</f>
        <v>9264</v>
      </c>
      <c r="E523" s="2">
        <f t="shared" si="32"/>
        <v>1272728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3.41</v>
      </c>
      <c r="C524" s="6">
        <f>TITRES_STAT!D527</f>
        <v>2.0001000000000002</v>
      </c>
      <c r="D524" s="6">
        <f>TITRES_STAT!E527</f>
        <v>1300</v>
      </c>
      <c r="E524" s="2">
        <f t="shared" si="32"/>
        <v>1274028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3.4</v>
      </c>
      <c r="C525" s="6">
        <f>TITRES_STAT!D528</f>
        <v>1.9942</v>
      </c>
      <c r="D525" s="6">
        <f>TITRES_STAT!E528</f>
        <v>770</v>
      </c>
      <c r="E525" s="2">
        <f t="shared" si="32"/>
        <v>1273258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3.4</v>
      </c>
      <c r="C526" s="6">
        <f>TITRES_STAT!D529</f>
        <v>1.9942</v>
      </c>
      <c r="D526" s="6">
        <f>TITRES_STAT!E529</f>
        <v>272</v>
      </c>
      <c r="E526" s="2">
        <f t="shared" si="32"/>
        <v>1273258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NEUTRAL</v>
      </c>
    </row>
    <row r="527" spans="1:8" ht="13.5" x14ac:dyDescent="0.25">
      <c r="A527" s="3">
        <f>TITRES_STAT!B530</f>
        <v>42772</v>
      </c>
      <c r="B527" s="6">
        <f>TITRES_STAT!C530</f>
        <v>3.4</v>
      </c>
      <c r="C527" s="6">
        <f>TITRES_STAT!D530</f>
        <v>1.9942</v>
      </c>
      <c r="D527" s="6">
        <f>TITRES_STAT!E530</f>
        <v>18424</v>
      </c>
      <c r="E527" s="2">
        <f t="shared" si="32"/>
        <v>1273258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3.4</v>
      </c>
      <c r="C528" s="6">
        <f>TITRES_STAT!D531</f>
        <v>1.9942</v>
      </c>
      <c r="D528" s="6">
        <f>TITRES_STAT!E531</f>
        <v>1011</v>
      </c>
      <c r="E528" s="2">
        <f t="shared" si="32"/>
        <v>1273258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3.38</v>
      </c>
      <c r="C529" s="6">
        <f>TITRES_STAT!D532</f>
        <v>1.9824999999999999</v>
      </c>
      <c r="D529" s="6">
        <f>TITRES_STAT!E532</f>
        <v>1956</v>
      </c>
      <c r="E529" s="2">
        <f t="shared" si="32"/>
        <v>1271302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3.31</v>
      </c>
      <c r="C530" s="6">
        <f>TITRES_STAT!D533</f>
        <v>1.9415</v>
      </c>
      <c r="D530" s="6">
        <f>TITRES_STAT!E533</f>
        <v>2922</v>
      </c>
      <c r="E530" s="2">
        <f t="shared" si="32"/>
        <v>1268380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3.37</v>
      </c>
      <c r="C531" s="6">
        <f>TITRES_STAT!D534</f>
        <v>1.9766999999999999</v>
      </c>
      <c r="D531" s="6">
        <f>TITRES_STAT!E534</f>
        <v>1936</v>
      </c>
      <c r="E531" s="2">
        <f t="shared" si="32"/>
        <v>1270316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3.31</v>
      </c>
      <c r="C532" s="6">
        <f>TITRES_STAT!D535</f>
        <v>1.9415</v>
      </c>
      <c r="D532" s="6">
        <f>TITRES_STAT!E535</f>
        <v>501</v>
      </c>
      <c r="E532" s="2">
        <f t="shared" si="32"/>
        <v>1269815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3.31</v>
      </c>
      <c r="C533" s="6">
        <f>TITRES_STAT!D536</f>
        <v>1.9415</v>
      </c>
      <c r="D533" s="6">
        <f>TITRES_STAT!E536</f>
        <v>2000</v>
      </c>
      <c r="E533" s="2">
        <f t="shared" si="32"/>
        <v>1269815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3.3</v>
      </c>
      <c r="C534" s="6">
        <f>TITRES_STAT!D537</f>
        <v>1.9356</v>
      </c>
      <c r="D534" s="6">
        <f>TITRES_STAT!E537</f>
        <v>13205</v>
      </c>
      <c r="E534" s="2">
        <f t="shared" si="32"/>
        <v>1256610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3.3</v>
      </c>
      <c r="C535" s="6">
        <f>TITRES_STAT!D538</f>
        <v>1.9356</v>
      </c>
      <c r="D535" s="6">
        <f>TITRES_STAT!E538</f>
        <v>2555</v>
      </c>
      <c r="E535" s="2">
        <f t="shared" si="32"/>
        <v>1256610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3.28</v>
      </c>
      <c r="C536" s="6">
        <f>TITRES_STAT!D539</f>
        <v>1.9238999999999999</v>
      </c>
      <c r="D536" s="6">
        <f>TITRES_STAT!E539</f>
        <v>3274</v>
      </c>
      <c r="E536" s="2">
        <f t="shared" si="32"/>
        <v>1253336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3.3</v>
      </c>
      <c r="C537" s="6">
        <f>TITRES_STAT!D540</f>
        <v>1.9356</v>
      </c>
      <c r="D537" s="6">
        <f>TITRES_STAT!E540</f>
        <v>19956</v>
      </c>
      <c r="E537" s="2">
        <f t="shared" si="32"/>
        <v>1273292</v>
      </c>
      <c r="F537" s="6" t="str">
        <f t="shared" si="35"/>
        <v>BULLISH</v>
      </c>
      <c r="G537" s="6" t="str">
        <f t="shared" si="34"/>
        <v>NEUTRAL</v>
      </c>
      <c r="H537" s="6" t="str">
        <f t="shared" si="33"/>
        <v>BULLISH DIVERGENCE</v>
      </c>
    </row>
    <row r="538" spans="1:8" ht="13.5" x14ac:dyDescent="0.25">
      <c r="A538" s="3">
        <f>TITRES_STAT!B541</f>
        <v>42787</v>
      </c>
      <c r="B538" s="6">
        <f>TITRES_STAT!C541</f>
        <v>3.3</v>
      </c>
      <c r="C538" s="6">
        <f>TITRES_STAT!D541</f>
        <v>1.9356</v>
      </c>
      <c r="D538" s="6">
        <f>TITRES_STAT!E541</f>
        <v>5200</v>
      </c>
      <c r="E538" s="2">
        <f t="shared" si="32"/>
        <v>1273292</v>
      </c>
      <c r="F538" s="6" t="str">
        <f t="shared" si="35"/>
        <v>BULLISH</v>
      </c>
      <c r="G538" s="6" t="str">
        <f t="shared" si="34"/>
        <v>NEUTRAL</v>
      </c>
      <c r="H538" s="6" t="str">
        <f t="shared" si="33"/>
        <v>BULLISH DIVERGENCE</v>
      </c>
    </row>
    <row r="539" spans="1:8" ht="13.5" x14ac:dyDescent="0.25">
      <c r="A539" s="3">
        <f>TITRES_STAT!B542</f>
        <v>42788</v>
      </c>
      <c r="B539" s="6">
        <f>TITRES_STAT!C542</f>
        <v>3.35</v>
      </c>
      <c r="C539" s="6">
        <f>TITRES_STAT!D542</f>
        <v>1.9649000000000001</v>
      </c>
      <c r="D539" s="6">
        <f>TITRES_STAT!E542</f>
        <v>30081</v>
      </c>
      <c r="E539" s="2">
        <f t="shared" si="32"/>
        <v>1303373</v>
      </c>
      <c r="F539" s="6" t="str">
        <f t="shared" si="35"/>
        <v>BULLISH</v>
      </c>
      <c r="G539" s="6" t="str">
        <f t="shared" si="34"/>
        <v>STRONG</v>
      </c>
      <c r="H539" s="6" t="str">
        <f t="shared" si="33"/>
        <v>CONFIRMED BULLISH</v>
      </c>
    </row>
    <row r="540" spans="1:8" ht="13.5" x14ac:dyDescent="0.25">
      <c r="A540" s="3">
        <f>TITRES_STAT!B543</f>
        <v>42789</v>
      </c>
      <c r="B540" s="6">
        <f>TITRES_STAT!C543</f>
        <v>3.34</v>
      </c>
      <c r="C540" s="6">
        <f>TITRES_STAT!D543</f>
        <v>1.9591000000000001</v>
      </c>
      <c r="D540" s="6">
        <f>TITRES_STAT!E543</f>
        <v>161</v>
      </c>
      <c r="E540" s="2">
        <f t="shared" si="32"/>
        <v>1303212</v>
      </c>
      <c r="F540" s="6" t="str">
        <f t="shared" si="35"/>
        <v>BULLISH</v>
      </c>
      <c r="G540" s="6" t="str">
        <f t="shared" si="34"/>
        <v>STRONG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3.3</v>
      </c>
      <c r="C541" s="6">
        <f>TITRES_STAT!D544</f>
        <v>1.9356</v>
      </c>
      <c r="D541" s="6">
        <f>TITRES_STAT!E544</f>
        <v>1259</v>
      </c>
      <c r="E541" s="2">
        <f t="shared" si="32"/>
        <v>1301953</v>
      </c>
      <c r="F541" s="6" t="str">
        <f t="shared" si="35"/>
        <v>BULLISH</v>
      </c>
      <c r="G541" s="6" t="str">
        <f t="shared" si="34"/>
        <v>STRONG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3.3</v>
      </c>
      <c r="C542" s="6">
        <f>TITRES_STAT!D545</f>
        <v>1.9356</v>
      </c>
      <c r="D542" s="6">
        <f>TITRES_STAT!E545</f>
        <v>22093</v>
      </c>
      <c r="E542" s="2">
        <f t="shared" si="32"/>
        <v>1301953</v>
      </c>
      <c r="F542" s="6" t="str">
        <f t="shared" si="35"/>
        <v>BULLISH</v>
      </c>
      <c r="G542" s="6" t="str">
        <f t="shared" si="34"/>
        <v>STRONG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3.3</v>
      </c>
      <c r="C543" s="6">
        <f>TITRES_STAT!D546</f>
        <v>1.9356</v>
      </c>
      <c r="D543" s="6">
        <f>TITRES_STAT!E546</f>
        <v>12902</v>
      </c>
      <c r="E543" s="2">
        <f t="shared" si="32"/>
        <v>1301953</v>
      </c>
      <c r="F543" s="6" t="str">
        <f t="shared" si="35"/>
        <v>BULLISH</v>
      </c>
      <c r="G543" s="6" t="str">
        <f t="shared" si="34"/>
        <v>STRONG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3.3</v>
      </c>
      <c r="C544" s="6">
        <f>TITRES_STAT!D547</f>
        <v>1.9356</v>
      </c>
      <c r="D544" s="6">
        <f>TITRES_STAT!E547</f>
        <v>5036</v>
      </c>
      <c r="E544" s="2">
        <f t="shared" si="32"/>
        <v>1301953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3.26</v>
      </c>
      <c r="C545" s="6">
        <f>TITRES_STAT!D548</f>
        <v>1.9120999999999999</v>
      </c>
      <c r="D545" s="6">
        <f>TITRES_STAT!E548</f>
        <v>1500</v>
      </c>
      <c r="E545" s="2">
        <f t="shared" si="32"/>
        <v>1300453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3.31</v>
      </c>
      <c r="C546" s="6">
        <f>TITRES_STAT!D549</f>
        <v>1.9415</v>
      </c>
      <c r="D546" s="6">
        <f>TITRES_STAT!E549</f>
        <v>2097</v>
      </c>
      <c r="E546" s="2">
        <f t="shared" si="32"/>
        <v>1302550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42800</v>
      </c>
      <c r="B547" s="6">
        <f>TITRES_STAT!C550</f>
        <v>3.3</v>
      </c>
      <c r="C547" s="6">
        <f>TITRES_STAT!D550</f>
        <v>1.9356</v>
      </c>
      <c r="D547" s="6">
        <f>TITRES_STAT!E550</f>
        <v>3305</v>
      </c>
      <c r="E547" s="2">
        <f t="shared" si="32"/>
        <v>1299245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NEUTRAL</v>
      </c>
    </row>
    <row r="548" spans="1:8" ht="13.5" x14ac:dyDescent="0.25">
      <c r="A548" s="3">
        <f>TITRES_STAT!B551</f>
        <v>42801</v>
      </c>
      <c r="B548" s="6">
        <f>TITRES_STAT!C551</f>
        <v>3.39</v>
      </c>
      <c r="C548" s="6">
        <f>TITRES_STAT!D551</f>
        <v>1.9883999999999999</v>
      </c>
      <c r="D548" s="6">
        <f>TITRES_STAT!E551</f>
        <v>35286</v>
      </c>
      <c r="E548" s="2">
        <f t="shared" si="32"/>
        <v>1334531</v>
      </c>
      <c r="F548" s="6" t="str">
        <f t="shared" si="35"/>
        <v>BULLISH</v>
      </c>
      <c r="G548" s="6" t="str">
        <f t="shared" si="34"/>
        <v>STRONG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3.4</v>
      </c>
      <c r="C549" s="6">
        <f>TITRES_STAT!D552</f>
        <v>1.9942</v>
      </c>
      <c r="D549" s="6">
        <f>TITRES_STAT!E552</f>
        <v>49823</v>
      </c>
      <c r="E549" s="2">
        <f t="shared" si="32"/>
        <v>1384354</v>
      </c>
      <c r="F549" s="6" t="str">
        <f t="shared" si="35"/>
        <v>BULLISH</v>
      </c>
      <c r="G549" s="6" t="str">
        <f t="shared" si="34"/>
        <v>STRONG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3.4</v>
      </c>
      <c r="C550" s="6">
        <f>TITRES_STAT!D553</f>
        <v>1.9942</v>
      </c>
      <c r="D550" s="6">
        <f>TITRES_STAT!E553</f>
        <v>6417</v>
      </c>
      <c r="E550" s="2">
        <f t="shared" si="32"/>
        <v>1384354</v>
      </c>
      <c r="F550" s="6" t="str">
        <f t="shared" si="35"/>
        <v>BULLISH</v>
      </c>
      <c r="G550" s="6" t="str">
        <f t="shared" si="34"/>
        <v>STRONG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3.35</v>
      </c>
      <c r="C551" s="6">
        <f>TITRES_STAT!D554</f>
        <v>1.9649000000000001</v>
      </c>
      <c r="D551" s="6">
        <f>TITRES_STAT!E554</f>
        <v>36650</v>
      </c>
      <c r="E551" s="2">
        <f t="shared" si="32"/>
        <v>1347704</v>
      </c>
      <c r="F551" s="6" t="str">
        <f t="shared" si="35"/>
        <v>BULLISH</v>
      </c>
      <c r="G551" s="6" t="str">
        <f t="shared" si="34"/>
        <v>STRONG</v>
      </c>
      <c r="H551" s="6" t="str">
        <f t="shared" si="33"/>
        <v>CONFIRMED BULLISH</v>
      </c>
    </row>
    <row r="552" spans="1:8" ht="13.5" x14ac:dyDescent="0.25">
      <c r="A552" s="3">
        <f>TITRES_STAT!B555</f>
        <v>42807</v>
      </c>
      <c r="B552" s="6">
        <f>TITRES_STAT!C555</f>
        <v>3.44</v>
      </c>
      <c r="C552" s="6">
        <f>TITRES_STAT!D555</f>
        <v>2.0177</v>
      </c>
      <c r="D552" s="6">
        <f>TITRES_STAT!E555</f>
        <v>750</v>
      </c>
      <c r="E552" s="2">
        <f t="shared" si="32"/>
        <v>1348454</v>
      </c>
      <c r="F552" s="6" t="str">
        <f t="shared" si="35"/>
        <v>BULLISH</v>
      </c>
      <c r="G552" s="6" t="str">
        <f t="shared" si="34"/>
        <v>STRONG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3.35</v>
      </c>
      <c r="C553" s="6">
        <f>TITRES_STAT!D556</f>
        <v>1.9649000000000001</v>
      </c>
      <c r="D553" s="6">
        <f>TITRES_STAT!E556</f>
        <v>7565</v>
      </c>
      <c r="E553" s="2">
        <f t="shared" si="32"/>
        <v>1340889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BULLISH DIVERGENCE</v>
      </c>
    </row>
    <row r="554" spans="1:8" ht="13.5" x14ac:dyDescent="0.25">
      <c r="A554" s="3">
        <f>TITRES_STAT!B557</f>
        <v>42809</v>
      </c>
      <c r="B554" s="6">
        <f>TITRES_STAT!C557</f>
        <v>3.33</v>
      </c>
      <c r="C554" s="6">
        <f>TITRES_STAT!D557</f>
        <v>1.9532</v>
      </c>
      <c r="D554" s="6">
        <f>TITRES_STAT!E557</f>
        <v>23161</v>
      </c>
      <c r="E554" s="2">
        <f t="shared" si="32"/>
        <v>1317728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3.28</v>
      </c>
      <c r="C555" s="6">
        <f>TITRES_STAT!D558</f>
        <v>1.9238999999999999</v>
      </c>
      <c r="D555" s="6">
        <f>TITRES_STAT!E558</f>
        <v>2440</v>
      </c>
      <c r="E555" s="2">
        <f t="shared" si="32"/>
        <v>1315288</v>
      </c>
      <c r="F555" s="6" t="str">
        <f t="shared" si="35"/>
        <v>BEARISH</v>
      </c>
      <c r="G555" s="6" t="str">
        <f t="shared" si="34"/>
        <v>WEAK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3.32</v>
      </c>
      <c r="C556" s="6">
        <f>TITRES_STAT!D559</f>
        <v>1.9473</v>
      </c>
      <c r="D556" s="6">
        <f>TITRES_STAT!E559</f>
        <v>6390</v>
      </c>
      <c r="E556" s="2">
        <f t="shared" si="32"/>
        <v>1321678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3.3</v>
      </c>
      <c r="C557" s="6">
        <f>TITRES_STAT!D560</f>
        <v>1.9356</v>
      </c>
      <c r="D557" s="6">
        <f>TITRES_STAT!E560</f>
        <v>3007</v>
      </c>
      <c r="E557" s="2">
        <f t="shared" si="32"/>
        <v>1318671</v>
      </c>
      <c r="F557" s="6" t="str">
        <f t="shared" si="35"/>
        <v>BEARISH</v>
      </c>
      <c r="G557" s="6" t="str">
        <f t="shared" si="34"/>
        <v>WEAK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3.26</v>
      </c>
      <c r="C558" s="6">
        <f>TITRES_STAT!D561</f>
        <v>1.9120999999999999</v>
      </c>
      <c r="D558" s="6">
        <f>TITRES_STAT!E561</f>
        <v>15742</v>
      </c>
      <c r="E558" s="2">
        <f t="shared" si="32"/>
        <v>1302929</v>
      </c>
      <c r="F558" s="6" t="str">
        <f t="shared" si="35"/>
        <v>BEARISH</v>
      </c>
      <c r="G558" s="6" t="str">
        <f t="shared" si="34"/>
        <v>WEAK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3.26</v>
      </c>
      <c r="C559" s="6">
        <f>TITRES_STAT!D562</f>
        <v>1.9120999999999999</v>
      </c>
      <c r="D559" s="6">
        <f>TITRES_STAT!E562</f>
        <v>2851</v>
      </c>
      <c r="E559" s="2">
        <f t="shared" si="32"/>
        <v>1302929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3.3</v>
      </c>
      <c r="C560" s="6">
        <f>TITRES_STAT!D563</f>
        <v>1.9356</v>
      </c>
      <c r="D560" s="6">
        <f>TITRES_STAT!E563</f>
        <v>15194</v>
      </c>
      <c r="E560" s="2">
        <f t="shared" si="32"/>
        <v>1318123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3.35</v>
      </c>
      <c r="C561" s="6">
        <f>TITRES_STAT!D564</f>
        <v>1.9649000000000001</v>
      </c>
      <c r="D561" s="6">
        <f>TITRES_STAT!E564</f>
        <v>11496</v>
      </c>
      <c r="E561" s="2">
        <f t="shared" si="32"/>
        <v>1329619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3.34</v>
      </c>
      <c r="C562" s="6">
        <f>TITRES_STAT!D565</f>
        <v>1.9591000000000001</v>
      </c>
      <c r="D562" s="6">
        <f>TITRES_STAT!E565</f>
        <v>15132</v>
      </c>
      <c r="E562" s="2">
        <f t="shared" si="32"/>
        <v>1314487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BEARISH DIVERGENCE</v>
      </c>
    </row>
    <row r="563" spans="1:8" ht="13.5" x14ac:dyDescent="0.25">
      <c r="A563" s="3">
        <f>TITRES_STAT!B566</f>
        <v>42823</v>
      </c>
      <c r="B563" s="6">
        <f>TITRES_STAT!C566</f>
        <v>3.35</v>
      </c>
      <c r="C563" s="6">
        <f>TITRES_STAT!D566</f>
        <v>1.9649000000000001</v>
      </c>
      <c r="D563" s="6">
        <f>TITRES_STAT!E566</f>
        <v>23785</v>
      </c>
      <c r="E563" s="2">
        <f t="shared" si="32"/>
        <v>1338272</v>
      </c>
      <c r="F563" s="6" t="str">
        <f t="shared" si="35"/>
        <v>BULLISH</v>
      </c>
      <c r="G563" s="6" t="str">
        <f t="shared" si="34"/>
        <v>STRONG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3.4</v>
      </c>
      <c r="C564" s="6">
        <f>TITRES_STAT!D567</f>
        <v>1.9942</v>
      </c>
      <c r="D564" s="6">
        <f>TITRES_STAT!E567</f>
        <v>21891</v>
      </c>
      <c r="E564" s="2">
        <f t="shared" si="32"/>
        <v>1360163</v>
      </c>
      <c r="F564" s="6" t="str">
        <f t="shared" si="35"/>
        <v>BULLISH</v>
      </c>
      <c r="G564" s="6" t="str">
        <f t="shared" si="34"/>
        <v>STRONG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3.35</v>
      </c>
      <c r="C565" s="6">
        <f>TITRES_STAT!D568</f>
        <v>1.9649000000000001</v>
      </c>
      <c r="D565" s="6">
        <f>TITRES_STAT!E568</f>
        <v>8378</v>
      </c>
      <c r="E565" s="2">
        <f t="shared" si="32"/>
        <v>1351785</v>
      </c>
      <c r="F565" s="6" t="str">
        <f t="shared" si="35"/>
        <v>BULLISH</v>
      </c>
      <c r="G565" s="6" t="str">
        <f t="shared" si="34"/>
        <v>STRONG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3.35</v>
      </c>
      <c r="C566" s="6">
        <f>TITRES_STAT!D569</f>
        <v>1.9649000000000001</v>
      </c>
      <c r="D566" s="6">
        <f>TITRES_STAT!E569</f>
        <v>4863</v>
      </c>
      <c r="E566" s="2">
        <f t="shared" si="32"/>
        <v>1351785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3.54</v>
      </c>
      <c r="C567" s="6">
        <f>TITRES_STAT!D570</f>
        <v>2.0764</v>
      </c>
      <c r="D567" s="6">
        <f>TITRES_STAT!E570</f>
        <v>119570</v>
      </c>
      <c r="E567" s="2">
        <f t="shared" si="32"/>
        <v>1471355</v>
      </c>
      <c r="F567" s="6" t="str">
        <f t="shared" si="35"/>
        <v>BULLISH</v>
      </c>
      <c r="G567" s="6" t="str">
        <f t="shared" si="34"/>
        <v>STRONG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3.65</v>
      </c>
      <c r="C568" s="6">
        <f>TITRES_STAT!D571</f>
        <v>2.1408999999999998</v>
      </c>
      <c r="D568" s="6">
        <f>TITRES_STAT!E571</f>
        <v>87572</v>
      </c>
      <c r="E568" s="2">
        <f t="shared" si="32"/>
        <v>1558927</v>
      </c>
      <c r="F568" s="6" t="str">
        <f t="shared" si="35"/>
        <v>BULLISH</v>
      </c>
      <c r="G568" s="6" t="str">
        <f t="shared" si="34"/>
        <v>STRONG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3.87</v>
      </c>
      <c r="C569" s="6">
        <f>TITRES_STAT!D572</f>
        <v>2.2698999999999998</v>
      </c>
      <c r="D569" s="6">
        <f>TITRES_STAT!E572</f>
        <v>180051</v>
      </c>
      <c r="E569" s="2">
        <f t="shared" si="32"/>
        <v>1738978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4.01</v>
      </c>
      <c r="C570" s="6">
        <f>TITRES_STAT!D573</f>
        <v>2.3519999999999999</v>
      </c>
      <c r="D570" s="6">
        <f>TITRES_STAT!E573</f>
        <v>178575</v>
      </c>
      <c r="E570" s="2">
        <f t="shared" si="32"/>
        <v>1917553</v>
      </c>
      <c r="F570" s="6" t="str">
        <f t="shared" si="35"/>
        <v>BULLISH</v>
      </c>
      <c r="G570" s="6" t="str">
        <f t="shared" si="34"/>
        <v>STRONG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4</v>
      </c>
      <c r="C571" s="6">
        <f>TITRES_STAT!D574</f>
        <v>2.3462000000000001</v>
      </c>
      <c r="D571" s="6">
        <f>TITRES_STAT!E574</f>
        <v>73263</v>
      </c>
      <c r="E571" s="2">
        <f t="shared" si="32"/>
        <v>1844290</v>
      </c>
      <c r="F571" s="6" t="str">
        <f t="shared" si="35"/>
        <v>BULLISH</v>
      </c>
      <c r="G571" s="6" t="str">
        <f t="shared" si="34"/>
        <v>STRONG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3.9</v>
      </c>
      <c r="C572" s="6">
        <f>TITRES_STAT!D575</f>
        <v>2.2875000000000001</v>
      </c>
      <c r="D572" s="6">
        <f>TITRES_STAT!E575</f>
        <v>88181</v>
      </c>
      <c r="E572" s="2">
        <f t="shared" si="32"/>
        <v>1756109</v>
      </c>
      <c r="F572" s="6" t="str">
        <f t="shared" si="35"/>
        <v>BULLISH</v>
      </c>
      <c r="G572" s="6" t="str">
        <f t="shared" si="34"/>
        <v>STRONG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3.78</v>
      </c>
      <c r="C573" s="6">
        <f>TITRES_STAT!D576</f>
        <v>2.2170999999999998</v>
      </c>
      <c r="D573" s="6">
        <f>TITRES_STAT!E576</f>
        <v>37837</v>
      </c>
      <c r="E573" s="2">
        <f t="shared" si="32"/>
        <v>1718272</v>
      </c>
      <c r="F573" s="6" t="str">
        <f t="shared" si="35"/>
        <v>BULLISH</v>
      </c>
      <c r="G573" s="6" t="str">
        <f t="shared" si="34"/>
        <v>STRONG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3.96</v>
      </c>
      <c r="C574" s="6">
        <f>TITRES_STAT!D577</f>
        <v>2.3227000000000002</v>
      </c>
      <c r="D574" s="6">
        <f>TITRES_STAT!E577</f>
        <v>37289</v>
      </c>
      <c r="E574" s="2">
        <f t="shared" si="32"/>
        <v>1755561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42839</v>
      </c>
      <c r="B575" s="6">
        <f>TITRES_STAT!C578</f>
        <v>3.95</v>
      </c>
      <c r="C575" s="6">
        <f>TITRES_STAT!D578</f>
        <v>2.3168000000000002</v>
      </c>
      <c r="D575" s="6">
        <f>TITRES_STAT!E578</f>
        <v>17063</v>
      </c>
      <c r="E575" s="2">
        <f t="shared" si="32"/>
        <v>1738498</v>
      </c>
      <c r="F575" s="6" t="str">
        <f t="shared" si="35"/>
        <v>BEARISH</v>
      </c>
      <c r="G575" s="6" t="str">
        <f t="shared" si="34"/>
        <v>WEAK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3.84</v>
      </c>
      <c r="C576" s="6">
        <f>TITRES_STAT!D579</f>
        <v>2.2523</v>
      </c>
      <c r="D576" s="6">
        <f>TITRES_STAT!E579</f>
        <v>21202</v>
      </c>
      <c r="E576" s="2">
        <f t="shared" si="32"/>
        <v>1717296</v>
      </c>
      <c r="F576" s="6" t="str">
        <f t="shared" si="35"/>
        <v>BEARISH</v>
      </c>
      <c r="G576" s="6" t="str">
        <f t="shared" si="34"/>
        <v>WEAK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3.88</v>
      </c>
      <c r="C577" s="6">
        <f>TITRES_STAT!D580</f>
        <v>2.2757999999999998</v>
      </c>
      <c r="D577" s="6">
        <f>TITRES_STAT!E580</f>
        <v>8311</v>
      </c>
      <c r="E577" s="2">
        <f t="shared" si="32"/>
        <v>1725607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3.92</v>
      </c>
      <c r="C578" s="6">
        <f>TITRES_STAT!D581</f>
        <v>2.2993000000000001</v>
      </c>
      <c r="D578" s="6">
        <f>TITRES_STAT!E581</f>
        <v>10995</v>
      </c>
      <c r="E578" s="2">
        <f t="shared" si="32"/>
        <v>1736602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3.98</v>
      </c>
      <c r="C579" s="6">
        <f>TITRES_STAT!D582</f>
        <v>2.3344</v>
      </c>
      <c r="D579" s="6">
        <f>TITRES_STAT!E582</f>
        <v>62235</v>
      </c>
      <c r="E579" s="2">
        <f t="shared" si="32"/>
        <v>1798837</v>
      </c>
      <c r="F579" s="6" t="str">
        <f t="shared" si="35"/>
        <v>BULLISH</v>
      </c>
      <c r="G579" s="6" t="str">
        <f t="shared" si="34"/>
        <v>STRONG</v>
      </c>
      <c r="H579" s="6" t="str">
        <f t="shared" si="33"/>
        <v>CONFIRMED BULLISH</v>
      </c>
    </row>
    <row r="580" spans="1:8" ht="13.5" x14ac:dyDescent="0.25">
      <c r="A580" s="3">
        <f>TITRES_STAT!B583</f>
        <v>42846</v>
      </c>
      <c r="B580" s="6">
        <f>TITRES_STAT!C583</f>
        <v>4.05</v>
      </c>
      <c r="C580" s="6">
        <f>TITRES_STAT!D583</f>
        <v>2.3755000000000002</v>
      </c>
      <c r="D580" s="6">
        <f>TITRES_STAT!E583</f>
        <v>24871</v>
      </c>
      <c r="E580" s="2">
        <f t="shared" ref="E580:E643" si="36">IF(B580&gt;B579, E579+D580, IF(B580&lt;B579, E579-D580, E579))</f>
        <v>1823708</v>
      </c>
      <c r="F580" s="6" t="str">
        <f t="shared" si="35"/>
        <v>BULLISH</v>
      </c>
      <c r="G580" s="6" t="str">
        <f t="shared" si="34"/>
        <v>STRONG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4.05</v>
      </c>
      <c r="C581" s="6">
        <f>TITRES_STAT!D584</f>
        <v>2.3755000000000002</v>
      </c>
      <c r="D581" s="6">
        <f>TITRES_STAT!E584</f>
        <v>48480</v>
      </c>
      <c r="E581" s="2">
        <f t="shared" si="36"/>
        <v>1823708</v>
      </c>
      <c r="F581" s="6" t="str">
        <f t="shared" si="35"/>
        <v>BULLISH</v>
      </c>
      <c r="G581" s="6" t="str">
        <f t="shared" si="34"/>
        <v>STRONG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4.07</v>
      </c>
      <c r="C582" s="6">
        <f>TITRES_STAT!D585</f>
        <v>2.3872</v>
      </c>
      <c r="D582" s="6">
        <f>TITRES_STAT!E585</f>
        <v>14452</v>
      </c>
      <c r="E582" s="2">
        <f t="shared" si="36"/>
        <v>1838160</v>
      </c>
      <c r="F582" s="6" t="str">
        <f t="shared" si="35"/>
        <v>BULLISH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4.07</v>
      </c>
      <c r="C583" s="6">
        <f>TITRES_STAT!D586</f>
        <v>2.3872</v>
      </c>
      <c r="D583" s="6">
        <f>TITRES_STAT!E586</f>
        <v>25047</v>
      </c>
      <c r="E583" s="2">
        <f t="shared" si="36"/>
        <v>1838160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4.12</v>
      </c>
      <c r="C584" s="6">
        <f>TITRES_STAT!D587</f>
        <v>2.4165999999999999</v>
      </c>
      <c r="D584" s="6">
        <f>TITRES_STAT!E587</f>
        <v>85922</v>
      </c>
      <c r="E584" s="2">
        <f t="shared" si="36"/>
        <v>1924082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4.1500000000000004</v>
      </c>
      <c r="C585" s="6">
        <f>TITRES_STAT!D588</f>
        <v>2.4342000000000001</v>
      </c>
      <c r="D585" s="6">
        <f>TITRES_STAT!E588</f>
        <v>15580</v>
      </c>
      <c r="E585" s="2">
        <f t="shared" si="36"/>
        <v>1939662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CONFIRMED BULLISH</v>
      </c>
    </row>
    <row r="586" spans="1:8" ht="13.5" x14ac:dyDescent="0.25">
      <c r="A586" s="3">
        <f>TITRES_STAT!B589</f>
        <v>42857</v>
      </c>
      <c r="B586" s="6">
        <f>TITRES_STAT!C589</f>
        <v>4.21</v>
      </c>
      <c r="C586" s="6">
        <f>TITRES_STAT!D589</f>
        <v>2.4693000000000001</v>
      </c>
      <c r="D586" s="6">
        <f>TITRES_STAT!E589</f>
        <v>30301</v>
      </c>
      <c r="E586" s="2">
        <f t="shared" si="36"/>
        <v>1969963</v>
      </c>
      <c r="F586" s="6" t="str">
        <f t="shared" si="39"/>
        <v>BULLISH</v>
      </c>
      <c r="G586" s="6" t="str">
        <f t="shared" si="38"/>
        <v>STRONG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4.28</v>
      </c>
      <c r="C587" s="6">
        <f>TITRES_STAT!D590</f>
        <v>2.5104000000000002</v>
      </c>
      <c r="D587" s="6">
        <f>TITRES_STAT!E590</f>
        <v>87634</v>
      </c>
      <c r="E587" s="2">
        <f t="shared" si="36"/>
        <v>2057597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4.3</v>
      </c>
      <c r="C588" s="6">
        <f>TITRES_STAT!D591</f>
        <v>2.5221</v>
      </c>
      <c r="D588" s="6">
        <f>TITRES_STAT!E591</f>
        <v>62133</v>
      </c>
      <c r="E588" s="2">
        <f t="shared" si="36"/>
        <v>2119730</v>
      </c>
      <c r="F588" s="6" t="str">
        <f t="shared" si="39"/>
        <v>BULLISH</v>
      </c>
      <c r="G588" s="6" t="str">
        <f t="shared" si="38"/>
        <v>STRONG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4.4000000000000004</v>
      </c>
      <c r="C589" s="6">
        <f>TITRES_STAT!D592</f>
        <v>2.5808</v>
      </c>
      <c r="D589" s="6">
        <f>TITRES_STAT!E592</f>
        <v>29398</v>
      </c>
      <c r="E589" s="2">
        <f t="shared" si="36"/>
        <v>2149128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4.57</v>
      </c>
      <c r="C590" s="6">
        <f>TITRES_STAT!D593</f>
        <v>2.6804999999999999</v>
      </c>
      <c r="D590" s="6">
        <f>TITRES_STAT!E593</f>
        <v>103191</v>
      </c>
      <c r="E590" s="2">
        <f t="shared" si="36"/>
        <v>2252319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4.6500000000000004</v>
      </c>
      <c r="C591" s="6">
        <f>TITRES_STAT!D594</f>
        <v>2.7273999999999998</v>
      </c>
      <c r="D591" s="6">
        <f>TITRES_STAT!E594</f>
        <v>32554</v>
      </c>
      <c r="E591" s="2">
        <f t="shared" si="36"/>
        <v>2284873</v>
      </c>
      <c r="F591" s="6" t="str">
        <f t="shared" si="39"/>
        <v>BULLISH</v>
      </c>
      <c r="G591" s="6" t="str">
        <f t="shared" si="38"/>
        <v>STRONG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4.5999999999999996</v>
      </c>
      <c r="C592" s="6">
        <f>TITRES_STAT!D595</f>
        <v>2.6981000000000002</v>
      </c>
      <c r="D592" s="6">
        <f>TITRES_STAT!E595</f>
        <v>92039</v>
      </c>
      <c r="E592" s="2">
        <f t="shared" si="36"/>
        <v>2192834</v>
      </c>
      <c r="F592" s="6" t="str">
        <f t="shared" si="39"/>
        <v>BULLISH</v>
      </c>
      <c r="G592" s="6" t="str">
        <f t="shared" si="38"/>
        <v>STRONG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4.5</v>
      </c>
      <c r="C593" s="6">
        <f>TITRES_STAT!D596</f>
        <v>2.6394000000000002</v>
      </c>
      <c r="D593" s="6">
        <f>TITRES_STAT!E596</f>
        <v>34448</v>
      </c>
      <c r="E593" s="2">
        <f t="shared" si="36"/>
        <v>2158386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CONFIRMED BULLISH</v>
      </c>
    </row>
    <row r="594" spans="1:8" ht="13.5" x14ac:dyDescent="0.25">
      <c r="A594" s="3">
        <f>TITRES_STAT!B597</f>
        <v>42867</v>
      </c>
      <c r="B594" s="6">
        <f>TITRES_STAT!C597</f>
        <v>4.5999999999999996</v>
      </c>
      <c r="C594" s="6">
        <f>TITRES_STAT!D597</f>
        <v>2.6981000000000002</v>
      </c>
      <c r="D594" s="6">
        <f>TITRES_STAT!E597</f>
        <v>30924</v>
      </c>
      <c r="E594" s="2">
        <f t="shared" si="36"/>
        <v>2189310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4.51</v>
      </c>
      <c r="C595" s="6">
        <f>TITRES_STAT!D598</f>
        <v>2.6453000000000002</v>
      </c>
      <c r="D595" s="6">
        <f>TITRES_STAT!E598</f>
        <v>22595</v>
      </c>
      <c r="E595" s="2">
        <f t="shared" si="36"/>
        <v>2166715</v>
      </c>
      <c r="F595" s="6" t="str">
        <f t="shared" si="39"/>
        <v>BEARISH</v>
      </c>
      <c r="G595" s="6" t="str">
        <f t="shared" si="38"/>
        <v>WEAK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4.62</v>
      </c>
      <c r="C596" s="6">
        <f>TITRES_STAT!D599</f>
        <v>2.7098</v>
      </c>
      <c r="D596" s="6">
        <f>TITRES_STAT!E599</f>
        <v>29575</v>
      </c>
      <c r="E596" s="2">
        <f t="shared" si="36"/>
        <v>2196290</v>
      </c>
      <c r="F596" s="6" t="str">
        <f t="shared" si="39"/>
        <v>BEARISH</v>
      </c>
      <c r="G596" s="6" t="str">
        <f t="shared" si="38"/>
        <v>WEAK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4.59</v>
      </c>
      <c r="C597" s="6">
        <f>TITRES_STAT!D600</f>
        <v>2.6922000000000001</v>
      </c>
      <c r="D597" s="6">
        <f>TITRES_STAT!E600</f>
        <v>49912</v>
      </c>
      <c r="E597" s="2">
        <f t="shared" si="36"/>
        <v>2146378</v>
      </c>
      <c r="F597" s="6" t="str">
        <f t="shared" si="39"/>
        <v>BEARISH</v>
      </c>
      <c r="G597" s="6" t="str">
        <f t="shared" si="38"/>
        <v>WEAK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4.6500000000000004</v>
      </c>
      <c r="C598" s="6">
        <f>TITRES_STAT!D601</f>
        <v>2.7273999999999998</v>
      </c>
      <c r="D598" s="6">
        <f>TITRES_STAT!E601</f>
        <v>107486</v>
      </c>
      <c r="E598" s="2">
        <f t="shared" si="36"/>
        <v>2253864</v>
      </c>
      <c r="F598" s="6" t="str">
        <f t="shared" si="39"/>
        <v>BULLISH</v>
      </c>
      <c r="G598" s="6" t="str">
        <f t="shared" si="38"/>
        <v>STRONG</v>
      </c>
      <c r="H598" s="6" t="str">
        <f t="shared" si="37"/>
        <v>CONFIRMED BULLISH</v>
      </c>
    </row>
    <row r="599" spans="1:8" ht="13.5" x14ac:dyDescent="0.25">
      <c r="A599" s="3">
        <f>TITRES_STAT!B602</f>
        <v>42874</v>
      </c>
      <c r="B599" s="6">
        <f>TITRES_STAT!C602</f>
        <v>4.62</v>
      </c>
      <c r="C599" s="6">
        <f>TITRES_STAT!D602</f>
        <v>2.7098</v>
      </c>
      <c r="D599" s="6">
        <f>TITRES_STAT!E602</f>
        <v>11271</v>
      </c>
      <c r="E599" s="2">
        <f t="shared" si="36"/>
        <v>2242593</v>
      </c>
      <c r="F599" s="6" t="str">
        <f t="shared" si="39"/>
        <v>BULLISH</v>
      </c>
      <c r="G599" s="6" t="str">
        <f t="shared" si="38"/>
        <v>STRONG</v>
      </c>
      <c r="H599" s="6" t="str">
        <f t="shared" si="37"/>
        <v>CONFIRMED BULLISH</v>
      </c>
    </row>
    <row r="600" spans="1:8" ht="13.5" x14ac:dyDescent="0.25">
      <c r="A600" s="3">
        <f>TITRES_STAT!B603</f>
        <v>42877</v>
      </c>
      <c r="B600" s="6">
        <f>TITRES_STAT!C603</f>
        <v>4.59</v>
      </c>
      <c r="C600" s="6">
        <f>TITRES_STAT!D603</f>
        <v>2.6922000000000001</v>
      </c>
      <c r="D600" s="6">
        <f>TITRES_STAT!E603</f>
        <v>29469</v>
      </c>
      <c r="E600" s="2">
        <f t="shared" si="36"/>
        <v>2213124</v>
      </c>
      <c r="F600" s="6" t="str">
        <f t="shared" si="39"/>
        <v>BULLISH</v>
      </c>
      <c r="G600" s="6" t="str">
        <f t="shared" si="38"/>
        <v>STRONG</v>
      </c>
      <c r="H600" s="6" t="str">
        <f t="shared" si="37"/>
        <v>CONFIRMED BULLISH</v>
      </c>
    </row>
    <row r="601" spans="1:8" ht="13.5" x14ac:dyDescent="0.25">
      <c r="A601" s="3">
        <f>TITRES_STAT!B604</f>
        <v>42878</v>
      </c>
      <c r="B601" s="6">
        <f>TITRES_STAT!C604</f>
        <v>4.49</v>
      </c>
      <c r="C601" s="6">
        <f>TITRES_STAT!D604</f>
        <v>2.6335999999999999</v>
      </c>
      <c r="D601" s="6">
        <f>TITRES_STAT!E604</f>
        <v>14544</v>
      </c>
      <c r="E601" s="2">
        <f t="shared" si="36"/>
        <v>2198580</v>
      </c>
      <c r="F601" s="6" t="str">
        <f t="shared" si="39"/>
        <v>BULLISH</v>
      </c>
      <c r="G601" s="6" t="str">
        <f t="shared" si="38"/>
        <v>NEUTRAL</v>
      </c>
      <c r="H601" s="6" t="str">
        <f t="shared" si="37"/>
        <v>BULLISH DIVERGENCE</v>
      </c>
    </row>
    <row r="602" spans="1:8" ht="13.5" x14ac:dyDescent="0.25">
      <c r="A602" s="3">
        <f>TITRES_STAT!B605</f>
        <v>42879</v>
      </c>
      <c r="B602" s="6">
        <f>TITRES_STAT!C605</f>
        <v>4.4800000000000004</v>
      </c>
      <c r="C602" s="6">
        <f>TITRES_STAT!D605</f>
        <v>2.6276999999999999</v>
      </c>
      <c r="D602" s="6">
        <f>TITRES_STAT!E605</f>
        <v>8073</v>
      </c>
      <c r="E602" s="2">
        <f t="shared" si="36"/>
        <v>2190507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BULLISH DIVERGENCE</v>
      </c>
    </row>
    <row r="603" spans="1:8" ht="13.5" x14ac:dyDescent="0.25">
      <c r="A603" s="3">
        <f>TITRES_STAT!B606</f>
        <v>42880</v>
      </c>
      <c r="B603" s="6">
        <f>TITRES_STAT!C606</f>
        <v>4.57</v>
      </c>
      <c r="C603" s="6">
        <f>TITRES_STAT!D606</f>
        <v>2.6804999999999999</v>
      </c>
      <c r="D603" s="6">
        <f>TITRES_STAT!E606</f>
        <v>13305</v>
      </c>
      <c r="E603" s="2">
        <f t="shared" si="36"/>
        <v>2203812</v>
      </c>
      <c r="F603" s="6" t="str">
        <f t="shared" si="39"/>
        <v>BEARISH</v>
      </c>
      <c r="G603" s="6" t="str">
        <f t="shared" si="38"/>
        <v>WEAK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4.5199999999999996</v>
      </c>
      <c r="C604" s="6">
        <f>TITRES_STAT!D607</f>
        <v>2.6511999999999998</v>
      </c>
      <c r="D604" s="6">
        <f>TITRES_STAT!E607</f>
        <v>29019</v>
      </c>
      <c r="E604" s="2">
        <f t="shared" si="36"/>
        <v>2174793</v>
      </c>
      <c r="F604" s="6" t="str">
        <f t="shared" si="39"/>
        <v>BEARISH</v>
      </c>
      <c r="G604" s="6" t="str">
        <f t="shared" si="38"/>
        <v>WEAK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4.5</v>
      </c>
      <c r="C605" s="6">
        <f>TITRES_STAT!D608</f>
        <v>2.6394000000000002</v>
      </c>
      <c r="D605" s="6">
        <f>TITRES_STAT!E608</f>
        <v>10751</v>
      </c>
      <c r="E605" s="2">
        <f t="shared" si="36"/>
        <v>2164042</v>
      </c>
      <c r="F605" s="6" t="str">
        <f t="shared" si="39"/>
        <v>BEARISH</v>
      </c>
      <c r="G605" s="6" t="str">
        <f t="shared" si="38"/>
        <v>WEAK</v>
      </c>
      <c r="H605" s="6" t="str">
        <f t="shared" si="37"/>
        <v>CONFIRMED BEARISH</v>
      </c>
    </row>
    <row r="606" spans="1:8" ht="13.5" x14ac:dyDescent="0.25">
      <c r="A606" s="3">
        <f>TITRES_STAT!B609</f>
        <v>42885</v>
      </c>
      <c r="B606" s="6">
        <f>TITRES_STAT!C609</f>
        <v>4.5199999999999996</v>
      </c>
      <c r="C606" s="6">
        <f>TITRES_STAT!D609</f>
        <v>2.6511999999999998</v>
      </c>
      <c r="D606" s="6">
        <f>TITRES_STAT!E609</f>
        <v>15392</v>
      </c>
      <c r="E606" s="2">
        <f t="shared" si="36"/>
        <v>2179434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BEARISH DIVERGENCE</v>
      </c>
    </row>
    <row r="607" spans="1:8" ht="13.5" x14ac:dyDescent="0.25">
      <c r="A607" s="3">
        <f>TITRES_STAT!B610</f>
        <v>42886</v>
      </c>
      <c r="B607" s="6">
        <f>TITRES_STAT!C610</f>
        <v>4.55</v>
      </c>
      <c r="C607" s="6">
        <f>TITRES_STAT!D610</f>
        <v>2.6688000000000001</v>
      </c>
      <c r="D607" s="6">
        <f>TITRES_STAT!E610</f>
        <v>15533</v>
      </c>
      <c r="E607" s="2">
        <f t="shared" si="36"/>
        <v>2194967</v>
      </c>
      <c r="F607" s="6" t="str">
        <f t="shared" si="39"/>
        <v>BULLISH</v>
      </c>
      <c r="G607" s="6" t="str">
        <f t="shared" si="38"/>
        <v>NEUTRAL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4.55</v>
      </c>
      <c r="C608" s="6">
        <f>TITRES_STAT!D611</f>
        <v>2.6688000000000001</v>
      </c>
      <c r="D608" s="6">
        <f>TITRES_STAT!E611</f>
        <v>7590</v>
      </c>
      <c r="E608" s="2">
        <f t="shared" si="36"/>
        <v>2194967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4.5599999999999996</v>
      </c>
      <c r="C609" s="6">
        <f>TITRES_STAT!D612</f>
        <v>2.6745999999999999</v>
      </c>
      <c r="D609" s="6">
        <f>TITRES_STAT!E612</f>
        <v>1922</v>
      </c>
      <c r="E609" s="2">
        <f t="shared" si="36"/>
        <v>2196889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4.54</v>
      </c>
      <c r="C610" s="6">
        <f>TITRES_STAT!D613</f>
        <v>2.6629</v>
      </c>
      <c r="D610" s="6">
        <f>TITRES_STAT!E613</f>
        <v>422</v>
      </c>
      <c r="E610" s="2">
        <f t="shared" si="36"/>
        <v>2196467</v>
      </c>
      <c r="F610" s="6" t="str">
        <f t="shared" si="39"/>
        <v>BULLISH</v>
      </c>
      <c r="G610" s="6" t="str">
        <f t="shared" si="38"/>
        <v>NEUTRAL</v>
      </c>
      <c r="H610" s="6" t="str">
        <f t="shared" si="37"/>
        <v>CONFIRMED BULLISH</v>
      </c>
    </row>
    <row r="611" spans="1:8" ht="13.5" x14ac:dyDescent="0.25">
      <c r="A611" s="3">
        <f>TITRES_STAT!B614</f>
        <v>42892</v>
      </c>
      <c r="B611" s="6">
        <f>TITRES_STAT!C614</f>
        <v>4.55</v>
      </c>
      <c r="C611" s="6">
        <f>TITRES_STAT!D614</f>
        <v>2.6688000000000001</v>
      </c>
      <c r="D611" s="6">
        <f>TITRES_STAT!E614</f>
        <v>24067</v>
      </c>
      <c r="E611" s="2">
        <f t="shared" si="36"/>
        <v>2220534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4.55</v>
      </c>
      <c r="C612" s="6">
        <f>TITRES_STAT!D615</f>
        <v>2.6688000000000001</v>
      </c>
      <c r="D612" s="6">
        <f>TITRES_STAT!E615</f>
        <v>7850</v>
      </c>
      <c r="E612" s="2">
        <f t="shared" si="36"/>
        <v>2220534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4.53</v>
      </c>
      <c r="C613" s="6">
        <f>TITRES_STAT!D616</f>
        <v>2.657</v>
      </c>
      <c r="D613" s="6">
        <f>TITRES_STAT!E616</f>
        <v>5010</v>
      </c>
      <c r="E613" s="2">
        <f t="shared" si="36"/>
        <v>2215524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BULLISH DIVERGENCE</v>
      </c>
    </row>
    <row r="614" spans="1:8" ht="13.5" x14ac:dyDescent="0.25">
      <c r="A614" s="3">
        <f>TITRES_STAT!B617</f>
        <v>42895</v>
      </c>
      <c r="B614" s="6">
        <f>TITRES_STAT!C617</f>
        <v>4.5999999999999996</v>
      </c>
      <c r="C614" s="6">
        <f>TITRES_STAT!D617</f>
        <v>2.6981000000000002</v>
      </c>
      <c r="D614" s="6">
        <f>TITRES_STAT!E617</f>
        <v>26722</v>
      </c>
      <c r="E614" s="2">
        <f t="shared" si="36"/>
        <v>2242246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4.7</v>
      </c>
      <c r="C615" s="6">
        <f>TITRES_STAT!D618</f>
        <v>2.7568000000000001</v>
      </c>
      <c r="D615" s="6">
        <f>TITRES_STAT!E618</f>
        <v>8459</v>
      </c>
      <c r="E615" s="2">
        <f t="shared" si="36"/>
        <v>2250705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4.68</v>
      </c>
      <c r="C616" s="6">
        <f>TITRES_STAT!D619</f>
        <v>2.7450000000000001</v>
      </c>
      <c r="D616" s="6">
        <f>TITRES_STAT!E619</f>
        <v>7622</v>
      </c>
      <c r="E616" s="2">
        <f t="shared" si="36"/>
        <v>2243083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4.7300000000000004</v>
      </c>
      <c r="C617" s="6">
        <f>TITRES_STAT!D620</f>
        <v>2.7744</v>
      </c>
      <c r="D617" s="6">
        <f>TITRES_STAT!E620</f>
        <v>17765</v>
      </c>
      <c r="E617" s="2">
        <f t="shared" si="36"/>
        <v>2260848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4.72</v>
      </c>
      <c r="C618" s="6">
        <f>TITRES_STAT!D621</f>
        <v>2.7685</v>
      </c>
      <c r="D618" s="6">
        <f>TITRES_STAT!E621</f>
        <v>8875</v>
      </c>
      <c r="E618" s="2">
        <f t="shared" si="36"/>
        <v>2251973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4.78</v>
      </c>
      <c r="C619" s="6">
        <f>TITRES_STAT!D622</f>
        <v>2.8037000000000001</v>
      </c>
      <c r="D619" s="6">
        <f>TITRES_STAT!E622</f>
        <v>29530</v>
      </c>
      <c r="E619" s="2">
        <f t="shared" si="36"/>
        <v>2281503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4.8499999999999996</v>
      </c>
      <c r="C620" s="6">
        <f>TITRES_STAT!D623</f>
        <v>2.8447</v>
      </c>
      <c r="D620" s="6">
        <f>TITRES_STAT!E623</f>
        <v>29600</v>
      </c>
      <c r="E620" s="2">
        <f t="shared" si="36"/>
        <v>2311103</v>
      </c>
      <c r="F620" s="6" t="str">
        <f t="shared" si="39"/>
        <v>BULLISH</v>
      </c>
      <c r="G620" s="6" t="str">
        <f t="shared" si="38"/>
        <v>STRONG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5.04</v>
      </c>
      <c r="C621" s="6">
        <f>TITRES_STAT!D624</f>
        <v>2.9561999999999999</v>
      </c>
      <c r="D621" s="6">
        <f>TITRES_STAT!E624</f>
        <v>83033</v>
      </c>
      <c r="E621" s="2">
        <f t="shared" si="36"/>
        <v>2394136</v>
      </c>
      <c r="F621" s="6" t="str">
        <f t="shared" si="39"/>
        <v>BULLISH</v>
      </c>
      <c r="G621" s="6" t="str">
        <f t="shared" si="38"/>
        <v>STRONG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5.19</v>
      </c>
      <c r="C622" s="6">
        <f>TITRES_STAT!D625</f>
        <v>3.0442</v>
      </c>
      <c r="D622" s="6">
        <f>TITRES_STAT!E625</f>
        <v>109489</v>
      </c>
      <c r="E622" s="2">
        <f t="shared" si="36"/>
        <v>2503625</v>
      </c>
      <c r="F622" s="6" t="str">
        <f t="shared" si="39"/>
        <v>BULLISH</v>
      </c>
      <c r="G622" s="6" t="str">
        <f t="shared" si="38"/>
        <v>STRONG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5.4</v>
      </c>
      <c r="C623" s="6">
        <f>TITRES_STAT!D626</f>
        <v>3.1673</v>
      </c>
      <c r="D623" s="6">
        <f>TITRES_STAT!E626</f>
        <v>267651</v>
      </c>
      <c r="E623" s="2">
        <f t="shared" si="36"/>
        <v>2771276</v>
      </c>
      <c r="F623" s="6" t="str">
        <f t="shared" si="39"/>
        <v>BULLISH</v>
      </c>
      <c r="G623" s="6" t="str">
        <f t="shared" si="38"/>
        <v>STRONG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5.45</v>
      </c>
      <c r="C624" s="6">
        <f>TITRES_STAT!D627</f>
        <v>3.1966999999999999</v>
      </c>
      <c r="D624" s="6">
        <f>TITRES_STAT!E627</f>
        <v>147406</v>
      </c>
      <c r="E624" s="2">
        <f t="shared" si="36"/>
        <v>2918682</v>
      </c>
      <c r="F624" s="6" t="str">
        <f t="shared" si="39"/>
        <v>BULLISH</v>
      </c>
      <c r="G624" s="6" t="str">
        <f t="shared" si="38"/>
        <v>STRONG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5.31</v>
      </c>
      <c r="C625" s="6">
        <f>TITRES_STAT!D628</f>
        <v>3.1145</v>
      </c>
      <c r="D625" s="6">
        <f>TITRES_STAT!E628</f>
        <v>111675</v>
      </c>
      <c r="E625" s="2">
        <f t="shared" si="36"/>
        <v>2807007</v>
      </c>
      <c r="F625" s="6" t="str">
        <f t="shared" si="39"/>
        <v>BULLISH</v>
      </c>
      <c r="G625" s="6" t="str">
        <f t="shared" si="38"/>
        <v>STRONG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5.38</v>
      </c>
      <c r="C626" s="6">
        <f>TITRES_STAT!D629</f>
        <v>3.1556000000000002</v>
      </c>
      <c r="D626" s="6">
        <f>TITRES_STAT!E629</f>
        <v>38950</v>
      </c>
      <c r="E626" s="2">
        <f t="shared" si="36"/>
        <v>2845957</v>
      </c>
      <c r="F626" s="6" t="str">
        <f t="shared" si="39"/>
        <v>BULLISH</v>
      </c>
      <c r="G626" s="6" t="str">
        <f t="shared" si="38"/>
        <v>STRONG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5.37</v>
      </c>
      <c r="C627" s="6">
        <f>TITRES_STAT!D630</f>
        <v>3.1497000000000002</v>
      </c>
      <c r="D627" s="6">
        <f>TITRES_STAT!E630</f>
        <v>27231</v>
      </c>
      <c r="E627" s="2">
        <f t="shared" si="36"/>
        <v>2818726</v>
      </c>
      <c r="F627" s="6" t="str">
        <f t="shared" si="39"/>
        <v>BULLISH</v>
      </c>
      <c r="G627" s="6" t="str">
        <f t="shared" si="38"/>
        <v>STRONG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5.52</v>
      </c>
      <c r="C628" s="6">
        <f>TITRES_STAT!D631</f>
        <v>3.2376999999999998</v>
      </c>
      <c r="D628" s="6">
        <f>TITRES_STAT!E631</f>
        <v>41880</v>
      </c>
      <c r="E628" s="2">
        <f t="shared" si="36"/>
        <v>2860606</v>
      </c>
      <c r="F628" s="6" t="str">
        <f t="shared" si="39"/>
        <v>BULLISH</v>
      </c>
      <c r="G628" s="6" t="str">
        <f t="shared" si="38"/>
        <v>STRONG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5.54</v>
      </c>
      <c r="C629" s="6">
        <f>TITRES_STAT!D632</f>
        <v>3.2494999999999998</v>
      </c>
      <c r="D629" s="6">
        <f>TITRES_STAT!E632</f>
        <v>40111</v>
      </c>
      <c r="E629" s="2">
        <f t="shared" si="36"/>
        <v>2900717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BEARISH DIVERGENCE</v>
      </c>
    </row>
    <row r="630" spans="1:8" ht="13.5" x14ac:dyDescent="0.25">
      <c r="A630" s="3">
        <f>TITRES_STAT!B633</f>
        <v>42921</v>
      </c>
      <c r="B630" s="6">
        <f>TITRES_STAT!C633</f>
        <v>5.64</v>
      </c>
      <c r="C630" s="6">
        <f>TITRES_STAT!D633</f>
        <v>3.3081</v>
      </c>
      <c r="D630" s="6">
        <f>TITRES_STAT!E633</f>
        <v>57062</v>
      </c>
      <c r="E630" s="2">
        <f t="shared" si="36"/>
        <v>2957779</v>
      </c>
      <c r="F630" s="6" t="str">
        <f t="shared" si="39"/>
        <v>BULLISH</v>
      </c>
      <c r="G630" s="6" t="str">
        <f t="shared" si="38"/>
        <v>STRONG</v>
      </c>
      <c r="H630" s="6" t="str">
        <f t="shared" si="37"/>
        <v>CONFIRMED BULLISH</v>
      </c>
    </row>
    <row r="631" spans="1:8" ht="13.5" x14ac:dyDescent="0.25">
      <c r="A631" s="3">
        <f>TITRES_STAT!B634</f>
        <v>42922</v>
      </c>
      <c r="B631" s="6">
        <f>TITRES_STAT!C634</f>
        <v>5.98</v>
      </c>
      <c r="C631" s="6">
        <f>TITRES_STAT!D634</f>
        <v>3.5074999999999998</v>
      </c>
      <c r="D631" s="6">
        <f>TITRES_STAT!E634</f>
        <v>182701</v>
      </c>
      <c r="E631" s="2">
        <f t="shared" si="36"/>
        <v>3140480</v>
      </c>
      <c r="F631" s="6" t="str">
        <f t="shared" si="39"/>
        <v>BULLISH</v>
      </c>
      <c r="G631" s="6" t="str">
        <f t="shared" si="38"/>
        <v>STRONG</v>
      </c>
      <c r="H631" s="6" t="str">
        <f t="shared" si="37"/>
        <v>CONFIRMED BULLISH</v>
      </c>
    </row>
    <row r="632" spans="1:8" ht="13.5" x14ac:dyDescent="0.25">
      <c r="A632" s="3">
        <f>TITRES_STAT!B635</f>
        <v>42923</v>
      </c>
      <c r="B632" s="6">
        <f>TITRES_STAT!C635</f>
        <v>6.08</v>
      </c>
      <c r="C632" s="6">
        <f>TITRES_STAT!D635</f>
        <v>3.5661999999999998</v>
      </c>
      <c r="D632" s="6">
        <f>TITRES_STAT!E635</f>
        <v>152508</v>
      </c>
      <c r="E632" s="2">
        <f t="shared" si="36"/>
        <v>3292988</v>
      </c>
      <c r="F632" s="6" t="str">
        <f t="shared" si="39"/>
        <v>BULLISH</v>
      </c>
      <c r="G632" s="6" t="str">
        <f t="shared" si="38"/>
        <v>STRONG</v>
      </c>
      <c r="H632" s="6" t="str">
        <f t="shared" si="37"/>
        <v>CONFIRMED BULLISH</v>
      </c>
    </row>
    <row r="633" spans="1:8" ht="13.5" x14ac:dyDescent="0.25">
      <c r="A633" s="3">
        <f>TITRES_STAT!B636</f>
        <v>42926</v>
      </c>
      <c r="B633" s="6">
        <f>TITRES_STAT!C636</f>
        <v>6.12</v>
      </c>
      <c r="C633" s="6">
        <f>TITRES_STAT!D636</f>
        <v>3.5895999999999999</v>
      </c>
      <c r="D633" s="6">
        <f>TITRES_STAT!E636</f>
        <v>57551</v>
      </c>
      <c r="E633" s="2">
        <f t="shared" si="36"/>
        <v>3350539</v>
      </c>
      <c r="F633" s="6" t="str">
        <f t="shared" si="39"/>
        <v>BULLISH</v>
      </c>
      <c r="G633" s="6" t="str">
        <f t="shared" si="38"/>
        <v>STRONG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6.05</v>
      </c>
      <c r="C634" s="6">
        <f>TITRES_STAT!D637</f>
        <v>3.5486</v>
      </c>
      <c r="D634" s="6">
        <f>TITRES_STAT!E637</f>
        <v>41005</v>
      </c>
      <c r="E634" s="2">
        <f t="shared" si="36"/>
        <v>3309534</v>
      </c>
      <c r="F634" s="6" t="str">
        <f t="shared" si="39"/>
        <v>BULLISH</v>
      </c>
      <c r="G634" s="6" t="str">
        <f t="shared" si="38"/>
        <v>STRONG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6</v>
      </c>
      <c r="C635" s="6">
        <f>TITRES_STAT!D638</f>
        <v>3.5192999999999999</v>
      </c>
      <c r="D635" s="6">
        <f>TITRES_STAT!E638</f>
        <v>28640</v>
      </c>
      <c r="E635" s="2">
        <f t="shared" si="36"/>
        <v>3280894</v>
      </c>
      <c r="F635" s="6" t="str">
        <f t="shared" si="39"/>
        <v>BULLISH</v>
      </c>
      <c r="G635" s="6" t="str">
        <f t="shared" si="38"/>
        <v>STRONG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5.94</v>
      </c>
      <c r="C636" s="6">
        <f>TITRES_STAT!D639</f>
        <v>3.4841000000000002</v>
      </c>
      <c r="D636" s="6">
        <f>TITRES_STAT!E639</f>
        <v>50647</v>
      </c>
      <c r="E636" s="2">
        <f t="shared" si="36"/>
        <v>3230247</v>
      </c>
      <c r="F636" s="6" t="str">
        <f t="shared" si="39"/>
        <v>BULLISH</v>
      </c>
      <c r="G636" s="6" t="str">
        <f t="shared" si="38"/>
        <v>STRONG</v>
      </c>
      <c r="H636" s="6" t="str">
        <f t="shared" si="37"/>
        <v>BULLISH DIVERGENCE</v>
      </c>
    </row>
    <row r="637" spans="1:8" ht="13.5" x14ac:dyDescent="0.25">
      <c r="A637" s="3">
        <f>TITRES_STAT!B640</f>
        <v>42930</v>
      </c>
      <c r="B637" s="6">
        <f>TITRES_STAT!C640</f>
        <v>5.97</v>
      </c>
      <c r="C637" s="6">
        <f>TITRES_STAT!D640</f>
        <v>3.5017</v>
      </c>
      <c r="D637" s="6">
        <f>TITRES_STAT!E640</f>
        <v>105669</v>
      </c>
      <c r="E637" s="2">
        <f t="shared" si="36"/>
        <v>3335916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BULLISH DIVERGENCE</v>
      </c>
    </row>
    <row r="638" spans="1:8" ht="13.5" x14ac:dyDescent="0.25">
      <c r="A638" s="3">
        <f>TITRES_STAT!B641</f>
        <v>42933</v>
      </c>
      <c r="B638" s="6">
        <f>TITRES_STAT!C641</f>
        <v>5.96</v>
      </c>
      <c r="C638" s="6">
        <f>TITRES_STAT!D641</f>
        <v>3.4958</v>
      </c>
      <c r="D638" s="6">
        <f>TITRES_STAT!E641</f>
        <v>12492</v>
      </c>
      <c r="E638" s="2">
        <f t="shared" si="36"/>
        <v>3323424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5.9</v>
      </c>
      <c r="C639" s="6">
        <f>TITRES_STAT!D642</f>
        <v>3.4605999999999999</v>
      </c>
      <c r="D639" s="6">
        <f>TITRES_STAT!E642</f>
        <v>26166</v>
      </c>
      <c r="E639" s="2">
        <f t="shared" si="36"/>
        <v>3297258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5.94</v>
      </c>
      <c r="C640" s="6">
        <f>TITRES_STAT!D643</f>
        <v>3.4841000000000002</v>
      </c>
      <c r="D640" s="6">
        <f>TITRES_STAT!E643</f>
        <v>46126</v>
      </c>
      <c r="E640" s="2">
        <f t="shared" si="36"/>
        <v>3343384</v>
      </c>
      <c r="F640" s="6" t="str">
        <f t="shared" si="39"/>
        <v>BULLISH</v>
      </c>
      <c r="G640" s="6" t="str">
        <f t="shared" si="38"/>
        <v>NEUTRAL</v>
      </c>
      <c r="H640" s="6" t="str">
        <f t="shared" si="37"/>
        <v>BULLISH DIVERGENCE</v>
      </c>
    </row>
    <row r="641" spans="1:8" ht="13.5" x14ac:dyDescent="0.25">
      <c r="A641" s="3">
        <f>TITRES_STAT!B644</f>
        <v>42936</v>
      </c>
      <c r="B641" s="6">
        <f>TITRES_STAT!C644</f>
        <v>5.9</v>
      </c>
      <c r="C641" s="6">
        <f>TITRES_STAT!D644</f>
        <v>3.4605999999999999</v>
      </c>
      <c r="D641" s="6">
        <f>TITRES_STAT!E644</f>
        <v>7035</v>
      </c>
      <c r="E641" s="2">
        <f t="shared" si="36"/>
        <v>3336349</v>
      </c>
      <c r="F641" s="6" t="str">
        <f t="shared" si="39"/>
        <v>BULLISH</v>
      </c>
      <c r="G641" s="6" t="str">
        <f t="shared" si="38"/>
        <v>STRONG</v>
      </c>
      <c r="H641" s="6" t="str">
        <f t="shared" si="37"/>
        <v>BULLISH DIVERGENCE</v>
      </c>
    </row>
    <row r="642" spans="1:8" ht="13.5" x14ac:dyDescent="0.25">
      <c r="A642" s="3">
        <f>TITRES_STAT!B645</f>
        <v>42937</v>
      </c>
      <c r="B642" s="6">
        <f>TITRES_STAT!C645</f>
        <v>5.75</v>
      </c>
      <c r="C642" s="6">
        <f>TITRES_STAT!D645</f>
        <v>3.3725999999999998</v>
      </c>
      <c r="D642" s="6">
        <f>TITRES_STAT!E645</f>
        <v>3963</v>
      </c>
      <c r="E642" s="2">
        <f t="shared" si="36"/>
        <v>3332386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5.78</v>
      </c>
      <c r="C643" s="6">
        <f>TITRES_STAT!D646</f>
        <v>3.3902000000000001</v>
      </c>
      <c r="D643" s="6">
        <f>TITRES_STAT!E646</f>
        <v>5192</v>
      </c>
      <c r="E643" s="2">
        <f t="shared" si="36"/>
        <v>3337578</v>
      </c>
      <c r="F643" s="6" t="str">
        <f t="shared" si="39"/>
        <v>BULLISH</v>
      </c>
      <c r="G643" s="6" t="str">
        <f t="shared" si="38"/>
        <v>NEUTRAL</v>
      </c>
      <c r="H643" s="6" t="str">
        <f t="shared" si="37"/>
        <v>BULLISH DIVERGENCE</v>
      </c>
    </row>
    <row r="644" spans="1:8" ht="13.5" x14ac:dyDescent="0.25">
      <c r="A644" s="3">
        <f>TITRES_STAT!B647</f>
        <v>42942</v>
      </c>
      <c r="B644" s="6">
        <f>TITRES_STAT!C647</f>
        <v>5.76</v>
      </c>
      <c r="C644" s="6">
        <f>TITRES_STAT!D647</f>
        <v>3.3784999999999998</v>
      </c>
      <c r="D644" s="6">
        <f>TITRES_STAT!E647</f>
        <v>18146</v>
      </c>
      <c r="E644" s="2">
        <f t="shared" ref="E644:E707" si="40">IF(B644&gt;B643, E643+D644, IF(B644&lt;B643, E643-D644, E643))</f>
        <v>3319432</v>
      </c>
      <c r="F644" s="6" t="str">
        <f t="shared" si="39"/>
        <v>BULLISH</v>
      </c>
      <c r="G644" s="6" t="str">
        <f t="shared" si="38"/>
        <v>NEUTRAL</v>
      </c>
      <c r="H644" s="6" t="str">
        <f t="shared" si="37"/>
        <v>BULLISH DIVERGENCE</v>
      </c>
    </row>
    <row r="645" spans="1:8" ht="13.5" x14ac:dyDescent="0.25">
      <c r="A645" s="3">
        <f>TITRES_STAT!B648</f>
        <v>42943</v>
      </c>
      <c r="B645" s="6">
        <f>TITRES_STAT!C648</f>
        <v>5.71</v>
      </c>
      <c r="C645" s="6">
        <f>TITRES_STAT!D648</f>
        <v>3.3492000000000002</v>
      </c>
      <c r="D645" s="6">
        <f>TITRES_STAT!E648</f>
        <v>25392</v>
      </c>
      <c r="E645" s="2">
        <f t="shared" si="40"/>
        <v>3294040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5.75</v>
      </c>
      <c r="C646" s="6">
        <f>TITRES_STAT!D649</f>
        <v>3.3725999999999998</v>
      </c>
      <c r="D646" s="6">
        <f>TITRES_STAT!E649</f>
        <v>9840</v>
      </c>
      <c r="E646" s="2">
        <f t="shared" si="40"/>
        <v>3303880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5.73</v>
      </c>
      <c r="C647" s="6">
        <f>TITRES_STAT!D650</f>
        <v>3.3609</v>
      </c>
      <c r="D647" s="6">
        <f>TITRES_STAT!E650</f>
        <v>23916</v>
      </c>
      <c r="E647" s="2">
        <f t="shared" si="40"/>
        <v>3279964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5.88</v>
      </c>
      <c r="C648" s="6">
        <f>TITRES_STAT!D651</f>
        <v>3.4489000000000001</v>
      </c>
      <c r="D648" s="6">
        <f>TITRES_STAT!E651</f>
        <v>40685</v>
      </c>
      <c r="E648" s="2">
        <f t="shared" si="40"/>
        <v>3320649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BEARISH DIVERGENCE</v>
      </c>
    </row>
    <row r="649" spans="1:8" ht="13.5" x14ac:dyDescent="0.25">
      <c r="A649" s="3">
        <f>TITRES_STAT!B652</f>
        <v>42949</v>
      </c>
      <c r="B649" s="6">
        <f>TITRES_STAT!C652</f>
        <v>5.9</v>
      </c>
      <c r="C649" s="6">
        <f>TITRES_STAT!D652</f>
        <v>3.4605999999999999</v>
      </c>
      <c r="D649" s="6">
        <f>TITRES_STAT!E652</f>
        <v>6004</v>
      </c>
      <c r="E649" s="2">
        <f t="shared" si="40"/>
        <v>3326653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5.99</v>
      </c>
      <c r="C650" s="6">
        <f>TITRES_STAT!D653</f>
        <v>3.5133999999999999</v>
      </c>
      <c r="D650" s="6">
        <f>TITRES_STAT!E653</f>
        <v>17494</v>
      </c>
      <c r="E650" s="2">
        <f t="shared" si="40"/>
        <v>3344147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5.89</v>
      </c>
      <c r="C651" s="6">
        <f>TITRES_STAT!D654</f>
        <v>3.5760000000000001</v>
      </c>
      <c r="D651" s="6">
        <f>TITRES_STAT!E654</f>
        <v>19024</v>
      </c>
      <c r="E651" s="2">
        <f t="shared" si="40"/>
        <v>3325123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5.94</v>
      </c>
      <c r="C652" s="6">
        <f>TITRES_STAT!D655</f>
        <v>3.6063000000000001</v>
      </c>
      <c r="D652" s="6">
        <f>TITRES_STAT!E655</f>
        <v>14107</v>
      </c>
      <c r="E652" s="2">
        <f t="shared" si="40"/>
        <v>3339230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5.95</v>
      </c>
      <c r="C653" s="6">
        <f>TITRES_STAT!D656</f>
        <v>3.6124000000000001</v>
      </c>
      <c r="D653" s="6">
        <f>TITRES_STAT!E656</f>
        <v>63313</v>
      </c>
      <c r="E653" s="2">
        <f t="shared" si="40"/>
        <v>3402543</v>
      </c>
      <c r="F653" s="6" t="str">
        <f t="shared" si="43"/>
        <v>BULLISH</v>
      </c>
      <c r="G653" s="6" t="str">
        <f t="shared" si="42"/>
        <v>STRONG</v>
      </c>
      <c r="H653" s="6" t="str">
        <f t="shared" si="41"/>
        <v>CONFIRMED BULLISH</v>
      </c>
    </row>
    <row r="654" spans="1:8" ht="13.5" x14ac:dyDescent="0.25">
      <c r="A654" s="3">
        <f>TITRES_STAT!B657</f>
        <v>42956</v>
      </c>
      <c r="B654" s="6">
        <f>TITRES_STAT!C657</f>
        <v>5.92</v>
      </c>
      <c r="C654" s="6">
        <f>TITRES_STAT!D657</f>
        <v>3.5941999999999998</v>
      </c>
      <c r="D654" s="6">
        <f>TITRES_STAT!E657</f>
        <v>5062</v>
      </c>
      <c r="E654" s="2">
        <f t="shared" si="40"/>
        <v>3397481</v>
      </c>
      <c r="F654" s="6" t="str">
        <f t="shared" si="43"/>
        <v>BULLISH</v>
      </c>
      <c r="G654" s="6" t="str">
        <f t="shared" si="42"/>
        <v>STRONG</v>
      </c>
      <c r="H654" s="6" t="str">
        <f t="shared" si="41"/>
        <v>CONFIRMED BULLISH</v>
      </c>
    </row>
    <row r="655" spans="1:8" ht="13.5" x14ac:dyDescent="0.25">
      <c r="A655" s="3">
        <f>TITRES_STAT!B658</f>
        <v>42957</v>
      </c>
      <c r="B655" s="6">
        <f>TITRES_STAT!C658</f>
        <v>5.9</v>
      </c>
      <c r="C655" s="6">
        <f>TITRES_STAT!D658</f>
        <v>3.5819999999999999</v>
      </c>
      <c r="D655" s="6">
        <f>TITRES_STAT!E658</f>
        <v>6005</v>
      </c>
      <c r="E655" s="2">
        <f t="shared" si="40"/>
        <v>3391476</v>
      </c>
      <c r="F655" s="6" t="str">
        <f t="shared" si="43"/>
        <v>BULLISH</v>
      </c>
      <c r="G655" s="6" t="str">
        <f t="shared" si="42"/>
        <v>NEUTRAL</v>
      </c>
      <c r="H655" s="6" t="str">
        <f t="shared" si="41"/>
        <v>BULLISH DIVERGENCE</v>
      </c>
    </row>
    <row r="656" spans="1:8" ht="13.5" x14ac:dyDescent="0.25">
      <c r="A656" s="3">
        <f>TITRES_STAT!B659</f>
        <v>42958</v>
      </c>
      <c r="B656" s="6">
        <f>TITRES_STAT!C659</f>
        <v>5.83</v>
      </c>
      <c r="C656" s="6">
        <f>TITRES_STAT!D659</f>
        <v>3.5394999999999999</v>
      </c>
      <c r="D656" s="6">
        <f>TITRES_STAT!E659</f>
        <v>10495</v>
      </c>
      <c r="E656" s="2">
        <f t="shared" si="40"/>
        <v>3380981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BULLISH DIVERGENCE</v>
      </c>
    </row>
    <row r="657" spans="1:8" ht="13.5" x14ac:dyDescent="0.25">
      <c r="A657" s="3">
        <f>TITRES_STAT!B660</f>
        <v>42961</v>
      </c>
      <c r="B657" s="6">
        <f>TITRES_STAT!C660</f>
        <v>5.9</v>
      </c>
      <c r="C657" s="6">
        <f>TITRES_STAT!D660</f>
        <v>3.5819999999999999</v>
      </c>
      <c r="D657" s="6">
        <f>TITRES_STAT!E660</f>
        <v>5045</v>
      </c>
      <c r="E657" s="2">
        <f t="shared" si="40"/>
        <v>3386026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BULLISH DIVERGENCE</v>
      </c>
    </row>
    <row r="658" spans="1:8" ht="13.5" x14ac:dyDescent="0.25">
      <c r="A658" s="3">
        <f>TITRES_STAT!B661</f>
        <v>42962</v>
      </c>
      <c r="B658" s="6">
        <f>TITRES_STAT!C661</f>
        <v>5.8</v>
      </c>
      <c r="C658" s="6">
        <f>TITRES_STAT!D661</f>
        <v>3.5213000000000001</v>
      </c>
      <c r="D658" s="6">
        <f>TITRES_STAT!E661</f>
        <v>9568</v>
      </c>
      <c r="E658" s="2">
        <f t="shared" si="40"/>
        <v>3376458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42963</v>
      </c>
      <c r="B659" s="6">
        <f>TITRES_STAT!C662</f>
        <v>5.8</v>
      </c>
      <c r="C659" s="6">
        <f>TITRES_STAT!D662</f>
        <v>3.5213000000000001</v>
      </c>
      <c r="D659" s="6">
        <f>TITRES_STAT!E662</f>
        <v>6529</v>
      </c>
      <c r="E659" s="2">
        <f t="shared" si="40"/>
        <v>3376458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5.8</v>
      </c>
      <c r="C660" s="6">
        <f>TITRES_STAT!D663</f>
        <v>3.5213000000000001</v>
      </c>
      <c r="D660" s="6">
        <f>TITRES_STAT!E663</f>
        <v>4105</v>
      </c>
      <c r="E660" s="2">
        <f t="shared" si="40"/>
        <v>3376458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5.79</v>
      </c>
      <c r="C661" s="6">
        <f>TITRES_STAT!D664</f>
        <v>3.5152999999999999</v>
      </c>
      <c r="D661" s="6">
        <f>TITRES_STAT!E664</f>
        <v>5820</v>
      </c>
      <c r="E661" s="2">
        <f t="shared" si="40"/>
        <v>3370638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5.74</v>
      </c>
      <c r="C662" s="6">
        <f>TITRES_STAT!D665</f>
        <v>3.4849000000000001</v>
      </c>
      <c r="D662" s="6">
        <f>TITRES_STAT!E665</f>
        <v>3986</v>
      </c>
      <c r="E662" s="2">
        <f t="shared" si="40"/>
        <v>3366652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5.77</v>
      </c>
      <c r="C663" s="6">
        <f>TITRES_STAT!D666</f>
        <v>3.5030999999999999</v>
      </c>
      <c r="D663" s="6">
        <f>TITRES_STAT!E666</f>
        <v>11599</v>
      </c>
      <c r="E663" s="2">
        <f t="shared" si="40"/>
        <v>3378251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BULLISH DIVERGENCE</v>
      </c>
    </row>
    <row r="664" spans="1:8" ht="13.5" x14ac:dyDescent="0.25">
      <c r="A664" s="3">
        <f>TITRES_STAT!B667</f>
        <v>42970</v>
      </c>
      <c r="B664" s="6">
        <f>TITRES_STAT!C667</f>
        <v>5.7</v>
      </c>
      <c r="C664" s="6">
        <f>TITRES_STAT!D667</f>
        <v>3.4605999999999999</v>
      </c>
      <c r="D664" s="6">
        <f>TITRES_STAT!E667</f>
        <v>5606</v>
      </c>
      <c r="E664" s="2">
        <f t="shared" si="40"/>
        <v>3372645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5.67</v>
      </c>
      <c r="C665" s="6">
        <f>TITRES_STAT!D668</f>
        <v>3.4424000000000001</v>
      </c>
      <c r="D665" s="6">
        <f>TITRES_STAT!E668</f>
        <v>10598</v>
      </c>
      <c r="E665" s="2">
        <f t="shared" si="40"/>
        <v>3362047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CONFIRMED BEARISH</v>
      </c>
    </row>
    <row r="666" spans="1:8" ht="13.5" x14ac:dyDescent="0.25">
      <c r="A666" s="3">
        <f>TITRES_STAT!B669</f>
        <v>42972</v>
      </c>
      <c r="B666" s="6">
        <f>TITRES_STAT!C669</f>
        <v>5.65</v>
      </c>
      <c r="C666" s="6">
        <f>TITRES_STAT!D669</f>
        <v>3.4302999999999999</v>
      </c>
      <c r="D666" s="6">
        <f>TITRES_STAT!E669</f>
        <v>8545</v>
      </c>
      <c r="E666" s="2">
        <f t="shared" si="40"/>
        <v>3353502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CONFIRMED BEARISH</v>
      </c>
    </row>
    <row r="667" spans="1:8" ht="13.5" x14ac:dyDescent="0.25">
      <c r="A667" s="3">
        <f>TITRES_STAT!B670</f>
        <v>42975</v>
      </c>
      <c r="B667" s="6">
        <f>TITRES_STAT!C670</f>
        <v>5.67</v>
      </c>
      <c r="C667" s="6">
        <f>TITRES_STAT!D670</f>
        <v>3.4424000000000001</v>
      </c>
      <c r="D667" s="6">
        <f>TITRES_STAT!E670</f>
        <v>12744</v>
      </c>
      <c r="E667" s="2">
        <f t="shared" si="40"/>
        <v>3366246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42976</v>
      </c>
      <c r="B668" s="6">
        <f>TITRES_STAT!C671</f>
        <v>5.78</v>
      </c>
      <c r="C668" s="6">
        <f>TITRES_STAT!D671</f>
        <v>3.5091999999999999</v>
      </c>
      <c r="D668" s="6">
        <f>TITRES_STAT!E671</f>
        <v>4277</v>
      </c>
      <c r="E668" s="2">
        <f t="shared" si="40"/>
        <v>3370523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BEARISH DIVERGENCE</v>
      </c>
    </row>
    <row r="669" spans="1:8" ht="13.5" x14ac:dyDescent="0.25">
      <c r="A669" s="3">
        <f>TITRES_STAT!B672</f>
        <v>42977</v>
      </c>
      <c r="B669" s="6">
        <f>TITRES_STAT!C672</f>
        <v>5.75</v>
      </c>
      <c r="C669" s="6">
        <f>TITRES_STAT!D672</f>
        <v>3.4910000000000001</v>
      </c>
      <c r="D669" s="6">
        <f>TITRES_STAT!E672</f>
        <v>901</v>
      </c>
      <c r="E669" s="2">
        <f t="shared" si="40"/>
        <v>3369622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BEARISH DIVERGENCE</v>
      </c>
    </row>
    <row r="670" spans="1:8" ht="13.5" x14ac:dyDescent="0.25">
      <c r="A670" s="3">
        <f>TITRES_STAT!B673</f>
        <v>42978</v>
      </c>
      <c r="B670" s="6">
        <f>TITRES_STAT!C673</f>
        <v>5.7</v>
      </c>
      <c r="C670" s="6">
        <f>TITRES_STAT!D673</f>
        <v>3.4605999999999999</v>
      </c>
      <c r="D670" s="6">
        <f>TITRES_STAT!E673</f>
        <v>6984</v>
      </c>
      <c r="E670" s="2">
        <f t="shared" si="40"/>
        <v>3362638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5.7</v>
      </c>
      <c r="C671" s="6">
        <f>TITRES_STAT!D674</f>
        <v>3.4605999999999999</v>
      </c>
      <c r="D671" s="6">
        <f>TITRES_STAT!E674</f>
        <v>5638</v>
      </c>
      <c r="E671" s="2">
        <f t="shared" si="40"/>
        <v>3362638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5.78</v>
      </c>
      <c r="C672" s="6">
        <f>TITRES_STAT!D675</f>
        <v>3.5091999999999999</v>
      </c>
      <c r="D672" s="6">
        <f>TITRES_STAT!E675</f>
        <v>18605</v>
      </c>
      <c r="E672" s="2">
        <f t="shared" si="40"/>
        <v>3381243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5.85</v>
      </c>
      <c r="C673" s="6">
        <f>TITRES_STAT!D676</f>
        <v>3.5516999999999999</v>
      </c>
      <c r="D673" s="6">
        <f>TITRES_STAT!E676</f>
        <v>95561</v>
      </c>
      <c r="E673" s="2">
        <f t="shared" si="40"/>
        <v>3476804</v>
      </c>
      <c r="F673" s="6" t="str">
        <f t="shared" si="43"/>
        <v>BULLISH</v>
      </c>
      <c r="G673" s="6" t="str">
        <f t="shared" si="42"/>
        <v>STRONG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5.8</v>
      </c>
      <c r="C674" s="6">
        <f>TITRES_STAT!D677</f>
        <v>3.5213000000000001</v>
      </c>
      <c r="D674" s="6">
        <f>TITRES_STAT!E677</f>
        <v>10743</v>
      </c>
      <c r="E674" s="2">
        <f t="shared" si="40"/>
        <v>3466061</v>
      </c>
      <c r="F674" s="6" t="str">
        <f t="shared" si="43"/>
        <v>BULLISH</v>
      </c>
      <c r="G674" s="6" t="str">
        <f t="shared" si="42"/>
        <v>STRONG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5.74</v>
      </c>
      <c r="C675" s="6">
        <f>TITRES_STAT!D678</f>
        <v>3.4849000000000001</v>
      </c>
      <c r="D675" s="6">
        <f>TITRES_STAT!E678</f>
        <v>12180</v>
      </c>
      <c r="E675" s="2">
        <f t="shared" si="40"/>
        <v>3453881</v>
      </c>
      <c r="F675" s="6" t="str">
        <f t="shared" si="43"/>
        <v>BULLISH</v>
      </c>
      <c r="G675" s="6" t="str">
        <f t="shared" si="42"/>
        <v>STRONG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5.84</v>
      </c>
      <c r="C676" s="6">
        <f>TITRES_STAT!D679</f>
        <v>3.5455999999999999</v>
      </c>
      <c r="D676" s="6">
        <f>TITRES_STAT!E679</f>
        <v>8653</v>
      </c>
      <c r="E676" s="2">
        <f t="shared" si="40"/>
        <v>3462534</v>
      </c>
      <c r="F676" s="6" t="str">
        <f t="shared" si="43"/>
        <v>BULLISH</v>
      </c>
      <c r="G676" s="6" t="str">
        <f t="shared" si="42"/>
        <v>STRONG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5.88</v>
      </c>
      <c r="C677" s="6">
        <f>TITRES_STAT!D680</f>
        <v>3.5699000000000001</v>
      </c>
      <c r="D677" s="6">
        <f>TITRES_STAT!E680</f>
        <v>2144</v>
      </c>
      <c r="E677" s="2">
        <f t="shared" si="40"/>
        <v>3464678</v>
      </c>
      <c r="F677" s="6" t="str">
        <f t="shared" si="43"/>
        <v>BULLISH</v>
      </c>
      <c r="G677" s="6" t="str">
        <f t="shared" si="42"/>
        <v>STRONG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5.84</v>
      </c>
      <c r="C678" s="6">
        <f>TITRES_STAT!D681</f>
        <v>3.5455999999999999</v>
      </c>
      <c r="D678" s="6">
        <f>TITRES_STAT!E681</f>
        <v>2485</v>
      </c>
      <c r="E678" s="2">
        <f t="shared" si="40"/>
        <v>3462193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5.72</v>
      </c>
      <c r="C679" s="6">
        <f>TITRES_STAT!D682</f>
        <v>3.4727999999999999</v>
      </c>
      <c r="D679" s="6">
        <f>TITRES_STAT!E682</f>
        <v>23942</v>
      </c>
      <c r="E679" s="2">
        <f t="shared" si="40"/>
        <v>3438251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5.58</v>
      </c>
      <c r="C680" s="6">
        <f>TITRES_STAT!D683</f>
        <v>3.3877999999999999</v>
      </c>
      <c r="D680" s="6">
        <f>TITRES_STAT!E683</f>
        <v>53570</v>
      </c>
      <c r="E680" s="2">
        <f t="shared" si="40"/>
        <v>3384681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5.55</v>
      </c>
      <c r="C681" s="6">
        <f>TITRES_STAT!D684</f>
        <v>3.3694999999999999</v>
      </c>
      <c r="D681" s="6">
        <f>TITRES_STAT!E684</f>
        <v>3671</v>
      </c>
      <c r="E681" s="2">
        <f t="shared" si="40"/>
        <v>3381010</v>
      </c>
      <c r="F681" s="6" t="str">
        <f t="shared" si="43"/>
        <v>BEARISH</v>
      </c>
      <c r="G681" s="6" t="str">
        <f t="shared" si="42"/>
        <v>WEAK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5.6</v>
      </c>
      <c r="C682" s="6">
        <f>TITRES_STAT!D685</f>
        <v>3.3999000000000001</v>
      </c>
      <c r="D682" s="6">
        <f>TITRES_STAT!E685</f>
        <v>24165</v>
      </c>
      <c r="E682" s="2">
        <f t="shared" si="40"/>
        <v>3405175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5.6</v>
      </c>
      <c r="C683" s="6">
        <f>TITRES_STAT!D686</f>
        <v>3.3999000000000001</v>
      </c>
      <c r="D683" s="6">
        <f>TITRES_STAT!E686</f>
        <v>18124</v>
      </c>
      <c r="E683" s="2">
        <f t="shared" si="40"/>
        <v>3405175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5.67</v>
      </c>
      <c r="C684" s="6">
        <f>TITRES_STAT!D687</f>
        <v>3.4424000000000001</v>
      </c>
      <c r="D684" s="6">
        <f>TITRES_STAT!E687</f>
        <v>20955</v>
      </c>
      <c r="E684" s="2">
        <f t="shared" si="40"/>
        <v>3426130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5.7</v>
      </c>
      <c r="C685" s="6">
        <f>TITRES_STAT!D688</f>
        <v>3.4605999999999999</v>
      </c>
      <c r="D685" s="6">
        <f>TITRES_STAT!E688</f>
        <v>1</v>
      </c>
      <c r="E685" s="2">
        <f t="shared" si="40"/>
        <v>3426131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CONFIRMED BULLISH</v>
      </c>
    </row>
    <row r="686" spans="1:8" ht="13.5" x14ac:dyDescent="0.25">
      <c r="A686" s="3">
        <f>TITRES_STAT!B689</f>
        <v>43004</v>
      </c>
      <c r="B686" s="6">
        <f>TITRES_STAT!C689</f>
        <v>5.68</v>
      </c>
      <c r="C686" s="6">
        <f>TITRES_STAT!D689</f>
        <v>3.4485000000000001</v>
      </c>
      <c r="D686" s="6">
        <f>TITRES_STAT!E689</f>
        <v>19402</v>
      </c>
      <c r="E686" s="2">
        <f t="shared" si="40"/>
        <v>3406729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5.63</v>
      </c>
      <c r="C687" s="6">
        <f>TITRES_STAT!D690</f>
        <v>3.4180999999999999</v>
      </c>
      <c r="D687" s="6">
        <f>TITRES_STAT!E690</f>
        <v>16884</v>
      </c>
      <c r="E687" s="2">
        <f t="shared" si="40"/>
        <v>3389845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BEARISH DIVERGENCE</v>
      </c>
    </row>
    <row r="688" spans="1:8" ht="13.5" x14ac:dyDescent="0.25">
      <c r="A688" s="3">
        <f>TITRES_STAT!B691</f>
        <v>43006</v>
      </c>
      <c r="B688" s="6">
        <f>TITRES_STAT!C691</f>
        <v>5.55</v>
      </c>
      <c r="C688" s="6">
        <f>TITRES_STAT!D691</f>
        <v>3.3694999999999999</v>
      </c>
      <c r="D688" s="6">
        <f>TITRES_STAT!E691</f>
        <v>10248</v>
      </c>
      <c r="E688" s="2">
        <f t="shared" si="40"/>
        <v>3379597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5.55</v>
      </c>
      <c r="C689" s="6">
        <f>TITRES_STAT!D692</f>
        <v>3.3694999999999999</v>
      </c>
      <c r="D689" s="6">
        <f>TITRES_STAT!E692</f>
        <v>5732</v>
      </c>
      <c r="E689" s="2">
        <f t="shared" si="40"/>
        <v>3379597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5.5</v>
      </c>
      <c r="C690" s="6">
        <f>TITRES_STAT!D693</f>
        <v>3.3391999999999999</v>
      </c>
      <c r="D690" s="6">
        <f>TITRES_STAT!E693</f>
        <v>5741</v>
      </c>
      <c r="E690" s="2">
        <f t="shared" si="40"/>
        <v>3373856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5.48</v>
      </c>
      <c r="C691" s="6">
        <f>TITRES_STAT!D694</f>
        <v>3.327</v>
      </c>
      <c r="D691" s="6">
        <f>TITRES_STAT!E694</f>
        <v>14543</v>
      </c>
      <c r="E691" s="2">
        <f t="shared" si="40"/>
        <v>3359313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5.64</v>
      </c>
      <c r="C692" s="6">
        <f>TITRES_STAT!D695</f>
        <v>3.4241999999999999</v>
      </c>
      <c r="D692" s="6">
        <f>TITRES_STAT!E695</f>
        <v>17488</v>
      </c>
      <c r="E692" s="2">
        <f t="shared" si="40"/>
        <v>3376801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BEARISH DIVERGENCE</v>
      </c>
    </row>
    <row r="693" spans="1:8" ht="13.5" x14ac:dyDescent="0.25">
      <c r="A693" s="3">
        <f>TITRES_STAT!B696</f>
        <v>43013</v>
      </c>
      <c r="B693" s="6">
        <f>TITRES_STAT!C696</f>
        <v>5.74</v>
      </c>
      <c r="C693" s="6">
        <f>TITRES_STAT!D696</f>
        <v>3.4849000000000001</v>
      </c>
      <c r="D693" s="6">
        <f>TITRES_STAT!E696</f>
        <v>66236</v>
      </c>
      <c r="E693" s="2">
        <f t="shared" si="40"/>
        <v>3443037</v>
      </c>
      <c r="F693" s="6" t="str">
        <f t="shared" si="43"/>
        <v>BULLISH</v>
      </c>
      <c r="G693" s="6" t="str">
        <f t="shared" si="42"/>
        <v>NEUTRAL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5.59</v>
      </c>
      <c r="C694" s="6">
        <f>TITRES_STAT!D697</f>
        <v>3.3938000000000001</v>
      </c>
      <c r="D694" s="6">
        <f>TITRES_STAT!E697</f>
        <v>2020</v>
      </c>
      <c r="E694" s="2">
        <f t="shared" si="40"/>
        <v>3441017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5.64</v>
      </c>
      <c r="C695" s="6">
        <f>TITRES_STAT!D698</f>
        <v>3.4241999999999999</v>
      </c>
      <c r="D695" s="6">
        <f>TITRES_STAT!E698</f>
        <v>8709</v>
      </c>
      <c r="E695" s="2">
        <f t="shared" si="40"/>
        <v>3449726</v>
      </c>
      <c r="F695" s="6" t="str">
        <f t="shared" si="43"/>
        <v>BULLISH</v>
      </c>
      <c r="G695" s="6" t="str">
        <f t="shared" si="42"/>
        <v>STRONG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5.73</v>
      </c>
      <c r="C696" s="6">
        <f>TITRES_STAT!D699</f>
        <v>3.4788000000000001</v>
      </c>
      <c r="D696" s="6">
        <f>TITRES_STAT!E699</f>
        <v>31016</v>
      </c>
      <c r="E696" s="2">
        <f t="shared" si="40"/>
        <v>3480742</v>
      </c>
      <c r="F696" s="6" t="str">
        <f t="shared" si="43"/>
        <v>BULLISH</v>
      </c>
      <c r="G696" s="6" t="str">
        <f t="shared" si="42"/>
        <v>STRONG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5.77</v>
      </c>
      <c r="C697" s="6">
        <f>TITRES_STAT!D700</f>
        <v>3.5030999999999999</v>
      </c>
      <c r="D697" s="6">
        <f>TITRES_STAT!E700</f>
        <v>13617</v>
      </c>
      <c r="E697" s="2">
        <f t="shared" si="40"/>
        <v>3494359</v>
      </c>
      <c r="F697" s="6" t="str">
        <f t="shared" si="43"/>
        <v>BULLISH</v>
      </c>
      <c r="G697" s="6" t="str">
        <f t="shared" si="42"/>
        <v>STRONG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5.74</v>
      </c>
      <c r="C698" s="6">
        <f>TITRES_STAT!D701</f>
        <v>3.4849000000000001</v>
      </c>
      <c r="D698" s="6">
        <f>TITRES_STAT!E701</f>
        <v>10997</v>
      </c>
      <c r="E698" s="2">
        <f t="shared" si="40"/>
        <v>3483362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NEUTRAL</v>
      </c>
    </row>
    <row r="699" spans="1:8" ht="13.5" x14ac:dyDescent="0.25">
      <c r="A699" s="3">
        <f>TITRES_STAT!B702</f>
        <v>43021</v>
      </c>
      <c r="B699" s="6">
        <f>TITRES_STAT!C702</f>
        <v>5.75</v>
      </c>
      <c r="C699" s="6">
        <f>TITRES_STAT!D702</f>
        <v>3.4910000000000001</v>
      </c>
      <c r="D699" s="6">
        <f>TITRES_STAT!E702</f>
        <v>55245</v>
      </c>
      <c r="E699" s="2">
        <f t="shared" si="40"/>
        <v>3538607</v>
      </c>
      <c r="F699" s="6" t="str">
        <f t="shared" si="43"/>
        <v>BULLISH</v>
      </c>
      <c r="G699" s="6" t="str">
        <f t="shared" si="42"/>
        <v>STRONG</v>
      </c>
      <c r="H699" s="6" t="str">
        <f t="shared" si="41"/>
        <v>CONFIRMED BULLISH</v>
      </c>
    </row>
    <row r="700" spans="1:8" ht="13.5" x14ac:dyDescent="0.25">
      <c r="A700" s="3">
        <f>TITRES_STAT!B703</f>
        <v>43024</v>
      </c>
      <c r="B700" s="6">
        <f>TITRES_STAT!C703</f>
        <v>5.7</v>
      </c>
      <c r="C700" s="6">
        <f>TITRES_STAT!D703</f>
        <v>3.4605999999999999</v>
      </c>
      <c r="D700" s="6">
        <f>TITRES_STAT!E703</f>
        <v>32755</v>
      </c>
      <c r="E700" s="2">
        <f t="shared" si="40"/>
        <v>3505852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CONFIRMED BULLISH</v>
      </c>
    </row>
    <row r="701" spans="1:8" ht="13.5" x14ac:dyDescent="0.25">
      <c r="A701" s="3">
        <f>TITRES_STAT!B704</f>
        <v>43025</v>
      </c>
      <c r="B701" s="6">
        <f>TITRES_STAT!C704</f>
        <v>5.74</v>
      </c>
      <c r="C701" s="6">
        <f>TITRES_STAT!D704</f>
        <v>3.4849000000000001</v>
      </c>
      <c r="D701" s="6">
        <f>TITRES_STAT!E704</f>
        <v>20978</v>
      </c>
      <c r="E701" s="2">
        <f t="shared" si="40"/>
        <v>3526830</v>
      </c>
      <c r="F701" s="6" t="str">
        <f t="shared" si="43"/>
        <v>BULLISH</v>
      </c>
      <c r="G701" s="6" t="str">
        <f t="shared" si="42"/>
        <v>NEUTRAL</v>
      </c>
      <c r="H701" s="6" t="str">
        <f t="shared" si="41"/>
        <v>CONFIRMED BULLISH</v>
      </c>
    </row>
    <row r="702" spans="1:8" ht="13.5" x14ac:dyDescent="0.25">
      <c r="A702" s="3">
        <f>TITRES_STAT!B705</f>
        <v>43026</v>
      </c>
      <c r="B702" s="6">
        <f>TITRES_STAT!C705</f>
        <v>5.69</v>
      </c>
      <c r="C702" s="6">
        <f>TITRES_STAT!D705</f>
        <v>3.4544999999999999</v>
      </c>
      <c r="D702" s="6">
        <f>TITRES_STAT!E705</f>
        <v>14176</v>
      </c>
      <c r="E702" s="2">
        <f t="shared" si="40"/>
        <v>3512654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BULLISH DIVERGENCE</v>
      </c>
    </row>
    <row r="703" spans="1:8" ht="13.5" x14ac:dyDescent="0.25">
      <c r="A703" s="3">
        <f>TITRES_STAT!B706</f>
        <v>43027</v>
      </c>
      <c r="B703" s="6">
        <f>TITRES_STAT!C706</f>
        <v>5.73</v>
      </c>
      <c r="C703" s="6">
        <f>TITRES_STAT!D706</f>
        <v>3.4788000000000001</v>
      </c>
      <c r="D703" s="6">
        <f>TITRES_STAT!E706</f>
        <v>11582</v>
      </c>
      <c r="E703" s="2">
        <f t="shared" si="40"/>
        <v>3524236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BULLISH DIVERGENCE</v>
      </c>
    </row>
    <row r="704" spans="1:8" ht="13.5" x14ac:dyDescent="0.25">
      <c r="A704" s="3">
        <f>TITRES_STAT!B707</f>
        <v>43028</v>
      </c>
      <c r="B704" s="6">
        <f>TITRES_STAT!C707</f>
        <v>5.68</v>
      </c>
      <c r="C704" s="6">
        <f>TITRES_STAT!D707</f>
        <v>3.4485000000000001</v>
      </c>
      <c r="D704" s="6">
        <f>TITRES_STAT!E707</f>
        <v>23390</v>
      </c>
      <c r="E704" s="2">
        <f t="shared" si="40"/>
        <v>3500846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5.69</v>
      </c>
      <c r="C705" s="6">
        <f>TITRES_STAT!D708</f>
        <v>3.4544999999999999</v>
      </c>
      <c r="D705" s="6">
        <f>TITRES_STAT!E708</f>
        <v>13946</v>
      </c>
      <c r="E705" s="2">
        <f t="shared" si="40"/>
        <v>3514792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BULLISH DIVERGENCE</v>
      </c>
    </row>
    <row r="706" spans="1:8" ht="13.5" x14ac:dyDescent="0.25">
      <c r="A706" s="3">
        <f>TITRES_STAT!B709</f>
        <v>43032</v>
      </c>
      <c r="B706" s="6">
        <f>TITRES_STAT!C709</f>
        <v>5.73</v>
      </c>
      <c r="C706" s="6">
        <f>TITRES_STAT!D709</f>
        <v>3.4788000000000001</v>
      </c>
      <c r="D706" s="6">
        <f>TITRES_STAT!E709</f>
        <v>43618</v>
      </c>
      <c r="E706" s="2">
        <f t="shared" si="40"/>
        <v>3558410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BULLISH DIVERGENCE</v>
      </c>
    </row>
    <row r="707" spans="1:8" ht="13.5" x14ac:dyDescent="0.25">
      <c r="A707" s="3">
        <f>TITRES_STAT!B710</f>
        <v>43033</v>
      </c>
      <c r="B707" s="6">
        <f>TITRES_STAT!C710</f>
        <v>5.75</v>
      </c>
      <c r="C707" s="6">
        <f>TITRES_STAT!D710</f>
        <v>3.4910000000000001</v>
      </c>
      <c r="D707" s="6">
        <f>TITRES_STAT!E710</f>
        <v>45897</v>
      </c>
      <c r="E707" s="2">
        <f t="shared" si="40"/>
        <v>3604307</v>
      </c>
      <c r="F707" s="6" t="str">
        <f t="shared" si="43"/>
        <v>BULLISH</v>
      </c>
      <c r="G707" s="6" t="str">
        <f t="shared" si="42"/>
        <v>STRONG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5.88</v>
      </c>
      <c r="C708" s="6">
        <f>TITRES_STAT!D711</f>
        <v>3.5699000000000001</v>
      </c>
      <c r="D708" s="6">
        <f>TITRES_STAT!E711</f>
        <v>71451</v>
      </c>
      <c r="E708" s="2">
        <f t="shared" ref="E708:E771" si="44">IF(B708&gt;B707, E707+D708, IF(B708&lt;B707, E707-D708, E707))</f>
        <v>3675758</v>
      </c>
      <c r="F708" s="6" t="str">
        <f t="shared" si="43"/>
        <v>BULLISH</v>
      </c>
      <c r="G708" s="6" t="str">
        <f t="shared" si="42"/>
        <v>STRONG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5.95</v>
      </c>
      <c r="C709" s="6">
        <f>TITRES_STAT!D712</f>
        <v>3.6124000000000001</v>
      </c>
      <c r="D709" s="6">
        <f>TITRES_STAT!E712</f>
        <v>17790</v>
      </c>
      <c r="E709" s="2">
        <f t="shared" si="44"/>
        <v>3693548</v>
      </c>
      <c r="F709" s="6" t="str">
        <f t="shared" si="43"/>
        <v>BULLISH</v>
      </c>
      <c r="G709" s="6" t="str">
        <f t="shared" si="42"/>
        <v>STRONG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5.99</v>
      </c>
      <c r="C710" s="6">
        <f>TITRES_STAT!D713</f>
        <v>3.6366999999999998</v>
      </c>
      <c r="D710" s="6">
        <f>TITRES_STAT!E713</f>
        <v>82829</v>
      </c>
      <c r="E710" s="2">
        <f t="shared" si="44"/>
        <v>3776377</v>
      </c>
      <c r="F710" s="6" t="str">
        <f t="shared" si="43"/>
        <v>BULLISH</v>
      </c>
      <c r="G710" s="6" t="str">
        <f t="shared" si="42"/>
        <v>STRONG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6.04</v>
      </c>
      <c r="C711" s="6">
        <f>TITRES_STAT!D714</f>
        <v>3.6669999999999998</v>
      </c>
      <c r="D711" s="6">
        <f>TITRES_STAT!E714</f>
        <v>30253</v>
      </c>
      <c r="E711" s="2">
        <f t="shared" si="44"/>
        <v>3806630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STRONG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6.02</v>
      </c>
      <c r="C712" s="6">
        <f>TITRES_STAT!D715</f>
        <v>3.6549</v>
      </c>
      <c r="D712" s="6">
        <f>TITRES_STAT!E715</f>
        <v>9874</v>
      </c>
      <c r="E712" s="2">
        <f t="shared" si="44"/>
        <v>3796756</v>
      </c>
      <c r="F712" s="6" t="str">
        <f t="shared" ref="F712:F775" si="47">IF(E712&gt;E707,"BULLISH",IF(E712&lt;E707,"BEARISH","NEUTRAL"))</f>
        <v>BULLISH</v>
      </c>
      <c r="G712" s="6" t="str">
        <f t="shared" si="46"/>
        <v>STRONG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5.95</v>
      </c>
      <c r="C713" s="6">
        <f>TITRES_STAT!D716</f>
        <v>3.6124000000000001</v>
      </c>
      <c r="D713" s="6">
        <f>TITRES_STAT!E716</f>
        <v>24731</v>
      </c>
      <c r="E713" s="2">
        <f t="shared" si="44"/>
        <v>3772025</v>
      </c>
      <c r="F713" s="6" t="str">
        <f t="shared" si="47"/>
        <v>BULLISH</v>
      </c>
      <c r="G713" s="6" t="str">
        <f t="shared" si="46"/>
        <v>STRONG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5.95</v>
      </c>
      <c r="C714" s="6">
        <f>TITRES_STAT!D717</f>
        <v>3.6124000000000001</v>
      </c>
      <c r="D714" s="6">
        <f>TITRES_STAT!E717</f>
        <v>2285</v>
      </c>
      <c r="E714" s="2">
        <f t="shared" si="44"/>
        <v>3772025</v>
      </c>
      <c r="F714" s="6" t="str">
        <f t="shared" si="47"/>
        <v>BULLISH</v>
      </c>
      <c r="G714" s="6" t="str">
        <f t="shared" si="46"/>
        <v>STRONG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5.88</v>
      </c>
      <c r="C715" s="6">
        <f>TITRES_STAT!D718</f>
        <v>3.5699000000000001</v>
      </c>
      <c r="D715" s="6">
        <f>TITRES_STAT!E718</f>
        <v>4268</v>
      </c>
      <c r="E715" s="2">
        <f t="shared" si="44"/>
        <v>3767757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5.9</v>
      </c>
      <c r="C716" s="6">
        <f>TITRES_STAT!D719</f>
        <v>3.5819999999999999</v>
      </c>
      <c r="D716" s="6">
        <f>TITRES_STAT!E719</f>
        <v>8410</v>
      </c>
      <c r="E716" s="2">
        <f t="shared" si="44"/>
        <v>3776167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5.89</v>
      </c>
      <c r="C717" s="6">
        <f>TITRES_STAT!D720</f>
        <v>3.5760000000000001</v>
      </c>
      <c r="D717" s="6">
        <f>TITRES_STAT!E720</f>
        <v>1677</v>
      </c>
      <c r="E717" s="2">
        <f t="shared" si="44"/>
        <v>3774490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6</v>
      </c>
      <c r="C718" s="6">
        <f>TITRES_STAT!D721</f>
        <v>3.6427999999999998</v>
      </c>
      <c r="D718" s="6">
        <f>TITRES_STAT!E721</f>
        <v>30596</v>
      </c>
      <c r="E718" s="2">
        <f t="shared" si="44"/>
        <v>3805086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5.93</v>
      </c>
      <c r="C719" s="6">
        <f>TITRES_STAT!D722</f>
        <v>3.6002999999999998</v>
      </c>
      <c r="D719" s="6">
        <f>TITRES_STAT!E722</f>
        <v>3021</v>
      </c>
      <c r="E719" s="2">
        <f t="shared" si="44"/>
        <v>3802065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BULLISH DIVERGENCE</v>
      </c>
    </row>
    <row r="720" spans="1:8" ht="13.5" x14ac:dyDescent="0.25">
      <c r="A720" s="3">
        <f>TITRES_STAT!B723</f>
        <v>43052</v>
      </c>
      <c r="B720" s="6">
        <f>TITRES_STAT!C723</f>
        <v>5.93</v>
      </c>
      <c r="C720" s="6">
        <f>TITRES_STAT!D723</f>
        <v>3.6002999999999998</v>
      </c>
      <c r="D720" s="6">
        <f>TITRES_STAT!E723</f>
        <v>4449</v>
      </c>
      <c r="E720" s="2">
        <f t="shared" si="44"/>
        <v>3802065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5.92</v>
      </c>
      <c r="C721" s="6">
        <f>TITRES_STAT!D724</f>
        <v>3.5941999999999998</v>
      </c>
      <c r="D721" s="6">
        <f>TITRES_STAT!E724</f>
        <v>9522</v>
      </c>
      <c r="E721" s="2">
        <f t="shared" si="44"/>
        <v>3792543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5.92</v>
      </c>
      <c r="C722" s="6">
        <f>TITRES_STAT!D725</f>
        <v>3.5941999999999998</v>
      </c>
      <c r="D722" s="6">
        <f>TITRES_STAT!E725</f>
        <v>10529</v>
      </c>
      <c r="E722" s="2">
        <f t="shared" si="44"/>
        <v>3792543</v>
      </c>
      <c r="F722" s="6" t="str">
        <f t="shared" si="47"/>
        <v>BULLISH</v>
      </c>
      <c r="G722" s="6" t="str">
        <f t="shared" si="46"/>
        <v>NEUTRAL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5.92</v>
      </c>
      <c r="C723" s="6">
        <f>TITRES_STAT!D726</f>
        <v>3.5941999999999998</v>
      </c>
      <c r="D723" s="6">
        <f>TITRES_STAT!E726</f>
        <v>8573</v>
      </c>
      <c r="E723" s="2">
        <f t="shared" si="44"/>
        <v>3792543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5.89</v>
      </c>
      <c r="C724" s="6">
        <f>TITRES_STAT!D727</f>
        <v>3.5760000000000001</v>
      </c>
      <c r="D724" s="6">
        <f>TITRES_STAT!E727</f>
        <v>6871</v>
      </c>
      <c r="E724" s="2">
        <f t="shared" si="44"/>
        <v>3785672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5.88</v>
      </c>
      <c r="C725" s="6">
        <f>TITRES_STAT!D728</f>
        <v>3.5699000000000001</v>
      </c>
      <c r="D725" s="6">
        <f>TITRES_STAT!E728</f>
        <v>2065</v>
      </c>
      <c r="E725" s="2">
        <f t="shared" si="44"/>
        <v>3783607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5.9</v>
      </c>
      <c r="C726" s="6">
        <f>TITRES_STAT!D729</f>
        <v>3.5819999999999999</v>
      </c>
      <c r="D726" s="6">
        <f>TITRES_STAT!E729</f>
        <v>2400</v>
      </c>
      <c r="E726" s="2">
        <f t="shared" si="44"/>
        <v>3786007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5.98</v>
      </c>
      <c r="C727" s="6">
        <f>TITRES_STAT!D730</f>
        <v>3.6305999999999998</v>
      </c>
      <c r="D727" s="6">
        <f>TITRES_STAT!E730</f>
        <v>11907</v>
      </c>
      <c r="E727" s="2">
        <f t="shared" si="44"/>
        <v>3797914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5.97</v>
      </c>
      <c r="C728" s="6">
        <f>TITRES_STAT!D731</f>
        <v>3.6244999999999998</v>
      </c>
      <c r="D728" s="6">
        <f>TITRES_STAT!E731</f>
        <v>1600</v>
      </c>
      <c r="E728" s="2">
        <f t="shared" si="44"/>
        <v>3796314</v>
      </c>
      <c r="F728" s="6" t="str">
        <f t="shared" si="47"/>
        <v>BULLISH</v>
      </c>
      <c r="G728" s="6" t="str">
        <f t="shared" si="46"/>
        <v>NEUTRAL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6.04</v>
      </c>
      <c r="C729" s="6">
        <f>TITRES_STAT!D732</f>
        <v>3.6669999999999998</v>
      </c>
      <c r="D729" s="6">
        <f>TITRES_STAT!E732</f>
        <v>59258</v>
      </c>
      <c r="E729" s="2">
        <f t="shared" si="44"/>
        <v>3855572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6.13</v>
      </c>
      <c r="C730" s="6">
        <f>TITRES_STAT!D733</f>
        <v>3.7216999999999998</v>
      </c>
      <c r="D730" s="6">
        <f>TITRES_STAT!E733</f>
        <v>45143</v>
      </c>
      <c r="E730" s="2">
        <f t="shared" si="44"/>
        <v>3900715</v>
      </c>
      <c r="F730" s="6" t="str">
        <f t="shared" si="47"/>
        <v>BULLISH</v>
      </c>
      <c r="G730" s="6" t="str">
        <f t="shared" si="46"/>
        <v>STRONG</v>
      </c>
      <c r="H730" s="6" t="str">
        <f t="shared" si="45"/>
        <v>CONFIRMED BULLISH</v>
      </c>
    </row>
    <row r="731" spans="1:8" ht="13.5" x14ac:dyDescent="0.25">
      <c r="A731" s="3">
        <f>TITRES_STAT!B734</f>
        <v>43067</v>
      </c>
      <c r="B731" s="6">
        <f>TITRES_STAT!C734</f>
        <v>6.19</v>
      </c>
      <c r="C731" s="6">
        <f>TITRES_STAT!D734</f>
        <v>3.7581000000000002</v>
      </c>
      <c r="D731" s="6">
        <f>TITRES_STAT!E734</f>
        <v>26413</v>
      </c>
      <c r="E731" s="2">
        <f t="shared" si="44"/>
        <v>3927128</v>
      </c>
      <c r="F731" s="6" t="str">
        <f t="shared" si="47"/>
        <v>BULLISH</v>
      </c>
      <c r="G731" s="6" t="str">
        <f t="shared" si="46"/>
        <v>STRONG</v>
      </c>
      <c r="H731" s="6" t="str">
        <f t="shared" si="45"/>
        <v>CONFIRMED BULLISH</v>
      </c>
    </row>
    <row r="732" spans="1:8" ht="13.5" x14ac:dyDescent="0.25">
      <c r="A732" s="3">
        <f>TITRES_STAT!B735</f>
        <v>43068</v>
      </c>
      <c r="B732" s="6">
        <f>TITRES_STAT!C735</f>
        <v>6.19</v>
      </c>
      <c r="C732" s="6">
        <f>TITRES_STAT!D735</f>
        <v>3.7581000000000002</v>
      </c>
      <c r="D732" s="6">
        <f>TITRES_STAT!E735</f>
        <v>1576</v>
      </c>
      <c r="E732" s="2">
        <f t="shared" si="44"/>
        <v>3927128</v>
      </c>
      <c r="F732" s="6" t="str">
        <f t="shared" si="47"/>
        <v>BULLISH</v>
      </c>
      <c r="G732" s="6" t="str">
        <f t="shared" si="46"/>
        <v>STRONG</v>
      </c>
      <c r="H732" s="6" t="str">
        <f t="shared" si="45"/>
        <v>CONFIRMED BULLISH</v>
      </c>
    </row>
    <row r="733" spans="1:8" ht="13.5" x14ac:dyDescent="0.25">
      <c r="A733" s="3">
        <f>TITRES_STAT!B736</f>
        <v>43069</v>
      </c>
      <c r="B733" s="6">
        <f>TITRES_STAT!C736</f>
        <v>6.11</v>
      </c>
      <c r="C733" s="6">
        <f>TITRES_STAT!D736</f>
        <v>3.7094999999999998</v>
      </c>
      <c r="D733" s="6">
        <f>TITRES_STAT!E736</f>
        <v>5770</v>
      </c>
      <c r="E733" s="2">
        <f t="shared" si="44"/>
        <v>3921358</v>
      </c>
      <c r="F733" s="6" t="str">
        <f t="shared" si="47"/>
        <v>BULLISH</v>
      </c>
      <c r="G733" s="6" t="str">
        <f t="shared" si="46"/>
        <v>STRONG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6.12</v>
      </c>
      <c r="C734" s="6">
        <f>TITRES_STAT!D737</f>
        <v>3.7155999999999998</v>
      </c>
      <c r="D734" s="6">
        <f>TITRES_STAT!E737</f>
        <v>26517</v>
      </c>
      <c r="E734" s="2">
        <f t="shared" si="44"/>
        <v>3947875</v>
      </c>
      <c r="F734" s="6" t="str">
        <f t="shared" si="47"/>
        <v>BULLISH</v>
      </c>
      <c r="G734" s="6" t="str">
        <f t="shared" si="46"/>
        <v>STRONG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6.21</v>
      </c>
      <c r="C735" s="6">
        <f>TITRES_STAT!D738</f>
        <v>3.7702</v>
      </c>
      <c r="D735" s="6">
        <f>TITRES_STAT!E738</f>
        <v>53213</v>
      </c>
      <c r="E735" s="2">
        <f t="shared" si="44"/>
        <v>4001088</v>
      </c>
      <c r="F735" s="6" t="str">
        <f t="shared" si="47"/>
        <v>BULLISH</v>
      </c>
      <c r="G735" s="6" t="str">
        <f t="shared" si="46"/>
        <v>STRONG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6.28</v>
      </c>
      <c r="C736" s="6">
        <f>TITRES_STAT!D739</f>
        <v>3.8127</v>
      </c>
      <c r="D736" s="6">
        <f>TITRES_STAT!E739</f>
        <v>61694</v>
      </c>
      <c r="E736" s="2">
        <f t="shared" si="44"/>
        <v>4062782</v>
      </c>
      <c r="F736" s="6" t="str">
        <f t="shared" si="47"/>
        <v>BULLISH</v>
      </c>
      <c r="G736" s="6" t="str">
        <f t="shared" si="46"/>
        <v>STRONG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6.17</v>
      </c>
      <c r="C737" s="6">
        <f>TITRES_STAT!D740</f>
        <v>3.746</v>
      </c>
      <c r="D737" s="6">
        <f>TITRES_STAT!E740</f>
        <v>22540</v>
      </c>
      <c r="E737" s="2">
        <f t="shared" si="44"/>
        <v>4040242</v>
      </c>
      <c r="F737" s="6" t="str">
        <f t="shared" si="47"/>
        <v>BULLISH</v>
      </c>
      <c r="G737" s="6" t="str">
        <f t="shared" si="46"/>
        <v>STRONG</v>
      </c>
      <c r="H737" s="6" t="str">
        <f t="shared" si="45"/>
        <v>BULLISH DIVERGENCE</v>
      </c>
    </row>
    <row r="738" spans="1:8" ht="13.5" x14ac:dyDescent="0.25">
      <c r="A738" s="3">
        <f>TITRES_STAT!B741</f>
        <v>43077</v>
      </c>
      <c r="B738" s="6">
        <f>TITRES_STAT!C741</f>
        <v>6.11</v>
      </c>
      <c r="C738" s="6">
        <f>TITRES_STAT!D741</f>
        <v>3.7094999999999998</v>
      </c>
      <c r="D738" s="6">
        <f>TITRES_STAT!E741</f>
        <v>14275</v>
      </c>
      <c r="E738" s="2">
        <f t="shared" si="44"/>
        <v>4025967</v>
      </c>
      <c r="F738" s="6" t="str">
        <f t="shared" si="47"/>
        <v>BULLISH</v>
      </c>
      <c r="G738" s="6" t="str">
        <f t="shared" si="46"/>
        <v>STRONG</v>
      </c>
      <c r="H738" s="6" t="str">
        <f t="shared" si="45"/>
        <v>NEUTRAL</v>
      </c>
    </row>
    <row r="739" spans="1:8" ht="13.5" x14ac:dyDescent="0.25">
      <c r="A739" s="3">
        <f>TITRES_STAT!B742</f>
        <v>43080</v>
      </c>
      <c r="B739" s="6">
        <f>TITRES_STAT!C742</f>
        <v>6.15</v>
      </c>
      <c r="C739" s="6">
        <f>TITRES_STAT!D742</f>
        <v>3.7338</v>
      </c>
      <c r="D739" s="6">
        <f>TITRES_STAT!E742</f>
        <v>59040</v>
      </c>
      <c r="E739" s="2">
        <f t="shared" si="44"/>
        <v>4085007</v>
      </c>
      <c r="F739" s="6" t="str">
        <f t="shared" si="47"/>
        <v>BULLISH</v>
      </c>
      <c r="G739" s="6" t="str">
        <f t="shared" si="46"/>
        <v>STRONG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6.1</v>
      </c>
      <c r="C740" s="6">
        <f>TITRES_STAT!D743</f>
        <v>3.7035</v>
      </c>
      <c r="D740" s="6">
        <f>TITRES_STAT!E743</f>
        <v>16755</v>
      </c>
      <c r="E740" s="2">
        <f t="shared" si="44"/>
        <v>4068252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BULLISH DIVERGENCE</v>
      </c>
    </row>
    <row r="741" spans="1:8" ht="13.5" x14ac:dyDescent="0.25">
      <c r="A741" s="3">
        <f>TITRES_STAT!B744</f>
        <v>43082</v>
      </c>
      <c r="B741" s="6">
        <f>TITRES_STAT!C744</f>
        <v>6</v>
      </c>
      <c r="C741" s="6">
        <f>TITRES_STAT!D744</f>
        <v>3.6427999999999998</v>
      </c>
      <c r="D741" s="6">
        <f>TITRES_STAT!E744</f>
        <v>2828</v>
      </c>
      <c r="E741" s="2">
        <f t="shared" si="44"/>
        <v>4065424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BULLISH DIVERGENCE</v>
      </c>
    </row>
    <row r="742" spans="1:8" ht="13.5" x14ac:dyDescent="0.25">
      <c r="A742" s="3">
        <f>TITRES_STAT!B745</f>
        <v>43083</v>
      </c>
      <c r="B742" s="6">
        <f>TITRES_STAT!C745</f>
        <v>5.95</v>
      </c>
      <c r="C742" s="6">
        <f>TITRES_STAT!D745</f>
        <v>3.6124000000000001</v>
      </c>
      <c r="D742" s="6">
        <f>TITRES_STAT!E745</f>
        <v>5946</v>
      </c>
      <c r="E742" s="2">
        <f t="shared" si="44"/>
        <v>4059478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BULLISH DIVERGENCE</v>
      </c>
    </row>
    <row r="743" spans="1:8" ht="13.5" x14ac:dyDescent="0.25">
      <c r="A743" s="3">
        <f>TITRES_STAT!B746</f>
        <v>43084</v>
      </c>
      <c r="B743" s="6">
        <f>TITRES_STAT!C746</f>
        <v>5.93</v>
      </c>
      <c r="C743" s="6">
        <f>TITRES_STAT!D746</f>
        <v>3.6002999999999998</v>
      </c>
      <c r="D743" s="6">
        <f>TITRES_STAT!E746</f>
        <v>4561</v>
      </c>
      <c r="E743" s="2">
        <f t="shared" si="44"/>
        <v>4054917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BULLISH DIVERGENCE</v>
      </c>
    </row>
    <row r="744" spans="1:8" ht="13.5" x14ac:dyDescent="0.25">
      <c r="A744" s="3">
        <f>TITRES_STAT!B747</f>
        <v>43087</v>
      </c>
      <c r="B744" s="6">
        <f>TITRES_STAT!C747</f>
        <v>5.79</v>
      </c>
      <c r="C744" s="6">
        <f>TITRES_STAT!D747</f>
        <v>3.5152999999999999</v>
      </c>
      <c r="D744" s="6">
        <f>TITRES_STAT!E747</f>
        <v>3845</v>
      </c>
      <c r="E744" s="2">
        <f t="shared" si="44"/>
        <v>4051072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5.88</v>
      </c>
      <c r="C745" s="6">
        <f>TITRES_STAT!D748</f>
        <v>3.5699000000000001</v>
      </c>
      <c r="D745" s="6">
        <f>TITRES_STAT!E748</f>
        <v>9206</v>
      </c>
      <c r="E745" s="2">
        <f t="shared" si="44"/>
        <v>4060278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5.87</v>
      </c>
      <c r="C746" s="6">
        <f>TITRES_STAT!D749</f>
        <v>3.5638000000000001</v>
      </c>
      <c r="D746" s="6">
        <f>TITRES_STAT!E749</f>
        <v>8960</v>
      </c>
      <c r="E746" s="2">
        <f t="shared" si="44"/>
        <v>4051318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5.8</v>
      </c>
      <c r="C747" s="6">
        <f>TITRES_STAT!D750</f>
        <v>3.5213000000000001</v>
      </c>
      <c r="D747" s="6">
        <f>TITRES_STAT!E750</f>
        <v>13774</v>
      </c>
      <c r="E747" s="2">
        <f t="shared" si="44"/>
        <v>4037544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5.79</v>
      </c>
      <c r="C748" s="6">
        <f>TITRES_STAT!D751</f>
        <v>3.5152999999999999</v>
      </c>
      <c r="D748" s="6">
        <f>TITRES_STAT!E751</f>
        <v>6567</v>
      </c>
      <c r="E748" s="2">
        <f t="shared" si="44"/>
        <v>4030977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5.79</v>
      </c>
      <c r="C749" s="6">
        <f>TITRES_STAT!D752</f>
        <v>3.5152999999999999</v>
      </c>
      <c r="D749" s="6">
        <f>TITRES_STAT!E752</f>
        <v>9056</v>
      </c>
      <c r="E749" s="2">
        <f t="shared" si="44"/>
        <v>4030977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NEUTRAL</v>
      </c>
    </row>
    <row r="750" spans="1:8" ht="13.5" x14ac:dyDescent="0.25">
      <c r="A750" s="3">
        <f>TITRES_STAT!B753</f>
        <v>43095</v>
      </c>
      <c r="B750" s="6">
        <f>TITRES_STAT!C753</f>
        <v>5.78</v>
      </c>
      <c r="C750" s="6">
        <f>TITRES_STAT!D753</f>
        <v>3.5091999999999999</v>
      </c>
      <c r="D750" s="6">
        <f>TITRES_STAT!E753</f>
        <v>21330</v>
      </c>
      <c r="E750" s="2">
        <f t="shared" si="44"/>
        <v>4009647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5.78</v>
      </c>
      <c r="C751" s="6">
        <f>TITRES_STAT!D754</f>
        <v>3.5091999999999999</v>
      </c>
      <c r="D751" s="6">
        <f>TITRES_STAT!E754</f>
        <v>7769</v>
      </c>
      <c r="E751" s="2">
        <f t="shared" si="44"/>
        <v>4009647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CONFIRMED BEARISH</v>
      </c>
    </row>
    <row r="752" spans="1:8" ht="13.5" x14ac:dyDescent="0.25">
      <c r="A752" s="3">
        <f>TITRES_STAT!B755</f>
        <v>43097</v>
      </c>
      <c r="B752" s="6">
        <f>TITRES_STAT!C755</f>
        <v>5.8</v>
      </c>
      <c r="C752" s="6">
        <f>TITRES_STAT!D755</f>
        <v>3.5213000000000001</v>
      </c>
      <c r="D752" s="6">
        <f>TITRES_STAT!E755</f>
        <v>23239</v>
      </c>
      <c r="E752" s="2">
        <f t="shared" si="44"/>
        <v>4032886</v>
      </c>
      <c r="F752" s="6" t="str">
        <f t="shared" si="47"/>
        <v>BEARISH</v>
      </c>
      <c r="G752" s="6" t="str">
        <f t="shared" si="46"/>
        <v>NEUTRAL</v>
      </c>
      <c r="H752" s="6" t="str">
        <f t="shared" si="45"/>
        <v>NEUTRAL</v>
      </c>
    </row>
    <row r="753" spans="1:8" ht="13.5" x14ac:dyDescent="0.25">
      <c r="A753" s="3">
        <f>TITRES_STAT!B756</f>
        <v>43098</v>
      </c>
      <c r="B753" s="6">
        <f>TITRES_STAT!C756</f>
        <v>5.95</v>
      </c>
      <c r="C753" s="6">
        <f>TITRES_STAT!D756</f>
        <v>3.6124000000000001</v>
      </c>
      <c r="D753" s="6">
        <f>TITRES_STAT!E756</f>
        <v>45927</v>
      </c>
      <c r="E753" s="2">
        <f t="shared" si="44"/>
        <v>4078813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5.86</v>
      </c>
      <c r="C754" s="6">
        <f>TITRES_STAT!D757</f>
        <v>3.5577999999999999</v>
      </c>
      <c r="D754" s="6">
        <f>TITRES_STAT!E757</f>
        <v>2502</v>
      </c>
      <c r="E754" s="2">
        <f t="shared" si="44"/>
        <v>4076311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5.94</v>
      </c>
      <c r="C755" s="6">
        <f>TITRES_STAT!D758</f>
        <v>3.6063000000000001</v>
      </c>
      <c r="D755" s="6">
        <f>TITRES_STAT!E758</f>
        <v>16784</v>
      </c>
      <c r="E755" s="2">
        <f t="shared" si="44"/>
        <v>4093095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6.1</v>
      </c>
      <c r="C756" s="6">
        <f>TITRES_STAT!D759</f>
        <v>3.7035</v>
      </c>
      <c r="D756" s="6">
        <f>TITRES_STAT!E759</f>
        <v>64814</v>
      </c>
      <c r="E756" s="2">
        <f t="shared" si="44"/>
        <v>4157909</v>
      </c>
      <c r="F756" s="6" t="str">
        <f t="shared" si="47"/>
        <v>BULLISH</v>
      </c>
      <c r="G756" s="6" t="str">
        <f t="shared" si="46"/>
        <v>STRONG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6.18</v>
      </c>
      <c r="C757" s="6">
        <f>TITRES_STAT!D760</f>
        <v>3.7519999999999998</v>
      </c>
      <c r="D757" s="6">
        <f>TITRES_STAT!E760</f>
        <v>56376</v>
      </c>
      <c r="E757" s="2">
        <f t="shared" si="44"/>
        <v>4214285</v>
      </c>
      <c r="F757" s="6" t="str">
        <f t="shared" si="47"/>
        <v>BULLISH</v>
      </c>
      <c r="G757" s="6" t="str">
        <f t="shared" si="46"/>
        <v>STRONG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6.24</v>
      </c>
      <c r="C758" s="6">
        <f>TITRES_STAT!D761</f>
        <v>3.7885</v>
      </c>
      <c r="D758" s="6">
        <f>TITRES_STAT!E761</f>
        <v>16509</v>
      </c>
      <c r="E758" s="2">
        <f t="shared" si="44"/>
        <v>4230794</v>
      </c>
      <c r="F758" s="6" t="str">
        <f t="shared" si="47"/>
        <v>BULLISH</v>
      </c>
      <c r="G758" s="6" t="str">
        <f t="shared" si="46"/>
        <v>STRONG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6.16</v>
      </c>
      <c r="C759" s="6">
        <f>TITRES_STAT!D762</f>
        <v>3.7399</v>
      </c>
      <c r="D759" s="6">
        <f>TITRES_STAT!E762</f>
        <v>25151</v>
      </c>
      <c r="E759" s="2">
        <f t="shared" si="44"/>
        <v>4205643</v>
      </c>
      <c r="F759" s="6" t="str">
        <f t="shared" si="47"/>
        <v>BULLISH</v>
      </c>
      <c r="G759" s="6" t="str">
        <f t="shared" si="46"/>
        <v>STRONG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6.1</v>
      </c>
      <c r="C760" s="6">
        <f>TITRES_STAT!D763</f>
        <v>3.7035</v>
      </c>
      <c r="D760" s="6">
        <f>TITRES_STAT!E763</f>
        <v>15520</v>
      </c>
      <c r="E760" s="2">
        <f t="shared" si="44"/>
        <v>4190123</v>
      </c>
      <c r="F760" s="6" t="str">
        <f t="shared" si="47"/>
        <v>BULLISH</v>
      </c>
      <c r="G760" s="6" t="str">
        <f t="shared" si="46"/>
        <v>STRONG</v>
      </c>
      <c r="H760" s="6" t="str">
        <f t="shared" si="45"/>
        <v>CONFIRMED BULLISH</v>
      </c>
    </row>
    <row r="761" spans="1:8" ht="13.5" x14ac:dyDescent="0.25">
      <c r="A761" s="3">
        <f>TITRES_STAT!B764</f>
        <v>43111</v>
      </c>
      <c r="B761" s="6">
        <f>TITRES_STAT!C764</f>
        <v>6.2</v>
      </c>
      <c r="C761" s="6">
        <f>TITRES_STAT!D764</f>
        <v>3.7642000000000002</v>
      </c>
      <c r="D761" s="6">
        <f>TITRES_STAT!E764</f>
        <v>25107</v>
      </c>
      <c r="E761" s="2">
        <f t="shared" si="44"/>
        <v>4215230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43112</v>
      </c>
      <c r="B762" s="6">
        <f>TITRES_STAT!C765</f>
        <v>6.39</v>
      </c>
      <c r="C762" s="6">
        <f>TITRES_STAT!D765</f>
        <v>3.8795000000000002</v>
      </c>
      <c r="D762" s="6">
        <f>TITRES_STAT!E765</f>
        <v>148157</v>
      </c>
      <c r="E762" s="2">
        <f t="shared" si="44"/>
        <v>4363387</v>
      </c>
      <c r="F762" s="6" t="str">
        <f t="shared" si="47"/>
        <v>BULLISH</v>
      </c>
      <c r="G762" s="6" t="str">
        <f t="shared" si="46"/>
        <v>STRONG</v>
      </c>
      <c r="H762" s="6" t="str">
        <f t="shared" si="45"/>
        <v>CONFIRMED BULLISH</v>
      </c>
    </row>
    <row r="763" spans="1:8" ht="13.5" x14ac:dyDescent="0.25">
      <c r="A763" s="3">
        <f>TITRES_STAT!B766</f>
        <v>43115</v>
      </c>
      <c r="B763" s="6">
        <f>TITRES_STAT!C766</f>
        <v>6.39</v>
      </c>
      <c r="C763" s="6">
        <f>TITRES_STAT!D766</f>
        <v>3.8795000000000002</v>
      </c>
      <c r="D763" s="6">
        <f>TITRES_STAT!E766</f>
        <v>21041</v>
      </c>
      <c r="E763" s="2">
        <f t="shared" si="44"/>
        <v>4363387</v>
      </c>
      <c r="F763" s="6" t="str">
        <f t="shared" si="47"/>
        <v>BULLISH</v>
      </c>
      <c r="G763" s="6" t="str">
        <f t="shared" si="46"/>
        <v>STRONG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6.5</v>
      </c>
      <c r="C764" s="6">
        <f>TITRES_STAT!D767</f>
        <v>3.9462999999999999</v>
      </c>
      <c r="D764" s="6">
        <f>TITRES_STAT!E767</f>
        <v>31038</v>
      </c>
      <c r="E764" s="2">
        <f t="shared" si="44"/>
        <v>4394425</v>
      </c>
      <c r="F764" s="6" t="str">
        <f t="shared" si="47"/>
        <v>BULLISH</v>
      </c>
      <c r="G764" s="6" t="str">
        <f t="shared" si="46"/>
        <v>STRONG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6.75</v>
      </c>
      <c r="C765" s="6">
        <f>TITRES_STAT!D768</f>
        <v>4.0980999999999996</v>
      </c>
      <c r="D765" s="6">
        <f>TITRES_STAT!E768</f>
        <v>118949</v>
      </c>
      <c r="E765" s="2">
        <f t="shared" si="44"/>
        <v>4513374</v>
      </c>
      <c r="F765" s="6" t="str">
        <f t="shared" si="47"/>
        <v>BULLISH</v>
      </c>
      <c r="G765" s="6" t="str">
        <f t="shared" si="46"/>
        <v>STRONG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6.86</v>
      </c>
      <c r="C766" s="6">
        <f>TITRES_STAT!D769</f>
        <v>4.1649000000000003</v>
      </c>
      <c r="D766" s="6">
        <f>TITRES_STAT!E769</f>
        <v>93292</v>
      </c>
      <c r="E766" s="2">
        <f t="shared" si="44"/>
        <v>4606666</v>
      </c>
      <c r="F766" s="6" t="str">
        <f t="shared" si="47"/>
        <v>BULLISH</v>
      </c>
      <c r="G766" s="6" t="str">
        <f t="shared" si="46"/>
        <v>STRONG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6.68</v>
      </c>
      <c r="C767" s="6">
        <f>TITRES_STAT!D770</f>
        <v>4.0556000000000001</v>
      </c>
      <c r="D767" s="6">
        <f>TITRES_STAT!E770</f>
        <v>96937</v>
      </c>
      <c r="E767" s="2">
        <f t="shared" si="44"/>
        <v>4509729</v>
      </c>
      <c r="F767" s="6" t="str">
        <f t="shared" si="47"/>
        <v>BULLISH</v>
      </c>
      <c r="G767" s="6" t="str">
        <f t="shared" si="46"/>
        <v>STRONG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6.69</v>
      </c>
      <c r="C768" s="6">
        <f>TITRES_STAT!D771</f>
        <v>4.0617000000000001</v>
      </c>
      <c r="D768" s="6">
        <f>TITRES_STAT!E771</f>
        <v>16161</v>
      </c>
      <c r="E768" s="2">
        <f t="shared" si="44"/>
        <v>4525890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6.68</v>
      </c>
      <c r="C769" s="6">
        <f>TITRES_STAT!D772</f>
        <v>4.0556000000000001</v>
      </c>
      <c r="D769" s="6">
        <f>TITRES_STAT!E772</f>
        <v>12326</v>
      </c>
      <c r="E769" s="2">
        <f t="shared" si="44"/>
        <v>4513564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6.7</v>
      </c>
      <c r="C770" s="6">
        <f>TITRES_STAT!D773</f>
        <v>4.0677000000000003</v>
      </c>
      <c r="D770" s="6">
        <f>TITRES_STAT!E773</f>
        <v>53340</v>
      </c>
      <c r="E770" s="2">
        <f t="shared" si="44"/>
        <v>4566904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BULLISH DIVERGENCE</v>
      </c>
    </row>
    <row r="771" spans="1:8" ht="13.5" x14ac:dyDescent="0.25">
      <c r="A771" s="3">
        <f>TITRES_STAT!B774</f>
        <v>43125</v>
      </c>
      <c r="B771" s="6">
        <f>TITRES_STAT!C774</f>
        <v>7.1</v>
      </c>
      <c r="C771" s="6">
        <f>TITRES_STAT!D774</f>
        <v>4.3106</v>
      </c>
      <c r="D771" s="6">
        <f>TITRES_STAT!E774</f>
        <v>78708</v>
      </c>
      <c r="E771" s="2">
        <f t="shared" si="44"/>
        <v>4645612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7.09</v>
      </c>
      <c r="C772" s="6">
        <f>TITRES_STAT!D775</f>
        <v>4.3045</v>
      </c>
      <c r="D772" s="6">
        <f>TITRES_STAT!E775</f>
        <v>127185</v>
      </c>
      <c r="E772" s="2">
        <f t="shared" ref="E772:E835" si="48">IF(B772&gt;B771, E771+D772, IF(B772&lt;B771, E771-D772, E771))</f>
        <v>4518427</v>
      </c>
      <c r="F772" s="6" t="str">
        <f t="shared" si="47"/>
        <v>BULLISH</v>
      </c>
      <c r="G772" s="6" t="str">
        <f t="shared" si="46"/>
        <v>NEUTRAL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7</v>
      </c>
      <c r="C773" s="6">
        <f>TITRES_STAT!D776</f>
        <v>4.2499000000000002</v>
      </c>
      <c r="D773" s="6">
        <f>TITRES_STAT!E776</f>
        <v>39894</v>
      </c>
      <c r="E773" s="2">
        <f t="shared" si="48"/>
        <v>4478533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BEARISH DIVERGENCE</v>
      </c>
    </row>
    <row r="774" spans="1:8" ht="13.5" x14ac:dyDescent="0.25">
      <c r="A774" s="3">
        <f>TITRES_STAT!B777</f>
        <v>43130</v>
      </c>
      <c r="B774" s="6">
        <f>TITRES_STAT!C777</f>
        <v>7.03</v>
      </c>
      <c r="C774" s="6">
        <f>TITRES_STAT!D777</f>
        <v>4.2680999999999996</v>
      </c>
      <c r="D774" s="6">
        <f>TITRES_STAT!E777</f>
        <v>39390</v>
      </c>
      <c r="E774" s="2">
        <f t="shared" si="48"/>
        <v>4517923</v>
      </c>
      <c r="F774" s="6" t="str">
        <f t="shared" si="47"/>
        <v>BULLISH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6">
        <f>TITRES_STAT!C778</f>
        <v>7.4</v>
      </c>
      <c r="C775" s="6">
        <f>TITRES_STAT!D778</f>
        <v>4.4927000000000001</v>
      </c>
      <c r="D775" s="6">
        <f>TITRES_STAT!E778</f>
        <v>63906</v>
      </c>
      <c r="E775" s="2">
        <f t="shared" si="48"/>
        <v>4581829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7.39</v>
      </c>
      <c r="C776" s="6">
        <f>TITRES_STAT!D779</f>
        <v>4.4866999999999999</v>
      </c>
      <c r="D776" s="6">
        <f>TITRES_STAT!E779</f>
        <v>20169</v>
      </c>
      <c r="E776" s="2">
        <f t="shared" si="48"/>
        <v>4561660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BEARISH DIVERGENCE</v>
      </c>
    </row>
    <row r="777" spans="1:8" ht="13.5" x14ac:dyDescent="0.25">
      <c r="A777" s="3">
        <f>TITRES_STAT!B780</f>
        <v>43133</v>
      </c>
      <c r="B777" s="6">
        <f>TITRES_STAT!C780</f>
        <v>7.48</v>
      </c>
      <c r="C777" s="6">
        <f>TITRES_STAT!D780</f>
        <v>4.5412999999999997</v>
      </c>
      <c r="D777" s="6">
        <f>TITRES_STAT!E780</f>
        <v>65037</v>
      </c>
      <c r="E777" s="2">
        <f t="shared" si="48"/>
        <v>4626697</v>
      </c>
      <c r="F777" s="6" t="str">
        <f t="shared" si="51"/>
        <v>BULLISH</v>
      </c>
      <c r="G777" s="6" t="str">
        <f t="shared" si="50"/>
        <v>STRONG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7.52</v>
      </c>
      <c r="C778" s="6">
        <f>TITRES_STAT!D781</f>
        <v>4.5655999999999999</v>
      </c>
      <c r="D778" s="6">
        <f>TITRES_STAT!E781</f>
        <v>38413</v>
      </c>
      <c r="E778" s="2">
        <f t="shared" si="48"/>
        <v>4665110</v>
      </c>
      <c r="F778" s="6" t="str">
        <f t="shared" si="51"/>
        <v>BULLISH</v>
      </c>
      <c r="G778" s="6" t="str">
        <f t="shared" si="50"/>
        <v>STRONG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7.62</v>
      </c>
      <c r="C779" s="6">
        <f>TITRES_STAT!D782</f>
        <v>4.6262999999999996</v>
      </c>
      <c r="D779" s="6">
        <f>TITRES_STAT!E782</f>
        <v>62804</v>
      </c>
      <c r="E779" s="2">
        <f t="shared" si="48"/>
        <v>4727914</v>
      </c>
      <c r="F779" s="6" t="str">
        <f t="shared" si="51"/>
        <v>BULLISH</v>
      </c>
      <c r="G779" s="6" t="str">
        <f t="shared" si="50"/>
        <v>STRONG</v>
      </c>
      <c r="H779" s="6" t="str">
        <f t="shared" si="49"/>
        <v>CONFIRMED BULLISH</v>
      </c>
    </row>
    <row r="780" spans="1:8" ht="13.5" x14ac:dyDescent="0.25">
      <c r="A780" s="3">
        <f>TITRES_STAT!B783</f>
        <v>43138</v>
      </c>
      <c r="B780" s="6">
        <f>TITRES_STAT!C783</f>
        <v>7.36</v>
      </c>
      <c r="C780" s="6">
        <f>TITRES_STAT!D783</f>
        <v>4.4683999999999999</v>
      </c>
      <c r="D780" s="6">
        <f>TITRES_STAT!E783</f>
        <v>108232</v>
      </c>
      <c r="E780" s="2">
        <f t="shared" si="48"/>
        <v>4619682</v>
      </c>
      <c r="F780" s="6" t="str">
        <f t="shared" si="51"/>
        <v>BULLISH</v>
      </c>
      <c r="G780" s="6" t="str">
        <f t="shared" si="50"/>
        <v>NEUTRAL</v>
      </c>
      <c r="H780" s="6" t="str">
        <f t="shared" si="49"/>
        <v>BULLISH DIVERGENCE</v>
      </c>
    </row>
    <row r="781" spans="1:8" ht="13.5" x14ac:dyDescent="0.25">
      <c r="A781" s="3">
        <f>TITRES_STAT!B784</f>
        <v>43139</v>
      </c>
      <c r="B781" s="6">
        <f>TITRES_STAT!C784</f>
        <v>7.45</v>
      </c>
      <c r="C781" s="6">
        <f>TITRES_STAT!D784</f>
        <v>4.5231000000000003</v>
      </c>
      <c r="D781" s="6">
        <f>TITRES_STAT!E784</f>
        <v>38947</v>
      </c>
      <c r="E781" s="2">
        <f t="shared" si="48"/>
        <v>4658629</v>
      </c>
      <c r="F781" s="6" t="str">
        <f t="shared" si="51"/>
        <v>BULLISH</v>
      </c>
      <c r="G781" s="6" t="str">
        <f t="shared" si="50"/>
        <v>STRONG</v>
      </c>
      <c r="H781" s="6" t="str">
        <f t="shared" si="49"/>
        <v>CONFIRMED BULLISH</v>
      </c>
    </row>
    <row r="782" spans="1:8" ht="13.5" x14ac:dyDescent="0.25">
      <c r="A782" s="3">
        <f>TITRES_STAT!B785</f>
        <v>43140</v>
      </c>
      <c r="B782" s="6">
        <f>TITRES_STAT!C785</f>
        <v>7.36</v>
      </c>
      <c r="C782" s="6">
        <f>TITRES_STAT!D785</f>
        <v>4.4683999999999999</v>
      </c>
      <c r="D782" s="6">
        <f>TITRES_STAT!E785</f>
        <v>14018</v>
      </c>
      <c r="E782" s="2">
        <f t="shared" si="48"/>
        <v>4644611</v>
      </c>
      <c r="F782" s="6" t="str">
        <f t="shared" si="51"/>
        <v>BULLISH</v>
      </c>
      <c r="G782" s="6" t="str">
        <f t="shared" si="50"/>
        <v>NEUTRAL</v>
      </c>
      <c r="H782" s="6" t="str">
        <f t="shared" si="49"/>
        <v>BULLISH DIVERGENCE</v>
      </c>
    </row>
    <row r="783" spans="1:8" ht="13.5" x14ac:dyDescent="0.25">
      <c r="A783" s="3">
        <f>TITRES_STAT!B786</f>
        <v>43143</v>
      </c>
      <c r="B783" s="6">
        <f>TITRES_STAT!C786</f>
        <v>7.5</v>
      </c>
      <c r="C783" s="6">
        <f>TITRES_STAT!D786</f>
        <v>4.5533999999999999</v>
      </c>
      <c r="D783" s="6">
        <f>TITRES_STAT!E786</f>
        <v>17513</v>
      </c>
      <c r="E783" s="2">
        <f t="shared" si="48"/>
        <v>4662124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7.65</v>
      </c>
      <c r="C784" s="6">
        <f>TITRES_STAT!D787</f>
        <v>4.6444999999999999</v>
      </c>
      <c r="D784" s="6">
        <f>TITRES_STAT!E787</f>
        <v>39913</v>
      </c>
      <c r="E784" s="2">
        <f t="shared" si="48"/>
        <v>4702037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BEARISH DIVERGENCE</v>
      </c>
    </row>
    <row r="785" spans="1:8" ht="13.5" x14ac:dyDescent="0.25">
      <c r="A785" s="3">
        <f>TITRES_STAT!B788</f>
        <v>43145</v>
      </c>
      <c r="B785" s="6">
        <f>TITRES_STAT!C788</f>
        <v>7.78</v>
      </c>
      <c r="C785" s="6">
        <f>TITRES_STAT!D788</f>
        <v>4.7233999999999998</v>
      </c>
      <c r="D785" s="6">
        <f>TITRES_STAT!E788</f>
        <v>28413</v>
      </c>
      <c r="E785" s="2">
        <f t="shared" si="48"/>
        <v>4730450</v>
      </c>
      <c r="F785" s="6" t="str">
        <f t="shared" si="51"/>
        <v>BULLISH</v>
      </c>
      <c r="G785" s="6" t="str">
        <f t="shared" si="50"/>
        <v>STRONG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7.88</v>
      </c>
      <c r="C786" s="6">
        <f>TITRES_STAT!D789</f>
        <v>4.7840999999999996</v>
      </c>
      <c r="D786" s="6">
        <f>TITRES_STAT!E789</f>
        <v>20101</v>
      </c>
      <c r="E786" s="2">
        <f t="shared" si="48"/>
        <v>4750551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CONFIRMED BULLISH</v>
      </c>
    </row>
    <row r="787" spans="1:8" ht="13.5" x14ac:dyDescent="0.25">
      <c r="A787" s="3">
        <f>TITRES_STAT!B790</f>
        <v>43147</v>
      </c>
      <c r="B787" s="6">
        <f>TITRES_STAT!C790</f>
        <v>7.8</v>
      </c>
      <c r="C787" s="6">
        <f>TITRES_STAT!D790</f>
        <v>4.7355999999999998</v>
      </c>
      <c r="D787" s="6">
        <f>TITRES_STAT!E790</f>
        <v>15542</v>
      </c>
      <c r="E787" s="2">
        <f t="shared" si="48"/>
        <v>4735009</v>
      </c>
      <c r="F787" s="6" t="str">
        <f t="shared" si="51"/>
        <v>BULLISH</v>
      </c>
      <c r="G787" s="6" t="str">
        <f t="shared" si="50"/>
        <v>NEUTRAL</v>
      </c>
      <c r="H787" s="6" t="str">
        <f t="shared" si="49"/>
        <v>CONFIRMED BULLISH</v>
      </c>
    </row>
    <row r="788" spans="1:8" ht="13.5" x14ac:dyDescent="0.25">
      <c r="A788" s="3">
        <f>TITRES_STAT!B791</f>
        <v>43150</v>
      </c>
      <c r="B788" s="6">
        <f>TITRES_STAT!C791</f>
        <v>7.7</v>
      </c>
      <c r="C788" s="6">
        <f>TITRES_STAT!D791</f>
        <v>4.6749000000000001</v>
      </c>
      <c r="D788" s="6">
        <f>TITRES_STAT!E791</f>
        <v>18668</v>
      </c>
      <c r="E788" s="2">
        <f t="shared" si="48"/>
        <v>4716341</v>
      </c>
      <c r="F788" s="6" t="str">
        <f t="shared" si="51"/>
        <v>BULLISH</v>
      </c>
      <c r="G788" s="6" t="str">
        <f t="shared" si="50"/>
        <v>NEUTRAL</v>
      </c>
      <c r="H788" s="6" t="str">
        <f t="shared" si="49"/>
        <v>CONFIRMED BULLISH</v>
      </c>
    </row>
    <row r="789" spans="1:8" ht="13.5" x14ac:dyDescent="0.25">
      <c r="A789" s="3">
        <f>TITRES_STAT!B792</f>
        <v>43151</v>
      </c>
      <c r="B789" s="6">
        <f>TITRES_STAT!C792</f>
        <v>7.75</v>
      </c>
      <c r="C789" s="6">
        <f>TITRES_STAT!D792</f>
        <v>4.7051999999999996</v>
      </c>
      <c r="D789" s="6">
        <f>TITRES_STAT!E792</f>
        <v>17409</v>
      </c>
      <c r="E789" s="2">
        <f t="shared" si="48"/>
        <v>4733750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7.86</v>
      </c>
      <c r="C790" s="6">
        <f>TITRES_STAT!D793</f>
        <v>4.7720000000000002</v>
      </c>
      <c r="D790" s="6">
        <f>TITRES_STAT!E793</f>
        <v>45693</v>
      </c>
      <c r="E790" s="2">
        <f t="shared" si="48"/>
        <v>4779443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7.88</v>
      </c>
      <c r="C791" s="6">
        <f>TITRES_STAT!D794</f>
        <v>4.7840999999999996</v>
      </c>
      <c r="D791" s="6">
        <f>TITRES_STAT!E794</f>
        <v>12640</v>
      </c>
      <c r="E791" s="2">
        <f t="shared" si="48"/>
        <v>4792083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NEUTRAL</v>
      </c>
    </row>
    <row r="792" spans="1:8" ht="13.5" x14ac:dyDescent="0.25">
      <c r="A792" s="3">
        <f>TITRES_STAT!B795</f>
        <v>43154</v>
      </c>
      <c r="B792" s="6">
        <f>TITRES_STAT!C795</f>
        <v>8.1199999999999992</v>
      </c>
      <c r="C792" s="6">
        <f>TITRES_STAT!D795</f>
        <v>4.9298999999999999</v>
      </c>
      <c r="D792" s="6">
        <f>TITRES_STAT!E795</f>
        <v>101849</v>
      </c>
      <c r="E792" s="2">
        <f t="shared" si="48"/>
        <v>4893932</v>
      </c>
      <c r="F792" s="6" t="str">
        <f t="shared" si="51"/>
        <v>BULLISH</v>
      </c>
      <c r="G792" s="6" t="str">
        <f t="shared" si="50"/>
        <v>STRONG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8.25</v>
      </c>
      <c r="C793" s="6">
        <f>TITRES_STAT!D796</f>
        <v>5.0087999999999999</v>
      </c>
      <c r="D793" s="6">
        <f>TITRES_STAT!E796</f>
        <v>25561</v>
      </c>
      <c r="E793" s="2">
        <f t="shared" si="48"/>
        <v>4919493</v>
      </c>
      <c r="F793" s="6" t="str">
        <f t="shared" si="51"/>
        <v>BULLISH</v>
      </c>
      <c r="G793" s="6" t="str">
        <f t="shared" si="50"/>
        <v>STRONG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8.26</v>
      </c>
      <c r="C794" s="6">
        <f>TITRES_STAT!D797</f>
        <v>5.0148999999999999</v>
      </c>
      <c r="D794" s="6">
        <f>TITRES_STAT!E797</f>
        <v>85319</v>
      </c>
      <c r="E794" s="2">
        <f t="shared" si="48"/>
        <v>5004812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8.18</v>
      </c>
      <c r="C795" s="6">
        <f>TITRES_STAT!D798</f>
        <v>4.9663000000000004</v>
      </c>
      <c r="D795" s="6">
        <f>TITRES_STAT!E798</f>
        <v>22040</v>
      </c>
      <c r="E795" s="2">
        <f t="shared" si="48"/>
        <v>4982772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8.18</v>
      </c>
      <c r="C796" s="6">
        <f>TITRES_STAT!D799</f>
        <v>4.9663000000000004</v>
      </c>
      <c r="D796" s="6">
        <f>TITRES_STAT!E799</f>
        <v>17336</v>
      </c>
      <c r="E796" s="2">
        <f t="shared" si="48"/>
        <v>4982772</v>
      </c>
      <c r="F796" s="6" t="str">
        <f t="shared" si="51"/>
        <v>BULLISH</v>
      </c>
      <c r="G796" s="6" t="str">
        <f t="shared" si="50"/>
        <v>STRONG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8.14</v>
      </c>
      <c r="C797" s="6">
        <f>TITRES_STAT!D800</f>
        <v>4.9420000000000002</v>
      </c>
      <c r="D797" s="6">
        <f>TITRES_STAT!E800</f>
        <v>24605</v>
      </c>
      <c r="E797" s="2">
        <f t="shared" si="48"/>
        <v>4958167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8.14</v>
      </c>
      <c r="C798" s="6">
        <f>TITRES_STAT!D801</f>
        <v>4.9420000000000002</v>
      </c>
      <c r="D798" s="6">
        <f>TITRES_STAT!E801</f>
        <v>15814</v>
      </c>
      <c r="E798" s="2">
        <f t="shared" si="48"/>
        <v>4958167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BULLISH DIVERGENCE</v>
      </c>
    </row>
    <row r="799" spans="1:8" ht="13.5" x14ac:dyDescent="0.25">
      <c r="A799" s="3">
        <f>TITRES_STAT!B802</f>
        <v>43165</v>
      </c>
      <c r="B799" s="6">
        <f>TITRES_STAT!C802</f>
        <v>8.19</v>
      </c>
      <c r="C799" s="6">
        <f>TITRES_STAT!D802</f>
        <v>4.9724000000000004</v>
      </c>
      <c r="D799" s="6">
        <f>TITRES_STAT!E802</f>
        <v>20026</v>
      </c>
      <c r="E799" s="2">
        <f t="shared" si="48"/>
        <v>4978193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8.3000000000000007</v>
      </c>
      <c r="C800" s="6">
        <f>TITRES_STAT!D803</f>
        <v>5.0391000000000004</v>
      </c>
      <c r="D800" s="6">
        <f>TITRES_STAT!E803</f>
        <v>14917</v>
      </c>
      <c r="E800" s="2">
        <f t="shared" si="48"/>
        <v>4993110</v>
      </c>
      <c r="F800" s="6" t="str">
        <f t="shared" si="51"/>
        <v>BULLISH</v>
      </c>
      <c r="G800" s="6" t="str">
        <f t="shared" si="50"/>
        <v>NEUTRAL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8.2899999999999991</v>
      </c>
      <c r="C801" s="6">
        <f>TITRES_STAT!D804</f>
        <v>5.0331000000000001</v>
      </c>
      <c r="D801" s="6">
        <f>TITRES_STAT!E804</f>
        <v>8476</v>
      </c>
      <c r="E801" s="2">
        <f t="shared" si="48"/>
        <v>4984634</v>
      </c>
      <c r="F801" s="6" t="str">
        <f t="shared" si="51"/>
        <v>BULLISH</v>
      </c>
      <c r="G801" s="6" t="str">
        <f t="shared" si="50"/>
        <v>NEUTRAL</v>
      </c>
      <c r="H801" s="6" t="str">
        <f t="shared" si="49"/>
        <v>CONFIRMED BULLISH</v>
      </c>
    </row>
    <row r="802" spans="1:8" ht="13.5" x14ac:dyDescent="0.25">
      <c r="A802" s="3">
        <f>TITRES_STAT!B805</f>
        <v>43168</v>
      </c>
      <c r="B802" s="6">
        <f>TITRES_STAT!C805</f>
        <v>8.4</v>
      </c>
      <c r="C802" s="6">
        <f>TITRES_STAT!D805</f>
        <v>5.0998999999999999</v>
      </c>
      <c r="D802" s="6">
        <f>TITRES_STAT!E805</f>
        <v>17648</v>
      </c>
      <c r="E802" s="2">
        <f t="shared" si="48"/>
        <v>5002282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8.36</v>
      </c>
      <c r="C803" s="6">
        <f>TITRES_STAT!D806</f>
        <v>5.0755999999999997</v>
      </c>
      <c r="D803" s="6">
        <f>TITRES_STAT!E806</f>
        <v>6424</v>
      </c>
      <c r="E803" s="2">
        <f t="shared" si="48"/>
        <v>4995858</v>
      </c>
      <c r="F803" s="6" t="str">
        <f t="shared" si="51"/>
        <v>BULLISH</v>
      </c>
      <c r="G803" s="6" t="str">
        <f t="shared" si="50"/>
        <v>NEUTRAL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8.2100000000000009</v>
      </c>
      <c r="C804" s="6">
        <f>TITRES_STAT!D807</f>
        <v>4.9844999999999997</v>
      </c>
      <c r="D804" s="6">
        <f>TITRES_STAT!E807</f>
        <v>4825</v>
      </c>
      <c r="E804" s="2">
        <f t="shared" si="48"/>
        <v>4991033</v>
      </c>
      <c r="F804" s="6" t="str">
        <f t="shared" si="51"/>
        <v>BULLISH</v>
      </c>
      <c r="G804" s="6" t="str">
        <f t="shared" si="50"/>
        <v>NEUTRAL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8.2200000000000006</v>
      </c>
      <c r="C805" s="6">
        <f>TITRES_STAT!D808</f>
        <v>4.9905999999999997</v>
      </c>
      <c r="D805" s="6">
        <f>TITRES_STAT!E808</f>
        <v>3797</v>
      </c>
      <c r="E805" s="2">
        <f t="shared" si="48"/>
        <v>4994830</v>
      </c>
      <c r="F805" s="6" t="str">
        <f t="shared" si="51"/>
        <v>BULLISH</v>
      </c>
      <c r="G805" s="6" t="str">
        <f t="shared" si="50"/>
        <v>NEUTRAL</v>
      </c>
      <c r="H805" s="6" t="str">
        <f t="shared" si="49"/>
        <v>BULLISH DIVERGENCE</v>
      </c>
    </row>
    <row r="806" spans="1:8" ht="13.5" x14ac:dyDescent="0.25">
      <c r="A806" s="3">
        <f>TITRES_STAT!B809</f>
        <v>43174</v>
      </c>
      <c r="B806" s="6">
        <f>TITRES_STAT!C809</f>
        <v>8.23</v>
      </c>
      <c r="C806" s="6">
        <f>TITRES_STAT!D809</f>
        <v>4.9965999999999999</v>
      </c>
      <c r="D806" s="6">
        <f>TITRES_STAT!E809</f>
        <v>17980</v>
      </c>
      <c r="E806" s="2">
        <f t="shared" si="48"/>
        <v>5012810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BULLISH DIVERGENCE</v>
      </c>
    </row>
    <row r="807" spans="1:8" ht="13.5" x14ac:dyDescent="0.25">
      <c r="A807" s="3">
        <f>TITRES_STAT!B810</f>
        <v>43175</v>
      </c>
      <c r="B807" s="6">
        <f>TITRES_STAT!C810</f>
        <v>8.25</v>
      </c>
      <c r="C807" s="6">
        <f>TITRES_STAT!D810</f>
        <v>5.0087999999999999</v>
      </c>
      <c r="D807" s="6">
        <f>TITRES_STAT!E810</f>
        <v>18129</v>
      </c>
      <c r="E807" s="2">
        <f t="shared" si="48"/>
        <v>5030939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BULLISH DIVERGENCE</v>
      </c>
    </row>
    <row r="808" spans="1:8" ht="13.5" x14ac:dyDescent="0.25">
      <c r="A808" s="3">
        <f>TITRES_STAT!B811</f>
        <v>43178</v>
      </c>
      <c r="B808" s="6">
        <f>TITRES_STAT!C811</f>
        <v>8.3000000000000007</v>
      </c>
      <c r="C808" s="6">
        <f>TITRES_STAT!D811</f>
        <v>5.0391000000000004</v>
      </c>
      <c r="D808" s="6">
        <f>TITRES_STAT!E811</f>
        <v>10515</v>
      </c>
      <c r="E808" s="2">
        <f t="shared" si="48"/>
        <v>5041454</v>
      </c>
      <c r="F808" s="6" t="str">
        <f t="shared" si="51"/>
        <v>BULLISH</v>
      </c>
      <c r="G808" s="6" t="str">
        <f t="shared" si="50"/>
        <v>NEUTRAL</v>
      </c>
      <c r="H808" s="6" t="str">
        <f t="shared" si="49"/>
        <v>BULLISH DIVERGENCE</v>
      </c>
    </row>
    <row r="809" spans="1:8" ht="13.5" x14ac:dyDescent="0.25">
      <c r="A809" s="3">
        <f>TITRES_STAT!B812</f>
        <v>43180</v>
      </c>
      <c r="B809" s="6">
        <f>TITRES_STAT!C812</f>
        <v>8.3000000000000007</v>
      </c>
      <c r="C809" s="6">
        <f>TITRES_STAT!D812</f>
        <v>5.0391000000000004</v>
      </c>
      <c r="D809" s="6">
        <f>TITRES_STAT!E812</f>
        <v>18179</v>
      </c>
      <c r="E809" s="2">
        <f t="shared" si="48"/>
        <v>5041454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CONFIRMED BULLISH</v>
      </c>
    </row>
    <row r="810" spans="1:8" ht="13.5" x14ac:dyDescent="0.25">
      <c r="A810" s="3">
        <f>TITRES_STAT!B813</f>
        <v>43181</v>
      </c>
      <c r="B810" s="6">
        <f>TITRES_STAT!C813</f>
        <v>8.5</v>
      </c>
      <c r="C810" s="6">
        <f>TITRES_STAT!D813</f>
        <v>5.1605999999999996</v>
      </c>
      <c r="D810" s="6">
        <f>TITRES_STAT!E813</f>
        <v>48372</v>
      </c>
      <c r="E810" s="2">
        <f t="shared" si="48"/>
        <v>5089826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8.8000000000000007</v>
      </c>
      <c r="C811" s="6">
        <f>TITRES_STAT!D814</f>
        <v>5.3426999999999998</v>
      </c>
      <c r="D811" s="6">
        <f>TITRES_STAT!E814</f>
        <v>25516</v>
      </c>
      <c r="E811" s="2">
        <f t="shared" si="48"/>
        <v>5115342</v>
      </c>
      <c r="F811" s="6" t="str">
        <f t="shared" si="51"/>
        <v>BULLISH</v>
      </c>
      <c r="G811" s="6" t="str">
        <f t="shared" si="50"/>
        <v>STRONG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9.02</v>
      </c>
      <c r="C812" s="6">
        <f>TITRES_STAT!D815</f>
        <v>5.4763000000000002</v>
      </c>
      <c r="D812" s="6">
        <f>TITRES_STAT!E815</f>
        <v>54428</v>
      </c>
      <c r="E812" s="2">
        <f t="shared" si="48"/>
        <v>5169770</v>
      </c>
      <c r="F812" s="6" t="str">
        <f t="shared" si="51"/>
        <v>BULLISH</v>
      </c>
      <c r="G812" s="6" t="str">
        <f t="shared" si="50"/>
        <v>STRONG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8.8800000000000008</v>
      </c>
      <c r="C813" s="6">
        <f>TITRES_STAT!D816</f>
        <v>5.3913000000000002</v>
      </c>
      <c r="D813" s="6">
        <f>TITRES_STAT!E816</f>
        <v>30200</v>
      </c>
      <c r="E813" s="2">
        <f t="shared" si="48"/>
        <v>5139570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8.83</v>
      </c>
      <c r="C814" s="6">
        <f>TITRES_STAT!D817</f>
        <v>5.3609</v>
      </c>
      <c r="D814" s="6">
        <f>TITRES_STAT!E817</f>
        <v>23209</v>
      </c>
      <c r="E814" s="2">
        <f t="shared" si="48"/>
        <v>5116361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8.6999999999999993</v>
      </c>
      <c r="C815" s="6">
        <f>TITRES_STAT!D818</f>
        <v>5.282</v>
      </c>
      <c r="D815" s="6">
        <f>TITRES_STAT!E818</f>
        <v>25604</v>
      </c>
      <c r="E815" s="2">
        <f t="shared" si="48"/>
        <v>5090757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8.7799999999999994</v>
      </c>
      <c r="C816" s="6">
        <f>TITRES_STAT!D819</f>
        <v>5.3305999999999996</v>
      </c>
      <c r="D816" s="6">
        <f>TITRES_STAT!E819</f>
        <v>12029</v>
      </c>
      <c r="E816" s="2">
        <f t="shared" si="48"/>
        <v>5102786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8.6999999999999993</v>
      </c>
      <c r="C817" s="6">
        <f>TITRES_STAT!D820</f>
        <v>5.282</v>
      </c>
      <c r="D817" s="6">
        <f>TITRES_STAT!E820</f>
        <v>28983</v>
      </c>
      <c r="E817" s="2">
        <f t="shared" si="48"/>
        <v>5073803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CONFIRMED BEARISH</v>
      </c>
    </row>
    <row r="818" spans="1:8" ht="13.5" x14ac:dyDescent="0.25">
      <c r="A818" s="3">
        <f>TITRES_STAT!B821</f>
        <v>43193</v>
      </c>
      <c r="B818" s="6">
        <f>TITRES_STAT!C821</f>
        <v>8.9600000000000009</v>
      </c>
      <c r="C818" s="6">
        <f>TITRES_STAT!D821</f>
        <v>5.4398</v>
      </c>
      <c r="D818" s="6">
        <f>TITRES_STAT!E821</f>
        <v>34493</v>
      </c>
      <c r="E818" s="2">
        <f t="shared" si="48"/>
        <v>5108296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BEARISH DIVERGENCE</v>
      </c>
    </row>
    <row r="819" spans="1:8" ht="13.5" x14ac:dyDescent="0.25">
      <c r="A819" s="3">
        <f>TITRES_STAT!B822</f>
        <v>43194</v>
      </c>
      <c r="B819" s="6">
        <f>TITRES_STAT!C822</f>
        <v>8.81</v>
      </c>
      <c r="C819" s="6">
        <f>TITRES_STAT!D822</f>
        <v>5.3487999999999998</v>
      </c>
      <c r="D819" s="6">
        <f>TITRES_STAT!E822</f>
        <v>5450</v>
      </c>
      <c r="E819" s="2">
        <f t="shared" si="48"/>
        <v>5102846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8.7100000000000009</v>
      </c>
      <c r="C820" s="6">
        <f>TITRES_STAT!D823</f>
        <v>5.2881</v>
      </c>
      <c r="D820" s="6">
        <f>TITRES_STAT!E823</f>
        <v>7432</v>
      </c>
      <c r="E820" s="2">
        <f t="shared" si="48"/>
        <v>5095414</v>
      </c>
      <c r="F820" s="6" t="str">
        <f t="shared" si="51"/>
        <v>BULLISH</v>
      </c>
      <c r="G820" s="6" t="str">
        <f t="shared" si="50"/>
        <v>NEUTRAL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8.7899999999999991</v>
      </c>
      <c r="C821" s="6">
        <f>TITRES_STAT!D824</f>
        <v>5.3365999999999998</v>
      </c>
      <c r="D821" s="6">
        <f>TITRES_STAT!E824</f>
        <v>8981</v>
      </c>
      <c r="E821" s="2">
        <f t="shared" si="48"/>
        <v>5104395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8.5399999999999991</v>
      </c>
      <c r="C822" s="6">
        <f>TITRES_STAT!D825</f>
        <v>5.1848999999999998</v>
      </c>
      <c r="D822" s="6">
        <f>TITRES_STAT!E825</f>
        <v>23323</v>
      </c>
      <c r="E822" s="2">
        <f t="shared" si="48"/>
        <v>5081072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BULLISH DIVERGENCE</v>
      </c>
    </row>
    <row r="823" spans="1:8" ht="13.5" x14ac:dyDescent="0.25">
      <c r="A823" s="3">
        <f>TITRES_STAT!B826</f>
        <v>43201</v>
      </c>
      <c r="B823" s="6">
        <f>TITRES_STAT!C826</f>
        <v>8.43</v>
      </c>
      <c r="C823" s="6">
        <f>TITRES_STAT!D826</f>
        <v>5.1181000000000001</v>
      </c>
      <c r="D823" s="6">
        <f>TITRES_STAT!E826</f>
        <v>6913</v>
      </c>
      <c r="E823" s="2">
        <f t="shared" si="48"/>
        <v>5074159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8.59</v>
      </c>
      <c r="C824" s="6">
        <f>TITRES_STAT!D827</f>
        <v>5.2152000000000003</v>
      </c>
      <c r="D824" s="6">
        <f>TITRES_STAT!E827</f>
        <v>10562</v>
      </c>
      <c r="E824" s="2">
        <f t="shared" si="48"/>
        <v>5084721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8.92</v>
      </c>
      <c r="C825" s="6">
        <f>TITRES_STAT!D828</f>
        <v>5.4156000000000004</v>
      </c>
      <c r="D825" s="6">
        <f>TITRES_STAT!E828</f>
        <v>17170</v>
      </c>
      <c r="E825" s="2">
        <f t="shared" si="48"/>
        <v>5101891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8.73</v>
      </c>
      <c r="C826" s="6">
        <f>TITRES_STAT!D829</f>
        <v>5.3002000000000002</v>
      </c>
      <c r="D826" s="6">
        <f>TITRES_STAT!E829</f>
        <v>8118</v>
      </c>
      <c r="E826" s="2">
        <f t="shared" si="48"/>
        <v>5093773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8.8000000000000007</v>
      </c>
      <c r="C827" s="6">
        <f>TITRES_STAT!D830</f>
        <v>5.3426999999999998</v>
      </c>
      <c r="D827" s="6">
        <f>TITRES_STAT!E830</f>
        <v>5774</v>
      </c>
      <c r="E827" s="2">
        <f t="shared" si="48"/>
        <v>5099547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8.9700000000000006</v>
      </c>
      <c r="C828" s="6">
        <f>TITRES_STAT!D831</f>
        <v>5.4459</v>
      </c>
      <c r="D828" s="6">
        <f>TITRES_STAT!E831</f>
        <v>43778</v>
      </c>
      <c r="E828" s="2">
        <f t="shared" si="48"/>
        <v>5143325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9</v>
      </c>
      <c r="C829" s="6">
        <f>TITRES_STAT!D832</f>
        <v>5.4641000000000002</v>
      </c>
      <c r="D829" s="6">
        <f>TITRES_STAT!E832</f>
        <v>17437</v>
      </c>
      <c r="E829" s="2">
        <f t="shared" si="48"/>
        <v>5160762</v>
      </c>
      <c r="F829" s="6" t="str">
        <f t="shared" si="51"/>
        <v>BULLISH</v>
      </c>
      <c r="G829" s="6" t="str">
        <f t="shared" si="50"/>
        <v>NEUTRAL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8.9499999999999993</v>
      </c>
      <c r="C830" s="6">
        <f>TITRES_STAT!D833</f>
        <v>5.4337999999999997</v>
      </c>
      <c r="D830" s="6">
        <f>TITRES_STAT!E833</f>
        <v>20082</v>
      </c>
      <c r="E830" s="2">
        <f t="shared" si="48"/>
        <v>5140680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8.9499999999999993</v>
      </c>
      <c r="C831" s="6">
        <f>TITRES_STAT!D834</f>
        <v>5.4337999999999997</v>
      </c>
      <c r="D831" s="6">
        <f>TITRES_STAT!E834</f>
        <v>18856</v>
      </c>
      <c r="E831" s="2">
        <f t="shared" si="48"/>
        <v>5140680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CONFIRMED BULLISH</v>
      </c>
    </row>
    <row r="832" spans="1:8" ht="13.5" x14ac:dyDescent="0.25">
      <c r="A832" s="3">
        <f>TITRES_STAT!B835</f>
        <v>43214</v>
      </c>
      <c r="B832" s="6">
        <f>TITRES_STAT!C835</f>
        <v>8.92</v>
      </c>
      <c r="C832" s="6">
        <f>TITRES_STAT!D835</f>
        <v>5.4156000000000004</v>
      </c>
      <c r="D832" s="6">
        <f>TITRES_STAT!E835</f>
        <v>10551</v>
      </c>
      <c r="E832" s="2">
        <f t="shared" si="48"/>
        <v>5130129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9.09</v>
      </c>
      <c r="C833" s="6">
        <f>TITRES_STAT!D836</f>
        <v>5.5187999999999997</v>
      </c>
      <c r="D833" s="6">
        <f>TITRES_STAT!E836</f>
        <v>14821</v>
      </c>
      <c r="E833" s="2">
        <f t="shared" si="48"/>
        <v>5144950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9.5</v>
      </c>
      <c r="C834" s="6">
        <f>TITRES_STAT!D837</f>
        <v>5.7676999999999996</v>
      </c>
      <c r="D834" s="6">
        <f>TITRES_STAT!E837</f>
        <v>61799</v>
      </c>
      <c r="E834" s="2">
        <f t="shared" si="48"/>
        <v>5206749</v>
      </c>
      <c r="F834" s="6" t="str">
        <f t="shared" si="51"/>
        <v>BULLISH</v>
      </c>
      <c r="G834" s="6" t="str">
        <f t="shared" si="50"/>
        <v>NEUTRAL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9.4499999999999993</v>
      </c>
      <c r="C835" s="6">
        <f>TITRES_STAT!D838</f>
        <v>5.7373000000000003</v>
      </c>
      <c r="D835" s="6">
        <f>TITRES_STAT!E838</f>
        <v>42966</v>
      </c>
      <c r="E835" s="2">
        <f t="shared" si="48"/>
        <v>5163783</v>
      </c>
      <c r="F835" s="6" t="str">
        <f t="shared" si="51"/>
        <v>BULLISH</v>
      </c>
      <c r="G835" s="6" t="str">
        <f t="shared" si="50"/>
        <v>NEUTRAL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9.25</v>
      </c>
      <c r="C836" s="6">
        <f>TITRES_STAT!D839</f>
        <v>5.6158999999999999</v>
      </c>
      <c r="D836" s="6">
        <f>TITRES_STAT!E839</f>
        <v>67689</v>
      </c>
      <c r="E836" s="2">
        <f t="shared" ref="E836:E899" si="52">IF(B836&gt;B835, E835+D836, IF(B836&lt;B835, E835-D836, E835))</f>
        <v>5096094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BEARISH DIVERGENCE</v>
      </c>
    </row>
    <row r="837" spans="1:8" ht="13.5" x14ac:dyDescent="0.25">
      <c r="A837" s="3">
        <f>TITRES_STAT!B840</f>
        <v>43222</v>
      </c>
      <c r="B837" s="6">
        <f>TITRES_STAT!C840</f>
        <v>9.18</v>
      </c>
      <c r="C837" s="6">
        <f>TITRES_STAT!D840</f>
        <v>5.5734000000000004</v>
      </c>
      <c r="D837" s="6">
        <f>TITRES_STAT!E840</f>
        <v>47329</v>
      </c>
      <c r="E837" s="2">
        <f t="shared" si="52"/>
        <v>5048765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BEARISH DIVERGENCE</v>
      </c>
    </row>
    <row r="838" spans="1:8" ht="13.5" x14ac:dyDescent="0.25">
      <c r="A838" s="3">
        <f>TITRES_STAT!B841</f>
        <v>43223</v>
      </c>
      <c r="B838" s="6">
        <f>TITRES_STAT!C841</f>
        <v>9.1</v>
      </c>
      <c r="C838" s="6">
        <f>TITRES_STAT!D841</f>
        <v>5.5247999999999999</v>
      </c>
      <c r="D838" s="6">
        <f>TITRES_STAT!E841</f>
        <v>23746</v>
      </c>
      <c r="E838" s="2">
        <f t="shared" si="52"/>
        <v>5025019</v>
      </c>
      <c r="F838" s="6" t="str">
        <f t="shared" si="51"/>
        <v>BEARISH</v>
      </c>
      <c r="G838" s="6" t="str">
        <f t="shared" si="50"/>
        <v>WEAK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43224</v>
      </c>
      <c r="B839" s="6">
        <f>TITRES_STAT!C842</f>
        <v>9.07</v>
      </c>
      <c r="C839" s="6">
        <f>TITRES_STAT!D842</f>
        <v>5.5065999999999997</v>
      </c>
      <c r="D839" s="6">
        <f>TITRES_STAT!E842</f>
        <v>57895</v>
      </c>
      <c r="E839" s="2">
        <f t="shared" si="52"/>
        <v>4967124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WEAK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9.09</v>
      </c>
      <c r="C840" s="6">
        <f>TITRES_STAT!D843</f>
        <v>5.5187999999999997</v>
      </c>
      <c r="D840" s="6">
        <f>TITRES_STAT!E843</f>
        <v>25412</v>
      </c>
      <c r="E840" s="2">
        <f t="shared" si="52"/>
        <v>4992536</v>
      </c>
      <c r="F840" s="6" t="str">
        <f t="shared" ref="F840:F903" si="55">IF(E840&gt;E835,"BULLISH",IF(E840&lt;E835,"BEARISH","NEUTRAL"))</f>
        <v>BEARISH</v>
      </c>
      <c r="G840" s="6" t="str">
        <f t="shared" si="54"/>
        <v>WEAK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9.17</v>
      </c>
      <c r="C841" s="6">
        <f>TITRES_STAT!D844</f>
        <v>5.5673000000000004</v>
      </c>
      <c r="D841" s="6">
        <f>TITRES_STAT!E844</f>
        <v>5546</v>
      </c>
      <c r="E841" s="2">
        <f t="shared" si="52"/>
        <v>4998082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9.4</v>
      </c>
      <c r="C842" s="6">
        <f>TITRES_STAT!D845</f>
        <v>5.7069999999999999</v>
      </c>
      <c r="D842" s="6">
        <f>TITRES_STAT!E845</f>
        <v>17944</v>
      </c>
      <c r="E842" s="2">
        <f t="shared" si="52"/>
        <v>5016026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BEARISH DIVERGENCE</v>
      </c>
    </row>
    <row r="843" spans="1:8" ht="13.5" x14ac:dyDescent="0.25">
      <c r="A843" s="3">
        <f>TITRES_STAT!B846</f>
        <v>43230</v>
      </c>
      <c r="B843" s="6">
        <f>TITRES_STAT!C846</f>
        <v>9.5399999999999991</v>
      </c>
      <c r="C843" s="6">
        <f>TITRES_STAT!D846</f>
        <v>5.7919999999999998</v>
      </c>
      <c r="D843" s="6">
        <f>TITRES_STAT!E846</f>
        <v>32481</v>
      </c>
      <c r="E843" s="2">
        <f t="shared" si="52"/>
        <v>5048507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9.74</v>
      </c>
      <c r="C844" s="6">
        <f>TITRES_STAT!D847</f>
        <v>5.9134000000000002</v>
      </c>
      <c r="D844" s="6">
        <f>TITRES_STAT!E847</f>
        <v>40551</v>
      </c>
      <c r="E844" s="2">
        <f t="shared" si="52"/>
        <v>5089058</v>
      </c>
      <c r="F844" s="6" t="str">
        <f t="shared" si="55"/>
        <v>BULLISH</v>
      </c>
      <c r="G844" s="6" t="str">
        <f t="shared" si="54"/>
        <v>STRONG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9.76</v>
      </c>
      <c r="C845" s="6">
        <f>TITRES_STAT!D848</f>
        <v>5.9255000000000004</v>
      </c>
      <c r="D845" s="6">
        <f>TITRES_STAT!E848</f>
        <v>23897</v>
      </c>
      <c r="E845" s="2">
        <f t="shared" si="52"/>
        <v>5112955</v>
      </c>
      <c r="F845" s="6" t="str">
        <f t="shared" si="55"/>
        <v>BULLISH</v>
      </c>
      <c r="G845" s="6" t="str">
        <f t="shared" si="54"/>
        <v>STRONG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9.7200000000000006</v>
      </c>
      <c r="C846" s="6">
        <f>TITRES_STAT!D849</f>
        <v>5.9013</v>
      </c>
      <c r="D846" s="6">
        <f>TITRES_STAT!E849</f>
        <v>11864</v>
      </c>
      <c r="E846" s="2">
        <f t="shared" si="52"/>
        <v>5101091</v>
      </c>
      <c r="F846" s="6" t="str">
        <f t="shared" si="55"/>
        <v>BULLISH</v>
      </c>
      <c r="G846" s="6" t="str">
        <f t="shared" si="54"/>
        <v>STRONG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9.6</v>
      </c>
      <c r="C847" s="6">
        <f>TITRES_STAT!D850</f>
        <v>5.8284000000000002</v>
      </c>
      <c r="D847" s="6">
        <f>TITRES_STAT!E850</f>
        <v>7591</v>
      </c>
      <c r="E847" s="2">
        <f t="shared" si="52"/>
        <v>5093500</v>
      </c>
      <c r="F847" s="6" t="str">
        <f t="shared" si="55"/>
        <v>BULLISH</v>
      </c>
      <c r="G847" s="6" t="str">
        <f t="shared" si="54"/>
        <v>NEUTRAL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9.5</v>
      </c>
      <c r="C848" s="6">
        <f>TITRES_STAT!D851</f>
        <v>5.7676999999999996</v>
      </c>
      <c r="D848" s="6">
        <f>TITRES_STAT!E851</f>
        <v>5720</v>
      </c>
      <c r="E848" s="2">
        <f t="shared" si="52"/>
        <v>5087780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BULLISH DIVERGENCE</v>
      </c>
    </row>
    <row r="849" spans="1:8" ht="13.5" x14ac:dyDescent="0.25">
      <c r="A849" s="3">
        <f>TITRES_STAT!B852</f>
        <v>43238</v>
      </c>
      <c r="B849" s="6">
        <f>TITRES_STAT!C852</f>
        <v>9.4</v>
      </c>
      <c r="C849" s="6">
        <f>TITRES_STAT!D852</f>
        <v>5.7069999999999999</v>
      </c>
      <c r="D849" s="6">
        <f>TITRES_STAT!E852</f>
        <v>7920</v>
      </c>
      <c r="E849" s="2">
        <f t="shared" si="52"/>
        <v>5079860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9.59</v>
      </c>
      <c r="C850" s="6">
        <f>TITRES_STAT!D853</f>
        <v>5.8223000000000003</v>
      </c>
      <c r="D850" s="6">
        <f>TITRES_STAT!E853</f>
        <v>8448</v>
      </c>
      <c r="E850" s="2">
        <f t="shared" si="52"/>
        <v>5088308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9.59</v>
      </c>
      <c r="C851" s="6">
        <f>TITRES_STAT!D854</f>
        <v>5.8223000000000003</v>
      </c>
      <c r="D851" s="6">
        <f>TITRES_STAT!E854</f>
        <v>12161</v>
      </c>
      <c r="E851" s="2">
        <f t="shared" si="52"/>
        <v>5088308</v>
      </c>
      <c r="F851" s="6" t="str">
        <f t="shared" si="55"/>
        <v>BEARISH</v>
      </c>
      <c r="G851" s="6" t="str">
        <f t="shared" si="54"/>
        <v>NEUTRAL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9.67</v>
      </c>
      <c r="C852" s="6">
        <f>TITRES_STAT!D855</f>
        <v>5.8708999999999998</v>
      </c>
      <c r="D852" s="6">
        <f>TITRES_STAT!E855</f>
        <v>15633</v>
      </c>
      <c r="E852" s="2">
        <f t="shared" si="52"/>
        <v>5103941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CONFIRMED BULLISH</v>
      </c>
    </row>
    <row r="853" spans="1:8" ht="13.5" x14ac:dyDescent="0.25">
      <c r="A853" s="3">
        <f>TITRES_STAT!B856</f>
        <v>43244</v>
      </c>
      <c r="B853" s="6">
        <f>TITRES_STAT!C856</f>
        <v>9.69</v>
      </c>
      <c r="C853" s="6">
        <f>TITRES_STAT!D856</f>
        <v>5.883</v>
      </c>
      <c r="D853" s="6">
        <f>TITRES_STAT!E856</f>
        <v>36555</v>
      </c>
      <c r="E853" s="2">
        <f t="shared" si="52"/>
        <v>5140496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9.8000000000000007</v>
      </c>
      <c r="C854" s="6">
        <f>TITRES_STAT!D857</f>
        <v>5.9497999999999998</v>
      </c>
      <c r="D854" s="6">
        <f>TITRES_STAT!E857</f>
        <v>33472</v>
      </c>
      <c r="E854" s="2">
        <f t="shared" si="52"/>
        <v>5173968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9.9</v>
      </c>
      <c r="C855" s="6">
        <f>TITRES_STAT!D858</f>
        <v>6.0105000000000004</v>
      </c>
      <c r="D855" s="6">
        <f>TITRES_STAT!E858</f>
        <v>14797</v>
      </c>
      <c r="E855" s="2">
        <f t="shared" si="52"/>
        <v>5188765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9.9</v>
      </c>
      <c r="C856" s="6">
        <f>TITRES_STAT!D859</f>
        <v>6.0105000000000004</v>
      </c>
      <c r="D856" s="6">
        <f>TITRES_STAT!E859</f>
        <v>4277</v>
      </c>
      <c r="E856" s="2">
        <f t="shared" si="52"/>
        <v>5188765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9.84</v>
      </c>
      <c r="C857" s="6">
        <f>TITRES_STAT!D860</f>
        <v>5.9741</v>
      </c>
      <c r="D857" s="6">
        <f>TITRES_STAT!E860</f>
        <v>7415</v>
      </c>
      <c r="E857" s="2">
        <f t="shared" si="52"/>
        <v>5181350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9.8000000000000007</v>
      </c>
      <c r="C858" s="6">
        <f>TITRES_STAT!D861</f>
        <v>5.9497999999999998</v>
      </c>
      <c r="D858" s="6">
        <f>TITRES_STAT!E861</f>
        <v>9032</v>
      </c>
      <c r="E858" s="2">
        <f t="shared" si="52"/>
        <v>5172318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9.69</v>
      </c>
      <c r="C859" s="6">
        <f>TITRES_STAT!D862</f>
        <v>5.883</v>
      </c>
      <c r="D859" s="6">
        <f>TITRES_STAT!E862</f>
        <v>10541</v>
      </c>
      <c r="E859" s="2">
        <f t="shared" si="52"/>
        <v>5161777</v>
      </c>
      <c r="F859" s="6" t="str">
        <f t="shared" si="55"/>
        <v>BEARISH</v>
      </c>
      <c r="G859" s="6" t="str">
        <f t="shared" si="54"/>
        <v>NEUTRAL</v>
      </c>
      <c r="H859" s="6" t="str">
        <f t="shared" si="53"/>
        <v>CONFIRMED BEARISH</v>
      </c>
    </row>
    <row r="860" spans="1:8" ht="13.5" x14ac:dyDescent="0.25">
      <c r="A860" s="3">
        <f>TITRES_STAT!B863</f>
        <v>43255</v>
      </c>
      <c r="B860" s="6">
        <f>TITRES_STAT!C863</f>
        <v>9.64</v>
      </c>
      <c r="C860" s="6">
        <f>TITRES_STAT!D863</f>
        <v>5.8526999999999996</v>
      </c>
      <c r="D860" s="6">
        <f>TITRES_STAT!E863</f>
        <v>7089</v>
      </c>
      <c r="E860" s="2">
        <f t="shared" si="52"/>
        <v>5154688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9.73</v>
      </c>
      <c r="C861" s="6">
        <f>TITRES_STAT!D864</f>
        <v>5.9073000000000002</v>
      </c>
      <c r="D861" s="6">
        <f>TITRES_STAT!E864</f>
        <v>13808</v>
      </c>
      <c r="E861" s="2">
        <f t="shared" si="52"/>
        <v>5168496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9.57</v>
      </c>
      <c r="C862" s="6">
        <f>TITRES_STAT!D865</f>
        <v>5.8102</v>
      </c>
      <c r="D862" s="6">
        <f>TITRES_STAT!E865</f>
        <v>11100</v>
      </c>
      <c r="E862" s="2">
        <f t="shared" si="52"/>
        <v>5157396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9.83</v>
      </c>
      <c r="C863" s="6">
        <f>TITRES_STAT!D866</f>
        <v>5.968</v>
      </c>
      <c r="D863" s="6">
        <f>TITRES_STAT!E866</f>
        <v>15538</v>
      </c>
      <c r="E863" s="2">
        <f t="shared" si="52"/>
        <v>5172934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9.8000000000000007</v>
      </c>
      <c r="C864" s="6">
        <f>TITRES_STAT!D867</f>
        <v>5.9497999999999998</v>
      </c>
      <c r="D864" s="6">
        <f>TITRES_STAT!E867</f>
        <v>4490</v>
      </c>
      <c r="E864" s="2">
        <f t="shared" si="52"/>
        <v>5168444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9.69</v>
      </c>
      <c r="C865" s="6">
        <f>TITRES_STAT!D868</f>
        <v>5.883</v>
      </c>
      <c r="D865" s="6">
        <f>TITRES_STAT!E868</f>
        <v>4474</v>
      </c>
      <c r="E865" s="2">
        <f t="shared" si="52"/>
        <v>5163970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9.64</v>
      </c>
      <c r="C866" s="6">
        <f>TITRES_STAT!D869</f>
        <v>5.8526999999999996</v>
      </c>
      <c r="D866" s="6">
        <f>TITRES_STAT!E869</f>
        <v>3660</v>
      </c>
      <c r="E866" s="2">
        <f t="shared" si="52"/>
        <v>5160310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9.5</v>
      </c>
      <c r="C867" s="6">
        <f>TITRES_STAT!D870</f>
        <v>5.7676999999999996</v>
      </c>
      <c r="D867" s="6">
        <f>TITRES_STAT!E870</f>
        <v>9723</v>
      </c>
      <c r="E867" s="2">
        <f t="shared" si="52"/>
        <v>5150587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9.52</v>
      </c>
      <c r="C868" s="6">
        <f>TITRES_STAT!D871</f>
        <v>5.7797999999999998</v>
      </c>
      <c r="D868" s="6">
        <f>TITRES_STAT!E871</f>
        <v>7600</v>
      </c>
      <c r="E868" s="2">
        <f t="shared" si="52"/>
        <v>5158187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9.4700000000000006</v>
      </c>
      <c r="C869" s="6">
        <f>TITRES_STAT!D872</f>
        <v>5.7495000000000003</v>
      </c>
      <c r="D869" s="6">
        <f>TITRES_STAT!E872</f>
        <v>3970</v>
      </c>
      <c r="E869" s="2">
        <f t="shared" si="52"/>
        <v>5154217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9.5</v>
      </c>
      <c r="C870" s="6">
        <f>TITRES_STAT!D873</f>
        <v>5.7676999999999996</v>
      </c>
      <c r="D870" s="6">
        <f>TITRES_STAT!E873</f>
        <v>19899</v>
      </c>
      <c r="E870" s="2">
        <f t="shared" si="52"/>
        <v>5174116</v>
      </c>
      <c r="F870" s="6" t="str">
        <f t="shared" si="55"/>
        <v>BULLISH</v>
      </c>
      <c r="G870" s="6" t="str">
        <f t="shared" si="54"/>
        <v>NEUTRAL</v>
      </c>
      <c r="H870" s="6" t="str">
        <f t="shared" si="53"/>
        <v>BULLISH DIVERGENCE</v>
      </c>
    </row>
    <row r="871" spans="1:8" ht="13.5" x14ac:dyDescent="0.25">
      <c r="A871" s="3">
        <f>TITRES_STAT!B874</f>
        <v>43271</v>
      </c>
      <c r="B871" s="6">
        <f>TITRES_STAT!C874</f>
        <v>9.5</v>
      </c>
      <c r="C871" s="6">
        <f>TITRES_STAT!D874</f>
        <v>5.7676999999999996</v>
      </c>
      <c r="D871" s="6">
        <f>TITRES_STAT!E874</f>
        <v>34771</v>
      </c>
      <c r="E871" s="2">
        <f t="shared" si="52"/>
        <v>5174116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BULLISH DIVERGENCE</v>
      </c>
    </row>
    <row r="872" spans="1:8" ht="13.5" x14ac:dyDescent="0.25">
      <c r="A872" s="3">
        <f>TITRES_STAT!B875</f>
        <v>43272</v>
      </c>
      <c r="B872" s="6">
        <f>TITRES_STAT!C875</f>
        <v>9.4</v>
      </c>
      <c r="C872" s="6">
        <f>TITRES_STAT!D875</f>
        <v>5.7069999999999999</v>
      </c>
      <c r="D872" s="6">
        <f>TITRES_STAT!E875</f>
        <v>14639</v>
      </c>
      <c r="E872" s="2">
        <f t="shared" si="52"/>
        <v>5159477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BULLISH DIVERGENCE</v>
      </c>
    </row>
    <row r="873" spans="1:8" ht="13.5" x14ac:dyDescent="0.25">
      <c r="A873" s="3">
        <f>TITRES_STAT!B876</f>
        <v>43273</v>
      </c>
      <c r="B873" s="6">
        <f>TITRES_STAT!C876</f>
        <v>9.3800000000000008</v>
      </c>
      <c r="C873" s="6">
        <f>TITRES_STAT!D876</f>
        <v>5.6947999999999999</v>
      </c>
      <c r="D873" s="6">
        <f>TITRES_STAT!E876</f>
        <v>23028</v>
      </c>
      <c r="E873" s="2">
        <f t="shared" si="52"/>
        <v>5136449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9.24</v>
      </c>
      <c r="C874" s="6">
        <f>TITRES_STAT!D877</f>
        <v>5.6097999999999999</v>
      </c>
      <c r="D874" s="6">
        <f>TITRES_STAT!E877</f>
        <v>8993</v>
      </c>
      <c r="E874" s="2">
        <f t="shared" si="52"/>
        <v>5127456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9.48</v>
      </c>
      <c r="C875" s="6">
        <f>TITRES_STAT!D878</f>
        <v>5.7554999999999996</v>
      </c>
      <c r="D875" s="6">
        <f>TITRES_STAT!E878</f>
        <v>15839</v>
      </c>
      <c r="E875" s="2">
        <f t="shared" si="52"/>
        <v>5143295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9.3699999999999992</v>
      </c>
      <c r="C876" s="6">
        <f>TITRES_STAT!D879</f>
        <v>5.6887999999999996</v>
      </c>
      <c r="D876" s="6">
        <f>TITRES_STAT!E879</f>
        <v>8987</v>
      </c>
      <c r="E876" s="2">
        <f t="shared" si="52"/>
        <v>5134308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9.5</v>
      </c>
      <c r="C877" s="6">
        <f>TITRES_STAT!D880</f>
        <v>5.7676999999999996</v>
      </c>
      <c r="D877" s="6">
        <f>TITRES_STAT!E880</f>
        <v>21503</v>
      </c>
      <c r="E877" s="2">
        <f t="shared" si="52"/>
        <v>5155811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BEARISH DIVERGENCE</v>
      </c>
    </row>
    <row r="878" spans="1:8" ht="13.5" x14ac:dyDescent="0.25">
      <c r="A878" s="3">
        <f>TITRES_STAT!B881</f>
        <v>43280</v>
      </c>
      <c r="B878" s="6">
        <f>TITRES_STAT!C881</f>
        <v>9.65</v>
      </c>
      <c r="C878" s="6">
        <f>TITRES_STAT!D881</f>
        <v>5.8587999999999996</v>
      </c>
      <c r="D878" s="6">
        <f>TITRES_STAT!E881</f>
        <v>18677</v>
      </c>
      <c r="E878" s="2">
        <f t="shared" si="52"/>
        <v>5174488</v>
      </c>
      <c r="F878" s="6" t="str">
        <f t="shared" si="55"/>
        <v>BULLISH</v>
      </c>
      <c r="G878" s="6" t="str">
        <f t="shared" si="54"/>
        <v>NEUTRAL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9.5299999999999994</v>
      </c>
      <c r="C879" s="6">
        <f>TITRES_STAT!D882</f>
        <v>5.7858999999999998</v>
      </c>
      <c r="D879" s="6">
        <f>TITRES_STAT!E882</f>
        <v>12211</v>
      </c>
      <c r="E879" s="2">
        <f t="shared" si="52"/>
        <v>5162277</v>
      </c>
      <c r="F879" s="6" t="str">
        <f t="shared" si="55"/>
        <v>BULLISH</v>
      </c>
      <c r="G879" s="6" t="str">
        <f t="shared" si="54"/>
        <v>NEUTRAL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9.74</v>
      </c>
      <c r="C880" s="6">
        <f>TITRES_STAT!D883</f>
        <v>5.9134000000000002</v>
      </c>
      <c r="D880" s="6">
        <f>TITRES_STAT!E883</f>
        <v>10318</v>
      </c>
      <c r="E880" s="2">
        <f t="shared" si="52"/>
        <v>5172595</v>
      </c>
      <c r="F880" s="6" t="str">
        <f t="shared" si="55"/>
        <v>BULLISH</v>
      </c>
      <c r="G880" s="6" t="str">
        <f t="shared" si="54"/>
        <v>NEUTRAL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10.25</v>
      </c>
      <c r="C881" s="6">
        <f>TITRES_STAT!D884</f>
        <v>6.2229999999999999</v>
      </c>
      <c r="D881" s="6">
        <f>TITRES_STAT!E884</f>
        <v>31975</v>
      </c>
      <c r="E881" s="2">
        <f t="shared" si="52"/>
        <v>5204570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10.6</v>
      </c>
      <c r="C882" s="6">
        <f>TITRES_STAT!D885</f>
        <v>6.4355000000000002</v>
      </c>
      <c r="D882" s="6">
        <f>TITRES_STAT!E885</f>
        <v>29298</v>
      </c>
      <c r="E882" s="2">
        <f t="shared" si="52"/>
        <v>5233868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10.85</v>
      </c>
      <c r="C883" s="6">
        <f>TITRES_STAT!D886</f>
        <v>6.5872999999999999</v>
      </c>
      <c r="D883" s="6">
        <f>TITRES_STAT!E886</f>
        <v>102182</v>
      </c>
      <c r="E883" s="2">
        <f t="shared" si="52"/>
        <v>5336050</v>
      </c>
      <c r="F883" s="6" t="str">
        <f t="shared" si="55"/>
        <v>BULLISH</v>
      </c>
      <c r="G883" s="6" t="str">
        <f t="shared" si="54"/>
        <v>STRONG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10.86</v>
      </c>
      <c r="C884" s="6">
        <f>TITRES_STAT!D887</f>
        <v>6.5933999999999999</v>
      </c>
      <c r="D884" s="6">
        <f>TITRES_STAT!E887</f>
        <v>7658</v>
      </c>
      <c r="E884" s="2">
        <f t="shared" si="52"/>
        <v>5343708</v>
      </c>
      <c r="F884" s="6" t="str">
        <f t="shared" si="55"/>
        <v>BULLISH</v>
      </c>
      <c r="G884" s="6" t="str">
        <f t="shared" si="54"/>
        <v>STRONG</v>
      </c>
      <c r="H884" s="6" t="str">
        <f t="shared" si="53"/>
        <v>CONFIRMED BULLISH</v>
      </c>
    </row>
    <row r="885" spans="1:8" ht="13.5" x14ac:dyDescent="0.25">
      <c r="A885" s="3">
        <f>TITRES_STAT!B888</f>
        <v>43291</v>
      </c>
      <c r="B885" s="6">
        <f>TITRES_STAT!C888</f>
        <v>11.1</v>
      </c>
      <c r="C885" s="6">
        <f>TITRES_STAT!D888</f>
        <v>6.7390999999999996</v>
      </c>
      <c r="D885" s="6">
        <f>TITRES_STAT!E888</f>
        <v>40487</v>
      </c>
      <c r="E885" s="2">
        <f t="shared" si="52"/>
        <v>5384195</v>
      </c>
      <c r="F885" s="6" t="str">
        <f t="shared" si="55"/>
        <v>BULLISH</v>
      </c>
      <c r="G885" s="6" t="str">
        <f t="shared" si="54"/>
        <v>STRONG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11.02</v>
      </c>
      <c r="C886" s="6">
        <f>TITRES_STAT!D889</f>
        <v>6.6905000000000001</v>
      </c>
      <c r="D886" s="6">
        <f>TITRES_STAT!E889</f>
        <v>19789</v>
      </c>
      <c r="E886" s="2">
        <f t="shared" si="52"/>
        <v>5364406</v>
      </c>
      <c r="F886" s="6" t="str">
        <f t="shared" si="55"/>
        <v>BULLISH</v>
      </c>
      <c r="G886" s="6" t="str">
        <f t="shared" si="54"/>
        <v>STRONG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11</v>
      </c>
      <c r="C887" s="6">
        <f>TITRES_STAT!D890</f>
        <v>6.6783999999999999</v>
      </c>
      <c r="D887" s="6">
        <f>TITRES_STAT!E890</f>
        <v>7730</v>
      </c>
      <c r="E887" s="2">
        <f t="shared" si="52"/>
        <v>5356676</v>
      </c>
      <c r="F887" s="6" t="str">
        <f t="shared" si="55"/>
        <v>BULLISH</v>
      </c>
      <c r="G887" s="6" t="str">
        <f t="shared" si="54"/>
        <v>STRONG</v>
      </c>
      <c r="H887" s="6" t="str">
        <f t="shared" si="53"/>
        <v>CONFIRMED BULLISH</v>
      </c>
    </row>
    <row r="888" spans="1:8" ht="13.5" x14ac:dyDescent="0.25">
      <c r="A888" s="3">
        <f>TITRES_STAT!B891</f>
        <v>43294</v>
      </c>
      <c r="B888" s="6">
        <f>TITRES_STAT!C891</f>
        <v>11.17</v>
      </c>
      <c r="C888" s="6">
        <f>TITRES_STAT!D891</f>
        <v>6.7816000000000001</v>
      </c>
      <c r="D888" s="6">
        <f>TITRES_STAT!E891</f>
        <v>10650</v>
      </c>
      <c r="E888" s="2">
        <f t="shared" si="52"/>
        <v>5367326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CONFIRMED BULLISH</v>
      </c>
    </row>
    <row r="889" spans="1:8" ht="13.5" x14ac:dyDescent="0.25">
      <c r="A889" s="3">
        <f>TITRES_STAT!B892</f>
        <v>43297</v>
      </c>
      <c r="B889" s="6">
        <f>TITRES_STAT!C892</f>
        <v>11.17</v>
      </c>
      <c r="C889" s="6">
        <f>TITRES_STAT!D892</f>
        <v>6.7816000000000001</v>
      </c>
      <c r="D889" s="6">
        <f>TITRES_STAT!E892</f>
        <v>14108</v>
      </c>
      <c r="E889" s="2">
        <f t="shared" si="52"/>
        <v>5367326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11.16</v>
      </c>
      <c r="C890" s="6">
        <f>TITRES_STAT!D893</f>
        <v>6.7755000000000001</v>
      </c>
      <c r="D890" s="6">
        <f>TITRES_STAT!E893</f>
        <v>13945</v>
      </c>
      <c r="E890" s="2">
        <f t="shared" si="52"/>
        <v>5353381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BEARISH DIVERGENCE</v>
      </c>
    </row>
    <row r="891" spans="1:8" ht="13.5" x14ac:dyDescent="0.25">
      <c r="A891" s="3">
        <f>TITRES_STAT!B894</f>
        <v>43299</v>
      </c>
      <c r="B891" s="6">
        <f>TITRES_STAT!C894</f>
        <v>11.19</v>
      </c>
      <c r="C891" s="6">
        <f>TITRES_STAT!D894</f>
        <v>6.7937000000000003</v>
      </c>
      <c r="D891" s="6">
        <f>TITRES_STAT!E894</f>
        <v>56929</v>
      </c>
      <c r="E891" s="2">
        <f t="shared" si="52"/>
        <v>5410310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11.53</v>
      </c>
      <c r="C892" s="6">
        <f>TITRES_STAT!D895</f>
        <v>7.0002000000000004</v>
      </c>
      <c r="D892" s="6">
        <f>TITRES_STAT!E895</f>
        <v>74955</v>
      </c>
      <c r="E892" s="2">
        <f t="shared" si="52"/>
        <v>5485265</v>
      </c>
      <c r="F892" s="6" t="str">
        <f t="shared" si="55"/>
        <v>BULLISH</v>
      </c>
      <c r="G892" s="6" t="str">
        <f t="shared" si="54"/>
        <v>STRONG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11.34</v>
      </c>
      <c r="C893" s="6">
        <f>TITRES_STAT!D896</f>
        <v>7.2069999999999999</v>
      </c>
      <c r="D893" s="6">
        <f>TITRES_STAT!E896</f>
        <v>12464</v>
      </c>
      <c r="E893" s="2">
        <f t="shared" si="52"/>
        <v>5472801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11.45</v>
      </c>
      <c r="C894" s="6">
        <f>TITRES_STAT!D897</f>
        <v>7.2769000000000004</v>
      </c>
      <c r="D894" s="6">
        <f>TITRES_STAT!E897</f>
        <v>9621</v>
      </c>
      <c r="E894" s="2">
        <f t="shared" si="52"/>
        <v>5482422</v>
      </c>
      <c r="F894" s="6" t="str">
        <f t="shared" si="55"/>
        <v>BULLISH</v>
      </c>
      <c r="G894" s="6" t="str">
        <f t="shared" si="54"/>
        <v>STRONG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11.34</v>
      </c>
      <c r="C895" s="6">
        <f>TITRES_STAT!D898</f>
        <v>7.2069999999999999</v>
      </c>
      <c r="D895" s="6">
        <f>TITRES_STAT!E898</f>
        <v>14615</v>
      </c>
      <c r="E895" s="2">
        <f t="shared" si="52"/>
        <v>5467807</v>
      </c>
      <c r="F895" s="6" t="str">
        <f t="shared" si="55"/>
        <v>BULLISH</v>
      </c>
      <c r="G895" s="6" t="str">
        <f t="shared" si="54"/>
        <v>STRONG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11.29</v>
      </c>
      <c r="C896" s="6">
        <f>TITRES_STAT!D899</f>
        <v>7.1752000000000002</v>
      </c>
      <c r="D896" s="6">
        <f>TITRES_STAT!E899</f>
        <v>29756</v>
      </c>
      <c r="E896" s="2">
        <f t="shared" si="52"/>
        <v>5438051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11.27</v>
      </c>
      <c r="C897" s="6">
        <f>TITRES_STAT!D900</f>
        <v>7.1624999999999996</v>
      </c>
      <c r="D897" s="6">
        <f>TITRES_STAT!E900</f>
        <v>10279</v>
      </c>
      <c r="E897" s="2">
        <f t="shared" si="52"/>
        <v>5427772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11.46</v>
      </c>
      <c r="C898" s="6">
        <f>TITRES_STAT!D901</f>
        <v>7.2831999999999999</v>
      </c>
      <c r="D898" s="6">
        <f>TITRES_STAT!E901</f>
        <v>36703</v>
      </c>
      <c r="E898" s="2">
        <f t="shared" si="52"/>
        <v>5464475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BEARISH DIVERGENCE</v>
      </c>
    </row>
    <row r="899" spans="1:8" ht="13.5" x14ac:dyDescent="0.25">
      <c r="A899" s="3">
        <f>TITRES_STAT!B902</f>
        <v>43312</v>
      </c>
      <c r="B899" s="6">
        <f>TITRES_STAT!C902</f>
        <v>11.38</v>
      </c>
      <c r="C899" s="6">
        <f>TITRES_STAT!D902</f>
        <v>7.2324000000000002</v>
      </c>
      <c r="D899" s="6">
        <f>TITRES_STAT!E902</f>
        <v>11064</v>
      </c>
      <c r="E899" s="2">
        <f t="shared" si="52"/>
        <v>5453411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11.35</v>
      </c>
      <c r="C900" s="6">
        <f>TITRES_STAT!D903</f>
        <v>7.2133000000000003</v>
      </c>
      <c r="D900" s="6">
        <f>TITRES_STAT!E903</f>
        <v>26603</v>
      </c>
      <c r="E900" s="2">
        <f t="shared" ref="E900:E963" si="56">IF(B900&gt;B899, E899+D900, IF(B900&lt;B899, E899-D900, E899))</f>
        <v>5426808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BEARISH DIVERGENCE</v>
      </c>
    </row>
    <row r="901" spans="1:8" ht="13.5" x14ac:dyDescent="0.25">
      <c r="A901" s="3">
        <f>TITRES_STAT!B904</f>
        <v>43314</v>
      </c>
      <c r="B901" s="6">
        <f>TITRES_STAT!C904</f>
        <v>11.15</v>
      </c>
      <c r="C901" s="6">
        <f>TITRES_STAT!D904</f>
        <v>7.0861999999999998</v>
      </c>
      <c r="D901" s="6">
        <f>TITRES_STAT!E904</f>
        <v>19101</v>
      </c>
      <c r="E901" s="2">
        <f t="shared" si="56"/>
        <v>5407707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11.42</v>
      </c>
      <c r="C902" s="6">
        <f>TITRES_STAT!D905</f>
        <v>7.2577999999999996</v>
      </c>
      <c r="D902" s="6">
        <f>TITRES_STAT!E905</f>
        <v>13535</v>
      </c>
      <c r="E902" s="2">
        <f t="shared" si="56"/>
        <v>5421242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BEARISH DIVERGENCE</v>
      </c>
    </row>
    <row r="903" spans="1:8" ht="13.5" x14ac:dyDescent="0.25">
      <c r="A903" s="3">
        <f>TITRES_STAT!B906</f>
        <v>43318</v>
      </c>
      <c r="B903" s="6">
        <f>TITRES_STAT!C906</f>
        <v>11.33</v>
      </c>
      <c r="C903" s="6">
        <f>TITRES_STAT!D906</f>
        <v>7.2005999999999997</v>
      </c>
      <c r="D903" s="6">
        <f>TITRES_STAT!E906</f>
        <v>7297</v>
      </c>
      <c r="E903" s="2">
        <f t="shared" si="56"/>
        <v>5413945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11.35</v>
      </c>
      <c r="C904" s="6">
        <f>TITRES_STAT!D907</f>
        <v>7.2133000000000003</v>
      </c>
      <c r="D904" s="6">
        <f>TITRES_STAT!E907</f>
        <v>11432</v>
      </c>
      <c r="E904" s="2">
        <f t="shared" si="56"/>
        <v>5425377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11.32</v>
      </c>
      <c r="C905" s="6">
        <f>TITRES_STAT!D908</f>
        <v>7.1942000000000004</v>
      </c>
      <c r="D905" s="6">
        <f>TITRES_STAT!E908</f>
        <v>1937</v>
      </c>
      <c r="E905" s="2">
        <f t="shared" si="56"/>
        <v>5423440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11.02</v>
      </c>
      <c r="C906" s="6">
        <f>TITRES_STAT!D909</f>
        <v>7.0035999999999996</v>
      </c>
      <c r="D906" s="6">
        <f>TITRES_STAT!E909</f>
        <v>8649</v>
      </c>
      <c r="E906" s="2">
        <f t="shared" si="56"/>
        <v>5414791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BULLISH DIVERGENCE</v>
      </c>
    </row>
    <row r="907" spans="1:8" ht="13.5" x14ac:dyDescent="0.25">
      <c r="A907" s="3">
        <f>TITRES_STAT!B910</f>
        <v>43322</v>
      </c>
      <c r="B907" s="6">
        <f>TITRES_STAT!C910</f>
        <v>11.1</v>
      </c>
      <c r="C907" s="6">
        <f>TITRES_STAT!D910</f>
        <v>7.0544000000000002</v>
      </c>
      <c r="D907" s="6">
        <f>TITRES_STAT!E910</f>
        <v>8013</v>
      </c>
      <c r="E907" s="2">
        <f t="shared" si="56"/>
        <v>5422804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BULLISH DIVERGENCE</v>
      </c>
    </row>
    <row r="908" spans="1:8" ht="13.5" x14ac:dyDescent="0.25">
      <c r="A908" s="3">
        <f>TITRES_STAT!B911</f>
        <v>43326</v>
      </c>
      <c r="B908" s="6">
        <f>TITRES_STAT!C911</f>
        <v>11.09</v>
      </c>
      <c r="C908" s="6">
        <f>TITRES_STAT!D911</f>
        <v>7.0480999999999998</v>
      </c>
      <c r="D908" s="6">
        <f>TITRES_STAT!E911</f>
        <v>9063</v>
      </c>
      <c r="E908" s="2">
        <f t="shared" si="56"/>
        <v>5413741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10.98</v>
      </c>
      <c r="C909" s="6">
        <f>TITRES_STAT!D912</f>
        <v>6.9782000000000002</v>
      </c>
      <c r="D909" s="6">
        <f>TITRES_STAT!E912</f>
        <v>6046</v>
      </c>
      <c r="E909" s="2">
        <f t="shared" si="56"/>
        <v>5407695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10.85</v>
      </c>
      <c r="C910" s="6">
        <f>TITRES_STAT!D913</f>
        <v>6.8955000000000002</v>
      </c>
      <c r="D910" s="6">
        <f>TITRES_STAT!E913</f>
        <v>5546</v>
      </c>
      <c r="E910" s="2">
        <f t="shared" si="56"/>
        <v>5402149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10.7</v>
      </c>
      <c r="C911" s="6">
        <f>TITRES_STAT!D914</f>
        <v>6.8002000000000002</v>
      </c>
      <c r="D911" s="6">
        <f>TITRES_STAT!E914</f>
        <v>7971</v>
      </c>
      <c r="E911" s="2">
        <f t="shared" si="56"/>
        <v>5394178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10.78</v>
      </c>
      <c r="C912" s="6">
        <f>TITRES_STAT!D915</f>
        <v>6.8510999999999997</v>
      </c>
      <c r="D912" s="6">
        <f>TITRES_STAT!E915</f>
        <v>11163</v>
      </c>
      <c r="E912" s="2">
        <f t="shared" si="56"/>
        <v>5405341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11.13</v>
      </c>
      <c r="C913" s="6">
        <f>TITRES_STAT!D916</f>
        <v>7.0735000000000001</v>
      </c>
      <c r="D913" s="6">
        <f>TITRES_STAT!E916</f>
        <v>11365</v>
      </c>
      <c r="E913" s="2">
        <f t="shared" si="56"/>
        <v>5416706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11.1</v>
      </c>
      <c r="C914" s="6">
        <f>TITRES_STAT!D917</f>
        <v>7.0544000000000002</v>
      </c>
      <c r="D914" s="6">
        <f>TITRES_STAT!E917</f>
        <v>4338</v>
      </c>
      <c r="E914" s="2">
        <f t="shared" si="56"/>
        <v>5412368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11.07</v>
      </c>
      <c r="C915" s="6">
        <f>TITRES_STAT!D918</f>
        <v>7.0354000000000001</v>
      </c>
      <c r="D915" s="6">
        <f>TITRES_STAT!E918</f>
        <v>1851</v>
      </c>
      <c r="E915" s="2">
        <f t="shared" si="56"/>
        <v>5410517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11.06</v>
      </c>
      <c r="C916" s="6">
        <f>TITRES_STAT!D919</f>
        <v>7.0289999999999999</v>
      </c>
      <c r="D916" s="6">
        <f>TITRES_STAT!E919</f>
        <v>1016</v>
      </c>
      <c r="E916" s="2">
        <f t="shared" si="56"/>
        <v>5409501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11</v>
      </c>
      <c r="C917" s="6">
        <f>TITRES_STAT!D920</f>
        <v>6.9908999999999999</v>
      </c>
      <c r="D917" s="6">
        <f>TITRES_STAT!E920</f>
        <v>4230</v>
      </c>
      <c r="E917" s="2">
        <f t="shared" si="56"/>
        <v>5405271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BEARISH DIVERGENCE</v>
      </c>
    </row>
    <row r="918" spans="1:8" ht="13.5" x14ac:dyDescent="0.25">
      <c r="A918" s="3">
        <f>TITRES_STAT!B921</f>
        <v>43342</v>
      </c>
      <c r="B918" s="6">
        <f>TITRES_STAT!C921</f>
        <v>10.87</v>
      </c>
      <c r="C918" s="6">
        <f>TITRES_STAT!D921</f>
        <v>6.9082999999999997</v>
      </c>
      <c r="D918" s="6">
        <f>TITRES_STAT!E921</f>
        <v>5536</v>
      </c>
      <c r="E918" s="2">
        <f t="shared" si="56"/>
        <v>5399735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11</v>
      </c>
      <c r="C919" s="6">
        <f>TITRES_STAT!D922</f>
        <v>6.9908999999999999</v>
      </c>
      <c r="D919" s="6">
        <f>TITRES_STAT!E922</f>
        <v>3987</v>
      </c>
      <c r="E919" s="2">
        <f t="shared" si="56"/>
        <v>5403722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11</v>
      </c>
      <c r="C920" s="6">
        <f>TITRES_STAT!D923</f>
        <v>6.9908999999999999</v>
      </c>
      <c r="D920" s="6">
        <f>TITRES_STAT!E923</f>
        <v>587</v>
      </c>
      <c r="E920" s="2">
        <f t="shared" si="56"/>
        <v>5403722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10.9</v>
      </c>
      <c r="C921" s="6">
        <f>TITRES_STAT!D924</f>
        <v>6.9272999999999998</v>
      </c>
      <c r="D921" s="6">
        <f>TITRES_STAT!E924</f>
        <v>4452</v>
      </c>
      <c r="E921" s="2">
        <f t="shared" si="56"/>
        <v>5399270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10.89</v>
      </c>
      <c r="C922" s="6">
        <f>TITRES_STAT!D925</f>
        <v>6.9210000000000003</v>
      </c>
      <c r="D922" s="6">
        <f>TITRES_STAT!E925</f>
        <v>5298</v>
      </c>
      <c r="E922" s="2">
        <f t="shared" si="56"/>
        <v>5393972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10.53</v>
      </c>
      <c r="C923" s="6">
        <f>TITRES_STAT!D926</f>
        <v>6.6921999999999997</v>
      </c>
      <c r="D923" s="6">
        <f>TITRES_STAT!E926</f>
        <v>3909</v>
      </c>
      <c r="E923" s="2">
        <f t="shared" si="56"/>
        <v>5390063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10.49</v>
      </c>
      <c r="C924" s="6">
        <f>TITRES_STAT!D927</f>
        <v>6.6666999999999996</v>
      </c>
      <c r="D924" s="6">
        <f>TITRES_STAT!E927</f>
        <v>7845</v>
      </c>
      <c r="E924" s="2">
        <f t="shared" si="56"/>
        <v>5382218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10.31</v>
      </c>
      <c r="C925" s="6">
        <f>TITRES_STAT!D928</f>
        <v>6.5523999999999996</v>
      </c>
      <c r="D925" s="6">
        <f>TITRES_STAT!E928</f>
        <v>4721</v>
      </c>
      <c r="E925" s="2">
        <f t="shared" si="56"/>
        <v>5377497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10.25</v>
      </c>
      <c r="C926" s="6">
        <f>TITRES_STAT!D929</f>
        <v>6.5141999999999998</v>
      </c>
      <c r="D926" s="6">
        <f>TITRES_STAT!E929</f>
        <v>1380</v>
      </c>
      <c r="E926" s="2">
        <f t="shared" si="56"/>
        <v>5376117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10</v>
      </c>
      <c r="C927" s="6">
        <f>TITRES_STAT!D930</f>
        <v>6.3552999999999997</v>
      </c>
      <c r="D927" s="6">
        <f>TITRES_STAT!E930</f>
        <v>2028</v>
      </c>
      <c r="E927" s="2">
        <f t="shared" si="56"/>
        <v>5374089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9.92</v>
      </c>
      <c r="C928" s="6">
        <f>TITRES_STAT!D931</f>
        <v>6.3045</v>
      </c>
      <c r="D928" s="6">
        <f>TITRES_STAT!E931</f>
        <v>3129</v>
      </c>
      <c r="E928" s="2">
        <f t="shared" si="56"/>
        <v>5370960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9.52</v>
      </c>
      <c r="C929" s="6">
        <f>TITRES_STAT!D932</f>
        <v>6.0503</v>
      </c>
      <c r="D929" s="6">
        <f>TITRES_STAT!E932</f>
        <v>14195</v>
      </c>
      <c r="E929" s="2">
        <f t="shared" si="56"/>
        <v>5356765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9.73</v>
      </c>
      <c r="C930" s="6">
        <f>TITRES_STAT!D933</f>
        <v>6.1837</v>
      </c>
      <c r="D930" s="6">
        <f>TITRES_STAT!E933</f>
        <v>18493</v>
      </c>
      <c r="E930" s="2">
        <f t="shared" si="56"/>
        <v>5375258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9.6999999999999993</v>
      </c>
      <c r="C931" s="6">
        <f>TITRES_STAT!D934</f>
        <v>6.1646999999999998</v>
      </c>
      <c r="D931" s="6">
        <f>TITRES_STAT!E934</f>
        <v>3561</v>
      </c>
      <c r="E931" s="2">
        <f t="shared" si="56"/>
        <v>5371697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9.6</v>
      </c>
      <c r="C932" s="6">
        <f>TITRES_STAT!D935</f>
        <v>6.1010999999999997</v>
      </c>
      <c r="D932" s="6">
        <f>TITRES_STAT!E935</f>
        <v>746</v>
      </c>
      <c r="E932" s="2">
        <f t="shared" si="56"/>
        <v>5370951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9.27</v>
      </c>
      <c r="C933" s="6">
        <f>TITRES_STAT!D936</f>
        <v>5.8914</v>
      </c>
      <c r="D933" s="6">
        <f>TITRES_STAT!E936</f>
        <v>11250</v>
      </c>
      <c r="E933" s="2">
        <f t="shared" si="56"/>
        <v>5359701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9.34</v>
      </c>
      <c r="C934" s="6">
        <f>TITRES_STAT!D937</f>
        <v>5.9359000000000002</v>
      </c>
      <c r="D934" s="6">
        <f>TITRES_STAT!E937</f>
        <v>3898</v>
      </c>
      <c r="E934" s="2">
        <f t="shared" si="56"/>
        <v>5363599</v>
      </c>
      <c r="F934" s="6" t="str">
        <f t="shared" si="59"/>
        <v>BULLISH</v>
      </c>
      <c r="G934" s="6" t="str">
        <f t="shared" si="58"/>
        <v>NEUTRAL</v>
      </c>
      <c r="H934" s="6" t="str">
        <f t="shared" si="57"/>
        <v>BULLISH DIVERGENCE</v>
      </c>
    </row>
    <row r="935" spans="1:8" ht="13.5" x14ac:dyDescent="0.25">
      <c r="A935" s="3">
        <f>TITRES_STAT!B938</f>
        <v>43368</v>
      </c>
      <c r="B935" s="6">
        <f>TITRES_STAT!C938</f>
        <v>9.27</v>
      </c>
      <c r="C935" s="6">
        <f>TITRES_STAT!D938</f>
        <v>5.8914</v>
      </c>
      <c r="D935" s="6">
        <f>TITRES_STAT!E938</f>
        <v>12144</v>
      </c>
      <c r="E935" s="2">
        <f t="shared" si="56"/>
        <v>5351455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9.24</v>
      </c>
      <c r="C936" s="6">
        <f>TITRES_STAT!D939</f>
        <v>5.8723000000000001</v>
      </c>
      <c r="D936" s="6">
        <f>TITRES_STAT!E939</f>
        <v>8669</v>
      </c>
      <c r="E936" s="2">
        <f t="shared" si="56"/>
        <v>5342786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9.1199999999999992</v>
      </c>
      <c r="C937" s="6">
        <f>TITRES_STAT!D940</f>
        <v>5.7961</v>
      </c>
      <c r="D937" s="6">
        <f>TITRES_STAT!E940</f>
        <v>24462</v>
      </c>
      <c r="E937" s="2">
        <f t="shared" si="56"/>
        <v>5318324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8.92</v>
      </c>
      <c r="C938" s="6">
        <f>TITRES_STAT!D941</f>
        <v>5.6689999999999996</v>
      </c>
      <c r="D938" s="6">
        <f>TITRES_STAT!E941</f>
        <v>13426</v>
      </c>
      <c r="E938" s="2">
        <f t="shared" si="56"/>
        <v>5304898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8.7799999999999994</v>
      </c>
      <c r="C939" s="6">
        <f>TITRES_STAT!D942</f>
        <v>5.58</v>
      </c>
      <c r="D939" s="6">
        <f>TITRES_STAT!E942</f>
        <v>60529</v>
      </c>
      <c r="E939" s="2">
        <f t="shared" si="56"/>
        <v>5244369</v>
      </c>
      <c r="F939" s="6" t="str">
        <f t="shared" si="59"/>
        <v>BEARISH</v>
      </c>
      <c r="G939" s="6" t="str">
        <f t="shared" si="58"/>
        <v>WEAK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8.4499999999999993</v>
      </c>
      <c r="C940" s="6">
        <f>TITRES_STAT!D943</f>
        <v>5.3703000000000003</v>
      </c>
      <c r="D940" s="6">
        <f>TITRES_STAT!E943</f>
        <v>68563</v>
      </c>
      <c r="E940" s="2">
        <f t="shared" si="56"/>
        <v>5175806</v>
      </c>
      <c r="F940" s="6" t="str">
        <f t="shared" si="59"/>
        <v>BEARISH</v>
      </c>
      <c r="G940" s="6" t="str">
        <f t="shared" si="58"/>
        <v>WEAK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8.7899999999999991</v>
      </c>
      <c r="C941" s="6">
        <f>TITRES_STAT!D944</f>
        <v>5.5862999999999996</v>
      </c>
      <c r="D941" s="6">
        <f>TITRES_STAT!E944</f>
        <v>41690</v>
      </c>
      <c r="E941" s="2">
        <f t="shared" si="56"/>
        <v>5217496</v>
      </c>
      <c r="F941" s="6" t="str">
        <f t="shared" si="59"/>
        <v>BEARISH</v>
      </c>
      <c r="G941" s="6" t="str">
        <f t="shared" si="58"/>
        <v>WEAK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8.7799999999999994</v>
      </c>
      <c r="C942" s="6">
        <f>TITRES_STAT!D945</f>
        <v>5.58</v>
      </c>
      <c r="D942" s="6">
        <f>TITRES_STAT!E945</f>
        <v>26144</v>
      </c>
      <c r="E942" s="2">
        <f t="shared" si="56"/>
        <v>5191352</v>
      </c>
      <c r="F942" s="6" t="str">
        <f t="shared" si="59"/>
        <v>BEARISH</v>
      </c>
      <c r="G942" s="6" t="str">
        <f t="shared" si="58"/>
        <v>WEAK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8.7799999999999994</v>
      </c>
      <c r="C943" s="6">
        <f>TITRES_STAT!D946</f>
        <v>5.58</v>
      </c>
      <c r="D943" s="6">
        <f>TITRES_STAT!E946</f>
        <v>5972</v>
      </c>
      <c r="E943" s="2">
        <f t="shared" si="56"/>
        <v>5191352</v>
      </c>
      <c r="F943" s="6" t="str">
        <f t="shared" si="59"/>
        <v>BEARISH</v>
      </c>
      <c r="G943" s="6" t="str">
        <f t="shared" si="58"/>
        <v>WEAK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8.9</v>
      </c>
      <c r="C944" s="6">
        <f>TITRES_STAT!D947</f>
        <v>5.6562000000000001</v>
      </c>
      <c r="D944" s="6">
        <f>TITRES_STAT!E947</f>
        <v>12585</v>
      </c>
      <c r="E944" s="2">
        <f t="shared" si="56"/>
        <v>5203937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BEARISH DIVERGENCE</v>
      </c>
    </row>
    <row r="945" spans="1:8" ht="13.5" x14ac:dyDescent="0.25">
      <c r="A945" s="3">
        <f>TITRES_STAT!B948</f>
        <v>43382</v>
      </c>
      <c r="B945" s="6">
        <f>TITRES_STAT!C948</f>
        <v>8.8000000000000007</v>
      </c>
      <c r="C945" s="6">
        <f>TITRES_STAT!D948</f>
        <v>5.5926999999999998</v>
      </c>
      <c r="D945" s="6">
        <f>TITRES_STAT!E948</f>
        <v>2785</v>
      </c>
      <c r="E945" s="2">
        <f t="shared" si="56"/>
        <v>5201152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CONFIRMED BULLISH</v>
      </c>
    </row>
    <row r="946" spans="1:8" ht="13.5" x14ac:dyDescent="0.25">
      <c r="A946" s="3">
        <f>TITRES_STAT!B949</f>
        <v>43383</v>
      </c>
      <c r="B946" s="6">
        <f>TITRES_STAT!C949</f>
        <v>8.6999999999999993</v>
      </c>
      <c r="C946" s="6">
        <f>TITRES_STAT!D949</f>
        <v>5.5290999999999997</v>
      </c>
      <c r="D946" s="6">
        <f>TITRES_STAT!E949</f>
        <v>14458</v>
      </c>
      <c r="E946" s="2">
        <f t="shared" si="56"/>
        <v>5186694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8.52</v>
      </c>
      <c r="C947" s="6">
        <f>TITRES_STAT!D950</f>
        <v>5.4146999999999998</v>
      </c>
      <c r="D947" s="6">
        <f>TITRES_STAT!E950</f>
        <v>13918</v>
      </c>
      <c r="E947" s="2">
        <f t="shared" si="56"/>
        <v>5172776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8.4</v>
      </c>
      <c r="C948" s="6">
        <f>TITRES_STAT!D951</f>
        <v>5.3384999999999998</v>
      </c>
      <c r="D948" s="6">
        <f>TITRES_STAT!E951</f>
        <v>19376</v>
      </c>
      <c r="E948" s="2">
        <f t="shared" si="56"/>
        <v>5153400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8.35</v>
      </c>
      <c r="C949" s="6">
        <f>TITRES_STAT!D952</f>
        <v>5.3067000000000002</v>
      </c>
      <c r="D949" s="6">
        <f>TITRES_STAT!E952</f>
        <v>6051</v>
      </c>
      <c r="E949" s="2">
        <f t="shared" si="56"/>
        <v>5147349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8.1999999999999993</v>
      </c>
      <c r="C950" s="6">
        <f>TITRES_STAT!D953</f>
        <v>5.2114000000000003</v>
      </c>
      <c r="D950" s="6">
        <f>TITRES_STAT!E953</f>
        <v>10267</v>
      </c>
      <c r="E950" s="2">
        <f t="shared" si="56"/>
        <v>5137082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8.3000000000000007</v>
      </c>
      <c r="C951" s="6">
        <f>TITRES_STAT!D954</f>
        <v>5.2748999999999997</v>
      </c>
      <c r="D951" s="6">
        <f>TITRES_STAT!E954</f>
        <v>2978</v>
      </c>
      <c r="E951" s="2">
        <f t="shared" si="56"/>
        <v>5140060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8.39</v>
      </c>
      <c r="C952" s="6">
        <f>TITRES_STAT!D955</f>
        <v>5.3320999999999996</v>
      </c>
      <c r="D952" s="6">
        <f>TITRES_STAT!E955</f>
        <v>16574</v>
      </c>
      <c r="E952" s="2">
        <f t="shared" si="56"/>
        <v>5156634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8.48</v>
      </c>
      <c r="C953" s="6">
        <f>TITRES_STAT!D956</f>
        <v>5.3893000000000004</v>
      </c>
      <c r="D953" s="6">
        <f>TITRES_STAT!E956</f>
        <v>15410</v>
      </c>
      <c r="E953" s="2">
        <f t="shared" si="56"/>
        <v>5172044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8.6999999999999993</v>
      </c>
      <c r="C954" s="6">
        <f>TITRES_STAT!D957</f>
        <v>5.5290999999999997</v>
      </c>
      <c r="D954" s="6">
        <f>TITRES_STAT!E957</f>
        <v>25371</v>
      </c>
      <c r="E954" s="2">
        <f t="shared" si="56"/>
        <v>5197415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8.6</v>
      </c>
      <c r="C955" s="6">
        <f>TITRES_STAT!D958</f>
        <v>5.4656000000000002</v>
      </c>
      <c r="D955" s="6">
        <f>TITRES_STAT!E958</f>
        <v>5449</v>
      </c>
      <c r="E955" s="2">
        <f t="shared" si="56"/>
        <v>5191966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8.49</v>
      </c>
      <c r="C956" s="6">
        <f>TITRES_STAT!D959</f>
        <v>5.3956999999999997</v>
      </c>
      <c r="D956" s="6">
        <f>TITRES_STAT!E959</f>
        <v>1837</v>
      </c>
      <c r="E956" s="2">
        <f t="shared" si="56"/>
        <v>5190129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8.6999999999999993</v>
      </c>
      <c r="C957" s="6">
        <f>TITRES_STAT!D960</f>
        <v>5.5290999999999997</v>
      </c>
      <c r="D957" s="6">
        <f>TITRES_STAT!E960</f>
        <v>19973</v>
      </c>
      <c r="E957" s="2">
        <f t="shared" si="56"/>
        <v>5210102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43402</v>
      </c>
      <c r="B958" s="6">
        <f>TITRES_STAT!C961</f>
        <v>8.9600000000000009</v>
      </c>
      <c r="C958" s="6">
        <f>TITRES_STAT!D961</f>
        <v>5.6943999999999999</v>
      </c>
      <c r="D958" s="6">
        <f>TITRES_STAT!E961</f>
        <v>18852</v>
      </c>
      <c r="E958" s="2">
        <f t="shared" si="56"/>
        <v>5228954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8.7200000000000006</v>
      </c>
      <c r="C959" s="6">
        <f>TITRES_STAT!D962</f>
        <v>5.5419</v>
      </c>
      <c r="D959" s="6">
        <f>TITRES_STAT!E962</f>
        <v>7980</v>
      </c>
      <c r="E959" s="2">
        <f t="shared" si="56"/>
        <v>5220974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8.98</v>
      </c>
      <c r="C960" s="6">
        <f>TITRES_STAT!D963</f>
        <v>5.7070999999999996</v>
      </c>
      <c r="D960" s="6">
        <f>TITRES_STAT!E963</f>
        <v>15760</v>
      </c>
      <c r="E960" s="2">
        <f t="shared" si="56"/>
        <v>5236734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9.4499999999999993</v>
      </c>
      <c r="C961" s="6">
        <f>TITRES_STAT!D964</f>
        <v>6.0057999999999998</v>
      </c>
      <c r="D961" s="6">
        <f>TITRES_STAT!E964</f>
        <v>20799</v>
      </c>
      <c r="E961" s="2">
        <f t="shared" si="56"/>
        <v>5257533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9.4600000000000009</v>
      </c>
      <c r="C962" s="6">
        <f>TITRES_STAT!D965</f>
        <v>6.0121000000000002</v>
      </c>
      <c r="D962" s="6">
        <f>TITRES_STAT!E965</f>
        <v>12431</v>
      </c>
      <c r="E962" s="2">
        <f t="shared" si="56"/>
        <v>5269964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9.5500000000000007</v>
      </c>
      <c r="C963" s="6">
        <f>TITRES_STAT!D966</f>
        <v>6.0693000000000001</v>
      </c>
      <c r="D963" s="6">
        <f>TITRES_STAT!E966</f>
        <v>15788</v>
      </c>
      <c r="E963" s="2">
        <f t="shared" si="56"/>
        <v>5285752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9.4</v>
      </c>
      <c r="C964" s="6">
        <f>TITRES_STAT!D967</f>
        <v>5.9740000000000002</v>
      </c>
      <c r="D964" s="6">
        <f>TITRES_STAT!E967</f>
        <v>7849</v>
      </c>
      <c r="E964" s="2">
        <f t="shared" ref="E964:E1027" si="60">IF(B964&gt;B963, E963+D964, IF(B964&lt;B963, E963-D964, E963))</f>
        <v>5277903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9.1999999999999993</v>
      </c>
      <c r="C965" s="6">
        <f>TITRES_STAT!D968</f>
        <v>5.8468999999999998</v>
      </c>
      <c r="D965" s="6">
        <f>TITRES_STAT!E968</f>
        <v>13753</v>
      </c>
      <c r="E965" s="2">
        <f t="shared" si="60"/>
        <v>5264150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9.35</v>
      </c>
      <c r="C966" s="6">
        <f>TITRES_STAT!D969</f>
        <v>5.9421999999999997</v>
      </c>
      <c r="D966" s="6">
        <f>TITRES_STAT!E969</f>
        <v>21560</v>
      </c>
      <c r="E966" s="2">
        <f t="shared" si="60"/>
        <v>5285710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9.34</v>
      </c>
      <c r="C967" s="6">
        <f>TITRES_STAT!D970</f>
        <v>5.9359000000000002</v>
      </c>
      <c r="D967" s="6">
        <f>TITRES_STAT!E970</f>
        <v>30042</v>
      </c>
      <c r="E967" s="2">
        <f t="shared" si="60"/>
        <v>5255668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9.1999999999999993</v>
      </c>
      <c r="C968" s="6">
        <f>TITRES_STAT!D971</f>
        <v>5.8468999999999998</v>
      </c>
      <c r="D968" s="6">
        <f>TITRES_STAT!E971</f>
        <v>28598</v>
      </c>
      <c r="E968" s="2">
        <f t="shared" si="60"/>
        <v>5227070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9.1300000000000008</v>
      </c>
      <c r="C969" s="6">
        <f>TITRES_STAT!D972</f>
        <v>5.8023999999999996</v>
      </c>
      <c r="D969" s="6">
        <f>TITRES_STAT!E972</f>
        <v>17921</v>
      </c>
      <c r="E969" s="2">
        <f t="shared" si="60"/>
        <v>5209149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9.1300000000000008</v>
      </c>
      <c r="C970" s="6">
        <f>TITRES_STAT!D973</f>
        <v>5.8023999999999996</v>
      </c>
      <c r="D970" s="6">
        <f>TITRES_STAT!E973</f>
        <v>4875</v>
      </c>
      <c r="E970" s="2">
        <f t="shared" si="60"/>
        <v>5209149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9.15</v>
      </c>
      <c r="C971" s="6">
        <f>TITRES_STAT!D974</f>
        <v>5.8151000000000002</v>
      </c>
      <c r="D971" s="6">
        <f>TITRES_STAT!E974</f>
        <v>4785</v>
      </c>
      <c r="E971" s="2">
        <f t="shared" si="60"/>
        <v>5213934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9.15</v>
      </c>
      <c r="C972" s="6">
        <f>TITRES_STAT!D975</f>
        <v>5.8151000000000002</v>
      </c>
      <c r="D972" s="6">
        <f>TITRES_STAT!E975</f>
        <v>23602</v>
      </c>
      <c r="E972" s="2">
        <f t="shared" si="60"/>
        <v>5213934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9.1300000000000008</v>
      </c>
      <c r="C973" s="6">
        <f>TITRES_STAT!D976</f>
        <v>5.8023999999999996</v>
      </c>
      <c r="D973" s="6">
        <f>TITRES_STAT!E976</f>
        <v>4670</v>
      </c>
      <c r="E973" s="2">
        <f t="shared" si="60"/>
        <v>5209264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9.1300000000000008</v>
      </c>
      <c r="C974" s="6">
        <f>TITRES_STAT!D977</f>
        <v>5.8023999999999996</v>
      </c>
      <c r="D974" s="6">
        <f>TITRES_STAT!E977</f>
        <v>741</v>
      </c>
      <c r="E974" s="2">
        <f t="shared" si="60"/>
        <v>5209264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9.31</v>
      </c>
      <c r="C975" s="6">
        <f>TITRES_STAT!D978</f>
        <v>5.9168000000000003</v>
      </c>
      <c r="D975" s="6">
        <f>TITRES_STAT!E978</f>
        <v>13681</v>
      </c>
      <c r="E975" s="2">
        <f t="shared" si="60"/>
        <v>5222945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CONFIRMED BULLISH</v>
      </c>
    </row>
    <row r="976" spans="1:8" ht="13.5" x14ac:dyDescent="0.25">
      <c r="A976" s="3">
        <f>TITRES_STAT!B979</f>
        <v>43427</v>
      </c>
      <c r="B976" s="6">
        <f>TITRES_STAT!C979</f>
        <v>9.24</v>
      </c>
      <c r="C976" s="6">
        <f>TITRES_STAT!D979</f>
        <v>5.8723000000000001</v>
      </c>
      <c r="D976" s="6">
        <f>TITRES_STAT!E979</f>
        <v>36527</v>
      </c>
      <c r="E976" s="2">
        <f t="shared" si="60"/>
        <v>5186418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BEARISH DIVERGENCE</v>
      </c>
    </row>
    <row r="977" spans="1:8" ht="13.5" x14ac:dyDescent="0.25">
      <c r="A977" s="3">
        <f>TITRES_STAT!B980</f>
        <v>43430</v>
      </c>
      <c r="B977" s="6">
        <f>TITRES_STAT!C980</f>
        <v>9.15</v>
      </c>
      <c r="C977" s="6">
        <f>TITRES_STAT!D980</f>
        <v>5.8151000000000002</v>
      </c>
      <c r="D977" s="6">
        <f>TITRES_STAT!E980</f>
        <v>15372</v>
      </c>
      <c r="E977" s="2">
        <f t="shared" si="60"/>
        <v>5171046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9.2799999999999994</v>
      </c>
      <c r="C978" s="6">
        <f>TITRES_STAT!D981</f>
        <v>5.8978000000000002</v>
      </c>
      <c r="D978" s="6">
        <f>TITRES_STAT!E981</f>
        <v>8781</v>
      </c>
      <c r="E978" s="2">
        <f t="shared" si="60"/>
        <v>5179827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BEARISH DIVERGENCE</v>
      </c>
    </row>
    <row r="979" spans="1:8" ht="13.5" x14ac:dyDescent="0.25">
      <c r="A979" s="3">
        <f>TITRES_STAT!B982</f>
        <v>43432</v>
      </c>
      <c r="B979" s="6">
        <f>TITRES_STAT!C982</f>
        <v>9.2100000000000009</v>
      </c>
      <c r="C979" s="6">
        <f>TITRES_STAT!D982</f>
        <v>5.8532999999999999</v>
      </c>
      <c r="D979" s="6">
        <f>TITRES_STAT!E982</f>
        <v>11925</v>
      </c>
      <c r="E979" s="2">
        <f t="shared" si="60"/>
        <v>5167902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BEARISH DIVERGENCE</v>
      </c>
    </row>
    <row r="980" spans="1:8" ht="13.5" x14ac:dyDescent="0.25">
      <c r="A980" s="3">
        <f>TITRES_STAT!B983</f>
        <v>43433</v>
      </c>
      <c r="B980" s="6">
        <f>TITRES_STAT!C983</f>
        <v>9.17</v>
      </c>
      <c r="C980" s="6">
        <f>TITRES_STAT!D983</f>
        <v>5.8277999999999999</v>
      </c>
      <c r="D980" s="6">
        <f>TITRES_STAT!E983</f>
        <v>5430</v>
      </c>
      <c r="E980" s="2">
        <f t="shared" si="60"/>
        <v>5162472</v>
      </c>
      <c r="F980" s="6" t="str">
        <f t="shared" si="63"/>
        <v>BEARISH</v>
      </c>
      <c r="G980" s="6" t="str">
        <f t="shared" si="62"/>
        <v>NEUTRAL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9.23</v>
      </c>
      <c r="C981" s="6">
        <f>TITRES_STAT!D984</f>
        <v>5.8659999999999997</v>
      </c>
      <c r="D981" s="6">
        <f>TITRES_STAT!E984</f>
        <v>12005</v>
      </c>
      <c r="E981" s="2">
        <f t="shared" si="60"/>
        <v>5174477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9.1999999999999993</v>
      </c>
      <c r="C982" s="6">
        <f>TITRES_STAT!D985</f>
        <v>5.8468999999999998</v>
      </c>
      <c r="D982" s="6">
        <f>TITRES_STAT!E985</f>
        <v>8442</v>
      </c>
      <c r="E982" s="2">
        <f t="shared" si="60"/>
        <v>5166035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BEARISH DIVERGENCE</v>
      </c>
    </row>
    <row r="983" spans="1:8" ht="13.5" x14ac:dyDescent="0.25">
      <c r="A983" s="3">
        <f>TITRES_STAT!B986</f>
        <v>43438</v>
      </c>
      <c r="B983" s="6">
        <f>TITRES_STAT!C986</f>
        <v>9.2100000000000009</v>
      </c>
      <c r="C983" s="6">
        <f>TITRES_STAT!D986</f>
        <v>5.8532999999999999</v>
      </c>
      <c r="D983" s="6">
        <f>TITRES_STAT!E986</f>
        <v>19350</v>
      </c>
      <c r="E983" s="2">
        <f t="shared" si="60"/>
        <v>5185385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BULLISH DIVERGENCE</v>
      </c>
    </row>
    <row r="984" spans="1:8" ht="13.5" x14ac:dyDescent="0.25">
      <c r="A984" s="3">
        <f>TITRES_STAT!B987</f>
        <v>43439</v>
      </c>
      <c r="B984" s="6">
        <f>TITRES_STAT!C987</f>
        <v>9.18</v>
      </c>
      <c r="C984" s="6">
        <f>TITRES_STAT!D987</f>
        <v>5.8342000000000001</v>
      </c>
      <c r="D984" s="6">
        <f>TITRES_STAT!E987</f>
        <v>21675</v>
      </c>
      <c r="E984" s="2">
        <f t="shared" si="60"/>
        <v>5163710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9.14</v>
      </c>
      <c r="C985" s="6">
        <f>TITRES_STAT!D988</f>
        <v>5.8087999999999997</v>
      </c>
      <c r="D985" s="6">
        <f>TITRES_STAT!E988</f>
        <v>15789</v>
      </c>
      <c r="E985" s="2">
        <f t="shared" si="60"/>
        <v>5147921</v>
      </c>
      <c r="F985" s="6" t="str">
        <f t="shared" si="63"/>
        <v>BEARISH</v>
      </c>
      <c r="G985" s="6" t="str">
        <f t="shared" si="62"/>
        <v>NEUTRAL</v>
      </c>
      <c r="H985" s="6" t="str">
        <f t="shared" si="61"/>
        <v>CONFIRMED BEARISH</v>
      </c>
    </row>
    <row r="986" spans="1:8" ht="13.5" x14ac:dyDescent="0.25">
      <c r="A986" s="3">
        <f>TITRES_STAT!B989</f>
        <v>43441</v>
      </c>
      <c r="B986" s="6">
        <f>TITRES_STAT!C989</f>
        <v>9.1</v>
      </c>
      <c r="C986" s="6">
        <f>TITRES_STAT!D989</f>
        <v>5.7834000000000003</v>
      </c>
      <c r="D986" s="6">
        <f>TITRES_STAT!E989</f>
        <v>12155</v>
      </c>
      <c r="E986" s="2">
        <f t="shared" si="60"/>
        <v>5135766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8.9499999999999993</v>
      </c>
      <c r="C987" s="6">
        <f>TITRES_STAT!D990</f>
        <v>5.6879999999999997</v>
      </c>
      <c r="D987" s="6">
        <f>TITRES_STAT!E990</f>
        <v>42190</v>
      </c>
      <c r="E987" s="2">
        <f t="shared" si="60"/>
        <v>5093576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8.8800000000000008</v>
      </c>
      <c r="C988" s="6">
        <f>TITRES_STAT!D991</f>
        <v>5.6435000000000004</v>
      </c>
      <c r="D988" s="6">
        <f>TITRES_STAT!E991</f>
        <v>8040</v>
      </c>
      <c r="E988" s="2">
        <f t="shared" si="60"/>
        <v>5085536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8.9499999999999993</v>
      </c>
      <c r="C989" s="6">
        <f>TITRES_STAT!D992</f>
        <v>5.6879999999999997</v>
      </c>
      <c r="D989" s="6">
        <f>TITRES_STAT!E992</f>
        <v>9702</v>
      </c>
      <c r="E989" s="2">
        <f t="shared" si="60"/>
        <v>5095238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9.0500000000000007</v>
      </c>
      <c r="C990" s="6">
        <f>TITRES_STAT!D993</f>
        <v>5.7515999999999998</v>
      </c>
      <c r="D990" s="6">
        <f>TITRES_STAT!E993</f>
        <v>6491</v>
      </c>
      <c r="E990" s="2">
        <f t="shared" si="60"/>
        <v>5101729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9</v>
      </c>
      <c r="C991" s="6">
        <f>TITRES_STAT!D994</f>
        <v>5.7198000000000002</v>
      </c>
      <c r="D991" s="6">
        <f>TITRES_STAT!E994</f>
        <v>2674</v>
      </c>
      <c r="E991" s="2">
        <f t="shared" si="60"/>
        <v>5099055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9</v>
      </c>
      <c r="C992" s="6">
        <f>TITRES_STAT!D995</f>
        <v>5.7198000000000002</v>
      </c>
      <c r="D992" s="6">
        <f>TITRES_STAT!E995</f>
        <v>5638</v>
      </c>
      <c r="E992" s="2">
        <f t="shared" si="60"/>
        <v>5099055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9.27</v>
      </c>
      <c r="C993" s="6">
        <f>TITRES_STAT!D996</f>
        <v>5.8914</v>
      </c>
      <c r="D993" s="6">
        <f>TITRES_STAT!E996</f>
        <v>26015</v>
      </c>
      <c r="E993" s="2">
        <f t="shared" si="60"/>
        <v>5125070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9.26</v>
      </c>
      <c r="C994" s="6">
        <f>TITRES_STAT!D997</f>
        <v>5.8849999999999998</v>
      </c>
      <c r="D994" s="6">
        <f>TITRES_STAT!E997</f>
        <v>15206</v>
      </c>
      <c r="E994" s="2">
        <f t="shared" si="60"/>
        <v>5109864</v>
      </c>
      <c r="F994" s="6" t="str">
        <f t="shared" si="63"/>
        <v>BULLISH</v>
      </c>
      <c r="G994" s="6" t="str">
        <f t="shared" si="62"/>
        <v>NEUTRAL</v>
      </c>
      <c r="H994" s="6" t="str">
        <f t="shared" si="61"/>
        <v>CONFIRMED BULLISH</v>
      </c>
    </row>
    <row r="995" spans="1:8" ht="13.5" x14ac:dyDescent="0.25">
      <c r="A995" s="3">
        <f>TITRES_STAT!B998</f>
        <v>43454</v>
      </c>
      <c r="B995" s="6">
        <f>TITRES_STAT!C998</f>
        <v>9.34</v>
      </c>
      <c r="C995" s="6">
        <f>TITRES_STAT!D998</f>
        <v>5.9359000000000002</v>
      </c>
      <c r="D995" s="6">
        <f>TITRES_STAT!E998</f>
        <v>53843</v>
      </c>
      <c r="E995" s="2">
        <f t="shared" si="60"/>
        <v>5163707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CONFIRMED BULLISH</v>
      </c>
    </row>
    <row r="996" spans="1:8" ht="13.5" x14ac:dyDescent="0.25">
      <c r="A996" s="3">
        <f>TITRES_STAT!B999</f>
        <v>43455</v>
      </c>
      <c r="B996" s="6">
        <f>TITRES_STAT!C999</f>
        <v>9.2799999999999994</v>
      </c>
      <c r="C996" s="6">
        <f>TITRES_STAT!D999</f>
        <v>5.8978000000000002</v>
      </c>
      <c r="D996" s="6">
        <f>TITRES_STAT!E999</f>
        <v>3210</v>
      </c>
      <c r="E996" s="2">
        <f t="shared" si="60"/>
        <v>5160497</v>
      </c>
      <c r="F996" s="6" t="str">
        <f t="shared" si="63"/>
        <v>BULLISH</v>
      </c>
      <c r="G996" s="6" t="str">
        <f t="shared" si="62"/>
        <v>NEUTRAL</v>
      </c>
      <c r="H996" s="6" t="str">
        <f t="shared" si="61"/>
        <v>CONFIRMED BULLISH</v>
      </c>
    </row>
    <row r="997" spans="1:8" ht="13.5" x14ac:dyDescent="0.25">
      <c r="A997" s="3">
        <f>TITRES_STAT!B1000</f>
        <v>43458</v>
      </c>
      <c r="B997" s="6">
        <f>TITRES_STAT!C1000</f>
        <v>9.1</v>
      </c>
      <c r="C997" s="6">
        <f>TITRES_STAT!D1000</f>
        <v>5.7834000000000003</v>
      </c>
      <c r="D997" s="6">
        <f>TITRES_STAT!E1000</f>
        <v>3480</v>
      </c>
      <c r="E997" s="2">
        <f t="shared" si="60"/>
        <v>5157017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CONFIRMED BULLISH</v>
      </c>
    </row>
    <row r="998" spans="1:8" ht="13.5" x14ac:dyDescent="0.25">
      <c r="A998" s="3">
        <f>TITRES_STAT!B1001</f>
        <v>43459</v>
      </c>
      <c r="B998" s="6">
        <f>TITRES_STAT!C1001</f>
        <v>9.16</v>
      </c>
      <c r="C998" s="6">
        <f>TITRES_STAT!D1001</f>
        <v>5.8215000000000003</v>
      </c>
      <c r="D998" s="6">
        <f>TITRES_STAT!E1001</f>
        <v>10558</v>
      </c>
      <c r="E998" s="2">
        <f t="shared" si="60"/>
        <v>5167575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9.23</v>
      </c>
      <c r="C999" s="6">
        <f>TITRES_STAT!D1002</f>
        <v>5.8659999999999997</v>
      </c>
      <c r="D999" s="6">
        <f>TITRES_STAT!E1002</f>
        <v>28098</v>
      </c>
      <c r="E999" s="2">
        <f t="shared" si="60"/>
        <v>5195673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BULLISH DIVERGENCE</v>
      </c>
    </row>
    <row r="1000" spans="1:8" ht="13.5" x14ac:dyDescent="0.25">
      <c r="A1000" s="3">
        <f>TITRES_STAT!B1003</f>
        <v>43461</v>
      </c>
      <c r="B1000" s="6">
        <f>TITRES_STAT!C1003</f>
        <v>9.3000000000000007</v>
      </c>
      <c r="C1000" s="6">
        <f>TITRES_STAT!D1003</f>
        <v>5.9104999999999999</v>
      </c>
      <c r="D1000" s="6">
        <f>TITRES_STAT!E1003</f>
        <v>9945</v>
      </c>
      <c r="E1000" s="2">
        <f t="shared" si="60"/>
        <v>5205618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BULLISH DIVERGENCE</v>
      </c>
    </row>
    <row r="1001" spans="1:8" ht="13.5" x14ac:dyDescent="0.25">
      <c r="A1001" s="3">
        <f>TITRES_STAT!B1004</f>
        <v>43462</v>
      </c>
      <c r="B1001" s="6">
        <f>TITRES_STAT!C1004</f>
        <v>9.49</v>
      </c>
      <c r="C1001" s="6">
        <f>TITRES_STAT!D1004</f>
        <v>6.0312000000000001</v>
      </c>
      <c r="D1001" s="6">
        <f>TITRES_STAT!E1004</f>
        <v>44387</v>
      </c>
      <c r="E1001" s="2">
        <f t="shared" si="60"/>
        <v>5250005</v>
      </c>
      <c r="F1001" s="6" t="str">
        <f t="shared" si="63"/>
        <v>BULLISH</v>
      </c>
      <c r="G1001" s="6" t="str">
        <f t="shared" si="62"/>
        <v>NEUTRAL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9.6</v>
      </c>
      <c r="C1002" s="6">
        <f>TITRES_STAT!D1005</f>
        <v>6.1010999999999997</v>
      </c>
      <c r="D1002" s="6">
        <f>TITRES_STAT!E1005</f>
        <v>18007</v>
      </c>
      <c r="E1002" s="2">
        <f t="shared" si="60"/>
        <v>5268012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9.56</v>
      </c>
      <c r="C1003" s="6">
        <f>TITRES_STAT!D1006</f>
        <v>6.0757000000000003</v>
      </c>
      <c r="D1003" s="6">
        <f>TITRES_STAT!E1006</f>
        <v>1797</v>
      </c>
      <c r="E1003" s="2">
        <f t="shared" si="60"/>
        <v>5266215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9.5299999999999994</v>
      </c>
      <c r="C1004" s="6">
        <f>TITRES_STAT!D1007</f>
        <v>6.0566000000000004</v>
      </c>
      <c r="D1004" s="6">
        <f>TITRES_STAT!E1007</f>
        <v>5338</v>
      </c>
      <c r="E1004" s="2">
        <f t="shared" si="60"/>
        <v>5260877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9.6999999999999993</v>
      </c>
      <c r="C1005" s="6">
        <f>TITRES_STAT!D1008</f>
        <v>6.1646999999999998</v>
      </c>
      <c r="D1005" s="6">
        <f>TITRES_STAT!E1008</f>
        <v>24625</v>
      </c>
      <c r="E1005" s="2">
        <f t="shared" si="60"/>
        <v>5285502</v>
      </c>
      <c r="F1005" s="6" t="str">
        <f t="shared" si="63"/>
        <v>BULLISH</v>
      </c>
      <c r="G1005" s="6" t="str">
        <f t="shared" si="62"/>
        <v>NEUTRAL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10.28</v>
      </c>
      <c r="C1006" s="6">
        <f>TITRES_STAT!D1009</f>
        <v>6.5332999999999997</v>
      </c>
      <c r="D1006" s="6">
        <f>TITRES_STAT!E1009</f>
        <v>13649</v>
      </c>
      <c r="E1006" s="2">
        <f t="shared" si="60"/>
        <v>5299151</v>
      </c>
      <c r="F1006" s="6" t="str">
        <f t="shared" si="63"/>
        <v>BULLISH</v>
      </c>
      <c r="G1006" s="6" t="str">
        <f t="shared" si="62"/>
        <v>NEUTRAL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10.84</v>
      </c>
      <c r="C1007" s="6">
        <f>TITRES_STAT!D1010</f>
        <v>6.8891999999999998</v>
      </c>
      <c r="D1007" s="6">
        <f>TITRES_STAT!E1010</f>
        <v>155189</v>
      </c>
      <c r="E1007" s="2">
        <f t="shared" si="60"/>
        <v>5454340</v>
      </c>
      <c r="F1007" s="6" t="str">
        <f t="shared" si="63"/>
        <v>BULLISH</v>
      </c>
      <c r="G1007" s="6" t="str">
        <f t="shared" si="62"/>
        <v>STRONG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10.84</v>
      </c>
      <c r="C1008" s="6">
        <f>TITRES_STAT!D1011</f>
        <v>6.8891999999999998</v>
      </c>
      <c r="D1008" s="6">
        <f>TITRES_STAT!E1011</f>
        <v>43630</v>
      </c>
      <c r="E1008" s="2">
        <f t="shared" si="60"/>
        <v>5454340</v>
      </c>
      <c r="F1008" s="6" t="str">
        <f t="shared" si="63"/>
        <v>BULLISH</v>
      </c>
      <c r="G1008" s="6" t="str">
        <f t="shared" si="62"/>
        <v>STRONG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10.73</v>
      </c>
      <c r="C1009" s="6">
        <f>TITRES_STAT!D1012</f>
        <v>6.8193000000000001</v>
      </c>
      <c r="D1009" s="6">
        <f>TITRES_STAT!E1012</f>
        <v>14533</v>
      </c>
      <c r="E1009" s="2">
        <f t="shared" si="60"/>
        <v>5439807</v>
      </c>
      <c r="F1009" s="6" t="str">
        <f t="shared" si="63"/>
        <v>BULLISH</v>
      </c>
      <c r="G1009" s="6" t="str">
        <f t="shared" si="62"/>
        <v>STRONG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10.59</v>
      </c>
      <c r="C1010" s="6">
        <f>TITRES_STAT!D1013</f>
        <v>6.7302999999999997</v>
      </c>
      <c r="D1010" s="6">
        <f>TITRES_STAT!E1013</f>
        <v>20132</v>
      </c>
      <c r="E1010" s="2">
        <f t="shared" si="60"/>
        <v>5419675</v>
      </c>
      <c r="F1010" s="6" t="str">
        <f t="shared" si="63"/>
        <v>BULLISH</v>
      </c>
      <c r="G1010" s="6" t="str">
        <f t="shared" si="62"/>
        <v>STRONG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10.4</v>
      </c>
      <c r="C1011" s="6">
        <f>TITRES_STAT!D1014</f>
        <v>6.6096000000000004</v>
      </c>
      <c r="D1011" s="6">
        <f>TITRES_STAT!E1014</f>
        <v>21666</v>
      </c>
      <c r="E1011" s="2">
        <f t="shared" si="60"/>
        <v>5398009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CONFIRMED BULLISH</v>
      </c>
    </row>
    <row r="1012" spans="1:8" ht="13.5" x14ac:dyDescent="0.25">
      <c r="A1012" s="3">
        <f>TITRES_STAT!B1015</f>
        <v>43481</v>
      </c>
      <c r="B1012" s="6">
        <f>TITRES_STAT!C1015</f>
        <v>10.6</v>
      </c>
      <c r="C1012" s="6">
        <f>TITRES_STAT!D1015</f>
        <v>6.7366999999999999</v>
      </c>
      <c r="D1012" s="6">
        <f>TITRES_STAT!E1015</f>
        <v>18655</v>
      </c>
      <c r="E1012" s="2">
        <f t="shared" si="60"/>
        <v>5416664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10.8</v>
      </c>
      <c r="C1013" s="6">
        <f>TITRES_STAT!D1016</f>
        <v>6.8638000000000003</v>
      </c>
      <c r="D1013" s="6">
        <f>TITRES_STAT!E1016</f>
        <v>52890</v>
      </c>
      <c r="E1013" s="2">
        <f t="shared" si="60"/>
        <v>5469554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BULLISH DIVERGENCE</v>
      </c>
    </row>
    <row r="1014" spans="1:8" ht="13.5" x14ac:dyDescent="0.25">
      <c r="A1014" s="3">
        <f>TITRES_STAT!B1017</f>
        <v>43483</v>
      </c>
      <c r="B1014" s="6">
        <f>TITRES_STAT!C1017</f>
        <v>11.25</v>
      </c>
      <c r="C1014" s="6">
        <f>TITRES_STAT!D1017</f>
        <v>7.1497999999999999</v>
      </c>
      <c r="D1014" s="6">
        <f>TITRES_STAT!E1017</f>
        <v>45090</v>
      </c>
      <c r="E1014" s="2">
        <f t="shared" si="60"/>
        <v>5514644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11.65</v>
      </c>
      <c r="C1015" s="6">
        <f>TITRES_STAT!D1018</f>
        <v>7.4039999999999999</v>
      </c>
      <c r="D1015" s="6">
        <f>TITRES_STAT!E1018</f>
        <v>74976</v>
      </c>
      <c r="E1015" s="2">
        <f t="shared" si="60"/>
        <v>5589620</v>
      </c>
      <c r="F1015" s="6" t="str">
        <f t="shared" si="63"/>
        <v>BULLISH</v>
      </c>
      <c r="G1015" s="6" t="str">
        <f t="shared" si="62"/>
        <v>STRONG</v>
      </c>
      <c r="H1015" s="6" t="str">
        <f t="shared" si="61"/>
        <v>CONFIRMED BULLISH</v>
      </c>
    </row>
    <row r="1016" spans="1:8" ht="13.5" x14ac:dyDescent="0.25">
      <c r="A1016" s="3">
        <f>TITRES_STAT!B1019</f>
        <v>43487</v>
      </c>
      <c r="B1016" s="6">
        <f>TITRES_STAT!C1019</f>
        <v>11.3</v>
      </c>
      <c r="C1016" s="6">
        <f>TITRES_STAT!D1019</f>
        <v>7.1814999999999998</v>
      </c>
      <c r="D1016" s="6">
        <f>TITRES_STAT!E1019</f>
        <v>27075</v>
      </c>
      <c r="E1016" s="2">
        <f t="shared" si="60"/>
        <v>5562545</v>
      </c>
      <c r="F1016" s="6" t="str">
        <f t="shared" si="63"/>
        <v>BULLISH</v>
      </c>
      <c r="G1016" s="6" t="str">
        <f t="shared" si="62"/>
        <v>STRONG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11.48</v>
      </c>
      <c r="C1017" s="6">
        <f>TITRES_STAT!D1020</f>
        <v>7.2958999999999996</v>
      </c>
      <c r="D1017" s="6">
        <f>TITRES_STAT!E1020</f>
        <v>53344</v>
      </c>
      <c r="E1017" s="2">
        <f t="shared" si="60"/>
        <v>5615889</v>
      </c>
      <c r="F1017" s="6" t="str">
        <f t="shared" si="63"/>
        <v>BULLISH</v>
      </c>
      <c r="G1017" s="6" t="str">
        <f t="shared" si="62"/>
        <v>STRONG</v>
      </c>
      <c r="H1017" s="6" t="str">
        <f t="shared" si="61"/>
        <v>CONFIRMED BULLISH</v>
      </c>
    </row>
    <row r="1018" spans="1:8" ht="13.5" x14ac:dyDescent="0.25">
      <c r="A1018" s="3">
        <f>TITRES_STAT!B1021</f>
        <v>43489</v>
      </c>
      <c r="B1018" s="6">
        <f>TITRES_STAT!C1021</f>
        <v>11.58</v>
      </c>
      <c r="C1018" s="6">
        <f>TITRES_STAT!D1021</f>
        <v>7.3594999999999997</v>
      </c>
      <c r="D1018" s="6">
        <f>TITRES_STAT!E1021</f>
        <v>4021</v>
      </c>
      <c r="E1018" s="2">
        <f t="shared" si="60"/>
        <v>5619910</v>
      </c>
      <c r="F1018" s="6" t="str">
        <f t="shared" si="63"/>
        <v>BULLISH</v>
      </c>
      <c r="G1018" s="6" t="str">
        <f t="shared" si="62"/>
        <v>STRONG</v>
      </c>
      <c r="H1018" s="6" t="str">
        <f t="shared" si="61"/>
        <v>CONFIRMED BULLISH</v>
      </c>
    </row>
    <row r="1019" spans="1:8" ht="13.5" x14ac:dyDescent="0.25">
      <c r="A1019" s="3">
        <f>TITRES_STAT!B1022</f>
        <v>43490</v>
      </c>
      <c r="B1019" s="6">
        <f>TITRES_STAT!C1022</f>
        <v>11.4</v>
      </c>
      <c r="C1019" s="6">
        <f>TITRES_STAT!D1022</f>
        <v>7.2450999999999999</v>
      </c>
      <c r="D1019" s="6">
        <f>TITRES_STAT!E1022</f>
        <v>9565</v>
      </c>
      <c r="E1019" s="2">
        <f t="shared" si="60"/>
        <v>5610345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43493</v>
      </c>
      <c r="B1020" s="6">
        <f>TITRES_STAT!C1023</f>
        <v>11.5</v>
      </c>
      <c r="C1020" s="6">
        <f>TITRES_STAT!D1023</f>
        <v>7.3086000000000002</v>
      </c>
      <c r="D1020" s="6">
        <f>TITRES_STAT!E1023</f>
        <v>45708</v>
      </c>
      <c r="E1020" s="2">
        <f t="shared" si="60"/>
        <v>5656053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BULLISH DIVERGENCE</v>
      </c>
    </row>
    <row r="1021" spans="1:8" ht="13.5" x14ac:dyDescent="0.25">
      <c r="A1021" s="3">
        <f>TITRES_STAT!B1024</f>
        <v>43494</v>
      </c>
      <c r="B1021" s="6">
        <f>TITRES_STAT!C1024</f>
        <v>11.4</v>
      </c>
      <c r="C1021" s="6">
        <f>TITRES_STAT!D1024</f>
        <v>7.2450999999999999</v>
      </c>
      <c r="D1021" s="6">
        <f>TITRES_STAT!E1024</f>
        <v>37474</v>
      </c>
      <c r="E1021" s="2">
        <f t="shared" si="60"/>
        <v>5618579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11.3</v>
      </c>
      <c r="C1022" s="6">
        <f>TITRES_STAT!D1025</f>
        <v>7.1814999999999998</v>
      </c>
      <c r="D1022" s="6">
        <f>TITRES_STAT!E1025</f>
        <v>20912</v>
      </c>
      <c r="E1022" s="2">
        <f t="shared" si="60"/>
        <v>5597667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11.36</v>
      </c>
      <c r="C1023" s="6">
        <f>TITRES_STAT!D1026</f>
        <v>7.2196999999999996</v>
      </c>
      <c r="D1023" s="6">
        <f>TITRES_STAT!E1026</f>
        <v>19422</v>
      </c>
      <c r="E1023" s="2">
        <f t="shared" si="60"/>
        <v>5617089</v>
      </c>
      <c r="F1023" s="6" t="str">
        <f t="shared" si="63"/>
        <v>BEARISH</v>
      </c>
      <c r="G1023" s="6" t="str">
        <f t="shared" si="62"/>
        <v>NEUTRAL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11.15</v>
      </c>
      <c r="C1024" s="6">
        <f>TITRES_STAT!D1027</f>
        <v>7.0861999999999998</v>
      </c>
      <c r="D1024" s="6">
        <f>TITRES_STAT!E1027</f>
        <v>10733</v>
      </c>
      <c r="E1024" s="2">
        <f t="shared" si="60"/>
        <v>5606356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11.18</v>
      </c>
      <c r="C1025" s="6">
        <f>TITRES_STAT!D1028</f>
        <v>7.1052999999999997</v>
      </c>
      <c r="D1025" s="6">
        <f>TITRES_STAT!E1028</f>
        <v>12902</v>
      </c>
      <c r="E1025" s="2">
        <f t="shared" si="60"/>
        <v>5619258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11.15</v>
      </c>
      <c r="C1026" s="6">
        <f>TITRES_STAT!D1029</f>
        <v>7.0861999999999998</v>
      </c>
      <c r="D1026" s="6">
        <f>TITRES_STAT!E1029</f>
        <v>15538</v>
      </c>
      <c r="E1026" s="2">
        <f t="shared" si="60"/>
        <v>5603720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43502</v>
      </c>
      <c r="B1027" s="6">
        <f>TITRES_STAT!C1030</f>
        <v>11.25</v>
      </c>
      <c r="C1027" s="6">
        <f>TITRES_STAT!D1030</f>
        <v>7.1497999999999999</v>
      </c>
      <c r="D1027" s="6">
        <f>TITRES_STAT!E1030</f>
        <v>16383</v>
      </c>
      <c r="E1027" s="2">
        <f t="shared" si="60"/>
        <v>5620103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BULLISH DIVERGENCE</v>
      </c>
    </row>
    <row r="1028" spans="1:8" ht="13.5" x14ac:dyDescent="0.25">
      <c r="A1028" s="3">
        <f>TITRES_STAT!B1031</f>
        <v>43503</v>
      </c>
      <c r="B1028" s="6">
        <f>TITRES_STAT!C1031</f>
        <v>11.4</v>
      </c>
      <c r="C1028" s="6">
        <f>TITRES_STAT!D1031</f>
        <v>7.2450999999999999</v>
      </c>
      <c r="D1028" s="6">
        <f>TITRES_STAT!E1031</f>
        <v>15148</v>
      </c>
      <c r="E1028" s="2">
        <f t="shared" ref="E1028:E1091" si="64">IF(B1028&gt;B1027, E1027+D1028, IF(B1028&lt;B1027, E1027-D1028, E1027))</f>
        <v>5635251</v>
      </c>
      <c r="F1028" s="6" t="str">
        <f t="shared" si="63"/>
        <v>BULLISH</v>
      </c>
      <c r="G1028" s="6" t="str">
        <f t="shared" si="62"/>
        <v>NEUTRAL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11.5</v>
      </c>
      <c r="C1029" s="6">
        <f>TITRES_STAT!D1032</f>
        <v>7.3086000000000002</v>
      </c>
      <c r="D1029" s="6">
        <f>TITRES_STAT!E1032</f>
        <v>17446</v>
      </c>
      <c r="E1029" s="2">
        <f t="shared" si="64"/>
        <v>5652697</v>
      </c>
      <c r="F1029" s="6" t="str">
        <f t="shared" si="63"/>
        <v>BULLISH</v>
      </c>
      <c r="G1029" s="6" t="str">
        <f t="shared" si="62"/>
        <v>NEUTRAL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11.49</v>
      </c>
      <c r="C1030" s="6">
        <f>TITRES_STAT!D1033</f>
        <v>7.3022999999999998</v>
      </c>
      <c r="D1030" s="6">
        <f>TITRES_STAT!E1033</f>
        <v>10707</v>
      </c>
      <c r="E1030" s="2">
        <f t="shared" si="64"/>
        <v>5641990</v>
      </c>
      <c r="F1030" s="6" t="str">
        <f t="shared" si="63"/>
        <v>BULLISH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11.3</v>
      </c>
      <c r="C1031" s="6">
        <f>TITRES_STAT!D1034</f>
        <v>7.1814999999999998</v>
      </c>
      <c r="D1031" s="6">
        <f>TITRES_STAT!E1034</f>
        <v>5582</v>
      </c>
      <c r="E1031" s="2">
        <f t="shared" si="64"/>
        <v>5636408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BULLISH</v>
      </c>
    </row>
    <row r="1032" spans="1:8" ht="13.5" x14ac:dyDescent="0.25">
      <c r="A1032" s="3">
        <f>TITRES_STAT!B1035</f>
        <v>43509</v>
      </c>
      <c r="B1032" s="6">
        <f>TITRES_STAT!C1035</f>
        <v>11.25</v>
      </c>
      <c r="C1032" s="6">
        <f>TITRES_STAT!D1035</f>
        <v>7.1497999999999999</v>
      </c>
      <c r="D1032" s="6">
        <f>TITRES_STAT!E1035</f>
        <v>6732</v>
      </c>
      <c r="E1032" s="2">
        <f t="shared" si="64"/>
        <v>5629676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43510</v>
      </c>
      <c r="B1033" s="6">
        <f>TITRES_STAT!C1036</f>
        <v>11.3</v>
      </c>
      <c r="C1033" s="6">
        <f>TITRES_STAT!D1036</f>
        <v>7.1814999999999998</v>
      </c>
      <c r="D1033" s="6">
        <f>TITRES_STAT!E1036</f>
        <v>5346</v>
      </c>
      <c r="E1033" s="2">
        <f t="shared" si="64"/>
        <v>5635022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11.3</v>
      </c>
      <c r="C1034" s="6">
        <f>TITRES_STAT!D1037</f>
        <v>7.1814999999999998</v>
      </c>
      <c r="D1034" s="6">
        <f>TITRES_STAT!E1037</f>
        <v>8349</v>
      </c>
      <c r="E1034" s="2">
        <f t="shared" si="64"/>
        <v>5635022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11.29</v>
      </c>
      <c r="C1035" s="6">
        <f>TITRES_STAT!D1038</f>
        <v>7.1752000000000002</v>
      </c>
      <c r="D1035" s="6">
        <f>TITRES_STAT!E1038</f>
        <v>8771</v>
      </c>
      <c r="E1035" s="2">
        <f t="shared" si="64"/>
        <v>5626251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11.25</v>
      </c>
      <c r="C1036" s="6">
        <f>TITRES_STAT!D1039</f>
        <v>7.1497999999999999</v>
      </c>
      <c r="D1036" s="6">
        <f>TITRES_STAT!E1039</f>
        <v>24886</v>
      </c>
      <c r="E1036" s="2">
        <f t="shared" si="64"/>
        <v>5601365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11.24</v>
      </c>
      <c r="C1037" s="6">
        <f>TITRES_STAT!D1040</f>
        <v>7.1433999999999997</v>
      </c>
      <c r="D1037" s="6">
        <f>TITRES_STAT!E1040</f>
        <v>14257</v>
      </c>
      <c r="E1037" s="2">
        <f t="shared" si="64"/>
        <v>5587108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11.22</v>
      </c>
      <c r="C1038" s="6">
        <f>TITRES_STAT!D1041</f>
        <v>7.1307</v>
      </c>
      <c r="D1038" s="6">
        <f>TITRES_STAT!E1041</f>
        <v>3608</v>
      </c>
      <c r="E1038" s="2">
        <f t="shared" si="64"/>
        <v>5583500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11.22</v>
      </c>
      <c r="C1039" s="6">
        <f>TITRES_STAT!D1042</f>
        <v>7.1307</v>
      </c>
      <c r="D1039" s="6">
        <f>TITRES_STAT!E1042</f>
        <v>8530</v>
      </c>
      <c r="E1039" s="2">
        <f t="shared" si="64"/>
        <v>5583500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11.14</v>
      </c>
      <c r="C1040" s="6">
        <f>TITRES_STAT!D1043</f>
        <v>7.0797999999999996</v>
      </c>
      <c r="D1040" s="6">
        <f>TITRES_STAT!E1043</f>
        <v>9234</v>
      </c>
      <c r="E1040" s="2">
        <f t="shared" si="64"/>
        <v>5574266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11.1</v>
      </c>
      <c r="C1041" s="6">
        <f>TITRES_STAT!D1044</f>
        <v>7.0544000000000002</v>
      </c>
      <c r="D1041" s="6">
        <f>TITRES_STAT!E1044</f>
        <v>12565</v>
      </c>
      <c r="E1041" s="2">
        <f t="shared" si="64"/>
        <v>5561701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11</v>
      </c>
      <c r="C1042" s="6">
        <f>TITRES_STAT!D1045</f>
        <v>6.9908999999999999</v>
      </c>
      <c r="D1042" s="6">
        <f>TITRES_STAT!E1045</f>
        <v>16976</v>
      </c>
      <c r="E1042" s="2">
        <f t="shared" si="64"/>
        <v>5544725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10.95</v>
      </c>
      <c r="C1043" s="6">
        <f>TITRES_STAT!D1046</f>
        <v>6.9591000000000003</v>
      </c>
      <c r="D1043" s="6">
        <f>TITRES_STAT!E1046</f>
        <v>11561</v>
      </c>
      <c r="E1043" s="2">
        <f t="shared" si="64"/>
        <v>5533164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10.9</v>
      </c>
      <c r="C1044" s="6">
        <f>TITRES_STAT!D1047</f>
        <v>6.9272999999999998</v>
      </c>
      <c r="D1044" s="6">
        <f>TITRES_STAT!E1047</f>
        <v>7449</v>
      </c>
      <c r="E1044" s="2">
        <f t="shared" si="64"/>
        <v>5525715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10.79</v>
      </c>
      <c r="C1045" s="6">
        <f>TITRES_STAT!D1048</f>
        <v>6.8574000000000002</v>
      </c>
      <c r="D1045" s="6">
        <f>TITRES_STAT!E1048</f>
        <v>16722</v>
      </c>
      <c r="E1045" s="2">
        <f t="shared" si="64"/>
        <v>5508993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10.65</v>
      </c>
      <c r="C1046" s="6">
        <f>TITRES_STAT!D1049</f>
        <v>6.7683999999999997</v>
      </c>
      <c r="D1046" s="6">
        <f>TITRES_STAT!E1049</f>
        <v>11044</v>
      </c>
      <c r="E1046" s="2">
        <f t="shared" si="64"/>
        <v>5497949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10.64</v>
      </c>
      <c r="C1047" s="6">
        <f>TITRES_STAT!D1050</f>
        <v>6.7621000000000002</v>
      </c>
      <c r="D1047" s="6">
        <f>TITRES_STAT!E1050</f>
        <v>5159</v>
      </c>
      <c r="E1047" s="2">
        <f t="shared" si="64"/>
        <v>5492790</v>
      </c>
      <c r="F1047" s="6" t="str">
        <f t="shared" si="67"/>
        <v>BEARISH</v>
      </c>
      <c r="G1047" s="6" t="str">
        <f t="shared" si="66"/>
        <v>NEUTRAL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11.25</v>
      </c>
      <c r="C1048" s="6">
        <f>TITRES_STAT!D1051</f>
        <v>7.1497999999999999</v>
      </c>
      <c r="D1048" s="6">
        <f>TITRES_STAT!E1051</f>
        <v>33639</v>
      </c>
      <c r="E1048" s="2">
        <f t="shared" si="64"/>
        <v>5526429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BEARISH DIVERGENCE</v>
      </c>
    </row>
    <row r="1049" spans="1:8" ht="13.5" x14ac:dyDescent="0.25">
      <c r="A1049" s="3">
        <f>TITRES_STAT!B1052</f>
        <v>43532</v>
      </c>
      <c r="B1049" s="6">
        <f>TITRES_STAT!C1052</f>
        <v>11.4</v>
      </c>
      <c r="C1049" s="6">
        <f>TITRES_STAT!D1052</f>
        <v>7.2450999999999999</v>
      </c>
      <c r="D1049" s="6">
        <f>TITRES_STAT!E1052</f>
        <v>36523</v>
      </c>
      <c r="E1049" s="2">
        <f t="shared" si="64"/>
        <v>5562952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11.37</v>
      </c>
      <c r="C1050" s="6">
        <f>TITRES_STAT!D1053</f>
        <v>7.226</v>
      </c>
      <c r="D1050" s="6">
        <f>TITRES_STAT!E1053</f>
        <v>3102</v>
      </c>
      <c r="E1050" s="2">
        <f t="shared" si="64"/>
        <v>5559850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CONFIRMED BULLISH</v>
      </c>
    </row>
    <row r="1051" spans="1:8" ht="13.5" x14ac:dyDescent="0.25">
      <c r="A1051" s="3">
        <f>TITRES_STAT!B1054</f>
        <v>43536</v>
      </c>
      <c r="B1051" s="6">
        <f>TITRES_STAT!C1054</f>
        <v>11.37</v>
      </c>
      <c r="C1051" s="6">
        <f>TITRES_STAT!D1054</f>
        <v>7.226</v>
      </c>
      <c r="D1051" s="6">
        <f>TITRES_STAT!E1054</f>
        <v>12270</v>
      </c>
      <c r="E1051" s="2">
        <f t="shared" si="64"/>
        <v>5559850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11.37</v>
      </c>
      <c r="C1052" s="6">
        <f>TITRES_STAT!D1055</f>
        <v>7.226</v>
      </c>
      <c r="D1052" s="6">
        <f>TITRES_STAT!E1055</f>
        <v>4</v>
      </c>
      <c r="E1052" s="2">
        <f t="shared" si="64"/>
        <v>5559850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CONFIRMED BULLISH</v>
      </c>
    </row>
    <row r="1053" spans="1:8" ht="13.5" x14ac:dyDescent="0.25">
      <c r="A1053" s="3">
        <f>TITRES_STAT!B1056</f>
        <v>43538</v>
      </c>
      <c r="B1053" s="6">
        <f>TITRES_STAT!C1056</f>
        <v>11.35</v>
      </c>
      <c r="C1053" s="6">
        <f>TITRES_STAT!D1056</f>
        <v>7.2133000000000003</v>
      </c>
      <c r="D1053" s="6">
        <f>TITRES_STAT!E1056</f>
        <v>851</v>
      </c>
      <c r="E1053" s="2">
        <f t="shared" si="64"/>
        <v>5558999</v>
      </c>
      <c r="F1053" s="6" t="str">
        <f t="shared" si="67"/>
        <v>BULLISH</v>
      </c>
      <c r="G1053" s="6" t="str">
        <f t="shared" si="66"/>
        <v>NEUTRAL</v>
      </c>
      <c r="H1053" s="6" t="str">
        <f t="shared" si="65"/>
        <v>CONFIRMED BULLISH</v>
      </c>
    </row>
    <row r="1054" spans="1:8" ht="13.5" x14ac:dyDescent="0.25">
      <c r="A1054" s="3">
        <f>TITRES_STAT!B1057</f>
        <v>43539</v>
      </c>
      <c r="B1054" s="6">
        <f>TITRES_STAT!C1057</f>
        <v>11.19</v>
      </c>
      <c r="C1054" s="6">
        <f>TITRES_STAT!D1057</f>
        <v>7.1116000000000001</v>
      </c>
      <c r="D1054" s="6">
        <f>TITRES_STAT!E1057</f>
        <v>3417</v>
      </c>
      <c r="E1054" s="2">
        <f t="shared" si="64"/>
        <v>5555582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11.14</v>
      </c>
      <c r="C1055" s="6">
        <f>TITRES_STAT!D1058</f>
        <v>7.0797999999999996</v>
      </c>
      <c r="D1055" s="6">
        <f>TITRES_STAT!E1058</f>
        <v>4150</v>
      </c>
      <c r="E1055" s="2">
        <f t="shared" si="64"/>
        <v>5551432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11.1</v>
      </c>
      <c r="C1056" s="6">
        <f>TITRES_STAT!D1059</f>
        <v>7.0544000000000002</v>
      </c>
      <c r="D1056" s="6">
        <f>TITRES_STAT!E1059</f>
        <v>10760</v>
      </c>
      <c r="E1056" s="2">
        <f t="shared" si="64"/>
        <v>5540672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11.09</v>
      </c>
      <c r="C1057" s="6">
        <f>TITRES_STAT!D1060</f>
        <v>7.0480999999999998</v>
      </c>
      <c r="D1057" s="6">
        <f>TITRES_STAT!E1060</f>
        <v>8658</v>
      </c>
      <c r="E1057" s="2">
        <f t="shared" si="64"/>
        <v>5532014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11.48</v>
      </c>
      <c r="C1058" s="6">
        <f>TITRES_STAT!D1061</f>
        <v>7.2958999999999996</v>
      </c>
      <c r="D1058" s="6">
        <f>TITRES_STAT!E1061</f>
        <v>13996</v>
      </c>
      <c r="E1058" s="2">
        <f t="shared" si="64"/>
        <v>5546010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BEARISH DIVERGENCE</v>
      </c>
    </row>
    <row r="1059" spans="1:8" ht="13.5" x14ac:dyDescent="0.25">
      <c r="A1059" s="3">
        <f>TITRES_STAT!B1062</f>
        <v>43549</v>
      </c>
      <c r="B1059" s="6">
        <f>TITRES_STAT!C1062</f>
        <v>11.47</v>
      </c>
      <c r="C1059" s="6">
        <f>TITRES_STAT!D1062</f>
        <v>7.2896000000000001</v>
      </c>
      <c r="D1059" s="6">
        <f>TITRES_STAT!E1062</f>
        <v>11566</v>
      </c>
      <c r="E1059" s="2">
        <f t="shared" si="64"/>
        <v>5534444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BEARISH DIVERGENCE</v>
      </c>
    </row>
    <row r="1060" spans="1:8" ht="13.5" x14ac:dyDescent="0.25">
      <c r="A1060" s="3">
        <f>TITRES_STAT!B1063</f>
        <v>43550</v>
      </c>
      <c r="B1060" s="6">
        <f>TITRES_STAT!C1063</f>
        <v>11.69</v>
      </c>
      <c r="C1060" s="6">
        <f>TITRES_STAT!D1063</f>
        <v>7.4294000000000002</v>
      </c>
      <c r="D1060" s="6">
        <f>TITRES_STAT!E1063</f>
        <v>82233</v>
      </c>
      <c r="E1060" s="2">
        <f t="shared" si="64"/>
        <v>5616677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12</v>
      </c>
      <c r="C1061" s="6">
        <f>TITRES_STAT!D1064</f>
        <v>7.6264000000000003</v>
      </c>
      <c r="D1061" s="6">
        <f>TITRES_STAT!E1064</f>
        <v>45254</v>
      </c>
      <c r="E1061" s="2">
        <f t="shared" si="64"/>
        <v>5661931</v>
      </c>
      <c r="F1061" s="6" t="str">
        <f t="shared" si="67"/>
        <v>BULLISH</v>
      </c>
      <c r="G1061" s="6" t="str">
        <f t="shared" si="66"/>
        <v>STRONG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11.92</v>
      </c>
      <c r="C1062" s="6">
        <f>TITRES_STAT!D1065</f>
        <v>7.5755999999999997</v>
      </c>
      <c r="D1062" s="6">
        <f>TITRES_STAT!E1065</f>
        <v>13369</v>
      </c>
      <c r="E1062" s="2">
        <f t="shared" si="64"/>
        <v>5648562</v>
      </c>
      <c r="F1062" s="6" t="str">
        <f t="shared" si="67"/>
        <v>BULLISH</v>
      </c>
      <c r="G1062" s="6" t="str">
        <f t="shared" si="66"/>
        <v>STRONG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12</v>
      </c>
      <c r="C1063" s="6">
        <f>TITRES_STAT!D1066</f>
        <v>7.6264000000000003</v>
      </c>
      <c r="D1063" s="6">
        <f>TITRES_STAT!E1066</f>
        <v>19494</v>
      </c>
      <c r="E1063" s="2">
        <f t="shared" si="64"/>
        <v>5668056</v>
      </c>
      <c r="F1063" s="6" t="str">
        <f t="shared" si="67"/>
        <v>BULLISH</v>
      </c>
      <c r="G1063" s="6" t="str">
        <f t="shared" si="66"/>
        <v>STRONG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11.79</v>
      </c>
      <c r="C1064" s="6">
        <f>TITRES_STAT!D1067</f>
        <v>7.4928999999999997</v>
      </c>
      <c r="D1064" s="6">
        <f>TITRES_STAT!E1067</f>
        <v>10139</v>
      </c>
      <c r="E1064" s="2">
        <f t="shared" si="64"/>
        <v>5657917</v>
      </c>
      <c r="F1064" s="6" t="str">
        <f t="shared" si="67"/>
        <v>BULLISH</v>
      </c>
      <c r="G1064" s="6" t="str">
        <f t="shared" si="66"/>
        <v>STRONG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11.79</v>
      </c>
      <c r="C1065" s="6">
        <f>TITRES_STAT!D1068</f>
        <v>7.4928999999999997</v>
      </c>
      <c r="D1065" s="6">
        <f>TITRES_STAT!E1068</f>
        <v>9495</v>
      </c>
      <c r="E1065" s="2">
        <f t="shared" si="64"/>
        <v>5657917</v>
      </c>
      <c r="F1065" s="6" t="str">
        <f t="shared" si="67"/>
        <v>BULLISH</v>
      </c>
      <c r="G1065" s="6" t="str">
        <f t="shared" si="66"/>
        <v>NEUTRAL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11.65</v>
      </c>
      <c r="C1066" s="6">
        <f>TITRES_STAT!D1069</f>
        <v>7.4039999999999999</v>
      </c>
      <c r="D1066" s="6">
        <f>TITRES_STAT!E1069</f>
        <v>4668</v>
      </c>
      <c r="E1066" s="2">
        <f t="shared" si="64"/>
        <v>5653249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11.79</v>
      </c>
      <c r="C1067" s="6">
        <f>TITRES_STAT!D1070</f>
        <v>7.4928999999999997</v>
      </c>
      <c r="D1067" s="6">
        <f>TITRES_STAT!E1070</f>
        <v>4930</v>
      </c>
      <c r="E1067" s="2">
        <f t="shared" si="64"/>
        <v>5658179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BULLISH DIVERGENCE</v>
      </c>
    </row>
    <row r="1068" spans="1:8" ht="13.5" x14ac:dyDescent="0.25">
      <c r="A1068" s="3">
        <f>TITRES_STAT!B1071</f>
        <v>43560</v>
      </c>
      <c r="B1068" s="6">
        <f>TITRES_STAT!C1071</f>
        <v>11.7</v>
      </c>
      <c r="C1068" s="6">
        <f>TITRES_STAT!D1071</f>
        <v>7.4356999999999998</v>
      </c>
      <c r="D1068" s="6">
        <f>TITRES_STAT!E1071</f>
        <v>4625</v>
      </c>
      <c r="E1068" s="2">
        <f t="shared" si="64"/>
        <v>5653554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11.61</v>
      </c>
      <c r="C1069" s="6">
        <f>TITRES_STAT!D1072</f>
        <v>7.3784999999999998</v>
      </c>
      <c r="D1069" s="6">
        <f>TITRES_STAT!E1072</f>
        <v>7152</v>
      </c>
      <c r="E1069" s="2">
        <f t="shared" si="64"/>
        <v>5646402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11.57</v>
      </c>
      <c r="C1070" s="6">
        <f>TITRES_STAT!D1073</f>
        <v>7.3531000000000004</v>
      </c>
      <c r="D1070" s="6">
        <f>TITRES_STAT!E1073</f>
        <v>5041</v>
      </c>
      <c r="E1070" s="2">
        <f t="shared" si="64"/>
        <v>5641361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11.54</v>
      </c>
      <c r="C1071" s="6">
        <f>TITRES_STAT!D1074</f>
        <v>7.3341000000000003</v>
      </c>
      <c r="D1071" s="6">
        <f>TITRES_STAT!E1074</f>
        <v>6744</v>
      </c>
      <c r="E1071" s="2">
        <f t="shared" si="64"/>
        <v>5634617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11.88</v>
      </c>
      <c r="C1072" s="6">
        <f>TITRES_STAT!D1075</f>
        <v>7.5500999999999996</v>
      </c>
      <c r="D1072" s="6">
        <f>TITRES_STAT!E1075</f>
        <v>15329</v>
      </c>
      <c r="E1072" s="2">
        <f t="shared" si="64"/>
        <v>5649946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BEARISH DIVERGENCE</v>
      </c>
    </row>
    <row r="1073" spans="1:8" ht="13.5" x14ac:dyDescent="0.25">
      <c r="A1073" s="3">
        <f>TITRES_STAT!B1076</f>
        <v>43570</v>
      </c>
      <c r="B1073" s="6">
        <f>TITRES_STAT!C1076</f>
        <v>11.94</v>
      </c>
      <c r="C1073" s="6">
        <f>TITRES_STAT!D1076</f>
        <v>7.5883000000000003</v>
      </c>
      <c r="D1073" s="6">
        <f>TITRES_STAT!E1076</f>
        <v>34481</v>
      </c>
      <c r="E1073" s="2">
        <f t="shared" si="64"/>
        <v>5684427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CONFIRMED BULLISH</v>
      </c>
    </row>
    <row r="1074" spans="1:8" ht="13.5" x14ac:dyDescent="0.25">
      <c r="A1074" s="3">
        <f>TITRES_STAT!B1077</f>
        <v>43571</v>
      </c>
      <c r="B1074" s="6">
        <f>TITRES_STAT!C1077</f>
        <v>11.87</v>
      </c>
      <c r="C1074" s="6">
        <f>TITRES_STAT!D1077</f>
        <v>7.5438000000000001</v>
      </c>
      <c r="D1074" s="6">
        <f>TITRES_STAT!E1077</f>
        <v>7054</v>
      </c>
      <c r="E1074" s="2">
        <f t="shared" si="64"/>
        <v>5677373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11.8</v>
      </c>
      <c r="C1075" s="6">
        <f>TITRES_STAT!D1078</f>
        <v>7.4992999999999999</v>
      </c>
      <c r="D1075" s="6">
        <f>TITRES_STAT!E1078</f>
        <v>7892</v>
      </c>
      <c r="E1075" s="2">
        <f t="shared" si="64"/>
        <v>5669481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11.8</v>
      </c>
      <c r="C1076" s="6">
        <f>TITRES_STAT!D1079</f>
        <v>7.4992999999999999</v>
      </c>
      <c r="D1076" s="6">
        <f>TITRES_STAT!E1079</f>
        <v>4877</v>
      </c>
      <c r="E1076" s="2">
        <f t="shared" si="64"/>
        <v>5669481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11.7</v>
      </c>
      <c r="C1077" s="6">
        <f>TITRES_STAT!D1080</f>
        <v>7.4356999999999998</v>
      </c>
      <c r="D1077" s="6">
        <f>TITRES_STAT!E1080</f>
        <v>10457</v>
      </c>
      <c r="E1077" s="2">
        <f t="shared" si="64"/>
        <v>5659024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BULLISH DIVERGENCE</v>
      </c>
    </row>
    <row r="1078" spans="1:8" ht="13.5" x14ac:dyDescent="0.25">
      <c r="A1078" s="3">
        <f>TITRES_STAT!B1081</f>
        <v>43577</v>
      </c>
      <c r="B1078" s="6">
        <f>TITRES_STAT!C1081</f>
        <v>11.8</v>
      </c>
      <c r="C1078" s="6">
        <f>TITRES_STAT!D1081</f>
        <v>7.4992999999999999</v>
      </c>
      <c r="D1078" s="6">
        <f>TITRES_STAT!E1081</f>
        <v>7372</v>
      </c>
      <c r="E1078" s="2">
        <f t="shared" si="64"/>
        <v>5666396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11.63</v>
      </c>
      <c r="C1079" s="6">
        <f>TITRES_STAT!D1082</f>
        <v>7.3913000000000002</v>
      </c>
      <c r="D1079" s="6">
        <f>TITRES_STAT!E1082</f>
        <v>11646</v>
      </c>
      <c r="E1079" s="2">
        <f t="shared" si="64"/>
        <v>5654750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11.6</v>
      </c>
      <c r="C1080" s="6">
        <f>TITRES_STAT!D1083</f>
        <v>7.3722000000000003</v>
      </c>
      <c r="D1080" s="6">
        <f>TITRES_STAT!E1083</f>
        <v>19217</v>
      </c>
      <c r="E1080" s="2">
        <f t="shared" si="64"/>
        <v>5635533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11.64</v>
      </c>
      <c r="C1081" s="6">
        <f>TITRES_STAT!D1084</f>
        <v>7.3975999999999997</v>
      </c>
      <c r="D1081" s="6">
        <f>TITRES_STAT!E1084</f>
        <v>43109</v>
      </c>
      <c r="E1081" s="2">
        <f t="shared" si="64"/>
        <v>5678642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BULLISH DIVERGENCE</v>
      </c>
    </row>
    <row r="1082" spans="1:8" ht="13.5" x14ac:dyDescent="0.25">
      <c r="A1082" s="3">
        <f>TITRES_STAT!B1085</f>
        <v>43581</v>
      </c>
      <c r="B1082" s="6">
        <f>TITRES_STAT!C1085</f>
        <v>11.49</v>
      </c>
      <c r="C1082" s="6">
        <f>TITRES_STAT!D1085</f>
        <v>7.3022999999999998</v>
      </c>
      <c r="D1082" s="6">
        <f>TITRES_STAT!E1085</f>
        <v>9540</v>
      </c>
      <c r="E1082" s="2">
        <f t="shared" si="64"/>
        <v>5669102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BULLISH DIVERGENCE</v>
      </c>
    </row>
    <row r="1083" spans="1:8" ht="13.5" x14ac:dyDescent="0.25">
      <c r="A1083" s="3">
        <f>TITRES_STAT!B1086</f>
        <v>43584</v>
      </c>
      <c r="B1083" s="6">
        <f>TITRES_STAT!C1086</f>
        <v>11.25</v>
      </c>
      <c r="C1083" s="6">
        <f>TITRES_STAT!D1086</f>
        <v>7.1497999999999999</v>
      </c>
      <c r="D1083" s="6">
        <f>TITRES_STAT!E1086</f>
        <v>7408</v>
      </c>
      <c r="E1083" s="2">
        <f t="shared" si="64"/>
        <v>5661694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11.09</v>
      </c>
      <c r="C1084" s="6">
        <f>TITRES_STAT!D1087</f>
        <v>7.0480999999999998</v>
      </c>
      <c r="D1084" s="6">
        <f>TITRES_STAT!E1087</f>
        <v>7303</v>
      </c>
      <c r="E1084" s="2">
        <f t="shared" si="64"/>
        <v>5654391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11.15</v>
      </c>
      <c r="C1085" s="6">
        <f>TITRES_STAT!D1088</f>
        <v>7.0861999999999998</v>
      </c>
      <c r="D1085" s="6">
        <f>TITRES_STAT!E1088</f>
        <v>8460</v>
      </c>
      <c r="E1085" s="2">
        <f t="shared" si="64"/>
        <v>5662851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BULLISH DIVERGENCE</v>
      </c>
    </row>
    <row r="1086" spans="1:8" ht="13.5" x14ac:dyDescent="0.25">
      <c r="A1086" s="3">
        <f>TITRES_STAT!B1089</f>
        <v>43588</v>
      </c>
      <c r="B1086" s="6">
        <f>TITRES_STAT!C1089</f>
        <v>11</v>
      </c>
      <c r="C1086" s="6">
        <f>TITRES_STAT!D1089</f>
        <v>6.9908999999999999</v>
      </c>
      <c r="D1086" s="6">
        <f>TITRES_STAT!E1089</f>
        <v>6991</v>
      </c>
      <c r="E1086" s="2">
        <f t="shared" si="64"/>
        <v>5655860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11</v>
      </c>
      <c r="C1087" s="6">
        <f>TITRES_STAT!D1090</f>
        <v>6.9908999999999999</v>
      </c>
      <c r="D1087" s="6">
        <f>TITRES_STAT!E1090</f>
        <v>4271</v>
      </c>
      <c r="E1087" s="2">
        <f t="shared" si="64"/>
        <v>5655860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10.9</v>
      </c>
      <c r="C1088" s="6">
        <f>TITRES_STAT!D1091</f>
        <v>6.9272999999999998</v>
      </c>
      <c r="D1088" s="6">
        <f>TITRES_STAT!E1091</f>
        <v>12345</v>
      </c>
      <c r="E1088" s="2">
        <f t="shared" si="64"/>
        <v>5643515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10.84</v>
      </c>
      <c r="C1089" s="6">
        <f>TITRES_STAT!D1092</f>
        <v>6.8891999999999998</v>
      </c>
      <c r="D1089" s="6">
        <f>TITRES_STAT!E1092</f>
        <v>5191</v>
      </c>
      <c r="E1089" s="2">
        <f t="shared" si="64"/>
        <v>5638324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11.16</v>
      </c>
      <c r="C1090" s="6">
        <f>TITRES_STAT!D1093</f>
        <v>7.0926</v>
      </c>
      <c r="D1090" s="6">
        <f>TITRES_STAT!E1093</f>
        <v>25836</v>
      </c>
      <c r="E1090" s="2">
        <f t="shared" si="64"/>
        <v>5664160</v>
      </c>
      <c r="F1090" s="6" t="str">
        <f t="shared" si="67"/>
        <v>BULLISH</v>
      </c>
      <c r="G1090" s="6" t="str">
        <f t="shared" si="66"/>
        <v>NEUTRAL</v>
      </c>
      <c r="H1090" s="6" t="str">
        <f t="shared" si="65"/>
        <v>CONFIRMED BULLISH</v>
      </c>
    </row>
    <row r="1091" spans="1:8" ht="13.5" x14ac:dyDescent="0.25">
      <c r="A1091" s="3">
        <f>TITRES_STAT!B1094</f>
        <v>43595</v>
      </c>
      <c r="B1091" s="6">
        <f>TITRES_STAT!C1094</f>
        <v>11.15</v>
      </c>
      <c r="C1091" s="6">
        <f>TITRES_STAT!D1094</f>
        <v>7.0861999999999998</v>
      </c>
      <c r="D1091" s="6">
        <f>TITRES_STAT!E1094</f>
        <v>5712</v>
      </c>
      <c r="E1091" s="2">
        <f t="shared" si="64"/>
        <v>5658448</v>
      </c>
      <c r="F1091" s="6" t="str">
        <f t="shared" si="67"/>
        <v>BULLISH</v>
      </c>
      <c r="G1091" s="6" t="str">
        <f t="shared" si="66"/>
        <v>NEUTRAL</v>
      </c>
      <c r="H1091" s="6" t="str">
        <f t="shared" si="65"/>
        <v>CONFIRMED BULLISH</v>
      </c>
    </row>
    <row r="1092" spans="1:8" ht="13.5" x14ac:dyDescent="0.25">
      <c r="A1092" s="3">
        <f>TITRES_STAT!B1095</f>
        <v>43598</v>
      </c>
      <c r="B1092" s="6">
        <f>TITRES_STAT!C1095</f>
        <v>11.1</v>
      </c>
      <c r="C1092" s="6">
        <f>TITRES_STAT!D1095</f>
        <v>7.0544000000000002</v>
      </c>
      <c r="D1092" s="6">
        <f>TITRES_STAT!E1095</f>
        <v>4981</v>
      </c>
      <c r="E1092" s="2">
        <f t="shared" ref="E1092:E1155" si="68">IF(B1092&gt;B1091, E1091+D1092, IF(B1092&lt;B1091, E1091-D1092, E1091))</f>
        <v>5653467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BEARISH DIVERGENCE</v>
      </c>
    </row>
    <row r="1093" spans="1:8" ht="13.5" x14ac:dyDescent="0.25">
      <c r="A1093" s="3">
        <f>TITRES_STAT!B1096</f>
        <v>43599</v>
      </c>
      <c r="B1093" s="6">
        <f>TITRES_STAT!C1096</f>
        <v>11.19</v>
      </c>
      <c r="C1093" s="6">
        <f>TITRES_STAT!D1096</f>
        <v>7.1116000000000001</v>
      </c>
      <c r="D1093" s="6">
        <f>TITRES_STAT!E1096</f>
        <v>6533</v>
      </c>
      <c r="E1093" s="2">
        <f t="shared" si="68"/>
        <v>5660000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CONFIRMED BULLISH</v>
      </c>
    </row>
    <row r="1094" spans="1:8" ht="13.5" x14ac:dyDescent="0.25">
      <c r="A1094" s="3">
        <f>TITRES_STAT!B1097</f>
        <v>43600</v>
      </c>
      <c r="B1094" s="6">
        <f>TITRES_STAT!C1097</f>
        <v>11</v>
      </c>
      <c r="C1094" s="6">
        <f>TITRES_STAT!D1097</f>
        <v>6.9908999999999999</v>
      </c>
      <c r="D1094" s="6">
        <f>TITRES_STAT!E1097</f>
        <v>11378</v>
      </c>
      <c r="E1094" s="2">
        <f t="shared" si="68"/>
        <v>5648622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6">
        <f>TITRES_STAT!C1098</f>
        <v>11.16</v>
      </c>
      <c r="C1095" s="6">
        <f>TITRES_STAT!D1098</f>
        <v>7.0926</v>
      </c>
      <c r="D1095" s="6">
        <f>TITRES_STAT!E1098</f>
        <v>8006</v>
      </c>
      <c r="E1095" s="2">
        <f t="shared" si="68"/>
        <v>5656628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11.2</v>
      </c>
      <c r="C1096" s="6">
        <f>TITRES_STAT!D1099</f>
        <v>7.1180000000000003</v>
      </c>
      <c r="D1096" s="6">
        <f>TITRES_STAT!E1099</f>
        <v>1675</v>
      </c>
      <c r="E1096" s="2">
        <f t="shared" si="68"/>
        <v>5658303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BEARISH DIVERGENCE</v>
      </c>
    </row>
    <row r="1097" spans="1:8" ht="13.5" x14ac:dyDescent="0.25">
      <c r="A1097" s="3">
        <f>TITRES_STAT!B1100</f>
        <v>43605</v>
      </c>
      <c r="B1097" s="6">
        <f>TITRES_STAT!C1100</f>
        <v>11.2</v>
      </c>
      <c r="C1097" s="6">
        <f>TITRES_STAT!D1100</f>
        <v>7.1180000000000003</v>
      </c>
      <c r="D1097" s="6">
        <f>TITRES_STAT!E1100</f>
        <v>6748</v>
      </c>
      <c r="E1097" s="2">
        <f t="shared" si="68"/>
        <v>5658303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CONFIRMED BULLISH</v>
      </c>
    </row>
    <row r="1098" spans="1:8" ht="13.5" x14ac:dyDescent="0.25">
      <c r="A1098" s="3">
        <f>TITRES_STAT!B1101</f>
        <v>43606</v>
      </c>
      <c r="B1098" s="6">
        <f>TITRES_STAT!C1101</f>
        <v>11.21</v>
      </c>
      <c r="C1098" s="6">
        <f>TITRES_STAT!D1101</f>
        <v>7.1242999999999999</v>
      </c>
      <c r="D1098" s="6">
        <f>TITRES_STAT!E1101</f>
        <v>3560</v>
      </c>
      <c r="E1098" s="2">
        <f t="shared" si="68"/>
        <v>5661863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CONFIRMED BULLISH</v>
      </c>
    </row>
    <row r="1099" spans="1:8" ht="13.5" x14ac:dyDescent="0.25">
      <c r="A1099" s="3">
        <f>TITRES_STAT!B1102</f>
        <v>43607</v>
      </c>
      <c r="B1099" s="6">
        <f>TITRES_STAT!C1102</f>
        <v>11.35</v>
      </c>
      <c r="C1099" s="6">
        <f>TITRES_STAT!D1102</f>
        <v>7.2133000000000003</v>
      </c>
      <c r="D1099" s="6">
        <f>TITRES_STAT!E1102</f>
        <v>8740</v>
      </c>
      <c r="E1099" s="2">
        <f t="shared" si="68"/>
        <v>5670603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11.4</v>
      </c>
      <c r="C1100" s="6">
        <f>TITRES_STAT!D1103</f>
        <v>7.2450999999999999</v>
      </c>
      <c r="D1100" s="6">
        <f>TITRES_STAT!E1103</f>
        <v>14749</v>
      </c>
      <c r="E1100" s="2">
        <f t="shared" si="68"/>
        <v>5685352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11.58</v>
      </c>
      <c r="C1101" s="6">
        <f>TITRES_STAT!D1104</f>
        <v>7.3594999999999997</v>
      </c>
      <c r="D1101" s="6">
        <f>TITRES_STAT!E1104</f>
        <v>24120</v>
      </c>
      <c r="E1101" s="2">
        <f t="shared" si="68"/>
        <v>5709472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11.74</v>
      </c>
      <c r="C1102" s="6">
        <f>TITRES_STAT!D1105</f>
        <v>7.4611999999999998</v>
      </c>
      <c r="D1102" s="6">
        <f>TITRES_STAT!E1105</f>
        <v>35115</v>
      </c>
      <c r="E1102" s="2">
        <f t="shared" si="68"/>
        <v>5744587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11.5</v>
      </c>
      <c r="C1103" s="6">
        <f>TITRES_STAT!D1106</f>
        <v>7.3086000000000002</v>
      </c>
      <c r="D1103" s="6">
        <f>TITRES_STAT!E1106</f>
        <v>8557</v>
      </c>
      <c r="E1103" s="2">
        <f t="shared" si="68"/>
        <v>5736030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11.79</v>
      </c>
      <c r="C1104" s="6">
        <f>TITRES_STAT!D1107</f>
        <v>7.4928999999999997</v>
      </c>
      <c r="D1104" s="6">
        <f>TITRES_STAT!E1107</f>
        <v>11622</v>
      </c>
      <c r="E1104" s="2">
        <f t="shared" si="68"/>
        <v>5747652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11.79</v>
      </c>
      <c r="C1105" s="6">
        <f>TITRES_STAT!D1108</f>
        <v>7.4928999999999997</v>
      </c>
      <c r="D1105" s="6">
        <f>TITRES_STAT!E1108</f>
        <v>18015</v>
      </c>
      <c r="E1105" s="2">
        <f t="shared" si="68"/>
        <v>5747652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11.84</v>
      </c>
      <c r="C1106" s="6">
        <f>TITRES_STAT!D1109</f>
        <v>7.5247000000000002</v>
      </c>
      <c r="D1106" s="6">
        <f>TITRES_STAT!E1109</f>
        <v>24766</v>
      </c>
      <c r="E1106" s="2">
        <f t="shared" si="68"/>
        <v>5772418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12.03</v>
      </c>
      <c r="C1107" s="6">
        <f>TITRES_STAT!D1110</f>
        <v>7.6455000000000002</v>
      </c>
      <c r="D1107" s="6">
        <f>TITRES_STAT!E1110</f>
        <v>18025</v>
      </c>
      <c r="E1107" s="2">
        <f t="shared" si="68"/>
        <v>5790443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CONFIRMED BULLISH</v>
      </c>
    </row>
    <row r="1108" spans="1:8" ht="13.5" x14ac:dyDescent="0.25">
      <c r="A1108" s="3">
        <f>TITRES_STAT!B1111</f>
        <v>43623</v>
      </c>
      <c r="B1108" s="6">
        <f>TITRES_STAT!C1111</f>
        <v>12.06</v>
      </c>
      <c r="C1108" s="6">
        <f>TITRES_STAT!D1111</f>
        <v>7.6645000000000003</v>
      </c>
      <c r="D1108" s="6">
        <f>TITRES_STAT!E1111</f>
        <v>8646</v>
      </c>
      <c r="E1108" s="2">
        <f t="shared" si="68"/>
        <v>5799089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CONFIRMED BULLISH</v>
      </c>
    </row>
    <row r="1109" spans="1:8" ht="13.5" x14ac:dyDescent="0.25">
      <c r="A1109" s="3">
        <f>TITRES_STAT!B1112</f>
        <v>43626</v>
      </c>
      <c r="B1109" s="6">
        <f>TITRES_STAT!C1112</f>
        <v>12.39</v>
      </c>
      <c r="C1109" s="6">
        <f>TITRES_STAT!D1112</f>
        <v>7.8742999999999999</v>
      </c>
      <c r="D1109" s="6">
        <f>TITRES_STAT!E1112</f>
        <v>20361</v>
      </c>
      <c r="E1109" s="2">
        <f t="shared" si="68"/>
        <v>5819450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12.13</v>
      </c>
      <c r="C1110" s="6">
        <f>TITRES_STAT!D1113</f>
        <v>7.7089999999999996</v>
      </c>
      <c r="D1110" s="6">
        <f>TITRES_STAT!E1113</f>
        <v>31435</v>
      </c>
      <c r="E1110" s="2">
        <f t="shared" si="68"/>
        <v>5788015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11.99</v>
      </c>
      <c r="C1111" s="6">
        <f>TITRES_STAT!D1114</f>
        <v>7.62</v>
      </c>
      <c r="D1111" s="6">
        <f>TITRES_STAT!E1114</f>
        <v>9142</v>
      </c>
      <c r="E1111" s="2">
        <f t="shared" si="68"/>
        <v>5778873</v>
      </c>
      <c r="F1111" s="6" t="str">
        <f t="shared" si="71"/>
        <v>BULLISH</v>
      </c>
      <c r="G1111" s="6" t="str">
        <f t="shared" si="70"/>
        <v>NEUTRAL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12.2</v>
      </c>
      <c r="C1112" s="6">
        <f>TITRES_STAT!D1115</f>
        <v>7.7534999999999998</v>
      </c>
      <c r="D1112" s="6">
        <f>TITRES_STAT!E1115</f>
        <v>20062</v>
      </c>
      <c r="E1112" s="2">
        <f t="shared" si="68"/>
        <v>5798935</v>
      </c>
      <c r="F1112" s="6" t="str">
        <f t="shared" si="71"/>
        <v>BULLISH</v>
      </c>
      <c r="G1112" s="6" t="str">
        <f t="shared" si="70"/>
        <v>NEUTRAL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12.25</v>
      </c>
      <c r="C1113" s="6">
        <f>TITRES_STAT!D1116</f>
        <v>7.7853000000000003</v>
      </c>
      <c r="D1113" s="6">
        <f>TITRES_STAT!E1116</f>
        <v>11611</v>
      </c>
      <c r="E1113" s="2">
        <f t="shared" si="68"/>
        <v>5810546</v>
      </c>
      <c r="F1113" s="6" t="str">
        <f t="shared" si="71"/>
        <v>BULLISH</v>
      </c>
      <c r="G1113" s="6" t="str">
        <f t="shared" si="70"/>
        <v>NEUTRAL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12.2</v>
      </c>
      <c r="C1114" s="6">
        <f>TITRES_STAT!D1117</f>
        <v>7.7534999999999998</v>
      </c>
      <c r="D1114" s="6">
        <f>TITRES_STAT!E1117</f>
        <v>752</v>
      </c>
      <c r="E1114" s="2">
        <f t="shared" si="68"/>
        <v>5809794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11.95</v>
      </c>
      <c r="C1115" s="6">
        <f>TITRES_STAT!D1118</f>
        <v>7.5945999999999998</v>
      </c>
      <c r="D1115" s="6">
        <f>TITRES_STAT!E1118</f>
        <v>11292</v>
      </c>
      <c r="E1115" s="2">
        <f t="shared" si="68"/>
        <v>5798502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BULLISH DIVERGENCE</v>
      </c>
    </row>
    <row r="1116" spans="1:8" ht="13.5" x14ac:dyDescent="0.25">
      <c r="A1116" s="3">
        <f>TITRES_STAT!B1119</f>
        <v>43635</v>
      </c>
      <c r="B1116" s="6">
        <f>TITRES_STAT!C1119</f>
        <v>12.05</v>
      </c>
      <c r="C1116" s="6">
        <f>TITRES_STAT!D1119</f>
        <v>7.6581999999999999</v>
      </c>
      <c r="D1116" s="6">
        <f>TITRES_STAT!E1119</f>
        <v>10619</v>
      </c>
      <c r="E1116" s="2">
        <f t="shared" si="68"/>
        <v>5809121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12.19</v>
      </c>
      <c r="C1117" s="6">
        <f>TITRES_STAT!D1120</f>
        <v>7.7472000000000003</v>
      </c>
      <c r="D1117" s="6">
        <f>TITRES_STAT!E1120</f>
        <v>11721</v>
      </c>
      <c r="E1117" s="2">
        <f t="shared" si="68"/>
        <v>5820842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BULLISH DIVERGENCE</v>
      </c>
    </row>
    <row r="1118" spans="1:8" ht="13.5" x14ac:dyDescent="0.25">
      <c r="A1118" s="3">
        <f>TITRES_STAT!B1121</f>
        <v>43637</v>
      </c>
      <c r="B1118" s="6">
        <f>TITRES_STAT!C1121</f>
        <v>12.05</v>
      </c>
      <c r="C1118" s="6">
        <f>TITRES_STAT!D1121</f>
        <v>7.6581999999999999</v>
      </c>
      <c r="D1118" s="6">
        <f>TITRES_STAT!E1121</f>
        <v>12215</v>
      </c>
      <c r="E1118" s="2">
        <f t="shared" si="68"/>
        <v>5808627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12</v>
      </c>
      <c r="C1119" s="6">
        <f>TITRES_STAT!D1122</f>
        <v>7.6264000000000003</v>
      </c>
      <c r="D1119" s="6">
        <f>TITRES_STAT!E1122</f>
        <v>17691</v>
      </c>
      <c r="E1119" s="2">
        <f t="shared" si="68"/>
        <v>5790936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11.3</v>
      </c>
      <c r="C1120" s="6">
        <f>TITRES_STAT!D1123</f>
        <v>7.6245000000000003</v>
      </c>
      <c r="D1120" s="6">
        <f>TITRES_STAT!E1123</f>
        <v>17668</v>
      </c>
      <c r="E1120" s="2">
        <f t="shared" si="68"/>
        <v>5773268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CONFIRMED BEARISH</v>
      </c>
    </row>
    <row r="1121" spans="1:8" ht="13.5" x14ac:dyDescent="0.25">
      <c r="A1121" s="3">
        <f>TITRES_STAT!B1124</f>
        <v>43642</v>
      </c>
      <c r="B1121" s="6">
        <f>TITRES_STAT!C1124</f>
        <v>11.4</v>
      </c>
      <c r="C1121" s="6">
        <f>TITRES_STAT!D1124</f>
        <v>7.6920000000000002</v>
      </c>
      <c r="D1121" s="6">
        <f>TITRES_STAT!E1124</f>
        <v>23814</v>
      </c>
      <c r="E1121" s="2">
        <f t="shared" si="68"/>
        <v>5797082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11.14</v>
      </c>
      <c r="C1122" s="6">
        <f>TITRES_STAT!D1125</f>
        <v>7.5166000000000004</v>
      </c>
      <c r="D1122" s="6">
        <f>TITRES_STAT!E1125</f>
        <v>58937</v>
      </c>
      <c r="E1122" s="2">
        <f t="shared" si="68"/>
        <v>5738145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11.4</v>
      </c>
      <c r="C1123" s="6">
        <f>TITRES_STAT!D1126</f>
        <v>7.6920000000000002</v>
      </c>
      <c r="D1123" s="6">
        <f>TITRES_STAT!E1126</f>
        <v>17278</v>
      </c>
      <c r="E1123" s="2">
        <f t="shared" si="68"/>
        <v>5755423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10.66</v>
      </c>
      <c r="C1124" s="6">
        <f>TITRES_STAT!D1127</f>
        <v>7.9337</v>
      </c>
      <c r="D1124" s="6">
        <f>TITRES_STAT!E1127</f>
        <v>17822</v>
      </c>
      <c r="E1124" s="2">
        <f t="shared" si="68"/>
        <v>5737601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CONFIRMED BEARISH</v>
      </c>
    </row>
    <row r="1125" spans="1:8" ht="13.5" x14ac:dyDescent="0.25">
      <c r="A1125" s="3">
        <f>TITRES_STAT!B1128</f>
        <v>43648</v>
      </c>
      <c r="B1125" s="6">
        <f>TITRES_STAT!C1128</f>
        <v>10.47</v>
      </c>
      <c r="C1125" s="6">
        <f>TITRES_STAT!D1128</f>
        <v>7.7923</v>
      </c>
      <c r="D1125" s="6">
        <f>TITRES_STAT!E1128</f>
        <v>5430</v>
      </c>
      <c r="E1125" s="2">
        <f t="shared" si="68"/>
        <v>5732171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43649</v>
      </c>
      <c r="B1126" s="6">
        <f>TITRES_STAT!C1129</f>
        <v>10.63</v>
      </c>
      <c r="C1126" s="6">
        <f>TITRES_STAT!D1129</f>
        <v>7.9114000000000004</v>
      </c>
      <c r="D1126" s="6">
        <f>TITRES_STAT!E1129</f>
        <v>2925</v>
      </c>
      <c r="E1126" s="2">
        <f t="shared" si="68"/>
        <v>5735096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43650</v>
      </c>
      <c r="B1127" s="6">
        <f>TITRES_STAT!C1130</f>
        <v>10.57</v>
      </c>
      <c r="C1127" s="6">
        <f>TITRES_STAT!D1130</f>
        <v>7.8666999999999998</v>
      </c>
      <c r="D1127" s="6">
        <f>TITRES_STAT!E1130</f>
        <v>8009</v>
      </c>
      <c r="E1127" s="2">
        <f t="shared" si="68"/>
        <v>5727087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43651</v>
      </c>
      <c r="B1128" s="6">
        <f>TITRES_STAT!C1131</f>
        <v>10.47</v>
      </c>
      <c r="C1128" s="6">
        <f>TITRES_STAT!D1131</f>
        <v>7.7923</v>
      </c>
      <c r="D1128" s="6">
        <f>TITRES_STAT!E1131</f>
        <v>5695</v>
      </c>
      <c r="E1128" s="2">
        <f t="shared" si="68"/>
        <v>5721392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10.4</v>
      </c>
      <c r="C1129" s="6">
        <f>TITRES_STAT!D1132</f>
        <v>7.7401999999999997</v>
      </c>
      <c r="D1129" s="6">
        <f>TITRES_STAT!E1132</f>
        <v>3549</v>
      </c>
      <c r="E1129" s="2">
        <f t="shared" si="68"/>
        <v>5717843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10.45</v>
      </c>
      <c r="C1130" s="6">
        <f>TITRES_STAT!D1133</f>
        <v>7.7774000000000001</v>
      </c>
      <c r="D1130" s="6">
        <f>TITRES_STAT!E1133</f>
        <v>3521</v>
      </c>
      <c r="E1130" s="2">
        <f t="shared" si="68"/>
        <v>5721364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10.38</v>
      </c>
      <c r="C1131" s="6">
        <f>TITRES_STAT!D1134</f>
        <v>7.7252999999999998</v>
      </c>
      <c r="D1131" s="6">
        <f>TITRES_STAT!E1134</f>
        <v>5227</v>
      </c>
      <c r="E1131" s="2">
        <f t="shared" si="68"/>
        <v>5716137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10.4</v>
      </c>
      <c r="C1132" s="6">
        <f>TITRES_STAT!D1135</f>
        <v>7.7401999999999997</v>
      </c>
      <c r="D1132" s="6">
        <f>TITRES_STAT!E1135</f>
        <v>1782</v>
      </c>
      <c r="E1132" s="2">
        <f t="shared" si="68"/>
        <v>5717919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10.3</v>
      </c>
      <c r="C1133" s="6">
        <f>TITRES_STAT!D1136</f>
        <v>7.6657999999999999</v>
      </c>
      <c r="D1133" s="6">
        <f>TITRES_STAT!E1136</f>
        <v>2196</v>
      </c>
      <c r="E1133" s="2">
        <f t="shared" si="68"/>
        <v>5715723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10.37</v>
      </c>
      <c r="C1134" s="6">
        <f>TITRES_STAT!D1137</f>
        <v>7.7179000000000002</v>
      </c>
      <c r="D1134" s="6">
        <f>TITRES_STAT!E1137</f>
        <v>7886</v>
      </c>
      <c r="E1134" s="2">
        <f t="shared" si="68"/>
        <v>5723609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BULLISH DIVERGENCE</v>
      </c>
    </row>
    <row r="1135" spans="1:8" ht="13.5" x14ac:dyDescent="0.25">
      <c r="A1135" s="3">
        <f>TITRES_STAT!B1138</f>
        <v>43662</v>
      </c>
      <c r="B1135" s="6">
        <f>TITRES_STAT!C1138</f>
        <v>10.18</v>
      </c>
      <c r="C1135" s="6">
        <f>TITRES_STAT!D1138</f>
        <v>7.5765000000000002</v>
      </c>
      <c r="D1135" s="6">
        <f>TITRES_STAT!E1138</f>
        <v>6046</v>
      </c>
      <c r="E1135" s="2">
        <f t="shared" si="68"/>
        <v>5717563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10.1</v>
      </c>
      <c r="C1136" s="6">
        <f>TITRES_STAT!D1139</f>
        <v>7.5168999999999997</v>
      </c>
      <c r="D1136" s="6">
        <f>TITRES_STAT!E1139</f>
        <v>12220</v>
      </c>
      <c r="E1136" s="2">
        <f t="shared" si="68"/>
        <v>5705343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10.3</v>
      </c>
      <c r="C1137" s="6">
        <f>TITRES_STAT!D1140</f>
        <v>7.6657999999999999</v>
      </c>
      <c r="D1137" s="6">
        <f>TITRES_STAT!E1140</f>
        <v>8848</v>
      </c>
      <c r="E1137" s="2">
        <f t="shared" si="68"/>
        <v>5714191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10.3</v>
      </c>
      <c r="C1138" s="6">
        <f>TITRES_STAT!D1141</f>
        <v>7.6657999999999999</v>
      </c>
      <c r="D1138" s="6">
        <f>TITRES_STAT!E1141</f>
        <v>366</v>
      </c>
      <c r="E1138" s="2">
        <f t="shared" si="68"/>
        <v>5714191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10.1</v>
      </c>
      <c r="C1139" s="6">
        <f>TITRES_STAT!D1142</f>
        <v>7.5168999999999997</v>
      </c>
      <c r="D1139" s="6">
        <f>TITRES_STAT!E1142</f>
        <v>5171</v>
      </c>
      <c r="E1139" s="2">
        <f t="shared" si="68"/>
        <v>5709020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10.1</v>
      </c>
      <c r="C1140" s="6">
        <f>TITRES_STAT!D1143</f>
        <v>7.5168999999999997</v>
      </c>
      <c r="D1140" s="6">
        <f>TITRES_STAT!E1143</f>
        <v>17558</v>
      </c>
      <c r="E1140" s="2">
        <f t="shared" si="68"/>
        <v>5709020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10.199999999999999</v>
      </c>
      <c r="C1141" s="6">
        <f>TITRES_STAT!D1144</f>
        <v>7.5913000000000004</v>
      </c>
      <c r="D1141" s="6">
        <f>TITRES_STAT!E1144</f>
        <v>5130</v>
      </c>
      <c r="E1141" s="2">
        <f t="shared" si="68"/>
        <v>5714150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CONFIRMED BULLISH</v>
      </c>
    </row>
    <row r="1142" spans="1:8" ht="13.5" x14ac:dyDescent="0.25">
      <c r="A1142" s="3">
        <f>TITRES_STAT!B1145</f>
        <v>43672</v>
      </c>
      <c r="B1142" s="6">
        <f>TITRES_STAT!C1145</f>
        <v>10.14</v>
      </c>
      <c r="C1142" s="6">
        <f>TITRES_STAT!D1145</f>
        <v>7.5467000000000004</v>
      </c>
      <c r="D1142" s="6">
        <f>TITRES_STAT!E1145</f>
        <v>1767</v>
      </c>
      <c r="E1142" s="2">
        <f t="shared" si="68"/>
        <v>5712383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10</v>
      </c>
      <c r="C1143" s="6">
        <f>TITRES_STAT!D1146</f>
        <v>7.4424999999999999</v>
      </c>
      <c r="D1143" s="6">
        <f>TITRES_STAT!E1146</f>
        <v>12789</v>
      </c>
      <c r="E1143" s="2">
        <f t="shared" si="68"/>
        <v>5699594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43676</v>
      </c>
      <c r="B1144" s="6">
        <f>TITRES_STAT!C1147</f>
        <v>9.9</v>
      </c>
      <c r="C1144" s="6">
        <f>TITRES_STAT!D1147</f>
        <v>7.3681000000000001</v>
      </c>
      <c r="D1144" s="6">
        <f>TITRES_STAT!E1147</f>
        <v>827</v>
      </c>
      <c r="E1144" s="2">
        <f t="shared" si="68"/>
        <v>5698767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9.58</v>
      </c>
      <c r="C1145" s="6">
        <f>TITRES_STAT!D1148</f>
        <v>7.1299000000000001</v>
      </c>
      <c r="D1145" s="6">
        <f>TITRES_STAT!E1148</f>
        <v>4685</v>
      </c>
      <c r="E1145" s="2">
        <f t="shared" si="68"/>
        <v>5694082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9.26</v>
      </c>
      <c r="C1146" s="6">
        <f>TITRES_STAT!D1149</f>
        <v>6.8917000000000002</v>
      </c>
      <c r="D1146" s="6">
        <f>TITRES_STAT!E1149</f>
        <v>19142</v>
      </c>
      <c r="E1146" s="2">
        <f t="shared" si="68"/>
        <v>5674940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8.93</v>
      </c>
      <c r="C1147" s="6">
        <f>TITRES_STAT!D1150</f>
        <v>6.6460999999999997</v>
      </c>
      <c r="D1147" s="6">
        <f>TITRES_STAT!E1150</f>
        <v>44882</v>
      </c>
      <c r="E1147" s="2">
        <f t="shared" si="68"/>
        <v>5630058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9.18</v>
      </c>
      <c r="C1148" s="6">
        <f>TITRES_STAT!D1151</f>
        <v>6.8322000000000003</v>
      </c>
      <c r="D1148" s="6">
        <f>TITRES_STAT!E1151</f>
        <v>3844</v>
      </c>
      <c r="E1148" s="2">
        <f t="shared" si="68"/>
        <v>5633902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9.4600000000000009</v>
      </c>
      <c r="C1149" s="6">
        <f>TITRES_STAT!D1152</f>
        <v>7.0406000000000004</v>
      </c>
      <c r="D1149" s="6">
        <f>TITRES_STAT!E1152</f>
        <v>2359</v>
      </c>
      <c r="E1149" s="2">
        <f t="shared" si="68"/>
        <v>5636261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9.4600000000000009</v>
      </c>
      <c r="C1150" s="6">
        <f>TITRES_STAT!D1153</f>
        <v>7.0406000000000004</v>
      </c>
      <c r="D1150" s="6">
        <f>TITRES_STAT!E1153</f>
        <v>8055</v>
      </c>
      <c r="E1150" s="2">
        <f t="shared" si="68"/>
        <v>5636261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9.31</v>
      </c>
      <c r="C1151" s="6">
        <f>TITRES_STAT!D1154</f>
        <v>6.9290000000000003</v>
      </c>
      <c r="D1151" s="6">
        <f>TITRES_STAT!E1154</f>
        <v>2295</v>
      </c>
      <c r="E1151" s="2">
        <f t="shared" si="68"/>
        <v>5633966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BEARISH DIVERGENCE</v>
      </c>
    </row>
    <row r="1152" spans="1:8" ht="13.5" x14ac:dyDescent="0.25">
      <c r="A1152" s="3">
        <f>TITRES_STAT!B1155</f>
        <v>43686</v>
      </c>
      <c r="B1152" s="6">
        <f>TITRES_STAT!C1155</f>
        <v>9.4</v>
      </c>
      <c r="C1152" s="6">
        <f>TITRES_STAT!D1155</f>
        <v>6.9958999999999998</v>
      </c>
      <c r="D1152" s="6">
        <f>TITRES_STAT!E1155</f>
        <v>5838</v>
      </c>
      <c r="E1152" s="2">
        <f t="shared" si="68"/>
        <v>5639804</v>
      </c>
      <c r="F1152" s="6" t="str">
        <f t="shared" si="71"/>
        <v>BULLISH</v>
      </c>
      <c r="G1152" s="6" t="str">
        <f t="shared" si="70"/>
        <v>NEUTRAL</v>
      </c>
      <c r="H1152" s="6" t="str">
        <f t="shared" si="69"/>
        <v>CONFIRMED BULLISH</v>
      </c>
    </row>
    <row r="1153" spans="1:8" ht="13.5" x14ac:dyDescent="0.25">
      <c r="A1153" s="3">
        <f>TITRES_STAT!B1156</f>
        <v>43691</v>
      </c>
      <c r="B1153" s="6">
        <f>TITRES_STAT!C1156</f>
        <v>9.3000000000000007</v>
      </c>
      <c r="C1153" s="6">
        <f>TITRES_STAT!D1156</f>
        <v>6.9215</v>
      </c>
      <c r="D1153" s="6">
        <f>TITRES_STAT!E1156</f>
        <v>12521</v>
      </c>
      <c r="E1153" s="2">
        <f t="shared" si="68"/>
        <v>5627283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BEARISH DIVERGENCE</v>
      </c>
    </row>
    <row r="1154" spans="1:8" ht="13.5" x14ac:dyDescent="0.25">
      <c r="A1154" s="3">
        <f>TITRES_STAT!B1157</f>
        <v>43692</v>
      </c>
      <c r="B1154" s="6">
        <f>TITRES_STAT!C1157</f>
        <v>9.2899999999999991</v>
      </c>
      <c r="C1154" s="6">
        <f>TITRES_STAT!D1157</f>
        <v>6.9141000000000004</v>
      </c>
      <c r="D1154" s="6">
        <f>TITRES_STAT!E1157</f>
        <v>2620</v>
      </c>
      <c r="E1154" s="2">
        <f t="shared" si="68"/>
        <v>5624663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9.2799999999999994</v>
      </c>
      <c r="C1155" s="6">
        <f>TITRES_STAT!D1158</f>
        <v>6.9066000000000001</v>
      </c>
      <c r="D1155" s="6">
        <f>TITRES_STAT!E1158</f>
        <v>3028</v>
      </c>
      <c r="E1155" s="2">
        <f t="shared" si="68"/>
        <v>5621635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9.1999999999999993</v>
      </c>
      <c r="C1156" s="6">
        <f>TITRES_STAT!D1159</f>
        <v>6.8471000000000002</v>
      </c>
      <c r="D1156" s="6">
        <f>TITRES_STAT!E1159</f>
        <v>2439</v>
      </c>
      <c r="E1156" s="2">
        <f t="shared" ref="E1156:E1219" si="72">IF(B1156&gt;B1155, E1155+D1156, IF(B1156&lt;B1155, E1155-D1156, E1155))</f>
        <v>5619196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9.15</v>
      </c>
      <c r="C1157" s="6">
        <f>TITRES_STAT!D1160</f>
        <v>6.8098999999999998</v>
      </c>
      <c r="D1157" s="6">
        <f>TITRES_STAT!E1160</f>
        <v>1702</v>
      </c>
      <c r="E1157" s="2">
        <f t="shared" si="72"/>
        <v>5617494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9.1</v>
      </c>
      <c r="C1158" s="6">
        <f>TITRES_STAT!D1161</f>
        <v>6.7727000000000004</v>
      </c>
      <c r="D1158" s="6">
        <f>TITRES_STAT!E1161</f>
        <v>1130</v>
      </c>
      <c r="E1158" s="2">
        <f t="shared" si="72"/>
        <v>5616364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9.08</v>
      </c>
      <c r="C1159" s="6">
        <f>TITRES_STAT!D1162</f>
        <v>6.7577999999999996</v>
      </c>
      <c r="D1159" s="6">
        <f>TITRES_STAT!E1162</f>
        <v>2248</v>
      </c>
      <c r="E1159" s="2">
        <f t="shared" si="72"/>
        <v>5614116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9.09</v>
      </c>
      <c r="C1160" s="6">
        <f>TITRES_STAT!D1163</f>
        <v>6.7652000000000001</v>
      </c>
      <c r="D1160" s="6">
        <f>TITRES_STAT!E1163</f>
        <v>6791</v>
      </c>
      <c r="E1160" s="2">
        <f t="shared" si="72"/>
        <v>5620907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9</v>
      </c>
      <c r="C1161" s="6">
        <f>TITRES_STAT!D1164</f>
        <v>6.6981999999999999</v>
      </c>
      <c r="D1161" s="6">
        <f>TITRES_STAT!E1164</f>
        <v>12721</v>
      </c>
      <c r="E1161" s="2">
        <f t="shared" si="72"/>
        <v>5608186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8.89</v>
      </c>
      <c r="C1162" s="6">
        <f>TITRES_STAT!D1165</f>
        <v>6.6163999999999996</v>
      </c>
      <c r="D1162" s="6">
        <f>TITRES_STAT!E1165</f>
        <v>5381</v>
      </c>
      <c r="E1162" s="2">
        <f t="shared" si="72"/>
        <v>5602805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8.84</v>
      </c>
      <c r="C1163" s="6">
        <f>TITRES_STAT!D1166</f>
        <v>6.5792000000000002</v>
      </c>
      <c r="D1163" s="6">
        <f>TITRES_STAT!E1166</f>
        <v>10244</v>
      </c>
      <c r="E1163" s="2">
        <f t="shared" si="72"/>
        <v>5592561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8.68</v>
      </c>
      <c r="C1164" s="6">
        <f>TITRES_STAT!D1167</f>
        <v>6.4600999999999997</v>
      </c>
      <c r="D1164" s="6">
        <f>TITRES_STAT!E1167</f>
        <v>9743</v>
      </c>
      <c r="E1164" s="2">
        <f t="shared" si="72"/>
        <v>5582818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8.84</v>
      </c>
      <c r="C1165" s="6">
        <f>TITRES_STAT!D1168</f>
        <v>6.5792000000000002</v>
      </c>
      <c r="D1165" s="6">
        <f>TITRES_STAT!E1168</f>
        <v>41284</v>
      </c>
      <c r="E1165" s="2">
        <f t="shared" si="72"/>
        <v>5624102</v>
      </c>
      <c r="F1165" s="6" t="str">
        <f t="shared" si="75"/>
        <v>BULLISH</v>
      </c>
      <c r="G1165" s="6" t="str">
        <f t="shared" si="74"/>
        <v>NEUTRAL</v>
      </c>
      <c r="H1165" s="6" t="str">
        <f t="shared" si="73"/>
        <v>BULLISH DIVERGENCE</v>
      </c>
    </row>
    <row r="1166" spans="1:8" ht="13.5" x14ac:dyDescent="0.25">
      <c r="A1166" s="3">
        <f>TITRES_STAT!B1169</f>
        <v>43710</v>
      </c>
      <c r="B1166" s="6">
        <f>TITRES_STAT!C1169</f>
        <v>8.77</v>
      </c>
      <c r="C1166" s="6">
        <f>TITRES_STAT!D1169</f>
        <v>6.5270999999999999</v>
      </c>
      <c r="D1166" s="6">
        <f>TITRES_STAT!E1169</f>
        <v>13269</v>
      </c>
      <c r="E1166" s="2">
        <f t="shared" si="72"/>
        <v>5610833</v>
      </c>
      <c r="F1166" s="6" t="str">
        <f t="shared" si="75"/>
        <v>BULLISH</v>
      </c>
      <c r="G1166" s="6" t="str">
        <f t="shared" si="74"/>
        <v>NEUTRAL</v>
      </c>
      <c r="H1166" s="6" t="str">
        <f t="shared" si="73"/>
        <v>BULLISH DIVERGENCE</v>
      </c>
    </row>
    <row r="1167" spans="1:8" ht="13.5" x14ac:dyDescent="0.25">
      <c r="A1167" s="3">
        <f>TITRES_STAT!B1170</f>
        <v>43711</v>
      </c>
      <c r="B1167" s="6">
        <f>TITRES_STAT!C1170</f>
        <v>8.65</v>
      </c>
      <c r="C1167" s="6">
        <f>TITRES_STAT!D1170</f>
        <v>6.4378000000000002</v>
      </c>
      <c r="D1167" s="6">
        <f>TITRES_STAT!E1170</f>
        <v>2748</v>
      </c>
      <c r="E1167" s="2">
        <f t="shared" si="72"/>
        <v>5608085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BULLISH DIVERGENCE</v>
      </c>
    </row>
    <row r="1168" spans="1:8" ht="13.5" x14ac:dyDescent="0.25">
      <c r="A1168" s="3">
        <f>TITRES_STAT!B1171</f>
        <v>43712</v>
      </c>
      <c r="B1168" s="6">
        <f>TITRES_STAT!C1171</f>
        <v>8.68</v>
      </c>
      <c r="C1168" s="6">
        <f>TITRES_STAT!D1171</f>
        <v>6.4600999999999997</v>
      </c>
      <c r="D1168" s="6">
        <f>TITRES_STAT!E1171</f>
        <v>29655</v>
      </c>
      <c r="E1168" s="2">
        <f t="shared" si="72"/>
        <v>5637740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BULLISH DIVERGENCE</v>
      </c>
    </row>
    <row r="1169" spans="1:8" ht="13.5" x14ac:dyDescent="0.25">
      <c r="A1169" s="3">
        <f>TITRES_STAT!B1172</f>
        <v>43713</v>
      </c>
      <c r="B1169" s="6">
        <f>TITRES_STAT!C1172</f>
        <v>8.69</v>
      </c>
      <c r="C1169" s="6">
        <f>TITRES_STAT!D1172</f>
        <v>6.4675000000000002</v>
      </c>
      <c r="D1169" s="6">
        <f>TITRES_STAT!E1172</f>
        <v>20866</v>
      </c>
      <c r="E1169" s="2">
        <f t="shared" si="72"/>
        <v>5658606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8.66</v>
      </c>
      <c r="C1170" s="6">
        <f>TITRES_STAT!D1173</f>
        <v>6.4451999999999998</v>
      </c>
      <c r="D1170" s="6">
        <f>TITRES_STAT!E1173</f>
        <v>8777</v>
      </c>
      <c r="E1170" s="2">
        <f t="shared" si="72"/>
        <v>5649829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BULLISH DIVERGENCE</v>
      </c>
    </row>
    <row r="1171" spans="1:8" ht="13.5" x14ac:dyDescent="0.25">
      <c r="A1171" s="3">
        <f>TITRES_STAT!B1174</f>
        <v>43717</v>
      </c>
      <c r="B1171" s="6">
        <f>TITRES_STAT!C1174</f>
        <v>8.7100000000000009</v>
      </c>
      <c r="C1171" s="6">
        <f>TITRES_STAT!D1174</f>
        <v>6.4824000000000002</v>
      </c>
      <c r="D1171" s="6">
        <f>TITRES_STAT!E1174</f>
        <v>21624</v>
      </c>
      <c r="E1171" s="2">
        <f t="shared" si="72"/>
        <v>5671453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BULLISH DIVERGENCE</v>
      </c>
    </row>
    <row r="1172" spans="1:8" ht="13.5" x14ac:dyDescent="0.25">
      <c r="A1172" s="3">
        <f>TITRES_STAT!B1175</f>
        <v>43718</v>
      </c>
      <c r="B1172" s="6">
        <f>TITRES_STAT!C1175</f>
        <v>8.6999999999999993</v>
      </c>
      <c r="C1172" s="6">
        <f>TITRES_STAT!D1175</f>
        <v>6.4749999999999996</v>
      </c>
      <c r="D1172" s="6">
        <f>TITRES_STAT!E1175</f>
        <v>22466</v>
      </c>
      <c r="E1172" s="2">
        <f t="shared" si="72"/>
        <v>5648987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8.68</v>
      </c>
      <c r="C1173" s="6">
        <f>TITRES_STAT!D1176</f>
        <v>6.4600999999999997</v>
      </c>
      <c r="D1173" s="6">
        <f>TITRES_STAT!E1176</f>
        <v>14969</v>
      </c>
      <c r="E1173" s="2">
        <f t="shared" si="72"/>
        <v>5634018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8.65</v>
      </c>
      <c r="C1174" s="6">
        <f>TITRES_STAT!D1177</f>
        <v>6.4378000000000002</v>
      </c>
      <c r="D1174" s="6">
        <f>TITRES_STAT!E1177</f>
        <v>851208</v>
      </c>
      <c r="E1174" s="2">
        <f t="shared" si="72"/>
        <v>4782810</v>
      </c>
      <c r="F1174" s="6" t="str">
        <f t="shared" si="75"/>
        <v>BEARISH</v>
      </c>
      <c r="G1174" s="6" t="str">
        <f t="shared" si="74"/>
        <v>WEAK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8.8800000000000008</v>
      </c>
      <c r="C1175" s="6">
        <f>TITRES_STAT!D1178</f>
        <v>6.6089000000000002</v>
      </c>
      <c r="D1175" s="6">
        <f>TITRES_STAT!E1178</f>
        <v>3620</v>
      </c>
      <c r="E1175" s="2">
        <f t="shared" si="72"/>
        <v>4786430</v>
      </c>
      <c r="F1175" s="6" t="str">
        <f t="shared" si="75"/>
        <v>BEARISH</v>
      </c>
      <c r="G1175" s="6" t="str">
        <f t="shared" si="74"/>
        <v>WEAK</v>
      </c>
      <c r="H1175" s="6" t="str">
        <f t="shared" si="73"/>
        <v>BEARISH DIVERGENCE</v>
      </c>
    </row>
    <row r="1176" spans="1:8" ht="13.5" x14ac:dyDescent="0.25">
      <c r="A1176" s="3">
        <f>TITRES_STAT!B1179</f>
        <v>43724</v>
      </c>
      <c r="B1176" s="6">
        <f>TITRES_STAT!C1179</f>
        <v>8.73</v>
      </c>
      <c r="C1176" s="6">
        <f>TITRES_STAT!D1179</f>
        <v>6.4973000000000001</v>
      </c>
      <c r="D1176" s="6">
        <f>TITRES_STAT!E1179</f>
        <v>1960</v>
      </c>
      <c r="E1176" s="2">
        <f t="shared" si="72"/>
        <v>4784470</v>
      </c>
      <c r="F1176" s="6" t="str">
        <f t="shared" si="75"/>
        <v>BEARISH</v>
      </c>
      <c r="G1176" s="6" t="str">
        <f t="shared" si="74"/>
        <v>WEAK</v>
      </c>
      <c r="H1176" s="6" t="str">
        <f t="shared" si="73"/>
        <v>BEARISH DIVERGENCE</v>
      </c>
    </row>
    <row r="1177" spans="1:8" ht="13.5" x14ac:dyDescent="0.25">
      <c r="A1177" s="3">
        <f>TITRES_STAT!B1180</f>
        <v>43725</v>
      </c>
      <c r="B1177" s="6">
        <f>TITRES_STAT!C1180</f>
        <v>8.75</v>
      </c>
      <c r="C1177" s="6">
        <f>TITRES_STAT!D1180</f>
        <v>6.5122</v>
      </c>
      <c r="D1177" s="6">
        <f>TITRES_STAT!E1180</f>
        <v>1621</v>
      </c>
      <c r="E1177" s="2">
        <f t="shared" si="72"/>
        <v>4786091</v>
      </c>
      <c r="F1177" s="6" t="str">
        <f t="shared" si="75"/>
        <v>BEARISH</v>
      </c>
      <c r="G1177" s="6" t="str">
        <f t="shared" si="74"/>
        <v>WEAK</v>
      </c>
      <c r="H1177" s="6" t="str">
        <f t="shared" si="73"/>
        <v>BEARISH DIVERGENCE</v>
      </c>
    </row>
    <row r="1178" spans="1:8" ht="13.5" x14ac:dyDescent="0.25">
      <c r="A1178" s="3">
        <f>TITRES_STAT!B1181</f>
        <v>43726</v>
      </c>
      <c r="B1178" s="6">
        <f>TITRES_STAT!C1181</f>
        <v>8.6</v>
      </c>
      <c r="C1178" s="6">
        <f>TITRES_STAT!D1181</f>
        <v>6.4005000000000001</v>
      </c>
      <c r="D1178" s="6">
        <f>TITRES_STAT!E1181</f>
        <v>1792</v>
      </c>
      <c r="E1178" s="2">
        <f t="shared" si="72"/>
        <v>4784299</v>
      </c>
      <c r="F1178" s="6" t="str">
        <f t="shared" si="75"/>
        <v>BEARISH</v>
      </c>
      <c r="G1178" s="6" t="str">
        <f t="shared" si="74"/>
        <v>WEAK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8.6</v>
      </c>
      <c r="C1179" s="6">
        <f>TITRES_STAT!D1182</f>
        <v>6.4005000000000001</v>
      </c>
      <c r="D1179" s="6">
        <f>TITRES_STAT!E1182</f>
        <v>6476</v>
      </c>
      <c r="E1179" s="2">
        <f t="shared" si="72"/>
        <v>4784299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BULLISH DIVERGENCE</v>
      </c>
    </row>
    <row r="1180" spans="1:8" ht="13.5" x14ac:dyDescent="0.25">
      <c r="A1180" s="3">
        <f>TITRES_STAT!B1183</f>
        <v>43728</v>
      </c>
      <c r="B1180" s="6">
        <f>TITRES_STAT!C1183</f>
        <v>8.57</v>
      </c>
      <c r="C1180" s="6">
        <f>TITRES_STAT!D1183</f>
        <v>6.3781999999999996</v>
      </c>
      <c r="D1180" s="6">
        <f>TITRES_STAT!E1183</f>
        <v>5262</v>
      </c>
      <c r="E1180" s="2">
        <f t="shared" si="72"/>
        <v>4779037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8.57</v>
      </c>
      <c r="C1181" s="6">
        <f>TITRES_STAT!D1184</f>
        <v>6.3781999999999996</v>
      </c>
      <c r="D1181" s="6">
        <f>TITRES_STAT!E1184</f>
        <v>1722</v>
      </c>
      <c r="E1181" s="2">
        <f t="shared" si="72"/>
        <v>4779037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8.44</v>
      </c>
      <c r="C1182" s="6">
        <f>TITRES_STAT!D1185</f>
        <v>6.2815000000000003</v>
      </c>
      <c r="D1182" s="6">
        <f>TITRES_STAT!E1185</f>
        <v>11104</v>
      </c>
      <c r="E1182" s="2">
        <f t="shared" si="72"/>
        <v>4767933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8.43</v>
      </c>
      <c r="C1183" s="6">
        <f>TITRES_STAT!D1186</f>
        <v>6.274</v>
      </c>
      <c r="D1183" s="6">
        <f>TITRES_STAT!E1186</f>
        <v>2340</v>
      </c>
      <c r="E1183" s="2">
        <f t="shared" si="72"/>
        <v>4765593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8.3000000000000007</v>
      </c>
      <c r="C1184" s="6">
        <f>TITRES_STAT!D1187</f>
        <v>6.1772999999999998</v>
      </c>
      <c r="D1184" s="6">
        <f>TITRES_STAT!E1187</f>
        <v>21626</v>
      </c>
      <c r="E1184" s="2">
        <f t="shared" si="72"/>
        <v>4743967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7.97</v>
      </c>
      <c r="C1185" s="6">
        <f>TITRES_STAT!D1188</f>
        <v>5.9317000000000002</v>
      </c>
      <c r="D1185" s="6">
        <f>TITRES_STAT!E1188</f>
        <v>39755</v>
      </c>
      <c r="E1185" s="2">
        <f t="shared" si="72"/>
        <v>4704212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7.78</v>
      </c>
      <c r="C1186" s="6">
        <f>TITRES_STAT!D1189</f>
        <v>5.7903000000000002</v>
      </c>
      <c r="D1186" s="6">
        <f>TITRES_STAT!E1189</f>
        <v>10340</v>
      </c>
      <c r="E1186" s="2">
        <f t="shared" si="72"/>
        <v>4693872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7.63</v>
      </c>
      <c r="C1187" s="6">
        <f>TITRES_STAT!D1190</f>
        <v>5.6786000000000003</v>
      </c>
      <c r="D1187" s="6">
        <f>TITRES_STAT!E1190</f>
        <v>8482</v>
      </c>
      <c r="E1187" s="2">
        <f t="shared" si="72"/>
        <v>4685390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CONFIRMED BEARISH</v>
      </c>
    </row>
    <row r="1188" spans="1:8" ht="13.5" x14ac:dyDescent="0.25">
      <c r="A1188" s="3">
        <f>TITRES_STAT!B1191</f>
        <v>43740</v>
      </c>
      <c r="B1188" s="6">
        <f>TITRES_STAT!C1191</f>
        <v>7.68</v>
      </c>
      <c r="C1188" s="6">
        <f>TITRES_STAT!D1191</f>
        <v>5.7157999999999998</v>
      </c>
      <c r="D1188" s="6">
        <f>TITRES_STAT!E1191</f>
        <v>35692</v>
      </c>
      <c r="E1188" s="2">
        <f t="shared" si="72"/>
        <v>4721082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8</v>
      </c>
      <c r="C1189" s="6">
        <f>TITRES_STAT!D1192</f>
        <v>5.9539999999999997</v>
      </c>
      <c r="D1189" s="6">
        <f>TITRES_STAT!E1192</f>
        <v>7487</v>
      </c>
      <c r="E1189" s="2">
        <f t="shared" si="72"/>
        <v>4728569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43742</v>
      </c>
      <c r="B1190" s="6">
        <f>TITRES_STAT!C1193</f>
        <v>8.36</v>
      </c>
      <c r="C1190" s="6">
        <f>TITRES_STAT!D1193</f>
        <v>6.2218999999999998</v>
      </c>
      <c r="D1190" s="6">
        <f>TITRES_STAT!E1193</f>
        <v>10411</v>
      </c>
      <c r="E1190" s="2">
        <f t="shared" si="72"/>
        <v>4738980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8.8000000000000007</v>
      </c>
      <c r="C1191" s="6">
        <f>TITRES_STAT!D1194</f>
        <v>6.5494000000000003</v>
      </c>
      <c r="D1191" s="6">
        <f>TITRES_STAT!E1194</f>
        <v>20846</v>
      </c>
      <c r="E1191" s="2">
        <f t="shared" si="72"/>
        <v>4759826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9.1</v>
      </c>
      <c r="C1192" s="6">
        <f>TITRES_STAT!D1195</f>
        <v>6.7727000000000004</v>
      </c>
      <c r="D1192" s="6">
        <f>TITRES_STAT!E1195</f>
        <v>20962</v>
      </c>
      <c r="E1192" s="2">
        <f t="shared" si="72"/>
        <v>4780788</v>
      </c>
      <c r="F1192" s="6" t="str">
        <f t="shared" si="75"/>
        <v>BULLISH</v>
      </c>
      <c r="G1192" s="6" t="str">
        <f t="shared" si="74"/>
        <v>STRONG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9.1</v>
      </c>
      <c r="C1193" s="6">
        <f>TITRES_STAT!D1196</f>
        <v>6.7727000000000004</v>
      </c>
      <c r="D1193" s="6">
        <f>TITRES_STAT!E1196</f>
        <v>29481</v>
      </c>
      <c r="E1193" s="2">
        <f t="shared" si="72"/>
        <v>4780788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9.0399999999999991</v>
      </c>
      <c r="C1194" s="6">
        <f>TITRES_STAT!D1197</f>
        <v>6.7279999999999998</v>
      </c>
      <c r="D1194" s="6">
        <f>TITRES_STAT!E1197</f>
        <v>13697</v>
      </c>
      <c r="E1194" s="2">
        <f t="shared" si="72"/>
        <v>4767091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9</v>
      </c>
      <c r="C1195" s="6">
        <f>TITRES_STAT!D1198</f>
        <v>6.6981999999999999</v>
      </c>
      <c r="D1195" s="6">
        <f>TITRES_STAT!E1198</f>
        <v>9295</v>
      </c>
      <c r="E1195" s="2">
        <f t="shared" si="72"/>
        <v>4757796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CONFIRMED BULLISH</v>
      </c>
    </row>
    <row r="1196" spans="1:8" ht="13.5" x14ac:dyDescent="0.25">
      <c r="A1196" s="3">
        <f>TITRES_STAT!B1199</f>
        <v>43752</v>
      </c>
      <c r="B1196" s="6">
        <f>TITRES_STAT!C1199</f>
        <v>9.5399999999999991</v>
      </c>
      <c r="C1196" s="6">
        <f>TITRES_STAT!D1199</f>
        <v>7.1001000000000003</v>
      </c>
      <c r="D1196" s="6">
        <f>TITRES_STAT!E1199</f>
        <v>28872</v>
      </c>
      <c r="E1196" s="2">
        <f t="shared" si="72"/>
        <v>4786668</v>
      </c>
      <c r="F1196" s="6" t="str">
        <f t="shared" si="75"/>
        <v>BULLISH</v>
      </c>
      <c r="G1196" s="6" t="str">
        <f t="shared" si="74"/>
        <v>NEUTRAL</v>
      </c>
      <c r="H1196" s="6" t="str">
        <f t="shared" si="73"/>
        <v>CONFIRMED BULLISH</v>
      </c>
    </row>
    <row r="1197" spans="1:8" ht="13.5" x14ac:dyDescent="0.25">
      <c r="A1197" s="3">
        <f>TITRES_STAT!B1200</f>
        <v>43754</v>
      </c>
      <c r="B1197" s="6">
        <f>TITRES_STAT!C1200</f>
        <v>9.6999999999999993</v>
      </c>
      <c r="C1197" s="6">
        <f>TITRES_STAT!D1200</f>
        <v>7.2191999999999998</v>
      </c>
      <c r="D1197" s="6">
        <f>TITRES_STAT!E1200</f>
        <v>106672</v>
      </c>
      <c r="E1197" s="2">
        <f t="shared" si="72"/>
        <v>4893340</v>
      </c>
      <c r="F1197" s="6" t="str">
        <f t="shared" si="75"/>
        <v>BULLISH</v>
      </c>
      <c r="G1197" s="6" t="str">
        <f t="shared" si="74"/>
        <v>STRONG</v>
      </c>
      <c r="H1197" s="6" t="str">
        <f t="shared" si="73"/>
        <v>CONFIRMED BULLISH</v>
      </c>
    </row>
    <row r="1198" spans="1:8" ht="13.5" x14ac:dyDescent="0.25">
      <c r="A1198" s="3">
        <f>TITRES_STAT!B1201</f>
        <v>43755</v>
      </c>
      <c r="B1198" s="6">
        <f>TITRES_STAT!C1201</f>
        <v>9.6999999999999993</v>
      </c>
      <c r="C1198" s="6">
        <f>TITRES_STAT!D1201</f>
        <v>7.2191999999999998</v>
      </c>
      <c r="D1198" s="6">
        <f>TITRES_STAT!E1201</f>
        <v>21937</v>
      </c>
      <c r="E1198" s="2">
        <f t="shared" si="72"/>
        <v>4893340</v>
      </c>
      <c r="F1198" s="6" t="str">
        <f t="shared" si="75"/>
        <v>BULLISH</v>
      </c>
      <c r="G1198" s="6" t="str">
        <f t="shared" si="74"/>
        <v>STRONG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9.85</v>
      </c>
      <c r="C1199" s="6">
        <f>TITRES_STAT!D1202</f>
        <v>7.3308</v>
      </c>
      <c r="D1199" s="6">
        <f>TITRES_STAT!E1202</f>
        <v>31247</v>
      </c>
      <c r="E1199" s="2">
        <f t="shared" si="72"/>
        <v>4924587</v>
      </c>
      <c r="F1199" s="6" t="str">
        <f t="shared" si="75"/>
        <v>BULLISH</v>
      </c>
      <c r="G1199" s="6" t="str">
        <f t="shared" si="74"/>
        <v>STRONG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9.84</v>
      </c>
      <c r="C1200" s="6">
        <f>TITRES_STAT!D1203</f>
        <v>7.3234000000000004</v>
      </c>
      <c r="D1200" s="6">
        <f>TITRES_STAT!E1203</f>
        <v>19001</v>
      </c>
      <c r="E1200" s="2">
        <f t="shared" si="72"/>
        <v>4905586</v>
      </c>
      <c r="F1200" s="6" t="str">
        <f t="shared" si="75"/>
        <v>BULLISH</v>
      </c>
      <c r="G1200" s="6" t="str">
        <f t="shared" si="74"/>
        <v>STRONG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9.75</v>
      </c>
      <c r="C1201" s="6">
        <f>TITRES_STAT!D1204</f>
        <v>7.2564000000000002</v>
      </c>
      <c r="D1201" s="6">
        <f>TITRES_STAT!E1204</f>
        <v>12628</v>
      </c>
      <c r="E1201" s="2">
        <f t="shared" si="72"/>
        <v>4892958</v>
      </c>
      <c r="F1201" s="6" t="str">
        <f t="shared" si="75"/>
        <v>BULLISH</v>
      </c>
      <c r="G1201" s="6" t="str">
        <f t="shared" si="74"/>
        <v>STRONG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9.3800000000000008</v>
      </c>
      <c r="C1202" s="6">
        <f>TITRES_STAT!D1205</f>
        <v>6.9810999999999996</v>
      </c>
      <c r="D1202" s="6">
        <f>TITRES_STAT!E1205</f>
        <v>18527</v>
      </c>
      <c r="E1202" s="2">
        <f t="shared" si="72"/>
        <v>4874431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9.0500000000000007</v>
      </c>
      <c r="C1203" s="6">
        <f>TITRES_STAT!D1206</f>
        <v>6.7355</v>
      </c>
      <c r="D1203" s="6">
        <f>TITRES_STAT!E1206</f>
        <v>13345</v>
      </c>
      <c r="E1203" s="2">
        <f t="shared" si="72"/>
        <v>4861086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9.39</v>
      </c>
      <c r="C1204" s="6">
        <f>TITRES_STAT!D1207</f>
        <v>6.9885000000000002</v>
      </c>
      <c r="D1204" s="6">
        <f>TITRES_STAT!E1207</f>
        <v>25371</v>
      </c>
      <c r="E1204" s="2">
        <f t="shared" si="72"/>
        <v>4886457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9.33</v>
      </c>
      <c r="C1205" s="6">
        <f>TITRES_STAT!D1208</f>
        <v>6.9438000000000004</v>
      </c>
      <c r="D1205" s="6">
        <f>TITRES_STAT!E1208</f>
        <v>11843</v>
      </c>
      <c r="E1205" s="2">
        <f t="shared" si="72"/>
        <v>4874614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9.3000000000000007</v>
      </c>
      <c r="C1206" s="6">
        <f>TITRES_STAT!D1209</f>
        <v>6.9215</v>
      </c>
      <c r="D1206" s="6">
        <f>TITRES_STAT!E1209</f>
        <v>11757</v>
      </c>
      <c r="E1206" s="2">
        <f t="shared" si="72"/>
        <v>4862857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9.15</v>
      </c>
      <c r="C1207" s="6">
        <f>TITRES_STAT!D1210</f>
        <v>6.8098999999999998</v>
      </c>
      <c r="D1207" s="6">
        <f>TITRES_STAT!E1210</f>
        <v>3149</v>
      </c>
      <c r="E1207" s="2">
        <f t="shared" si="72"/>
        <v>4859708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9.25</v>
      </c>
      <c r="C1208" s="6">
        <f>TITRES_STAT!D1211</f>
        <v>6.8842999999999996</v>
      </c>
      <c r="D1208" s="6">
        <f>TITRES_STAT!E1211</f>
        <v>14888</v>
      </c>
      <c r="E1208" s="2">
        <f t="shared" si="72"/>
        <v>4874596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9.25</v>
      </c>
      <c r="C1209" s="6">
        <f>TITRES_STAT!D1212</f>
        <v>6.8842999999999996</v>
      </c>
      <c r="D1209" s="6">
        <f>TITRES_STAT!E1212</f>
        <v>2599</v>
      </c>
      <c r="E1209" s="2">
        <f t="shared" si="72"/>
        <v>4874596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9.15</v>
      </c>
      <c r="C1210" s="6">
        <f>TITRES_STAT!D1213</f>
        <v>6.8098999999999998</v>
      </c>
      <c r="D1210" s="6">
        <f>TITRES_STAT!E1213</f>
        <v>706</v>
      </c>
      <c r="E1210" s="2">
        <f t="shared" si="72"/>
        <v>4873890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9.2200000000000006</v>
      </c>
      <c r="C1211" s="6">
        <f>TITRES_STAT!D1214</f>
        <v>6.8620000000000001</v>
      </c>
      <c r="D1211" s="6">
        <f>TITRES_STAT!E1214</f>
        <v>668</v>
      </c>
      <c r="E1211" s="2">
        <f t="shared" si="72"/>
        <v>4874558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BULLISH DIVERGENCE</v>
      </c>
    </row>
    <row r="1212" spans="1:8" ht="13.5" x14ac:dyDescent="0.25">
      <c r="A1212" s="3">
        <f>TITRES_STAT!B1215</f>
        <v>43775</v>
      </c>
      <c r="B1212" s="6">
        <f>TITRES_STAT!C1215</f>
        <v>9.17</v>
      </c>
      <c r="C1212" s="6">
        <f>TITRES_STAT!D1215</f>
        <v>6.8247999999999998</v>
      </c>
      <c r="D1212" s="6">
        <f>TITRES_STAT!E1215</f>
        <v>2816</v>
      </c>
      <c r="E1212" s="2">
        <f t="shared" si="72"/>
        <v>4871742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9.1</v>
      </c>
      <c r="C1213" s="6">
        <f>TITRES_STAT!D1216</f>
        <v>6.7727000000000004</v>
      </c>
      <c r="D1213" s="6">
        <f>TITRES_STAT!E1216</f>
        <v>2055</v>
      </c>
      <c r="E1213" s="2">
        <f t="shared" si="72"/>
        <v>4869687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9</v>
      </c>
      <c r="C1214" s="6">
        <f>TITRES_STAT!D1217</f>
        <v>6.6981999999999999</v>
      </c>
      <c r="D1214" s="6">
        <f>TITRES_STAT!E1217</f>
        <v>2564</v>
      </c>
      <c r="E1214" s="2">
        <f t="shared" si="72"/>
        <v>4867123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9</v>
      </c>
      <c r="C1215" s="6">
        <f>TITRES_STAT!D1218</f>
        <v>6.6981999999999999</v>
      </c>
      <c r="D1215" s="6">
        <f>TITRES_STAT!E1218</f>
        <v>2703</v>
      </c>
      <c r="E1215" s="2">
        <f t="shared" si="72"/>
        <v>4867123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9.14</v>
      </c>
      <c r="C1216" s="6">
        <f>TITRES_STAT!D1219</f>
        <v>6.8023999999999996</v>
      </c>
      <c r="D1216" s="6">
        <f>TITRES_STAT!E1219</f>
        <v>3927</v>
      </c>
      <c r="E1216" s="2">
        <f t="shared" si="72"/>
        <v>4871050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9.1999999999999993</v>
      </c>
      <c r="C1217" s="6">
        <f>TITRES_STAT!D1220</f>
        <v>6.8471000000000002</v>
      </c>
      <c r="D1217" s="6">
        <f>TITRES_STAT!E1220</f>
        <v>3554</v>
      </c>
      <c r="E1217" s="2">
        <f t="shared" si="72"/>
        <v>4874604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43783</v>
      </c>
      <c r="B1218" s="6">
        <f>TITRES_STAT!C1221</f>
        <v>9.15</v>
      </c>
      <c r="C1218" s="6">
        <f>TITRES_STAT!D1221</f>
        <v>6.8098999999999998</v>
      </c>
      <c r="D1218" s="6">
        <f>TITRES_STAT!E1221</f>
        <v>4943</v>
      </c>
      <c r="E1218" s="2">
        <f t="shared" si="72"/>
        <v>4869661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BEARISH DIVERGENCE</v>
      </c>
    </row>
    <row r="1219" spans="1:8" ht="13.5" x14ac:dyDescent="0.25">
      <c r="A1219" s="3">
        <f>TITRES_STAT!B1222</f>
        <v>43784</v>
      </c>
      <c r="B1219" s="6">
        <f>TITRES_STAT!C1222</f>
        <v>9.1</v>
      </c>
      <c r="C1219" s="6">
        <f>TITRES_STAT!D1222</f>
        <v>6.7727000000000004</v>
      </c>
      <c r="D1219" s="6">
        <f>TITRES_STAT!E1222</f>
        <v>3272</v>
      </c>
      <c r="E1219" s="2">
        <f t="shared" si="72"/>
        <v>4866389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BEARISH DIVERGENCE</v>
      </c>
    </row>
    <row r="1220" spans="1:8" ht="13.5" x14ac:dyDescent="0.25">
      <c r="A1220" s="3">
        <f>TITRES_STAT!B1223</f>
        <v>43787</v>
      </c>
      <c r="B1220" s="6">
        <f>TITRES_STAT!C1223</f>
        <v>9.0500000000000007</v>
      </c>
      <c r="C1220" s="6">
        <f>TITRES_STAT!D1223</f>
        <v>6.7355</v>
      </c>
      <c r="D1220" s="6">
        <f>TITRES_STAT!E1223</f>
        <v>2520</v>
      </c>
      <c r="E1220" s="2">
        <f t="shared" ref="E1220:E1283" si="76">IF(B1220&gt;B1219, E1219+D1220, IF(B1220&lt;B1219, E1219-D1220, E1219))</f>
        <v>4863869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BEARISH DIVERGENCE</v>
      </c>
    </row>
    <row r="1221" spans="1:8" ht="13.5" x14ac:dyDescent="0.25">
      <c r="A1221" s="3">
        <f>TITRES_STAT!B1224</f>
        <v>43788</v>
      </c>
      <c r="B1221" s="6">
        <f>TITRES_STAT!C1224</f>
        <v>9</v>
      </c>
      <c r="C1221" s="6">
        <f>TITRES_STAT!D1224</f>
        <v>6.6981999999999999</v>
      </c>
      <c r="D1221" s="6">
        <f>TITRES_STAT!E1224</f>
        <v>2945</v>
      </c>
      <c r="E1221" s="2">
        <f t="shared" si="76"/>
        <v>4860924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9</v>
      </c>
      <c r="C1222" s="6">
        <f>TITRES_STAT!D1225</f>
        <v>6.6981999999999999</v>
      </c>
      <c r="D1222" s="6">
        <f>TITRES_STAT!E1225</f>
        <v>11919</v>
      </c>
      <c r="E1222" s="2">
        <f t="shared" si="76"/>
        <v>4860924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8.8800000000000008</v>
      </c>
      <c r="C1223" s="6">
        <f>TITRES_STAT!D1226</f>
        <v>6.6089000000000002</v>
      </c>
      <c r="D1223" s="6">
        <f>TITRES_STAT!E1226</f>
        <v>2614</v>
      </c>
      <c r="E1223" s="2">
        <f t="shared" si="76"/>
        <v>4858310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8.9700000000000006</v>
      </c>
      <c r="C1224" s="6">
        <f>TITRES_STAT!D1227</f>
        <v>6.6759000000000004</v>
      </c>
      <c r="D1224" s="6">
        <f>TITRES_STAT!E1227</f>
        <v>12341</v>
      </c>
      <c r="E1224" s="2">
        <f t="shared" si="76"/>
        <v>4870651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BULLISH DIVERGENCE</v>
      </c>
    </row>
    <row r="1225" spans="1:8" ht="13.5" x14ac:dyDescent="0.25">
      <c r="A1225" s="3">
        <f>TITRES_STAT!B1228</f>
        <v>43794</v>
      </c>
      <c r="B1225" s="6">
        <f>TITRES_STAT!C1228</f>
        <v>8.9</v>
      </c>
      <c r="C1225" s="6">
        <f>TITRES_STAT!D1228</f>
        <v>6.6238000000000001</v>
      </c>
      <c r="D1225" s="6">
        <f>TITRES_STAT!E1228</f>
        <v>670</v>
      </c>
      <c r="E1225" s="2">
        <f t="shared" si="76"/>
        <v>4869981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BULLISH DIVERGENCE</v>
      </c>
    </row>
    <row r="1226" spans="1:8" ht="13.5" x14ac:dyDescent="0.25">
      <c r="A1226" s="3">
        <f>TITRES_STAT!B1229</f>
        <v>43795</v>
      </c>
      <c r="B1226" s="6">
        <f>TITRES_STAT!C1229</f>
        <v>8.6999999999999993</v>
      </c>
      <c r="C1226" s="6">
        <f>TITRES_STAT!D1229</f>
        <v>6.4749999999999996</v>
      </c>
      <c r="D1226" s="6">
        <f>TITRES_STAT!E1229</f>
        <v>4523</v>
      </c>
      <c r="E1226" s="2">
        <f t="shared" si="76"/>
        <v>4865458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BULLISH DIVERGENCE</v>
      </c>
    </row>
    <row r="1227" spans="1:8" ht="13.5" x14ac:dyDescent="0.25">
      <c r="A1227" s="3">
        <f>TITRES_STAT!B1230</f>
        <v>43796</v>
      </c>
      <c r="B1227" s="6">
        <f>TITRES_STAT!C1230</f>
        <v>8.9</v>
      </c>
      <c r="C1227" s="6">
        <f>TITRES_STAT!D1230</f>
        <v>6.6238000000000001</v>
      </c>
      <c r="D1227" s="6">
        <f>TITRES_STAT!E1230</f>
        <v>7987</v>
      </c>
      <c r="E1227" s="2">
        <f t="shared" si="76"/>
        <v>4873445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BULLISH DIVERGENCE</v>
      </c>
    </row>
    <row r="1228" spans="1:8" ht="13.5" x14ac:dyDescent="0.25">
      <c r="A1228" s="3">
        <f>TITRES_STAT!B1231</f>
        <v>43797</v>
      </c>
      <c r="B1228" s="6">
        <f>TITRES_STAT!C1231</f>
        <v>9.19</v>
      </c>
      <c r="C1228" s="6">
        <f>TITRES_STAT!D1231</f>
        <v>6.8395999999999999</v>
      </c>
      <c r="D1228" s="6">
        <f>TITRES_STAT!E1231</f>
        <v>14246</v>
      </c>
      <c r="E1228" s="2">
        <f t="shared" si="76"/>
        <v>4887691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9.1999999999999993</v>
      </c>
      <c r="C1229" s="6">
        <f>TITRES_STAT!D1232</f>
        <v>6.8471000000000002</v>
      </c>
      <c r="D1229" s="6">
        <f>TITRES_STAT!E1232</f>
        <v>10150</v>
      </c>
      <c r="E1229" s="2">
        <f t="shared" si="76"/>
        <v>4897841</v>
      </c>
      <c r="F1229" s="6" t="str">
        <f t="shared" si="79"/>
        <v>BULLISH</v>
      </c>
      <c r="G1229" s="6" t="str">
        <f t="shared" si="78"/>
        <v>NEUTRAL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9.1</v>
      </c>
      <c r="C1230" s="6">
        <f>TITRES_STAT!D1233</f>
        <v>6.7727000000000004</v>
      </c>
      <c r="D1230" s="6">
        <f>TITRES_STAT!E1233</f>
        <v>1218</v>
      </c>
      <c r="E1230" s="2">
        <f t="shared" si="76"/>
        <v>4896623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CONFIRMED BULLISH</v>
      </c>
    </row>
    <row r="1231" spans="1:8" ht="13.5" x14ac:dyDescent="0.25">
      <c r="A1231" s="3">
        <f>TITRES_STAT!B1234</f>
        <v>43802</v>
      </c>
      <c r="B1231" s="6">
        <f>TITRES_STAT!C1234</f>
        <v>8.84</v>
      </c>
      <c r="C1231" s="6">
        <f>TITRES_STAT!D1234</f>
        <v>6.5792000000000002</v>
      </c>
      <c r="D1231" s="6">
        <f>TITRES_STAT!E1234</f>
        <v>1788</v>
      </c>
      <c r="E1231" s="2">
        <f t="shared" si="76"/>
        <v>4894835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8.89</v>
      </c>
      <c r="C1232" s="6">
        <f>TITRES_STAT!D1235</f>
        <v>6.6163999999999996</v>
      </c>
      <c r="D1232" s="6">
        <f>TITRES_STAT!E1235</f>
        <v>1910</v>
      </c>
      <c r="E1232" s="2">
        <f t="shared" si="76"/>
        <v>4896745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BULLISH DIVERGENCE</v>
      </c>
    </row>
    <row r="1233" spans="1:8" ht="13.5" x14ac:dyDescent="0.25">
      <c r="A1233" s="3">
        <f>TITRES_STAT!B1236</f>
        <v>43804</v>
      </c>
      <c r="B1233" s="6">
        <f>TITRES_STAT!C1236</f>
        <v>8.99</v>
      </c>
      <c r="C1233" s="6">
        <f>TITRES_STAT!D1236</f>
        <v>6.6908000000000003</v>
      </c>
      <c r="D1233" s="6">
        <f>TITRES_STAT!E1236</f>
        <v>2376</v>
      </c>
      <c r="E1233" s="2">
        <f t="shared" si="76"/>
        <v>4899121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BULLISH DIVERGENCE</v>
      </c>
    </row>
    <row r="1234" spans="1:8" ht="13.5" x14ac:dyDescent="0.25">
      <c r="A1234" s="3">
        <f>TITRES_STAT!B1237</f>
        <v>43805</v>
      </c>
      <c r="B1234" s="6">
        <f>TITRES_STAT!C1237</f>
        <v>8.9499999999999993</v>
      </c>
      <c r="C1234" s="6">
        <f>TITRES_STAT!D1237</f>
        <v>6.6609999999999996</v>
      </c>
      <c r="D1234" s="6">
        <f>TITRES_STAT!E1237</f>
        <v>1783</v>
      </c>
      <c r="E1234" s="2">
        <f t="shared" si="76"/>
        <v>4897338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CONFIRMED BEARISH</v>
      </c>
    </row>
    <row r="1235" spans="1:8" ht="13.5" x14ac:dyDescent="0.25">
      <c r="A1235" s="3">
        <f>TITRES_STAT!B1238</f>
        <v>43808</v>
      </c>
      <c r="B1235" s="6">
        <f>TITRES_STAT!C1238</f>
        <v>9.09</v>
      </c>
      <c r="C1235" s="6">
        <f>TITRES_STAT!D1238</f>
        <v>6.7652000000000001</v>
      </c>
      <c r="D1235" s="6">
        <f>TITRES_STAT!E1238</f>
        <v>2853</v>
      </c>
      <c r="E1235" s="2">
        <f t="shared" si="76"/>
        <v>4900191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BULLISH DIVERGENCE</v>
      </c>
    </row>
    <row r="1236" spans="1:8" ht="13.5" x14ac:dyDescent="0.25">
      <c r="A1236" s="3">
        <f>TITRES_STAT!B1239</f>
        <v>43809</v>
      </c>
      <c r="B1236" s="6">
        <f>TITRES_STAT!C1239</f>
        <v>8.89</v>
      </c>
      <c r="C1236" s="6">
        <f>TITRES_STAT!D1239</f>
        <v>6.6163999999999996</v>
      </c>
      <c r="D1236" s="6">
        <f>TITRES_STAT!E1239</f>
        <v>7377</v>
      </c>
      <c r="E1236" s="2">
        <f t="shared" si="76"/>
        <v>4892814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BEARISH DIVERGENCE</v>
      </c>
    </row>
    <row r="1237" spans="1:8" ht="13.5" x14ac:dyDescent="0.25">
      <c r="A1237" s="3">
        <f>TITRES_STAT!B1240</f>
        <v>43810</v>
      </c>
      <c r="B1237" s="6">
        <f>TITRES_STAT!C1240</f>
        <v>8.9499999999999993</v>
      </c>
      <c r="C1237" s="6">
        <f>TITRES_STAT!D1240</f>
        <v>6.6609999999999996</v>
      </c>
      <c r="D1237" s="6">
        <f>TITRES_STAT!E1240</f>
        <v>752</v>
      </c>
      <c r="E1237" s="2">
        <f t="shared" si="76"/>
        <v>4893566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BEARISH DIVERGENCE</v>
      </c>
    </row>
    <row r="1238" spans="1:8" ht="13.5" x14ac:dyDescent="0.25">
      <c r="A1238" s="3">
        <f>TITRES_STAT!B1241</f>
        <v>43811</v>
      </c>
      <c r="B1238" s="6">
        <f>TITRES_STAT!C1241</f>
        <v>8.9499999999999993</v>
      </c>
      <c r="C1238" s="6">
        <f>TITRES_STAT!D1241</f>
        <v>6.6609999999999996</v>
      </c>
      <c r="D1238" s="6">
        <f>TITRES_STAT!E1241</f>
        <v>6549</v>
      </c>
      <c r="E1238" s="2">
        <f t="shared" si="76"/>
        <v>4893566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CONFIRMED BEARISH</v>
      </c>
    </row>
    <row r="1239" spans="1:8" ht="13.5" x14ac:dyDescent="0.25">
      <c r="A1239" s="3">
        <f>TITRES_STAT!B1242</f>
        <v>43812</v>
      </c>
      <c r="B1239" s="6">
        <f>TITRES_STAT!C1242</f>
        <v>9</v>
      </c>
      <c r="C1239" s="6">
        <f>TITRES_STAT!D1242</f>
        <v>6.6981999999999999</v>
      </c>
      <c r="D1239" s="6">
        <f>TITRES_STAT!E1242</f>
        <v>4333</v>
      </c>
      <c r="E1239" s="2">
        <f t="shared" si="76"/>
        <v>4897899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9.0500000000000007</v>
      </c>
      <c r="C1240" s="6">
        <f>TITRES_STAT!D1243</f>
        <v>6.7355</v>
      </c>
      <c r="D1240" s="6">
        <f>TITRES_STAT!E1243</f>
        <v>2195</v>
      </c>
      <c r="E1240" s="2">
        <f t="shared" si="76"/>
        <v>4900094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9.3000000000000007</v>
      </c>
      <c r="C1241" s="6">
        <f>TITRES_STAT!D1244</f>
        <v>6.9215</v>
      </c>
      <c r="D1241" s="6">
        <f>TITRES_STAT!E1244</f>
        <v>22630</v>
      </c>
      <c r="E1241" s="2">
        <f t="shared" si="76"/>
        <v>4922724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CONFIRMED BULLISH</v>
      </c>
    </row>
    <row r="1242" spans="1:8" ht="13.5" x14ac:dyDescent="0.25">
      <c r="A1242" s="3">
        <f>TITRES_STAT!B1245</f>
        <v>43817</v>
      </c>
      <c r="B1242" s="6">
        <f>TITRES_STAT!C1245</f>
        <v>9.25</v>
      </c>
      <c r="C1242" s="6">
        <f>TITRES_STAT!D1245</f>
        <v>6.8842999999999996</v>
      </c>
      <c r="D1242" s="6">
        <f>TITRES_STAT!E1245</f>
        <v>6363</v>
      </c>
      <c r="E1242" s="2">
        <f t="shared" si="76"/>
        <v>4916361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9.1999999999999993</v>
      </c>
      <c r="C1243" s="6">
        <f>TITRES_STAT!D1246</f>
        <v>6.8471000000000002</v>
      </c>
      <c r="D1243" s="6">
        <f>TITRES_STAT!E1246</f>
        <v>3739</v>
      </c>
      <c r="E1243" s="2">
        <f t="shared" si="76"/>
        <v>4912622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9</v>
      </c>
      <c r="C1244" s="6">
        <f>TITRES_STAT!D1247</f>
        <v>6.6981999999999999</v>
      </c>
      <c r="D1244" s="6">
        <f>TITRES_STAT!E1247</f>
        <v>10142</v>
      </c>
      <c r="E1244" s="2">
        <f t="shared" si="76"/>
        <v>4902480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9</v>
      </c>
      <c r="C1245" s="6">
        <f>TITRES_STAT!D1248</f>
        <v>6.6981999999999999</v>
      </c>
      <c r="D1245" s="6">
        <f>TITRES_STAT!E1248</f>
        <v>17081</v>
      </c>
      <c r="E1245" s="2">
        <f t="shared" si="76"/>
        <v>4902480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BULLISH DIVERGENCE</v>
      </c>
    </row>
    <row r="1246" spans="1:8" ht="13.5" x14ac:dyDescent="0.25">
      <c r="A1246" s="3">
        <f>TITRES_STAT!B1249</f>
        <v>43823</v>
      </c>
      <c r="B1246" s="6">
        <f>TITRES_STAT!C1249</f>
        <v>9.09</v>
      </c>
      <c r="C1246" s="6">
        <f>TITRES_STAT!D1249</f>
        <v>6.7652000000000001</v>
      </c>
      <c r="D1246" s="6">
        <f>TITRES_STAT!E1249</f>
        <v>20036</v>
      </c>
      <c r="E1246" s="2">
        <f t="shared" si="76"/>
        <v>4922516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9.1</v>
      </c>
      <c r="C1247" s="6">
        <f>TITRES_STAT!D1250</f>
        <v>6.7727000000000004</v>
      </c>
      <c r="D1247" s="6">
        <f>TITRES_STAT!E1250</f>
        <v>14740</v>
      </c>
      <c r="E1247" s="2">
        <f t="shared" si="76"/>
        <v>4937256</v>
      </c>
      <c r="F1247" s="6" t="str">
        <f t="shared" si="79"/>
        <v>BULLISH</v>
      </c>
      <c r="G1247" s="6" t="str">
        <f t="shared" si="78"/>
        <v>NEUTRAL</v>
      </c>
      <c r="H1247" s="6" t="str">
        <f t="shared" si="77"/>
        <v>BULLISH DIVERGENCE</v>
      </c>
    </row>
    <row r="1248" spans="1:8" ht="13.5" x14ac:dyDescent="0.25">
      <c r="A1248" s="3">
        <f>TITRES_STAT!B1251</f>
        <v>43825</v>
      </c>
      <c r="B1248" s="6">
        <f>TITRES_STAT!C1251</f>
        <v>9.27</v>
      </c>
      <c r="C1248" s="6">
        <f>TITRES_STAT!D1251</f>
        <v>6.8992000000000004</v>
      </c>
      <c r="D1248" s="6">
        <f>TITRES_STAT!E1251</f>
        <v>41204</v>
      </c>
      <c r="E1248" s="2">
        <f t="shared" si="76"/>
        <v>4978460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9.3000000000000007</v>
      </c>
      <c r="C1249" s="6">
        <f>TITRES_STAT!D1252</f>
        <v>6.9215</v>
      </c>
      <c r="D1249" s="6">
        <f>TITRES_STAT!E1252</f>
        <v>29240</v>
      </c>
      <c r="E1249" s="2">
        <f t="shared" si="76"/>
        <v>5007700</v>
      </c>
      <c r="F1249" s="6" t="str">
        <f t="shared" si="79"/>
        <v>BULLISH</v>
      </c>
      <c r="G1249" s="6" t="str">
        <f t="shared" si="78"/>
        <v>STRONG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9.4</v>
      </c>
      <c r="C1250" s="6">
        <f>TITRES_STAT!D1253</f>
        <v>6.9958999999999998</v>
      </c>
      <c r="D1250" s="6">
        <f>TITRES_STAT!E1253</f>
        <v>41221</v>
      </c>
      <c r="E1250" s="2">
        <f t="shared" si="76"/>
        <v>5048921</v>
      </c>
      <c r="F1250" s="6" t="str">
        <f t="shared" si="79"/>
        <v>BULLISH</v>
      </c>
      <c r="G1250" s="6" t="str">
        <f t="shared" si="78"/>
        <v>STRONG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9.3000000000000007</v>
      </c>
      <c r="C1251" s="6">
        <f>TITRES_STAT!D1254</f>
        <v>6.9215</v>
      </c>
      <c r="D1251" s="6">
        <f>TITRES_STAT!E1254</f>
        <v>14430</v>
      </c>
      <c r="E1251" s="2">
        <f t="shared" si="76"/>
        <v>5034491</v>
      </c>
      <c r="F1251" s="6" t="str">
        <f t="shared" si="79"/>
        <v>BULLISH</v>
      </c>
      <c r="G1251" s="6" t="str">
        <f t="shared" si="78"/>
        <v>STRONG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9.1999999999999993</v>
      </c>
      <c r="C1252" s="6">
        <f>TITRES_STAT!D1255</f>
        <v>6.8471000000000002</v>
      </c>
      <c r="D1252" s="6">
        <f>TITRES_STAT!E1255</f>
        <v>11483</v>
      </c>
      <c r="E1252" s="2">
        <f t="shared" si="76"/>
        <v>5023008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9</v>
      </c>
      <c r="C1253" s="6">
        <f>TITRES_STAT!D1256</f>
        <v>6.6981999999999999</v>
      </c>
      <c r="D1253" s="6">
        <f>TITRES_STAT!E1256</f>
        <v>7851</v>
      </c>
      <c r="E1253" s="2">
        <f t="shared" si="76"/>
        <v>5015157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BULLISH DIVERGENCE</v>
      </c>
    </row>
    <row r="1254" spans="1:8" ht="13.5" x14ac:dyDescent="0.25">
      <c r="A1254" s="3">
        <f>TITRES_STAT!B1257</f>
        <v>43836</v>
      </c>
      <c r="B1254" s="6">
        <f>TITRES_STAT!C1257</f>
        <v>8.94</v>
      </c>
      <c r="C1254" s="6">
        <f>TITRES_STAT!D1257</f>
        <v>6.6536</v>
      </c>
      <c r="D1254" s="6">
        <f>TITRES_STAT!E1257</f>
        <v>4992</v>
      </c>
      <c r="E1254" s="2">
        <f t="shared" si="76"/>
        <v>5010165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BULLISH DIVERGENCE</v>
      </c>
    </row>
    <row r="1255" spans="1:8" ht="13.5" x14ac:dyDescent="0.25">
      <c r="A1255" s="3">
        <f>TITRES_STAT!B1258</f>
        <v>43837</v>
      </c>
      <c r="B1255" s="6">
        <f>TITRES_STAT!C1258</f>
        <v>8.86</v>
      </c>
      <c r="C1255" s="6">
        <f>TITRES_STAT!D1258</f>
        <v>6.5940000000000003</v>
      </c>
      <c r="D1255" s="6">
        <f>TITRES_STAT!E1258</f>
        <v>5478</v>
      </c>
      <c r="E1255" s="2">
        <f t="shared" si="76"/>
        <v>5004687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8.8000000000000007</v>
      </c>
      <c r="C1256" s="6">
        <f>TITRES_STAT!D1259</f>
        <v>6.5494000000000003</v>
      </c>
      <c r="D1256" s="6">
        <f>TITRES_STAT!E1259</f>
        <v>3814</v>
      </c>
      <c r="E1256" s="2">
        <f t="shared" si="76"/>
        <v>5000873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8.75</v>
      </c>
      <c r="C1257" s="6">
        <f>TITRES_STAT!D1260</f>
        <v>6.5122</v>
      </c>
      <c r="D1257" s="6">
        <f>TITRES_STAT!E1260</f>
        <v>2508</v>
      </c>
      <c r="E1257" s="2">
        <f t="shared" si="76"/>
        <v>4998365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8.76</v>
      </c>
      <c r="C1258" s="6">
        <f>TITRES_STAT!D1261</f>
        <v>6.5195999999999996</v>
      </c>
      <c r="D1258" s="6">
        <f>TITRES_STAT!E1261</f>
        <v>4753</v>
      </c>
      <c r="E1258" s="2">
        <f t="shared" si="76"/>
        <v>5003118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8.76</v>
      </c>
      <c r="C1259" s="6">
        <f>TITRES_STAT!D1262</f>
        <v>6.5195999999999996</v>
      </c>
      <c r="D1259" s="6">
        <f>TITRES_STAT!E1262</f>
        <v>4322</v>
      </c>
      <c r="E1259" s="2">
        <f t="shared" si="76"/>
        <v>5003118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8.6999999999999993</v>
      </c>
      <c r="C1260" s="6">
        <f>TITRES_STAT!D1263</f>
        <v>6.4749999999999996</v>
      </c>
      <c r="D1260" s="6">
        <f>TITRES_STAT!E1263</f>
        <v>1836</v>
      </c>
      <c r="E1260" s="2">
        <f t="shared" si="76"/>
        <v>5001282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8.8000000000000007</v>
      </c>
      <c r="C1261" s="6">
        <f>TITRES_STAT!D1264</f>
        <v>6.5494000000000003</v>
      </c>
      <c r="D1261" s="6">
        <f>TITRES_STAT!E1264</f>
        <v>8546</v>
      </c>
      <c r="E1261" s="2">
        <f t="shared" si="76"/>
        <v>5009828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43847</v>
      </c>
      <c r="B1262" s="6">
        <f>TITRES_STAT!C1265</f>
        <v>8.8000000000000007</v>
      </c>
      <c r="C1262" s="6">
        <f>TITRES_STAT!D1265</f>
        <v>6.5494000000000003</v>
      </c>
      <c r="D1262" s="6">
        <f>TITRES_STAT!E1265</f>
        <v>5494</v>
      </c>
      <c r="E1262" s="2">
        <f t="shared" si="76"/>
        <v>5009828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8.65</v>
      </c>
      <c r="C1263" s="6">
        <f>TITRES_STAT!D1266</f>
        <v>6.4378000000000002</v>
      </c>
      <c r="D1263" s="6">
        <f>TITRES_STAT!E1266</f>
        <v>408</v>
      </c>
      <c r="E1263" s="2">
        <f t="shared" si="76"/>
        <v>5009420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BULLISH DIVERGENCE</v>
      </c>
    </row>
    <row r="1264" spans="1:8" ht="13.5" x14ac:dyDescent="0.25">
      <c r="A1264" s="3">
        <f>TITRES_STAT!B1267</f>
        <v>43851</v>
      </c>
      <c r="B1264" s="6">
        <f>TITRES_STAT!C1267</f>
        <v>8.7899999999999991</v>
      </c>
      <c r="C1264" s="6">
        <f>TITRES_STAT!D1267</f>
        <v>6.5419</v>
      </c>
      <c r="D1264" s="6">
        <f>TITRES_STAT!E1267</f>
        <v>4612</v>
      </c>
      <c r="E1264" s="2">
        <f t="shared" si="76"/>
        <v>5014032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8.6300000000000008</v>
      </c>
      <c r="C1265" s="6">
        <f>TITRES_STAT!D1268</f>
        <v>6.4229000000000003</v>
      </c>
      <c r="D1265" s="6">
        <f>TITRES_STAT!E1268</f>
        <v>2522</v>
      </c>
      <c r="E1265" s="2">
        <f t="shared" si="76"/>
        <v>5011510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BULLISH DIVERGENCE</v>
      </c>
    </row>
    <row r="1266" spans="1:8" ht="13.5" x14ac:dyDescent="0.25">
      <c r="A1266" s="3">
        <f>TITRES_STAT!B1269</f>
        <v>43853</v>
      </c>
      <c r="B1266" s="6">
        <f>TITRES_STAT!C1269</f>
        <v>8.7899999999999991</v>
      </c>
      <c r="C1266" s="6">
        <f>TITRES_STAT!D1269</f>
        <v>6.5419</v>
      </c>
      <c r="D1266" s="6">
        <f>TITRES_STAT!E1269</f>
        <v>7266</v>
      </c>
      <c r="E1266" s="2">
        <f t="shared" si="76"/>
        <v>5018776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BULLISH DIVERGENCE</v>
      </c>
    </row>
    <row r="1267" spans="1:8" ht="13.5" x14ac:dyDescent="0.25">
      <c r="A1267" s="3">
        <f>TITRES_STAT!B1270</f>
        <v>43854</v>
      </c>
      <c r="B1267" s="6">
        <f>TITRES_STAT!C1270</f>
        <v>8.77</v>
      </c>
      <c r="C1267" s="6">
        <f>TITRES_STAT!D1270</f>
        <v>6.5270999999999999</v>
      </c>
      <c r="D1267" s="6">
        <f>TITRES_STAT!E1270</f>
        <v>788</v>
      </c>
      <c r="E1267" s="2">
        <f t="shared" si="76"/>
        <v>5017988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BULLISH DIVERGENCE</v>
      </c>
    </row>
    <row r="1268" spans="1:8" ht="13.5" x14ac:dyDescent="0.25">
      <c r="A1268" s="3">
        <f>TITRES_STAT!B1271</f>
        <v>43857</v>
      </c>
      <c r="B1268" s="6">
        <f>TITRES_STAT!C1271</f>
        <v>8.75</v>
      </c>
      <c r="C1268" s="6">
        <f>TITRES_STAT!D1271</f>
        <v>6.5122</v>
      </c>
      <c r="D1268" s="6">
        <f>TITRES_STAT!E1271</f>
        <v>4424</v>
      </c>
      <c r="E1268" s="2">
        <f t="shared" si="76"/>
        <v>5013564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8.83</v>
      </c>
      <c r="C1269" s="6">
        <f>TITRES_STAT!D1272</f>
        <v>6.5716999999999999</v>
      </c>
      <c r="D1269" s="6">
        <f>TITRES_STAT!E1272</f>
        <v>2746</v>
      </c>
      <c r="E1269" s="2">
        <f t="shared" si="76"/>
        <v>5016310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8.8000000000000007</v>
      </c>
      <c r="C1270" s="6">
        <f>TITRES_STAT!D1273</f>
        <v>6.5494000000000003</v>
      </c>
      <c r="D1270" s="6">
        <f>TITRES_STAT!E1273</f>
        <v>2649</v>
      </c>
      <c r="E1270" s="2">
        <f t="shared" si="76"/>
        <v>5013661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8.73</v>
      </c>
      <c r="C1271" s="6">
        <f>TITRES_STAT!D1274</f>
        <v>6.4973000000000001</v>
      </c>
      <c r="D1271" s="6">
        <f>TITRES_STAT!E1274</f>
        <v>8787</v>
      </c>
      <c r="E1271" s="2">
        <f t="shared" si="76"/>
        <v>5004874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8.67</v>
      </c>
      <c r="C1272" s="6">
        <f>TITRES_STAT!D1275</f>
        <v>6.4526000000000003</v>
      </c>
      <c r="D1272" s="6">
        <f>TITRES_STAT!E1275</f>
        <v>7748</v>
      </c>
      <c r="E1272" s="2">
        <f t="shared" si="76"/>
        <v>4997126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8.67</v>
      </c>
      <c r="C1273" s="6">
        <f>TITRES_STAT!D1276</f>
        <v>6.4526000000000003</v>
      </c>
      <c r="D1273" s="6">
        <f>TITRES_STAT!E1276</f>
        <v>3791</v>
      </c>
      <c r="E1273" s="2">
        <f t="shared" si="76"/>
        <v>4997126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8.65</v>
      </c>
      <c r="C1274" s="6">
        <f>TITRES_STAT!D1277</f>
        <v>6.4378000000000002</v>
      </c>
      <c r="D1274" s="6">
        <f>TITRES_STAT!E1277</f>
        <v>2963</v>
      </c>
      <c r="E1274" s="2">
        <f t="shared" si="76"/>
        <v>4994163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8.51</v>
      </c>
      <c r="C1275" s="6">
        <f>TITRES_STAT!D1278</f>
        <v>6.3335999999999997</v>
      </c>
      <c r="D1275" s="6">
        <f>TITRES_STAT!E1278</f>
        <v>7174</v>
      </c>
      <c r="E1275" s="2">
        <f t="shared" si="76"/>
        <v>4986989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8.35</v>
      </c>
      <c r="C1276" s="6">
        <f>TITRES_STAT!D1279</f>
        <v>6.2145000000000001</v>
      </c>
      <c r="D1276" s="6">
        <f>TITRES_STAT!E1279</f>
        <v>2903</v>
      </c>
      <c r="E1276" s="2">
        <f t="shared" si="76"/>
        <v>4984086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8.52</v>
      </c>
      <c r="C1277" s="6">
        <f>TITRES_STAT!D1280</f>
        <v>6.3410000000000002</v>
      </c>
      <c r="D1277" s="6">
        <f>TITRES_STAT!E1280</f>
        <v>4163</v>
      </c>
      <c r="E1277" s="2">
        <f t="shared" si="76"/>
        <v>4988249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8.49</v>
      </c>
      <c r="C1278" s="6">
        <f>TITRES_STAT!D1281</f>
        <v>6.3186999999999998</v>
      </c>
      <c r="D1278" s="6">
        <f>TITRES_STAT!E1281</f>
        <v>1713</v>
      </c>
      <c r="E1278" s="2">
        <f t="shared" si="76"/>
        <v>4986536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8.48</v>
      </c>
      <c r="C1279" s="6">
        <f>TITRES_STAT!D1282</f>
        <v>6.3112000000000004</v>
      </c>
      <c r="D1279" s="6">
        <f>TITRES_STAT!E1282</f>
        <v>2142</v>
      </c>
      <c r="E1279" s="2">
        <f t="shared" si="76"/>
        <v>4984394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8.4700000000000006</v>
      </c>
      <c r="C1280" s="6">
        <f>TITRES_STAT!D1283</f>
        <v>6.3037999999999998</v>
      </c>
      <c r="D1280" s="6">
        <f>TITRES_STAT!E1283</f>
        <v>2077</v>
      </c>
      <c r="E1280" s="2">
        <f t="shared" si="76"/>
        <v>4982317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8.65</v>
      </c>
      <c r="C1281" s="6">
        <f>TITRES_STAT!D1284</f>
        <v>6.4378000000000002</v>
      </c>
      <c r="D1281" s="6">
        <f>TITRES_STAT!E1284</f>
        <v>28913</v>
      </c>
      <c r="E1281" s="2">
        <f t="shared" si="76"/>
        <v>5011230</v>
      </c>
      <c r="F1281" s="6" t="str">
        <f t="shared" si="79"/>
        <v>BULLISH</v>
      </c>
      <c r="G1281" s="6" t="str">
        <f t="shared" si="78"/>
        <v>NEUTRAL</v>
      </c>
      <c r="H1281" s="6" t="str">
        <f t="shared" si="77"/>
        <v>CONFIRMED BULLISH</v>
      </c>
    </row>
    <row r="1282" spans="1:8" ht="13.5" x14ac:dyDescent="0.25">
      <c r="A1282" s="3">
        <f>TITRES_STAT!B1285</f>
        <v>43875</v>
      </c>
      <c r="B1282" s="6">
        <f>TITRES_STAT!C1285</f>
        <v>8.65</v>
      </c>
      <c r="C1282" s="6">
        <f>TITRES_STAT!D1285</f>
        <v>6.4378000000000002</v>
      </c>
      <c r="D1282" s="6">
        <f>TITRES_STAT!E1285</f>
        <v>12451</v>
      </c>
      <c r="E1282" s="2">
        <f t="shared" si="76"/>
        <v>5011230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8.65</v>
      </c>
      <c r="C1283" s="6">
        <f>TITRES_STAT!D1286</f>
        <v>6.4378000000000002</v>
      </c>
      <c r="D1283" s="6">
        <f>TITRES_STAT!E1286</f>
        <v>695</v>
      </c>
      <c r="E1283" s="2">
        <f t="shared" si="76"/>
        <v>5011230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8.75</v>
      </c>
      <c r="C1284" s="6">
        <f>TITRES_STAT!D1287</f>
        <v>6.5122</v>
      </c>
      <c r="D1284" s="6">
        <f>TITRES_STAT!E1287</f>
        <v>2433</v>
      </c>
      <c r="E1284" s="2">
        <f t="shared" ref="E1284:E1347" si="80">IF(B1284&gt;B1283, E1283+D1284, IF(B1284&lt;B1283, E1283-D1284, E1283))</f>
        <v>5013663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8.64</v>
      </c>
      <c r="C1285" s="6">
        <f>TITRES_STAT!D1288</f>
        <v>6.4302999999999999</v>
      </c>
      <c r="D1285" s="6">
        <f>TITRES_STAT!E1288</f>
        <v>3016</v>
      </c>
      <c r="E1285" s="2">
        <f t="shared" si="80"/>
        <v>5010647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8.52</v>
      </c>
      <c r="C1286" s="6">
        <f>TITRES_STAT!D1289</f>
        <v>6.3410000000000002</v>
      </c>
      <c r="D1286" s="6">
        <f>TITRES_STAT!E1289</f>
        <v>3957</v>
      </c>
      <c r="E1286" s="2">
        <f t="shared" si="80"/>
        <v>5006690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8.64</v>
      </c>
      <c r="C1287" s="6">
        <f>TITRES_STAT!D1290</f>
        <v>6.4302999999999999</v>
      </c>
      <c r="D1287" s="6">
        <f>TITRES_STAT!E1290</f>
        <v>401</v>
      </c>
      <c r="E1287" s="2">
        <f t="shared" si="80"/>
        <v>5007091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BEARISH</v>
      </c>
    </row>
    <row r="1288" spans="1:8" ht="13.5" x14ac:dyDescent="0.25">
      <c r="A1288" s="3">
        <f>TITRES_STAT!B1291</f>
        <v>43885</v>
      </c>
      <c r="B1288" s="6">
        <f>TITRES_STAT!C1291</f>
        <v>8.5</v>
      </c>
      <c r="C1288" s="6">
        <f>TITRES_STAT!D1291</f>
        <v>6.3261000000000003</v>
      </c>
      <c r="D1288" s="6">
        <f>TITRES_STAT!E1291</f>
        <v>2226</v>
      </c>
      <c r="E1288" s="2">
        <f t="shared" si="80"/>
        <v>5004865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8.58</v>
      </c>
      <c r="C1289" s="6">
        <f>TITRES_STAT!D1292</f>
        <v>6.3856999999999999</v>
      </c>
      <c r="D1289" s="6">
        <f>TITRES_STAT!E1292</f>
        <v>3932</v>
      </c>
      <c r="E1289" s="2">
        <f t="shared" si="80"/>
        <v>5008797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8.5399999999999991</v>
      </c>
      <c r="C1290" s="6">
        <f>TITRES_STAT!D1293</f>
        <v>6.3559000000000001</v>
      </c>
      <c r="D1290" s="6">
        <f>TITRES_STAT!E1293</f>
        <v>2085</v>
      </c>
      <c r="E1290" s="2">
        <f t="shared" si="80"/>
        <v>5006712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8.6</v>
      </c>
      <c r="C1291" s="6">
        <f>TITRES_STAT!D1294</f>
        <v>6.4005000000000001</v>
      </c>
      <c r="D1291" s="6">
        <f>TITRES_STAT!E1294</f>
        <v>2498</v>
      </c>
      <c r="E1291" s="2">
        <f t="shared" si="80"/>
        <v>5009210</v>
      </c>
      <c r="F1291" s="6" t="str">
        <f t="shared" si="83"/>
        <v>BULLISH</v>
      </c>
      <c r="G1291" s="6" t="str">
        <f t="shared" si="82"/>
        <v>NEUTRAL</v>
      </c>
      <c r="H1291" s="6" t="str">
        <f t="shared" si="81"/>
        <v>CONFIRMED BULLISH</v>
      </c>
    </row>
    <row r="1292" spans="1:8" ht="13.5" x14ac:dyDescent="0.25">
      <c r="A1292" s="3">
        <f>TITRES_STAT!B1295</f>
        <v>43889</v>
      </c>
      <c r="B1292" s="6">
        <f>TITRES_STAT!C1295</f>
        <v>8.57</v>
      </c>
      <c r="C1292" s="6">
        <f>TITRES_STAT!D1295</f>
        <v>6.3781999999999996</v>
      </c>
      <c r="D1292" s="6">
        <f>TITRES_STAT!E1295</f>
        <v>6811</v>
      </c>
      <c r="E1292" s="2">
        <f t="shared" si="80"/>
        <v>5002399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8.5</v>
      </c>
      <c r="C1293" s="6">
        <f>TITRES_STAT!D1296</f>
        <v>6.3261000000000003</v>
      </c>
      <c r="D1293" s="6">
        <f>TITRES_STAT!E1296</f>
        <v>998</v>
      </c>
      <c r="E1293" s="2">
        <f t="shared" si="80"/>
        <v>5001401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8.4</v>
      </c>
      <c r="C1294" s="6">
        <f>TITRES_STAT!D1297</f>
        <v>6.2516999999999996</v>
      </c>
      <c r="D1294" s="6">
        <f>TITRES_STAT!E1297</f>
        <v>1365</v>
      </c>
      <c r="E1294" s="2">
        <f t="shared" si="80"/>
        <v>5000036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8.4499999999999993</v>
      </c>
      <c r="C1295" s="6">
        <f>TITRES_STAT!D1298</f>
        <v>6.2888999999999999</v>
      </c>
      <c r="D1295" s="6">
        <f>TITRES_STAT!E1298</f>
        <v>3388</v>
      </c>
      <c r="E1295" s="2">
        <f t="shared" si="80"/>
        <v>5003424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8.4</v>
      </c>
      <c r="C1296" s="6">
        <f>TITRES_STAT!D1299</f>
        <v>6.2516999999999996</v>
      </c>
      <c r="D1296" s="6">
        <f>TITRES_STAT!E1299</f>
        <v>2701</v>
      </c>
      <c r="E1296" s="2">
        <f t="shared" si="80"/>
        <v>5000723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8.4600000000000009</v>
      </c>
      <c r="C1297" s="6">
        <f>TITRES_STAT!D1300</f>
        <v>6.2962999999999996</v>
      </c>
      <c r="D1297" s="6">
        <f>TITRES_STAT!E1300</f>
        <v>5379</v>
      </c>
      <c r="E1297" s="2">
        <f t="shared" si="80"/>
        <v>5006102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BULLISH DIVERGENCE</v>
      </c>
    </row>
    <row r="1298" spans="1:8" ht="13.5" x14ac:dyDescent="0.25">
      <c r="A1298" s="3">
        <f>TITRES_STAT!B1301</f>
        <v>43899</v>
      </c>
      <c r="B1298" s="6">
        <f>TITRES_STAT!C1301</f>
        <v>8.2899999999999991</v>
      </c>
      <c r="C1298" s="6">
        <f>TITRES_STAT!D1301</f>
        <v>6.1698000000000004</v>
      </c>
      <c r="D1298" s="6">
        <f>TITRES_STAT!E1301</f>
        <v>6777</v>
      </c>
      <c r="E1298" s="2">
        <f t="shared" si="80"/>
        <v>4999325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8.2100000000000009</v>
      </c>
      <c r="C1299" s="6">
        <f>TITRES_STAT!D1302</f>
        <v>6.1102999999999996</v>
      </c>
      <c r="D1299" s="6">
        <f>TITRES_STAT!E1302</f>
        <v>9449</v>
      </c>
      <c r="E1299" s="2">
        <f t="shared" si="80"/>
        <v>4989876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8.15</v>
      </c>
      <c r="C1300" s="6">
        <f>TITRES_STAT!D1303</f>
        <v>6.0655999999999999</v>
      </c>
      <c r="D1300" s="6">
        <f>TITRES_STAT!E1303</f>
        <v>2899</v>
      </c>
      <c r="E1300" s="2">
        <f t="shared" si="80"/>
        <v>4986977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7.87</v>
      </c>
      <c r="C1301" s="6">
        <f>TITRES_STAT!D1304</f>
        <v>5.8571999999999997</v>
      </c>
      <c r="D1301" s="6">
        <f>TITRES_STAT!E1304</f>
        <v>8827</v>
      </c>
      <c r="E1301" s="2">
        <f t="shared" si="80"/>
        <v>4978150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7.4</v>
      </c>
      <c r="C1302" s="6">
        <f>TITRES_STAT!D1305</f>
        <v>5.5073999999999996</v>
      </c>
      <c r="D1302" s="6">
        <f>TITRES_STAT!E1305</f>
        <v>6372</v>
      </c>
      <c r="E1302" s="2">
        <f t="shared" si="80"/>
        <v>4971778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7.2</v>
      </c>
      <c r="C1303" s="6">
        <f>TITRES_STAT!D1306</f>
        <v>5.3586</v>
      </c>
      <c r="D1303" s="6">
        <f>TITRES_STAT!E1306</f>
        <v>5931</v>
      </c>
      <c r="E1303" s="2">
        <f t="shared" si="80"/>
        <v>4965847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6.88</v>
      </c>
      <c r="C1304" s="6">
        <f>TITRES_STAT!D1307</f>
        <v>5.1204000000000001</v>
      </c>
      <c r="D1304" s="6">
        <f>TITRES_STAT!E1307</f>
        <v>2171</v>
      </c>
      <c r="E1304" s="2">
        <f t="shared" si="80"/>
        <v>4963676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6.86</v>
      </c>
      <c r="C1305" s="6">
        <f>TITRES_STAT!D1308</f>
        <v>5.1055000000000001</v>
      </c>
      <c r="D1305" s="6">
        <f>TITRES_STAT!E1308</f>
        <v>3488</v>
      </c>
      <c r="E1305" s="2">
        <f t="shared" si="80"/>
        <v>4960188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6.99</v>
      </c>
      <c r="C1306" s="6">
        <f>TITRES_STAT!D1309</f>
        <v>5.2023000000000001</v>
      </c>
      <c r="D1306" s="6">
        <f>TITRES_STAT!E1309</f>
        <v>6751</v>
      </c>
      <c r="E1306" s="2">
        <f t="shared" si="80"/>
        <v>4966939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6.95</v>
      </c>
      <c r="C1307" s="6">
        <f>TITRES_STAT!D1310</f>
        <v>5.1725000000000003</v>
      </c>
      <c r="D1307" s="6">
        <f>TITRES_STAT!E1310</f>
        <v>2897</v>
      </c>
      <c r="E1307" s="2">
        <f t="shared" si="80"/>
        <v>4964042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7.08</v>
      </c>
      <c r="C1308" s="6">
        <f>TITRES_STAT!D1311</f>
        <v>5.2693000000000003</v>
      </c>
      <c r="D1308" s="6">
        <f>TITRES_STAT!E1311</f>
        <v>17146</v>
      </c>
      <c r="E1308" s="2">
        <f t="shared" si="80"/>
        <v>4981188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BULLISH DIVERGENCE</v>
      </c>
    </row>
    <row r="1309" spans="1:8" ht="13.5" x14ac:dyDescent="0.25">
      <c r="A1309" s="3">
        <f>TITRES_STAT!B1312</f>
        <v>43915</v>
      </c>
      <c r="B1309" s="6">
        <f>TITRES_STAT!C1312</f>
        <v>7.07</v>
      </c>
      <c r="C1309" s="6">
        <f>TITRES_STAT!D1312</f>
        <v>5.2618</v>
      </c>
      <c r="D1309" s="6">
        <f>TITRES_STAT!E1312</f>
        <v>1727</v>
      </c>
      <c r="E1309" s="2">
        <f t="shared" si="80"/>
        <v>4979461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7</v>
      </c>
      <c r="C1310" s="6">
        <f>TITRES_STAT!D1313</f>
        <v>5.2096999999999998</v>
      </c>
      <c r="D1310" s="6">
        <f>TITRES_STAT!E1313</f>
        <v>1233</v>
      </c>
      <c r="E1310" s="2">
        <f t="shared" si="80"/>
        <v>4978228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6.98</v>
      </c>
      <c r="C1311" s="6">
        <f>TITRES_STAT!D1314</f>
        <v>5.1948999999999996</v>
      </c>
      <c r="D1311" s="6">
        <f>TITRES_STAT!E1314</f>
        <v>3139</v>
      </c>
      <c r="E1311" s="2">
        <f t="shared" si="80"/>
        <v>4975089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BULLISH DIVERGENCE</v>
      </c>
    </row>
    <row r="1312" spans="1:8" ht="13.5" x14ac:dyDescent="0.25">
      <c r="A1312" s="3">
        <f>TITRES_STAT!B1315</f>
        <v>43920</v>
      </c>
      <c r="B1312" s="6">
        <f>TITRES_STAT!C1315</f>
        <v>6.99</v>
      </c>
      <c r="C1312" s="6">
        <f>TITRES_STAT!D1315</f>
        <v>5.2023000000000001</v>
      </c>
      <c r="D1312" s="6">
        <f>TITRES_STAT!E1315</f>
        <v>2002</v>
      </c>
      <c r="E1312" s="2">
        <f t="shared" si="80"/>
        <v>4977091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6.98</v>
      </c>
      <c r="C1313" s="6">
        <f>TITRES_STAT!D1316</f>
        <v>5.1948999999999996</v>
      </c>
      <c r="D1313" s="6">
        <f>TITRES_STAT!E1316</f>
        <v>3469</v>
      </c>
      <c r="E1313" s="2">
        <f t="shared" si="80"/>
        <v>4973622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7</v>
      </c>
      <c r="C1314" s="6">
        <f>TITRES_STAT!D1317</f>
        <v>5.2096999999999998</v>
      </c>
      <c r="D1314" s="6">
        <f>TITRES_STAT!E1317</f>
        <v>302</v>
      </c>
      <c r="E1314" s="2">
        <f t="shared" si="80"/>
        <v>4973924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6.8</v>
      </c>
      <c r="C1315" s="6">
        <f>TITRES_STAT!D1318</f>
        <v>5.0609000000000002</v>
      </c>
      <c r="D1315" s="6">
        <f>TITRES_STAT!E1318</f>
        <v>4274</v>
      </c>
      <c r="E1315" s="2">
        <f t="shared" si="80"/>
        <v>4969650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6.6</v>
      </c>
      <c r="C1316" s="6">
        <f>TITRES_STAT!D1319</f>
        <v>4.9119999999999999</v>
      </c>
      <c r="D1316" s="6">
        <f>TITRES_STAT!E1319</f>
        <v>3947</v>
      </c>
      <c r="E1316" s="2">
        <f t="shared" si="80"/>
        <v>4965703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6.41</v>
      </c>
      <c r="C1317" s="6">
        <f>TITRES_STAT!D1320</f>
        <v>4.7706</v>
      </c>
      <c r="D1317" s="6">
        <f>TITRES_STAT!E1320</f>
        <v>10712</v>
      </c>
      <c r="E1317" s="2">
        <f t="shared" si="80"/>
        <v>4954991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6.35</v>
      </c>
      <c r="C1318" s="6">
        <f>TITRES_STAT!D1321</f>
        <v>4.726</v>
      </c>
      <c r="D1318" s="6">
        <f>TITRES_STAT!E1321</f>
        <v>1532</v>
      </c>
      <c r="E1318" s="2">
        <f t="shared" si="80"/>
        <v>4953459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6.4</v>
      </c>
      <c r="C1319" s="6">
        <f>TITRES_STAT!D1322</f>
        <v>4.7632000000000003</v>
      </c>
      <c r="D1319" s="6">
        <f>TITRES_STAT!E1322</f>
        <v>4534</v>
      </c>
      <c r="E1319" s="2">
        <f t="shared" si="80"/>
        <v>4957993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6.3</v>
      </c>
      <c r="C1320" s="6">
        <f>TITRES_STAT!D1323</f>
        <v>4.6887999999999996</v>
      </c>
      <c r="D1320" s="6">
        <f>TITRES_STAT!E1323</f>
        <v>1440</v>
      </c>
      <c r="E1320" s="2">
        <f t="shared" si="80"/>
        <v>4956553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6.47</v>
      </c>
      <c r="C1321" s="6">
        <f>TITRES_STAT!D1324</f>
        <v>4.8152999999999997</v>
      </c>
      <c r="D1321" s="6">
        <f>TITRES_STAT!E1324</f>
        <v>3362</v>
      </c>
      <c r="E1321" s="2">
        <f t="shared" si="80"/>
        <v>4959915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6.3</v>
      </c>
      <c r="C1322" s="6">
        <f>TITRES_STAT!D1325</f>
        <v>4.6887999999999996</v>
      </c>
      <c r="D1322" s="6">
        <f>TITRES_STAT!E1325</f>
        <v>1014</v>
      </c>
      <c r="E1322" s="2">
        <f t="shared" si="80"/>
        <v>4958901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BULLISH DIVERGENCE</v>
      </c>
    </row>
    <row r="1323" spans="1:8" ht="13.5" x14ac:dyDescent="0.25">
      <c r="A1323" s="3">
        <f>TITRES_STAT!B1326</f>
        <v>43937</v>
      </c>
      <c r="B1323" s="6">
        <f>TITRES_STAT!C1326</f>
        <v>6.29</v>
      </c>
      <c r="C1323" s="6">
        <f>TITRES_STAT!D1326</f>
        <v>4.6813000000000002</v>
      </c>
      <c r="D1323" s="6">
        <f>TITRES_STAT!E1326</f>
        <v>4422</v>
      </c>
      <c r="E1323" s="2">
        <f t="shared" si="80"/>
        <v>4954479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BULLISH DIVERGENCE</v>
      </c>
    </row>
    <row r="1324" spans="1:8" ht="13.5" x14ac:dyDescent="0.25">
      <c r="A1324" s="3">
        <f>TITRES_STAT!B1327</f>
        <v>43938</v>
      </c>
      <c r="B1324" s="6">
        <f>TITRES_STAT!C1327</f>
        <v>6.27</v>
      </c>
      <c r="C1324" s="6">
        <f>TITRES_STAT!D1327</f>
        <v>4.6664000000000003</v>
      </c>
      <c r="D1324" s="6">
        <f>TITRES_STAT!E1327</f>
        <v>3428</v>
      </c>
      <c r="E1324" s="2">
        <f t="shared" si="80"/>
        <v>4951051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6.28</v>
      </c>
      <c r="C1325" s="6">
        <f>TITRES_STAT!D1328</f>
        <v>4.6738999999999997</v>
      </c>
      <c r="D1325" s="6">
        <f>TITRES_STAT!E1328</f>
        <v>2568</v>
      </c>
      <c r="E1325" s="2">
        <f t="shared" si="80"/>
        <v>4953619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6.29</v>
      </c>
      <c r="C1326" s="6">
        <f>TITRES_STAT!D1329</f>
        <v>4.6813000000000002</v>
      </c>
      <c r="D1326" s="6">
        <f>TITRES_STAT!E1329</f>
        <v>4599</v>
      </c>
      <c r="E1326" s="2">
        <f t="shared" si="80"/>
        <v>4958218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6.27</v>
      </c>
      <c r="C1327" s="6">
        <f>TITRES_STAT!D1330</f>
        <v>4.6664000000000003</v>
      </c>
      <c r="D1327" s="6">
        <f>TITRES_STAT!E1330</f>
        <v>2119</v>
      </c>
      <c r="E1327" s="2">
        <f t="shared" si="80"/>
        <v>4956099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CONFIRMED BEARISH</v>
      </c>
    </row>
    <row r="1328" spans="1:8" ht="13.5" x14ac:dyDescent="0.25">
      <c r="A1328" s="3">
        <f>TITRES_STAT!B1331</f>
        <v>43944</v>
      </c>
      <c r="B1328" s="6">
        <f>TITRES_STAT!C1331</f>
        <v>6.2</v>
      </c>
      <c r="C1328" s="6">
        <f>TITRES_STAT!D1331</f>
        <v>4.6143000000000001</v>
      </c>
      <c r="D1328" s="6">
        <f>TITRES_STAT!E1331</f>
        <v>1498</v>
      </c>
      <c r="E1328" s="2">
        <f t="shared" si="80"/>
        <v>4954601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BULLISH DIVERGENCE</v>
      </c>
    </row>
    <row r="1329" spans="1:8" ht="13.5" x14ac:dyDescent="0.25">
      <c r="A1329" s="3">
        <f>TITRES_STAT!B1332</f>
        <v>43945</v>
      </c>
      <c r="B1329" s="6">
        <f>TITRES_STAT!C1332</f>
        <v>6.18</v>
      </c>
      <c r="C1329" s="6">
        <f>TITRES_STAT!D1332</f>
        <v>4.5994999999999999</v>
      </c>
      <c r="D1329" s="6">
        <f>TITRES_STAT!E1332</f>
        <v>12120</v>
      </c>
      <c r="E1329" s="2">
        <f t="shared" si="80"/>
        <v>4942481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6.1</v>
      </c>
      <c r="C1330" s="6">
        <f>TITRES_STAT!D1333</f>
        <v>4.5399000000000003</v>
      </c>
      <c r="D1330" s="6">
        <f>TITRES_STAT!E1333</f>
        <v>647</v>
      </c>
      <c r="E1330" s="2">
        <f t="shared" si="80"/>
        <v>4941834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6</v>
      </c>
      <c r="C1331" s="6">
        <f>TITRES_STAT!D1334</f>
        <v>4.4654999999999996</v>
      </c>
      <c r="D1331" s="6">
        <f>TITRES_STAT!E1334</f>
        <v>7520</v>
      </c>
      <c r="E1331" s="2">
        <f t="shared" si="80"/>
        <v>4934314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6.09</v>
      </c>
      <c r="C1332" s="6">
        <f>TITRES_STAT!D1335</f>
        <v>4.5324999999999998</v>
      </c>
      <c r="D1332" s="6">
        <f>TITRES_STAT!E1335</f>
        <v>2393</v>
      </c>
      <c r="E1332" s="2">
        <f t="shared" si="80"/>
        <v>4936707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5.99</v>
      </c>
      <c r="C1333" s="6">
        <f>TITRES_STAT!D1336</f>
        <v>4.4580000000000002</v>
      </c>
      <c r="D1333" s="6">
        <f>TITRES_STAT!E1336</f>
        <v>301</v>
      </c>
      <c r="E1333" s="2">
        <f t="shared" si="80"/>
        <v>4936406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5.98</v>
      </c>
      <c r="C1334" s="6">
        <f>TITRES_STAT!D1337</f>
        <v>4.4505999999999997</v>
      </c>
      <c r="D1334" s="6">
        <f>TITRES_STAT!E1337</f>
        <v>10555</v>
      </c>
      <c r="E1334" s="2">
        <f t="shared" si="80"/>
        <v>4925851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5.9</v>
      </c>
      <c r="C1335" s="6">
        <f>TITRES_STAT!D1338</f>
        <v>4.3910999999999998</v>
      </c>
      <c r="D1335" s="6">
        <f>TITRES_STAT!E1338</f>
        <v>732</v>
      </c>
      <c r="E1335" s="2">
        <f t="shared" si="80"/>
        <v>4925119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5.95</v>
      </c>
      <c r="C1336" s="6">
        <f>TITRES_STAT!D1339</f>
        <v>4.4283000000000001</v>
      </c>
      <c r="D1336" s="6">
        <f>TITRES_STAT!E1339</f>
        <v>4935</v>
      </c>
      <c r="E1336" s="2">
        <f t="shared" si="80"/>
        <v>4930054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5.9</v>
      </c>
      <c r="C1337" s="6">
        <f>TITRES_STAT!D1340</f>
        <v>4.3910999999999998</v>
      </c>
      <c r="D1337" s="6">
        <f>TITRES_STAT!E1340</f>
        <v>1265</v>
      </c>
      <c r="E1337" s="2">
        <f t="shared" si="80"/>
        <v>4928789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43959</v>
      </c>
      <c r="B1338" s="6">
        <f>TITRES_STAT!C1341</f>
        <v>5.89</v>
      </c>
      <c r="C1338" s="6">
        <f>TITRES_STAT!D1341</f>
        <v>4.3836000000000004</v>
      </c>
      <c r="D1338" s="6">
        <f>TITRES_STAT!E1341</f>
        <v>642</v>
      </c>
      <c r="E1338" s="2">
        <f t="shared" si="80"/>
        <v>4928147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5.89</v>
      </c>
      <c r="C1339" s="6">
        <f>TITRES_STAT!D1342</f>
        <v>4.3836000000000004</v>
      </c>
      <c r="D1339" s="6">
        <f>TITRES_STAT!E1342</f>
        <v>1411</v>
      </c>
      <c r="E1339" s="2">
        <f t="shared" si="80"/>
        <v>4928147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BULLISH DIVERGENCE</v>
      </c>
    </row>
    <row r="1340" spans="1:8" ht="13.5" x14ac:dyDescent="0.25">
      <c r="A1340" s="3">
        <f>TITRES_STAT!B1343</f>
        <v>43963</v>
      </c>
      <c r="B1340" s="6">
        <f>TITRES_STAT!C1343</f>
        <v>5.88</v>
      </c>
      <c r="C1340" s="6">
        <f>TITRES_STAT!D1343</f>
        <v>4.3761999999999999</v>
      </c>
      <c r="D1340" s="6">
        <f>TITRES_STAT!E1343</f>
        <v>1171</v>
      </c>
      <c r="E1340" s="2">
        <f t="shared" si="80"/>
        <v>4926976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BULLISH DIVERGENCE</v>
      </c>
    </row>
    <row r="1341" spans="1:8" ht="13.5" x14ac:dyDescent="0.25">
      <c r="A1341" s="3">
        <f>TITRES_STAT!B1344</f>
        <v>43964</v>
      </c>
      <c r="B1341" s="6">
        <f>TITRES_STAT!C1344</f>
        <v>5.8</v>
      </c>
      <c r="C1341" s="6">
        <f>TITRES_STAT!D1344</f>
        <v>4.3166000000000002</v>
      </c>
      <c r="D1341" s="6">
        <f>TITRES_STAT!E1344</f>
        <v>11075</v>
      </c>
      <c r="E1341" s="2">
        <f t="shared" si="80"/>
        <v>4915901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5.88</v>
      </c>
      <c r="C1342" s="6">
        <f>TITRES_STAT!D1345</f>
        <v>4.3761999999999999</v>
      </c>
      <c r="D1342" s="6">
        <f>TITRES_STAT!E1345</f>
        <v>16286</v>
      </c>
      <c r="E1342" s="2">
        <f t="shared" si="80"/>
        <v>4932187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BULLISH DIVERGENCE</v>
      </c>
    </row>
    <row r="1343" spans="1:8" ht="13.5" x14ac:dyDescent="0.25">
      <c r="A1343" s="3">
        <f>TITRES_STAT!B1346</f>
        <v>43966</v>
      </c>
      <c r="B1343" s="6">
        <f>TITRES_STAT!C1346</f>
        <v>6.05</v>
      </c>
      <c r="C1343" s="6">
        <f>TITRES_STAT!D1346</f>
        <v>4.5026999999999999</v>
      </c>
      <c r="D1343" s="6">
        <f>TITRES_STAT!E1346</f>
        <v>18615</v>
      </c>
      <c r="E1343" s="2">
        <f t="shared" si="80"/>
        <v>4950802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6.23</v>
      </c>
      <c r="C1344" s="6">
        <f>TITRES_STAT!D1347</f>
        <v>4.6367000000000003</v>
      </c>
      <c r="D1344" s="6">
        <f>TITRES_STAT!E1347</f>
        <v>1603</v>
      </c>
      <c r="E1344" s="2">
        <f t="shared" si="80"/>
        <v>4952405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6.41</v>
      </c>
      <c r="C1345" s="6">
        <f>TITRES_STAT!D1348</f>
        <v>4.7706</v>
      </c>
      <c r="D1345" s="6">
        <f>TITRES_STAT!E1348</f>
        <v>2009</v>
      </c>
      <c r="E1345" s="2">
        <f t="shared" si="80"/>
        <v>4954414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6.6</v>
      </c>
      <c r="C1346" s="6">
        <f>TITRES_STAT!D1349</f>
        <v>4.9119999999999999</v>
      </c>
      <c r="D1346" s="6">
        <f>TITRES_STAT!E1349</f>
        <v>0</v>
      </c>
      <c r="E1346" s="2">
        <f t="shared" si="80"/>
        <v>4954414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6.79</v>
      </c>
      <c r="C1347" s="6">
        <f>TITRES_STAT!D1350</f>
        <v>5.0533999999999999</v>
      </c>
      <c r="D1347" s="6">
        <f>TITRES_STAT!E1350</f>
        <v>71876</v>
      </c>
      <c r="E1347" s="2">
        <f t="shared" si="80"/>
        <v>5026290</v>
      </c>
      <c r="F1347" s="6" t="str">
        <f t="shared" si="83"/>
        <v>BULLISH</v>
      </c>
      <c r="G1347" s="6" t="str">
        <f t="shared" si="82"/>
        <v>NEUTRAL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6.91</v>
      </c>
      <c r="C1348" s="6">
        <f>TITRES_STAT!D1351</f>
        <v>5.1428000000000003</v>
      </c>
      <c r="D1348" s="6">
        <f>TITRES_STAT!E1351</f>
        <v>22710</v>
      </c>
      <c r="E1348" s="2">
        <f t="shared" ref="E1348:E1411" si="84">IF(B1348&gt;B1347, E1347+D1348, IF(B1348&lt;B1347, E1347-D1348, E1347))</f>
        <v>5049000</v>
      </c>
      <c r="F1348" s="6" t="str">
        <f t="shared" si="83"/>
        <v>BULLISH</v>
      </c>
      <c r="G1348" s="6" t="str">
        <f t="shared" si="82"/>
        <v>NEUTRAL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6.8</v>
      </c>
      <c r="C1349" s="6">
        <f>TITRES_STAT!D1352</f>
        <v>5.0609000000000002</v>
      </c>
      <c r="D1349" s="6">
        <f>TITRES_STAT!E1352</f>
        <v>11107</v>
      </c>
      <c r="E1349" s="2">
        <f t="shared" si="84"/>
        <v>5037893</v>
      </c>
      <c r="F1349" s="6" t="str">
        <f t="shared" si="83"/>
        <v>BULLISH</v>
      </c>
      <c r="G1349" s="6" t="str">
        <f t="shared" si="82"/>
        <v>NEUTRAL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7</v>
      </c>
      <c r="C1350" s="6">
        <f>TITRES_STAT!D1353</f>
        <v>5.2096999999999998</v>
      </c>
      <c r="D1350" s="6">
        <f>TITRES_STAT!E1353</f>
        <v>21501</v>
      </c>
      <c r="E1350" s="2">
        <f t="shared" si="84"/>
        <v>5059394</v>
      </c>
      <c r="F1350" s="6" t="str">
        <f t="shared" si="83"/>
        <v>BULLISH</v>
      </c>
      <c r="G1350" s="6" t="str">
        <f t="shared" si="82"/>
        <v>STRONG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7.21</v>
      </c>
      <c r="C1351" s="6">
        <f>TITRES_STAT!D1354</f>
        <v>5.3659999999999997</v>
      </c>
      <c r="D1351" s="6">
        <f>TITRES_STAT!E1354</f>
        <v>25877</v>
      </c>
      <c r="E1351" s="2">
        <f t="shared" si="84"/>
        <v>5085271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STRONG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7.42</v>
      </c>
      <c r="C1352" s="6">
        <f>TITRES_STAT!D1355</f>
        <v>5.5223000000000004</v>
      </c>
      <c r="D1352" s="6">
        <f>TITRES_STAT!E1355</f>
        <v>0</v>
      </c>
      <c r="E1352" s="2">
        <f t="shared" si="84"/>
        <v>5085271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7.64</v>
      </c>
      <c r="C1353" s="6">
        <f>TITRES_STAT!D1356</f>
        <v>5.6860999999999997</v>
      </c>
      <c r="D1353" s="6">
        <f>TITRES_STAT!E1356</f>
        <v>42373</v>
      </c>
      <c r="E1353" s="2">
        <f t="shared" si="84"/>
        <v>5127644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7.77</v>
      </c>
      <c r="C1354" s="6">
        <f>TITRES_STAT!D1357</f>
        <v>5.7827999999999999</v>
      </c>
      <c r="D1354" s="6">
        <f>TITRES_STAT!E1357</f>
        <v>43541</v>
      </c>
      <c r="E1354" s="2">
        <f t="shared" si="84"/>
        <v>5171185</v>
      </c>
      <c r="F1354" s="6" t="str">
        <f t="shared" si="87"/>
        <v>BULLISH</v>
      </c>
      <c r="G1354" s="6" t="str">
        <f t="shared" si="86"/>
        <v>STRONG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7.75</v>
      </c>
      <c r="C1355" s="6">
        <f>TITRES_STAT!D1358</f>
        <v>5.7679</v>
      </c>
      <c r="D1355" s="6">
        <f>TITRES_STAT!E1358</f>
        <v>20434</v>
      </c>
      <c r="E1355" s="2">
        <f t="shared" si="84"/>
        <v>5150751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7.57</v>
      </c>
      <c r="C1356" s="6">
        <f>TITRES_STAT!D1359</f>
        <v>5.6340000000000003</v>
      </c>
      <c r="D1356" s="6">
        <f>TITRES_STAT!E1359</f>
        <v>9703</v>
      </c>
      <c r="E1356" s="2">
        <f t="shared" si="84"/>
        <v>5141048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7.35</v>
      </c>
      <c r="C1357" s="6">
        <f>TITRES_STAT!D1360</f>
        <v>5.4702000000000002</v>
      </c>
      <c r="D1357" s="6">
        <f>TITRES_STAT!E1360</f>
        <v>21916</v>
      </c>
      <c r="E1357" s="2">
        <f t="shared" si="84"/>
        <v>5119132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BULLISH DIVERGENCE</v>
      </c>
    </row>
    <row r="1358" spans="1:8" ht="13.5" x14ac:dyDescent="0.25">
      <c r="A1358" s="3">
        <f>TITRES_STAT!B1361</f>
        <v>43990</v>
      </c>
      <c r="B1358" s="6">
        <f>TITRES_STAT!C1361</f>
        <v>6.96</v>
      </c>
      <c r="C1358" s="6">
        <f>TITRES_STAT!D1361</f>
        <v>5.18</v>
      </c>
      <c r="D1358" s="6">
        <f>TITRES_STAT!E1361</f>
        <v>2149</v>
      </c>
      <c r="E1358" s="2">
        <f t="shared" si="84"/>
        <v>5116983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6.8</v>
      </c>
      <c r="C1359" s="6">
        <f>TITRES_STAT!D1362</f>
        <v>5.0609000000000002</v>
      </c>
      <c r="D1359" s="6">
        <f>TITRES_STAT!E1362</f>
        <v>20442</v>
      </c>
      <c r="E1359" s="2">
        <f t="shared" si="84"/>
        <v>5096541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6.59</v>
      </c>
      <c r="C1360" s="6">
        <f>TITRES_STAT!D1363</f>
        <v>4.9046000000000003</v>
      </c>
      <c r="D1360" s="6">
        <f>TITRES_STAT!E1363</f>
        <v>6817</v>
      </c>
      <c r="E1360" s="2">
        <f t="shared" si="84"/>
        <v>5089724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6.84</v>
      </c>
      <c r="C1361" s="6">
        <f>TITRES_STAT!D1364</f>
        <v>5.0907</v>
      </c>
      <c r="D1361" s="6">
        <f>TITRES_STAT!E1364</f>
        <v>18958</v>
      </c>
      <c r="E1361" s="2">
        <f t="shared" si="84"/>
        <v>5108682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7.25</v>
      </c>
      <c r="C1362" s="6">
        <f>TITRES_STAT!D1365</f>
        <v>5.3958000000000004</v>
      </c>
      <c r="D1362" s="6">
        <f>TITRES_STAT!E1365</f>
        <v>20498</v>
      </c>
      <c r="E1362" s="2">
        <f t="shared" si="84"/>
        <v>5129180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BULLISH DIVERGENCE</v>
      </c>
    </row>
    <row r="1363" spans="1:8" ht="13.5" x14ac:dyDescent="0.25">
      <c r="A1363" s="3">
        <f>TITRES_STAT!B1366</f>
        <v>43997</v>
      </c>
      <c r="B1363" s="6">
        <f>TITRES_STAT!C1366</f>
        <v>7.38</v>
      </c>
      <c r="C1363" s="6">
        <f>TITRES_STAT!D1366</f>
        <v>5.4926000000000004</v>
      </c>
      <c r="D1363" s="6">
        <f>TITRES_STAT!E1366</f>
        <v>10218</v>
      </c>
      <c r="E1363" s="2">
        <f t="shared" si="84"/>
        <v>5139398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CONFIRMED BULLISH</v>
      </c>
    </row>
    <row r="1364" spans="1:8" ht="13.5" x14ac:dyDescent="0.25">
      <c r="A1364" s="3">
        <f>TITRES_STAT!B1367</f>
        <v>43998</v>
      </c>
      <c r="B1364" s="6">
        <f>TITRES_STAT!C1367</f>
        <v>7.4</v>
      </c>
      <c r="C1364" s="6">
        <f>TITRES_STAT!D1367</f>
        <v>5.5073999999999996</v>
      </c>
      <c r="D1364" s="6">
        <f>TITRES_STAT!E1367</f>
        <v>3370</v>
      </c>
      <c r="E1364" s="2">
        <f t="shared" si="84"/>
        <v>5142768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CONFIRMED BULLISH</v>
      </c>
    </row>
    <row r="1365" spans="1:8" ht="13.5" x14ac:dyDescent="0.25">
      <c r="A1365" s="3">
        <f>TITRES_STAT!B1368</f>
        <v>43999</v>
      </c>
      <c r="B1365" s="6">
        <f>TITRES_STAT!C1368</f>
        <v>7.2</v>
      </c>
      <c r="C1365" s="6">
        <f>TITRES_STAT!D1368</f>
        <v>5.3586</v>
      </c>
      <c r="D1365" s="6">
        <f>TITRES_STAT!E1368</f>
        <v>6300</v>
      </c>
      <c r="E1365" s="2">
        <f t="shared" si="84"/>
        <v>5136468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7.38</v>
      </c>
      <c r="C1366" s="6">
        <f>TITRES_STAT!D1369</f>
        <v>5.4926000000000004</v>
      </c>
      <c r="D1366" s="6">
        <f>TITRES_STAT!E1369</f>
        <v>4132</v>
      </c>
      <c r="E1366" s="2">
        <f t="shared" si="84"/>
        <v>5140600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7.38</v>
      </c>
      <c r="C1367" s="6">
        <f>TITRES_STAT!D1370</f>
        <v>5.4926000000000004</v>
      </c>
      <c r="D1367" s="6">
        <f>TITRES_STAT!E1370</f>
        <v>3427</v>
      </c>
      <c r="E1367" s="2">
        <f t="shared" si="84"/>
        <v>5140600</v>
      </c>
      <c r="F1367" s="6" t="str">
        <f t="shared" si="87"/>
        <v>BULLISH</v>
      </c>
      <c r="G1367" s="6" t="str">
        <f t="shared" si="86"/>
        <v>NEUTRAL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7.2</v>
      </c>
      <c r="C1368" s="6">
        <f>TITRES_STAT!D1371</f>
        <v>5.3586</v>
      </c>
      <c r="D1368" s="6">
        <f>TITRES_STAT!E1371</f>
        <v>6310</v>
      </c>
      <c r="E1368" s="2">
        <f t="shared" si="84"/>
        <v>5134290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7.57</v>
      </c>
      <c r="C1369" s="6">
        <f>TITRES_STAT!D1372</f>
        <v>5.6340000000000003</v>
      </c>
      <c r="D1369" s="6">
        <f>TITRES_STAT!E1372</f>
        <v>15385</v>
      </c>
      <c r="E1369" s="2">
        <f t="shared" si="84"/>
        <v>5149675</v>
      </c>
      <c r="F1369" s="6" t="str">
        <f t="shared" si="87"/>
        <v>BULLISH</v>
      </c>
      <c r="G1369" s="6" t="str">
        <f t="shared" si="86"/>
        <v>NEUTRAL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7.55</v>
      </c>
      <c r="C1370" s="6">
        <f>TITRES_STAT!D1373</f>
        <v>5.6191000000000004</v>
      </c>
      <c r="D1370" s="6">
        <f>TITRES_STAT!E1373</f>
        <v>8007</v>
      </c>
      <c r="E1370" s="2">
        <f t="shared" si="84"/>
        <v>5141668</v>
      </c>
      <c r="F1370" s="6" t="str">
        <f t="shared" si="87"/>
        <v>BULLISH</v>
      </c>
      <c r="G1370" s="6" t="str">
        <f t="shared" si="86"/>
        <v>NEUTRAL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7.35</v>
      </c>
      <c r="C1371" s="6">
        <f>TITRES_STAT!D1374</f>
        <v>5.4702000000000002</v>
      </c>
      <c r="D1371" s="6">
        <f>TITRES_STAT!E1374</f>
        <v>2462</v>
      </c>
      <c r="E1371" s="2">
        <f t="shared" si="84"/>
        <v>5139206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7.19</v>
      </c>
      <c r="C1372" s="6">
        <f>TITRES_STAT!D1375</f>
        <v>5.3510999999999997</v>
      </c>
      <c r="D1372" s="6">
        <f>TITRES_STAT!E1375</f>
        <v>11604</v>
      </c>
      <c r="E1372" s="2">
        <f t="shared" si="84"/>
        <v>5127602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7.4</v>
      </c>
      <c r="C1373" s="6">
        <f>TITRES_STAT!D1376</f>
        <v>5.5073999999999996</v>
      </c>
      <c r="D1373" s="6">
        <f>TITRES_STAT!E1376</f>
        <v>7202</v>
      </c>
      <c r="E1373" s="2">
        <f t="shared" si="84"/>
        <v>5134804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7.48</v>
      </c>
      <c r="C1374" s="6">
        <f>TITRES_STAT!D1377</f>
        <v>5.5670000000000002</v>
      </c>
      <c r="D1374" s="6">
        <f>TITRES_STAT!E1377</f>
        <v>11426</v>
      </c>
      <c r="E1374" s="2">
        <f t="shared" si="84"/>
        <v>5146230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7.48</v>
      </c>
      <c r="C1375" s="6">
        <f>TITRES_STAT!D1378</f>
        <v>5.5670000000000002</v>
      </c>
      <c r="D1375" s="6">
        <f>TITRES_STAT!E1378</f>
        <v>2859</v>
      </c>
      <c r="E1375" s="2">
        <f t="shared" si="84"/>
        <v>5146230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BULLISH DIVERGENCE</v>
      </c>
    </row>
    <row r="1376" spans="1:8" ht="13.5" x14ac:dyDescent="0.25">
      <c r="A1376" s="3">
        <f>TITRES_STAT!B1379</f>
        <v>44014</v>
      </c>
      <c r="B1376" s="6">
        <f>TITRES_STAT!C1379</f>
        <v>7.41</v>
      </c>
      <c r="C1376" s="6">
        <f>TITRES_STAT!D1379</f>
        <v>5.5148999999999999</v>
      </c>
      <c r="D1376" s="6">
        <f>TITRES_STAT!E1379</f>
        <v>4371</v>
      </c>
      <c r="E1376" s="2">
        <f t="shared" si="84"/>
        <v>5141859</v>
      </c>
      <c r="F1376" s="6" t="str">
        <f t="shared" si="87"/>
        <v>BULLISH</v>
      </c>
      <c r="G1376" s="6" t="str">
        <f t="shared" si="86"/>
        <v>NEUTRAL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7.44</v>
      </c>
      <c r="C1377" s="6">
        <f>TITRES_STAT!D1380</f>
        <v>5.5372000000000003</v>
      </c>
      <c r="D1377" s="6">
        <f>TITRES_STAT!E1380</f>
        <v>7173</v>
      </c>
      <c r="E1377" s="2">
        <f t="shared" si="84"/>
        <v>5149032</v>
      </c>
      <c r="F1377" s="6" t="str">
        <f t="shared" si="87"/>
        <v>BULLISH</v>
      </c>
      <c r="G1377" s="6" t="str">
        <f t="shared" si="86"/>
        <v>NEUTRAL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7.39</v>
      </c>
      <c r="C1378" s="6">
        <f>TITRES_STAT!D1381</f>
        <v>5.5</v>
      </c>
      <c r="D1378" s="6">
        <f>TITRES_STAT!E1381</f>
        <v>1374</v>
      </c>
      <c r="E1378" s="2">
        <f t="shared" si="84"/>
        <v>5147658</v>
      </c>
      <c r="F1378" s="6" t="str">
        <f t="shared" si="87"/>
        <v>BULLISH</v>
      </c>
      <c r="G1378" s="6" t="str">
        <f t="shared" si="86"/>
        <v>NEUTRAL</v>
      </c>
      <c r="H1378" s="6" t="str">
        <f t="shared" si="85"/>
        <v>BULLISH DIVERGENCE</v>
      </c>
    </row>
    <row r="1379" spans="1:8" ht="13.5" x14ac:dyDescent="0.25">
      <c r="A1379" s="3">
        <f>TITRES_STAT!B1382</f>
        <v>44019</v>
      </c>
      <c r="B1379" s="6">
        <f>TITRES_STAT!C1382</f>
        <v>7.39</v>
      </c>
      <c r="C1379" s="6">
        <f>TITRES_STAT!D1382</f>
        <v>5.5</v>
      </c>
      <c r="D1379" s="6">
        <f>TITRES_STAT!E1382</f>
        <v>7439</v>
      </c>
      <c r="E1379" s="2">
        <f t="shared" si="84"/>
        <v>5147658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BULLISH DIVERGENCE</v>
      </c>
    </row>
    <row r="1380" spans="1:8" ht="13.5" x14ac:dyDescent="0.25">
      <c r="A1380" s="3">
        <f>TITRES_STAT!B1383</f>
        <v>44020</v>
      </c>
      <c r="B1380" s="6">
        <f>TITRES_STAT!C1383</f>
        <v>7.3</v>
      </c>
      <c r="C1380" s="6">
        <f>TITRES_STAT!D1383</f>
        <v>5.4329999999999998</v>
      </c>
      <c r="D1380" s="6">
        <f>TITRES_STAT!E1383</f>
        <v>637</v>
      </c>
      <c r="E1380" s="2">
        <f t="shared" si="84"/>
        <v>5147021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BULLISH DIVERGENCE</v>
      </c>
    </row>
    <row r="1381" spans="1:8" ht="13.5" x14ac:dyDescent="0.25">
      <c r="A1381" s="3">
        <f>TITRES_STAT!B1384</f>
        <v>44021</v>
      </c>
      <c r="B1381" s="6">
        <f>TITRES_STAT!C1384</f>
        <v>7.2</v>
      </c>
      <c r="C1381" s="6">
        <f>TITRES_STAT!D1384</f>
        <v>5.3586</v>
      </c>
      <c r="D1381" s="6">
        <f>TITRES_STAT!E1384</f>
        <v>632</v>
      </c>
      <c r="E1381" s="2">
        <f t="shared" si="84"/>
        <v>5146389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BULLISH DIVERGENCE</v>
      </c>
    </row>
    <row r="1382" spans="1:8" ht="13.5" x14ac:dyDescent="0.25">
      <c r="A1382" s="3">
        <f>TITRES_STAT!B1385</f>
        <v>44022</v>
      </c>
      <c r="B1382" s="6">
        <f>TITRES_STAT!C1385</f>
        <v>7.35</v>
      </c>
      <c r="C1382" s="6">
        <f>TITRES_STAT!D1385</f>
        <v>5.4702000000000002</v>
      </c>
      <c r="D1382" s="6">
        <f>TITRES_STAT!E1385</f>
        <v>6860</v>
      </c>
      <c r="E1382" s="2">
        <f t="shared" si="84"/>
        <v>5153249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BULLISH DIVERGENCE</v>
      </c>
    </row>
    <row r="1383" spans="1:8" ht="13.5" x14ac:dyDescent="0.25">
      <c r="A1383" s="3">
        <f>TITRES_STAT!B1386</f>
        <v>44025</v>
      </c>
      <c r="B1383" s="6">
        <f>TITRES_STAT!C1386</f>
        <v>7.18</v>
      </c>
      <c r="C1383" s="6">
        <f>TITRES_STAT!D1386</f>
        <v>5.3437000000000001</v>
      </c>
      <c r="D1383" s="6">
        <f>TITRES_STAT!E1386</f>
        <v>1491</v>
      </c>
      <c r="E1383" s="2">
        <f t="shared" si="84"/>
        <v>5151758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BULLISH DIVERGENCE</v>
      </c>
    </row>
    <row r="1384" spans="1:8" ht="13.5" x14ac:dyDescent="0.25">
      <c r="A1384" s="3">
        <f>TITRES_STAT!B1387</f>
        <v>44026</v>
      </c>
      <c r="B1384" s="6">
        <f>TITRES_STAT!C1387</f>
        <v>7.15</v>
      </c>
      <c r="C1384" s="6">
        <f>TITRES_STAT!D1387</f>
        <v>5.3213999999999997</v>
      </c>
      <c r="D1384" s="6">
        <f>TITRES_STAT!E1387</f>
        <v>1701</v>
      </c>
      <c r="E1384" s="2">
        <f t="shared" si="84"/>
        <v>5150057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BULLISH DIVERGENCE</v>
      </c>
    </row>
    <row r="1385" spans="1:8" ht="13.5" x14ac:dyDescent="0.25">
      <c r="A1385" s="3">
        <f>TITRES_STAT!B1388</f>
        <v>44027</v>
      </c>
      <c r="B1385" s="6">
        <f>TITRES_STAT!C1388</f>
        <v>7.09</v>
      </c>
      <c r="C1385" s="6">
        <f>TITRES_STAT!D1388</f>
        <v>5.4282000000000004</v>
      </c>
      <c r="D1385" s="6">
        <f>TITRES_STAT!E1388</f>
        <v>734</v>
      </c>
      <c r="E1385" s="2">
        <f t="shared" si="84"/>
        <v>5149323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BULLISH DIVERGENCE</v>
      </c>
    </row>
    <row r="1386" spans="1:8" ht="13.5" x14ac:dyDescent="0.25">
      <c r="A1386" s="3">
        <f>TITRES_STAT!B1389</f>
        <v>44028</v>
      </c>
      <c r="B1386" s="6">
        <f>TITRES_STAT!C1389</f>
        <v>7</v>
      </c>
      <c r="C1386" s="6">
        <f>TITRES_STAT!D1389</f>
        <v>5.3593000000000002</v>
      </c>
      <c r="D1386" s="6">
        <f>TITRES_STAT!E1389</f>
        <v>199</v>
      </c>
      <c r="E1386" s="2">
        <f t="shared" si="84"/>
        <v>5149124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BULLISH DIVERGENCE</v>
      </c>
    </row>
    <row r="1387" spans="1:8" ht="13.5" x14ac:dyDescent="0.25">
      <c r="A1387" s="3">
        <f>TITRES_STAT!B1390</f>
        <v>44029</v>
      </c>
      <c r="B1387" s="6">
        <f>TITRES_STAT!C1390</f>
        <v>6.99</v>
      </c>
      <c r="C1387" s="6">
        <f>TITRES_STAT!D1390</f>
        <v>5.3516000000000004</v>
      </c>
      <c r="D1387" s="6">
        <f>TITRES_STAT!E1390</f>
        <v>1322</v>
      </c>
      <c r="E1387" s="2">
        <f t="shared" si="84"/>
        <v>5147802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6.9</v>
      </c>
      <c r="C1388" s="6">
        <f>TITRES_STAT!D1391</f>
        <v>5.2827000000000002</v>
      </c>
      <c r="D1388" s="6">
        <f>TITRES_STAT!E1391</f>
        <v>453</v>
      </c>
      <c r="E1388" s="2">
        <f t="shared" si="84"/>
        <v>5147349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6.9</v>
      </c>
      <c r="C1389" s="6">
        <f>TITRES_STAT!D1392</f>
        <v>5.2827000000000002</v>
      </c>
      <c r="D1389" s="6">
        <f>TITRES_STAT!E1392</f>
        <v>96</v>
      </c>
      <c r="E1389" s="2">
        <f t="shared" si="84"/>
        <v>5147349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6.9</v>
      </c>
      <c r="C1390" s="6">
        <f>TITRES_STAT!D1393</f>
        <v>5.2827000000000002</v>
      </c>
      <c r="D1390" s="6">
        <f>TITRES_STAT!E1393</f>
        <v>3560</v>
      </c>
      <c r="E1390" s="2">
        <f t="shared" si="84"/>
        <v>5147349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CONFIRMED BEARISH</v>
      </c>
    </row>
    <row r="1391" spans="1:8" ht="13.5" x14ac:dyDescent="0.25">
      <c r="A1391" s="3">
        <f>TITRES_STAT!B1394</f>
        <v>44035</v>
      </c>
      <c r="B1391" s="6">
        <f>TITRES_STAT!C1394</f>
        <v>6.89</v>
      </c>
      <c r="C1391" s="6">
        <f>TITRES_STAT!D1394</f>
        <v>5.2750000000000004</v>
      </c>
      <c r="D1391" s="6">
        <f>TITRES_STAT!E1394</f>
        <v>478</v>
      </c>
      <c r="E1391" s="2">
        <f t="shared" si="84"/>
        <v>5146871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6.89</v>
      </c>
      <c r="C1392" s="6">
        <f>TITRES_STAT!D1395</f>
        <v>5.2750000000000004</v>
      </c>
      <c r="D1392" s="6">
        <f>TITRES_STAT!E1395</f>
        <v>1943</v>
      </c>
      <c r="E1392" s="2">
        <f t="shared" si="84"/>
        <v>5146871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7</v>
      </c>
      <c r="C1393" s="6">
        <f>TITRES_STAT!D1396</f>
        <v>5.3593000000000002</v>
      </c>
      <c r="D1393" s="6">
        <f>TITRES_STAT!E1396</f>
        <v>4776</v>
      </c>
      <c r="E1393" s="2">
        <f t="shared" si="84"/>
        <v>5151647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7.21</v>
      </c>
      <c r="C1394" s="6">
        <f>TITRES_STAT!D1397</f>
        <v>5.52</v>
      </c>
      <c r="D1394" s="6">
        <f>TITRES_STAT!E1397</f>
        <v>3049</v>
      </c>
      <c r="E1394" s="2">
        <f t="shared" si="84"/>
        <v>5154696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7.5</v>
      </c>
      <c r="C1395" s="6">
        <f>TITRES_STAT!D1398</f>
        <v>5.7420999999999998</v>
      </c>
      <c r="D1395" s="6">
        <f>TITRES_STAT!E1398</f>
        <v>4538</v>
      </c>
      <c r="E1395" s="2">
        <f t="shared" si="84"/>
        <v>5159234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7.58</v>
      </c>
      <c r="C1396" s="6">
        <f>TITRES_STAT!D1399</f>
        <v>5.8033000000000001</v>
      </c>
      <c r="D1396" s="6">
        <f>TITRES_STAT!E1399</f>
        <v>1941</v>
      </c>
      <c r="E1396" s="2">
        <f t="shared" si="84"/>
        <v>5161175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44046</v>
      </c>
      <c r="B1397" s="6">
        <f>TITRES_STAT!C1400</f>
        <v>7.54</v>
      </c>
      <c r="C1397" s="6">
        <f>TITRES_STAT!D1400</f>
        <v>5.7727000000000004</v>
      </c>
      <c r="D1397" s="6">
        <f>TITRES_STAT!E1400</f>
        <v>136</v>
      </c>
      <c r="E1397" s="2">
        <f t="shared" si="84"/>
        <v>5161039</v>
      </c>
      <c r="F1397" s="6" t="str">
        <f t="shared" si="87"/>
        <v>BULLISH</v>
      </c>
      <c r="G1397" s="6" t="str">
        <f t="shared" si="86"/>
        <v>NEUTRAL</v>
      </c>
      <c r="H1397" s="6" t="str">
        <f t="shared" si="85"/>
        <v>CONFIRMED BULLISH</v>
      </c>
    </row>
    <row r="1398" spans="1:8" ht="13.5" x14ac:dyDescent="0.25">
      <c r="A1398" s="3">
        <f>TITRES_STAT!B1401</f>
        <v>44047</v>
      </c>
      <c r="B1398" s="6">
        <f>TITRES_STAT!C1401</f>
        <v>7.5</v>
      </c>
      <c r="C1398" s="6">
        <f>TITRES_STAT!D1401</f>
        <v>5.7420999999999998</v>
      </c>
      <c r="D1398" s="6">
        <f>TITRES_STAT!E1401</f>
        <v>1100</v>
      </c>
      <c r="E1398" s="2">
        <f t="shared" si="84"/>
        <v>5159939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44048</v>
      </c>
      <c r="B1399" s="6">
        <f>TITRES_STAT!C1402</f>
        <v>7.62</v>
      </c>
      <c r="C1399" s="6">
        <f>TITRES_STAT!D1402</f>
        <v>5.8338999999999999</v>
      </c>
      <c r="D1399" s="6">
        <f>TITRES_STAT!E1402</f>
        <v>4698</v>
      </c>
      <c r="E1399" s="2">
        <f t="shared" si="84"/>
        <v>5164637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7.87</v>
      </c>
      <c r="C1400" s="6">
        <f>TITRES_STAT!D1403</f>
        <v>6.0252999999999997</v>
      </c>
      <c r="D1400" s="6">
        <f>TITRES_STAT!E1403</f>
        <v>13544</v>
      </c>
      <c r="E1400" s="2">
        <f t="shared" si="84"/>
        <v>5178181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8.09</v>
      </c>
      <c r="C1401" s="6">
        <f>TITRES_STAT!D1404</f>
        <v>6.1938000000000004</v>
      </c>
      <c r="D1401" s="6">
        <f>TITRES_STAT!E1404</f>
        <v>65214</v>
      </c>
      <c r="E1401" s="2">
        <f t="shared" si="84"/>
        <v>5243395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8.39</v>
      </c>
      <c r="C1402" s="6">
        <f>TITRES_STAT!D1405</f>
        <v>6.4234999999999998</v>
      </c>
      <c r="D1402" s="6">
        <f>TITRES_STAT!E1405</f>
        <v>28782</v>
      </c>
      <c r="E1402" s="2">
        <f t="shared" si="84"/>
        <v>5272177</v>
      </c>
      <c r="F1402" s="6" t="str">
        <f t="shared" si="87"/>
        <v>BULLISH</v>
      </c>
      <c r="G1402" s="6" t="str">
        <f t="shared" si="86"/>
        <v>STRONG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8.3000000000000007</v>
      </c>
      <c r="C1403" s="6">
        <f>TITRES_STAT!D1406</f>
        <v>6.3545999999999996</v>
      </c>
      <c r="D1403" s="6">
        <f>TITRES_STAT!E1406</f>
        <v>12032</v>
      </c>
      <c r="E1403" s="2">
        <f t="shared" si="84"/>
        <v>5260145</v>
      </c>
      <c r="F1403" s="6" t="str">
        <f t="shared" si="87"/>
        <v>BULLISH</v>
      </c>
      <c r="G1403" s="6" t="str">
        <f t="shared" si="86"/>
        <v>NEUTRAL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8.3800000000000008</v>
      </c>
      <c r="C1404" s="6">
        <f>TITRES_STAT!D1407</f>
        <v>6.4157999999999999</v>
      </c>
      <c r="D1404" s="6">
        <f>TITRES_STAT!E1407</f>
        <v>15743</v>
      </c>
      <c r="E1404" s="2">
        <f t="shared" si="84"/>
        <v>5275888</v>
      </c>
      <c r="F1404" s="6" t="str">
        <f t="shared" si="87"/>
        <v>BULLISH</v>
      </c>
      <c r="G1404" s="6" t="str">
        <f t="shared" si="86"/>
        <v>STRONG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8.48</v>
      </c>
      <c r="C1405" s="6">
        <f>TITRES_STAT!D1408</f>
        <v>6.4923999999999999</v>
      </c>
      <c r="D1405" s="6">
        <f>TITRES_STAT!E1408</f>
        <v>12283</v>
      </c>
      <c r="E1405" s="2">
        <f t="shared" si="84"/>
        <v>5288171</v>
      </c>
      <c r="F1405" s="6" t="str">
        <f t="shared" si="87"/>
        <v>BULLISH</v>
      </c>
      <c r="G1405" s="6" t="str">
        <f t="shared" si="86"/>
        <v>STRONG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8.35</v>
      </c>
      <c r="C1406" s="6">
        <f>TITRES_STAT!D1409</f>
        <v>6.3928000000000003</v>
      </c>
      <c r="D1406" s="6">
        <f>TITRES_STAT!E1409</f>
        <v>2296</v>
      </c>
      <c r="E1406" s="2">
        <f t="shared" si="84"/>
        <v>5285875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8.3000000000000007</v>
      </c>
      <c r="C1407" s="6">
        <f>TITRES_STAT!D1410</f>
        <v>6.3545999999999996</v>
      </c>
      <c r="D1407" s="6">
        <f>TITRES_STAT!E1410</f>
        <v>2750</v>
      </c>
      <c r="E1407" s="2">
        <f t="shared" si="84"/>
        <v>5283125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BULLISH DIVERGENCE</v>
      </c>
    </row>
    <row r="1408" spans="1:8" ht="13.5" x14ac:dyDescent="0.25">
      <c r="A1408" s="3">
        <f>TITRES_STAT!B1411</f>
        <v>44062</v>
      </c>
      <c r="B1408" s="6">
        <f>TITRES_STAT!C1411</f>
        <v>8.2100000000000009</v>
      </c>
      <c r="C1408" s="6">
        <f>TITRES_STAT!D1411</f>
        <v>6.2857000000000003</v>
      </c>
      <c r="D1408" s="6">
        <f>TITRES_STAT!E1411</f>
        <v>5297</v>
      </c>
      <c r="E1408" s="2">
        <f t="shared" si="84"/>
        <v>5277828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BULLISH DIVERGENCE</v>
      </c>
    </row>
    <row r="1409" spans="1:8" ht="13.5" x14ac:dyDescent="0.25">
      <c r="A1409" s="3">
        <f>TITRES_STAT!B1412</f>
        <v>44064</v>
      </c>
      <c r="B1409" s="6">
        <f>TITRES_STAT!C1412</f>
        <v>8.69</v>
      </c>
      <c r="C1409" s="6">
        <f>TITRES_STAT!D1412</f>
        <v>6.6531000000000002</v>
      </c>
      <c r="D1409" s="6">
        <f>TITRES_STAT!E1412</f>
        <v>21935</v>
      </c>
      <c r="E1409" s="2">
        <f t="shared" si="84"/>
        <v>5299763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CONFIRMED BULLISH</v>
      </c>
    </row>
    <row r="1410" spans="1:8" ht="13.5" x14ac:dyDescent="0.25">
      <c r="A1410" s="3">
        <f>TITRES_STAT!B1413</f>
        <v>44067</v>
      </c>
      <c r="B1410" s="6">
        <f>TITRES_STAT!C1413</f>
        <v>8.6</v>
      </c>
      <c r="C1410" s="6">
        <f>TITRES_STAT!D1413</f>
        <v>6.5842000000000001</v>
      </c>
      <c r="D1410" s="6">
        <f>TITRES_STAT!E1413</f>
        <v>4374</v>
      </c>
      <c r="E1410" s="2">
        <f t="shared" si="84"/>
        <v>5295389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CONFIRMED BULLISH</v>
      </c>
    </row>
    <row r="1411" spans="1:8" ht="13.5" x14ac:dyDescent="0.25">
      <c r="A1411" s="3">
        <f>TITRES_STAT!B1414</f>
        <v>44068</v>
      </c>
      <c r="B1411" s="6">
        <f>TITRES_STAT!C1414</f>
        <v>8.6</v>
      </c>
      <c r="C1411" s="6">
        <f>TITRES_STAT!D1414</f>
        <v>6.5842000000000001</v>
      </c>
      <c r="D1411" s="6">
        <f>TITRES_STAT!E1414</f>
        <v>11082</v>
      </c>
      <c r="E1411" s="2">
        <f t="shared" si="84"/>
        <v>5295389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CONFIRMED BULLISH</v>
      </c>
    </row>
    <row r="1412" spans="1:8" ht="13.5" x14ac:dyDescent="0.25">
      <c r="A1412" s="3">
        <f>TITRES_STAT!B1415</f>
        <v>44069</v>
      </c>
      <c r="B1412" s="6">
        <f>TITRES_STAT!C1415</f>
        <v>8.6300000000000008</v>
      </c>
      <c r="C1412" s="6">
        <f>TITRES_STAT!D1415</f>
        <v>6.6071999999999997</v>
      </c>
      <c r="D1412" s="6">
        <f>TITRES_STAT!E1415</f>
        <v>7978</v>
      </c>
      <c r="E1412" s="2">
        <f t="shared" ref="E1412:E1475" si="88">IF(B1412&gt;B1411, E1411+D1412, IF(B1412&lt;B1411, E1411-D1412, E1411))</f>
        <v>5303367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CONFIRMED BULLISH</v>
      </c>
    </row>
    <row r="1413" spans="1:8" ht="13.5" x14ac:dyDescent="0.25">
      <c r="A1413" s="3">
        <f>TITRES_STAT!B1416</f>
        <v>44070</v>
      </c>
      <c r="B1413" s="6">
        <f>TITRES_STAT!C1416</f>
        <v>8.49</v>
      </c>
      <c r="C1413" s="6">
        <f>TITRES_STAT!D1416</f>
        <v>6.5</v>
      </c>
      <c r="D1413" s="6">
        <f>TITRES_STAT!E1416</f>
        <v>21129</v>
      </c>
      <c r="E1413" s="2">
        <f t="shared" si="88"/>
        <v>5282238</v>
      </c>
      <c r="F1413" s="6" t="str">
        <f t="shared" si="87"/>
        <v>BULLISH</v>
      </c>
      <c r="G1413" s="6" t="str">
        <f t="shared" si="86"/>
        <v>NEUTRAL</v>
      </c>
      <c r="H1413" s="6" t="str">
        <f t="shared" si="85"/>
        <v>CONFIRMED BULLISH</v>
      </c>
    </row>
    <row r="1414" spans="1:8" ht="13.5" x14ac:dyDescent="0.25">
      <c r="A1414" s="3">
        <f>TITRES_STAT!B1417</f>
        <v>44071</v>
      </c>
      <c r="B1414" s="6">
        <f>TITRES_STAT!C1417</f>
        <v>8.65</v>
      </c>
      <c r="C1414" s="6">
        <f>TITRES_STAT!D1417</f>
        <v>6.6224999999999996</v>
      </c>
      <c r="D1414" s="6">
        <f>TITRES_STAT!E1417</f>
        <v>19406</v>
      </c>
      <c r="E1414" s="2">
        <f t="shared" si="88"/>
        <v>5301644</v>
      </c>
      <c r="F1414" s="6" t="str">
        <f t="shared" si="87"/>
        <v>BULLISH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BULLISH DIVERGENCE</v>
      </c>
    </row>
    <row r="1415" spans="1:8" ht="13.5" x14ac:dyDescent="0.25">
      <c r="A1415" s="3">
        <f>TITRES_STAT!B1418</f>
        <v>44074</v>
      </c>
      <c r="B1415" s="6">
        <f>TITRES_STAT!C1418</f>
        <v>8.6</v>
      </c>
      <c r="C1415" s="6">
        <f>TITRES_STAT!D1418</f>
        <v>6.5842000000000001</v>
      </c>
      <c r="D1415" s="6">
        <f>TITRES_STAT!E1418</f>
        <v>9302</v>
      </c>
      <c r="E1415" s="2">
        <f t="shared" si="88"/>
        <v>5292342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8.85</v>
      </c>
      <c r="C1416" s="6">
        <f>TITRES_STAT!D1419</f>
        <v>6.7755999999999998</v>
      </c>
      <c r="D1416" s="6">
        <f>TITRES_STAT!E1419</f>
        <v>22226</v>
      </c>
      <c r="E1416" s="2">
        <f t="shared" si="88"/>
        <v>5314568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NEUTRAL</v>
      </c>
      <c r="H1416" s="6" t="str">
        <f t="shared" si="89"/>
        <v>CONFIRMED BULLISH</v>
      </c>
    </row>
    <row r="1417" spans="1:8" ht="13.5" x14ac:dyDescent="0.25">
      <c r="A1417" s="3">
        <f>TITRES_STAT!B1420</f>
        <v>44076</v>
      </c>
      <c r="B1417" s="6">
        <f>TITRES_STAT!C1420</f>
        <v>8.7799999999999994</v>
      </c>
      <c r="C1417" s="6">
        <f>TITRES_STAT!D1420</f>
        <v>6.7220000000000004</v>
      </c>
      <c r="D1417" s="6">
        <f>TITRES_STAT!E1420</f>
        <v>4542</v>
      </c>
      <c r="E1417" s="2">
        <f t="shared" si="88"/>
        <v>5310026</v>
      </c>
      <c r="F1417" s="6" t="str">
        <f t="shared" si="91"/>
        <v>BULLISH</v>
      </c>
      <c r="G1417" s="6" t="str">
        <f t="shared" si="90"/>
        <v>NEUTRAL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8.75</v>
      </c>
      <c r="C1418" s="6">
        <f>TITRES_STAT!D1421</f>
        <v>6.6990999999999996</v>
      </c>
      <c r="D1418" s="6">
        <f>TITRES_STAT!E1421</f>
        <v>4978</v>
      </c>
      <c r="E1418" s="2">
        <f t="shared" si="88"/>
        <v>5305048</v>
      </c>
      <c r="F1418" s="6" t="str">
        <f t="shared" si="91"/>
        <v>BULLISH</v>
      </c>
      <c r="G1418" s="6" t="str">
        <f t="shared" si="90"/>
        <v>NEUTRAL</v>
      </c>
      <c r="H1418" s="6" t="str">
        <f t="shared" si="89"/>
        <v>CONFIRMED BULLISH</v>
      </c>
    </row>
    <row r="1419" spans="1:8" ht="13.5" x14ac:dyDescent="0.25">
      <c r="A1419" s="3">
        <f>TITRES_STAT!B1422</f>
        <v>44078</v>
      </c>
      <c r="B1419" s="6">
        <f>TITRES_STAT!C1422</f>
        <v>8.67</v>
      </c>
      <c r="C1419" s="6">
        <f>TITRES_STAT!D1422</f>
        <v>6.6378000000000004</v>
      </c>
      <c r="D1419" s="6">
        <f>TITRES_STAT!E1422</f>
        <v>13079</v>
      </c>
      <c r="E1419" s="2">
        <f t="shared" si="88"/>
        <v>5291969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BEARISH DIVERGENCE</v>
      </c>
    </row>
    <row r="1420" spans="1:8" ht="13.5" x14ac:dyDescent="0.25">
      <c r="A1420" s="3">
        <f>TITRES_STAT!B1423</f>
        <v>44081</v>
      </c>
      <c r="B1420" s="6">
        <f>TITRES_STAT!C1423</f>
        <v>8.59</v>
      </c>
      <c r="C1420" s="6">
        <f>TITRES_STAT!D1423</f>
        <v>6.5766</v>
      </c>
      <c r="D1420" s="6">
        <f>TITRES_STAT!E1423</f>
        <v>2662</v>
      </c>
      <c r="E1420" s="2">
        <f t="shared" si="88"/>
        <v>5289307</v>
      </c>
      <c r="F1420" s="6" t="str">
        <f t="shared" si="91"/>
        <v>BEARISH</v>
      </c>
      <c r="G1420" s="6" t="str">
        <f t="shared" si="90"/>
        <v>NEUTRAL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8.6300000000000008</v>
      </c>
      <c r="C1421" s="6">
        <f>TITRES_STAT!D1424</f>
        <v>6.6071999999999997</v>
      </c>
      <c r="D1421" s="6">
        <f>TITRES_STAT!E1424</f>
        <v>2628</v>
      </c>
      <c r="E1421" s="2">
        <f t="shared" si="88"/>
        <v>5291935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8.67</v>
      </c>
      <c r="C1422" s="6">
        <f>TITRES_STAT!D1425</f>
        <v>6.6378000000000004</v>
      </c>
      <c r="D1422" s="6">
        <f>TITRES_STAT!E1425</f>
        <v>2974</v>
      </c>
      <c r="E1422" s="2">
        <f t="shared" si="88"/>
        <v>5294909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8.58</v>
      </c>
      <c r="C1423" s="6">
        <f>TITRES_STAT!D1426</f>
        <v>6.5689000000000002</v>
      </c>
      <c r="D1423" s="6">
        <f>TITRES_STAT!E1426</f>
        <v>1921</v>
      </c>
      <c r="E1423" s="2">
        <f t="shared" si="88"/>
        <v>5292988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8.85</v>
      </c>
      <c r="C1424" s="6">
        <f>TITRES_STAT!D1427</f>
        <v>6.7755999999999998</v>
      </c>
      <c r="D1424" s="6">
        <f>TITRES_STAT!E1427</f>
        <v>7535</v>
      </c>
      <c r="E1424" s="2">
        <f t="shared" si="88"/>
        <v>5300523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8.8000000000000007</v>
      </c>
      <c r="C1425" s="6">
        <f>TITRES_STAT!D1428</f>
        <v>6.7374000000000001</v>
      </c>
      <c r="D1425" s="6">
        <f>TITRES_STAT!E1428</f>
        <v>6485</v>
      </c>
      <c r="E1425" s="2">
        <f t="shared" si="88"/>
        <v>5294038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9.18</v>
      </c>
      <c r="C1426" s="6">
        <f>TITRES_STAT!D1429</f>
        <v>7.0282999999999998</v>
      </c>
      <c r="D1426" s="6">
        <f>TITRES_STAT!E1429</f>
        <v>73587</v>
      </c>
      <c r="E1426" s="2">
        <f t="shared" si="88"/>
        <v>5367625</v>
      </c>
      <c r="F1426" s="6" t="str">
        <f t="shared" si="91"/>
        <v>BULLISH</v>
      </c>
      <c r="G1426" s="6" t="str">
        <f t="shared" si="90"/>
        <v>NEUTRAL</v>
      </c>
      <c r="H1426" s="6" t="str">
        <f t="shared" si="89"/>
        <v>CONFIRMED BULLISH</v>
      </c>
    </row>
    <row r="1427" spans="1:8" ht="13.5" x14ac:dyDescent="0.25">
      <c r="A1427" s="3">
        <f>TITRES_STAT!B1430</f>
        <v>44090</v>
      </c>
      <c r="B1427" s="6">
        <f>TITRES_STAT!C1430</f>
        <v>9.17</v>
      </c>
      <c r="C1427" s="6">
        <f>TITRES_STAT!D1430</f>
        <v>7.0206</v>
      </c>
      <c r="D1427" s="6">
        <f>TITRES_STAT!E1430</f>
        <v>3935</v>
      </c>
      <c r="E1427" s="2">
        <f t="shared" si="88"/>
        <v>5363690</v>
      </c>
      <c r="F1427" s="6" t="str">
        <f t="shared" si="91"/>
        <v>BULLISH</v>
      </c>
      <c r="G1427" s="6" t="str">
        <f t="shared" si="90"/>
        <v>NEUTRAL</v>
      </c>
      <c r="H1427" s="6" t="str">
        <f t="shared" si="89"/>
        <v>CONFIRMED BULLISH</v>
      </c>
    </row>
    <row r="1428" spans="1:8" ht="13.5" x14ac:dyDescent="0.25">
      <c r="A1428" s="3">
        <f>TITRES_STAT!B1431</f>
        <v>44091</v>
      </c>
      <c r="B1428" s="6">
        <f>TITRES_STAT!C1431</f>
        <v>9.09</v>
      </c>
      <c r="C1428" s="6">
        <f>TITRES_STAT!D1431</f>
        <v>6.9593999999999996</v>
      </c>
      <c r="D1428" s="6">
        <f>TITRES_STAT!E1431</f>
        <v>6747</v>
      </c>
      <c r="E1428" s="2">
        <f t="shared" si="88"/>
        <v>5356943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CONFIRMED BULLISH</v>
      </c>
    </row>
    <row r="1429" spans="1:8" ht="13.5" x14ac:dyDescent="0.25">
      <c r="A1429" s="3">
        <f>TITRES_STAT!B1432</f>
        <v>44092</v>
      </c>
      <c r="B1429" s="6">
        <f>TITRES_STAT!C1432</f>
        <v>9</v>
      </c>
      <c r="C1429" s="6">
        <f>TITRES_STAT!D1432</f>
        <v>6.8905000000000003</v>
      </c>
      <c r="D1429" s="6">
        <f>TITRES_STAT!E1432</f>
        <v>7069</v>
      </c>
      <c r="E1429" s="2">
        <f t="shared" si="88"/>
        <v>5349874</v>
      </c>
      <c r="F1429" s="6" t="str">
        <f t="shared" si="91"/>
        <v>BULLISH</v>
      </c>
      <c r="G1429" s="6" t="str">
        <f t="shared" si="90"/>
        <v>NEUTRAL</v>
      </c>
      <c r="H1429" s="6" t="str">
        <f t="shared" si="89"/>
        <v>CONFIRMED BULLISH</v>
      </c>
    </row>
    <row r="1430" spans="1:8" ht="13.5" x14ac:dyDescent="0.25">
      <c r="A1430" s="3">
        <f>TITRES_STAT!B1433</f>
        <v>44095</v>
      </c>
      <c r="B1430" s="6">
        <f>TITRES_STAT!C1433</f>
        <v>8.8800000000000008</v>
      </c>
      <c r="C1430" s="6">
        <f>TITRES_STAT!D1433</f>
        <v>6.7986000000000004</v>
      </c>
      <c r="D1430" s="6">
        <f>TITRES_STAT!E1433</f>
        <v>14982</v>
      </c>
      <c r="E1430" s="2">
        <f t="shared" si="88"/>
        <v>5334892</v>
      </c>
      <c r="F1430" s="6" t="str">
        <f t="shared" si="91"/>
        <v>BULLISH</v>
      </c>
      <c r="G1430" s="6" t="str">
        <f t="shared" si="90"/>
        <v>NEUTRAL</v>
      </c>
      <c r="H1430" s="6" t="str">
        <f t="shared" si="89"/>
        <v>CONFIRMED BULLISH</v>
      </c>
    </row>
    <row r="1431" spans="1:8" ht="13.5" x14ac:dyDescent="0.25">
      <c r="A1431" s="3">
        <f>TITRES_STAT!B1434</f>
        <v>44096</v>
      </c>
      <c r="B1431" s="6">
        <f>TITRES_STAT!C1434</f>
        <v>8.8699999999999992</v>
      </c>
      <c r="C1431" s="6">
        <f>TITRES_STAT!D1434</f>
        <v>6.7910000000000004</v>
      </c>
      <c r="D1431" s="6">
        <f>TITRES_STAT!E1434</f>
        <v>67895</v>
      </c>
      <c r="E1431" s="2">
        <f t="shared" si="88"/>
        <v>5266997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8.8000000000000007</v>
      </c>
      <c r="C1432" s="6">
        <f>TITRES_STAT!D1435</f>
        <v>6.7374000000000001</v>
      </c>
      <c r="D1432" s="6">
        <f>TITRES_STAT!E1435</f>
        <v>13977</v>
      </c>
      <c r="E1432" s="2">
        <f t="shared" si="88"/>
        <v>5253020</v>
      </c>
      <c r="F1432" s="6" t="str">
        <f t="shared" si="91"/>
        <v>BEARISH</v>
      </c>
      <c r="G1432" s="6" t="str">
        <f t="shared" si="90"/>
        <v>WEAK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8.75</v>
      </c>
      <c r="C1433" s="6">
        <f>TITRES_STAT!D1436</f>
        <v>6.6990999999999996</v>
      </c>
      <c r="D1433" s="6">
        <f>TITRES_STAT!E1436</f>
        <v>7643</v>
      </c>
      <c r="E1433" s="2">
        <f t="shared" si="88"/>
        <v>5245377</v>
      </c>
      <c r="F1433" s="6" t="str">
        <f t="shared" si="91"/>
        <v>BEARISH</v>
      </c>
      <c r="G1433" s="6" t="str">
        <f t="shared" si="90"/>
        <v>WEAK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8.75</v>
      </c>
      <c r="C1434" s="6">
        <f>TITRES_STAT!D1437</f>
        <v>6.6990999999999996</v>
      </c>
      <c r="D1434" s="6">
        <f>TITRES_STAT!E1437</f>
        <v>23140</v>
      </c>
      <c r="E1434" s="2">
        <f t="shared" si="88"/>
        <v>5245377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8.6999999999999993</v>
      </c>
      <c r="C1435" s="6">
        <f>TITRES_STAT!D1438</f>
        <v>6.6608000000000001</v>
      </c>
      <c r="D1435" s="6">
        <f>TITRES_STAT!E1438</f>
        <v>15165</v>
      </c>
      <c r="E1435" s="2">
        <f t="shared" si="88"/>
        <v>5230212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8.6</v>
      </c>
      <c r="C1436" s="6">
        <f>TITRES_STAT!D1439</f>
        <v>6.5842000000000001</v>
      </c>
      <c r="D1436" s="6">
        <f>TITRES_STAT!E1439</f>
        <v>6946</v>
      </c>
      <c r="E1436" s="2">
        <f t="shared" si="88"/>
        <v>5223266</v>
      </c>
      <c r="F1436" s="6" t="str">
        <f t="shared" si="91"/>
        <v>BEARISH</v>
      </c>
      <c r="G1436" s="6" t="str">
        <f t="shared" si="90"/>
        <v>NEUTRAL</v>
      </c>
      <c r="H1436" s="6" t="str">
        <f t="shared" si="89"/>
        <v>CONFIRMED BEARISH</v>
      </c>
    </row>
    <row r="1437" spans="1:8" ht="13.5" x14ac:dyDescent="0.25">
      <c r="A1437" s="3">
        <f>TITRES_STAT!B1440</f>
        <v>44104</v>
      </c>
      <c r="B1437" s="6">
        <f>TITRES_STAT!C1440</f>
        <v>8.4</v>
      </c>
      <c r="C1437" s="6">
        <f>TITRES_STAT!D1440</f>
        <v>6.4310999999999998</v>
      </c>
      <c r="D1437" s="6">
        <f>TITRES_STAT!E1440</f>
        <v>8303</v>
      </c>
      <c r="E1437" s="2">
        <f t="shared" si="88"/>
        <v>5214963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8.35</v>
      </c>
      <c r="C1438" s="6">
        <f>TITRES_STAT!D1441</f>
        <v>6.3928000000000003</v>
      </c>
      <c r="D1438" s="6">
        <f>TITRES_STAT!E1441</f>
        <v>85</v>
      </c>
      <c r="E1438" s="2">
        <f t="shared" si="88"/>
        <v>5214878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8.18</v>
      </c>
      <c r="C1439" s="6">
        <f>TITRES_STAT!D1442</f>
        <v>6.2626999999999997</v>
      </c>
      <c r="D1439" s="6">
        <f>TITRES_STAT!E1442</f>
        <v>22572</v>
      </c>
      <c r="E1439" s="2">
        <f t="shared" si="88"/>
        <v>5192306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8.5</v>
      </c>
      <c r="C1440" s="6">
        <f>TITRES_STAT!D1443</f>
        <v>6.5076999999999998</v>
      </c>
      <c r="D1440" s="6">
        <f>TITRES_STAT!E1443</f>
        <v>6502</v>
      </c>
      <c r="E1440" s="2">
        <f t="shared" si="88"/>
        <v>5198808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8.3000000000000007</v>
      </c>
      <c r="C1441" s="6">
        <f>TITRES_STAT!D1444</f>
        <v>6.3545999999999996</v>
      </c>
      <c r="D1441" s="6">
        <f>TITRES_STAT!E1444</f>
        <v>1644</v>
      </c>
      <c r="E1441" s="2">
        <f t="shared" si="88"/>
        <v>5197164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8.66</v>
      </c>
      <c r="C1442" s="6">
        <f>TITRES_STAT!D1445</f>
        <v>6.6302000000000003</v>
      </c>
      <c r="D1442" s="6">
        <f>TITRES_STAT!E1445</f>
        <v>24675</v>
      </c>
      <c r="E1442" s="2">
        <f t="shared" si="88"/>
        <v>5221839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8.51</v>
      </c>
      <c r="C1443" s="6">
        <f>TITRES_STAT!D1446</f>
        <v>6.5152999999999999</v>
      </c>
      <c r="D1443" s="6">
        <f>TITRES_STAT!E1446</f>
        <v>12953</v>
      </c>
      <c r="E1443" s="2">
        <f t="shared" si="88"/>
        <v>5208886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BEARISH DIVERGENCE</v>
      </c>
    </row>
    <row r="1444" spans="1:8" ht="13.5" x14ac:dyDescent="0.25">
      <c r="A1444" s="3">
        <f>TITRES_STAT!B1447</f>
        <v>44113</v>
      </c>
      <c r="B1444" s="6">
        <f>TITRES_STAT!C1447</f>
        <v>8.5</v>
      </c>
      <c r="C1444" s="6">
        <f>TITRES_STAT!D1447</f>
        <v>6.5076999999999998</v>
      </c>
      <c r="D1444" s="6">
        <f>TITRES_STAT!E1447</f>
        <v>1219</v>
      </c>
      <c r="E1444" s="2">
        <f t="shared" si="88"/>
        <v>5207667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8.4499999999999993</v>
      </c>
      <c r="C1445" s="6">
        <f>TITRES_STAT!D1448</f>
        <v>6.4694000000000003</v>
      </c>
      <c r="D1445" s="6">
        <f>TITRES_STAT!E1448</f>
        <v>1419</v>
      </c>
      <c r="E1445" s="2">
        <f t="shared" si="88"/>
        <v>5206248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BULLISH DIVERGENCE</v>
      </c>
    </row>
    <row r="1446" spans="1:8" ht="13.5" x14ac:dyDescent="0.25">
      <c r="A1446" s="3">
        <f>TITRES_STAT!B1449</f>
        <v>44117</v>
      </c>
      <c r="B1446" s="6">
        <f>TITRES_STAT!C1449</f>
        <v>8.44</v>
      </c>
      <c r="C1446" s="6">
        <f>TITRES_STAT!D1449</f>
        <v>6.4617000000000004</v>
      </c>
      <c r="D1446" s="6">
        <f>TITRES_STAT!E1449</f>
        <v>3088</v>
      </c>
      <c r="E1446" s="2">
        <f t="shared" si="88"/>
        <v>5203160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8.4499999999999993</v>
      </c>
      <c r="C1447" s="6">
        <f>TITRES_STAT!D1450</f>
        <v>6.4694000000000003</v>
      </c>
      <c r="D1447" s="6">
        <f>TITRES_STAT!E1450</f>
        <v>1046</v>
      </c>
      <c r="E1447" s="2">
        <f t="shared" si="88"/>
        <v>5204206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8.5</v>
      </c>
      <c r="C1448" s="6">
        <f>TITRES_STAT!D1451</f>
        <v>6.5076999999999998</v>
      </c>
      <c r="D1448" s="6">
        <f>TITRES_STAT!E1451</f>
        <v>10346</v>
      </c>
      <c r="E1448" s="2">
        <f t="shared" si="88"/>
        <v>5214552</v>
      </c>
      <c r="F1448" s="6" t="str">
        <f t="shared" si="91"/>
        <v>BULLISH</v>
      </c>
      <c r="G1448" s="6" t="str">
        <f t="shared" si="90"/>
        <v>NEUTRAL</v>
      </c>
      <c r="H1448" s="6" t="str">
        <f t="shared" si="89"/>
        <v>BULLISH DIVERGENCE</v>
      </c>
    </row>
    <row r="1449" spans="1:8" ht="13.5" x14ac:dyDescent="0.25">
      <c r="A1449" s="3">
        <f>TITRES_STAT!B1452</f>
        <v>44123</v>
      </c>
      <c r="B1449" s="6">
        <f>TITRES_STAT!C1452</f>
        <v>8.5</v>
      </c>
      <c r="C1449" s="6">
        <f>TITRES_STAT!D1452</f>
        <v>6.5076999999999998</v>
      </c>
      <c r="D1449" s="6">
        <f>TITRES_STAT!E1452</f>
        <v>5539</v>
      </c>
      <c r="E1449" s="2">
        <f t="shared" si="88"/>
        <v>5214552</v>
      </c>
      <c r="F1449" s="6" t="str">
        <f t="shared" si="91"/>
        <v>BULLISH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8.48</v>
      </c>
      <c r="C1450" s="6">
        <f>TITRES_STAT!D1453</f>
        <v>6.4923999999999999</v>
      </c>
      <c r="D1450" s="6">
        <f>TITRES_STAT!E1453</f>
        <v>3286</v>
      </c>
      <c r="E1450" s="2">
        <f t="shared" si="88"/>
        <v>5211266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8.42</v>
      </c>
      <c r="C1451" s="6">
        <f>TITRES_STAT!D1454</f>
        <v>6.4463999999999997</v>
      </c>
      <c r="D1451" s="6">
        <f>TITRES_STAT!E1454</f>
        <v>3916</v>
      </c>
      <c r="E1451" s="2">
        <f t="shared" si="88"/>
        <v>5207350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BULLISH DIVERGENCE</v>
      </c>
    </row>
    <row r="1452" spans="1:8" ht="13.5" x14ac:dyDescent="0.25">
      <c r="A1452" s="3">
        <f>TITRES_STAT!B1455</f>
        <v>44126</v>
      </c>
      <c r="B1452" s="6">
        <f>TITRES_STAT!C1455</f>
        <v>8.4</v>
      </c>
      <c r="C1452" s="6">
        <f>TITRES_STAT!D1455</f>
        <v>6.4310999999999998</v>
      </c>
      <c r="D1452" s="6">
        <f>TITRES_STAT!E1455</f>
        <v>1621</v>
      </c>
      <c r="E1452" s="2">
        <f t="shared" si="88"/>
        <v>5205729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BULLISH DIVERGENCE</v>
      </c>
    </row>
    <row r="1453" spans="1:8" ht="13.5" x14ac:dyDescent="0.25">
      <c r="A1453" s="3">
        <f>TITRES_STAT!B1456</f>
        <v>44127</v>
      </c>
      <c r="B1453" s="6">
        <f>TITRES_STAT!C1456</f>
        <v>8.4499999999999993</v>
      </c>
      <c r="C1453" s="6">
        <f>TITRES_STAT!D1456</f>
        <v>6.4694000000000003</v>
      </c>
      <c r="D1453" s="6">
        <f>TITRES_STAT!E1456</f>
        <v>3373</v>
      </c>
      <c r="E1453" s="2">
        <f t="shared" si="88"/>
        <v>5209102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8.35</v>
      </c>
      <c r="C1454" s="6">
        <f>TITRES_STAT!D1457</f>
        <v>6.3928000000000003</v>
      </c>
      <c r="D1454" s="6">
        <f>TITRES_STAT!E1457</f>
        <v>1954</v>
      </c>
      <c r="E1454" s="2">
        <f t="shared" si="88"/>
        <v>5207148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8.2799999999999994</v>
      </c>
      <c r="C1455" s="6">
        <f>TITRES_STAT!D1458</f>
        <v>6.3391999999999999</v>
      </c>
      <c r="D1455" s="6">
        <f>TITRES_STAT!E1458</f>
        <v>6373</v>
      </c>
      <c r="E1455" s="2">
        <f t="shared" si="88"/>
        <v>5200775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8.27</v>
      </c>
      <c r="C1456" s="6">
        <f>TITRES_STAT!D1459</f>
        <v>6.3315999999999999</v>
      </c>
      <c r="D1456" s="6">
        <f>TITRES_STAT!E1459</f>
        <v>1120</v>
      </c>
      <c r="E1456" s="2">
        <f t="shared" si="88"/>
        <v>5199655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8.15</v>
      </c>
      <c r="C1457" s="6">
        <f>TITRES_STAT!D1460</f>
        <v>6.2397</v>
      </c>
      <c r="D1457" s="6">
        <f>TITRES_STAT!E1460</f>
        <v>17529</v>
      </c>
      <c r="E1457" s="2">
        <f t="shared" si="88"/>
        <v>5182126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8</v>
      </c>
      <c r="C1458" s="6">
        <f>TITRES_STAT!D1461</f>
        <v>6.1249000000000002</v>
      </c>
      <c r="D1458" s="6">
        <f>TITRES_STAT!E1461</f>
        <v>22581</v>
      </c>
      <c r="E1458" s="2">
        <f t="shared" si="88"/>
        <v>5159545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8.16</v>
      </c>
      <c r="C1459" s="6">
        <f>TITRES_STAT!D1462</f>
        <v>6.2473999999999998</v>
      </c>
      <c r="D1459" s="6">
        <f>TITRES_STAT!E1462</f>
        <v>11890</v>
      </c>
      <c r="E1459" s="2">
        <f t="shared" si="88"/>
        <v>5171435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8.24</v>
      </c>
      <c r="C1460" s="6">
        <f>TITRES_STAT!D1463</f>
        <v>6.3086000000000002</v>
      </c>
      <c r="D1460" s="6">
        <f>TITRES_STAT!E1463</f>
        <v>787</v>
      </c>
      <c r="E1460" s="2">
        <f t="shared" si="88"/>
        <v>5172222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8.24</v>
      </c>
      <c r="C1461" s="6">
        <f>TITRES_STAT!D1464</f>
        <v>6.3086000000000002</v>
      </c>
      <c r="D1461" s="6">
        <f>TITRES_STAT!E1464</f>
        <v>2045</v>
      </c>
      <c r="E1461" s="2">
        <f t="shared" si="88"/>
        <v>5172222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8.24</v>
      </c>
      <c r="C1462" s="6">
        <f>TITRES_STAT!D1465</f>
        <v>6.3086000000000002</v>
      </c>
      <c r="D1462" s="6">
        <f>TITRES_STAT!E1465</f>
        <v>1335</v>
      </c>
      <c r="E1462" s="2">
        <f t="shared" si="88"/>
        <v>5172222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BEARISH DIVERGENCE</v>
      </c>
    </row>
    <row r="1463" spans="1:8" ht="13.5" x14ac:dyDescent="0.25">
      <c r="A1463" s="3">
        <f>TITRES_STAT!B1466</f>
        <v>44144</v>
      </c>
      <c r="B1463" s="6">
        <f>TITRES_STAT!C1466</f>
        <v>8.06</v>
      </c>
      <c r="C1463" s="6">
        <f>TITRES_STAT!D1466</f>
        <v>6.1707999999999998</v>
      </c>
      <c r="D1463" s="6">
        <f>TITRES_STAT!E1466</f>
        <v>4464</v>
      </c>
      <c r="E1463" s="2">
        <f t="shared" si="88"/>
        <v>5167758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8.18</v>
      </c>
      <c r="C1464" s="6">
        <f>TITRES_STAT!D1467</f>
        <v>6.2626999999999997</v>
      </c>
      <c r="D1464" s="6">
        <f>TITRES_STAT!E1467</f>
        <v>2805</v>
      </c>
      <c r="E1464" s="2">
        <f t="shared" si="88"/>
        <v>5170563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BEARISH DIVERGENCE</v>
      </c>
    </row>
    <row r="1465" spans="1:8" ht="13.5" x14ac:dyDescent="0.25">
      <c r="A1465" s="3">
        <f>TITRES_STAT!B1468</f>
        <v>44146</v>
      </c>
      <c r="B1465" s="6">
        <f>TITRES_STAT!C1468</f>
        <v>8.25</v>
      </c>
      <c r="C1465" s="6">
        <f>TITRES_STAT!D1468</f>
        <v>6.3163</v>
      </c>
      <c r="D1465" s="6">
        <f>TITRES_STAT!E1468</f>
        <v>5324</v>
      </c>
      <c r="E1465" s="2">
        <f t="shared" si="88"/>
        <v>5175887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8.18</v>
      </c>
      <c r="C1466" s="6">
        <f>TITRES_STAT!D1469</f>
        <v>6.2626999999999997</v>
      </c>
      <c r="D1466" s="6">
        <f>TITRES_STAT!E1469</f>
        <v>11727</v>
      </c>
      <c r="E1466" s="2">
        <f t="shared" si="88"/>
        <v>5164160</v>
      </c>
      <c r="F1466" s="6" t="str">
        <f t="shared" si="91"/>
        <v>BEARISH</v>
      </c>
      <c r="G1466" s="6" t="str">
        <f t="shared" si="90"/>
        <v>NEUTRAL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8.17</v>
      </c>
      <c r="C1467" s="6">
        <f>TITRES_STAT!D1470</f>
        <v>6.2549999999999999</v>
      </c>
      <c r="D1467" s="6">
        <f>TITRES_STAT!E1470</f>
        <v>1430</v>
      </c>
      <c r="E1467" s="2">
        <f t="shared" si="88"/>
        <v>5162730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8.19</v>
      </c>
      <c r="C1468" s="6">
        <f>TITRES_STAT!D1471</f>
        <v>6.2702999999999998</v>
      </c>
      <c r="D1468" s="6">
        <f>TITRES_STAT!E1471</f>
        <v>3696</v>
      </c>
      <c r="E1468" s="2">
        <f t="shared" si="88"/>
        <v>5166426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BEARISH DIVERGENCE</v>
      </c>
    </row>
    <row r="1469" spans="1:8" ht="13.5" x14ac:dyDescent="0.25">
      <c r="A1469" s="3">
        <f>TITRES_STAT!B1472</f>
        <v>44152</v>
      </c>
      <c r="B1469" s="6">
        <f>TITRES_STAT!C1472</f>
        <v>8.1999999999999993</v>
      </c>
      <c r="C1469" s="6">
        <f>TITRES_STAT!D1472</f>
        <v>6.2779999999999996</v>
      </c>
      <c r="D1469" s="6">
        <f>TITRES_STAT!E1472</f>
        <v>3423</v>
      </c>
      <c r="E1469" s="2">
        <f t="shared" si="88"/>
        <v>5169849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BEARISH DIVERGENCE</v>
      </c>
    </row>
    <row r="1470" spans="1:8" ht="13.5" x14ac:dyDescent="0.25">
      <c r="A1470" s="3">
        <f>TITRES_STAT!B1473</f>
        <v>44153</v>
      </c>
      <c r="B1470" s="6">
        <f>TITRES_STAT!C1473</f>
        <v>8.4499999999999993</v>
      </c>
      <c r="C1470" s="6">
        <f>TITRES_STAT!D1473</f>
        <v>6.4694000000000003</v>
      </c>
      <c r="D1470" s="6">
        <f>TITRES_STAT!E1473</f>
        <v>9035</v>
      </c>
      <c r="E1470" s="2">
        <f t="shared" si="88"/>
        <v>5178884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8.5399999999999991</v>
      </c>
      <c r="C1471" s="6">
        <f>TITRES_STAT!D1474</f>
        <v>6.5382999999999996</v>
      </c>
      <c r="D1471" s="6">
        <f>TITRES_STAT!E1474</f>
        <v>8175</v>
      </c>
      <c r="E1471" s="2">
        <f t="shared" si="88"/>
        <v>5187059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8.5</v>
      </c>
      <c r="C1472" s="6">
        <f>TITRES_STAT!D1475</f>
        <v>6.5076999999999998</v>
      </c>
      <c r="D1472" s="6">
        <f>TITRES_STAT!E1475</f>
        <v>6725</v>
      </c>
      <c r="E1472" s="2">
        <f t="shared" si="88"/>
        <v>5180334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8.33</v>
      </c>
      <c r="C1473" s="6">
        <f>TITRES_STAT!D1476</f>
        <v>6.3775000000000004</v>
      </c>
      <c r="D1473" s="6">
        <f>TITRES_STAT!E1476</f>
        <v>2211</v>
      </c>
      <c r="E1473" s="2">
        <f t="shared" si="88"/>
        <v>5178123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8.32</v>
      </c>
      <c r="C1474" s="6">
        <f>TITRES_STAT!D1477</f>
        <v>6.3699000000000003</v>
      </c>
      <c r="D1474" s="6">
        <f>TITRES_STAT!E1477</f>
        <v>328</v>
      </c>
      <c r="E1474" s="2">
        <f t="shared" si="88"/>
        <v>5177795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8.25</v>
      </c>
      <c r="C1475" s="6">
        <f>TITRES_STAT!D1478</f>
        <v>6.3163</v>
      </c>
      <c r="D1475" s="6">
        <f>TITRES_STAT!E1478</f>
        <v>4295</v>
      </c>
      <c r="E1475" s="2">
        <f t="shared" si="88"/>
        <v>5173500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8.25</v>
      </c>
      <c r="C1476" s="6">
        <f>TITRES_STAT!D1479</f>
        <v>6.3163</v>
      </c>
      <c r="D1476" s="6">
        <f>TITRES_STAT!E1479</f>
        <v>3609</v>
      </c>
      <c r="E1476" s="2">
        <f t="shared" ref="E1476:E1539" si="92">IF(B1476&gt;B1475, E1475+D1476, IF(B1476&lt;B1475, E1475-D1476, E1475))</f>
        <v>5173500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8.4700000000000006</v>
      </c>
      <c r="C1477" s="6">
        <f>TITRES_STAT!D1480</f>
        <v>6.4847000000000001</v>
      </c>
      <c r="D1477" s="6">
        <f>TITRES_STAT!E1480</f>
        <v>8790</v>
      </c>
      <c r="E1477" s="2">
        <f t="shared" si="92"/>
        <v>5182290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BULLISH DIVERGENCE</v>
      </c>
    </row>
    <row r="1478" spans="1:8" ht="13.5" x14ac:dyDescent="0.25">
      <c r="A1478" s="3">
        <f>TITRES_STAT!B1481</f>
        <v>44165</v>
      </c>
      <c r="B1478" s="6">
        <f>TITRES_STAT!C1481</f>
        <v>8.23</v>
      </c>
      <c r="C1478" s="6">
        <f>TITRES_STAT!D1481</f>
        <v>6.3010000000000002</v>
      </c>
      <c r="D1478" s="6">
        <f>TITRES_STAT!E1481</f>
        <v>2638</v>
      </c>
      <c r="E1478" s="2">
        <f t="shared" si="92"/>
        <v>5179652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BULLISH DIVERGENCE</v>
      </c>
    </row>
    <row r="1479" spans="1:8" ht="13.5" x14ac:dyDescent="0.25">
      <c r="A1479" s="3">
        <f>TITRES_STAT!B1482</f>
        <v>44166</v>
      </c>
      <c r="B1479" s="6">
        <f>TITRES_STAT!C1482</f>
        <v>8.4</v>
      </c>
      <c r="C1479" s="6">
        <f>TITRES_STAT!D1482</f>
        <v>6.4310999999999998</v>
      </c>
      <c r="D1479" s="6">
        <f>TITRES_STAT!E1482</f>
        <v>2915</v>
      </c>
      <c r="E1479" s="2">
        <f t="shared" si="92"/>
        <v>5182567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8.3000000000000007</v>
      </c>
      <c r="C1480" s="6">
        <f>TITRES_STAT!D1483</f>
        <v>6.3545999999999996</v>
      </c>
      <c r="D1480" s="6">
        <f>TITRES_STAT!E1483</f>
        <v>2414</v>
      </c>
      <c r="E1480" s="2">
        <f t="shared" si="92"/>
        <v>5180153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8.2799999999999994</v>
      </c>
      <c r="C1481" s="6">
        <f>TITRES_STAT!D1484</f>
        <v>6.3391999999999999</v>
      </c>
      <c r="D1481" s="6">
        <f>TITRES_STAT!E1484</f>
        <v>6190</v>
      </c>
      <c r="E1481" s="2">
        <f t="shared" si="92"/>
        <v>5173963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8.2799999999999994</v>
      </c>
      <c r="C1482" s="6">
        <f>TITRES_STAT!D1485</f>
        <v>6.3391999999999999</v>
      </c>
      <c r="D1482" s="6">
        <f>TITRES_STAT!E1485</f>
        <v>3625</v>
      </c>
      <c r="E1482" s="2">
        <f t="shared" si="92"/>
        <v>5173963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8.1</v>
      </c>
      <c r="C1483" s="6">
        <f>TITRES_STAT!D1486</f>
        <v>6.2013999999999996</v>
      </c>
      <c r="D1483" s="6">
        <f>TITRES_STAT!E1486</f>
        <v>8946</v>
      </c>
      <c r="E1483" s="2">
        <f t="shared" si="92"/>
        <v>5165017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8.3000000000000007</v>
      </c>
      <c r="C1484" s="6">
        <f>TITRES_STAT!D1487</f>
        <v>6.3545999999999996</v>
      </c>
      <c r="D1484" s="6">
        <f>TITRES_STAT!E1487</f>
        <v>5046</v>
      </c>
      <c r="E1484" s="2">
        <f t="shared" si="92"/>
        <v>5170063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8.16</v>
      </c>
      <c r="C1485" s="6">
        <f>TITRES_STAT!D1488</f>
        <v>6.2473999999999998</v>
      </c>
      <c r="D1485" s="6">
        <f>TITRES_STAT!E1488</f>
        <v>2255</v>
      </c>
      <c r="E1485" s="2">
        <f t="shared" si="92"/>
        <v>5167808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8.25</v>
      </c>
      <c r="C1486" s="6">
        <f>TITRES_STAT!D1489</f>
        <v>6.3163</v>
      </c>
      <c r="D1486" s="6">
        <f>TITRES_STAT!E1489</f>
        <v>8500</v>
      </c>
      <c r="E1486" s="2">
        <f t="shared" si="92"/>
        <v>5176308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BULLISH DIVERGENCE</v>
      </c>
    </row>
    <row r="1487" spans="1:8" ht="13.5" x14ac:dyDescent="0.25">
      <c r="A1487" s="3">
        <f>TITRES_STAT!B1490</f>
        <v>44176</v>
      </c>
      <c r="B1487" s="6">
        <f>TITRES_STAT!C1490</f>
        <v>8.33</v>
      </c>
      <c r="C1487" s="6">
        <f>TITRES_STAT!D1490</f>
        <v>6.3775000000000004</v>
      </c>
      <c r="D1487" s="6">
        <f>TITRES_STAT!E1490</f>
        <v>4578</v>
      </c>
      <c r="E1487" s="2">
        <f t="shared" si="92"/>
        <v>5180886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8.32</v>
      </c>
      <c r="C1488" s="6">
        <f>TITRES_STAT!D1491</f>
        <v>6.3699000000000003</v>
      </c>
      <c r="D1488" s="6">
        <f>TITRES_STAT!E1491</f>
        <v>1730</v>
      </c>
      <c r="E1488" s="2">
        <f t="shared" si="92"/>
        <v>5179156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CONFIRMED BULLISH</v>
      </c>
    </row>
    <row r="1489" spans="1:8" ht="13.5" x14ac:dyDescent="0.25">
      <c r="A1489" s="3">
        <f>TITRES_STAT!B1492</f>
        <v>44180</v>
      </c>
      <c r="B1489" s="6">
        <f>TITRES_STAT!C1492</f>
        <v>8.24</v>
      </c>
      <c r="C1489" s="6">
        <f>TITRES_STAT!D1492</f>
        <v>6.3086000000000002</v>
      </c>
      <c r="D1489" s="6">
        <f>TITRES_STAT!E1492</f>
        <v>2083</v>
      </c>
      <c r="E1489" s="2">
        <f t="shared" si="92"/>
        <v>5177073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BULLISH DIVERGENCE</v>
      </c>
    </row>
    <row r="1490" spans="1:8" ht="13.5" x14ac:dyDescent="0.25">
      <c r="A1490" s="3">
        <f>TITRES_STAT!B1493</f>
        <v>44181</v>
      </c>
      <c r="B1490" s="6">
        <f>TITRES_STAT!C1493</f>
        <v>8.32</v>
      </c>
      <c r="C1490" s="6">
        <f>TITRES_STAT!D1493</f>
        <v>6.3699000000000003</v>
      </c>
      <c r="D1490" s="6">
        <f>TITRES_STAT!E1493</f>
        <v>2378</v>
      </c>
      <c r="E1490" s="2">
        <f t="shared" si="92"/>
        <v>5179451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8.3000000000000007</v>
      </c>
      <c r="C1491" s="6">
        <f>TITRES_STAT!D1494</f>
        <v>6.3545999999999996</v>
      </c>
      <c r="D1491" s="6">
        <f>TITRES_STAT!E1494</f>
        <v>5623</v>
      </c>
      <c r="E1491" s="2">
        <f t="shared" si="92"/>
        <v>5173828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BEARISH DIVERGENCE</v>
      </c>
    </row>
    <row r="1492" spans="1:8" ht="13.5" x14ac:dyDescent="0.25">
      <c r="A1492" s="3">
        <f>TITRES_STAT!B1495</f>
        <v>44183</v>
      </c>
      <c r="B1492" s="6">
        <f>TITRES_STAT!C1495</f>
        <v>8.3000000000000007</v>
      </c>
      <c r="C1492" s="6">
        <f>TITRES_STAT!D1495</f>
        <v>6.3545999999999996</v>
      </c>
      <c r="D1492" s="6">
        <f>TITRES_STAT!E1495</f>
        <v>8587</v>
      </c>
      <c r="E1492" s="2">
        <f t="shared" si="92"/>
        <v>5173828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8.25</v>
      </c>
      <c r="C1493" s="6">
        <f>TITRES_STAT!D1496</f>
        <v>6.3163</v>
      </c>
      <c r="D1493" s="6">
        <f>TITRES_STAT!E1496</f>
        <v>4543</v>
      </c>
      <c r="E1493" s="2">
        <f t="shared" si="92"/>
        <v>5169285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CONFIRMED BEARISH</v>
      </c>
    </row>
    <row r="1494" spans="1:8" ht="13.5" x14ac:dyDescent="0.25">
      <c r="A1494" s="3">
        <f>TITRES_STAT!B1497</f>
        <v>44187</v>
      </c>
      <c r="B1494" s="6">
        <f>TITRES_STAT!C1497</f>
        <v>8.15</v>
      </c>
      <c r="C1494" s="6">
        <f>TITRES_STAT!D1497</f>
        <v>6.2397</v>
      </c>
      <c r="D1494" s="6">
        <f>TITRES_STAT!E1497</f>
        <v>5522</v>
      </c>
      <c r="E1494" s="2">
        <f t="shared" si="92"/>
        <v>5163763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8.3000000000000007</v>
      </c>
      <c r="C1495" s="6">
        <f>TITRES_STAT!D1498</f>
        <v>6.3545999999999996</v>
      </c>
      <c r="D1495" s="6">
        <f>TITRES_STAT!E1498</f>
        <v>5471</v>
      </c>
      <c r="E1495" s="2">
        <f t="shared" si="92"/>
        <v>5169234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CONFIRMED BEARISH</v>
      </c>
    </row>
    <row r="1496" spans="1:8" ht="13.5" x14ac:dyDescent="0.25">
      <c r="A1496" s="3">
        <f>TITRES_STAT!B1499</f>
        <v>44189</v>
      </c>
      <c r="B1496" s="6">
        <f>TITRES_STAT!C1499</f>
        <v>8.3000000000000007</v>
      </c>
      <c r="C1496" s="6">
        <f>TITRES_STAT!D1499</f>
        <v>6.3545999999999996</v>
      </c>
      <c r="D1496" s="6">
        <f>TITRES_STAT!E1499</f>
        <v>7482</v>
      </c>
      <c r="E1496" s="2">
        <f t="shared" si="92"/>
        <v>5169234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8.17</v>
      </c>
      <c r="C1497" s="6">
        <f>TITRES_STAT!D1500</f>
        <v>6.2549999999999999</v>
      </c>
      <c r="D1497" s="6">
        <f>TITRES_STAT!E1500</f>
        <v>8775</v>
      </c>
      <c r="E1497" s="2">
        <f t="shared" si="92"/>
        <v>5160459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CONFIRMED BEARISH</v>
      </c>
    </row>
    <row r="1498" spans="1:8" ht="13.5" x14ac:dyDescent="0.25">
      <c r="A1498" s="3">
        <f>TITRES_STAT!B1501</f>
        <v>44193</v>
      </c>
      <c r="B1498" s="6">
        <f>TITRES_STAT!C1501</f>
        <v>8.1999999999999993</v>
      </c>
      <c r="C1498" s="6">
        <f>TITRES_STAT!D1501</f>
        <v>6.2779999999999996</v>
      </c>
      <c r="D1498" s="6">
        <f>TITRES_STAT!E1501</f>
        <v>3258</v>
      </c>
      <c r="E1498" s="2">
        <f t="shared" si="92"/>
        <v>5163717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CONFIRMED BEARISH</v>
      </c>
    </row>
    <row r="1499" spans="1:8" ht="13.5" x14ac:dyDescent="0.25">
      <c r="A1499" s="3">
        <f>TITRES_STAT!B1502</f>
        <v>44194</v>
      </c>
      <c r="B1499" s="6">
        <f>TITRES_STAT!C1502</f>
        <v>8.26</v>
      </c>
      <c r="C1499" s="6">
        <f>TITRES_STAT!D1502</f>
        <v>6.3239000000000001</v>
      </c>
      <c r="D1499" s="6">
        <f>TITRES_STAT!E1502</f>
        <v>19332</v>
      </c>
      <c r="E1499" s="2">
        <f t="shared" si="92"/>
        <v>5183049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8.44</v>
      </c>
      <c r="C1500" s="6">
        <f>TITRES_STAT!D1503</f>
        <v>6.4617000000000004</v>
      </c>
      <c r="D1500" s="6">
        <f>TITRES_STAT!E1503</f>
        <v>32137</v>
      </c>
      <c r="E1500" s="2">
        <f t="shared" si="92"/>
        <v>5215186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8.4</v>
      </c>
      <c r="C1501" s="6">
        <f>TITRES_STAT!D1504</f>
        <v>6.4310999999999998</v>
      </c>
      <c r="D1501" s="6">
        <f>TITRES_STAT!E1504</f>
        <v>8428</v>
      </c>
      <c r="E1501" s="2">
        <f t="shared" si="92"/>
        <v>5206758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8.2899999999999991</v>
      </c>
      <c r="C1502" s="6">
        <f>TITRES_STAT!D1505</f>
        <v>6.3468999999999998</v>
      </c>
      <c r="D1502" s="6">
        <f>TITRES_STAT!E1505</f>
        <v>22628</v>
      </c>
      <c r="E1502" s="2">
        <f t="shared" si="92"/>
        <v>5184130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8.1999999999999993</v>
      </c>
      <c r="C1503" s="6">
        <f>TITRES_STAT!D1506</f>
        <v>6.2779999999999996</v>
      </c>
      <c r="D1503" s="6">
        <f>TITRES_STAT!E1506</f>
        <v>33030</v>
      </c>
      <c r="E1503" s="2">
        <f t="shared" si="92"/>
        <v>5151100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8.1999999999999993</v>
      </c>
      <c r="C1504" s="6">
        <f>TITRES_STAT!D1507</f>
        <v>6.2779999999999996</v>
      </c>
      <c r="D1504" s="6">
        <f>TITRES_STAT!E1507</f>
        <v>7472</v>
      </c>
      <c r="E1504" s="2">
        <f t="shared" si="92"/>
        <v>5151100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8.19</v>
      </c>
      <c r="C1505" s="6">
        <f>TITRES_STAT!D1508</f>
        <v>6.2702999999999998</v>
      </c>
      <c r="D1505" s="6">
        <f>TITRES_STAT!E1508</f>
        <v>5250</v>
      </c>
      <c r="E1505" s="2">
        <f t="shared" si="92"/>
        <v>5145850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8.3000000000000007</v>
      </c>
      <c r="C1506" s="6">
        <f>TITRES_STAT!D1509</f>
        <v>6.3545999999999996</v>
      </c>
      <c r="D1506" s="6">
        <f>TITRES_STAT!E1509</f>
        <v>3218</v>
      </c>
      <c r="E1506" s="2">
        <f t="shared" si="92"/>
        <v>5149068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8.32</v>
      </c>
      <c r="C1507" s="6">
        <f>TITRES_STAT!D1510</f>
        <v>6.3699000000000003</v>
      </c>
      <c r="D1507" s="6">
        <f>TITRES_STAT!E1510</f>
        <v>1675</v>
      </c>
      <c r="E1507" s="2">
        <f t="shared" si="92"/>
        <v>5150743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BEARISH DIVERGENCE</v>
      </c>
    </row>
    <row r="1508" spans="1:8" ht="13.5" x14ac:dyDescent="0.25">
      <c r="A1508" s="3">
        <f>TITRES_STAT!B1511</f>
        <v>44208</v>
      </c>
      <c r="B1508" s="6">
        <f>TITRES_STAT!C1511</f>
        <v>8.35</v>
      </c>
      <c r="C1508" s="6">
        <f>TITRES_STAT!D1511</f>
        <v>6.3928000000000003</v>
      </c>
      <c r="D1508" s="6">
        <f>TITRES_STAT!E1511</f>
        <v>730</v>
      </c>
      <c r="E1508" s="2">
        <f t="shared" si="92"/>
        <v>5151473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CONFIRMED BULLISH</v>
      </c>
    </row>
    <row r="1509" spans="1:8" ht="13.5" x14ac:dyDescent="0.25">
      <c r="A1509" s="3">
        <f>TITRES_STAT!B1512</f>
        <v>44209</v>
      </c>
      <c r="B1509" s="6">
        <f>TITRES_STAT!C1512</f>
        <v>8.36</v>
      </c>
      <c r="C1509" s="6">
        <f>TITRES_STAT!D1512</f>
        <v>6.4005000000000001</v>
      </c>
      <c r="D1509" s="6">
        <f>TITRES_STAT!E1512</f>
        <v>1272</v>
      </c>
      <c r="E1509" s="2">
        <f t="shared" si="92"/>
        <v>5152745</v>
      </c>
      <c r="F1509" s="6" t="str">
        <f t="shared" si="95"/>
        <v>BULLISH</v>
      </c>
      <c r="G1509" s="6" t="str">
        <f t="shared" si="94"/>
        <v>NEUTRAL</v>
      </c>
      <c r="H1509" s="6" t="str">
        <f t="shared" si="93"/>
        <v>CONFIRMED BULLISH</v>
      </c>
    </row>
    <row r="1510" spans="1:8" ht="13.5" x14ac:dyDescent="0.25">
      <c r="A1510" s="3">
        <f>TITRES_STAT!B1513</f>
        <v>44211</v>
      </c>
      <c r="B1510" s="6">
        <f>TITRES_STAT!C1513</f>
        <v>8.33</v>
      </c>
      <c r="C1510" s="6">
        <f>TITRES_STAT!D1513</f>
        <v>6.3775000000000004</v>
      </c>
      <c r="D1510" s="6">
        <f>TITRES_STAT!E1513</f>
        <v>310</v>
      </c>
      <c r="E1510" s="2">
        <f t="shared" si="92"/>
        <v>5152435</v>
      </c>
      <c r="F1510" s="6" t="str">
        <f t="shared" si="95"/>
        <v>BULLISH</v>
      </c>
      <c r="G1510" s="6" t="str">
        <f t="shared" si="94"/>
        <v>NEUTRAL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8.17</v>
      </c>
      <c r="C1511" s="6">
        <f>TITRES_STAT!D1514</f>
        <v>6.2549999999999999</v>
      </c>
      <c r="D1511" s="6">
        <f>TITRES_STAT!E1514</f>
        <v>4444</v>
      </c>
      <c r="E1511" s="2">
        <f t="shared" si="92"/>
        <v>5147991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8.33</v>
      </c>
      <c r="C1512" s="6">
        <f>TITRES_STAT!D1515</f>
        <v>6.3775000000000004</v>
      </c>
      <c r="D1512" s="6">
        <f>TITRES_STAT!E1515</f>
        <v>2553</v>
      </c>
      <c r="E1512" s="2">
        <f t="shared" si="92"/>
        <v>5150544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BEARISH DIVERGENCE</v>
      </c>
    </row>
    <row r="1513" spans="1:8" ht="13.5" x14ac:dyDescent="0.25">
      <c r="A1513" s="3">
        <f>TITRES_STAT!B1516</f>
        <v>44216</v>
      </c>
      <c r="B1513" s="6">
        <f>TITRES_STAT!C1516</f>
        <v>8.3000000000000007</v>
      </c>
      <c r="C1513" s="6">
        <f>TITRES_STAT!D1516</f>
        <v>6.3545999999999996</v>
      </c>
      <c r="D1513" s="6">
        <f>TITRES_STAT!E1516</f>
        <v>2225</v>
      </c>
      <c r="E1513" s="2">
        <f t="shared" si="92"/>
        <v>5148319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8.2100000000000009</v>
      </c>
      <c r="C1514" s="6">
        <f>TITRES_STAT!D1517</f>
        <v>6.2857000000000003</v>
      </c>
      <c r="D1514" s="6">
        <f>TITRES_STAT!E1517</f>
        <v>4316</v>
      </c>
      <c r="E1514" s="2">
        <f t="shared" si="92"/>
        <v>5144003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8.3000000000000007</v>
      </c>
      <c r="C1515" s="6">
        <f>TITRES_STAT!D1518</f>
        <v>6.3545999999999996</v>
      </c>
      <c r="D1515" s="6">
        <f>TITRES_STAT!E1518</f>
        <v>7283</v>
      </c>
      <c r="E1515" s="2">
        <f t="shared" si="92"/>
        <v>5151286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8.3000000000000007</v>
      </c>
      <c r="C1516" s="6">
        <f>TITRES_STAT!D1519</f>
        <v>6.3545999999999996</v>
      </c>
      <c r="D1516" s="6">
        <f>TITRES_STAT!E1519</f>
        <v>5495</v>
      </c>
      <c r="E1516" s="2">
        <f t="shared" si="92"/>
        <v>5151286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CONFIRMED BULLISH</v>
      </c>
    </row>
    <row r="1517" spans="1:8" ht="13.5" x14ac:dyDescent="0.25">
      <c r="A1517" s="3">
        <f>TITRES_STAT!B1520</f>
        <v>44222</v>
      </c>
      <c r="B1517" s="6">
        <f>TITRES_STAT!C1520</f>
        <v>8.3000000000000007</v>
      </c>
      <c r="C1517" s="6">
        <f>TITRES_STAT!D1520</f>
        <v>6.3545999999999996</v>
      </c>
      <c r="D1517" s="6">
        <f>TITRES_STAT!E1520</f>
        <v>3982</v>
      </c>
      <c r="E1517" s="2">
        <f t="shared" si="92"/>
        <v>5151286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BULLISH DIVERGENCE</v>
      </c>
    </row>
    <row r="1518" spans="1:8" ht="13.5" x14ac:dyDescent="0.25">
      <c r="A1518" s="3">
        <f>TITRES_STAT!B1521</f>
        <v>44223</v>
      </c>
      <c r="B1518" s="6">
        <f>TITRES_STAT!C1521</f>
        <v>8.23</v>
      </c>
      <c r="C1518" s="6">
        <f>TITRES_STAT!D1521</f>
        <v>6.3010000000000002</v>
      </c>
      <c r="D1518" s="6">
        <f>TITRES_STAT!E1521</f>
        <v>520</v>
      </c>
      <c r="E1518" s="2">
        <f t="shared" si="92"/>
        <v>5150766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BULLISH DIVERGENCE</v>
      </c>
    </row>
    <row r="1519" spans="1:8" ht="13.5" x14ac:dyDescent="0.25">
      <c r="A1519" s="3">
        <f>TITRES_STAT!B1522</f>
        <v>44224</v>
      </c>
      <c r="B1519" s="6">
        <f>TITRES_STAT!C1522</f>
        <v>8.3000000000000007</v>
      </c>
      <c r="C1519" s="6">
        <f>TITRES_STAT!D1522</f>
        <v>6.3545999999999996</v>
      </c>
      <c r="D1519" s="6">
        <f>TITRES_STAT!E1522</f>
        <v>6265</v>
      </c>
      <c r="E1519" s="2">
        <f t="shared" si="92"/>
        <v>5157031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CONFIRMED BULLISH</v>
      </c>
    </row>
    <row r="1520" spans="1:8" ht="13.5" x14ac:dyDescent="0.25">
      <c r="A1520" s="3">
        <f>TITRES_STAT!B1523</f>
        <v>44225</v>
      </c>
      <c r="B1520" s="6">
        <f>TITRES_STAT!C1523</f>
        <v>8.27</v>
      </c>
      <c r="C1520" s="6">
        <f>TITRES_STAT!D1523</f>
        <v>6.3315999999999999</v>
      </c>
      <c r="D1520" s="6">
        <f>TITRES_STAT!E1523</f>
        <v>6810</v>
      </c>
      <c r="E1520" s="2">
        <f t="shared" si="92"/>
        <v>5150221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8.27</v>
      </c>
      <c r="C1521" s="6">
        <f>TITRES_STAT!D1524</f>
        <v>6.3315999999999999</v>
      </c>
      <c r="D1521" s="6">
        <f>TITRES_STAT!E1524</f>
        <v>9772</v>
      </c>
      <c r="E1521" s="2">
        <f t="shared" si="92"/>
        <v>5150221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8.4</v>
      </c>
      <c r="C1522" s="6">
        <f>TITRES_STAT!D1525</f>
        <v>6.4310999999999998</v>
      </c>
      <c r="D1522" s="6">
        <f>TITRES_STAT!E1525</f>
        <v>61758</v>
      </c>
      <c r="E1522" s="2">
        <f t="shared" si="92"/>
        <v>5211979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CONFIRMED BULLISH</v>
      </c>
    </row>
    <row r="1523" spans="1:8" ht="13.5" x14ac:dyDescent="0.25">
      <c r="A1523" s="3">
        <f>TITRES_STAT!B1526</f>
        <v>44230</v>
      </c>
      <c r="B1523" s="6">
        <f>TITRES_STAT!C1526</f>
        <v>8.4</v>
      </c>
      <c r="C1523" s="6">
        <f>TITRES_STAT!D1526</f>
        <v>6.4310999999999998</v>
      </c>
      <c r="D1523" s="6">
        <f>TITRES_STAT!E1526</f>
        <v>27073</v>
      </c>
      <c r="E1523" s="2">
        <f t="shared" si="92"/>
        <v>5211979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CONFIRMED BULLISH</v>
      </c>
    </row>
    <row r="1524" spans="1:8" ht="13.5" x14ac:dyDescent="0.25">
      <c r="A1524" s="3">
        <f>TITRES_STAT!B1527</f>
        <v>44231</v>
      </c>
      <c r="B1524" s="6">
        <f>TITRES_STAT!C1527</f>
        <v>8.32</v>
      </c>
      <c r="C1524" s="6">
        <f>TITRES_STAT!D1527</f>
        <v>6.3699000000000003</v>
      </c>
      <c r="D1524" s="6">
        <f>TITRES_STAT!E1527</f>
        <v>10720</v>
      </c>
      <c r="E1524" s="2">
        <f t="shared" si="92"/>
        <v>5201259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CONFIRMED BULLISH</v>
      </c>
    </row>
    <row r="1525" spans="1:8" ht="13.5" x14ac:dyDescent="0.25">
      <c r="A1525" s="3">
        <f>TITRES_STAT!B1528</f>
        <v>44232</v>
      </c>
      <c r="B1525" s="6">
        <f>TITRES_STAT!C1528</f>
        <v>8.5500000000000007</v>
      </c>
      <c r="C1525" s="6">
        <f>TITRES_STAT!D1528</f>
        <v>6.5460000000000003</v>
      </c>
      <c r="D1525" s="6">
        <f>TITRES_STAT!E1528</f>
        <v>27190</v>
      </c>
      <c r="E1525" s="2">
        <f t="shared" si="92"/>
        <v>5228449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44235</v>
      </c>
      <c r="B1526" s="6">
        <f>TITRES_STAT!C1529</f>
        <v>8.49</v>
      </c>
      <c r="C1526" s="6">
        <f>TITRES_STAT!D1529</f>
        <v>6.5</v>
      </c>
      <c r="D1526" s="6">
        <f>TITRES_STAT!E1529</f>
        <v>14759</v>
      </c>
      <c r="E1526" s="2">
        <f t="shared" si="92"/>
        <v>5213690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8.5399999999999991</v>
      </c>
      <c r="C1527" s="6">
        <f>TITRES_STAT!D1530</f>
        <v>6.5382999999999996</v>
      </c>
      <c r="D1527" s="6">
        <f>TITRES_STAT!E1530</f>
        <v>9756</v>
      </c>
      <c r="E1527" s="2">
        <f t="shared" si="92"/>
        <v>5223446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8.7899999999999991</v>
      </c>
      <c r="C1528" s="6">
        <f>TITRES_STAT!D1531</f>
        <v>6.7297000000000002</v>
      </c>
      <c r="D1528" s="6">
        <f>TITRES_STAT!E1531</f>
        <v>25034</v>
      </c>
      <c r="E1528" s="2">
        <f t="shared" si="92"/>
        <v>5248480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9</v>
      </c>
      <c r="C1529" s="6">
        <f>TITRES_STAT!D1532</f>
        <v>6.8905000000000003</v>
      </c>
      <c r="D1529" s="6">
        <f>TITRES_STAT!E1532</f>
        <v>36824</v>
      </c>
      <c r="E1529" s="2">
        <f t="shared" si="92"/>
        <v>5285304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8.9</v>
      </c>
      <c r="C1530" s="6">
        <f>TITRES_STAT!D1533</f>
        <v>6.8139000000000003</v>
      </c>
      <c r="D1530" s="6">
        <f>TITRES_STAT!E1533</f>
        <v>23708</v>
      </c>
      <c r="E1530" s="2">
        <f t="shared" si="92"/>
        <v>5261596</v>
      </c>
      <c r="F1530" s="6" t="str">
        <f t="shared" si="95"/>
        <v>BULLISH</v>
      </c>
      <c r="G1530" s="6" t="str">
        <f t="shared" si="94"/>
        <v>NEUTRAL</v>
      </c>
      <c r="H1530" s="6" t="str">
        <f t="shared" si="93"/>
        <v>CONFIRMED BULLISH</v>
      </c>
    </row>
    <row r="1531" spans="1:8" ht="13.5" x14ac:dyDescent="0.25">
      <c r="A1531" s="3">
        <f>TITRES_STAT!B1534</f>
        <v>44242</v>
      </c>
      <c r="B1531" s="6">
        <f>TITRES_STAT!C1534</f>
        <v>8.92</v>
      </c>
      <c r="C1531" s="6">
        <f>TITRES_STAT!D1534</f>
        <v>6.8292000000000002</v>
      </c>
      <c r="D1531" s="6">
        <f>TITRES_STAT!E1534</f>
        <v>12665</v>
      </c>
      <c r="E1531" s="2">
        <f t="shared" si="92"/>
        <v>5274261</v>
      </c>
      <c r="F1531" s="6" t="str">
        <f t="shared" si="95"/>
        <v>BULLISH</v>
      </c>
      <c r="G1531" s="6" t="str">
        <f t="shared" si="94"/>
        <v>NEUTRAL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9.09</v>
      </c>
      <c r="C1532" s="6">
        <f>TITRES_STAT!D1535</f>
        <v>6.9593999999999996</v>
      </c>
      <c r="D1532" s="6">
        <f>TITRES_STAT!E1535</f>
        <v>26969</v>
      </c>
      <c r="E1532" s="2">
        <f t="shared" si="92"/>
        <v>5301230</v>
      </c>
      <c r="F1532" s="6" t="str">
        <f t="shared" si="95"/>
        <v>BULLISH</v>
      </c>
      <c r="G1532" s="6" t="str">
        <f t="shared" si="94"/>
        <v>NEUTRAL</v>
      </c>
      <c r="H1532" s="6" t="str">
        <f t="shared" si="93"/>
        <v>CONFIRMED BULLISH</v>
      </c>
    </row>
    <row r="1533" spans="1:8" ht="13.5" x14ac:dyDescent="0.25">
      <c r="A1533" s="3">
        <f>TITRES_STAT!B1536</f>
        <v>44244</v>
      </c>
      <c r="B1533" s="6">
        <f>TITRES_STAT!C1536</f>
        <v>9.08</v>
      </c>
      <c r="C1533" s="6">
        <f>TITRES_STAT!D1536</f>
        <v>6.9516999999999998</v>
      </c>
      <c r="D1533" s="6">
        <f>TITRES_STAT!E1536</f>
        <v>3676</v>
      </c>
      <c r="E1533" s="2">
        <f t="shared" si="92"/>
        <v>5297554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CONFIRMED BULLISH</v>
      </c>
    </row>
    <row r="1534" spans="1:8" ht="13.5" x14ac:dyDescent="0.25">
      <c r="A1534" s="3">
        <f>TITRES_STAT!B1537</f>
        <v>44245</v>
      </c>
      <c r="B1534" s="6">
        <f>TITRES_STAT!C1537</f>
        <v>9.07</v>
      </c>
      <c r="C1534" s="6">
        <f>TITRES_STAT!D1537</f>
        <v>6.9440999999999997</v>
      </c>
      <c r="D1534" s="6">
        <f>TITRES_STAT!E1537</f>
        <v>6246</v>
      </c>
      <c r="E1534" s="2">
        <f t="shared" si="92"/>
        <v>5291308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CONFIRMED BULLISH</v>
      </c>
    </row>
    <row r="1535" spans="1:8" ht="13.5" x14ac:dyDescent="0.25">
      <c r="A1535" s="3">
        <f>TITRES_STAT!B1538</f>
        <v>44246</v>
      </c>
      <c r="B1535" s="6">
        <f>TITRES_STAT!C1538</f>
        <v>8.98</v>
      </c>
      <c r="C1535" s="6">
        <f>TITRES_STAT!D1538</f>
        <v>6.8752000000000004</v>
      </c>
      <c r="D1535" s="6">
        <f>TITRES_STAT!E1538</f>
        <v>7840</v>
      </c>
      <c r="E1535" s="2">
        <f t="shared" si="92"/>
        <v>5283468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CONFIRMED BULLISH</v>
      </c>
    </row>
    <row r="1536" spans="1:8" ht="13.5" x14ac:dyDescent="0.25">
      <c r="A1536" s="3">
        <f>TITRES_STAT!B1539</f>
        <v>44249</v>
      </c>
      <c r="B1536" s="6">
        <f>TITRES_STAT!C1539</f>
        <v>8.98</v>
      </c>
      <c r="C1536" s="6">
        <f>TITRES_STAT!D1539</f>
        <v>6.8752000000000004</v>
      </c>
      <c r="D1536" s="6">
        <f>TITRES_STAT!E1539</f>
        <v>7914</v>
      </c>
      <c r="E1536" s="2">
        <f t="shared" si="92"/>
        <v>5283468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CONFIRMED BULLISH</v>
      </c>
    </row>
    <row r="1537" spans="1:8" ht="13.5" x14ac:dyDescent="0.25">
      <c r="A1537" s="3">
        <f>TITRES_STAT!B1540</f>
        <v>44250</v>
      </c>
      <c r="B1537" s="6">
        <f>TITRES_STAT!C1540</f>
        <v>8.99</v>
      </c>
      <c r="C1537" s="6">
        <f>TITRES_STAT!D1540</f>
        <v>6.8827999999999996</v>
      </c>
      <c r="D1537" s="6">
        <f>TITRES_STAT!E1540</f>
        <v>20377</v>
      </c>
      <c r="E1537" s="2">
        <f t="shared" si="92"/>
        <v>5303845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BULLISH DIVERGENCE</v>
      </c>
    </row>
    <row r="1538" spans="1:8" ht="13.5" x14ac:dyDescent="0.25">
      <c r="A1538" s="3">
        <f>TITRES_STAT!B1541</f>
        <v>44251</v>
      </c>
      <c r="B1538" s="6">
        <f>TITRES_STAT!C1541</f>
        <v>8.9</v>
      </c>
      <c r="C1538" s="6">
        <f>TITRES_STAT!D1541</f>
        <v>6.8139000000000003</v>
      </c>
      <c r="D1538" s="6">
        <f>TITRES_STAT!E1541</f>
        <v>5987</v>
      </c>
      <c r="E1538" s="2">
        <f t="shared" si="92"/>
        <v>5297858</v>
      </c>
      <c r="F1538" s="6" t="str">
        <f t="shared" si="95"/>
        <v>BULLISH</v>
      </c>
      <c r="G1538" s="6" t="str">
        <f t="shared" si="94"/>
        <v>NEUTRAL</v>
      </c>
      <c r="H1538" s="6" t="str">
        <f t="shared" si="93"/>
        <v>BULLISH DIVERGENCE</v>
      </c>
    </row>
    <row r="1539" spans="1:8" ht="13.5" x14ac:dyDescent="0.25">
      <c r="A1539" s="3">
        <f>TITRES_STAT!B1542</f>
        <v>44252</v>
      </c>
      <c r="B1539" s="6">
        <f>TITRES_STAT!C1542</f>
        <v>8.8000000000000007</v>
      </c>
      <c r="C1539" s="6">
        <f>TITRES_STAT!D1542</f>
        <v>6.7374000000000001</v>
      </c>
      <c r="D1539" s="6">
        <f>TITRES_STAT!E1542</f>
        <v>11690</v>
      </c>
      <c r="E1539" s="2">
        <f t="shared" si="92"/>
        <v>5286168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8.81</v>
      </c>
      <c r="C1540" s="6">
        <f>TITRES_STAT!D1543</f>
        <v>6.7450000000000001</v>
      </c>
      <c r="D1540" s="6">
        <f>TITRES_STAT!E1543</f>
        <v>11521</v>
      </c>
      <c r="E1540" s="2">
        <f t="shared" ref="E1540:E1603" si="96">IF(B1540&gt;B1539, E1539+D1540, IF(B1540&lt;B1539, E1539-D1540, E1539))</f>
        <v>5297689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BULLISH DIVERGENCE</v>
      </c>
    </row>
    <row r="1541" spans="1:8" ht="13.5" x14ac:dyDescent="0.25">
      <c r="A1541" s="3">
        <f>TITRES_STAT!B1544</f>
        <v>44256</v>
      </c>
      <c r="B1541" s="6">
        <f>TITRES_STAT!C1544</f>
        <v>8.9700000000000006</v>
      </c>
      <c r="C1541" s="6">
        <f>TITRES_STAT!D1544</f>
        <v>6.8674999999999997</v>
      </c>
      <c r="D1541" s="6">
        <f>TITRES_STAT!E1544</f>
        <v>6272</v>
      </c>
      <c r="E1541" s="2">
        <f t="shared" si="96"/>
        <v>5303961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BULLISH DIVERGENCE</v>
      </c>
    </row>
    <row r="1542" spans="1:8" ht="13.5" x14ac:dyDescent="0.25">
      <c r="A1542" s="3">
        <f>TITRES_STAT!B1545</f>
        <v>44257</v>
      </c>
      <c r="B1542" s="6">
        <f>TITRES_STAT!C1545</f>
        <v>8.94</v>
      </c>
      <c r="C1542" s="6">
        <f>TITRES_STAT!D1545</f>
        <v>6.8445</v>
      </c>
      <c r="D1542" s="6">
        <f>TITRES_STAT!E1545</f>
        <v>2607</v>
      </c>
      <c r="E1542" s="2">
        <f t="shared" si="96"/>
        <v>5301354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8.9499999999999993</v>
      </c>
      <c r="C1543" s="6">
        <f>TITRES_STAT!D1546</f>
        <v>6.8521999999999998</v>
      </c>
      <c r="D1543" s="6">
        <f>TITRES_STAT!E1546</f>
        <v>19253</v>
      </c>
      <c r="E1543" s="2">
        <f t="shared" si="96"/>
        <v>5320607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BULLISH</v>
      </c>
    </row>
    <row r="1544" spans="1:8" ht="13.5" x14ac:dyDescent="0.25">
      <c r="A1544" s="3">
        <f>TITRES_STAT!B1547</f>
        <v>44259</v>
      </c>
      <c r="B1544" s="6">
        <f>TITRES_STAT!C1547</f>
        <v>8.92</v>
      </c>
      <c r="C1544" s="6">
        <f>TITRES_STAT!D1547</f>
        <v>6.8292000000000002</v>
      </c>
      <c r="D1544" s="6">
        <f>TITRES_STAT!E1547</f>
        <v>36596</v>
      </c>
      <c r="E1544" s="2">
        <f t="shared" si="96"/>
        <v>5284011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BEARISH DIVERGENCE</v>
      </c>
    </row>
    <row r="1545" spans="1:8" ht="13.5" x14ac:dyDescent="0.25">
      <c r="A1545" s="3">
        <f>TITRES_STAT!B1548</f>
        <v>44260</v>
      </c>
      <c r="B1545" s="6">
        <f>TITRES_STAT!C1548</f>
        <v>8.9</v>
      </c>
      <c r="C1545" s="6">
        <f>TITRES_STAT!D1548</f>
        <v>6.8139000000000003</v>
      </c>
      <c r="D1545" s="6">
        <f>TITRES_STAT!E1548</f>
        <v>31327</v>
      </c>
      <c r="E1545" s="2">
        <f t="shared" si="96"/>
        <v>5252684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BEARISH DIVERGENCE</v>
      </c>
    </row>
    <row r="1546" spans="1:8" ht="13.5" x14ac:dyDescent="0.25">
      <c r="A1546" s="3">
        <f>TITRES_STAT!B1549</f>
        <v>44263</v>
      </c>
      <c r="B1546" s="6">
        <f>TITRES_STAT!C1549</f>
        <v>8.94</v>
      </c>
      <c r="C1546" s="6">
        <f>TITRES_STAT!D1549</f>
        <v>6.8445</v>
      </c>
      <c r="D1546" s="6">
        <f>TITRES_STAT!E1549</f>
        <v>13725</v>
      </c>
      <c r="E1546" s="2">
        <f t="shared" si="96"/>
        <v>5266409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8.94</v>
      </c>
      <c r="C1547" s="6">
        <f>TITRES_STAT!D1550</f>
        <v>6.8445</v>
      </c>
      <c r="D1547" s="6">
        <f>TITRES_STAT!E1550</f>
        <v>7446</v>
      </c>
      <c r="E1547" s="2">
        <f t="shared" si="96"/>
        <v>5266409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44265</v>
      </c>
      <c r="B1548" s="6">
        <f>TITRES_STAT!C1551</f>
        <v>8.94</v>
      </c>
      <c r="C1548" s="6">
        <f>TITRES_STAT!D1551</f>
        <v>6.8445</v>
      </c>
      <c r="D1548" s="6">
        <f>TITRES_STAT!E1551</f>
        <v>2864</v>
      </c>
      <c r="E1548" s="2">
        <f t="shared" si="96"/>
        <v>5266409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8.93</v>
      </c>
      <c r="C1549" s="6">
        <f>TITRES_STAT!D1552</f>
        <v>6.8369</v>
      </c>
      <c r="D1549" s="6">
        <f>TITRES_STAT!E1552</f>
        <v>29042</v>
      </c>
      <c r="E1549" s="2">
        <f t="shared" si="96"/>
        <v>5237367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BEARISH DIVERGENCE</v>
      </c>
    </row>
    <row r="1550" spans="1:8" ht="13.5" x14ac:dyDescent="0.25">
      <c r="A1550" s="3">
        <f>TITRES_STAT!B1553</f>
        <v>44267</v>
      </c>
      <c r="B1550" s="6">
        <f>TITRES_STAT!C1553</f>
        <v>8.92</v>
      </c>
      <c r="C1550" s="6">
        <f>TITRES_STAT!D1553</f>
        <v>6.8292000000000002</v>
      </c>
      <c r="D1550" s="6">
        <f>TITRES_STAT!E1553</f>
        <v>5404</v>
      </c>
      <c r="E1550" s="2">
        <f t="shared" si="96"/>
        <v>5231963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BEARISH DIVERGENCE</v>
      </c>
    </row>
    <row r="1551" spans="1:8" ht="13.5" x14ac:dyDescent="0.25">
      <c r="A1551" s="3">
        <f>TITRES_STAT!B1554</f>
        <v>44270</v>
      </c>
      <c r="B1551" s="6">
        <f>TITRES_STAT!C1554</f>
        <v>8.86</v>
      </c>
      <c r="C1551" s="6">
        <f>TITRES_STAT!D1554</f>
        <v>6.7832999999999997</v>
      </c>
      <c r="D1551" s="6">
        <f>TITRES_STAT!E1554</f>
        <v>1160</v>
      </c>
      <c r="E1551" s="2">
        <f t="shared" si="96"/>
        <v>5230803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8.8000000000000007</v>
      </c>
      <c r="C1552" s="6">
        <f>TITRES_STAT!D1555</f>
        <v>6.7374000000000001</v>
      </c>
      <c r="D1552" s="6">
        <f>TITRES_STAT!E1555</f>
        <v>21880</v>
      </c>
      <c r="E1552" s="2">
        <f t="shared" si="96"/>
        <v>5208923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8.99</v>
      </c>
      <c r="C1553" s="6">
        <f>TITRES_STAT!D1556</f>
        <v>6.8827999999999996</v>
      </c>
      <c r="D1553" s="6">
        <f>TITRES_STAT!E1556</f>
        <v>29119</v>
      </c>
      <c r="E1553" s="2">
        <f t="shared" si="96"/>
        <v>5238042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BEARISH DIVERGENCE</v>
      </c>
    </row>
    <row r="1554" spans="1:8" ht="13.5" x14ac:dyDescent="0.25">
      <c r="A1554" s="3">
        <f>TITRES_STAT!B1557</f>
        <v>44273</v>
      </c>
      <c r="B1554" s="6">
        <f>TITRES_STAT!C1557</f>
        <v>9.0399999999999991</v>
      </c>
      <c r="C1554" s="6">
        <f>TITRES_STAT!D1557</f>
        <v>6.9211</v>
      </c>
      <c r="D1554" s="6">
        <f>TITRES_STAT!E1557</f>
        <v>24278</v>
      </c>
      <c r="E1554" s="2">
        <f t="shared" si="96"/>
        <v>5262320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8.9</v>
      </c>
      <c r="C1555" s="6">
        <f>TITRES_STAT!D1558</f>
        <v>6.8139000000000003</v>
      </c>
      <c r="D1555" s="6">
        <f>TITRES_STAT!E1558</f>
        <v>9920</v>
      </c>
      <c r="E1555" s="2">
        <f t="shared" si="96"/>
        <v>5252400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BULLISH DIVERGENCE</v>
      </c>
    </row>
    <row r="1556" spans="1:8" ht="13.5" x14ac:dyDescent="0.25">
      <c r="A1556" s="3">
        <f>TITRES_STAT!B1559</f>
        <v>44277</v>
      </c>
      <c r="B1556" s="6">
        <f>TITRES_STAT!C1559</f>
        <v>8.98</v>
      </c>
      <c r="C1556" s="6">
        <f>TITRES_STAT!D1559</f>
        <v>6.8752000000000004</v>
      </c>
      <c r="D1556" s="6">
        <f>TITRES_STAT!E1559</f>
        <v>20935</v>
      </c>
      <c r="E1556" s="2">
        <f t="shared" si="96"/>
        <v>5273335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8.7899999999999991</v>
      </c>
      <c r="C1557" s="6">
        <f>TITRES_STAT!D1560</f>
        <v>6.7297000000000002</v>
      </c>
      <c r="D1557" s="6">
        <f>TITRES_STAT!E1560</f>
        <v>3743</v>
      </c>
      <c r="E1557" s="2">
        <f t="shared" si="96"/>
        <v>5269592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BULLISH DIVERGENCE</v>
      </c>
    </row>
    <row r="1558" spans="1:8" ht="13.5" x14ac:dyDescent="0.25">
      <c r="A1558" s="3">
        <f>TITRES_STAT!B1561</f>
        <v>44279</v>
      </c>
      <c r="B1558" s="6">
        <f>TITRES_STAT!C1561</f>
        <v>8.65</v>
      </c>
      <c r="C1558" s="6">
        <f>TITRES_STAT!D1561</f>
        <v>6.6224999999999996</v>
      </c>
      <c r="D1558" s="6">
        <f>TITRES_STAT!E1561</f>
        <v>7769</v>
      </c>
      <c r="E1558" s="2">
        <f t="shared" si="96"/>
        <v>5261823</v>
      </c>
      <c r="F1558" s="6" t="str">
        <f t="shared" si="99"/>
        <v>BULLISH</v>
      </c>
      <c r="G1558" s="6" t="str">
        <f t="shared" si="98"/>
        <v>NEUTRAL</v>
      </c>
      <c r="H1558" s="6" t="str">
        <f t="shared" si="97"/>
        <v>BULLISH DIVERGENCE</v>
      </c>
    </row>
    <row r="1559" spans="1:8" ht="13.5" x14ac:dyDescent="0.25">
      <c r="A1559" s="3">
        <f>TITRES_STAT!B1562</f>
        <v>44280</v>
      </c>
      <c r="B1559" s="6">
        <f>TITRES_STAT!C1562</f>
        <v>8.76</v>
      </c>
      <c r="C1559" s="6">
        <f>TITRES_STAT!D1562</f>
        <v>6.7066999999999997</v>
      </c>
      <c r="D1559" s="6">
        <f>TITRES_STAT!E1562</f>
        <v>1674</v>
      </c>
      <c r="E1559" s="2">
        <f t="shared" si="96"/>
        <v>5263497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BULLISH DIVERGENCE</v>
      </c>
    </row>
    <row r="1560" spans="1:8" ht="13.5" x14ac:dyDescent="0.25">
      <c r="A1560" s="3">
        <f>TITRES_STAT!B1563</f>
        <v>44281</v>
      </c>
      <c r="B1560" s="6">
        <f>TITRES_STAT!C1563</f>
        <v>8.7200000000000006</v>
      </c>
      <c r="C1560" s="6">
        <f>TITRES_STAT!D1563</f>
        <v>6.6760999999999999</v>
      </c>
      <c r="D1560" s="6">
        <f>TITRES_STAT!E1563</f>
        <v>7103</v>
      </c>
      <c r="E1560" s="2">
        <f t="shared" si="96"/>
        <v>5256394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BULLISH DIVERGENCE</v>
      </c>
    </row>
    <row r="1561" spans="1:8" ht="13.5" x14ac:dyDescent="0.25">
      <c r="A1561" s="3">
        <f>TITRES_STAT!B1564</f>
        <v>44284</v>
      </c>
      <c r="B1561" s="6">
        <f>TITRES_STAT!C1564</f>
        <v>8.68</v>
      </c>
      <c r="C1561" s="6">
        <f>TITRES_STAT!D1564</f>
        <v>6.6455000000000002</v>
      </c>
      <c r="D1561" s="6">
        <f>TITRES_STAT!E1564</f>
        <v>4320</v>
      </c>
      <c r="E1561" s="2">
        <f t="shared" si="96"/>
        <v>5252074</v>
      </c>
      <c r="F1561" s="6" t="str">
        <f t="shared" si="99"/>
        <v>BEARISH</v>
      </c>
      <c r="G1561" s="6" t="str">
        <f t="shared" si="98"/>
        <v>NEUTRAL</v>
      </c>
      <c r="H1561" s="6" t="str">
        <f t="shared" si="97"/>
        <v>CONFIRMED BEARISH</v>
      </c>
    </row>
    <row r="1562" spans="1:8" ht="13.5" x14ac:dyDescent="0.25">
      <c r="A1562" s="3">
        <f>TITRES_STAT!B1565</f>
        <v>44285</v>
      </c>
      <c r="B1562" s="6">
        <f>TITRES_STAT!C1565</f>
        <v>8.6300000000000008</v>
      </c>
      <c r="C1562" s="6">
        <f>TITRES_STAT!D1565</f>
        <v>6.6071999999999997</v>
      </c>
      <c r="D1562" s="6">
        <f>TITRES_STAT!E1565</f>
        <v>6397</v>
      </c>
      <c r="E1562" s="2">
        <f t="shared" si="96"/>
        <v>5245677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8.6</v>
      </c>
      <c r="C1563" s="6">
        <f>TITRES_STAT!D1566</f>
        <v>6.5842000000000001</v>
      </c>
      <c r="D1563" s="6">
        <f>TITRES_STAT!E1566</f>
        <v>5923</v>
      </c>
      <c r="E1563" s="2">
        <f t="shared" si="96"/>
        <v>5239754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8.3699999999999992</v>
      </c>
      <c r="C1564" s="6">
        <f>TITRES_STAT!D1567</f>
        <v>6.4081000000000001</v>
      </c>
      <c r="D1564" s="6">
        <f>TITRES_STAT!E1567</f>
        <v>13917</v>
      </c>
      <c r="E1564" s="2">
        <f t="shared" si="96"/>
        <v>5225837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8.48</v>
      </c>
      <c r="C1565" s="6">
        <f>TITRES_STAT!D1568</f>
        <v>6.4923999999999999</v>
      </c>
      <c r="D1565" s="6">
        <f>TITRES_STAT!E1568</f>
        <v>10484</v>
      </c>
      <c r="E1565" s="2">
        <f t="shared" si="96"/>
        <v>5236321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8.4700000000000006</v>
      </c>
      <c r="C1566" s="6">
        <f>TITRES_STAT!D1569</f>
        <v>6.4847000000000001</v>
      </c>
      <c r="D1566" s="6">
        <f>TITRES_STAT!E1569</f>
        <v>5253</v>
      </c>
      <c r="E1566" s="2">
        <f t="shared" si="96"/>
        <v>5231068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8.35</v>
      </c>
      <c r="C1567" s="6">
        <f>TITRES_STAT!D1570</f>
        <v>6.3928000000000003</v>
      </c>
      <c r="D1567" s="6">
        <f>TITRES_STAT!E1570</f>
        <v>10645</v>
      </c>
      <c r="E1567" s="2">
        <f t="shared" si="96"/>
        <v>5220423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8.35</v>
      </c>
      <c r="C1568" s="6">
        <f>TITRES_STAT!D1571</f>
        <v>6.3928000000000003</v>
      </c>
      <c r="D1568" s="6">
        <f>TITRES_STAT!E1571</f>
        <v>1451</v>
      </c>
      <c r="E1568" s="2">
        <f t="shared" si="96"/>
        <v>5220423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8.3000000000000007</v>
      </c>
      <c r="C1569" s="6">
        <f>TITRES_STAT!D1572</f>
        <v>6.3545999999999996</v>
      </c>
      <c r="D1569" s="6">
        <f>TITRES_STAT!E1572</f>
        <v>1725</v>
      </c>
      <c r="E1569" s="2">
        <f t="shared" si="96"/>
        <v>5218698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8.1999999999999993</v>
      </c>
      <c r="C1570" s="6">
        <f>TITRES_STAT!D1573</f>
        <v>6.2779999999999996</v>
      </c>
      <c r="D1570" s="6">
        <f>TITRES_STAT!E1573</f>
        <v>7683</v>
      </c>
      <c r="E1570" s="2">
        <f t="shared" si="96"/>
        <v>5211015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8.25</v>
      </c>
      <c r="C1571" s="6">
        <f>TITRES_STAT!D1574</f>
        <v>6.3163</v>
      </c>
      <c r="D1571" s="6">
        <f>TITRES_STAT!E1574</f>
        <v>7732</v>
      </c>
      <c r="E1571" s="2">
        <f t="shared" si="96"/>
        <v>5218747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8.25</v>
      </c>
      <c r="C1572" s="6">
        <f>TITRES_STAT!D1575</f>
        <v>6.3163</v>
      </c>
      <c r="D1572" s="6">
        <f>TITRES_STAT!E1575</f>
        <v>1918</v>
      </c>
      <c r="E1572" s="2">
        <f t="shared" si="96"/>
        <v>5218747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8.1300000000000008</v>
      </c>
      <c r="C1573" s="6">
        <f>TITRES_STAT!D1576</f>
        <v>6.2244000000000002</v>
      </c>
      <c r="D1573" s="6">
        <f>TITRES_STAT!E1576</f>
        <v>795</v>
      </c>
      <c r="E1573" s="2">
        <f t="shared" si="96"/>
        <v>5217952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CONFIRMED BEARISH</v>
      </c>
    </row>
    <row r="1574" spans="1:8" ht="13.5" x14ac:dyDescent="0.25">
      <c r="A1574" s="3">
        <f>TITRES_STAT!B1577</f>
        <v>44302</v>
      </c>
      <c r="B1574" s="6">
        <f>TITRES_STAT!C1577</f>
        <v>8.23</v>
      </c>
      <c r="C1574" s="6">
        <f>TITRES_STAT!D1577</f>
        <v>6.3010000000000002</v>
      </c>
      <c r="D1574" s="6">
        <f>TITRES_STAT!E1577</f>
        <v>9592</v>
      </c>
      <c r="E1574" s="2">
        <f t="shared" si="96"/>
        <v>5227544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BULLISH DIVERGENCE</v>
      </c>
    </row>
    <row r="1575" spans="1:8" ht="13.5" x14ac:dyDescent="0.25">
      <c r="A1575" s="3">
        <f>TITRES_STAT!B1578</f>
        <v>44305</v>
      </c>
      <c r="B1575" s="6">
        <f>TITRES_STAT!C1578</f>
        <v>8.2899999999999991</v>
      </c>
      <c r="C1575" s="6">
        <f>TITRES_STAT!D1578</f>
        <v>6.3468999999999998</v>
      </c>
      <c r="D1575" s="6">
        <f>TITRES_STAT!E1578</f>
        <v>355</v>
      </c>
      <c r="E1575" s="2">
        <f t="shared" si="96"/>
        <v>5227899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8.2899999999999991</v>
      </c>
      <c r="C1576" s="6">
        <f>TITRES_STAT!D1579</f>
        <v>6.3468999999999998</v>
      </c>
      <c r="D1576" s="6">
        <f>TITRES_STAT!E1579</f>
        <v>1507</v>
      </c>
      <c r="E1576" s="2">
        <f t="shared" si="96"/>
        <v>5227899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8.2899999999999991</v>
      </c>
      <c r="C1577" s="6">
        <f>TITRES_STAT!D1580</f>
        <v>6.3468999999999998</v>
      </c>
      <c r="D1577" s="6">
        <f>TITRES_STAT!E1580</f>
        <v>2321</v>
      </c>
      <c r="E1577" s="2">
        <f t="shared" si="96"/>
        <v>5227899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8.2799999999999994</v>
      </c>
      <c r="C1578" s="6">
        <f>TITRES_STAT!D1581</f>
        <v>6.3391999999999999</v>
      </c>
      <c r="D1578" s="6">
        <f>TITRES_STAT!E1581</f>
        <v>2126</v>
      </c>
      <c r="E1578" s="2">
        <f t="shared" si="96"/>
        <v>5225773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8.2799999999999994</v>
      </c>
      <c r="C1579" s="6">
        <f>TITRES_STAT!D1582</f>
        <v>6.3391999999999999</v>
      </c>
      <c r="D1579" s="6">
        <f>TITRES_STAT!E1582</f>
        <v>12899</v>
      </c>
      <c r="E1579" s="2">
        <f t="shared" si="96"/>
        <v>5225773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BEARISH DIVERGENCE</v>
      </c>
    </row>
    <row r="1580" spans="1:8" ht="13.5" x14ac:dyDescent="0.25">
      <c r="A1580" s="3">
        <f>TITRES_STAT!B1583</f>
        <v>44312</v>
      </c>
      <c r="B1580" s="6">
        <f>TITRES_STAT!C1583</f>
        <v>8.15</v>
      </c>
      <c r="C1580" s="6">
        <f>TITRES_STAT!D1583</f>
        <v>6.2397</v>
      </c>
      <c r="D1580" s="6">
        <f>TITRES_STAT!E1583</f>
        <v>7973</v>
      </c>
      <c r="E1580" s="2">
        <f t="shared" si="96"/>
        <v>5217800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CONFIRMED BEARISH</v>
      </c>
    </row>
    <row r="1581" spans="1:8" ht="13.5" x14ac:dyDescent="0.25">
      <c r="A1581" s="3">
        <f>TITRES_STAT!B1584</f>
        <v>44313</v>
      </c>
      <c r="B1581" s="6">
        <f>TITRES_STAT!C1584</f>
        <v>8.15</v>
      </c>
      <c r="C1581" s="6">
        <f>TITRES_STAT!D1584</f>
        <v>6.2397</v>
      </c>
      <c r="D1581" s="6">
        <f>TITRES_STAT!E1584</f>
        <v>9149</v>
      </c>
      <c r="E1581" s="2">
        <f t="shared" si="96"/>
        <v>5217800</v>
      </c>
      <c r="F1581" s="6" t="str">
        <f t="shared" si="99"/>
        <v>BEARISH</v>
      </c>
      <c r="G1581" s="6" t="str">
        <f t="shared" si="98"/>
        <v>NEUTRAL</v>
      </c>
      <c r="H1581" s="6" t="str">
        <f t="shared" si="97"/>
        <v>CONFIRMED BEARISH</v>
      </c>
    </row>
    <row r="1582" spans="1:8" ht="13.5" x14ac:dyDescent="0.25">
      <c r="A1582" s="3">
        <f>TITRES_STAT!B1585</f>
        <v>44314</v>
      </c>
      <c r="B1582" s="6">
        <f>TITRES_STAT!C1585</f>
        <v>8.15</v>
      </c>
      <c r="C1582" s="6">
        <f>TITRES_STAT!D1585</f>
        <v>6.2397</v>
      </c>
      <c r="D1582" s="6">
        <f>TITRES_STAT!E1585</f>
        <v>2183</v>
      </c>
      <c r="E1582" s="2">
        <f t="shared" si="96"/>
        <v>5217800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CONFIRMED BEARISH</v>
      </c>
    </row>
    <row r="1583" spans="1:8" ht="13.5" x14ac:dyDescent="0.25">
      <c r="A1583" s="3">
        <f>TITRES_STAT!B1586</f>
        <v>44315</v>
      </c>
      <c r="B1583" s="6">
        <f>TITRES_STAT!C1586</f>
        <v>8.1</v>
      </c>
      <c r="C1583" s="6">
        <f>TITRES_STAT!D1586</f>
        <v>6.2013999999999996</v>
      </c>
      <c r="D1583" s="6">
        <f>TITRES_STAT!E1586</f>
        <v>15008</v>
      </c>
      <c r="E1583" s="2">
        <f t="shared" si="96"/>
        <v>5202792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CONFIRMED BEARISH</v>
      </c>
    </row>
    <row r="1584" spans="1:8" ht="13.5" x14ac:dyDescent="0.25">
      <c r="A1584" s="3">
        <f>TITRES_STAT!B1587</f>
        <v>44316</v>
      </c>
      <c r="B1584" s="6">
        <f>TITRES_STAT!C1587</f>
        <v>8.1</v>
      </c>
      <c r="C1584" s="6">
        <f>TITRES_STAT!D1587</f>
        <v>6.2013999999999996</v>
      </c>
      <c r="D1584" s="6">
        <f>TITRES_STAT!E1587</f>
        <v>2625</v>
      </c>
      <c r="E1584" s="2">
        <f t="shared" si="96"/>
        <v>5202792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8.1</v>
      </c>
      <c r="C1585" s="6">
        <f>TITRES_STAT!D1588</f>
        <v>6.2013999999999996</v>
      </c>
      <c r="D1585" s="6">
        <f>TITRES_STAT!E1588</f>
        <v>316</v>
      </c>
      <c r="E1585" s="2">
        <f t="shared" si="96"/>
        <v>5202792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8.14</v>
      </c>
      <c r="C1586" s="6">
        <f>TITRES_STAT!D1589</f>
        <v>6.2321</v>
      </c>
      <c r="D1586" s="6">
        <f>TITRES_STAT!E1589</f>
        <v>1214</v>
      </c>
      <c r="E1586" s="2">
        <f t="shared" si="96"/>
        <v>5204006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8.1</v>
      </c>
      <c r="C1587" s="6">
        <f>TITRES_STAT!D1590</f>
        <v>6.2013999999999996</v>
      </c>
      <c r="D1587" s="6">
        <f>TITRES_STAT!E1590</f>
        <v>12316</v>
      </c>
      <c r="E1587" s="2">
        <f t="shared" si="96"/>
        <v>5191690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8.3000000000000007</v>
      </c>
      <c r="C1588" s="6">
        <f>TITRES_STAT!D1591</f>
        <v>6.3545999999999996</v>
      </c>
      <c r="D1588" s="6">
        <f>TITRES_STAT!E1591</f>
        <v>11102</v>
      </c>
      <c r="E1588" s="2">
        <f t="shared" si="96"/>
        <v>5202792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8.3000000000000007</v>
      </c>
      <c r="C1589" s="6">
        <f>TITRES_STAT!D1592</f>
        <v>6.3545999999999996</v>
      </c>
      <c r="D1589" s="6">
        <f>TITRES_STAT!E1592</f>
        <v>7496</v>
      </c>
      <c r="E1589" s="2">
        <f t="shared" si="96"/>
        <v>5202792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8.3000000000000007</v>
      </c>
      <c r="C1590" s="6">
        <f>TITRES_STAT!D1593</f>
        <v>6.3545999999999996</v>
      </c>
      <c r="D1590" s="6">
        <f>TITRES_STAT!E1593</f>
        <v>1301</v>
      </c>
      <c r="E1590" s="2">
        <f t="shared" si="96"/>
        <v>5202792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8.4</v>
      </c>
      <c r="C1591" s="6">
        <f>TITRES_STAT!D1594</f>
        <v>6.4310999999999998</v>
      </c>
      <c r="D1591" s="6">
        <f>TITRES_STAT!E1594</f>
        <v>9245</v>
      </c>
      <c r="E1591" s="2">
        <f t="shared" si="96"/>
        <v>5212037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CONFIRMED BULLISH</v>
      </c>
    </row>
    <row r="1592" spans="1:8" ht="13.5" x14ac:dyDescent="0.25">
      <c r="A1592" s="3">
        <f>TITRES_STAT!B1595</f>
        <v>44333</v>
      </c>
      <c r="B1592" s="6">
        <f>TITRES_STAT!C1595</f>
        <v>8.18</v>
      </c>
      <c r="C1592" s="6">
        <f>TITRES_STAT!D1595</f>
        <v>6.2626999999999997</v>
      </c>
      <c r="D1592" s="6">
        <f>TITRES_STAT!E1595</f>
        <v>8501</v>
      </c>
      <c r="E1592" s="2">
        <f t="shared" si="96"/>
        <v>5203536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8.41</v>
      </c>
      <c r="C1593" s="6">
        <f>TITRES_STAT!D1596</f>
        <v>6.4387999999999996</v>
      </c>
      <c r="D1593" s="6">
        <f>TITRES_STAT!E1596</f>
        <v>7584</v>
      </c>
      <c r="E1593" s="2">
        <f t="shared" si="96"/>
        <v>5211120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8.56</v>
      </c>
      <c r="C1594" s="6">
        <f>TITRES_STAT!D1597</f>
        <v>6.5536000000000003</v>
      </c>
      <c r="D1594" s="6">
        <f>TITRES_STAT!E1597</f>
        <v>12786</v>
      </c>
      <c r="E1594" s="2">
        <f t="shared" si="96"/>
        <v>5223906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8.6199999999999992</v>
      </c>
      <c r="C1595" s="6">
        <f>TITRES_STAT!D1598</f>
        <v>6.5995999999999997</v>
      </c>
      <c r="D1595" s="6">
        <f>TITRES_STAT!E1598</f>
        <v>5188</v>
      </c>
      <c r="E1595" s="2">
        <f t="shared" si="96"/>
        <v>5229094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8.56</v>
      </c>
      <c r="C1596" s="6">
        <f>TITRES_STAT!D1599</f>
        <v>6.5536000000000003</v>
      </c>
      <c r="D1596" s="6">
        <f>TITRES_STAT!E1599</f>
        <v>6415</v>
      </c>
      <c r="E1596" s="2">
        <f t="shared" si="96"/>
        <v>5222679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8.5299999999999994</v>
      </c>
      <c r="C1597" s="6">
        <f>TITRES_STAT!D1600</f>
        <v>6.5305999999999997</v>
      </c>
      <c r="D1597" s="6">
        <f>TITRES_STAT!E1600</f>
        <v>13570</v>
      </c>
      <c r="E1597" s="2">
        <f t="shared" si="96"/>
        <v>5209109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CONFIRMED BULLISH</v>
      </c>
    </row>
    <row r="1598" spans="1:8" ht="13.5" x14ac:dyDescent="0.25">
      <c r="A1598" s="3">
        <f>TITRES_STAT!B1601</f>
        <v>44341</v>
      </c>
      <c r="B1598" s="6">
        <f>TITRES_STAT!C1601</f>
        <v>8.48</v>
      </c>
      <c r="C1598" s="6">
        <f>TITRES_STAT!D1601</f>
        <v>6.4923999999999999</v>
      </c>
      <c r="D1598" s="6">
        <f>TITRES_STAT!E1601</f>
        <v>2034</v>
      </c>
      <c r="E1598" s="2">
        <f t="shared" si="96"/>
        <v>5207075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BEARISH DIVERGENCE</v>
      </c>
    </row>
    <row r="1599" spans="1:8" ht="13.5" x14ac:dyDescent="0.25">
      <c r="A1599" s="3">
        <f>TITRES_STAT!B1602</f>
        <v>44342</v>
      </c>
      <c r="B1599" s="6">
        <f>TITRES_STAT!C1602</f>
        <v>8.65</v>
      </c>
      <c r="C1599" s="6">
        <f>TITRES_STAT!D1602</f>
        <v>6.6224999999999996</v>
      </c>
      <c r="D1599" s="6">
        <f>TITRES_STAT!E1602</f>
        <v>12193</v>
      </c>
      <c r="E1599" s="2">
        <f t="shared" si="96"/>
        <v>5219268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BEARISH DIVERGENCE</v>
      </c>
    </row>
    <row r="1600" spans="1:8" ht="13.5" x14ac:dyDescent="0.25">
      <c r="A1600" s="3">
        <f>TITRES_STAT!B1603</f>
        <v>44343</v>
      </c>
      <c r="B1600" s="6">
        <f>TITRES_STAT!C1603</f>
        <v>8.69</v>
      </c>
      <c r="C1600" s="6">
        <f>TITRES_STAT!D1603</f>
        <v>6.6531000000000002</v>
      </c>
      <c r="D1600" s="6">
        <f>TITRES_STAT!E1603</f>
        <v>15416</v>
      </c>
      <c r="E1600" s="2">
        <f t="shared" si="96"/>
        <v>5234684</v>
      </c>
      <c r="F1600" s="6" t="str">
        <f t="shared" si="99"/>
        <v>BULLISH</v>
      </c>
      <c r="G1600" s="6" t="str">
        <f t="shared" si="98"/>
        <v>NEUTRAL</v>
      </c>
      <c r="H1600" s="6" t="str">
        <f t="shared" si="97"/>
        <v>CONFIRMED BULLISH</v>
      </c>
    </row>
    <row r="1601" spans="1:8" ht="13.5" x14ac:dyDescent="0.25">
      <c r="A1601" s="3">
        <f>TITRES_STAT!B1604</f>
        <v>44344</v>
      </c>
      <c r="B1601" s="6">
        <f>TITRES_STAT!C1604</f>
        <v>8.9499999999999993</v>
      </c>
      <c r="C1601" s="6">
        <f>TITRES_STAT!D1604</f>
        <v>6.8521999999999998</v>
      </c>
      <c r="D1601" s="6">
        <f>TITRES_STAT!E1604</f>
        <v>11423</v>
      </c>
      <c r="E1601" s="2">
        <f t="shared" si="96"/>
        <v>5246107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CONFIRMED BULLISH</v>
      </c>
    </row>
    <row r="1602" spans="1:8" ht="13.5" x14ac:dyDescent="0.25">
      <c r="A1602" s="3">
        <f>TITRES_STAT!B1605</f>
        <v>44347</v>
      </c>
      <c r="B1602" s="6">
        <f>TITRES_STAT!C1605</f>
        <v>8.9</v>
      </c>
      <c r="C1602" s="6">
        <f>TITRES_STAT!D1605</f>
        <v>6.8139000000000003</v>
      </c>
      <c r="D1602" s="6">
        <f>TITRES_STAT!E1605</f>
        <v>11</v>
      </c>
      <c r="E1602" s="2">
        <f t="shared" si="96"/>
        <v>5246096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8.7100000000000009</v>
      </c>
      <c r="C1603" s="6">
        <f>TITRES_STAT!D1606</f>
        <v>6.6684999999999999</v>
      </c>
      <c r="D1603" s="6">
        <f>TITRES_STAT!E1606</f>
        <v>1207</v>
      </c>
      <c r="E1603" s="2">
        <f t="shared" si="96"/>
        <v>5244889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8.64</v>
      </c>
      <c r="C1604" s="6">
        <f>TITRES_STAT!D1607</f>
        <v>6.6148999999999996</v>
      </c>
      <c r="D1604" s="6">
        <f>TITRES_STAT!E1607</f>
        <v>7770</v>
      </c>
      <c r="E1604" s="2">
        <f t="shared" ref="E1604:E1667" si="100">IF(B1604&gt;B1603, E1603+D1604, IF(B1604&lt;B1603, E1603-D1604, E1603))</f>
        <v>5237119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BULLISH DIVERGENCE</v>
      </c>
    </row>
    <row r="1605" spans="1:8" ht="13.5" x14ac:dyDescent="0.25">
      <c r="A1605" s="3">
        <f>TITRES_STAT!B1608</f>
        <v>44350</v>
      </c>
      <c r="B1605" s="6">
        <f>TITRES_STAT!C1608</f>
        <v>8.59</v>
      </c>
      <c r="C1605" s="6">
        <f>TITRES_STAT!D1608</f>
        <v>6.5766</v>
      </c>
      <c r="D1605" s="6">
        <f>TITRES_STAT!E1608</f>
        <v>1092</v>
      </c>
      <c r="E1605" s="2">
        <f t="shared" si="100"/>
        <v>5236027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BULLISH DIVERGENCE</v>
      </c>
    </row>
    <row r="1606" spans="1:8" ht="13.5" x14ac:dyDescent="0.25">
      <c r="A1606" s="3">
        <f>TITRES_STAT!B1609</f>
        <v>44351</v>
      </c>
      <c r="B1606" s="6">
        <f>TITRES_STAT!C1609</f>
        <v>8.6300000000000008</v>
      </c>
      <c r="C1606" s="6">
        <f>TITRES_STAT!D1609</f>
        <v>6.6071999999999997</v>
      </c>
      <c r="D1606" s="6">
        <f>TITRES_STAT!E1609</f>
        <v>2771</v>
      </c>
      <c r="E1606" s="2">
        <f t="shared" si="100"/>
        <v>5238798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8.64</v>
      </c>
      <c r="C1607" s="6">
        <f>TITRES_STAT!D1610</f>
        <v>6.6148999999999996</v>
      </c>
      <c r="D1607" s="6">
        <f>TITRES_STAT!E1610</f>
        <v>3247</v>
      </c>
      <c r="E1607" s="2">
        <f t="shared" si="100"/>
        <v>5242045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8.58</v>
      </c>
      <c r="C1608" s="6">
        <f>TITRES_STAT!D1611</f>
        <v>6.5689000000000002</v>
      </c>
      <c r="D1608" s="6">
        <f>TITRES_STAT!E1611</f>
        <v>6739</v>
      </c>
      <c r="E1608" s="2">
        <f t="shared" si="100"/>
        <v>5235306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8.49</v>
      </c>
      <c r="C1609" s="6">
        <f>TITRES_STAT!D1612</f>
        <v>6.5</v>
      </c>
      <c r="D1609" s="6">
        <f>TITRES_STAT!E1612</f>
        <v>2751</v>
      </c>
      <c r="E1609" s="2">
        <f t="shared" si="100"/>
        <v>5232555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8.57</v>
      </c>
      <c r="C1610" s="6">
        <f>TITRES_STAT!D1613</f>
        <v>6.5613000000000001</v>
      </c>
      <c r="D1610" s="6">
        <f>TITRES_STAT!E1613</f>
        <v>2770</v>
      </c>
      <c r="E1610" s="2">
        <f t="shared" si="100"/>
        <v>5235325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8.56</v>
      </c>
      <c r="C1611" s="6">
        <f>TITRES_STAT!D1614</f>
        <v>6.5536000000000003</v>
      </c>
      <c r="D1611" s="6">
        <f>TITRES_STAT!E1614</f>
        <v>419</v>
      </c>
      <c r="E1611" s="2">
        <f t="shared" si="100"/>
        <v>5234906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8.5500000000000007</v>
      </c>
      <c r="C1612" s="6">
        <f>TITRES_STAT!D1615</f>
        <v>6.5460000000000003</v>
      </c>
      <c r="D1612" s="6">
        <f>TITRES_STAT!E1615</f>
        <v>2997</v>
      </c>
      <c r="E1612" s="2">
        <f t="shared" si="100"/>
        <v>5231909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8.5</v>
      </c>
      <c r="C1613" s="6">
        <f>TITRES_STAT!D1616</f>
        <v>6.5076999999999998</v>
      </c>
      <c r="D1613" s="6">
        <f>TITRES_STAT!E1616</f>
        <v>12211</v>
      </c>
      <c r="E1613" s="2">
        <f t="shared" si="100"/>
        <v>5219698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8.44</v>
      </c>
      <c r="C1614" s="6">
        <f>TITRES_STAT!D1617</f>
        <v>6.4617000000000004</v>
      </c>
      <c r="D1614" s="6">
        <f>TITRES_STAT!E1617</f>
        <v>3633</v>
      </c>
      <c r="E1614" s="2">
        <f t="shared" si="100"/>
        <v>5216065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8.43</v>
      </c>
      <c r="C1615" s="6">
        <f>TITRES_STAT!D1618</f>
        <v>6.4541000000000004</v>
      </c>
      <c r="D1615" s="6">
        <f>TITRES_STAT!E1618</f>
        <v>10751</v>
      </c>
      <c r="E1615" s="2">
        <f t="shared" si="100"/>
        <v>5205314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8.42</v>
      </c>
      <c r="C1616" s="6">
        <f>TITRES_STAT!D1619</f>
        <v>6.4463999999999997</v>
      </c>
      <c r="D1616" s="6">
        <f>TITRES_STAT!E1619</f>
        <v>8202</v>
      </c>
      <c r="E1616" s="2">
        <f t="shared" si="100"/>
        <v>5197112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8.44</v>
      </c>
      <c r="C1617" s="6">
        <f>TITRES_STAT!D1620</f>
        <v>6.4617000000000004</v>
      </c>
      <c r="D1617" s="6">
        <f>TITRES_STAT!E1620</f>
        <v>4175</v>
      </c>
      <c r="E1617" s="2">
        <f t="shared" si="100"/>
        <v>5201287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8.6300000000000008</v>
      </c>
      <c r="C1618" s="6">
        <f>TITRES_STAT!D1621</f>
        <v>6.6071999999999997</v>
      </c>
      <c r="D1618" s="6">
        <f>TITRES_STAT!E1621</f>
        <v>3941</v>
      </c>
      <c r="E1618" s="2">
        <f t="shared" si="100"/>
        <v>5205228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BEARISH DIVERGENCE</v>
      </c>
    </row>
    <row r="1619" spans="1:8" ht="13.5" x14ac:dyDescent="0.25">
      <c r="A1619" s="3">
        <f>TITRES_STAT!B1622</f>
        <v>44370</v>
      </c>
      <c r="B1619" s="6">
        <f>TITRES_STAT!C1622</f>
        <v>8.6300000000000008</v>
      </c>
      <c r="C1619" s="6">
        <f>TITRES_STAT!D1622</f>
        <v>6.6071999999999997</v>
      </c>
      <c r="D1619" s="6">
        <f>TITRES_STAT!E1622</f>
        <v>2669</v>
      </c>
      <c r="E1619" s="2">
        <f t="shared" si="100"/>
        <v>5205228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BEARISH DIVERGENCE</v>
      </c>
    </row>
    <row r="1620" spans="1:8" ht="13.5" x14ac:dyDescent="0.25">
      <c r="A1620" s="3">
        <f>TITRES_STAT!B1623</f>
        <v>44371</v>
      </c>
      <c r="B1620" s="6">
        <f>TITRES_STAT!C1623</f>
        <v>8.65</v>
      </c>
      <c r="C1620" s="6">
        <f>TITRES_STAT!D1623</f>
        <v>6.6224999999999996</v>
      </c>
      <c r="D1620" s="6">
        <f>TITRES_STAT!E1623</f>
        <v>1336</v>
      </c>
      <c r="E1620" s="2">
        <f t="shared" si="100"/>
        <v>5206564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8.5500000000000007</v>
      </c>
      <c r="C1621" s="6">
        <f>TITRES_STAT!D1624</f>
        <v>6.5460000000000003</v>
      </c>
      <c r="D1621" s="6">
        <f>TITRES_STAT!E1624</f>
        <v>2780</v>
      </c>
      <c r="E1621" s="2">
        <f t="shared" si="100"/>
        <v>5203784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8.64</v>
      </c>
      <c r="C1622" s="6">
        <f>TITRES_STAT!D1625</f>
        <v>6.6148999999999996</v>
      </c>
      <c r="D1622" s="6">
        <f>TITRES_STAT!E1625</f>
        <v>251</v>
      </c>
      <c r="E1622" s="2">
        <f t="shared" si="100"/>
        <v>5204035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8.6300000000000008</v>
      </c>
      <c r="C1623" s="6">
        <f>TITRES_STAT!D1626</f>
        <v>6.6071999999999997</v>
      </c>
      <c r="D1623" s="6">
        <f>TITRES_STAT!E1626</f>
        <v>499</v>
      </c>
      <c r="E1623" s="2">
        <f t="shared" si="100"/>
        <v>5203536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8.6</v>
      </c>
      <c r="C1624" s="6">
        <f>TITRES_STAT!D1627</f>
        <v>6.5842000000000001</v>
      </c>
      <c r="D1624" s="6">
        <f>TITRES_STAT!E1627</f>
        <v>1422</v>
      </c>
      <c r="E1624" s="2">
        <f t="shared" si="100"/>
        <v>5202114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8.5</v>
      </c>
      <c r="C1625" s="6">
        <f>TITRES_STAT!D1628</f>
        <v>6.5076999999999998</v>
      </c>
      <c r="D1625" s="6">
        <f>TITRES_STAT!E1628</f>
        <v>1860</v>
      </c>
      <c r="E1625" s="2">
        <f t="shared" si="100"/>
        <v>5200254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8.5</v>
      </c>
      <c r="C1626" s="6">
        <f>TITRES_STAT!D1629</f>
        <v>6.5076999999999998</v>
      </c>
      <c r="D1626" s="6">
        <f>TITRES_STAT!E1629</f>
        <v>31</v>
      </c>
      <c r="E1626" s="2">
        <f t="shared" si="100"/>
        <v>5200254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8.5</v>
      </c>
      <c r="C1627" s="6">
        <f>TITRES_STAT!D1630</f>
        <v>6.5076999999999998</v>
      </c>
      <c r="D1627" s="6">
        <f>TITRES_STAT!E1630</f>
        <v>0</v>
      </c>
      <c r="E1627" s="2">
        <f t="shared" si="100"/>
        <v>5200254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44383</v>
      </c>
      <c r="B1628" s="6">
        <f>TITRES_STAT!C1631</f>
        <v>8.5</v>
      </c>
      <c r="C1628" s="6">
        <f>TITRES_STAT!D1631</f>
        <v>6.5076999999999998</v>
      </c>
      <c r="D1628" s="6">
        <f>TITRES_STAT!E1631</f>
        <v>1026</v>
      </c>
      <c r="E1628" s="2">
        <f t="shared" si="100"/>
        <v>5200254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CONFIRMED BEARISH</v>
      </c>
    </row>
    <row r="1629" spans="1:8" ht="13.5" x14ac:dyDescent="0.25">
      <c r="A1629" s="3">
        <f>TITRES_STAT!B1632</f>
        <v>44384</v>
      </c>
      <c r="B1629" s="6">
        <f>TITRES_STAT!C1632</f>
        <v>8.5</v>
      </c>
      <c r="C1629" s="6">
        <f>TITRES_STAT!D1632</f>
        <v>6.5076999999999998</v>
      </c>
      <c r="D1629" s="6">
        <f>TITRES_STAT!E1632</f>
        <v>1003</v>
      </c>
      <c r="E1629" s="2">
        <f t="shared" si="100"/>
        <v>5200254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44385</v>
      </c>
      <c r="B1630" s="6">
        <f>TITRES_STAT!C1633</f>
        <v>8.6</v>
      </c>
      <c r="C1630" s="6">
        <f>TITRES_STAT!D1633</f>
        <v>6.5842000000000001</v>
      </c>
      <c r="D1630" s="6">
        <f>TITRES_STAT!E1633</f>
        <v>958</v>
      </c>
      <c r="E1630" s="2">
        <f t="shared" si="100"/>
        <v>5201212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44386</v>
      </c>
      <c r="B1631" s="6">
        <f>TITRES_STAT!C1634</f>
        <v>8.59</v>
      </c>
      <c r="C1631" s="6">
        <f>TITRES_STAT!D1634</f>
        <v>6.5766</v>
      </c>
      <c r="D1631" s="6">
        <f>TITRES_STAT!E1634</f>
        <v>905</v>
      </c>
      <c r="E1631" s="2">
        <f t="shared" si="100"/>
        <v>5200307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44389</v>
      </c>
      <c r="B1632" s="6">
        <f>TITRES_STAT!C1635</f>
        <v>8.6</v>
      </c>
      <c r="C1632" s="6">
        <f>TITRES_STAT!D1635</f>
        <v>6.5842000000000001</v>
      </c>
      <c r="D1632" s="6">
        <f>TITRES_STAT!E1635</f>
        <v>3847</v>
      </c>
      <c r="E1632" s="2">
        <f t="shared" si="100"/>
        <v>5204154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44390</v>
      </c>
      <c r="B1633" s="6">
        <f>TITRES_STAT!C1636</f>
        <v>8.6199999999999992</v>
      </c>
      <c r="C1633" s="6">
        <f>TITRES_STAT!D1636</f>
        <v>6.5995999999999997</v>
      </c>
      <c r="D1633" s="6">
        <f>TITRES_STAT!E1636</f>
        <v>1468</v>
      </c>
      <c r="E1633" s="2">
        <f t="shared" si="100"/>
        <v>5205622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CONFIRMED BULLISH</v>
      </c>
    </row>
    <row r="1634" spans="1:8" ht="13.5" x14ac:dyDescent="0.25">
      <c r="A1634" s="3">
        <f>TITRES_STAT!B1637</f>
        <v>44391</v>
      </c>
      <c r="B1634" s="6">
        <f>TITRES_STAT!C1637</f>
        <v>8.7899999999999991</v>
      </c>
      <c r="C1634" s="6">
        <f>TITRES_STAT!D1637</f>
        <v>6.7297000000000002</v>
      </c>
      <c r="D1634" s="6">
        <f>TITRES_STAT!E1637</f>
        <v>12322</v>
      </c>
      <c r="E1634" s="2">
        <f t="shared" si="100"/>
        <v>5217944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CONFIRMED BULLISH</v>
      </c>
    </row>
    <row r="1635" spans="1:8" ht="13.5" x14ac:dyDescent="0.25">
      <c r="A1635" s="3">
        <f>TITRES_STAT!B1638</f>
        <v>44392</v>
      </c>
      <c r="B1635" s="6">
        <f>TITRES_STAT!C1638</f>
        <v>8.84</v>
      </c>
      <c r="C1635" s="6">
        <f>TITRES_STAT!D1638</f>
        <v>6.7679999999999998</v>
      </c>
      <c r="D1635" s="6">
        <f>TITRES_STAT!E1638</f>
        <v>4929</v>
      </c>
      <c r="E1635" s="2">
        <f t="shared" si="100"/>
        <v>5222873</v>
      </c>
      <c r="F1635" s="6" t="str">
        <f t="shared" si="103"/>
        <v>BULLISH</v>
      </c>
      <c r="G1635" s="6" t="str">
        <f t="shared" si="102"/>
        <v>NEUTRAL</v>
      </c>
      <c r="H1635" s="6" t="str">
        <f t="shared" si="101"/>
        <v>CONFIRMED BULLISH</v>
      </c>
    </row>
    <row r="1636" spans="1:8" ht="13.5" x14ac:dyDescent="0.25">
      <c r="A1636" s="3">
        <f>TITRES_STAT!B1639</f>
        <v>44393</v>
      </c>
      <c r="B1636" s="6">
        <f>TITRES_STAT!C1639</f>
        <v>8.7899999999999991</v>
      </c>
      <c r="C1636" s="6">
        <f>TITRES_STAT!D1639</f>
        <v>6.9271000000000003</v>
      </c>
      <c r="D1636" s="6">
        <f>TITRES_STAT!E1639</f>
        <v>192</v>
      </c>
      <c r="E1636" s="2">
        <f t="shared" si="100"/>
        <v>5222681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CONFIRMED BULLISH</v>
      </c>
    </row>
    <row r="1637" spans="1:8" ht="13.5" x14ac:dyDescent="0.25">
      <c r="A1637" s="3">
        <f>TITRES_STAT!B1640</f>
        <v>44396</v>
      </c>
      <c r="B1637" s="6">
        <f>TITRES_STAT!C1640</f>
        <v>8.6999999999999993</v>
      </c>
      <c r="C1637" s="6">
        <f>TITRES_STAT!D1640</f>
        <v>6.8562000000000003</v>
      </c>
      <c r="D1637" s="6">
        <f>TITRES_STAT!E1640</f>
        <v>190</v>
      </c>
      <c r="E1637" s="2">
        <f t="shared" si="100"/>
        <v>5222491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CONFIRMED BULLISH</v>
      </c>
    </row>
    <row r="1638" spans="1:8" ht="13.5" x14ac:dyDescent="0.25">
      <c r="A1638" s="3">
        <f>TITRES_STAT!B1641</f>
        <v>44399</v>
      </c>
      <c r="B1638" s="6">
        <f>TITRES_STAT!C1641</f>
        <v>8.66</v>
      </c>
      <c r="C1638" s="6">
        <f>TITRES_STAT!D1641</f>
        <v>6.8247</v>
      </c>
      <c r="D1638" s="6">
        <f>TITRES_STAT!E1641</f>
        <v>503</v>
      </c>
      <c r="E1638" s="2">
        <f t="shared" si="100"/>
        <v>5221988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8.66</v>
      </c>
      <c r="C1639" s="6">
        <f>TITRES_STAT!D1642</f>
        <v>6.8247</v>
      </c>
      <c r="D1639" s="6">
        <f>TITRES_STAT!E1642</f>
        <v>80</v>
      </c>
      <c r="E1639" s="2">
        <f t="shared" si="100"/>
        <v>5221988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BULLISH DIVERGENCE</v>
      </c>
    </row>
    <row r="1640" spans="1:8" ht="13.5" x14ac:dyDescent="0.25">
      <c r="A1640" s="3">
        <f>TITRES_STAT!B1643</f>
        <v>44403</v>
      </c>
      <c r="B1640" s="6">
        <f>TITRES_STAT!C1643</f>
        <v>8.58</v>
      </c>
      <c r="C1640" s="6">
        <f>TITRES_STAT!D1643</f>
        <v>6.7615999999999996</v>
      </c>
      <c r="D1640" s="6">
        <f>TITRES_STAT!E1643</f>
        <v>3332</v>
      </c>
      <c r="E1640" s="2">
        <f t="shared" si="100"/>
        <v>5218656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44404</v>
      </c>
      <c r="B1641" s="6">
        <f>TITRES_STAT!C1644</f>
        <v>8.49</v>
      </c>
      <c r="C1641" s="6">
        <f>TITRES_STAT!D1644</f>
        <v>6.6906999999999996</v>
      </c>
      <c r="D1641" s="6">
        <f>TITRES_STAT!E1644</f>
        <v>3976</v>
      </c>
      <c r="E1641" s="2">
        <f t="shared" si="100"/>
        <v>5214680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8.48</v>
      </c>
      <c r="C1642" s="6">
        <f>TITRES_STAT!D1645</f>
        <v>6.6828000000000003</v>
      </c>
      <c r="D1642" s="6">
        <f>TITRES_STAT!E1645</f>
        <v>32882</v>
      </c>
      <c r="E1642" s="2">
        <f t="shared" si="100"/>
        <v>5181798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8.5</v>
      </c>
      <c r="C1643" s="6">
        <f>TITRES_STAT!D1646</f>
        <v>6.6985999999999999</v>
      </c>
      <c r="D1643" s="6">
        <f>TITRES_STAT!E1646</f>
        <v>808</v>
      </c>
      <c r="E1643" s="2">
        <f t="shared" si="100"/>
        <v>5182606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8.6</v>
      </c>
      <c r="C1644" s="6">
        <f>TITRES_STAT!D1647</f>
        <v>6.7774000000000001</v>
      </c>
      <c r="D1644" s="6">
        <f>TITRES_STAT!E1647</f>
        <v>646</v>
      </c>
      <c r="E1644" s="2">
        <f t="shared" si="100"/>
        <v>5183252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8.6</v>
      </c>
      <c r="C1645" s="6">
        <f>TITRES_STAT!D1648</f>
        <v>6.7774000000000001</v>
      </c>
      <c r="D1645" s="6">
        <f>TITRES_STAT!E1648</f>
        <v>1467</v>
      </c>
      <c r="E1645" s="2">
        <f t="shared" si="100"/>
        <v>5183252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BEARISH DIVERGENCE</v>
      </c>
    </row>
    <row r="1646" spans="1:8" ht="13.5" x14ac:dyDescent="0.25">
      <c r="A1646" s="3">
        <f>TITRES_STAT!B1649</f>
        <v>44411</v>
      </c>
      <c r="B1646" s="6">
        <f>TITRES_STAT!C1649</f>
        <v>8.58</v>
      </c>
      <c r="C1646" s="6">
        <f>TITRES_STAT!D1649</f>
        <v>6.7615999999999996</v>
      </c>
      <c r="D1646" s="6">
        <f>TITRES_STAT!E1649</f>
        <v>602</v>
      </c>
      <c r="E1646" s="2">
        <f t="shared" si="100"/>
        <v>5182650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BEARISH DIVERGENCE</v>
      </c>
    </row>
    <row r="1647" spans="1:8" ht="13.5" x14ac:dyDescent="0.25">
      <c r="A1647" s="3">
        <f>TITRES_STAT!B1650</f>
        <v>44412</v>
      </c>
      <c r="B1647" s="6">
        <f>TITRES_STAT!C1650</f>
        <v>8.57</v>
      </c>
      <c r="C1647" s="6">
        <f>TITRES_STAT!D1650</f>
        <v>6.7538</v>
      </c>
      <c r="D1647" s="6">
        <f>TITRES_STAT!E1650</f>
        <v>302</v>
      </c>
      <c r="E1647" s="2">
        <f t="shared" si="100"/>
        <v>5182348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8.57</v>
      </c>
      <c r="C1648" s="6">
        <f>TITRES_STAT!D1651</f>
        <v>6.7538</v>
      </c>
      <c r="D1648" s="6">
        <f>TITRES_STAT!E1651</f>
        <v>0</v>
      </c>
      <c r="E1648" s="2">
        <f t="shared" si="100"/>
        <v>5182348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BEARISH DIVERGENCE</v>
      </c>
    </row>
    <row r="1649" spans="1:8" ht="13.5" x14ac:dyDescent="0.25">
      <c r="A1649" s="3">
        <f>TITRES_STAT!B1652</f>
        <v>44414</v>
      </c>
      <c r="B1649" s="6">
        <f>TITRES_STAT!C1652</f>
        <v>8.5399999999999991</v>
      </c>
      <c r="C1649" s="6">
        <f>TITRES_STAT!D1652</f>
        <v>6.7301000000000002</v>
      </c>
      <c r="D1649" s="6">
        <f>TITRES_STAT!E1652</f>
        <v>1877</v>
      </c>
      <c r="E1649" s="2">
        <f t="shared" si="100"/>
        <v>5180471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8.5399999999999991</v>
      </c>
      <c r="C1650" s="6">
        <f>TITRES_STAT!D1653</f>
        <v>6.7301000000000002</v>
      </c>
      <c r="D1650" s="6">
        <f>TITRES_STAT!E1653</f>
        <v>238</v>
      </c>
      <c r="E1650" s="2">
        <f t="shared" si="100"/>
        <v>5180471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8.5399999999999991</v>
      </c>
      <c r="C1651" s="6">
        <f>TITRES_STAT!D1654</f>
        <v>6.7301000000000002</v>
      </c>
      <c r="D1651" s="6">
        <f>TITRES_STAT!E1654</f>
        <v>0</v>
      </c>
      <c r="E1651" s="2">
        <f t="shared" si="100"/>
        <v>5180471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8.5399999999999991</v>
      </c>
      <c r="C1652" s="6">
        <f>TITRES_STAT!D1655</f>
        <v>6.7301000000000002</v>
      </c>
      <c r="D1652" s="6">
        <f>TITRES_STAT!E1655</f>
        <v>261</v>
      </c>
      <c r="E1652" s="2">
        <f t="shared" si="100"/>
        <v>5180471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44424</v>
      </c>
      <c r="B1653" s="6">
        <f>TITRES_STAT!C1656</f>
        <v>8.57</v>
      </c>
      <c r="C1653" s="6">
        <f>TITRES_STAT!D1656</f>
        <v>6.7538</v>
      </c>
      <c r="D1653" s="6">
        <f>TITRES_STAT!E1656</f>
        <v>8731</v>
      </c>
      <c r="E1653" s="2">
        <f t="shared" si="100"/>
        <v>5189202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8.64</v>
      </c>
      <c r="C1654" s="6">
        <f>TITRES_STAT!D1657</f>
        <v>6.8089000000000004</v>
      </c>
      <c r="D1654" s="6">
        <f>TITRES_STAT!E1657</f>
        <v>2393</v>
      </c>
      <c r="E1654" s="2">
        <f t="shared" si="100"/>
        <v>5191595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44426</v>
      </c>
      <c r="B1655" s="6">
        <f>TITRES_STAT!C1658</f>
        <v>8.6300000000000008</v>
      </c>
      <c r="C1655" s="6">
        <f>TITRES_STAT!D1658</f>
        <v>6.8010000000000002</v>
      </c>
      <c r="D1655" s="6">
        <f>TITRES_STAT!E1658</f>
        <v>324</v>
      </c>
      <c r="E1655" s="2">
        <f t="shared" si="100"/>
        <v>5191271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CONFIRMED BULLISH</v>
      </c>
    </row>
    <row r="1656" spans="1:8" ht="13.5" x14ac:dyDescent="0.25">
      <c r="A1656" s="3">
        <f>TITRES_STAT!B1659</f>
        <v>44427</v>
      </c>
      <c r="B1656" s="6">
        <f>TITRES_STAT!C1659</f>
        <v>8.6199999999999992</v>
      </c>
      <c r="C1656" s="6">
        <f>TITRES_STAT!D1659</f>
        <v>6.7931999999999997</v>
      </c>
      <c r="D1656" s="6">
        <f>TITRES_STAT!E1659</f>
        <v>12</v>
      </c>
      <c r="E1656" s="2">
        <f t="shared" si="100"/>
        <v>5191259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CONFIRMED BULLISH</v>
      </c>
    </row>
    <row r="1657" spans="1:8" ht="13.5" x14ac:dyDescent="0.25">
      <c r="A1657" s="3">
        <f>TITRES_STAT!B1660</f>
        <v>44428</v>
      </c>
      <c r="B1657" s="6">
        <f>TITRES_STAT!C1660</f>
        <v>8.6</v>
      </c>
      <c r="C1657" s="6">
        <f>TITRES_STAT!D1660</f>
        <v>6.7774000000000001</v>
      </c>
      <c r="D1657" s="6">
        <f>TITRES_STAT!E1660</f>
        <v>746</v>
      </c>
      <c r="E1657" s="2">
        <f t="shared" si="100"/>
        <v>5190513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8.58</v>
      </c>
      <c r="C1658" s="6">
        <f>TITRES_STAT!D1661</f>
        <v>6.7615999999999996</v>
      </c>
      <c r="D1658" s="6">
        <f>TITRES_STAT!E1661</f>
        <v>552</v>
      </c>
      <c r="E1658" s="2">
        <f t="shared" si="100"/>
        <v>5189961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8.4499999999999993</v>
      </c>
      <c r="C1659" s="6">
        <f>TITRES_STAT!D1662</f>
        <v>6.6592000000000002</v>
      </c>
      <c r="D1659" s="6">
        <f>TITRES_STAT!E1662</f>
        <v>3197</v>
      </c>
      <c r="E1659" s="2">
        <f t="shared" si="100"/>
        <v>5186764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8.43</v>
      </c>
      <c r="C1660" s="6">
        <f>TITRES_STAT!D1663</f>
        <v>6.6433999999999997</v>
      </c>
      <c r="D1660" s="6">
        <f>TITRES_STAT!E1663</f>
        <v>1338</v>
      </c>
      <c r="E1660" s="2">
        <f t="shared" si="100"/>
        <v>5185426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8.44</v>
      </c>
      <c r="C1661" s="6">
        <f>TITRES_STAT!D1664</f>
        <v>6.6513</v>
      </c>
      <c r="D1661" s="6">
        <f>TITRES_STAT!E1664</f>
        <v>1023</v>
      </c>
      <c r="E1661" s="2">
        <f t="shared" si="100"/>
        <v>5186449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8.4</v>
      </c>
      <c r="C1662" s="6">
        <f>TITRES_STAT!D1665</f>
        <v>6.6197999999999997</v>
      </c>
      <c r="D1662" s="6">
        <f>TITRES_STAT!E1665</f>
        <v>2299</v>
      </c>
      <c r="E1662" s="2">
        <f t="shared" si="100"/>
        <v>5184150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8.4</v>
      </c>
      <c r="C1663" s="6">
        <f>TITRES_STAT!D1666</f>
        <v>6.6197999999999997</v>
      </c>
      <c r="D1663" s="6">
        <f>TITRES_STAT!E1666</f>
        <v>0</v>
      </c>
      <c r="E1663" s="2">
        <f t="shared" si="100"/>
        <v>5184150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8.3800000000000008</v>
      </c>
      <c r="C1664" s="6">
        <f>TITRES_STAT!D1667</f>
        <v>6.6040000000000001</v>
      </c>
      <c r="D1664" s="6">
        <f>TITRES_STAT!E1667</f>
        <v>833</v>
      </c>
      <c r="E1664" s="2">
        <f t="shared" si="100"/>
        <v>5183317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8.6999999999999993</v>
      </c>
      <c r="C1665" s="6">
        <f>TITRES_STAT!D1668</f>
        <v>6.8562000000000003</v>
      </c>
      <c r="D1665" s="6">
        <f>TITRES_STAT!E1668</f>
        <v>4743</v>
      </c>
      <c r="E1665" s="2">
        <f t="shared" si="100"/>
        <v>5188060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8.69</v>
      </c>
      <c r="C1666" s="6">
        <f>TITRES_STAT!D1669</f>
        <v>6.8483000000000001</v>
      </c>
      <c r="D1666" s="6">
        <f>TITRES_STAT!E1669</f>
        <v>1447</v>
      </c>
      <c r="E1666" s="2">
        <f t="shared" si="100"/>
        <v>5186613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8.65</v>
      </c>
      <c r="C1667" s="6">
        <f>TITRES_STAT!D1670</f>
        <v>6.8167999999999997</v>
      </c>
      <c r="D1667" s="6">
        <f>TITRES_STAT!E1670</f>
        <v>115</v>
      </c>
      <c r="E1667" s="2">
        <f t="shared" si="100"/>
        <v>5186498</v>
      </c>
      <c r="F1667" s="6" t="str">
        <f t="shared" si="103"/>
        <v>BULLISH</v>
      </c>
      <c r="G1667" s="6" t="str">
        <f t="shared" si="102"/>
        <v>NEUTRAL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8.6</v>
      </c>
      <c r="C1668" s="6">
        <f>TITRES_STAT!D1671</f>
        <v>6.7774000000000001</v>
      </c>
      <c r="D1668" s="6">
        <f>TITRES_STAT!E1671</f>
        <v>1293</v>
      </c>
      <c r="E1668" s="2">
        <f t="shared" ref="E1668:E1731" si="104">IF(B1668&gt;B1667, E1667+D1668, IF(B1668&lt;B1667, E1667-D1668, E1667))</f>
        <v>5185205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8.5</v>
      </c>
      <c r="C1669" s="6">
        <f>TITRES_STAT!D1672</f>
        <v>6.6985999999999999</v>
      </c>
      <c r="D1669" s="6">
        <f>TITRES_STAT!E1672</f>
        <v>495</v>
      </c>
      <c r="E1669" s="2">
        <f t="shared" si="104"/>
        <v>5184710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8.49</v>
      </c>
      <c r="C1670" s="6">
        <f>TITRES_STAT!D1673</f>
        <v>6.6906999999999996</v>
      </c>
      <c r="D1670" s="6">
        <f>TITRES_STAT!E1673</f>
        <v>1385</v>
      </c>
      <c r="E1670" s="2">
        <f t="shared" si="104"/>
        <v>5183325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6">
        <f>TITRES_STAT!C1674</f>
        <v>8.4</v>
      </c>
      <c r="C1671" s="6">
        <f>TITRES_STAT!D1674</f>
        <v>6.6197999999999997</v>
      </c>
      <c r="D1671" s="6">
        <f>TITRES_STAT!E1674</f>
        <v>2492</v>
      </c>
      <c r="E1671" s="2">
        <f t="shared" si="104"/>
        <v>5180833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44449</v>
      </c>
      <c r="B1672" s="6">
        <f>TITRES_STAT!C1675</f>
        <v>8.4499999999999993</v>
      </c>
      <c r="C1672" s="6">
        <f>TITRES_STAT!D1675</f>
        <v>6.6592000000000002</v>
      </c>
      <c r="D1672" s="6">
        <f>TITRES_STAT!E1675</f>
        <v>1006</v>
      </c>
      <c r="E1672" s="2">
        <f t="shared" si="104"/>
        <v>5181839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8.4499999999999993</v>
      </c>
      <c r="C1673" s="6">
        <f>TITRES_STAT!D1676</f>
        <v>6.6592000000000002</v>
      </c>
      <c r="D1673" s="6">
        <f>TITRES_STAT!E1676</f>
        <v>0</v>
      </c>
      <c r="E1673" s="2">
        <f t="shared" si="104"/>
        <v>5181839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8.44</v>
      </c>
      <c r="C1674" s="6">
        <f>TITRES_STAT!D1677</f>
        <v>6.6513</v>
      </c>
      <c r="D1674" s="6">
        <f>TITRES_STAT!E1677</f>
        <v>10062</v>
      </c>
      <c r="E1674" s="2">
        <f t="shared" si="104"/>
        <v>5171777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8.34</v>
      </c>
      <c r="C1675" s="6">
        <f>TITRES_STAT!D1678</f>
        <v>6.5724999999999998</v>
      </c>
      <c r="D1675" s="6">
        <f>TITRES_STAT!E1678</f>
        <v>13057</v>
      </c>
      <c r="E1675" s="2">
        <f t="shared" si="104"/>
        <v>5158720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8.4</v>
      </c>
      <c r="C1676" s="6">
        <f>TITRES_STAT!D1679</f>
        <v>6.6197999999999997</v>
      </c>
      <c r="D1676" s="6">
        <f>TITRES_STAT!E1679</f>
        <v>6877</v>
      </c>
      <c r="E1676" s="2">
        <f t="shared" si="104"/>
        <v>5165597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8.5399999999999991</v>
      </c>
      <c r="C1677" s="6">
        <f>TITRES_STAT!D1680</f>
        <v>6.7301000000000002</v>
      </c>
      <c r="D1677" s="6">
        <f>TITRES_STAT!E1680</f>
        <v>5048</v>
      </c>
      <c r="E1677" s="2">
        <f t="shared" si="104"/>
        <v>5170645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44459</v>
      </c>
      <c r="B1678" s="6">
        <f>TITRES_STAT!C1681</f>
        <v>8.4499999999999993</v>
      </c>
      <c r="C1678" s="6">
        <f>TITRES_STAT!D1681</f>
        <v>6.6592000000000002</v>
      </c>
      <c r="D1678" s="6">
        <f>TITRES_STAT!E1681</f>
        <v>3394</v>
      </c>
      <c r="E1678" s="2">
        <f t="shared" si="104"/>
        <v>5167251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8.5500000000000007</v>
      </c>
      <c r="C1679" s="6">
        <f>TITRES_STAT!D1682</f>
        <v>6.7380000000000004</v>
      </c>
      <c r="D1679" s="6">
        <f>TITRES_STAT!E1682</f>
        <v>1</v>
      </c>
      <c r="E1679" s="2">
        <f t="shared" si="104"/>
        <v>5167252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BEARISH DIVERGENCE</v>
      </c>
    </row>
    <row r="1680" spans="1:8" ht="13.5" x14ac:dyDescent="0.25">
      <c r="A1680" s="3">
        <f>TITRES_STAT!B1683</f>
        <v>44461</v>
      </c>
      <c r="B1680" s="6">
        <f>TITRES_STAT!C1683</f>
        <v>8.5</v>
      </c>
      <c r="C1680" s="6">
        <f>TITRES_STAT!D1683</f>
        <v>6.6985999999999999</v>
      </c>
      <c r="D1680" s="6">
        <f>TITRES_STAT!E1683</f>
        <v>58547</v>
      </c>
      <c r="E1680" s="2">
        <f t="shared" si="104"/>
        <v>5108705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44462</v>
      </c>
      <c r="B1681" s="6">
        <f>TITRES_STAT!C1684</f>
        <v>8.49</v>
      </c>
      <c r="C1681" s="6">
        <f>TITRES_STAT!D1684</f>
        <v>6.6906999999999996</v>
      </c>
      <c r="D1681" s="6">
        <f>TITRES_STAT!E1684</f>
        <v>13001</v>
      </c>
      <c r="E1681" s="2">
        <f t="shared" si="104"/>
        <v>5095704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BEARISH DIVERGENCE</v>
      </c>
    </row>
    <row r="1682" spans="1:8" ht="13.5" x14ac:dyDescent="0.25">
      <c r="A1682" s="3">
        <f>TITRES_STAT!B1685</f>
        <v>44463</v>
      </c>
      <c r="B1682" s="6">
        <f>TITRES_STAT!C1685</f>
        <v>8.4499999999999993</v>
      </c>
      <c r="C1682" s="6">
        <f>TITRES_STAT!D1685</f>
        <v>6.6592000000000002</v>
      </c>
      <c r="D1682" s="6">
        <f>TITRES_STAT!E1685</f>
        <v>20319</v>
      </c>
      <c r="E1682" s="2">
        <f t="shared" si="104"/>
        <v>5075385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8.4</v>
      </c>
      <c r="C1683" s="6">
        <f>TITRES_STAT!D1686</f>
        <v>6.6197999999999997</v>
      </c>
      <c r="D1683" s="6">
        <f>TITRES_STAT!E1686</f>
        <v>201</v>
      </c>
      <c r="E1683" s="2">
        <f t="shared" si="104"/>
        <v>5075184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8.3000000000000007</v>
      </c>
      <c r="C1684" s="6">
        <f>TITRES_STAT!D1687</f>
        <v>6.5410000000000004</v>
      </c>
      <c r="D1684" s="6">
        <f>TITRES_STAT!E1687</f>
        <v>7323</v>
      </c>
      <c r="E1684" s="2">
        <f t="shared" si="104"/>
        <v>5067861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8.59</v>
      </c>
      <c r="C1685" s="6">
        <f>TITRES_STAT!D1688</f>
        <v>6.7694999999999999</v>
      </c>
      <c r="D1685" s="6">
        <f>TITRES_STAT!E1688</f>
        <v>34009</v>
      </c>
      <c r="E1685" s="2">
        <f t="shared" si="104"/>
        <v>5101870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BEARISH DIVERGENCE</v>
      </c>
    </row>
    <row r="1686" spans="1:8" ht="13.5" x14ac:dyDescent="0.25">
      <c r="A1686" s="3">
        <f>TITRES_STAT!B1689</f>
        <v>44469</v>
      </c>
      <c r="B1686" s="6">
        <f>TITRES_STAT!C1689</f>
        <v>8.41</v>
      </c>
      <c r="C1686" s="6">
        <f>TITRES_STAT!D1689</f>
        <v>6.6276999999999999</v>
      </c>
      <c r="D1686" s="6">
        <f>TITRES_STAT!E1689</f>
        <v>7118</v>
      </c>
      <c r="E1686" s="2">
        <f t="shared" si="104"/>
        <v>5094752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8.5</v>
      </c>
      <c r="C1687" s="6">
        <f>TITRES_STAT!D1690</f>
        <v>6.6985999999999999</v>
      </c>
      <c r="D1687" s="6">
        <f>TITRES_STAT!E1690</f>
        <v>47352</v>
      </c>
      <c r="E1687" s="2">
        <f t="shared" si="104"/>
        <v>5142104</v>
      </c>
      <c r="F1687" s="6" t="str">
        <f t="shared" si="107"/>
        <v>BULLISH</v>
      </c>
      <c r="G1687" s="6" t="str">
        <f t="shared" si="106"/>
        <v>NEUTRAL</v>
      </c>
      <c r="H1687" s="6" t="str">
        <f t="shared" si="105"/>
        <v>CONFIRMED BULLISH</v>
      </c>
    </row>
    <row r="1688" spans="1:8" ht="13.5" x14ac:dyDescent="0.25">
      <c r="A1688" s="3">
        <f>TITRES_STAT!B1691</f>
        <v>44473</v>
      </c>
      <c r="B1688" s="6">
        <f>TITRES_STAT!C1691</f>
        <v>8.5</v>
      </c>
      <c r="C1688" s="6">
        <f>TITRES_STAT!D1691</f>
        <v>6.6985999999999999</v>
      </c>
      <c r="D1688" s="6">
        <f>TITRES_STAT!E1691</f>
        <v>34057</v>
      </c>
      <c r="E1688" s="2">
        <f t="shared" si="104"/>
        <v>5142104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CONFIRMED BULLISH</v>
      </c>
    </row>
    <row r="1689" spans="1:8" ht="13.5" x14ac:dyDescent="0.25">
      <c r="A1689" s="3">
        <f>TITRES_STAT!B1692</f>
        <v>44474</v>
      </c>
      <c r="B1689" s="6">
        <f>TITRES_STAT!C1692</f>
        <v>8.49</v>
      </c>
      <c r="C1689" s="6">
        <f>TITRES_STAT!D1692</f>
        <v>6.6906999999999996</v>
      </c>
      <c r="D1689" s="6">
        <f>TITRES_STAT!E1692</f>
        <v>23921</v>
      </c>
      <c r="E1689" s="2">
        <f t="shared" si="104"/>
        <v>5118183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44475</v>
      </c>
      <c r="B1690" s="6">
        <f>TITRES_STAT!C1693</f>
        <v>8.57</v>
      </c>
      <c r="C1690" s="6">
        <f>TITRES_STAT!D1693</f>
        <v>6.7538</v>
      </c>
      <c r="D1690" s="6">
        <f>TITRES_STAT!E1693</f>
        <v>7095</v>
      </c>
      <c r="E1690" s="2">
        <f t="shared" si="104"/>
        <v>5125278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BULLISH DIVERGENCE</v>
      </c>
    </row>
    <row r="1691" spans="1:8" ht="13.5" x14ac:dyDescent="0.25">
      <c r="A1691" s="3">
        <f>TITRES_STAT!B1694</f>
        <v>44476</v>
      </c>
      <c r="B1691" s="6">
        <f>TITRES_STAT!C1694</f>
        <v>8.69</v>
      </c>
      <c r="C1691" s="6">
        <f>TITRES_STAT!D1694</f>
        <v>6.8483000000000001</v>
      </c>
      <c r="D1691" s="6">
        <f>TITRES_STAT!E1694</f>
        <v>22823</v>
      </c>
      <c r="E1691" s="2">
        <f t="shared" si="104"/>
        <v>5148101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8.77</v>
      </c>
      <c r="C1692" s="6">
        <f>TITRES_STAT!D1695</f>
        <v>6.9114000000000004</v>
      </c>
      <c r="D1692" s="6">
        <f>TITRES_STAT!E1695</f>
        <v>36841</v>
      </c>
      <c r="E1692" s="2">
        <f t="shared" si="104"/>
        <v>5184942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8.6999999999999993</v>
      </c>
      <c r="C1693" s="6">
        <f>TITRES_STAT!D1696</f>
        <v>6.8562000000000003</v>
      </c>
      <c r="D1693" s="6">
        <f>TITRES_STAT!E1696</f>
        <v>12124</v>
      </c>
      <c r="E1693" s="2">
        <f t="shared" si="104"/>
        <v>5172818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8.68</v>
      </c>
      <c r="C1694" s="6">
        <f>TITRES_STAT!D1697</f>
        <v>6.8403999999999998</v>
      </c>
      <c r="D1694" s="6">
        <f>TITRES_STAT!E1697</f>
        <v>3234</v>
      </c>
      <c r="E1694" s="2">
        <f t="shared" si="104"/>
        <v>5169584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CONFIRMED BULLISH</v>
      </c>
    </row>
    <row r="1695" spans="1:8" ht="13.5" x14ac:dyDescent="0.25">
      <c r="A1695" s="3">
        <f>TITRES_STAT!B1698</f>
        <v>44482</v>
      </c>
      <c r="B1695" s="6">
        <f>TITRES_STAT!C1698</f>
        <v>8.7799999999999994</v>
      </c>
      <c r="C1695" s="6">
        <f>TITRES_STAT!D1698</f>
        <v>6.9192</v>
      </c>
      <c r="D1695" s="6">
        <f>TITRES_STAT!E1698</f>
        <v>5935</v>
      </c>
      <c r="E1695" s="2">
        <f t="shared" si="104"/>
        <v>5175519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CONFIRMED BULLISH</v>
      </c>
    </row>
    <row r="1696" spans="1:8" ht="13.5" x14ac:dyDescent="0.25">
      <c r="A1696" s="3">
        <f>TITRES_STAT!B1699</f>
        <v>44483</v>
      </c>
      <c r="B1696" s="6">
        <f>TITRES_STAT!C1699</f>
        <v>8.6999999999999993</v>
      </c>
      <c r="C1696" s="6">
        <f>TITRES_STAT!D1699</f>
        <v>6.8562000000000003</v>
      </c>
      <c r="D1696" s="6">
        <f>TITRES_STAT!E1699</f>
        <v>225</v>
      </c>
      <c r="E1696" s="2">
        <f t="shared" si="104"/>
        <v>5175294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8.59</v>
      </c>
      <c r="C1697" s="6">
        <f>TITRES_STAT!D1700</f>
        <v>6.7694999999999999</v>
      </c>
      <c r="D1697" s="6">
        <f>TITRES_STAT!E1700</f>
        <v>5222</v>
      </c>
      <c r="E1697" s="2">
        <f t="shared" si="104"/>
        <v>5170072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8.5500000000000007</v>
      </c>
      <c r="C1698" s="6">
        <f>TITRES_STAT!D1701</f>
        <v>6.7380000000000004</v>
      </c>
      <c r="D1698" s="6">
        <f>TITRES_STAT!E1701</f>
        <v>17324</v>
      </c>
      <c r="E1698" s="2">
        <f t="shared" si="104"/>
        <v>5152748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8.69</v>
      </c>
      <c r="C1699" s="6">
        <f>TITRES_STAT!D1702</f>
        <v>6.8483000000000001</v>
      </c>
      <c r="D1699" s="6">
        <f>TITRES_STAT!E1702</f>
        <v>7648</v>
      </c>
      <c r="E1699" s="2">
        <f t="shared" si="104"/>
        <v>5160396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8.6199999999999992</v>
      </c>
      <c r="C1700" s="6">
        <f>TITRES_STAT!D1703</f>
        <v>6.7931999999999997</v>
      </c>
      <c r="D1700" s="6">
        <f>TITRES_STAT!E1703</f>
        <v>8267</v>
      </c>
      <c r="E1700" s="2">
        <f t="shared" si="104"/>
        <v>5152129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8.51</v>
      </c>
      <c r="C1701" s="6">
        <f>TITRES_STAT!D1704</f>
        <v>6.7065000000000001</v>
      </c>
      <c r="D1701" s="6">
        <f>TITRES_STAT!E1704</f>
        <v>210</v>
      </c>
      <c r="E1701" s="2">
        <f t="shared" si="104"/>
        <v>5151919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8.43</v>
      </c>
      <c r="C1702" s="6">
        <f>TITRES_STAT!D1705</f>
        <v>6.6433999999999997</v>
      </c>
      <c r="D1702" s="6">
        <f>TITRES_STAT!E1705</f>
        <v>2048</v>
      </c>
      <c r="E1702" s="2">
        <f t="shared" si="104"/>
        <v>5149871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8.5399999999999991</v>
      </c>
      <c r="C1703" s="6">
        <f>TITRES_STAT!D1706</f>
        <v>6.7301000000000002</v>
      </c>
      <c r="D1703" s="6">
        <f>TITRES_STAT!E1706</f>
        <v>425</v>
      </c>
      <c r="E1703" s="2">
        <f t="shared" si="104"/>
        <v>5150296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8.52</v>
      </c>
      <c r="C1704" s="6">
        <f>TITRES_STAT!D1707</f>
        <v>6.7142999999999997</v>
      </c>
      <c r="D1704" s="6">
        <f>TITRES_STAT!E1707</f>
        <v>1713</v>
      </c>
      <c r="E1704" s="2">
        <f t="shared" si="104"/>
        <v>5148583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8.58</v>
      </c>
      <c r="C1705" s="6">
        <f>TITRES_STAT!D1708</f>
        <v>6.7615999999999996</v>
      </c>
      <c r="D1705" s="6">
        <f>TITRES_STAT!E1708</f>
        <v>15301</v>
      </c>
      <c r="E1705" s="2">
        <f t="shared" si="104"/>
        <v>5163884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BULLISH DIVERGENCE</v>
      </c>
    </row>
    <row r="1706" spans="1:8" ht="13.5" x14ac:dyDescent="0.25">
      <c r="A1706" s="3">
        <f>TITRES_STAT!B1709</f>
        <v>44501</v>
      </c>
      <c r="B1706" s="6">
        <f>TITRES_STAT!C1709</f>
        <v>8.6999999999999993</v>
      </c>
      <c r="C1706" s="6">
        <f>TITRES_STAT!D1709</f>
        <v>6.8562000000000003</v>
      </c>
      <c r="D1706" s="6">
        <f>TITRES_STAT!E1709</f>
        <v>629</v>
      </c>
      <c r="E1706" s="2">
        <f t="shared" si="104"/>
        <v>5164513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44502</v>
      </c>
      <c r="B1707" s="6">
        <f>TITRES_STAT!C1710</f>
        <v>8.69</v>
      </c>
      <c r="C1707" s="6">
        <f>TITRES_STAT!D1710</f>
        <v>6.8483000000000001</v>
      </c>
      <c r="D1707" s="6">
        <f>TITRES_STAT!E1710</f>
        <v>5042</v>
      </c>
      <c r="E1707" s="2">
        <f t="shared" si="104"/>
        <v>5159471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8.6999999999999993</v>
      </c>
      <c r="C1708" s="6">
        <f>TITRES_STAT!D1711</f>
        <v>6.8562000000000003</v>
      </c>
      <c r="D1708" s="6">
        <f>TITRES_STAT!E1711</f>
        <v>60853</v>
      </c>
      <c r="E1708" s="2">
        <f t="shared" si="104"/>
        <v>5220324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8.75</v>
      </c>
      <c r="C1709" s="6">
        <f>TITRES_STAT!D1712</f>
        <v>6.8956</v>
      </c>
      <c r="D1709" s="6">
        <f>TITRES_STAT!E1712</f>
        <v>655</v>
      </c>
      <c r="E1709" s="2">
        <f t="shared" si="104"/>
        <v>5220979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8.74</v>
      </c>
      <c r="C1710" s="6">
        <f>TITRES_STAT!D1713</f>
        <v>6.8876999999999997</v>
      </c>
      <c r="D1710" s="6">
        <f>TITRES_STAT!E1713</f>
        <v>26</v>
      </c>
      <c r="E1710" s="2">
        <f t="shared" si="104"/>
        <v>5220953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8.69</v>
      </c>
      <c r="C1711" s="6">
        <f>TITRES_STAT!D1714</f>
        <v>6.8483000000000001</v>
      </c>
      <c r="D1711" s="6">
        <f>TITRES_STAT!E1714</f>
        <v>314</v>
      </c>
      <c r="E1711" s="2">
        <f t="shared" si="104"/>
        <v>5220639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BULLISH DIVERGENCE</v>
      </c>
    </row>
    <row r="1712" spans="1:8" ht="13.5" x14ac:dyDescent="0.25">
      <c r="A1712" s="3">
        <f>TITRES_STAT!B1715</f>
        <v>44509</v>
      </c>
      <c r="B1712" s="6">
        <f>TITRES_STAT!C1715</f>
        <v>8.58</v>
      </c>
      <c r="C1712" s="6">
        <f>TITRES_STAT!D1715</f>
        <v>6.7615999999999996</v>
      </c>
      <c r="D1712" s="6">
        <f>TITRES_STAT!E1715</f>
        <v>8380</v>
      </c>
      <c r="E1712" s="2">
        <f t="shared" si="104"/>
        <v>5212259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BULLISH DIVERGENCE</v>
      </c>
    </row>
    <row r="1713" spans="1:8" ht="13.5" x14ac:dyDescent="0.25">
      <c r="A1713" s="3">
        <f>TITRES_STAT!B1716</f>
        <v>44510</v>
      </c>
      <c r="B1713" s="6">
        <f>TITRES_STAT!C1716</f>
        <v>8.58</v>
      </c>
      <c r="C1713" s="6">
        <f>TITRES_STAT!D1716</f>
        <v>6.7615999999999996</v>
      </c>
      <c r="D1713" s="6">
        <f>TITRES_STAT!E1716</f>
        <v>1638</v>
      </c>
      <c r="E1713" s="2">
        <f t="shared" si="104"/>
        <v>5212259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8.68</v>
      </c>
      <c r="C1714" s="6">
        <f>TITRES_STAT!D1717</f>
        <v>6.8403999999999998</v>
      </c>
      <c r="D1714" s="6">
        <f>TITRES_STAT!E1717</f>
        <v>5364</v>
      </c>
      <c r="E1714" s="2">
        <f t="shared" si="104"/>
        <v>5217623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8.6999999999999993</v>
      </c>
      <c r="C1715" s="6">
        <f>TITRES_STAT!D1718</f>
        <v>6.8562000000000003</v>
      </c>
      <c r="D1715" s="6">
        <f>TITRES_STAT!E1718</f>
        <v>1000</v>
      </c>
      <c r="E1715" s="2">
        <f t="shared" si="104"/>
        <v>5218623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44515</v>
      </c>
      <c r="B1716" s="6">
        <f>TITRES_STAT!C1719</f>
        <v>8.6999999999999993</v>
      </c>
      <c r="C1716" s="6">
        <f>TITRES_STAT!D1719</f>
        <v>6.8562000000000003</v>
      </c>
      <c r="D1716" s="6">
        <f>TITRES_STAT!E1719</f>
        <v>0</v>
      </c>
      <c r="E1716" s="2">
        <f t="shared" si="104"/>
        <v>5218623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44516</v>
      </c>
      <c r="B1717" s="6">
        <f>TITRES_STAT!C1720</f>
        <v>8.69</v>
      </c>
      <c r="C1717" s="6">
        <f>TITRES_STAT!D1720</f>
        <v>6.8483000000000001</v>
      </c>
      <c r="D1717" s="6">
        <f>TITRES_STAT!E1720</f>
        <v>804</v>
      </c>
      <c r="E1717" s="2">
        <f t="shared" si="104"/>
        <v>5217819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8.6</v>
      </c>
      <c r="C1718" s="6">
        <f>TITRES_STAT!D1721</f>
        <v>6.7774000000000001</v>
      </c>
      <c r="D1718" s="6">
        <f>TITRES_STAT!E1721</f>
        <v>765</v>
      </c>
      <c r="E1718" s="2">
        <f t="shared" si="104"/>
        <v>5217054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CONFIRMED BULLISH</v>
      </c>
    </row>
    <row r="1719" spans="1:8" ht="13.5" x14ac:dyDescent="0.25">
      <c r="A1719" s="3">
        <f>TITRES_STAT!B1722</f>
        <v>44518</v>
      </c>
      <c r="B1719" s="6">
        <f>TITRES_STAT!C1722</f>
        <v>8.5500000000000007</v>
      </c>
      <c r="C1719" s="6">
        <f>TITRES_STAT!D1722</f>
        <v>6.7380000000000004</v>
      </c>
      <c r="D1719" s="6">
        <f>TITRES_STAT!E1722</f>
        <v>5502</v>
      </c>
      <c r="E1719" s="2">
        <f t="shared" si="104"/>
        <v>5211552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8.68</v>
      </c>
      <c r="C1720" s="6">
        <f>TITRES_STAT!D1723</f>
        <v>6.8403999999999998</v>
      </c>
      <c r="D1720" s="6">
        <f>TITRES_STAT!E1723</f>
        <v>3579</v>
      </c>
      <c r="E1720" s="2">
        <f t="shared" si="104"/>
        <v>5215131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8.68</v>
      </c>
      <c r="C1721" s="6">
        <f>TITRES_STAT!D1724</f>
        <v>6.8403999999999998</v>
      </c>
      <c r="D1721" s="6">
        <f>TITRES_STAT!E1724</f>
        <v>130</v>
      </c>
      <c r="E1721" s="2">
        <f t="shared" si="104"/>
        <v>5215131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8.5500000000000007</v>
      </c>
      <c r="C1722" s="6">
        <f>TITRES_STAT!D1725</f>
        <v>6.7380000000000004</v>
      </c>
      <c r="D1722" s="6">
        <f>TITRES_STAT!E1725</f>
        <v>2535</v>
      </c>
      <c r="E1722" s="2">
        <f t="shared" si="104"/>
        <v>5212596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8.5500000000000007</v>
      </c>
      <c r="C1723" s="6">
        <f>TITRES_STAT!D1726</f>
        <v>6.7380000000000004</v>
      </c>
      <c r="D1723" s="6">
        <f>TITRES_STAT!E1726</f>
        <v>1607</v>
      </c>
      <c r="E1723" s="2">
        <f t="shared" si="104"/>
        <v>5212596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8.4700000000000006</v>
      </c>
      <c r="C1724" s="6">
        <f>TITRES_STAT!D1727</f>
        <v>6.6749000000000001</v>
      </c>
      <c r="D1724" s="6">
        <f>TITRES_STAT!E1727</f>
        <v>420</v>
      </c>
      <c r="E1724" s="2">
        <f t="shared" si="104"/>
        <v>5212176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BULLISH DIVERGENCE</v>
      </c>
    </row>
    <row r="1725" spans="1:8" ht="13.5" x14ac:dyDescent="0.25">
      <c r="A1725" s="3">
        <f>TITRES_STAT!B1728</f>
        <v>44526</v>
      </c>
      <c r="B1725" s="6">
        <f>TITRES_STAT!C1728</f>
        <v>8.67</v>
      </c>
      <c r="C1725" s="6">
        <f>TITRES_STAT!D1728</f>
        <v>6.8326000000000002</v>
      </c>
      <c r="D1725" s="6">
        <f>TITRES_STAT!E1728</f>
        <v>257</v>
      </c>
      <c r="E1725" s="2">
        <f t="shared" si="104"/>
        <v>5212433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8.68</v>
      </c>
      <c r="C1726" s="6">
        <f>TITRES_STAT!D1729</f>
        <v>6.8403999999999998</v>
      </c>
      <c r="D1726" s="6">
        <f>TITRES_STAT!E1729</f>
        <v>2567</v>
      </c>
      <c r="E1726" s="2">
        <f t="shared" si="104"/>
        <v>5215000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8.67</v>
      </c>
      <c r="C1727" s="6">
        <f>TITRES_STAT!D1730</f>
        <v>6.8326000000000002</v>
      </c>
      <c r="D1727" s="6">
        <f>TITRES_STAT!E1730</f>
        <v>863</v>
      </c>
      <c r="E1727" s="2">
        <f t="shared" si="104"/>
        <v>5214137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8.6</v>
      </c>
      <c r="C1728" s="6">
        <f>TITRES_STAT!D1731</f>
        <v>6.7774000000000001</v>
      </c>
      <c r="D1728" s="6">
        <f>TITRES_STAT!E1731</f>
        <v>1648</v>
      </c>
      <c r="E1728" s="2">
        <f t="shared" si="104"/>
        <v>5212489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BEARISH DIVERGENCE</v>
      </c>
    </row>
    <row r="1729" spans="1:8" ht="13.5" x14ac:dyDescent="0.25">
      <c r="A1729" s="3">
        <f>TITRES_STAT!B1732</f>
        <v>44532</v>
      </c>
      <c r="B1729" s="6">
        <f>TITRES_STAT!C1732</f>
        <v>8.59</v>
      </c>
      <c r="C1729" s="6">
        <f>TITRES_STAT!D1732</f>
        <v>6.7694999999999999</v>
      </c>
      <c r="D1729" s="6">
        <f>TITRES_STAT!E1732</f>
        <v>1001</v>
      </c>
      <c r="E1729" s="2">
        <f t="shared" si="104"/>
        <v>5211488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BEARISH DIVERGENCE</v>
      </c>
    </row>
    <row r="1730" spans="1:8" ht="13.5" x14ac:dyDescent="0.25">
      <c r="A1730" s="3">
        <f>TITRES_STAT!B1733</f>
        <v>44533</v>
      </c>
      <c r="B1730" s="6">
        <f>TITRES_STAT!C1733</f>
        <v>8.5500000000000007</v>
      </c>
      <c r="C1730" s="6">
        <f>TITRES_STAT!D1733</f>
        <v>6.7380000000000004</v>
      </c>
      <c r="D1730" s="6">
        <f>TITRES_STAT!E1733</f>
        <v>5902</v>
      </c>
      <c r="E1730" s="2">
        <f t="shared" si="104"/>
        <v>5205586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8.49</v>
      </c>
      <c r="C1731" s="6">
        <f>TITRES_STAT!D1734</f>
        <v>6.6906999999999996</v>
      </c>
      <c r="D1731" s="6">
        <f>TITRES_STAT!E1734</f>
        <v>1278</v>
      </c>
      <c r="E1731" s="2">
        <f t="shared" si="104"/>
        <v>5204308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8.42</v>
      </c>
      <c r="C1732" s="6">
        <f>TITRES_STAT!D1735</f>
        <v>6.6355000000000004</v>
      </c>
      <c r="D1732" s="6">
        <f>TITRES_STAT!E1735</f>
        <v>2061</v>
      </c>
      <c r="E1732" s="2">
        <f t="shared" ref="E1732:E1795" si="108">IF(B1732&gt;B1731, E1731+D1732, IF(B1732&lt;B1731, E1731-D1732, E1731))</f>
        <v>5202247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8.42</v>
      </c>
      <c r="C1733" s="6">
        <f>TITRES_STAT!D1736</f>
        <v>6.6355000000000004</v>
      </c>
      <c r="D1733" s="6">
        <f>TITRES_STAT!E1736</f>
        <v>1546</v>
      </c>
      <c r="E1733" s="2">
        <f t="shared" si="108"/>
        <v>5202247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8.3000000000000007</v>
      </c>
      <c r="C1734" s="6">
        <f>TITRES_STAT!D1737</f>
        <v>6.5410000000000004</v>
      </c>
      <c r="D1734" s="6">
        <f>TITRES_STAT!E1737</f>
        <v>640</v>
      </c>
      <c r="E1734" s="2">
        <f t="shared" si="108"/>
        <v>5201607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8.4</v>
      </c>
      <c r="C1735" s="6">
        <f>TITRES_STAT!D1738</f>
        <v>6.6197999999999997</v>
      </c>
      <c r="D1735" s="6">
        <f>TITRES_STAT!E1738</f>
        <v>395</v>
      </c>
      <c r="E1735" s="2">
        <f t="shared" si="108"/>
        <v>5202002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8.35</v>
      </c>
      <c r="C1736" s="6">
        <f>TITRES_STAT!D1739</f>
        <v>6.5804</v>
      </c>
      <c r="D1736" s="6">
        <f>TITRES_STAT!E1739</f>
        <v>1539</v>
      </c>
      <c r="E1736" s="2">
        <f t="shared" si="108"/>
        <v>5200463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8.5</v>
      </c>
      <c r="C1737" s="6">
        <f>TITRES_STAT!D1740</f>
        <v>6.6985999999999999</v>
      </c>
      <c r="D1737" s="6">
        <f>TITRES_STAT!E1740</f>
        <v>2847</v>
      </c>
      <c r="E1737" s="2">
        <f t="shared" si="108"/>
        <v>5203310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8.35</v>
      </c>
      <c r="C1738" s="6">
        <f>TITRES_STAT!D1741</f>
        <v>6.5804</v>
      </c>
      <c r="D1738" s="6">
        <f>TITRES_STAT!E1741</f>
        <v>11318</v>
      </c>
      <c r="E1738" s="2">
        <f t="shared" si="108"/>
        <v>5191992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8.35</v>
      </c>
      <c r="C1739" s="6">
        <f>TITRES_STAT!D1742</f>
        <v>6.5804</v>
      </c>
      <c r="D1739" s="6">
        <f>TITRES_STAT!E1742</f>
        <v>2768</v>
      </c>
      <c r="E1739" s="2">
        <f t="shared" si="108"/>
        <v>5191992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BEARISH DIVERGENCE</v>
      </c>
    </row>
    <row r="1740" spans="1:8" ht="13.5" x14ac:dyDescent="0.25">
      <c r="A1740" s="3">
        <f>TITRES_STAT!B1743</f>
        <v>44550</v>
      </c>
      <c r="B1740" s="6">
        <f>TITRES_STAT!C1743</f>
        <v>8.35</v>
      </c>
      <c r="C1740" s="6">
        <f>TITRES_STAT!D1743</f>
        <v>6.5804</v>
      </c>
      <c r="D1740" s="6">
        <f>TITRES_STAT!E1743</f>
        <v>1290</v>
      </c>
      <c r="E1740" s="2">
        <f t="shared" si="108"/>
        <v>5191992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8.64</v>
      </c>
      <c r="C1741" s="6">
        <f>TITRES_STAT!D1744</f>
        <v>6.8089000000000004</v>
      </c>
      <c r="D1741" s="6">
        <f>TITRES_STAT!E1744</f>
        <v>2261</v>
      </c>
      <c r="E1741" s="2">
        <f t="shared" si="108"/>
        <v>5194253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BEARISH DIVERGENCE</v>
      </c>
    </row>
    <row r="1742" spans="1:8" ht="13.5" x14ac:dyDescent="0.25">
      <c r="A1742" s="3">
        <f>TITRES_STAT!B1745</f>
        <v>44552</v>
      </c>
      <c r="B1742" s="6">
        <f>TITRES_STAT!C1745</f>
        <v>8.6300000000000008</v>
      </c>
      <c r="C1742" s="6">
        <f>TITRES_STAT!D1745</f>
        <v>6.8010000000000002</v>
      </c>
      <c r="D1742" s="6">
        <f>TITRES_STAT!E1745</f>
        <v>401</v>
      </c>
      <c r="E1742" s="2">
        <f t="shared" si="108"/>
        <v>5193852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BEARISH DIVERGENCE</v>
      </c>
    </row>
    <row r="1743" spans="1:8" ht="13.5" x14ac:dyDescent="0.25">
      <c r="A1743" s="3">
        <f>TITRES_STAT!B1746</f>
        <v>44553</v>
      </c>
      <c r="B1743" s="6">
        <f>TITRES_STAT!C1746</f>
        <v>8.6</v>
      </c>
      <c r="C1743" s="6">
        <f>TITRES_STAT!D1746</f>
        <v>6.7774000000000001</v>
      </c>
      <c r="D1743" s="6">
        <f>TITRES_STAT!E1746</f>
        <v>17665</v>
      </c>
      <c r="E1743" s="2">
        <f t="shared" si="108"/>
        <v>5176187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BEARISH DIVERGENCE</v>
      </c>
    </row>
    <row r="1744" spans="1:8" ht="13.5" x14ac:dyDescent="0.25">
      <c r="A1744" s="3">
        <f>TITRES_STAT!B1747</f>
        <v>44554</v>
      </c>
      <c r="B1744" s="6">
        <f>TITRES_STAT!C1747</f>
        <v>8.58</v>
      </c>
      <c r="C1744" s="6">
        <f>TITRES_STAT!D1747</f>
        <v>6.7615999999999996</v>
      </c>
      <c r="D1744" s="6">
        <f>TITRES_STAT!E1747</f>
        <v>6004</v>
      </c>
      <c r="E1744" s="2">
        <f t="shared" si="108"/>
        <v>5170183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BEARISH DIVERGENCE</v>
      </c>
    </row>
    <row r="1745" spans="1:8" ht="13.5" x14ac:dyDescent="0.25">
      <c r="A1745" s="3">
        <f>TITRES_STAT!B1748</f>
        <v>44557</v>
      </c>
      <c r="B1745" s="6">
        <f>TITRES_STAT!C1748</f>
        <v>8.49</v>
      </c>
      <c r="C1745" s="6">
        <f>TITRES_STAT!D1748</f>
        <v>6.6906999999999996</v>
      </c>
      <c r="D1745" s="6">
        <f>TITRES_STAT!E1748</f>
        <v>1567</v>
      </c>
      <c r="E1745" s="2">
        <f t="shared" si="108"/>
        <v>5168616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BEARISH DIVERGENCE</v>
      </c>
    </row>
    <row r="1746" spans="1:8" ht="13.5" x14ac:dyDescent="0.25">
      <c r="A1746" s="3">
        <f>TITRES_STAT!B1749</f>
        <v>44558</v>
      </c>
      <c r="B1746" s="6">
        <f>TITRES_STAT!C1749</f>
        <v>8.4499999999999993</v>
      </c>
      <c r="C1746" s="6">
        <f>TITRES_STAT!D1749</f>
        <v>6.6592000000000002</v>
      </c>
      <c r="D1746" s="6">
        <f>TITRES_STAT!E1749</f>
        <v>58742</v>
      </c>
      <c r="E1746" s="2">
        <f t="shared" si="108"/>
        <v>5109874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8.4700000000000006</v>
      </c>
      <c r="C1747" s="6">
        <f>TITRES_STAT!D1750</f>
        <v>6.6749000000000001</v>
      </c>
      <c r="D1747" s="6">
        <f>TITRES_STAT!E1750</f>
        <v>81642</v>
      </c>
      <c r="E1747" s="2">
        <f t="shared" si="108"/>
        <v>5191516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44560</v>
      </c>
      <c r="B1748" s="6">
        <f>TITRES_STAT!C1751</f>
        <v>8.43</v>
      </c>
      <c r="C1748" s="6">
        <f>TITRES_STAT!D1751</f>
        <v>6.6433999999999997</v>
      </c>
      <c r="D1748" s="6">
        <f>TITRES_STAT!E1751</f>
        <v>2429</v>
      </c>
      <c r="E1748" s="2">
        <f t="shared" si="108"/>
        <v>5189087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BULLISH DIVERGENCE</v>
      </c>
    </row>
    <row r="1749" spans="1:8" ht="13.5" x14ac:dyDescent="0.25">
      <c r="A1749" s="3">
        <f>TITRES_STAT!B1752</f>
        <v>44561</v>
      </c>
      <c r="B1749" s="6">
        <f>TITRES_STAT!C1752</f>
        <v>8.43</v>
      </c>
      <c r="C1749" s="6">
        <f>TITRES_STAT!D1752</f>
        <v>6.6433999999999997</v>
      </c>
      <c r="D1749" s="6">
        <f>TITRES_STAT!E1752</f>
        <v>573</v>
      </c>
      <c r="E1749" s="2">
        <f t="shared" si="108"/>
        <v>5189087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BULLISH DIVERGENCE</v>
      </c>
    </row>
    <row r="1750" spans="1:8" ht="13.5" x14ac:dyDescent="0.25">
      <c r="A1750" s="3">
        <f>TITRES_STAT!B1753</f>
        <v>44564</v>
      </c>
      <c r="B1750" s="6">
        <f>TITRES_STAT!C1753</f>
        <v>8.4</v>
      </c>
      <c r="C1750" s="6">
        <f>TITRES_STAT!D1753</f>
        <v>6.6197999999999997</v>
      </c>
      <c r="D1750" s="6">
        <f>TITRES_STAT!E1753</f>
        <v>188</v>
      </c>
      <c r="E1750" s="2">
        <f t="shared" si="108"/>
        <v>5188899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BULLISH DIVERGENCE</v>
      </c>
    </row>
    <row r="1751" spans="1:8" ht="13.5" x14ac:dyDescent="0.25">
      <c r="A1751" s="3">
        <f>TITRES_STAT!B1754</f>
        <v>44565</v>
      </c>
      <c r="B1751" s="6">
        <f>TITRES_STAT!C1754</f>
        <v>8.3000000000000007</v>
      </c>
      <c r="C1751" s="6">
        <f>TITRES_STAT!D1754</f>
        <v>6.5410000000000004</v>
      </c>
      <c r="D1751" s="6">
        <f>TITRES_STAT!E1754</f>
        <v>1076</v>
      </c>
      <c r="E1751" s="2">
        <f t="shared" si="108"/>
        <v>5187823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BULLISH DIVERGENCE</v>
      </c>
    </row>
    <row r="1752" spans="1:8" ht="13.5" x14ac:dyDescent="0.25">
      <c r="A1752" s="3">
        <f>TITRES_STAT!B1755</f>
        <v>44566</v>
      </c>
      <c r="B1752" s="6">
        <f>TITRES_STAT!C1755</f>
        <v>8.24</v>
      </c>
      <c r="C1752" s="6">
        <f>TITRES_STAT!D1755</f>
        <v>6.4936999999999996</v>
      </c>
      <c r="D1752" s="6">
        <f>TITRES_STAT!E1755</f>
        <v>9133</v>
      </c>
      <c r="E1752" s="2">
        <f t="shared" si="108"/>
        <v>5178690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8.2100000000000009</v>
      </c>
      <c r="C1753" s="6">
        <f>TITRES_STAT!D1756</f>
        <v>6.47</v>
      </c>
      <c r="D1753" s="6">
        <f>TITRES_STAT!E1756</f>
        <v>2020</v>
      </c>
      <c r="E1753" s="2">
        <f t="shared" si="108"/>
        <v>5176670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8.18</v>
      </c>
      <c r="C1754" s="6">
        <f>TITRES_STAT!D1757</f>
        <v>6.4463999999999997</v>
      </c>
      <c r="D1754" s="6">
        <f>TITRES_STAT!E1757</f>
        <v>4746</v>
      </c>
      <c r="E1754" s="2">
        <f t="shared" si="108"/>
        <v>5171924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8.15</v>
      </c>
      <c r="C1755" s="6">
        <f>TITRES_STAT!D1758</f>
        <v>6.4227999999999996</v>
      </c>
      <c r="D1755" s="6">
        <f>TITRES_STAT!E1758</f>
        <v>2847</v>
      </c>
      <c r="E1755" s="2">
        <f t="shared" si="108"/>
        <v>5169077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8.3000000000000007</v>
      </c>
      <c r="C1756" s="6">
        <f>TITRES_STAT!D1759</f>
        <v>6.5410000000000004</v>
      </c>
      <c r="D1756" s="6">
        <f>TITRES_STAT!E1759</f>
        <v>2643</v>
      </c>
      <c r="E1756" s="2">
        <f t="shared" si="108"/>
        <v>5171720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8.2899999999999991</v>
      </c>
      <c r="C1757" s="6">
        <f>TITRES_STAT!D1760</f>
        <v>6.5331000000000001</v>
      </c>
      <c r="D1757" s="6">
        <f>TITRES_STAT!E1760</f>
        <v>1787</v>
      </c>
      <c r="E1757" s="2">
        <f t="shared" si="108"/>
        <v>5169933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BEARISH DIVERGENCE</v>
      </c>
    </row>
    <row r="1758" spans="1:8" ht="13.5" x14ac:dyDescent="0.25">
      <c r="A1758" s="3">
        <f>TITRES_STAT!B1761</f>
        <v>44574</v>
      </c>
      <c r="B1758" s="6">
        <f>TITRES_STAT!C1761</f>
        <v>8.2899999999999991</v>
      </c>
      <c r="C1758" s="6">
        <f>TITRES_STAT!D1761</f>
        <v>6.5331000000000001</v>
      </c>
      <c r="D1758" s="6">
        <f>TITRES_STAT!E1761</f>
        <v>2940</v>
      </c>
      <c r="E1758" s="2">
        <f t="shared" si="108"/>
        <v>5169933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BEARISH DIVERGENCE</v>
      </c>
    </row>
    <row r="1759" spans="1:8" ht="13.5" x14ac:dyDescent="0.25">
      <c r="A1759" s="3">
        <f>TITRES_STAT!B1762</f>
        <v>44575</v>
      </c>
      <c r="B1759" s="6">
        <f>TITRES_STAT!C1762</f>
        <v>8.2899999999999991</v>
      </c>
      <c r="C1759" s="6">
        <f>TITRES_STAT!D1762</f>
        <v>6.5331000000000001</v>
      </c>
      <c r="D1759" s="6">
        <f>TITRES_STAT!E1762</f>
        <v>4669</v>
      </c>
      <c r="E1759" s="2">
        <f t="shared" si="108"/>
        <v>5169933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BEARISH DIVERGENCE</v>
      </c>
    </row>
    <row r="1760" spans="1:8" ht="13.5" x14ac:dyDescent="0.25">
      <c r="A1760" s="3">
        <f>TITRES_STAT!B1763</f>
        <v>44578</v>
      </c>
      <c r="B1760" s="6">
        <f>TITRES_STAT!C1763</f>
        <v>8.4</v>
      </c>
      <c r="C1760" s="6">
        <f>TITRES_STAT!D1763</f>
        <v>6.6197999999999997</v>
      </c>
      <c r="D1760" s="6">
        <f>TITRES_STAT!E1763</f>
        <v>1860</v>
      </c>
      <c r="E1760" s="2">
        <f t="shared" si="108"/>
        <v>5171793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8.39</v>
      </c>
      <c r="C1761" s="6">
        <f>TITRES_STAT!D1764</f>
        <v>6.6119000000000003</v>
      </c>
      <c r="D1761" s="6">
        <f>TITRES_STAT!E1764</f>
        <v>568</v>
      </c>
      <c r="E1761" s="2">
        <f t="shared" si="108"/>
        <v>5171225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BEARISH DIVERGENCE</v>
      </c>
    </row>
    <row r="1762" spans="1:8" ht="13.5" x14ac:dyDescent="0.25">
      <c r="A1762" s="3">
        <f>TITRES_STAT!B1765</f>
        <v>44580</v>
      </c>
      <c r="B1762" s="6">
        <f>TITRES_STAT!C1765</f>
        <v>8.4</v>
      </c>
      <c r="C1762" s="6">
        <f>TITRES_STAT!D1765</f>
        <v>6.6197999999999997</v>
      </c>
      <c r="D1762" s="6">
        <f>TITRES_STAT!E1765</f>
        <v>3978</v>
      </c>
      <c r="E1762" s="2">
        <f t="shared" si="108"/>
        <v>5175203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8.39</v>
      </c>
      <c r="C1763" s="6">
        <f>TITRES_STAT!D1766</f>
        <v>6.6119000000000003</v>
      </c>
      <c r="D1763" s="6">
        <f>TITRES_STAT!E1766</f>
        <v>311</v>
      </c>
      <c r="E1763" s="2">
        <f t="shared" si="108"/>
        <v>5174892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44582</v>
      </c>
      <c r="B1764" s="6">
        <f>TITRES_STAT!C1767</f>
        <v>8.3000000000000007</v>
      </c>
      <c r="C1764" s="6">
        <f>TITRES_STAT!D1767</f>
        <v>6.5410000000000004</v>
      </c>
      <c r="D1764" s="6">
        <f>TITRES_STAT!E1767</f>
        <v>1251</v>
      </c>
      <c r="E1764" s="2">
        <f t="shared" si="108"/>
        <v>5173641</v>
      </c>
      <c r="F1764" s="6" t="str">
        <f t="shared" si="111"/>
        <v>BULLISH</v>
      </c>
      <c r="G1764" s="6" t="str">
        <f t="shared" si="110"/>
        <v>NEUTRAL</v>
      </c>
      <c r="H1764" s="6" t="str">
        <f t="shared" si="109"/>
        <v>CONFIRMED BULLISH</v>
      </c>
    </row>
    <row r="1765" spans="1:8" ht="13.5" x14ac:dyDescent="0.25">
      <c r="A1765" s="3">
        <f>TITRES_STAT!B1768</f>
        <v>44585</v>
      </c>
      <c r="B1765" s="6">
        <f>TITRES_STAT!C1768</f>
        <v>8.35</v>
      </c>
      <c r="C1765" s="6">
        <f>TITRES_STAT!D1768</f>
        <v>6.5804</v>
      </c>
      <c r="D1765" s="6">
        <f>TITRES_STAT!E1768</f>
        <v>6334</v>
      </c>
      <c r="E1765" s="2">
        <f t="shared" si="108"/>
        <v>5179975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BULLISH DIVERGENCE</v>
      </c>
    </row>
    <row r="1766" spans="1:8" ht="13.5" x14ac:dyDescent="0.25">
      <c r="A1766" s="3">
        <f>TITRES_STAT!B1769</f>
        <v>44586</v>
      </c>
      <c r="B1766" s="6">
        <f>TITRES_STAT!C1769</f>
        <v>8.4</v>
      </c>
      <c r="C1766" s="6">
        <f>TITRES_STAT!D1769</f>
        <v>6.6197999999999997</v>
      </c>
      <c r="D1766" s="6">
        <f>TITRES_STAT!E1769</f>
        <v>2128</v>
      </c>
      <c r="E1766" s="2">
        <f t="shared" si="108"/>
        <v>5182103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8.2899999999999991</v>
      </c>
      <c r="C1767" s="6">
        <f>TITRES_STAT!D1770</f>
        <v>6.5331000000000001</v>
      </c>
      <c r="D1767" s="6">
        <f>TITRES_STAT!E1770</f>
        <v>4950</v>
      </c>
      <c r="E1767" s="2">
        <f t="shared" si="108"/>
        <v>5177153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BULLISH DIVERGENCE</v>
      </c>
    </row>
    <row r="1768" spans="1:8" ht="13.5" x14ac:dyDescent="0.25">
      <c r="A1768" s="3">
        <f>TITRES_STAT!B1771</f>
        <v>44588</v>
      </c>
      <c r="B1768" s="6">
        <f>TITRES_STAT!C1771</f>
        <v>8.2899999999999991</v>
      </c>
      <c r="C1768" s="6">
        <f>TITRES_STAT!D1771</f>
        <v>6.5331000000000001</v>
      </c>
      <c r="D1768" s="6">
        <f>TITRES_STAT!E1771</f>
        <v>5431</v>
      </c>
      <c r="E1768" s="2">
        <f t="shared" si="108"/>
        <v>5177153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BULLISH DIVERGENCE</v>
      </c>
    </row>
    <row r="1769" spans="1:8" ht="13.5" x14ac:dyDescent="0.25">
      <c r="A1769" s="3">
        <f>TITRES_STAT!B1772</f>
        <v>44589</v>
      </c>
      <c r="B1769" s="6">
        <f>TITRES_STAT!C1772</f>
        <v>8.4499999999999993</v>
      </c>
      <c r="C1769" s="6">
        <f>TITRES_STAT!D1772</f>
        <v>6.6592000000000002</v>
      </c>
      <c r="D1769" s="6">
        <f>TITRES_STAT!E1772</f>
        <v>19837</v>
      </c>
      <c r="E1769" s="2">
        <f t="shared" si="108"/>
        <v>5196990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8.44</v>
      </c>
      <c r="C1770" s="6">
        <f>TITRES_STAT!D1773</f>
        <v>6.6513</v>
      </c>
      <c r="D1770" s="6">
        <f>TITRES_STAT!E1773</f>
        <v>3088</v>
      </c>
      <c r="E1770" s="2">
        <f t="shared" si="108"/>
        <v>5193902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8.5</v>
      </c>
      <c r="C1771" s="6">
        <f>TITRES_STAT!D1774</f>
        <v>6.6985999999999999</v>
      </c>
      <c r="D1771" s="6">
        <f>TITRES_STAT!E1774</f>
        <v>6672</v>
      </c>
      <c r="E1771" s="2">
        <f t="shared" si="108"/>
        <v>5200574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8.44</v>
      </c>
      <c r="C1772" s="6">
        <f>TITRES_STAT!D1775</f>
        <v>6.6513</v>
      </c>
      <c r="D1772" s="6">
        <f>TITRES_STAT!E1775</f>
        <v>3760</v>
      </c>
      <c r="E1772" s="2">
        <f t="shared" si="108"/>
        <v>5196814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8.25</v>
      </c>
      <c r="C1773" s="6">
        <f>TITRES_STAT!D1776</f>
        <v>6.5015999999999998</v>
      </c>
      <c r="D1773" s="6">
        <f>TITRES_STAT!E1776</f>
        <v>48139</v>
      </c>
      <c r="E1773" s="2">
        <f t="shared" si="108"/>
        <v>5148675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8.3000000000000007</v>
      </c>
      <c r="C1774" s="6">
        <f>TITRES_STAT!D1777</f>
        <v>6.5410000000000004</v>
      </c>
      <c r="D1774" s="6">
        <f>TITRES_STAT!E1777</f>
        <v>230</v>
      </c>
      <c r="E1774" s="2">
        <f t="shared" si="108"/>
        <v>5148905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8.3000000000000007</v>
      </c>
      <c r="C1775" s="6">
        <f>TITRES_STAT!D1778</f>
        <v>6.5410000000000004</v>
      </c>
      <c r="D1775" s="6">
        <f>TITRES_STAT!E1778</f>
        <v>1068</v>
      </c>
      <c r="E1775" s="2">
        <f t="shared" si="108"/>
        <v>5148905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8.3000000000000007</v>
      </c>
      <c r="C1776" s="6">
        <f>TITRES_STAT!D1779</f>
        <v>6.5410000000000004</v>
      </c>
      <c r="D1776" s="6">
        <f>TITRES_STAT!E1779</f>
        <v>15852</v>
      </c>
      <c r="E1776" s="2">
        <f t="shared" si="108"/>
        <v>5148905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8.15</v>
      </c>
      <c r="C1777" s="6">
        <f>TITRES_STAT!D1780</f>
        <v>6.4227999999999996</v>
      </c>
      <c r="D1777" s="6">
        <f>TITRES_STAT!E1780</f>
        <v>7456</v>
      </c>
      <c r="E1777" s="2">
        <f t="shared" si="108"/>
        <v>5141449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8.15</v>
      </c>
      <c r="C1778" s="6">
        <f>TITRES_STAT!D1781</f>
        <v>6.4227999999999996</v>
      </c>
      <c r="D1778" s="6">
        <f>TITRES_STAT!E1781</f>
        <v>5203</v>
      </c>
      <c r="E1778" s="2">
        <f t="shared" si="108"/>
        <v>5141449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8.25</v>
      </c>
      <c r="C1779" s="6">
        <f>TITRES_STAT!D1782</f>
        <v>6.5015999999999998</v>
      </c>
      <c r="D1779" s="6">
        <f>TITRES_STAT!E1782</f>
        <v>2441</v>
      </c>
      <c r="E1779" s="2">
        <f t="shared" si="108"/>
        <v>5143890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8.24</v>
      </c>
      <c r="C1780" s="6">
        <f>TITRES_STAT!D1783</f>
        <v>6.4936999999999996</v>
      </c>
      <c r="D1780" s="6">
        <f>TITRES_STAT!E1783</f>
        <v>201</v>
      </c>
      <c r="E1780" s="2">
        <f t="shared" si="108"/>
        <v>5143689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8.2899999999999991</v>
      </c>
      <c r="C1781" s="6">
        <f>TITRES_STAT!D1784</f>
        <v>6.5331000000000001</v>
      </c>
      <c r="D1781" s="6">
        <f>TITRES_STAT!E1784</f>
        <v>13295</v>
      </c>
      <c r="E1781" s="2">
        <f t="shared" si="108"/>
        <v>5156984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BULLISH DIVERGENCE</v>
      </c>
    </row>
    <row r="1782" spans="1:8" ht="13.5" x14ac:dyDescent="0.25">
      <c r="A1782" s="3">
        <f>TITRES_STAT!B1785</f>
        <v>44608</v>
      </c>
      <c r="B1782" s="6">
        <f>TITRES_STAT!C1785</f>
        <v>8.15</v>
      </c>
      <c r="C1782" s="6">
        <f>TITRES_STAT!D1785</f>
        <v>6.4227999999999996</v>
      </c>
      <c r="D1782" s="6">
        <f>TITRES_STAT!E1785</f>
        <v>997</v>
      </c>
      <c r="E1782" s="2">
        <f t="shared" si="108"/>
        <v>5155987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8.3000000000000007</v>
      </c>
      <c r="C1783" s="6">
        <f>TITRES_STAT!D1786</f>
        <v>6.5410000000000004</v>
      </c>
      <c r="D1783" s="6">
        <f>TITRES_STAT!E1786</f>
        <v>300</v>
      </c>
      <c r="E1783" s="2">
        <f t="shared" si="108"/>
        <v>5156287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8.1</v>
      </c>
      <c r="C1784" s="6">
        <f>TITRES_STAT!D1787</f>
        <v>6.3834</v>
      </c>
      <c r="D1784" s="6">
        <f>TITRES_STAT!E1787</f>
        <v>2253</v>
      </c>
      <c r="E1784" s="2">
        <f t="shared" si="108"/>
        <v>5154034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BULLISH DIVERGENCE</v>
      </c>
    </row>
    <row r="1785" spans="1:8" ht="13.5" x14ac:dyDescent="0.25">
      <c r="A1785" s="3">
        <f>TITRES_STAT!B1788</f>
        <v>44613</v>
      </c>
      <c r="B1785" s="6">
        <f>TITRES_STAT!C1788</f>
        <v>8.1999999999999993</v>
      </c>
      <c r="C1785" s="6">
        <f>TITRES_STAT!D1788</f>
        <v>6.4622000000000002</v>
      </c>
      <c r="D1785" s="6">
        <f>TITRES_STAT!E1788</f>
        <v>2221</v>
      </c>
      <c r="E1785" s="2">
        <f t="shared" si="108"/>
        <v>5156255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BULLISH DIVERGENCE</v>
      </c>
    </row>
    <row r="1786" spans="1:8" ht="13.5" x14ac:dyDescent="0.25">
      <c r="A1786" s="3">
        <f>TITRES_STAT!B1789</f>
        <v>44614</v>
      </c>
      <c r="B1786" s="6">
        <f>TITRES_STAT!C1789</f>
        <v>8.35</v>
      </c>
      <c r="C1786" s="6">
        <f>TITRES_STAT!D1789</f>
        <v>6.5804</v>
      </c>
      <c r="D1786" s="6">
        <f>TITRES_STAT!E1789</f>
        <v>2131</v>
      </c>
      <c r="E1786" s="2">
        <f t="shared" si="108"/>
        <v>5158386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8.24</v>
      </c>
      <c r="C1787" s="6">
        <f>TITRES_STAT!D1790</f>
        <v>6.4936999999999996</v>
      </c>
      <c r="D1787" s="6">
        <f>TITRES_STAT!E1790</f>
        <v>397</v>
      </c>
      <c r="E1787" s="2">
        <f t="shared" si="108"/>
        <v>5157989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8.27</v>
      </c>
      <c r="C1788" s="6">
        <f>TITRES_STAT!D1791</f>
        <v>6.5172999999999996</v>
      </c>
      <c r="D1788" s="6">
        <f>TITRES_STAT!E1791</f>
        <v>6922</v>
      </c>
      <c r="E1788" s="2">
        <f t="shared" si="108"/>
        <v>5164911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BULLISH DIVERGENCE</v>
      </c>
    </row>
    <row r="1789" spans="1:8" ht="13.5" x14ac:dyDescent="0.25">
      <c r="A1789" s="3">
        <f>TITRES_STAT!B1792</f>
        <v>44617</v>
      </c>
      <c r="B1789" s="6">
        <f>TITRES_STAT!C1792</f>
        <v>8.27</v>
      </c>
      <c r="C1789" s="6">
        <f>TITRES_STAT!D1792</f>
        <v>6.5172999999999996</v>
      </c>
      <c r="D1789" s="6">
        <f>TITRES_STAT!E1792</f>
        <v>760</v>
      </c>
      <c r="E1789" s="2">
        <f t="shared" si="108"/>
        <v>5164911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44620</v>
      </c>
      <c r="B1790" s="6">
        <f>TITRES_STAT!C1793</f>
        <v>8.3000000000000007</v>
      </c>
      <c r="C1790" s="6">
        <f>TITRES_STAT!D1793</f>
        <v>6.5410000000000004</v>
      </c>
      <c r="D1790" s="6">
        <f>TITRES_STAT!E1793</f>
        <v>3575</v>
      </c>
      <c r="E1790" s="2">
        <f t="shared" si="108"/>
        <v>5168486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44621</v>
      </c>
      <c r="B1791" s="6">
        <f>TITRES_STAT!C1794</f>
        <v>8.2799999999999994</v>
      </c>
      <c r="C1791" s="6">
        <f>TITRES_STAT!D1794</f>
        <v>6.5251999999999999</v>
      </c>
      <c r="D1791" s="6">
        <f>TITRES_STAT!E1794</f>
        <v>1521</v>
      </c>
      <c r="E1791" s="2">
        <f t="shared" si="108"/>
        <v>5166965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BULLISH DIVERGENCE</v>
      </c>
    </row>
    <row r="1792" spans="1:8" ht="13.5" x14ac:dyDescent="0.25">
      <c r="A1792" s="3">
        <f>TITRES_STAT!B1795</f>
        <v>44622</v>
      </c>
      <c r="B1792" s="6">
        <f>TITRES_STAT!C1795</f>
        <v>8.25</v>
      </c>
      <c r="C1792" s="6">
        <f>TITRES_STAT!D1795</f>
        <v>6.5015999999999998</v>
      </c>
      <c r="D1792" s="6">
        <f>TITRES_STAT!E1795</f>
        <v>1690</v>
      </c>
      <c r="E1792" s="2">
        <f t="shared" si="108"/>
        <v>5165275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CONFIRMED BULLISH</v>
      </c>
    </row>
    <row r="1793" spans="1:8" ht="13.5" x14ac:dyDescent="0.25">
      <c r="A1793" s="3">
        <f>TITRES_STAT!B1796</f>
        <v>44623</v>
      </c>
      <c r="B1793" s="6">
        <f>TITRES_STAT!C1796</f>
        <v>8.19</v>
      </c>
      <c r="C1793" s="6">
        <f>TITRES_STAT!D1796</f>
        <v>6.4542999999999999</v>
      </c>
      <c r="D1793" s="6">
        <f>TITRES_STAT!E1796</f>
        <v>10689</v>
      </c>
      <c r="E1793" s="2">
        <f t="shared" si="108"/>
        <v>5154586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8.19</v>
      </c>
      <c r="C1794" s="6">
        <f>TITRES_STAT!D1797</f>
        <v>6.4542999999999999</v>
      </c>
      <c r="D1794" s="6">
        <f>TITRES_STAT!E1797</f>
        <v>71</v>
      </c>
      <c r="E1794" s="2">
        <f t="shared" si="108"/>
        <v>5154586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8.08</v>
      </c>
      <c r="C1795" s="6">
        <f>TITRES_STAT!D1798</f>
        <v>6.3676000000000004</v>
      </c>
      <c r="D1795" s="6">
        <f>TITRES_STAT!E1798</f>
        <v>2172</v>
      </c>
      <c r="E1795" s="2">
        <f t="shared" si="108"/>
        <v>5152414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8.17</v>
      </c>
      <c r="C1796" s="6">
        <f>TITRES_STAT!D1799</f>
        <v>6.4385000000000003</v>
      </c>
      <c r="D1796" s="6">
        <f>TITRES_STAT!E1799</f>
        <v>1269</v>
      </c>
      <c r="E1796" s="2">
        <f t="shared" ref="E1796:E1859" si="112">IF(B1796&gt;B1795, E1795+D1796, IF(B1796&lt;B1795, E1795-D1796, E1795))</f>
        <v>5153683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8.1</v>
      </c>
      <c r="C1797" s="6">
        <f>TITRES_STAT!D1800</f>
        <v>6.3834</v>
      </c>
      <c r="D1797" s="6">
        <f>TITRES_STAT!E1800</f>
        <v>1668</v>
      </c>
      <c r="E1797" s="2">
        <f t="shared" si="112"/>
        <v>5152015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8.16</v>
      </c>
      <c r="C1798" s="6">
        <f>TITRES_STAT!D1801</f>
        <v>6.4306000000000001</v>
      </c>
      <c r="D1798" s="6">
        <f>TITRES_STAT!E1801</f>
        <v>3130</v>
      </c>
      <c r="E1798" s="2">
        <f t="shared" si="112"/>
        <v>5155145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BULLISH DIVERGENCE</v>
      </c>
    </row>
    <row r="1799" spans="1:8" ht="13.5" x14ac:dyDescent="0.25">
      <c r="A1799" s="3">
        <f>TITRES_STAT!B1802</f>
        <v>44631</v>
      </c>
      <c r="B1799" s="6">
        <f>TITRES_STAT!C1802</f>
        <v>8.1300000000000008</v>
      </c>
      <c r="C1799" s="6">
        <f>TITRES_STAT!D1802</f>
        <v>6.407</v>
      </c>
      <c r="D1799" s="6">
        <f>TITRES_STAT!E1802</f>
        <v>1799</v>
      </c>
      <c r="E1799" s="2">
        <f t="shared" si="112"/>
        <v>5153346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8.15</v>
      </c>
      <c r="C1800" s="6">
        <f>TITRES_STAT!D1803</f>
        <v>6.4227999999999996</v>
      </c>
      <c r="D1800" s="6">
        <f>TITRES_STAT!E1803</f>
        <v>462</v>
      </c>
      <c r="E1800" s="2">
        <f t="shared" si="112"/>
        <v>5153808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CONFIRMED BULLISH</v>
      </c>
    </row>
    <row r="1801" spans="1:8" ht="13.5" x14ac:dyDescent="0.25">
      <c r="A1801" s="3">
        <f>TITRES_STAT!B1804</f>
        <v>44635</v>
      </c>
      <c r="B1801" s="6">
        <f>TITRES_STAT!C1804</f>
        <v>8.1300000000000008</v>
      </c>
      <c r="C1801" s="6">
        <f>TITRES_STAT!D1804</f>
        <v>6.407</v>
      </c>
      <c r="D1801" s="6">
        <f>TITRES_STAT!E1804</f>
        <v>662</v>
      </c>
      <c r="E1801" s="2">
        <f t="shared" si="112"/>
        <v>5153146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8.1300000000000008</v>
      </c>
      <c r="C1802" s="6">
        <f>TITRES_STAT!D1805</f>
        <v>6.407</v>
      </c>
      <c r="D1802" s="6">
        <f>TITRES_STAT!E1805</f>
        <v>622</v>
      </c>
      <c r="E1802" s="2">
        <f t="shared" si="112"/>
        <v>5153146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CONFIRMED BULLISH</v>
      </c>
    </row>
    <row r="1803" spans="1:8" ht="13.5" x14ac:dyDescent="0.25">
      <c r="A1803" s="3">
        <f>TITRES_STAT!B1806</f>
        <v>44637</v>
      </c>
      <c r="B1803" s="6">
        <f>TITRES_STAT!C1806</f>
        <v>8.1300000000000008</v>
      </c>
      <c r="C1803" s="6">
        <f>TITRES_STAT!D1806</f>
        <v>6.407</v>
      </c>
      <c r="D1803" s="6">
        <f>TITRES_STAT!E1806</f>
        <v>1419</v>
      </c>
      <c r="E1803" s="2">
        <f t="shared" si="112"/>
        <v>5153146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CONFIRMED BEARISH</v>
      </c>
    </row>
    <row r="1804" spans="1:8" ht="13.5" x14ac:dyDescent="0.25">
      <c r="A1804" s="3">
        <f>TITRES_STAT!B1807</f>
        <v>44638</v>
      </c>
      <c r="B1804" s="6">
        <f>TITRES_STAT!C1807</f>
        <v>8.09</v>
      </c>
      <c r="C1804" s="6">
        <f>TITRES_STAT!D1807</f>
        <v>6.3754999999999997</v>
      </c>
      <c r="D1804" s="6">
        <f>TITRES_STAT!E1807</f>
        <v>1308</v>
      </c>
      <c r="E1804" s="2">
        <f t="shared" si="112"/>
        <v>5151838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8.14</v>
      </c>
      <c r="C1805" s="6">
        <f>TITRES_STAT!D1808</f>
        <v>6.4149000000000003</v>
      </c>
      <c r="D1805" s="6">
        <f>TITRES_STAT!E1808</f>
        <v>2658</v>
      </c>
      <c r="E1805" s="2">
        <f t="shared" si="112"/>
        <v>5154496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BULLISH DIVERGENCE</v>
      </c>
    </row>
    <row r="1806" spans="1:8" ht="13.5" x14ac:dyDescent="0.25">
      <c r="A1806" s="3">
        <f>TITRES_STAT!B1809</f>
        <v>44642</v>
      </c>
      <c r="B1806" s="6">
        <f>TITRES_STAT!C1809</f>
        <v>8.14</v>
      </c>
      <c r="C1806" s="6">
        <f>TITRES_STAT!D1809</f>
        <v>6.4149000000000003</v>
      </c>
      <c r="D1806" s="6">
        <f>TITRES_STAT!E1809</f>
        <v>1499</v>
      </c>
      <c r="E1806" s="2">
        <f t="shared" si="112"/>
        <v>5154496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8.14</v>
      </c>
      <c r="C1807" s="6">
        <f>TITRES_STAT!D1810</f>
        <v>6.4149000000000003</v>
      </c>
      <c r="D1807" s="6">
        <f>TITRES_STAT!E1810</f>
        <v>120</v>
      </c>
      <c r="E1807" s="2">
        <f t="shared" si="112"/>
        <v>5154496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44644</v>
      </c>
      <c r="B1808" s="6">
        <f>TITRES_STAT!C1811</f>
        <v>8.3000000000000007</v>
      </c>
      <c r="C1808" s="6">
        <f>TITRES_STAT!D1811</f>
        <v>6.5410000000000004</v>
      </c>
      <c r="D1808" s="6">
        <f>TITRES_STAT!E1811</f>
        <v>6966</v>
      </c>
      <c r="E1808" s="2">
        <f t="shared" si="112"/>
        <v>5161462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CONFIRMED BULLISH</v>
      </c>
    </row>
    <row r="1809" spans="1:8" ht="13.5" x14ac:dyDescent="0.25">
      <c r="A1809" s="3">
        <f>TITRES_STAT!B1812</f>
        <v>44645</v>
      </c>
      <c r="B1809" s="6">
        <f>TITRES_STAT!C1812</f>
        <v>8.32</v>
      </c>
      <c r="C1809" s="6">
        <f>TITRES_STAT!D1812</f>
        <v>6.5567000000000002</v>
      </c>
      <c r="D1809" s="6">
        <f>TITRES_STAT!E1812</f>
        <v>2274</v>
      </c>
      <c r="E1809" s="2">
        <f t="shared" si="112"/>
        <v>5163736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CONFIRMED BULLISH</v>
      </c>
    </row>
    <row r="1810" spans="1:8" ht="13.5" x14ac:dyDescent="0.25">
      <c r="A1810" s="3">
        <f>TITRES_STAT!B1813</f>
        <v>44648</v>
      </c>
      <c r="B1810" s="6">
        <f>TITRES_STAT!C1813</f>
        <v>8.3000000000000007</v>
      </c>
      <c r="C1810" s="6">
        <f>TITRES_STAT!D1813</f>
        <v>6.5410000000000004</v>
      </c>
      <c r="D1810" s="6">
        <f>TITRES_STAT!E1813</f>
        <v>796</v>
      </c>
      <c r="E1810" s="2">
        <f t="shared" si="112"/>
        <v>5162940</v>
      </c>
      <c r="F1810" s="6" t="str">
        <f t="shared" si="115"/>
        <v>BULLISH</v>
      </c>
      <c r="G1810" s="6" t="str">
        <f t="shared" si="114"/>
        <v>NEUTRAL</v>
      </c>
      <c r="H1810" s="6" t="str">
        <f t="shared" si="113"/>
        <v>CONFIRMED BULLISH</v>
      </c>
    </row>
    <row r="1811" spans="1:8" ht="13.5" x14ac:dyDescent="0.25">
      <c r="A1811" s="3">
        <f>TITRES_STAT!B1814</f>
        <v>44649</v>
      </c>
      <c r="B1811" s="6">
        <f>TITRES_STAT!C1814</f>
        <v>8.3000000000000007</v>
      </c>
      <c r="C1811" s="6">
        <f>TITRES_STAT!D1814</f>
        <v>6.5410000000000004</v>
      </c>
      <c r="D1811" s="6">
        <f>TITRES_STAT!E1814</f>
        <v>1160</v>
      </c>
      <c r="E1811" s="2">
        <f t="shared" si="112"/>
        <v>5162940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8.2899999999999991</v>
      </c>
      <c r="C1812" s="6">
        <f>TITRES_STAT!D1815</f>
        <v>6.5331000000000001</v>
      </c>
      <c r="D1812" s="6">
        <f>TITRES_STAT!E1815</f>
        <v>800</v>
      </c>
      <c r="E1812" s="2">
        <f t="shared" si="112"/>
        <v>5162140</v>
      </c>
      <c r="F1812" s="6" t="str">
        <f t="shared" si="115"/>
        <v>BULLISH</v>
      </c>
      <c r="G1812" s="6" t="str">
        <f t="shared" si="114"/>
        <v>NEUTRAL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8.2899999999999991</v>
      </c>
      <c r="C1813" s="6">
        <f>TITRES_STAT!D1816</f>
        <v>6.5331000000000001</v>
      </c>
      <c r="D1813" s="6">
        <f>TITRES_STAT!E1816</f>
        <v>50</v>
      </c>
      <c r="E1813" s="2">
        <f t="shared" si="112"/>
        <v>5162140</v>
      </c>
      <c r="F1813" s="6" t="str">
        <f t="shared" si="115"/>
        <v>BULLISH</v>
      </c>
      <c r="G1813" s="6" t="str">
        <f t="shared" si="114"/>
        <v>NEUTRAL</v>
      </c>
      <c r="H1813" s="6" t="str">
        <f t="shared" si="113"/>
        <v>BULLISH DIVERGENCE</v>
      </c>
    </row>
    <row r="1814" spans="1:8" ht="13.5" x14ac:dyDescent="0.25">
      <c r="A1814" s="3">
        <f>TITRES_STAT!B1817</f>
        <v>44652</v>
      </c>
      <c r="B1814" s="6">
        <f>TITRES_STAT!C1817</f>
        <v>8.2899999999999991</v>
      </c>
      <c r="C1814" s="6">
        <f>TITRES_STAT!D1817</f>
        <v>6.5331000000000001</v>
      </c>
      <c r="D1814" s="6">
        <f>TITRES_STAT!E1817</f>
        <v>1048</v>
      </c>
      <c r="E1814" s="2">
        <f t="shared" si="112"/>
        <v>5162140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8.1999999999999993</v>
      </c>
      <c r="C1815" s="6">
        <f>TITRES_STAT!D1818</f>
        <v>6.4622000000000002</v>
      </c>
      <c r="D1815" s="6">
        <f>TITRES_STAT!E1818</f>
        <v>2965</v>
      </c>
      <c r="E1815" s="2">
        <f t="shared" si="112"/>
        <v>5159175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8.1999999999999993</v>
      </c>
      <c r="C1816" s="6">
        <f>TITRES_STAT!D1819</f>
        <v>6.4622000000000002</v>
      </c>
      <c r="D1816" s="6">
        <f>TITRES_STAT!E1819</f>
        <v>6414</v>
      </c>
      <c r="E1816" s="2">
        <f t="shared" si="112"/>
        <v>5159175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8.1999999999999993</v>
      </c>
      <c r="C1817" s="6">
        <f>TITRES_STAT!D1820</f>
        <v>6.4622000000000002</v>
      </c>
      <c r="D1817" s="6">
        <f>TITRES_STAT!E1820</f>
        <v>2419</v>
      </c>
      <c r="E1817" s="2">
        <f t="shared" si="112"/>
        <v>5159175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8.27</v>
      </c>
      <c r="C1818" s="6">
        <f>TITRES_STAT!D1821</f>
        <v>6.5172999999999996</v>
      </c>
      <c r="D1818" s="6">
        <f>TITRES_STAT!E1821</f>
        <v>2064</v>
      </c>
      <c r="E1818" s="2">
        <f t="shared" si="112"/>
        <v>5161239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8.2799999999999994</v>
      </c>
      <c r="C1819" s="6">
        <f>TITRES_STAT!D1822</f>
        <v>6.5251999999999999</v>
      </c>
      <c r="D1819" s="6">
        <f>TITRES_STAT!E1822</f>
        <v>7277</v>
      </c>
      <c r="E1819" s="2">
        <f t="shared" si="112"/>
        <v>5168516</v>
      </c>
      <c r="F1819" s="6" t="str">
        <f t="shared" si="115"/>
        <v>BULLISH</v>
      </c>
      <c r="G1819" s="6" t="str">
        <f t="shared" si="114"/>
        <v>NEUTRAL</v>
      </c>
      <c r="H1819" s="6" t="str">
        <f t="shared" si="113"/>
        <v>BULLISH DIVERGENCE</v>
      </c>
    </row>
    <row r="1820" spans="1:8" ht="13.5" x14ac:dyDescent="0.25">
      <c r="A1820" s="3">
        <f>TITRES_STAT!B1823</f>
        <v>44662</v>
      </c>
      <c r="B1820" s="6">
        <f>TITRES_STAT!C1823</f>
        <v>8.2899999999999991</v>
      </c>
      <c r="C1820" s="6">
        <f>TITRES_STAT!D1823</f>
        <v>6.5331000000000001</v>
      </c>
      <c r="D1820" s="6">
        <f>TITRES_STAT!E1823</f>
        <v>1</v>
      </c>
      <c r="E1820" s="2">
        <f t="shared" si="112"/>
        <v>5168517</v>
      </c>
      <c r="F1820" s="6" t="str">
        <f t="shared" si="115"/>
        <v>BULLISH</v>
      </c>
      <c r="G1820" s="6" t="str">
        <f t="shared" si="114"/>
        <v>NEUTRAL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8.2799999999999994</v>
      </c>
      <c r="C1821" s="6">
        <f>TITRES_STAT!D1824</f>
        <v>6.5251999999999999</v>
      </c>
      <c r="D1821" s="6">
        <f>TITRES_STAT!E1824</f>
        <v>618</v>
      </c>
      <c r="E1821" s="2">
        <f t="shared" si="112"/>
        <v>5167899</v>
      </c>
      <c r="F1821" s="6" t="str">
        <f t="shared" si="115"/>
        <v>BULLISH</v>
      </c>
      <c r="G1821" s="6" t="str">
        <f t="shared" si="114"/>
        <v>NEUTRAL</v>
      </c>
      <c r="H1821" s="6" t="str">
        <f t="shared" si="113"/>
        <v>CONFIRMED BULLISH</v>
      </c>
    </row>
    <row r="1822" spans="1:8" ht="13.5" x14ac:dyDescent="0.25">
      <c r="A1822" s="3">
        <f>TITRES_STAT!B1825</f>
        <v>44664</v>
      </c>
      <c r="B1822" s="6">
        <f>TITRES_STAT!C1825</f>
        <v>8.1</v>
      </c>
      <c r="C1822" s="6">
        <f>TITRES_STAT!D1825</f>
        <v>6.3834</v>
      </c>
      <c r="D1822" s="6">
        <f>TITRES_STAT!E1825</f>
        <v>1564</v>
      </c>
      <c r="E1822" s="2">
        <f t="shared" si="112"/>
        <v>5166335</v>
      </c>
      <c r="F1822" s="6" t="str">
        <f t="shared" si="115"/>
        <v>BULLISH</v>
      </c>
      <c r="G1822" s="6" t="str">
        <f t="shared" si="114"/>
        <v>NEUTRAL</v>
      </c>
      <c r="H1822" s="6" t="str">
        <f t="shared" si="113"/>
        <v>BULLISH DIVERGENCE</v>
      </c>
    </row>
    <row r="1823" spans="1:8" ht="13.5" x14ac:dyDescent="0.25">
      <c r="A1823" s="3">
        <f>TITRES_STAT!B1826</f>
        <v>44665</v>
      </c>
      <c r="B1823" s="6">
        <f>TITRES_STAT!C1826</f>
        <v>8.2899999999999991</v>
      </c>
      <c r="C1823" s="6">
        <f>TITRES_STAT!D1826</f>
        <v>6.5331000000000001</v>
      </c>
      <c r="D1823" s="6">
        <f>TITRES_STAT!E1826</f>
        <v>175</v>
      </c>
      <c r="E1823" s="2">
        <f t="shared" si="112"/>
        <v>5166510</v>
      </c>
      <c r="F1823" s="6" t="str">
        <f t="shared" si="115"/>
        <v>BULLISH</v>
      </c>
      <c r="G1823" s="6" t="str">
        <f t="shared" si="114"/>
        <v>NEUTRAL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8.2799999999999994</v>
      </c>
      <c r="C1824" s="6">
        <f>TITRES_STAT!D1827</f>
        <v>6.5251999999999999</v>
      </c>
      <c r="D1824" s="6">
        <f>TITRES_STAT!E1827</f>
        <v>7849</v>
      </c>
      <c r="E1824" s="2">
        <f t="shared" si="112"/>
        <v>5158661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8.15</v>
      </c>
      <c r="C1825" s="6">
        <f>TITRES_STAT!D1828</f>
        <v>6.4227999999999996</v>
      </c>
      <c r="D1825" s="6">
        <f>TITRES_STAT!E1828</f>
        <v>4081</v>
      </c>
      <c r="E1825" s="2">
        <f t="shared" si="112"/>
        <v>5154580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8.19</v>
      </c>
      <c r="C1826" s="6">
        <f>TITRES_STAT!D1829</f>
        <v>6.4542999999999999</v>
      </c>
      <c r="D1826" s="6">
        <f>TITRES_STAT!E1829</f>
        <v>2733</v>
      </c>
      <c r="E1826" s="2">
        <f t="shared" si="112"/>
        <v>5157313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8.19</v>
      </c>
      <c r="C1827" s="6">
        <f>TITRES_STAT!D1830</f>
        <v>6.4542999999999999</v>
      </c>
      <c r="D1827" s="6">
        <f>TITRES_STAT!E1830</f>
        <v>4126</v>
      </c>
      <c r="E1827" s="2">
        <f t="shared" si="112"/>
        <v>5157313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BEARISH DIVERGENCE</v>
      </c>
    </row>
    <row r="1828" spans="1:8" ht="13.5" x14ac:dyDescent="0.25">
      <c r="A1828" s="3">
        <f>TITRES_STAT!B1831</f>
        <v>44672</v>
      </c>
      <c r="B1828" s="6">
        <f>TITRES_STAT!C1831</f>
        <v>8.27</v>
      </c>
      <c r="C1828" s="6">
        <f>TITRES_STAT!D1831</f>
        <v>6.5172999999999996</v>
      </c>
      <c r="D1828" s="6">
        <f>TITRES_STAT!E1831</f>
        <v>689</v>
      </c>
      <c r="E1828" s="2">
        <f t="shared" si="112"/>
        <v>5158002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8.27</v>
      </c>
      <c r="C1829" s="6">
        <f>TITRES_STAT!D1832</f>
        <v>6.5172999999999996</v>
      </c>
      <c r="D1829" s="6">
        <f>TITRES_STAT!E1832</f>
        <v>274</v>
      </c>
      <c r="E1829" s="2">
        <f t="shared" si="112"/>
        <v>5158002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8.25</v>
      </c>
      <c r="C1830" s="6">
        <f>TITRES_STAT!D1833</f>
        <v>6.5015999999999998</v>
      </c>
      <c r="D1830" s="6">
        <f>TITRES_STAT!E1833</f>
        <v>3565</v>
      </c>
      <c r="E1830" s="2">
        <f t="shared" si="112"/>
        <v>5154437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BEARISH DIVERGENCE</v>
      </c>
    </row>
    <row r="1831" spans="1:8" ht="13.5" x14ac:dyDescent="0.25">
      <c r="A1831" s="3">
        <f>TITRES_STAT!B1834</f>
        <v>44677</v>
      </c>
      <c r="B1831" s="6">
        <f>TITRES_STAT!C1834</f>
        <v>8.5399999999999991</v>
      </c>
      <c r="C1831" s="6">
        <f>TITRES_STAT!D1834</f>
        <v>6.7301000000000002</v>
      </c>
      <c r="D1831" s="6">
        <f>TITRES_STAT!E1834</f>
        <v>30852</v>
      </c>
      <c r="E1831" s="2">
        <f t="shared" si="112"/>
        <v>5185289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8.39</v>
      </c>
      <c r="C1832" s="6">
        <f>TITRES_STAT!D1835</f>
        <v>6.6119000000000003</v>
      </c>
      <c r="D1832" s="6">
        <f>TITRES_STAT!E1835</f>
        <v>4569</v>
      </c>
      <c r="E1832" s="2">
        <f t="shared" si="112"/>
        <v>5180720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8.3000000000000007</v>
      </c>
      <c r="C1833" s="6">
        <f>TITRES_STAT!D1836</f>
        <v>6.5410000000000004</v>
      </c>
      <c r="D1833" s="6">
        <f>TITRES_STAT!E1836</f>
        <v>1961</v>
      </c>
      <c r="E1833" s="2">
        <f t="shared" si="112"/>
        <v>5178759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8.4600000000000009</v>
      </c>
      <c r="C1834" s="6">
        <f>TITRES_STAT!D1837</f>
        <v>6.6670999999999996</v>
      </c>
      <c r="D1834" s="6">
        <f>TITRES_STAT!E1837</f>
        <v>5525</v>
      </c>
      <c r="E1834" s="2">
        <f t="shared" si="112"/>
        <v>5184284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8.5299999999999994</v>
      </c>
      <c r="C1835" s="6">
        <f>TITRES_STAT!D1838</f>
        <v>6.7222</v>
      </c>
      <c r="D1835" s="6">
        <f>TITRES_STAT!E1838</f>
        <v>5</v>
      </c>
      <c r="E1835" s="2">
        <f t="shared" si="112"/>
        <v>5184289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8.4</v>
      </c>
      <c r="C1836" s="6">
        <f>TITRES_STAT!D1839</f>
        <v>6.6197999999999997</v>
      </c>
      <c r="D1836" s="6">
        <f>TITRES_STAT!E1839</f>
        <v>488</v>
      </c>
      <c r="E1836" s="2">
        <f t="shared" si="112"/>
        <v>5183801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CONFIRMED BEARISH</v>
      </c>
    </row>
    <row r="1837" spans="1:8" ht="13.5" x14ac:dyDescent="0.25">
      <c r="A1837" s="3">
        <f>TITRES_STAT!B1840</f>
        <v>44687</v>
      </c>
      <c r="B1837" s="6">
        <f>TITRES_STAT!C1840</f>
        <v>8.39</v>
      </c>
      <c r="C1837" s="6">
        <f>TITRES_STAT!D1840</f>
        <v>6.6119000000000003</v>
      </c>
      <c r="D1837" s="6">
        <f>TITRES_STAT!E1840</f>
        <v>225</v>
      </c>
      <c r="E1837" s="2">
        <f t="shared" si="112"/>
        <v>5183576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8.3699999999999992</v>
      </c>
      <c r="C1838" s="6">
        <f>TITRES_STAT!D1841</f>
        <v>6.5960999999999999</v>
      </c>
      <c r="D1838" s="6">
        <f>TITRES_STAT!E1841</f>
        <v>953</v>
      </c>
      <c r="E1838" s="2">
        <f t="shared" si="112"/>
        <v>5182623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8.3699999999999992</v>
      </c>
      <c r="C1839" s="6">
        <f>TITRES_STAT!D1842</f>
        <v>6.5960999999999999</v>
      </c>
      <c r="D1839" s="6">
        <f>TITRES_STAT!E1842</f>
        <v>0</v>
      </c>
      <c r="E1839" s="2">
        <f t="shared" si="112"/>
        <v>5182623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8.3000000000000007</v>
      </c>
      <c r="C1840" s="6">
        <f>TITRES_STAT!D1843</f>
        <v>6.5410000000000004</v>
      </c>
      <c r="D1840" s="6">
        <f>TITRES_STAT!E1843</f>
        <v>51</v>
      </c>
      <c r="E1840" s="2">
        <f t="shared" si="112"/>
        <v>5182572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8.2899999999999991</v>
      </c>
      <c r="C1841" s="6">
        <f>TITRES_STAT!D1844</f>
        <v>6.5331000000000001</v>
      </c>
      <c r="D1841" s="6">
        <f>TITRES_STAT!E1844</f>
        <v>5114</v>
      </c>
      <c r="E1841" s="2">
        <f t="shared" si="112"/>
        <v>5177458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8.2899999999999991</v>
      </c>
      <c r="C1842" s="6">
        <f>TITRES_STAT!D1845</f>
        <v>6.5331000000000001</v>
      </c>
      <c r="D1842" s="6">
        <f>TITRES_STAT!E1845</f>
        <v>845</v>
      </c>
      <c r="E1842" s="2">
        <f t="shared" si="112"/>
        <v>5177458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8.1999999999999993</v>
      </c>
      <c r="C1843" s="6">
        <f>TITRES_STAT!D1846</f>
        <v>6.4622000000000002</v>
      </c>
      <c r="D1843" s="6">
        <f>TITRES_STAT!E1846</f>
        <v>1090</v>
      </c>
      <c r="E1843" s="2">
        <f t="shared" si="112"/>
        <v>5176368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8.2899999999999991</v>
      </c>
      <c r="C1844" s="6">
        <f>TITRES_STAT!D1847</f>
        <v>6.5331000000000001</v>
      </c>
      <c r="D1844" s="6">
        <f>TITRES_STAT!E1847</f>
        <v>3064</v>
      </c>
      <c r="E1844" s="2">
        <f t="shared" si="112"/>
        <v>5179432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CONFIRMED BEARISH</v>
      </c>
    </row>
    <row r="1845" spans="1:8" ht="13.5" x14ac:dyDescent="0.25">
      <c r="A1845" s="3">
        <f>TITRES_STAT!B1848</f>
        <v>44699</v>
      </c>
      <c r="B1845" s="6">
        <f>TITRES_STAT!C1848</f>
        <v>8.24</v>
      </c>
      <c r="C1845" s="6">
        <f>TITRES_STAT!D1848</f>
        <v>6.4936999999999996</v>
      </c>
      <c r="D1845" s="6">
        <f>TITRES_STAT!E1848</f>
        <v>6995</v>
      </c>
      <c r="E1845" s="2">
        <f t="shared" si="112"/>
        <v>5172437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8.2799999999999994</v>
      </c>
      <c r="C1846" s="6">
        <f>TITRES_STAT!D1849</f>
        <v>6.5251999999999999</v>
      </c>
      <c r="D1846" s="6">
        <f>TITRES_STAT!E1849</f>
        <v>13347</v>
      </c>
      <c r="E1846" s="2">
        <f t="shared" si="112"/>
        <v>5185784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BULLISH DIVERGENCE</v>
      </c>
    </row>
    <row r="1847" spans="1:8" ht="13.5" x14ac:dyDescent="0.25">
      <c r="A1847" s="3">
        <f>TITRES_STAT!B1850</f>
        <v>44701</v>
      </c>
      <c r="B1847" s="6">
        <f>TITRES_STAT!C1850</f>
        <v>8.2899999999999991</v>
      </c>
      <c r="C1847" s="6">
        <f>TITRES_STAT!D1850</f>
        <v>6.5331000000000001</v>
      </c>
      <c r="D1847" s="6">
        <f>TITRES_STAT!E1850</f>
        <v>1923</v>
      </c>
      <c r="E1847" s="2">
        <f t="shared" si="112"/>
        <v>5187707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44704</v>
      </c>
      <c r="B1848" s="6">
        <f>TITRES_STAT!C1851</f>
        <v>8.3000000000000007</v>
      </c>
      <c r="C1848" s="6">
        <f>TITRES_STAT!D1851</f>
        <v>6.5410000000000004</v>
      </c>
      <c r="D1848" s="6">
        <f>TITRES_STAT!E1851</f>
        <v>3756</v>
      </c>
      <c r="E1848" s="2">
        <f t="shared" si="112"/>
        <v>5191463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7.97</v>
      </c>
      <c r="C1849" s="6">
        <f>TITRES_STAT!D1852</f>
        <v>6.6847000000000003</v>
      </c>
      <c r="D1849" s="6">
        <f>TITRES_STAT!E1852</f>
        <v>6883</v>
      </c>
      <c r="E1849" s="2">
        <f t="shared" si="112"/>
        <v>5184580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BULLISH DIVERGENCE</v>
      </c>
    </row>
    <row r="1850" spans="1:8" ht="13.5" x14ac:dyDescent="0.25">
      <c r="A1850" s="3">
        <f>TITRES_STAT!B1853</f>
        <v>44706</v>
      </c>
      <c r="B1850" s="6">
        <f>TITRES_STAT!C1853</f>
        <v>7.99</v>
      </c>
      <c r="C1850" s="6">
        <f>TITRES_STAT!D1853</f>
        <v>6.7013999999999996</v>
      </c>
      <c r="D1850" s="6">
        <f>TITRES_STAT!E1853</f>
        <v>3862</v>
      </c>
      <c r="E1850" s="2">
        <f t="shared" si="112"/>
        <v>5188442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BULLISH DIVERGENCE</v>
      </c>
    </row>
    <row r="1851" spans="1:8" ht="13.5" x14ac:dyDescent="0.25">
      <c r="A1851" s="3">
        <f>TITRES_STAT!B1854</f>
        <v>44707</v>
      </c>
      <c r="B1851" s="6">
        <f>TITRES_STAT!C1854</f>
        <v>8</v>
      </c>
      <c r="C1851" s="6">
        <f>TITRES_STAT!D1854</f>
        <v>6.7098000000000004</v>
      </c>
      <c r="D1851" s="6">
        <f>TITRES_STAT!E1854</f>
        <v>4358</v>
      </c>
      <c r="E1851" s="2">
        <f t="shared" si="112"/>
        <v>5192800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BULLISH DIVERGENCE</v>
      </c>
    </row>
    <row r="1852" spans="1:8" ht="13.5" x14ac:dyDescent="0.25">
      <c r="A1852" s="3">
        <f>TITRES_STAT!B1855</f>
        <v>44708</v>
      </c>
      <c r="B1852" s="6">
        <f>TITRES_STAT!C1855</f>
        <v>7.99</v>
      </c>
      <c r="C1852" s="6">
        <f>TITRES_STAT!D1855</f>
        <v>6.7013999999999996</v>
      </c>
      <c r="D1852" s="6">
        <f>TITRES_STAT!E1855</f>
        <v>3987</v>
      </c>
      <c r="E1852" s="2">
        <f t="shared" si="112"/>
        <v>5188813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BULLISH DIVERGENCE</v>
      </c>
    </row>
    <row r="1853" spans="1:8" ht="13.5" x14ac:dyDescent="0.25">
      <c r="A1853" s="3">
        <f>TITRES_STAT!B1856</f>
        <v>44711</v>
      </c>
      <c r="B1853" s="6">
        <f>TITRES_STAT!C1856</f>
        <v>7.87</v>
      </c>
      <c r="C1853" s="6">
        <f>TITRES_STAT!D1856</f>
        <v>6.6007999999999996</v>
      </c>
      <c r="D1853" s="6">
        <f>TITRES_STAT!E1856</f>
        <v>6843</v>
      </c>
      <c r="E1853" s="2">
        <f t="shared" si="112"/>
        <v>5181970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7.99</v>
      </c>
      <c r="C1854" s="6">
        <f>TITRES_STAT!D1857</f>
        <v>6.7013999999999996</v>
      </c>
      <c r="D1854" s="6">
        <f>TITRES_STAT!E1857</f>
        <v>5219</v>
      </c>
      <c r="E1854" s="2">
        <f t="shared" si="112"/>
        <v>5187189</v>
      </c>
      <c r="F1854" s="6" t="str">
        <f t="shared" si="115"/>
        <v>BULLISH</v>
      </c>
      <c r="G1854" s="6" t="str">
        <f t="shared" si="114"/>
        <v>NEUTRAL</v>
      </c>
      <c r="H1854" s="6" t="str">
        <f t="shared" si="113"/>
        <v>CONFIRMED BULLISH</v>
      </c>
    </row>
    <row r="1855" spans="1:8" ht="13.5" x14ac:dyDescent="0.25">
      <c r="A1855" s="3">
        <f>TITRES_STAT!B1858</f>
        <v>44713</v>
      </c>
      <c r="B1855" s="6">
        <f>TITRES_STAT!C1858</f>
        <v>7.98</v>
      </c>
      <c r="C1855" s="6">
        <f>TITRES_STAT!D1858</f>
        <v>6.6931000000000003</v>
      </c>
      <c r="D1855" s="6">
        <f>TITRES_STAT!E1858</f>
        <v>4928</v>
      </c>
      <c r="E1855" s="2">
        <f t="shared" si="112"/>
        <v>5182261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7.96</v>
      </c>
      <c r="C1856" s="6">
        <f>TITRES_STAT!D1859</f>
        <v>6.6763000000000003</v>
      </c>
      <c r="D1856" s="6">
        <f>TITRES_STAT!E1859</f>
        <v>2324</v>
      </c>
      <c r="E1856" s="2">
        <f t="shared" si="112"/>
        <v>5179937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7.96</v>
      </c>
      <c r="C1857" s="6">
        <f>TITRES_STAT!D1860</f>
        <v>6.6763000000000003</v>
      </c>
      <c r="D1857" s="6">
        <f>TITRES_STAT!E1860</f>
        <v>4509</v>
      </c>
      <c r="E1857" s="2">
        <f t="shared" si="112"/>
        <v>5179937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7.98</v>
      </c>
      <c r="C1858" s="6">
        <f>TITRES_STAT!D1861</f>
        <v>6.6931000000000003</v>
      </c>
      <c r="D1858" s="6">
        <f>TITRES_STAT!E1861</f>
        <v>1751</v>
      </c>
      <c r="E1858" s="2">
        <f t="shared" si="112"/>
        <v>5181688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BEARISH DIVERGENCE</v>
      </c>
    </row>
    <row r="1859" spans="1:8" ht="13.5" x14ac:dyDescent="0.25">
      <c r="A1859" s="3">
        <f>TITRES_STAT!B1862</f>
        <v>44719</v>
      </c>
      <c r="B1859" s="6">
        <f>TITRES_STAT!C1862</f>
        <v>7.96</v>
      </c>
      <c r="C1859" s="6">
        <f>TITRES_STAT!D1862</f>
        <v>6.6763000000000003</v>
      </c>
      <c r="D1859" s="6">
        <f>TITRES_STAT!E1862</f>
        <v>2717</v>
      </c>
      <c r="E1859" s="2">
        <f t="shared" si="112"/>
        <v>5178971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7.9</v>
      </c>
      <c r="C1860" s="6">
        <f>TITRES_STAT!D1863</f>
        <v>6.6260000000000003</v>
      </c>
      <c r="D1860" s="6">
        <f>TITRES_STAT!E1863</f>
        <v>11053</v>
      </c>
      <c r="E1860" s="2">
        <f t="shared" ref="E1860:E1923" si="116">IF(B1860&gt;B1859, E1859+D1860, IF(B1860&lt;B1859, E1859-D1860, E1859))</f>
        <v>5167918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7.85</v>
      </c>
      <c r="C1861" s="6">
        <f>TITRES_STAT!D1864</f>
        <v>6.5839999999999996</v>
      </c>
      <c r="D1861" s="6">
        <f>TITRES_STAT!E1864</f>
        <v>6329</v>
      </c>
      <c r="E1861" s="2">
        <f t="shared" si="116"/>
        <v>5161589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7.75</v>
      </c>
      <c r="C1862" s="6">
        <f>TITRES_STAT!D1865</f>
        <v>6.5000999999999998</v>
      </c>
      <c r="D1862" s="6">
        <f>TITRES_STAT!E1865</f>
        <v>3004</v>
      </c>
      <c r="E1862" s="2">
        <f t="shared" si="116"/>
        <v>5158585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7.8</v>
      </c>
      <c r="C1863" s="6">
        <f>TITRES_STAT!D1866</f>
        <v>6.5420999999999996</v>
      </c>
      <c r="D1863" s="6">
        <f>TITRES_STAT!E1866</f>
        <v>1331</v>
      </c>
      <c r="E1863" s="2">
        <f t="shared" si="116"/>
        <v>5159916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7.79</v>
      </c>
      <c r="C1864" s="6">
        <f>TITRES_STAT!D1867</f>
        <v>6.5336999999999996</v>
      </c>
      <c r="D1864" s="6">
        <f>TITRES_STAT!E1867</f>
        <v>3279</v>
      </c>
      <c r="E1864" s="2">
        <f t="shared" si="116"/>
        <v>5156637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7.7</v>
      </c>
      <c r="C1865" s="6">
        <f>TITRES_STAT!D1868</f>
        <v>6.4581999999999997</v>
      </c>
      <c r="D1865" s="6">
        <f>TITRES_STAT!E1868</f>
        <v>4153</v>
      </c>
      <c r="E1865" s="2">
        <f t="shared" si="116"/>
        <v>5152484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7.74</v>
      </c>
      <c r="C1866" s="6">
        <f>TITRES_STAT!D1869</f>
        <v>6.4917999999999996</v>
      </c>
      <c r="D1866" s="6">
        <f>TITRES_STAT!E1869</f>
        <v>829</v>
      </c>
      <c r="E1866" s="2">
        <f t="shared" si="116"/>
        <v>5153313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7.74</v>
      </c>
      <c r="C1867" s="6">
        <f>TITRES_STAT!D1870</f>
        <v>6.4917999999999996</v>
      </c>
      <c r="D1867" s="6">
        <f>TITRES_STAT!E1870</f>
        <v>5173</v>
      </c>
      <c r="E1867" s="2">
        <f t="shared" si="116"/>
        <v>5153313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7.8</v>
      </c>
      <c r="C1868" s="6">
        <f>TITRES_STAT!D1871</f>
        <v>6.5420999999999996</v>
      </c>
      <c r="D1868" s="6">
        <f>TITRES_STAT!E1871</f>
        <v>4258</v>
      </c>
      <c r="E1868" s="2">
        <f t="shared" si="116"/>
        <v>5157571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44733</v>
      </c>
      <c r="B1869" s="6">
        <f>TITRES_STAT!C1872</f>
        <v>7.8</v>
      </c>
      <c r="C1869" s="6">
        <f>TITRES_STAT!D1872</f>
        <v>6.5420999999999996</v>
      </c>
      <c r="D1869" s="6">
        <f>TITRES_STAT!E1872</f>
        <v>251</v>
      </c>
      <c r="E1869" s="2">
        <f t="shared" si="116"/>
        <v>5157571</v>
      </c>
      <c r="F1869" s="6" t="str">
        <f t="shared" si="119"/>
        <v>BULLISH</v>
      </c>
      <c r="G1869" s="6" t="str">
        <f t="shared" si="118"/>
        <v>NEUTRAL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7.66</v>
      </c>
      <c r="C1870" s="6">
        <f>TITRES_STAT!D1873</f>
        <v>6.4246999999999996</v>
      </c>
      <c r="D1870" s="6">
        <f>TITRES_STAT!E1873</f>
        <v>367</v>
      </c>
      <c r="E1870" s="2">
        <f t="shared" si="116"/>
        <v>5157204</v>
      </c>
      <c r="F1870" s="6" t="str">
        <f t="shared" si="119"/>
        <v>BULLISH</v>
      </c>
      <c r="G1870" s="6" t="str">
        <f t="shared" si="118"/>
        <v>NEUTRAL</v>
      </c>
      <c r="H1870" s="6" t="str">
        <f t="shared" si="117"/>
        <v>BULLISH DIVERGENCE</v>
      </c>
    </row>
    <row r="1871" spans="1:8" ht="13.5" x14ac:dyDescent="0.25">
      <c r="A1871" s="3">
        <f>TITRES_STAT!B1874</f>
        <v>44735</v>
      </c>
      <c r="B1871" s="6">
        <f>TITRES_STAT!C1874</f>
        <v>7.79</v>
      </c>
      <c r="C1871" s="6">
        <f>TITRES_STAT!D1874</f>
        <v>6.5336999999999996</v>
      </c>
      <c r="D1871" s="6">
        <f>TITRES_STAT!E1874</f>
        <v>972</v>
      </c>
      <c r="E1871" s="2">
        <f t="shared" si="116"/>
        <v>5158176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CONFIRMED BULLISH</v>
      </c>
    </row>
    <row r="1872" spans="1:8" ht="13.5" x14ac:dyDescent="0.25">
      <c r="A1872" s="3">
        <f>TITRES_STAT!B1875</f>
        <v>44736</v>
      </c>
      <c r="B1872" s="6">
        <f>TITRES_STAT!C1875</f>
        <v>7.74</v>
      </c>
      <c r="C1872" s="6">
        <f>TITRES_STAT!D1875</f>
        <v>6.4917999999999996</v>
      </c>
      <c r="D1872" s="6">
        <f>TITRES_STAT!E1875</f>
        <v>240</v>
      </c>
      <c r="E1872" s="2">
        <f t="shared" si="116"/>
        <v>5157936</v>
      </c>
      <c r="F1872" s="6" t="str">
        <f t="shared" si="119"/>
        <v>BULLISH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7.79</v>
      </c>
      <c r="C1873" s="6">
        <f>TITRES_STAT!D1876</f>
        <v>6.5336999999999996</v>
      </c>
      <c r="D1873" s="6">
        <f>TITRES_STAT!E1876</f>
        <v>6694</v>
      </c>
      <c r="E1873" s="2">
        <f t="shared" si="116"/>
        <v>5164630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BULLISH DIVERGENCE</v>
      </c>
    </row>
    <row r="1874" spans="1:8" ht="13.5" x14ac:dyDescent="0.25">
      <c r="A1874" s="3">
        <f>TITRES_STAT!B1877</f>
        <v>44740</v>
      </c>
      <c r="B1874" s="6">
        <f>TITRES_STAT!C1877</f>
        <v>7.7</v>
      </c>
      <c r="C1874" s="6">
        <f>TITRES_STAT!D1877</f>
        <v>6.4581999999999997</v>
      </c>
      <c r="D1874" s="6">
        <f>TITRES_STAT!E1877</f>
        <v>1604</v>
      </c>
      <c r="E1874" s="2">
        <f t="shared" si="116"/>
        <v>5163026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BULLISH DIVERGENCE</v>
      </c>
    </row>
    <row r="1875" spans="1:8" ht="13.5" x14ac:dyDescent="0.25">
      <c r="A1875" s="3">
        <f>TITRES_STAT!B1878</f>
        <v>44741</v>
      </c>
      <c r="B1875" s="6">
        <f>TITRES_STAT!C1878</f>
        <v>7.75</v>
      </c>
      <c r="C1875" s="6">
        <f>TITRES_STAT!D1878</f>
        <v>6.5000999999999998</v>
      </c>
      <c r="D1875" s="6">
        <f>TITRES_STAT!E1878</f>
        <v>141</v>
      </c>
      <c r="E1875" s="2">
        <f t="shared" si="116"/>
        <v>5163167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7.7</v>
      </c>
      <c r="C1876" s="6">
        <f>TITRES_STAT!D1879</f>
        <v>6.4581999999999997</v>
      </c>
      <c r="D1876" s="6">
        <f>TITRES_STAT!E1879</f>
        <v>271</v>
      </c>
      <c r="E1876" s="2">
        <f t="shared" si="116"/>
        <v>5162896</v>
      </c>
      <c r="F1876" s="6" t="str">
        <f t="shared" si="119"/>
        <v>BULLISH</v>
      </c>
      <c r="G1876" s="6" t="str">
        <f t="shared" si="118"/>
        <v>NEUTRAL</v>
      </c>
      <c r="H1876" s="6" t="str">
        <f t="shared" si="117"/>
        <v>BULLISH DIVERGENCE</v>
      </c>
    </row>
    <row r="1877" spans="1:8" ht="13.5" x14ac:dyDescent="0.25">
      <c r="A1877" s="3">
        <f>TITRES_STAT!B1880</f>
        <v>44743</v>
      </c>
      <c r="B1877" s="6">
        <f>TITRES_STAT!C1880</f>
        <v>7.65</v>
      </c>
      <c r="C1877" s="6">
        <f>TITRES_STAT!D1880</f>
        <v>6.4162999999999997</v>
      </c>
      <c r="D1877" s="6">
        <f>TITRES_STAT!E1880</f>
        <v>2461</v>
      </c>
      <c r="E1877" s="2">
        <f t="shared" si="116"/>
        <v>5160435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BULLISH DIVERGENCE</v>
      </c>
    </row>
    <row r="1878" spans="1:8" ht="13.5" x14ac:dyDescent="0.25">
      <c r="A1878" s="3">
        <f>TITRES_STAT!B1881</f>
        <v>44746</v>
      </c>
      <c r="B1878" s="6">
        <f>TITRES_STAT!C1881</f>
        <v>7.8</v>
      </c>
      <c r="C1878" s="6">
        <f>TITRES_STAT!D1881</f>
        <v>6.5420999999999996</v>
      </c>
      <c r="D1878" s="6">
        <f>TITRES_STAT!E1881</f>
        <v>1974</v>
      </c>
      <c r="E1878" s="2">
        <f t="shared" si="116"/>
        <v>5162409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BEARISH DIVERGENCE</v>
      </c>
    </row>
    <row r="1879" spans="1:8" ht="13.5" x14ac:dyDescent="0.25">
      <c r="A1879" s="3">
        <f>TITRES_STAT!B1882</f>
        <v>44747</v>
      </c>
      <c r="B1879" s="6">
        <f>TITRES_STAT!C1882</f>
        <v>7.8</v>
      </c>
      <c r="C1879" s="6">
        <f>TITRES_STAT!D1882</f>
        <v>6.5420999999999996</v>
      </c>
      <c r="D1879" s="6">
        <f>TITRES_STAT!E1882</f>
        <v>501</v>
      </c>
      <c r="E1879" s="2">
        <f t="shared" si="116"/>
        <v>5162409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BEARISH DIVERGENCE</v>
      </c>
    </row>
    <row r="1880" spans="1:8" ht="13.5" x14ac:dyDescent="0.25">
      <c r="A1880" s="3">
        <f>TITRES_STAT!B1883</f>
        <v>44748</v>
      </c>
      <c r="B1880" s="6">
        <f>TITRES_STAT!C1883</f>
        <v>7.7</v>
      </c>
      <c r="C1880" s="6">
        <f>TITRES_STAT!D1883</f>
        <v>6.4581999999999997</v>
      </c>
      <c r="D1880" s="6">
        <f>TITRES_STAT!E1883</f>
        <v>192</v>
      </c>
      <c r="E1880" s="2">
        <f t="shared" si="116"/>
        <v>5162217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7.7</v>
      </c>
      <c r="C1881" s="6">
        <f>TITRES_STAT!D1884</f>
        <v>6.4581999999999997</v>
      </c>
      <c r="D1881" s="6">
        <f>TITRES_STAT!E1884</f>
        <v>7</v>
      </c>
      <c r="E1881" s="2">
        <f t="shared" si="116"/>
        <v>5162217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7.77</v>
      </c>
      <c r="C1882" s="6">
        <f>TITRES_STAT!D1885</f>
        <v>6.5168999999999997</v>
      </c>
      <c r="D1882" s="6">
        <f>TITRES_STAT!E1885</f>
        <v>573</v>
      </c>
      <c r="E1882" s="2">
        <f t="shared" si="116"/>
        <v>5162790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7.76</v>
      </c>
      <c r="C1883" s="6">
        <f>TITRES_STAT!D1886</f>
        <v>6.5084999999999997</v>
      </c>
      <c r="D1883" s="6">
        <f>TITRES_STAT!E1886</f>
        <v>1047</v>
      </c>
      <c r="E1883" s="2">
        <f t="shared" si="116"/>
        <v>5161743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7.72</v>
      </c>
      <c r="C1884" s="6">
        <f>TITRES_STAT!D1887</f>
        <v>6.4749999999999996</v>
      </c>
      <c r="D1884" s="6">
        <f>TITRES_STAT!E1887</f>
        <v>7020</v>
      </c>
      <c r="E1884" s="2">
        <f t="shared" si="116"/>
        <v>5154723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7.6</v>
      </c>
      <c r="C1885" s="6">
        <f>TITRES_STAT!D1888</f>
        <v>6.3742999999999999</v>
      </c>
      <c r="D1885" s="6">
        <f>TITRES_STAT!E1888</f>
        <v>3078</v>
      </c>
      <c r="E1885" s="2">
        <f t="shared" si="116"/>
        <v>5151645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7.7</v>
      </c>
      <c r="C1886" s="6">
        <f>TITRES_STAT!D1889</f>
        <v>6.4581999999999997</v>
      </c>
      <c r="D1886" s="6">
        <f>TITRES_STAT!E1889</f>
        <v>5622</v>
      </c>
      <c r="E1886" s="2">
        <f t="shared" si="116"/>
        <v>5157267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7.7</v>
      </c>
      <c r="C1887" s="6">
        <f>TITRES_STAT!D1890</f>
        <v>6.4581999999999997</v>
      </c>
      <c r="D1887" s="6">
        <f>TITRES_STAT!E1890</f>
        <v>563</v>
      </c>
      <c r="E1887" s="2">
        <f t="shared" si="116"/>
        <v>5157267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7.65</v>
      </c>
      <c r="C1888" s="6">
        <f>TITRES_STAT!D1891</f>
        <v>6.4162999999999997</v>
      </c>
      <c r="D1888" s="6">
        <f>TITRES_STAT!E1891</f>
        <v>278</v>
      </c>
      <c r="E1888" s="2">
        <f t="shared" si="116"/>
        <v>5156989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7.5</v>
      </c>
      <c r="C1889" s="6">
        <f>TITRES_STAT!D1892</f>
        <v>6.2904999999999998</v>
      </c>
      <c r="D1889" s="6">
        <f>TITRES_STAT!E1892</f>
        <v>16966</v>
      </c>
      <c r="E1889" s="2">
        <f t="shared" si="116"/>
        <v>5140023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7.45</v>
      </c>
      <c r="C1890" s="6">
        <f>TITRES_STAT!D1893</f>
        <v>6.2484999999999999</v>
      </c>
      <c r="D1890" s="6">
        <f>TITRES_STAT!E1893</f>
        <v>7855</v>
      </c>
      <c r="E1890" s="2">
        <f t="shared" si="116"/>
        <v>5132168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7.3</v>
      </c>
      <c r="C1891" s="6">
        <f>TITRES_STAT!D1894</f>
        <v>6.1227</v>
      </c>
      <c r="D1891" s="6">
        <f>TITRES_STAT!E1894</f>
        <v>5252</v>
      </c>
      <c r="E1891" s="2">
        <f t="shared" si="116"/>
        <v>5126916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7.55</v>
      </c>
      <c r="C1892" s="6">
        <f>TITRES_STAT!D1895</f>
        <v>6.3323999999999998</v>
      </c>
      <c r="D1892" s="6">
        <f>TITRES_STAT!E1895</f>
        <v>5877</v>
      </c>
      <c r="E1892" s="2">
        <f t="shared" si="116"/>
        <v>5132793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7.44</v>
      </c>
      <c r="C1893" s="6">
        <f>TITRES_STAT!D1896</f>
        <v>6.2401</v>
      </c>
      <c r="D1893" s="6">
        <f>TITRES_STAT!E1896</f>
        <v>1121</v>
      </c>
      <c r="E1893" s="2">
        <f t="shared" si="116"/>
        <v>5131672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7.36</v>
      </c>
      <c r="C1894" s="6">
        <f>TITRES_STAT!D1897</f>
        <v>6.173</v>
      </c>
      <c r="D1894" s="6">
        <f>TITRES_STAT!E1897</f>
        <v>1658</v>
      </c>
      <c r="E1894" s="2">
        <f t="shared" si="116"/>
        <v>5130014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7.5</v>
      </c>
      <c r="C1895" s="6">
        <f>TITRES_STAT!D1898</f>
        <v>6.2904999999999998</v>
      </c>
      <c r="D1895" s="6">
        <f>TITRES_STAT!E1898</f>
        <v>7084</v>
      </c>
      <c r="E1895" s="2">
        <f t="shared" si="116"/>
        <v>5137098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7.5</v>
      </c>
      <c r="C1896" s="6">
        <f>TITRES_STAT!D1899</f>
        <v>6.2904999999999998</v>
      </c>
      <c r="D1896" s="6">
        <f>TITRES_STAT!E1899</f>
        <v>1898</v>
      </c>
      <c r="E1896" s="2">
        <f t="shared" si="116"/>
        <v>5137098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44774</v>
      </c>
      <c r="B1897" s="6">
        <f>TITRES_STAT!C1900</f>
        <v>7.6</v>
      </c>
      <c r="C1897" s="6">
        <f>TITRES_STAT!D1900</f>
        <v>6.3742999999999999</v>
      </c>
      <c r="D1897" s="6">
        <f>TITRES_STAT!E1900</f>
        <v>1972</v>
      </c>
      <c r="E1897" s="2">
        <f t="shared" si="116"/>
        <v>5139070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7.7</v>
      </c>
      <c r="C1898" s="6">
        <f>TITRES_STAT!D1901</f>
        <v>6.4581999999999997</v>
      </c>
      <c r="D1898" s="6">
        <f>TITRES_STAT!E1901</f>
        <v>1327</v>
      </c>
      <c r="E1898" s="2">
        <f t="shared" si="116"/>
        <v>5140397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8</v>
      </c>
      <c r="C1899" s="6">
        <f>TITRES_STAT!D1902</f>
        <v>6.7098000000000004</v>
      </c>
      <c r="D1899" s="6">
        <f>TITRES_STAT!E1902</f>
        <v>5884</v>
      </c>
      <c r="E1899" s="2">
        <f t="shared" si="116"/>
        <v>5146281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8.15</v>
      </c>
      <c r="C1900" s="6">
        <f>TITRES_STAT!D1903</f>
        <v>6.8356000000000003</v>
      </c>
      <c r="D1900" s="6">
        <f>TITRES_STAT!E1903</f>
        <v>9269</v>
      </c>
      <c r="E1900" s="2">
        <f t="shared" si="116"/>
        <v>5155550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8.15</v>
      </c>
      <c r="C1901" s="6">
        <f>TITRES_STAT!D1904</f>
        <v>6.8356000000000003</v>
      </c>
      <c r="D1901" s="6">
        <f>TITRES_STAT!E1904</f>
        <v>5899</v>
      </c>
      <c r="E1901" s="2">
        <f t="shared" si="116"/>
        <v>5155550</v>
      </c>
      <c r="F1901" s="6" t="str">
        <f t="shared" si="119"/>
        <v>BULLISH</v>
      </c>
      <c r="G1901" s="6" t="str">
        <f t="shared" si="118"/>
        <v>NEUTRAL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8</v>
      </c>
      <c r="C1902" s="6">
        <f>TITRES_STAT!D1905</f>
        <v>6.7098000000000004</v>
      </c>
      <c r="D1902" s="6">
        <f>TITRES_STAT!E1905</f>
        <v>521</v>
      </c>
      <c r="E1902" s="2">
        <f t="shared" si="116"/>
        <v>5155029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44782</v>
      </c>
      <c r="B1903" s="6">
        <f>TITRES_STAT!C1906</f>
        <v>7.9</v>
      </c>
      <c r="C1903" s="6">
        <f>TITRES_STAT!D1906</f>
        <v>6.6260000000000003</v>
      </c>
      <c r="D1903" s="6">
        <f>TITRES_STAT!E1906</f>
        <v>2014</v>
      </c>
      <c r="E1903" s="2">
        <f t="shared" si="116"/>
        <v>5153015</v>
      </c>
      <c r="F1903" s="6" t="str">
        <f t="shared" si="119"/>
        <v>BULLISH</v>
      </c>
      <c r="G1903" s="6" t="str">
        <f t="shared" si="118"/>
        <v>NEUTRAL</v>
      </c>
      <c r="H1903" s="6" t="str">
        <f t="shared" si="117"/>
        <v>CONFIRMED BULLISH</v>
      </c>
    </row>
    <row r="1904" spans="1:8" ht="13.5" x14ac:dyDescent="0.25">
      <c r="A1904" s="3">
        <f>TITRES_STAT!B1907</f>
        <v>44783</v>
      </c>
      <c r="B1904" s="6">
        <f>TITRES_STAT!C1907</f>
        <v>7.98</v>
      </c>
      <c r="C1904" s="6">
        <f>TITRES_STAT!D1907</f>
        <v>6.6931000000000003</v>
      </c>
      <c r="D1904" s="6">
        <f>TITRES_STAT!E1907</f>
        <v>1503</v>
      </c>
      <c r="E1904" s="2">
        <f t="shared" si="116"/>
        <v>5154518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BULLISH DIVERGENCE</v>
      </c>
    </row>
    <row r="1905" spans="1:8" ht="13.5" x14ac:dyDescent="0.25">
      <c r="A1905" s="3">
        <f>TITRES_STAT!B1908</f>
        <v>44784</v>
      </c>
      <c r="B1905" s="6">
        <f>TITRES_STAT!C1908</f>
        <v>7.99</v>
      </c>
      <c r="C1905" s="6">
        <f>TITRES_STAT!D1908</f>
        <v>6.7013999999999996</v>
      </c>
      <c r="D1905" s="6">
        <f>TITRES_STAT!E1908</f>
        <v>2500</v>
      </c>
      <c r="E1905" s="2">
        <f t="shared" si="116"/>
        <v>5157018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BULLISH DIVERGENCE</v>
      </c>
    </row>
    <row r="1906" spans="1:8" ht="13.5" x14ac:dyDescent="0.25">
      <c r="A1906" s="3">
        <f>TITRES_STAT!B1909</f>
        <v>44785</v>
      </c>
      <c r="B1906" s="6">
        <f>TITRES_STAT!C1909</f>
        <v>7.99</v>
      </c>
      <c r="C1906" s="6">
        <f>TITRES_STAT!D1909</f>
        <v>6.7013999999999996</v>
      </c>
      <c r="D1906" s="6">
        <f>TITRES_STAT!E1909</f>
        <v>0</v>
      </c>
      <c r="E1906" s="2">
        <f t="shared" si="116"/>
        <v>5157018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BULLISH DIVERGENCE</v>
      </c>
    </row>
    <row r="1907" spans="1:8" ht="13.5" x14ac:dyDescent="0.25">
      <c r="A1907" s="3">
        <f>TITRES_STAT!B1910</f>
        <v>44788</v>
      </c>
      <c r="B1907" s="6">
        <f>TITRES_STAT!C1910</f>
        <v>8.0399999999999991</v>
      </c>
      <c r="C1907" s="6">
        <f>TITRES_STAT!D1910</f>
        <v>6.7434000000000003</v>
      </c>
      <c r="D1907" s="6">
        <f>TITRES_STAT!E1910</f>
        <v>4623</v>
      </c>
      <c r="E1907" s="2">
        <f t="shared" si="116"/>
        <v>5161641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7.99</v>
      </c>
      <c r="C1908" s="6">
        <f>TITRES_STAT!D1911</f>
        <v>6.7013999999999996</v>
      </c>
      <c r="D1908" s="6">
        <f>TITRES_STAT!E1911</f>
        <v>175</v>
      </c>
      <c r="E1908" s="2">
        <f t="shared" si="116"/>
        <v>5161466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7.95</v>
      </c>
      <c r="C1909" s="6">
        <f>TITRES_STAT!D1912</f>
        <v>6.6679000000000004</v>
      </c>
      <c r="D1909" s="6">
        <f>TITRES_STAT!E1912</f>
        <v>133</v>
      </c>
      <c r="E1909" s="2">
        <f t="shared" si="116"/>
        <v>5161333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BULLISH DIVERGENCE</v>
      </c>
    </row>
    <row r="1910" spans="1:8" ht="13.5" x14ac:dyDescent="0.25">
      <c r="A1910" s="3">
        <f>TITRES_STAT!B1913</f>
        <v>44791</v>
      </c>
      <c r="B1910" s="6">
        <f>TITRES_STAT!C1913</f>
        <v>7.99</v>
      </c>
      <c r="C1910" s="6">
        <f>TITRES_STAT!D1913</f>
        <v>6.7013999999999996</v>
      </c>
      <c r="D1910" s="6">
        <f>TITRES_STAT!E1913</f>
        <v>1645</v>
      </c>
      <c r="E1910" s="2">
        <f t="shared" si="116"/>
        <v>5162978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7.98</v>
      </c>
      <c r="C1911" s="6">
        <f>TITRES_STAT!D1914</f>
        <v>6.6931000000000003</v>
      </c>
      <c r="D1911" s="6">
        <f>TITRES_STAT!E1914</f>
        <v>61</v>
      </c>
      <c r="E1911" s="2">
        <f t="shared" si="116"/>
        <v>5162917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BULLISH DIVERGENCE</v>
      </c>
    </row>
    <row r="1912" spans="1:8" ht="13.5" x14ac:dyDescent="0.25">
      <c r="A1912" s="3">
        <f>TITRES_STAT!B1915</f>
        <v>44795</v>
      </c>
      <c r="B1912" s="6">
        <f>TITRES_STAT!C1915</f>
        <v>7.98</v>
      </c>
      <c r="C1912" s="6">
        <f>TITRES_STAT!D1915</f>
        <v>6.6931000000000003</v>
      </c>
      <c r="D1912" s="6">
        <f>TITRES_STAT!E1915</f>
        <v>278</v>
      </c>
      <c r="E1912" s="2">
        <f t="shared" si="116"/>
        <v>5162917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BULLISH DIVERGENCE</v>
      </c>
    </row>
    <row r="1913" spans="1:8" ht="13.5" x14ac:dyDescent="0.25">
      <c r="A1913" s="3">
        <f>TITRES_STAT!B1916</f>
        <v>44796</v>
      </c>
      <c r="B1913" s="6">
        <f>TITRES_STAT!C1916</f>
        <v>7.94</v>
      </c>
      <c r="C1913" s="6">
        <f>TITRES_STAT!D1916</f>
        <v>6.6595000000000004</v>
      </c>
      <c r="D1913" s="6">
        <f>TITRES_STAT!E1916</f>
        <v>214</v>
      </c>
      <c r="E1913" s="2">
        <f t="shared" si="116"/>
        <v>5162703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BULLISH DIVERGENCE</v>
      </c>
    </row>
    <row r="1914" spans="1:8" ht="13.5" x14ac:dyDescent="0.25">
      <c r="A1914" s="3">
        <f>TITRES_STAT!B1917</f>
        <v>44797</v>
      </c>
      <c r="B1914" s="6">
        <f>TITRES_STAT!C1917</f>
        <v>7.9</v>
      </c>
      <c r="C1914" s="6">
        <f>TITRES_STAT!D1917</f>
        <v>6.6260000000000003</v>
      </c>
      <c r="D1914" s="6">
        <f>TITRES_STAT!E1917</f>
        <v>2211</v>
      </c>
      <c r="E1914" s="2">
        <f t="shared" si="116"/>
        <v>5160492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44798</v>
      </c>
      <c r="B1915" s="6">
        <f>TITRES_STAT!C1918</f>
        <v>7.88</v>
      </c>
      <c r="C1915" s="6">
        <f>TITRES_STAT!D1918</f>
        <v>6.6092000000000004</v>
      </c>
      <c r="D1915" s="6">
        <f>TITRES_STAT!E1918</f>
        <v>11</v>
      </c>
      <c r="E1915" s="2">
        <f t="shared" si="116"/>
        <v>5160481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7.86</v>
      </c>
      <c r="C1916" s="6">
        <f>TITRES_STAT!D1919</f>
        <v>6.5923999999999996</v>
      </c>
      <c r="D1916" s="6">
        <f>TITRES_STAT!E1919</f>
        <v>11659</v>
      </c>
      <c r="E1916" s="2">
        <f t="shared" si="116"/>
        <v>5148822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7.93</v>
      </c>
      <c r="C1917" s="6">
        <f>TITRES_STAT!D1920</f>
        <v>6.6510999999999996</v>
      </c>
      <c r="D1917" s="6">
        <f>TITRES_STAT!E1920</f>
        <v>6134</v>
      </c>
      <c r="E1917" s="2">
        <f t="shared" si="116"/>
        <v>5154956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7.93</v>
      </c>
      <c r="C1918" s="6">
        <f>TITRES_STAT!D1921</f>
        <v>6.6510999999999996</v>
      </c>
      <c r="D1918" s="6">
        <f>TITRES_STAT!E1921</f>
        <v>1136</v>
      </c>
      <c r="E1918" s="2">
        <f t="shared" si="116"/>
        <v>5154956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7.9</v>
      </c>
      <c r="C1919" s="6">
        <f>TITRES_STAT!D1922</f>
        <v>6.6260000000000003</v>
      </c>
      <c r="D1919" s="6">
        <f>TITRES_STAT!E1922</f>
        <v>1360</v>
      </c>
      <c r="E1919" s="2">
        <f t="shared" si="116"/>
        <v>5153596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8.01</v>
      </c>
      <c r="C1920" s="6">
        <f>TITRES_STAT!D1923</f>
        <v>6.7182000000000004</v>
      </c>
      <c r="D1920" s="6">
        <f>TITRES_STAT!E1923</f>
        <v>24375</v>
      </c>
      <c r="E1920" s="2">
        <f t="shared" si="116"/>
        <v>5177971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8</v>
      </c>
      <c r="C1921" s="6">
        <f>TITRES_STAT!D1924</f>
        <v>6.7098000000000004</v>
      </c>
      <c r="D1921" s="6">
        <f>TITRES_STAT!E1924</f>
        <v>537</v>
      </c>
      <c r="E1921" s="2">
        <f t="shared" si="116"/>
        <v>5177434</v>
      </c>
      <c r="F1921" s="6" t="str">
        <f t="shared" si="119"/>
        <v>BULLISH</v>
      </c>
      <c r="G1921" s="6" t="str">
        <f t="shared" si="118"/>
        <v>NEUTRAL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8</v>
      </c>
      <c r="C1922" s="6">
        <f>TITRES_STAT!D1925</f>
        <v>6.7098000000000004</v>
      </c>
      <c r="D1922" s="6">
        <f>TITRES_STAT!E1925</f>
        <v>121</v>
      </c>
      <c r="E1922" s="2">
        <f t="shared" si="116"/>
        <v>5177434</v>
      </c>
      <c r="F1922" s="6" t="str">
        <f t="shared" si="119"/>
        <v>BULLISH</v>
      </c>
      <c r="G1922" s="6" t="str">
        <f t="shared" si="118"/>
        <v>NEUTRAL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7.89</v>
      </c>
      <c r="C1923" s="6">
        <f>TITRES_STAT!D1926</f>
        <v>6.6176000000000004</v>
      </c>
      <c r="D1923" s="6">
        <f>TITRES_STAT!E1926</f>
        <v>2276</v>
      </c>
      <c r="E1923" s="2">
        <f t="shared" si="116"/>
        <v>5175158</v>
      </c>
      <c r="F1923" s="6" t="str">
        <f t="shared" si="119"/>
        <v>BULLISH</v>
      </c>
      <c r="G1923" s="6" t="str">
        <f t="shared" si="118"/>
        <v>NEUTRAL</v>
      </c>
      <c r="H1923" s="6" t="str">
        <f t="shared" si="117"/>
        <v>BULLISH DIVERGENCE</v>
      </c>
    </row>
    <row r="1924" spans="1:8" ht="13.5" x14ac:dyDescent="0.25">
      <c r="A1924" s="3">
        <f>TITRES_STAT!B1927</f>
        <v>44811</v>
      </c>
      <c r="B1924" s="6">
        <f>TITRES_STAT!C1927</f>
        <v>7.89</v>
      </c>
      <c r="C1924" s="6">
        <f>TITRES_STAT!D1927</f>
        <v>6.6176000000000004</v>
      </c>
      <c r="D1924" s="6">
        <f>TITRES_STAT!E1927</f>
        <v>2208</v>
      </c>
      <c r="E1924" s="2">
        <f t="shared" ref="E1924:E1987" si="120">IF(B1924&gt;B1923, E1923+D1924, IF(B1924&lt;B1923, E1923-D1924, E1923))</f>
        <v>5175158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BULLISH DIVERGENCE</v>
      </c>
    </row>
    <row r="1925" spans="1:8" ht="13.5" x14ac:dyDescent="0.25">
      <c r="A1925" s="3">
        <f>TITRES_STAT!B1928</f>
        <v>44812</v>
      </c>
      <c r="B1925" s="6">
        <f>TITRES_STAT!C1928</f>
        <v>7.95</v>
      </c>
      <c r="C1925" s="6">
        <f>TITRES_STAT!D1928</f>
        <v>6.6679000000000004</v>
      </c>
      <c r="D1925" s="6">
        <f>TITRES_STAT!E1928</f>
        <v>2998</v>
      </c>
      <c r="E1925" s="2">
        <f t="shared" si="120"/>
        <v>5178156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BULLISH DIVERGENCE</v>
      </c>
    </row>
    <row r="1926" spans="1:8" ht="13.5" x14ac:dyDescent="0.25">
      <c r="A1926" s="3">
        <f>TITRES_STAT!B1929</f>
        <v>44813</v>
      </c>
      <c r="B1926" s="6">
        <f>TITRES_STAT!C1929</f>
        <v>7.9</v>
      </c>
      <c r="C1926" s="6">
        <f>TITRES_STAT!D1929</f>
        <v>6.6260000000000003</v>
      </c>
      <c r="D1926" s="6">
        <f>TITRES_STAT!E1929</f>
        <v>590</v>
      </c>
      <c r="E1926" s="2">
        <f t="shared" si="120"/>
        <v>5177566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BULLISH DIVERGENCE</v>
      </c>
    </row>
    <row r="1927" spans="1:8" ht="13.5" x14ac:dyDescent="0.25">
      <c r="A1927" s="3">
        <f>TITRES_STAT!B1930</f>
        <v>44816</v>
      </c>
      <c r="B1927" s="6">
        <f>TITRES_STAT!C1930</f>
        <v>7.43</v>
      </c>
      <c r="C1927" s="6">
        <f>TITRES_STAT!D1930</f>
        <v>6.2317999999999998</v>
      </c>
      <c r="D1927" s="6">
        <f>TITRES_STAT!E1930</f>
        <v>16150</v>
      </c>
      <c r="E1927" s="2">
        <f t="shared" si="120"/>
        <v>5161416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7.51</v>
      </c>
      <c r="C1928" s="6">
        <f>TITRES_STAT!D1931</f>
        <v>6.2988</v>
      </c>
      <c r="D1928" s="6">
        <f>TITRES_STAT!E1931</f>
        <v>42904</v>
      </c>
      <c r="E1928" s="2">
        <f t="shared" si="120"/>
        <v>5204320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NEUTRAL</v>
      </c>
      <c r="H1928" s="6" t="str">
        <f t="shared" si="121"/>
        <v>BULLISH DIVERGENCE</v>
      </c>
    </row>
    <row r="1929" spans="1:8" ht="13.5" x14ac:dyDescent="0.25">
      <c r="A1929" s="3">
        <f>TITRES_STAT!B1932</f>
        <v>44818</v>
      </c>
      <c r="B1929" s="6">
        <f>TITRES_STAT!C1932</f>
        <v>7.68</v>
      </c>
      <c r="C1929" s="6">
        <f>TITRES_STAT!D1932</f>
        <v>6.4413999999999998</v>
      </c>
      <c r="D1929" s="6">
        <f>TITRES_STAT!E1932</f>
        <v>1162</v>
      </c>
      <c r="E1929" s="2">
        <f t="shared" si="120"/>
        <v>5205482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BULLISH DIVERGENCE</v>
      </c>
    </row>
    <row r="1930" spans="1:8" ht="13.5" x14ac:dyDescent="0.25">
      <c r="A1930" s="3">
        <f>TITRES_STAT!B1933</f>
        <v>44819</v>
      </c>
      <c r="B1930" s="6">
        <f>TITRES_STAT!C1933</f>
        <v>7.32</v>
      </c>
      <c r="C1930" s="6">
        <f>TITRES_STAT!D1933</f>
        <v>6.1395</v>
      </c>
      <c r="D1930" s="6">
        <f>TITRES_STAT!E1933</f>
        <v>2886</v>
      </c>
      <c r="E1930" s="2">
        <f t="shared" si="120"/>
        <v>5202596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BULLISH DIVERGENCE</v>
      </c>
    </row>
    <row r="1931" spans="1:8" ht="13.5" x14ac:dyDescent="0.25">
      <c r="A1931" s="3">
        <f>TITRES_STAT!B1934</f>
        <v>44820</v>
      </c>
      <c r="B1931" s="6">
        <f>TITRES_STAT!C1934</f>
        <v>7.31</v>
      </c>
      <c r="C1931" s="6">
        <f>TITRES_STAT!D1934</f>
        <v>6.1311</v>
      </c>
      <c r="D1931" s="6">
        <f>TITRES_STAT!E1934</f>
        <v>3631</v>
      </c>
      <c r="E1931" s="2">
        <f t="shared" si="120"/>
        <v>5198965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BULLISH DIVERGENCE</v>
      </c>
    </row>
    <row r="1932" spans="1:8" ht="13.5" x14ac:dyDescent="0.25">
      <c r="A1932" s="3">
        <f>TITRES_STAT!B1935</f>
        <v>44823</v>
      </c>
      <c r="B1932" s="6">
        <f>TITRES_STAT!C1935</f>
        <v>7.23</v>
      </c>
      <c r="C1932" s="6">
        <f>TITRES_STAT!D1935</f>
        <v>6.0640000000000001</v>
      </c>
      <c r="D1932" s="6">
        <f>TITRES_STAT!E1935</f>
        <v>8325</v>
      </c>
      <c r="E1932" s="2">
        <f t="shared" si="120"/>
        <v>5190640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BULLISH DIVERGENCE</v>
      </c>
    </row>
    <row r="1933" spans="1:8" ht="13.5" x14ac:dyDescent="0.25">
      <c r="A1933" s="3">
        <f>TITRES_STAT!B1936</f>
        <v>44824</v>
      </c>
      <c r="B1933" s="6">
        <f>TITRES_STAT!C1936</f>
        <v>7.39</v>
      </c>
      <c r="C1933" s="6">
        <f>TITRES_STAT!D1936</f>
        <v>6.1981999999999999</v>
      </c>
      <c r="D1933" s="6">
        <f>TITRES_STAT!E1936</f>
        <v>6569</v>
      </c>
      <c r="E1933" s="2">
        <f t="shared" si="120"/>
        <v>5197209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7.35</v>
      </c>
      <c r="C1934" s="6">
        <f>TITRES_STAT!D1937</f>
        <v>6.1646999999999998</v>
      </c>
      <c r="D1934" s="6">
        <f>TITRES_STAT!E1937</f>
        <v>2780</v>
      </c>
      <c r="E1934" s="2">
        <f t="shared" si="120"/>
        <v>5194429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7.45</v>
      </c>
      <c r="C1935" s="6">
        <f>TITRES_STAT!D1938</f>
        <v>6.2484999999999999</v>
      </c>
      <c r="D1935" s="6">
        <f>TITRES_STAT!E1938</f>
        <v>14820</v>
      </c>
      <c r="E1935" s="2">
        <f t="shared" si="120"/>
        <v>5209249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7.55</v>
      </c>
      <c r="C1936" s="6">
        <f>TITRES_STAT!D1939</f>
        <v>6.3323999999999998</v>
      </c>
      <c r="D1936" s="6">
        <f>TITRES_STAT!E1939</f>
        <v>12440</v>
      </c>
      <c r="E1936" s="2">
        <f t="shared" si="120"/>
        <v>5221689</v>
      </c>
      <c r="F1936" s="6" t="str">
        <f t="shared" si="123"/>
        <v>BULLISH</v>
      </c>
      <c r="G1936" s="6" t="str">
        <f t="shared" si="122"/>
        <v>NEUTRAL</v>
      </c>
      <c r="H1936" s="6" t="str">
        <f t="shared" si="121"/>
        <v>CONFIRMED BULLISH</v>
      </c>
    </row>
    <row r="1937" spans="1:8" ht="13.5" x14ac:dyDescent="0.25">
      <c r="A1937" s="3">
        <f>TITRES_STAT!B1940</f>
        <v>44830</v>
      </c>
      <c r="B1937" s="6">
        <f>TITRES_STAT!C1940</f>
        <v>7.8</v>
      </c>
      <c r="C1937" s="6">
        <f>TITRES_STAT!D1940</f>
        <v>6.5420999999999996</v>
      </c>
      <c r="D1937" s="6">
        <f>TITRES_STAT!E1940</f>
        <v>21265</v>
      </c>
      <c r="E1937" s="2">
        <f t="shared" si="120"/>
        <v>5242954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CONFIRMED BULLISH</v>
      </c>
    </row>
    <row r="1938" spans="1:8" ht="13.5" x14ac:dyDescent="0.25">
      <c r="A1938" s="3">
        <f>TITRES_STAT!B1941</f>
        <v>44831</v>
      </c>
      <c r="B1938" s="6">
        <f>TITRES_STAT!C1941</f>
        <v>7.6</v>
      </c>
      <c r="C1938" s="6">
        <f>TITRES_STAT!D1941</f>
        <v>6.3742999999999999</v>
      </c>
      <c r="D1938" s="6">
        <f>TITRES_STAT!E1941</f>
        <v>5756</v>
      </c>
      <c r="E1938" s="2">
        <f t="shared" si="120"/>
        <v>5237198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CONFIRMED BULLISH</v>
      </c>
    </row>
    <row r="1939" spans="1:8" ht="13.5" x14ac:dyDescent="0.25">
      <c r="A1939" s="3">
        <f>TITRES_STAT!B1942</f>
        <v>44832</v>
      </c>
      <c r="B1939" s="6">
        <f>TITRES_STAT!C1942</f>
        <v>7.6</v>
      </c>
      <c r="C1939" s="6">
        <f>TITRES_STAT!D1942</f>
        <v>6.3742999999999999</v>
      </c>
      <c r="D1939" s="6">
        <f>TITRES_STAT!E1942</f>
        <v>1418</v>
      </c>
      <c r="E1939" s="2">
        <f t="shared" si="120"/>
        <v>5237198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CONFIRMED BULLISH</v>
      </c>
    </row>
    <row r="1940" spans="1:8" ht="13.5" x14ac:dyDescent="0.25">
      <c r="A1940" s="3">
        <f>TITRES_STAT!B1943</f>
        <v>44833</v>
      </c>
      <c r="B1940" s="6">
        <f>TITRES_STAT!C1943</f>
        <v>7.49</v>
      </c>
      <c r="C1940" s="6">
        <f>TITRES_STAT!D1943</f>
        <v>6.2820999999999998</v>
      </c>
      <c r="D1940" s="6">
        <f>TITRES_STAT!E1943</f>
        <v>2293</v>
      </c>
      <c r="E1940" s="2">
        <f t="shared" si="120"/>
        <v>5234905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CONFIRMED BULLISH</v>
      </c>
    </row>
    <row r="1941" spans="1:8" ht="13.5" x14ac:dyDescent="0.25">
      <c r="A1941" s="3">
        <f>TITRES_STAT!B1944</f>
        <v>44834</v>
      </c>
      <c r="B1941" s="6">
        <f>TITRES_STAT!C1944</f>
        <v>7.43</v>
      </c>
      <c r="C1941" s="6">
        <f>TITRES_STAT!D1944</f>
        <v>6.2317999999999998</v>
      </c>
      <c r="D1941" s="6">
        <f>TITRES_STAT!E1944</f>
        <v>1441</v>
      </c>
      <c r="E1941" s="2">
        <f t="shared" si="120"/>
        <v>5233464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7.47</v>
      </c>
      <c r="C1942" s="6">
        <f>TITRES_STAT!D1945</f>
        <v>6.2652999999999999</v>
      </c>
      <c r="D1942" s="6">
        <f>TITRES_STAT!E1945</f>
        <v>1110</v>
      </c>
      <c r="E1942" s="2">
        <f t="shared" si="120"/>
        <v>5234574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7.35</v>
      </c>
      <c r="C1943" s="6">
        <f>TITRES_STAT!D1946</f>
        <v>6.1646999999999998</v>
      </c>
      <c r="D1943" s="6">
        <f>TITRES_STAT!E1946</f>
        <v>2265</v>
      </c>
      <c r="E1943" s="2">
        <f t="shared" si="120"/>
        <v>5232309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7.3</v>
      </c>
      <c r="C1944" s="6">
        <f>TITRES_STAT!D1947</f>
        <v>6.1227</v>
      </c>
      <c r="D1944" s="6">
        <f>TITRES_STAT!E1947</f>
        <v>4684</v>
      </c>
      <c r="E1944" s="2">
        <f t="shared" si="120"/>
        <v>5227625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7.37</v>
      </c>
      <c r="C1945" s="6">
        <f>TITRES_STAT!D1948</f>
        <v>6.1814</v>
      </c>
      <c r="D1945" s="6">
        <f>TITRES_STAT!E1948</f>
        <v>2453</v>
      </c>
      <c r="E1945" s="2">
        <f t="shared" si="120"/>
        <v>5230078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7.3</v>
      </c>
      <c r="C1946" s="6">
        <f>TITRES_STAT!D1949</f>
        <v>6.1227</v>
      </c>
      <c r="D1946" s="6">
        <f>TITRES_STAT!E1949</f>
        <v>784</v>
      </c>
      <c r="E1946" s="2">
        <f t="shared" si="120"/>
        <v>5229294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7.45</v>
      </c>
      <c r="C1947" s="6">
        <f>TITRES_STAT!D1950</f>
        <v>6.2484999999999999</v>
      </c>
      <c r="D1947" s="6">
        <f>TITRES_STAT!E1950</f>
        <v>302</v>
      </c>
      <c r="E1947" s="2">
        <f t="shared" si="120"/>
        <v>5229596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7.37</v>
      </c>
      <c r="C1948" s="6">
        <f>TITRES_STAT!D1951</f>
        <v>6.1814</v>
      </c>
      <c r="D1948" s="6">
        <f>TITRES_STAT!E1951</f>
        <v>567</v>
      </c>
      <c r="E1948" s="2">
        <f t="shared" si="120"/>
        <v>5229029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BEARISH DIVERGENCE</v>
      </c>
    </row>
    <row r="1949" spans="1:8" ht="13.5" x14ac:dyDescent="0.25">
      <c r="A1949" s="3">
        <f>TITRES_STAT!B1952</f>
        <v>44846</v>
      </c>
      <c r="B1949" s="6">
        <f>TITRES_STAT!C1952</f>
        <v>7.31</v>
      </c>
      <c r="C1949" s="6">
        <f>TITRES_STAT!D1952</f>
        <v>6.1311</v>
      </c>
      <c r="D1949" s="6">
        <f>TITRES_STAT!E1952</f>
        <v>11693</v>
      </c>
      <c r="E1949" s="2">
        <f t="shared" si="120"/>
        <v>5217336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BEARISH DIVERGENCE</v>
      </c>
    </row>
    <row r="1950" spans="1:8" ht="13.5" x14ac:dyDescent="0.25">
      <c r="A1950" s="3">
        <f>TITRES_STAT!B1953</f>
        <v>44847</v>
      </c>
      <c r="B1950" s="6">
        <f>TITRES_STAT!C1953</f>
        <v>7.35</v>
      </c>
      <c r="C1950" s="6">
        <f>TITRES_STAT!D1953</f>
        <v>6.1646999999999998</v>
      </c>
      <c r="D1950" s="6">
        <f>TITRES_STAT!E1953</f>
        <v>377</v>
      </c>
      <c r="E1950" s="2">
        <f t="shared" si="120"/>
        <v>5217713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7.37</v>
      </c>
      <c r="C1951" s="6">
        <f>TITRES_STAT!D1954</f>
        <v>6.1814</v>
      </c>
      <c r="D1951" s="6">
        <f>TITRES_STAT!E1954</f>
        <v>56</v>
      </c>
      <c r="E1951" s="2">
        <f t="shared" si="120"/>
        <v>5217769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BEARISH DIVERGENCE</v>
      </c>
    </row>
    <row r="1952" spans="1:8" ht="13.5" x14ac:dyDescent="0.25">
      <c r="A1952" s="3">
        <f>TITRES_STAT!B1955</f>
        <v>44851</v>
      </c>
      <c r="B1952" s="6">
        <f>TITRES_STAT!C1955</f>
        <v>7.37</v>
      </c>
      <c r="C1952" s="6">
        <f>TITRES_STAT!D1955</f>
        <v>6.1814</v>
      </c>
      <c r="D1952" s="6">
        <f>TITRES_STAT!E1955</f>
        <v>1052</v>
      </c>
      <c r="E1952" s="2">
        <f t="shared" si="120"/>
        <v>5217769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7.33</v>
      </c>
      <c r="C1953" s="6">
        <f>TITRES_STAT!D1956</f>
        <v>6.1478999999999999</v>
      </c>
      <c r="D1953" s="6">
        <f>TITRES_STAT!E1956</f>
        <v>3421</v>
      </c>
      <c r="E1953" s="2">
        <f t="shared" si="120"/>
        <v>5214348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7.35</v>
      </c>
      <c r="C1954" s="6">
        <f>TITRES_STAT!D1957</f>
        <v>6.1646999999999998</v>
      </c>
      <c r="D1954" s="6">
        <f>TITRES_STAT!E1957</f>
        <v>1103</v>
      </c>
      <c r="E1954" s="2">
        <f t="shared" si="120"/>
        <v>5215451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BEARISH DIVERGENCE</v>
      </c>
    </row>
    <row r="1955" spans="1:8" ht="13.5" x14ac:dyDescent="0.25">
      <c r="A1955" s="3">
        <f>TITRES_STAT!B1958</f>
        <v>44854</v>
      </c>
      <c r="B1955" s="6">
        <f>TITRES_STAT!C1958</f>
        <v>7.23</v>
      </c>
      <c r="C1955" s="6">
        <f>TITRES_STAT!D1958</f>
        <v>6.0640000000000001</v>
      </c>
      <c r="D1955" s="6">
        <f>TITRES_STAT!E1958</f>
        <v>1675</v>
      </c>
      <c r="E1955" s="2">
        <f t="shared" si="120"/>
        <v>5213776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7.36</v>
      </c>
      <c r="C1956" s="6">
        <f>TITRES_STAT!D1959</f>
        <v>6.173</v>
      </c>
      <c r="D1956" s="6">
        <f>TITRES_STAT!E1959</f>
        <v>3225</v>
      </c>
      <c r="E1956" s="2">
        <f t="shared" si="120"/>
        <v>5217001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7.36</v>
      </c>
      <c r="C1957" s="6">
        <f>TITRES_STAT!D1960</f>
        <v>6.173</v>
      </c>
      <c r="D1957" s="6">
        <f>TITRES_STAT!E1960</f>
        <v>378</v>
      </c>
      <c r="E1957" s="2">
        <f t="shared" si="120"/>
        <v>5217001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7.3</v>
      </c>
      <c r="C1958" s="6">
        <f>TITRES_STAT!D1961</f>
        <v>6.1227</v>
      </c>
      <c r="D1958" s="6">
        <f>TITRES_STAT!E1961</f>
        <v>15783</v>
      </c>
      <c r="E1958" s="2">
        <f t="shared" si="120"/>
        <v>5201218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7.37</v>
      </c>
      <c r="C1959" s="6">
        <f>TITRES_STAT!D1962</f>
        <v>6.1814</v>
      </c>
      <c r="D1959" s="6">
        <f>TITRES_STAT!E1962</f>
        <v>3110</v>
      </c>
      <c r="E1959" s="2">
        <f t="shared" si="120"/>
        <v>5204328</v>
      </c>
      <c r="F1959" s="6" t="str">
        <f t="shared" si="123"/>
        <v>BEARISH</v>
      </c>
      <c r="G1959" s="6" t="str">
        <f t="shared" si="122"/>
        <v>NEUTRAL</v>
      </c>
      <c r="H1959" s="6" t="str">
        <f t="shared" si="121"/>
        <v>BEARISH DIVERGENCE</v>
      </c>
    </row>
    <row r="1960" spans="1:8" ht="13.5" x14ac:dyDescent="0.25">
      <c r="A1960" s="3">
        <f>TITRES_STAT!B1963</f>
        <v>44861</v>
      </c>
      <c r="B1960" s="6">
        <f>TITRES_STAT!C1963</f>
        <v>7.35</v>
      </c>
      <c r="C1960" s="6">
        <f>TITRES_STAT!D1963</f>
        <v>6.1646999999999998</v>
      </c>
      <c r="D1960" s="6">
        <f>TITRES_STAT!E1963</f>
        <v>1363</v>
      </c>
      <c r="E1960" s="2">
        <f t="shared" si="120"/>
        <v>5202965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BEARISH DIVERGENCE</v>
      </c>
    </row>
    <row r="1961" spans="1:8" ht="13.5" x14ac:dyDescent="0.25">
      <c r="A1961" s="3">
        <f>TITRES_STAT!B1964</f>
        <v>44862</v>
      </c>
      <c r="B1961" s="6">
        <f>TITRES_STAT!C1964</f>
        <v>7.35</v>
      </c>
      <c r="C1961" s="6">
        <f>TITRES_STAT!D1964</f>
        <v>6.1646999999999998</v>
      </c>
      <c r="D1961" s="6">
        <f>TITRES_STAT!E1964</f>
        <v>477</v>
      </c>
      <c r="E1961" s="2">
        <f t="shared" si="120"/>
        <v>5202965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7.34</v>
      </c>
      <c r="C1962" s="6">
        <f>TITRES_STAT!D1965</f>
        <v>6.1562999999999999</v>
      </c>
      <c r="D1962" s="6">
        <f>TITRES_STAT!E1965</f>
        <v>384</v>
      </c>
      <c r="E1962" s="2">
        <f t="shared" si="120"/>
        <v>5202581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7.25</v>
      </c>
      <c r="C1963" s="6">
        <f>TITRES_STAT!D1966</f>
        <v>6.0808</v>
      </c>
      <c r="D1963" s="6">
        <f>TITRES_STAT!E1966</f>
        <v>4243</v>
      </c>
      <c r="E1963" s="2">
        <f t="shared" si="120"/>
        <v>5198338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7.25</v>
      </c>
      <c r="C1964" s="6">
        <f>TITRES_STAT!D1967</f>
        <v>6.0808</v>
      </c>
      <c r="D1964" s="6">
        <f>TITRES_STAT!E1967</f>
        <v>21683</v>
      </c>
      <c r="E1964" s="2">
        <f t="shared" si="120"/>
        <v>5198338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7.2</v>
      </c>
      <c r="C1965" s="6">
        <f>TITRES_STAT!D1968</f>
        <v>6.0388000000000002</v>
      </c>
      <c r="D1965" s="6">
        <f>TITRES_STAT!E1968</f>
        <v>1735</v>
      </c>
      <c r="E1965" s="2">
        <f t="shared" si="120"/>
        <v>5196603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7.2</v>
      </c>
      <c r="C1966" s="6">
        <f>TITRES_STAT!D1969</f>
        <v>6.0388000000000002</v>
      </c>
      <c r="D1966" s="6">
        <f>TITRES_STAT!E1969</f>
        <v>1165</v>
      </c>
      <c r="E1966" s="2">
        <f t="shared" si="120"/>
        <v>5196603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7.45</v>
      </c>
      <c r="C1967" s="6">
        <f>TITRES_STAT!D1970</f>
        <v>6.2484999999999999</v>
      </c>
      <c r="D1967" s="6">
        <f>TITRES_STAT!E1970</f>
        <v>2440</v>
      </c>
      <c r="E1967" s="2">
        <f t="shared" si="120"/>
        <v>5199043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BEARISH DIVERGENCE</v>
      </c>
    </row>
    <row r="1968" spans="1:8" ht="13.5" x14ac:dyDescent="0.25">
      <c r="A1968" s="3">
        <f>TITRES_STAT!B1971</f>
        <v>44873</v>
      </c>
      <c r="B1968" s="6">
        <f>TITRES_STAT!C1971</f>
        <v>7.25</v>
      </c>
      <c r="C1968" s="6">
        <f>TITRES_STAT!D1971</f>
        <v>6.0808</v>
      </c>
      <c r="D1968" s="6">
        <f>TITRES_STAT!E1971</f>
        <v>1991</v>
      </c>
      <c r="E1968" s="2">
        <f t="shared" si="120"/>
        <v>5197052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7.3</v>
      </c>
      <c r="C1969" s="6">
        <f>TITRES_STAT!D1972</f>
        <v>6.1227</v>
      </c>
      <c r="D1969" s="6">
        <f>TITRES_STAT!E1972</f>
        <v>1</v>
      </c>
      <c r="E1969" s="2">
        <f t="shared" si="120"/>
        <v>5197053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BEARISH DIVERGENCE</v>
      </c>
    </row>
    <row r="1970" spans="1:8" ht="13.5" x14ac:dyDescent="0.25">
      <c r="A1970" s="3">
        <f>TITRES_STAT!B1973</f>
        <v>44875</v>
      </c>
      <c r="B1970" s="6">
        <f>TITRES_STAT!C1973</f>
        <v>7.4</v>
      </c>
      <c r="C1970" s="6">
        <f>TITRES_STAT!D1973</f>
        <v>6.2065999999999999</v>
      </c>
      <c r="D1970" s="6">
        <f>TITRES_STAT!E1973</f>
        <v>1</v>
      </c>
      <c r="E1970" s="2">
        <f t="shared" si="120"/>
        <v>5197054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7.4</v>
      </c>
      <c r="C1971" s="6">
        <f>TITRES_STAT!D1974</f>
        <v>6.2065999999999999</v>
      </c>
      <c r="D1971" s="6">
        <f>TITRES_STAT!E1974</f>
        <v>0</v>
      </c>
      <c r="E1971" s="2">
        <f t="shared" si="120"/>
        <v>5197054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7.25</v>
      </c>
      <c r="C1972" s="6">
        <f>TITRES_STAT!D1975</f>
        <v>6.0808</v>
      </c>
      <c r="D1972" s="6">
        <f>TITRES_STAT!E1975</f>
        <v>583</v>
      </c>
      <c r="E1972" s="2">
        <f t="shared" si="120"/>
        <v>5196471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7.2</v>
      </c>
      <c r="C1973" s="6">
        <f>TITRES_STAT!D1976</f>
        <v>6.0388000000000002</v>
      </c>
      <c r="D1973" s="6">
        <f>TITRES_STAT!E1976</f>
        <v>932</v>
      </c>
      <c r="E1973" s="2">
        <f t="shared" si="120"/>
        <v>5195539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7.22</v>
      </c>
      <c r="C1974" s="6">
        <f>TITRES_STAT!D1977</f>
        <v>6.0556000000000001</v>
      </c>
      <c r="D1974" s="6">
        <f>TITRES_STAT!E1977</f>
        <v>81</v>
      </c>
      <c r="E1974" s="2">
        <f t="shared" si="120"/>
        <v>5195620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7.29</v>
      </c>
      <c r="C1975" s="6">
        <f>TITRES_STAT!D1978</f>
        <v>6.1143000000000001</v>
      </c>
      <c r="D1975" s="6">
        <f>TITRES_STAT!E1978</f>
        <v>580</v>
      </c>
      <c r="E1975" s="2">
        <f t="shared" si="120"/>
        <v>5196200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7.29</v>
      </c>
      <c r="C1976" s="6">
        <f>TITRES_STAT!D1979</f>
        <v>6.1143000000000001</v>
      </c>
      <c r="D1976" s="6">
        <f>TITRES_STAT!E1979</f>
        <v>616</v>
      </c>
      <c r="E1976" s="2">
        <f t="shared" si="120"/>
        <v>5196200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7.18</v>
      </c>
      <c r="C1977" s="6">
        <f>TITRES_STAT!D1980</f>
        <v>6.0221</v>
      </c>
      <c r="D1977" s="6">
        <f>TITRES_STAT!E1980</f>
        <v>3140</v>
      </c>
      <c r="E1977" s="2">
        <f t="shared" si="120"/>
        <v>5193060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7.18</v>
      </c>
      <c r="C1978" s="6">
        <f>TITRES_STAT!D1981</f>
        <v>6.0221</v>
      </c>
      <c r="D1978" s="6">
        <f>TITRES_STAT!E1981</f>
        <v>39960</v>
      </c>
      <c r="E1978" s="2">
        <f t="shared" si="120"/>
        <v>5193060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7.27</v>
      </c>
      <c r="C1979" s="6">
        <f>TITRES_STAT!D1982</f>
        <v>6.0975999999999999</v>
      </c>
      <c r="D1979" s="6">
        <f>TITRES_STAT!E1982</f>
        <v>1799</v>
      </c>
      <c r="E1979" s="2">
        <f t="shared" si="120"/>
        <v>5194859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BEARISH DIVERGENCE</v>
      </c>
    </row>
    <row r="1980" spans="1:8" ht="13.5" x14ac:dyDescent="0.25">
      <c r="A1980" s="3">
        <f>TITRES_STAT!B1983</f>
        <v>44889</v>
      </c>
      <c r="B1980" s="6">
        <f>TITRES_STAT!C1983</f>
        <v>7.2</v>
      </c>
      <c r="C1980" s="6">
        <f>TITRES_STAT!D1983</f>
        <v>6.0388000000000002</v>
      </c>
      <c r="D1980" s="6">
        <f>TITRES_STAT!E1983</f>
        <v>939</v>
      </c>
      <c r="E1980" s="2">
        <f t="shared" si="120"/>
        <v>5193920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7.2</v>
      </c>
      <c r="C1981" s="6">
        <f>TITRES_STAT!D1984</f>
        <v>6.0388000000000002</v>
      </c>
      <c r="D1981" s="6">
        <f>TITRES_STAT!E1984</f>
        <v>4014</v>
      </c>
      <c r="E1981" s="2">
        <f t="shared" si="120"/>
        <v>5193920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7.2</v>
      </c>
      <c r="C1982" s="6">
        <f>TITRES_STAT!D1985</f>
        <v>6.0388000000000002</v>
      </c>
      <c r="D1982" s="6">
        <f>TITRES_STAT!E1985</f>
        <v>2266</v>
      </c>
      <c r="E1982" s="2">
        <f t="shared" si="120"/>
        <v>5193920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7.18</v>
      </c>
      <c r="C1983" s="6">
        <f>TITRES_STAT!D1986</f>
        <v>6.0221</v>
      </c>
      <c r="D1983" s="6">
        <f>TITRES_STAT!E1986</f>
        <v>848</v>
      </c>
      <c r="E1983" s="2">
        <f t="shared" si="120"/>
        <v>5193072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7.16</v>
      </c>
      <c r="C1984" s="6">
        <f>TITRES_STAT!D1987</f>
        <v>6.0053000000000001</v>
      </c>
      <c r="D1984" s="6">
        <f>TITRES_STAT!E1987</f>
        <v>889</v>
      </c>
      <c r="E1984" s="2">
        <f t="shared" si="120"/>
        <v>5192183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7.13</v>
      </c>
      <c r="C1985" s="6">
        <f>TITRES_STAT!D1988</f>
        <v>5.9801000000000002</v>
      </c>
      <c r="D1985" s="6">
        <f>TITRES_STAT!E1988</f>
        <v>1161</v>
      </c>
      <c r="E1985" s="2">
        <f t="shared" si="120"/>
        <v>5191022</v>
      </c>
      <c r="F1985" s="6" t="str">
        <f t="shared" si="123"/>
        <v>BEARISH</v>
      </c>
      <c r="G1985" s="6" t="str">
        <f t="shared" si="122"/>
        <v>NEUTRAL</v>
      </c>
      <c r="H1985" s="6" t="str">
        <f t="shared" si="121"/>
        <v>CONFIRMED BEARISH</v>
      </c>
    </row>
    <row r="1986" spans="1:8" ht="13.5" x14ac:dyDescent="0.25">
      <c r="A1986" s="3">
        <f>TITRES_STAT!B1989</f>
        <v>44897</v>
      </c>
      <c r="B1986" s="6">
        <f>TITRES_STAT!C1989</f>
        <v>7.23</v>
      </c>
      <c r="C1986" s="6">
        <f>TITRES_STAT!D1989</f>
        <v>6.0640000000000001</v>
      </c>
      <c r="D1986" s="6">
        <f>TITRES_STAT!E1989</f>
        <v>501</v>
      </c>
      <c r="E1986" s="2">
        <f t="shared" si="120"/>
        <v>5191523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BEARISH DIVERGENCE</v>
      </c>
    </row>
    <row r="1987" spans="1:8" ht="13.5" x14ac:dyDescent="0.25">
      <c r="A1987" s="3">
        <f>TITRES_STAT!B1990</f>
        <v>44900</v>
      </c>
      <c r="B1987" s="6">
        <f>TITRES_STAT!C1990</f>
        <v>7.21</v>
      </c>
      <c r="C1987" s="6">
        <f>TITRES_STAT!D1990</f>
        <v>6.0472000000000001</v>
      </c>
      <c r="D1987" s="6">
        <f>TITRES_STAT!E1990</f>
        <v>623</v>
      </c>
      <c r="E1987" s="2">
        <f t="shared" si="120"/>
        <v>5190900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BEARISH DIVERGENCE</v>
      </c>
    </row>
    <row r="1988" spans="1:8" ht="13.5" x14ac:dyDescent="0.25">
      <c r="A1988" s="3">
        <f>TITRES_STAT!B1991</f>
        <v>44901</v>
      </c>
      <c r="B1988" s="6">
        <f>TITRES_STAT!C1991</f>
        <v>7.2</v>
      </c>
      <c r="C1988" s="6">
        <f>TITRES_STAT!D1991</f>
        <v>6.0388000000000002</v>
      </c>
      <c r="D1988" s="6">
        <f>TITRES_STAT!E1991</f>
        <v>961</v>
      </c>
      <c r="E1988" s="2">
        <f t="shared" ref="E1988:E2051" si="124">IF(B1988&gt;B1987, E1987+D1988, IF(B1988&lt;B1987, E1987-D1988, E1987))</f>
        <v>5189939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BEARISH DIVERGENCE</v>
      </c>
    </row>
    <row r="1989" spans="1:8" ht="13.5" x14ac:dyDescent="0.25">
      <c r="A1989" s="3">
        <f>TITRES_STAT!B1992</f>
        <v>44902</v>
      </c>
      <c r="B1989" s="6">
        <f>TITRES_STAT!C1992</f>
        <v>7.2</v>
      </c>
      <c r="C1989" s="6">
        <f>TITRES_STAT!D1992</f>
        <v>6.0388000000000002</v>
      </c>
      <c r="D1989" s="6">
        <f>TITRES_STAT!E1992</f>
        <v>1001</v>
      </c>
      <c r="E1989" s="2">
        <f t="shared" si="124"/>
        <v>5189939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BEARISH DIVERGENCE</v>
      </c>
    </row>
    <row r="1990" spans="1:8" ht="13.5" x14ac:dyDescent="0.25">
      <c r="A1990" s="3">
        <f>TITRES_STAT!B1993</f>
        <v>44903</v>
      </c>
      <c r="B1990" s="6">
        <f>TITRES_STAT!C1993</f>
        <v>7.2</v>
      </c>
      <c r="C1990" s="6">
        <f>TITRES_STAT!D1993</f>
        <v>6.0388000000000002</v>
      </c>
      <c r="D1990" s="6">
        <f>TITRES_STAT!E1993</f>
        <v>501</v>
      </c>
      <c r="E1990" s="2">
        <f t="shared" si="124"/>
        <v>5189939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f>TITRES_STAT!B1994</f>
        <v>44904</v>
      </c>
      <c r="B1991" s="6">
        <f>TITRES_STAT!C1994</f>
        <v>7.2</v>
      </c>
      <c r="C1991" s="6">
        <f>TITRES_STAT!D1994</f>
        <v>6.0388000000000002</v>
      </c>
      <c r="D1991" s="6">
        <f>TITRES_STAT!E1994</f>
        <v>978</v>
      </c>
      <c r="E1991" s="2">
        <f t="shared" si="124"/>
        <v>5189939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44907</v>
      </c>
      <c r="B1992" s="6">
        <f>TITRES_STAT!C1995</f>
        <v>7.22</v>
      </c>
      <c r="C1992" s="6">
        <f>TITRES_STAT!D1995</f>
        <v>6.0556000000000001</v>
      </c>
      <c r="D1992" s="6">
        <f>TITRES_STAT!E1995</f>
        <v>2554</v>
      </c>
      <c r="E1992" s="2">
        <f t="shared" si="124"/>
        <v>5192493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7.18</v>
      </c>
      <c r="C1993" s="6">
        <f>TITRES_STAT!D1996</f>
        <v>6.0221</v>
      </c>
      <c r="D1993" s="6">
        <f>TITRES_STAT!E1996</f>
        <v>581</v>
      </c>
      <c r="E1993" s="2">
        <f t="shared" si="124"/>
        <v>5191912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BULLISH DIVERGENCE</v>
      </c>
    </row>
    <row r="1994" spans="1:8" ht="13.5" x14ac:dyDescent="0.25">
      <c r="A1994" s="3">
        <f>TITRES_STAT!B1997</f>
        <v>44909</v>
      </c>
      <c r="B1994" s="6">
        <f>TITRES_STAT!C1997</f>
        <v>7.15</v>
      </c>
      <c r="C1994" s="6">
        <f>TITRES_STAT!D1997</f>
        <v>5.9969000000000001</v>
      </c>
      <c r="D1994" s="6">
        <f>TITRES_STAT!E1997</f>
        <v>134</v>
      </c>
      <c r="E1994" s="2">
        <f t="shared" si="124"/>
        <v>5191778</v>
      </c>
      <c r="F1994" s="6" t="str">
        <f t="shared" si="127"/>
        <v>BULLISH</v>
      </c>
      <c r="G1994" s="6" t="str">
        <f t="shared" si="126"/>
        <v>NEUTRAL</v>
      </c>
      <c r="H1994" s="6" t="str">
        <f t="shared" si="125"/>
        <v>BULLISH DIVERGENCE</v>
      </c>
    </row>
    <row r="1995" spans="1:8" ht="13.5" x14ac:dyDescent="0.25">
      <c r="A1995" s="3">
        <f>TITRES_STAT!B1998</f>
        <v>44910</v>
      </c>
      <c r="B1995" s="6">
        <f>TITRES_STAT!C1998</f>
        <v>7.21</v>
      </c>
      <c r="C1995" s="6">
        <f>TITRES_STAT!D1998</f>
        <v>6.0472000000000001</v>
      </c>
      <c r="D1995" s="6">
        <f>TITRES_STAT!E1998</f>
        <v>113</v>
      </c>
      <c r="E1995" s="2">
        <f t="shared" si="124"/>
        <v>5191891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7.19</v>
      </c>
      <c r="C1996" s="6">
        <f>TITRES_STAT!D1999</f>
        <v>6.0305</v>
      </c>
      <c r="D1996" s="6">
        <f>TITRES_STAT!E1999</f>
        <v>1841</v>
      </c>
      <c r="E1996" s="2">
        <f t="shared" si="124"/>
        <v>5190050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BULLISH DIVERGENCE</v>
      </c>
    </row>
    <row r="1997" spans="1:8" ht="13.5" x14ac:dyDescent="0.25">
      <c r="A1997" s="3">
        <f>TITRES_STAT!B2000</f>
        <v>44914</v>
      </c>
      <c r="B1997" s="6">
        <f>TITRES_STAT!C2000</f>
        <v>7.2</v>
      </c>
      <c r="C1997" s="6">
        <f>TITRES_STAT!D2000</f>
        <v>6.0388000000000002</v>
      </c>
      <c r="D1997" s="6">
        <f>TITRES_STAT!E2000</f>
        <v>204</v>
      </c>
      <c r="E1997" s="2">
        <f t="shared" si="124"/>
        <v>5190254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7.07</v>
      </c>
      <c r="C1998" s="6">
        <f>TITRES_STAT!D2001</f>
        <v>5.9298000000000002</v>
      </c>
      <c r="D1998" s="6">
        <f>TITRES_STAT!E2001</f>
        <v>1594</v>
      </c>
      <c r="E1998" s="2">
        <f t="shared" si="124"/>
        <v>5188660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7</v>
      </c>
      <c r="C1999" s="6">
        <f>TITRES_STAT!D2002</f>
        <v>5.8711000000000002</v>
      </c>
      <c r="D1999" s="6">
        <f>TITRES_STAT!E2002</f>
        <v>6821</v>
      </c>
      <c r="E1999" s="2">
        <f t="shared" si="124"/>
        <v>5181839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7</v>
      </c>
      <c r="C2000" s="6">
        <f>TITRES_STAT!D2003</f>
        <v>5.8711000000000002</v>
      </c>
      <c r="D2000" s="6">
        <f>TITRES_STAT!E2003</f>
        <v>120</v>
      </c>
      <c r="E2000" s="2">
        <f t="shared" si="124"/>
        <v>5181839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7</v>
      </c>
      <c r="C2001" s="6">
        <f>TITRES_STAT!D2004</f>
        <v>5.8711000000000002</v>
      </c>
      <c r="D2001" s="6">
        <f>TITRES_STAT!E2004</f>
        <v>11826</v>
      </c>
      <c r="E2001" s="2">
        <f t="shared" si="124"/>
        <v>5181839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7</v>
      </c>
      <c r="C2002" s="6">
        <f>TITRES_STAT!D2005</f>
        <v>5.8711000000000002</v>
      </c>
      <c r="D2002" s="6">
        <f>TITRES_STAT!E2005</f>
        <v>649</v>
      </c>
      <c r="E2002" s="2">
        <f t="shared" si="124"/>
        <v>5181839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7.09</v>
      </c>
      <c r="C2003" s="6">
        <f>TITRES_STAT!D2006</f>
        <v>5.9466000000000001</v>
      </c>
      <c r="D2003" s="6">
        <f>TITRES_STAT!E2006</f>
        <v>1431</v>
      </c>
      <c r="E2003" s="2">
        <f t="shared" si="124"/>
        <v>5183270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BEARISH DIVERGENCE</v>
      </c>
    </row>
    <row r="2004" spans="1:8" ht="13.5" x14ac:dyDescent="0.25">
      <c r="A2004" s="3">
        <f>TITRES_STAT!B2007</f>
        <v>44923</v>
      </c>
      <c r="B2004" s="6">
        <f>TITRES_STAT!C2007</f>
        <v>7.5</v>
      </c>
      <c r="C2004" s="6">
        <f>TITRES_STAT!D2007</f>
        <v>6.2904999999999998</v>
      </c>
      <c r="D2004" s="6">
        <f>TITRES_STAT!E2007</f>
        <v>21679</v>
      </c>
      <c r="E2004" s="2">
        <f t="shared" si="124"/>
        <v>5204949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7.79</v>
      </c>
      <c r="C2005" s="6">
        <f>TITRES_STAT!D2008</f>
        <v>6.5336999999999996</v>
      </c>
      <c r="D2005" s="6">
        <f>TITRES_STAT!E2008</f>
        <v>25808</v>
      </c>
      <c r="E2005" s="2">
        <f t="shared" si="124"/>
        <v>5230757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7.68</v>
      </c>
      <c r="C2006" s="6">
        <f>TITRES_STAT!D2009</f>
        <v>6.4413999999999998</v>
      </c>
      <c r="D2006" s="6">
        <f>TITRES_STAT!E2009</f>
        <v>31406</v>
      </c>
      <c r="E2006" s="2">
        <f t="shared" si="124"/>
        <v>5199351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7.3</v>
      </c>
      <c r="C2007" s="6">
        <f>TITRES_STAT!D2010</f>
        <v>6.1227</v>
      </c>
      <c r="D2007" s="6">
        <f>TITRES_STAT!E2010</f>
        <v>1103</v>
      </c>
      <c r="E2007" s="2">
        <f t="shared" si="124"/>
        <v>5198248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7.2</v>
      </c>
      <c r="C2008" s="6">
        <f>TITRES_STAT!D2011</f>
        <v>6.0388000000000002</v>
      </c>
      <c r="D2008" s="6">
        <f>TITRES_STAT!E2011</f>
        <v>1240</v>
      </c>
      <c r="E2008" s="2">
        <f t="shared" si="124"/>
        <v>5197008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7.1</v>
      </c>
      <c r="C2009" s="6">
        <f>TITRES_STAT!D2012</f>
        <v>5.9550000000000001</v>
      </c>
      <c r="D2009" s="6">
        <f>TITRES_STAT!E2012</f>
        <v>3958</v>
      </c>
      <c r="E2009" s="2">
        <f t="shared" si="124"/>
        <v>5193050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7.09</v>
      </c>
      <c r="C2010" s="6">
        <f>TITRES_STAT!D2013</f>
        <v>5.9466000000000001</v>
      </c>
      <c r="D2010" s="6">
        <f>TITRES_STAT!E2013</f>
        <v>184</v>
      </c>
      <c r="E2010" s="2">
        <f t="shared" si="124"/>
        <v>5192866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7.09</v>
      </c>
      <c r="C2011" s="6">
        <f>TITRES_STAT!D2014</f>
        <v>5.9466000000000001</v>
      </c>
      <c r="D2011" s="6">
        <f>TITRES_STAT!E2014</f>
        <v>2391</v>
      </c>
      <c r="E2011" s="2">
        <f t="shared" si="124"/>
        <v>5192866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6.98</v>
      </c>
      <c r="C2012" s="6">
        <f>TITRES_STAT!D2015</f>
        <v>5.8543000000000003</v>
      </c>
      <c r="D2012" s="6">
        <f>TITRES_STAT!E2015</f>
        <v>3058</v>
      </c>
      <c r="E2012" s="2">
        <f t="shared" si="124"/>
        <v>5189808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6.95</v>
      </c>
      <c r="C2013" s="6">
        <f>TITRES_STAT!D2016</f>
        <v>5.8292000000000002</v>
      </c>
      <c r="D2013" s="6">
        <f>TITRES_STAT!E2016</f>
        <v>5687</v>
      </c>
      <c r="E2013" s="2">
        <f t="shared" si="124"/>
        <v>5184121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6.96</v>
      </c>
      <c r="C2014" s="6">
        <f>TITRES_STAT!D2017</f>
        <v>5.8375000000000004</v>
      </c>
      <c r="D2014" s="6">
        <f>TITRES_STAT!E2017</f>
        <v>1452</v>
      </c>
      <c r="E2014" s="2">
        <f t="shared" si="124"/>
        <v>5185573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6.98</v>
      </c>
      <c r="C2015" s="6">
        <f>TITRES_STAT!D2018</f>
        <v>5.8543000000000003</v>
      </c>
      <c r="D2015" s="6">
        <f>TITRES_STAT!E2018</f>
        <v>17547</v>
      </c>
      <c r="E2015" s="2">
        <f t="shared" si="124"/>
        <v>5203120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BULLISH DIVERGENCE</v>
      </c>
    </row>
    <row r="2016" spans="1:8" ht="13.5" x14ac:dyDescent="0.25">
      <c r="A2016" s="3">
        <f>TITRES_STAT!B2019</f>
        <v>44939</v>
      </c>
      <c r="B2016" s="6">
        <f>TITRES_STAT!C2019</f>
        <v>7.11</v>
      </c>
      <c r="C2016" s="6">
        <f>TITRES_STAT!D2019</f>
        <v>5.9634</v>
      </c>
      <c r="D2016" s="6">
        <f>TITRES_STAT!E2019</f>
        <v>5164</v>
      </c>
      <c r="E2016" s="2">
        <f t="shared" si="124"/>
        <v>5208284</v>
      </c>
      <c r="F2016" s="6" t="str">
        <f t="shared" si="127"/>
        <v>BULLISH</v>
      </c>
      <c r="G2016" s="6" t="str">
        <f t="shared" si="126"/>
        <v>NEUTRAL</v>
      </c>
      <c r="H2016" s="6" t="str">
        <f t="shared" si="125"/>
        <v>CONFIRMED BULLISH</v>
      </c>
    </row>
    <row r="2017" spans="1:8" ht="13.5" x14ac:dyDescent="0.25">
      <c r="A2017" s="3">
        <f>TITRES_STAT!B2020</f>
        <v>44942</v>
      </c>
      <c r="B2017" s="6">
        <f>TITRES_STAT!C2020</f>
        <v>7.09</v>
      </c>
      <c r="C2017" s="6">
        <f>TITRES_STAT!D2020</f>
        <v>5.9466000000000001</v>
      </c>
      <c r="D2017" s="6">
        <f>TITRES_STAT!E2020</f>
        <v>24298</v>
      </c>
      <c r="E2017" s="2">
        <f t="shared" si="124"/>
        <v>5183986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BEARISH DIVERGENCE</v>
      </c>
    </row>
    <row r="2018" spans="1:8" ht="13.5" x14ac:dyDescent="0.25">
      <c r="A2018" s="3">
        <f>TITRES_STAT!B2021</f>
        <v>44943</v>
      </c>
      <c r="B2018" s="6">
        <f>TITRES_STAT!C2021</f>
        <v>7.09</v>
      </c>
      <c r="C2018" s="6">
        <f>TITRES_STAT!D2021</f>
        <v>5.9466000000000001</v>
      </c>
      <c r="D2018" s="6">
        <f>TITRES_STAT!E2021</f>
        <v>3077</v>
      </c>
      <c r="E2018" s="2">
        <f t="shared" si="124"/>
        <v>5183986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BEARISH DIVERGENCE</v>
      </c>
    </row>
    <row r="2019" spans="1:8" ht="13.5" x14ac:dyDescent="0.25">
      <c r="A2019" s="3">
        <f>TITRES_STAT!B2022</f>
        <v>44944</v>
      </c>
      <c r="B2019" s="6">
        <f>TITRES_STAT!C2022</f>
        <v>7.15</v>
      </c>
      <c r="C2019" s="6">
        <f>TITRES_STAT!D2022</f>
        <v>5.9969000000000001</v>
      </c>
      <c r="D2019" s="6">
        <f>TITRES_STAT!E2022</f>
        <v>2767</v>
      </c>
      <c r="E2019" s="2">
        <f t="shared" si="124"/>
        <v>5186753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7.15</v>
      </c>
      <c r="C2020" s="6">
        <f>TITRES_STAT!D2023</f>
        <v>5.9969000000000001</v>
      </c>
      <c r="D2020" s="6">
        <f>TITRES_STAT!E2023</f>
        <v>1458</v>
      </c>
      <c r="E2020" s="2">
        <f t="shared" si="124"/>
        <v>5186753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BEARISH DIVERGENCE</v>
      </c>
    </row>
    <row r="2021" spans="1:8" ht="13.5" x14ac:dyDescent="0.25">
      <c r="A2021" s="3">
        <f>TITRES_STAT!B2024</f>
        <v>44946</v>
      </c>
      <c r="B2021" s="6">
        <f>TITRES_STAT!C2024</f>
        <v>7.14</v>
      </c>
      <c r="C2021" s="6">
        <f>TITRES_STAT!D2024</f>
        <v>5.9885000000000002</v>
      </c>
      <c r="D2021" s="6">
        <f>TITRES_STAT!E2024</f>
        <v>1806</v>
      </c>
      <c r="E2021" s="2">
        <f t="shared" si="124"/>
        <v>5184947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BEARISH DIVERGENCE</v>
      </c>
    </row>
    <row r="2022" spans="1:8" ht="13.5" x14ac:dyDescent="0.25">
      <c r="A2022" s="3">
        <f>TITRES_STAT!B2025</f>
        <v>44949</v>
      </c>
      <c r="B2022" s="6">
        <f>TITRES_STAT!C2025</f>
        <v>7.29</v>
      </c>
      <c r="C2022" s="6">
        <f>TITRES_STAT!D2025</f>
        <v>6.1143000000000001</v>
      </c>
      <c r="D2022" s="6">
        <f>TITRES_STAT!E2025</f>
        <v>6166</v>
      </c>
      <c r="E2022" s="2">
        <f t="shared" si="124"/>
        <v>5191113</v>
      </c>
      <c r="F2022" s="6" t="str">
        <f t="shared" si="127"/>
        <v>BULLISH</v>
      </c>
      <c r="G2022" s="6" t="str">
        <f t="shared" si="126"/>
        <v>NEUTRAL</v>
      </c>
      <c r="H2022" s="6" t="str">
        <f t="shared" si="125"/>
        <v>CONFIRMED BULLISH</v>
      </c>
    </row>
    <row r="2023" spans="1:8" ht="13.5" x14ac:dyDescent="0.25">
      <c r="A2023" s="3">
        <f>TITRES_STAT!B2026</f>
        <v>44950</v>
      </c>
      <c r="B2023" s="6">
        <f>TITRES_STAT!C2026</f>
        <v>7.28</v>
      </c>
      <c r="C2023" s="6">
        <f>TITRES_STAT!D2026</f>
        <v>6.1059000000000001</v>
      </c>
      <c r="D2023" s="6">
        <f>TITRES_STAT!E2026</f>
        <v>2366</v>
      </c>
      <c r="E2023" s="2">
        <f t="shared" si="124"/>
        <v>5188747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CONFIRMED BULLISH</v>
      </c>
    </row>
    <row r="2024" spans="1:8" ht="13.5" x14ac:dyDescent="0.25">
      <c r="A2024" s="3">
        <f>TITRES_STAT!B2027</f>
        <v>44951</v>
      </c>
      <c r="B2024" s="6">
        <f>TITRES_STAT!C2027</f>
        <v>7.28</v>
      </c>
      <c r="C2024" s="6">
        <f>TITRES_STAT!D2027</f>
        <v>6.1059000000000001</v>
      </c>
      <c r="D2024" s="6">
        <f>TITRES_STAT!E2027</f>
        <v>2278</v>
      </c>
      <c r="E2024" s="2">
        <f t="shared" si="124"/>
        <v>5188747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7.3</v>
      </c>
      <c r="C2025" s="6">
        <f>TITRES_STAT!D2028</f>
        <v>6.1227</v>
      </c>
      <c r="D2025" s="6">
        <f>TITRES_STAT!E2028</f>
        <v>3779</v>
      </c>
      <c r="E2025" s="2">
        <f t="shared" si="124"/>
        <v>5192526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CONFIRMED BULLISH</v>
      </c>
    </row>
    <row r="2026" spans="1:8" ht="13.5" x14ac:dyDescent="0.25">
      <c r="A2026" s="3">
        <f>TITRES_STAT!B2029</f>
        <v>44953</v>
      </c>
      <c r="B2026" s="6">
        <f>TITRES_STAT!C2029</f>
        <v>7.33</v>
      </c>
      <c r="C2026" s="6">
        <f>TITRES_STAT!D2029</f>
        <v>6.1478999999999999</v>
      </c>
      <c r="D2026" s="6">
        <f>TITRES_STAT!E2029</f>
        <v>2501</v>
      </c>
      <c r="E2026" s="2">
        <f t="shared" si="124"/>
        <v>5195027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CONFIRMED BULLISH</v>
      </c>
    </row>
    <row r="2027" spans="1:8" ht="13.5" x14ac:dyDescent="0.25">
      <c r="A2027" s="3">
        <f>TITRES_STAT!B2030</f>
        <v>44956</v>
      </c>
      <c r="B2027" s="6">
        <f>TITRES_STAT!C2030</f>
        <v>7.25</v>
      </c>
      <c r="C2027" s="6">
        <f>TITRES_STAT!D2030</f>
        <v>6.0808</v>
      </c>
      <c r="D2027" s="6">
        <f>TITRES_STAT!E2030</f>
        <v>95</v>
      </c>
      <c r="E2027" s="2">
        <f t="shared" si="124"/>
        <v>5194932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BULLISH DIVERGENCE</v>
      </c>
    </row>
    <row r="2028" spans="1:8" ht="13.5" x14ac:dyDescent="0.25">
      <c r="A2028" s="3">
        <f>TITRES_STAT!B2031</f>
        <v>44957</v>
      </c>
      <c r="B2028" s="6">
        <f>TITRES_STAT!C2031</f>
        <v>7.2</v>
      </c>
      <c r="C2028" s="6">
        <f>TITRES_STAT!D2031</f>
        <v>6.0388000000000002</v>
      </c>
      <c r="D2028" s="6">
        <f>TITRES_STAT!E2031</f>
        <v>5181</v>
      </c>
      <c r="E2028" s="2">
        <f t="shared" si="124"/>
        <v>5189751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BULLISH DIVERGENCE</v>
      </c>
    </row>
    <row r="2029" spans="1:8" ht="13.5" x14ac:dyDescent="0.25">
      <c r="A2029" s="3">
        <f>TITRES_STAT!B2032</f>
        <v>44958</v>
      </c>
      <c r="B2029" s="6">
        <f>TITRES_STAT!C2032</f>
        <v>7.2</v>
      </c>
      <c r="C2029" s="6">
        <f>TITRES_STAT!D2032</f>
        <v>6.0388000000000002</v>
      </c>
      <c r="D2029" s="6">
        <f>TITRES_STAT!E2032</f>
        <v>6620</v>
      </c>
      <c r="E2029" s="2">
        <f t="shared" si="124"/>
        <v>5189751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BULLISH DIVERGENCE</v>
      </c>
    </row>
    <row r="2030" spans="1:8" ht="13.5" x14ac:dyDescent="0.25">
      <c r="A2030" s="3">
        <f>TITRES_STAT!B2033</f>
        <v>44959</v>
      </c>
      <c r="B2030" s="6">
        <f>TITRES_STAT!C2033</f>
        <v>7.14</v>
      </c>
      <c r="C2030" s="6">
        <f>TITRES_STAT!D2033</f>
        <v>5.9885000000000002</v>
      </c>
      <c r="D2030" s="6">
        <f>TITRES_STAT!E2033</f>
        <v>2719</v>
      </c>
      <c r="E2030" s="2">
        <f t="shared" si="124"/>
        <v>5187032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7.14</v>
      </c>
      <c r="C2031" s="6">
        <f>TITRES_STAT!D2034</f>
        <v>5.9885000000000002</v>
      </c>
      <c r="D2031" s="6">
        <f>TITRES_STAT!E2034</f>
        <v>2390</v>
      </c>
      <c r="E2031" s="2">
        <f t="shared" si="124"/>
        <v>5187032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7.14</v>
      </c>
      <c r="C2032" s="6">
        <f>TITRES_STAT!D2035</f>
        <v>5.9885000000000002</v>
      </c>
      <c r="D2032" s="6">
        <f>TITRES_STAT!E2035</f>
        <v>2719</v>
      </c>
      <c r="E2032" s="2">
        <f t="shared" si="124"/>
        <v>5187032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7.24</v>
      </c>
      <c r="C2033" s="6">
        <f>TITRES_STAT!D2036</f>
        <v>6.0724</v>
      </c>
      <c r="D2033" s="6">
        <f>TITRES_STAT!E2036</f>
        <v>5783</v>
      </c>
      <c r="E2033" s="2">
        <f t="shared" si="124"/>
        <v>5192815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7.25</v>
      </c>
      <c r="C2034" s="6">
        <f>TITRES_STAT!D2037</f>
        <v>6.0808</v>
      </c>
      <c r="D2034" s="6">
        <f>TITRES_STAT!E2037</f>
        <v>2431</v>
      </c>
      <c r="E2034" s="2">
        <f t="shared" si="124"/>
        <v>5195246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7.25</v>
      </c>
      <c r="C2035" s="6">
        <f>TITRES_STAT!D2038</f>
        <v>6.0808</v>
      </c>
      <c r="D2035" s="6">
        <f>TITRES_STAT!E2038</f>
        <v>2315</v>
      </c>
      <c r="E2035" s="2">
        <f t="shared" si="124"/>
        <v>5195246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7.29</v>
      </c>
      <c r="C2036" s="6">
        <f>TITRES_STAT!D2039</f>
        <v>6.1143000000000001</v>
      </c>
      <c r="D2036" s="6">
        <f>TITRES_STAT!E2039</f>
        <v>16146</v>
      </c>
      <c r="E2036" s="2">
        <f t="shared" si="124"/>
        <v>5211392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44970</v>
      </c>
      <c r="B2037" s="6">
        <f>TITRES_STAT!C2040</f>
        <v>7.24</v>
      </c>
      <c r="C2037" s="6">
        <f>TITRES_STAT!D2040</f>
        <v>6.0724</v>
      </c>
      <c r="D2037" s="6">
        <f>TITRES_STAT!E2040</f>
        <v>3010</v>
      </c>
      <c r="E2037" s="2">
        <f t="shared" si="124"/>
        <v>5208382</v>
      </c>
      <c r="F2037" s="6" t="str">
        <f t="shared" si="127"/>
        <v>BULLISH</v>
      </c>
      <c r="G2037" s="6" t="str">
        <f t="shared" si="126"/>
        <v>NEUTRAL</v>
      </c>
      <c r="H2037" s="6" t="str">
        <f t="shared" si="125"/>
        <v>CONFIRMED BULLISH</v>
      </c>
    </row>
    <row r="2038" spans="1:8" ht="13.5" x14ac:dyDescent="0.25">
      <c r="A2038" s="3">
        <f>TITRES_STAT!B2041</f>
        <v>44971</v>
      </c>
      <c r="B2038" s="6">
        <f>TITRES_STAT!C2041</f>
        <v>7.25</v>
      </c>
      <c r="C2038" s="6">
        <f>TITRES_STAT!D2041</f>
        <v>6.0808</v>
      </c>
      <c r="D2038" s="6">
        <f>TITRES_STAT!E2041</f>
        <v>3490</v>
      </c>
      <c r="E2038" s="2">
        <f t="shared" si="124"/>
        <v>5211872</v>
      </c>
      <c r="F2038" s="6" t="str">
        <f t="shared" si="127"/>
        <v>BULLISH</v>
      </c>
      <c r="G2038" s="6" t="str">
        <f t="shared" si="126"/>
        <v>NEUTRAL</v>
      </c>
      <c r="H2038" s="6" t="str">
        <f t="shared" si="125"/>
        <v>CONFIRMED BULLISH</v>
      </c>
    </row>
    <row r="2039" spans="1:8" ht="13.5" x14ac:dyDescent="0.25">
      <c r="A2039" s="3">
        <f>TITRES_STAT!B2042</f>
        <v>44972</v>
      </c>
      <c r="B2039" s="6">
        <f>TITRES_STAT!C2042</f>
        <v>7.28</v>
      </c>
      <c r="C2039" s="6">
        <f>TITRES_STAT!D2042</f>
        <v>6.1059000000000001</v>
      </c>
      <c r="D2039" s="6">
        <f>TITRES_STAT!E2042</f>
        <v>2</v>
      </c>
      <c r="E2039" s="2">
        <f t="shared" si="124"/>
        <v>5211874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44973</v>
      </c>
      <c r="B2040" s="6">
        <f>TITRES_STAT!C2043</f>
        <v>7.28</v>
      </c>
      <c r="C2040" s="6">
        <f>TITRES_STAT!D2043</f>
        <v>6.1059000000000001</v>
      </c>
      <c r="D2040" s="6">
        <f>TITRES_STAT!E2043</f>
        <v>1716</v>
      </c>
      <c r="E2040" s="2">
        <f t="shared" si="124"/>
        <v>5211874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44974</v>
      </c>
      <c r="B2041" s="6">
        <f>TITRES_STAT!C2044</f>
        <v>7.27</v>
      </c>
      <c r="C2041" s="6">
        <f>TITRES_STAT!D2044</f>
        <v>6.0975999999999999</v>
      </c>
      <c r="D2041" s="6">
        <f>TITRES_STAT!E2044</f>
        <v>950</v>
      </c>
      <c r="E2041" s="2">
        <f t="shared" si="124"/>
        <v>5210924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7.28</v>
      </c>
      <c r="C2042" s="6">
        <f>TITRES_STAT!D2045</f>
        <v>6.1059000000000001</v>
      </c>
      <c r="D2042" s="6">
        <f>TITRES_STAT!E2045</f>
        <v>559</v>
      </c>
      <c r="E2042" s="2">
        <f t="shared" si="124"/>
        <v>5211483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44978</v>
      </c>
      <c r="B2043" s="6">
        <f>TITRES_STAT!C2046</f>
        <v>7.22</v>
      </c>
      <c r="C2043" s="6">
        <f>TITRES_STAT!D2046</f>
        <v>6.0556000000000001</v>
      </c>
      <c r="D2043" s="6">
        <f>TITRES_STAT!E2046</f>
        <v>5711</v>
      </c>
      <c r="E2043" s="2">
        <f t="shared" si="124"/>
        <v>5205772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7.2</v>
      </c>
      <c r="C2044" s="6">
        <f>TITRES_STAT!D2047</f>
        <v>6.0388000000000002</v>
      </c>
      <c r="D2044" s="6">
        <f>TITRES_STAT!E2047</f>
        <v>5995</v>
      </c>
      <c r="E2044" s="2">
        <f t="shared" si="124"/>
        <v>5199777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7.13</v>
      </c>
      <c r="C2045" s="6">
        <f>TITRES_STAT!D2048</f>
        <v>5.9801000000000002</v>
      </c>
      <c r="D2045" s="6">
        <f>TITRES_STAT!E2048</f>
        <v>53149</v>
      </c>
      <c r="E2045" s="2">
        <f t="shared" si="124"/>
        <v>5146628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7.14</v>
      </c>
      <c r="C2046" s="6">
        <f>TITRES_STAT!D2049</f>
        <v>5.9885000000000002</v>
      </c>
      <c r="D2046" s="6">
        <f>TITRES_STAT!E2049</f>
        <v>501</v>
      </c>
      <c r="E2046" s="2">
        <f t="shared" si="124"/>
        <v>5147129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7.14</v>
      </c>
      <c r="C2047" s="6">
        <f>TITRES_STAT!D2050</f>
        <v>5.9885000000000002</v>
      </c>
      <c r="D2047" s="6">
        <f>TITRES_STAT!E2050</f>
        <v>496</v>
      </c>
      <c r="E2047" s="2">
        <f t="shared" si="124"/>
        <v>5147129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7.18</v>
      </c>
      <c r="C2048" s="6">
        <f>TITRES_STAT!D2051</f>
        <v>6.0221</v>
      </c>
      <c r="D2048" s="6">
        <f>TITRES_STAT!E2051</f>
        <v>976</v>
      </c>
      <c r="E2048" s="2">
        <f t="shared" si="124"/>
        <v>5148105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7.18</v>
      </c>
      <c r="C2049" s="6">
        <f>TITRES_STAT!D2052</f>
        <v>6.0221</v>
      </c>
      <c r="D2049" s="6">
        <f>TITRES_STAT!E2052</f>
        <v>3</v>
      </c>
      <c r="E2049" s="2">
        <f t="shared" si="124"/>
        <v>5148105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7.18</v>
      </c>
      <c r="C2050" s="6">
        <f>TITRES_STAT!D2053</f>
        <v>6.0221</v>
      </c>
      <c r="D2050" s="6">
        <f>TITRES_STAT!E2053</f>
        <v>275</v>
      </c>
      <c r="E2050" s="2">
        <f t="shared" si="124"/>
        <v>5148105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CONFIRMED BULLISH</v>
      </c>
    </row>
    <row r="2051" spans="1:8" ht="13.5" x14ac:dyDescent="0.25">
      <c r="A2051" s="3">
        <f>TITRES_STAT!B2054</f>
        <v>44988</v>
      </c>
      <c r="B2051" s="6">
        <f>TITRES_STAT!C2054</f>
        <v>7.18</v>
      </c>
      <c r="C2051" s="6">
        <f>TITRES_STAT!D2054</f>
        <v>6.0221</v>
      </c>
      <c r="D2051" s="6">
        <f>TITRES_STAT!E2054</f>
        <v>978</v>
      </c>
      <c r="E2051" s="2">
        <f t="shared" si="124"/>
        <v>5148105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7.16</v>
      </c>
      <c r="C2052" s="6">
        <f>TITRES_STAT!D2055</f>
        <v>6.0053000000000001</v>
      </c>
      <c r="D2052" s="6">
        <f>TITRES_STAT!E2055</f>
        <v>532</v>
      </c>
      <c r="E2052" s="2">
        <f t="shared" ref="E2052:E2115" si="128">IF(B2052&gt;B2051, E2051+D2052, IF(B2052&lt;B2051, E2051-D2052, E2051))</f>
        <v>5147573</v>
      </c>
      <c r="F2052" s="6" t="str">
        <f t="shared" si="127"/>
        <v>BULLISH</v>
      </c>
      <c r="G2052" s="6" t="str">
        <f t="shared" si="126"/>
        <v>NEUTRAL</v>
      </c>
      <c r="H2052" s="6" t="str">
        <f t="shared" si="125"/>
        <v>CONFIRMED BULLISH</v>
      </c>
    </row>
    <row r="2053" spans="1:8" ht="13.5" x14ac:dyDescent="0.25">
      <c r="A2053" s="3">
        <f>TITRES_STAT!B2056</f>
        <v>44992</v>
      </c>
      <c r="B2053" s="6">
        <f>TITRES_STAT!C2056</f>
        <v>7.12</v>
      </c>
      <c r="C2053" s="6">
        <f>TITRES_STAT!D2056</f>
        <v>5.9717000000000002</v>
      </c>
      <c r="D2053" s="6">
        <f>TITRES_STAT!E2056</f>
        <v>779</v>
      </c>
      <c r="E2053" s="2">
        <f t="shared" si="128"/>
        <v>5146794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7.16</v>
      </c>
      <c r="C2054" s="6">
        <f>TITRES_STAT!D2057</f>
        <v>6.0053000000000001</v>
      </c>
      <c r="D2054" s="6">
        <f>TITRES_STAT!E2057</f>
        <v>519</v>
      </c>
      <c r="E2054" s="2">
        <f t="shared" si="128"/>
        <v>5147313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7.15</v>
      </c>
      <c r="C2055" s="6">
        <f>TITRES_STAT!D2058</f>
        <v>5.9969000000000001</v>
      </c>
      <c r="D2055" s="6">
        <f>TITRES_STAT!E2058</f>
        <v>16219</v>
      </c>
      <c r="E2055" s="2">
        <f t="shared" si="128"/>
        <v>5131094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7.14</v>
      </c>
      <c r="C2056" s="6">
        <f>TITRES_STAT!D2059</f>
        <v>5.9885000000000002</v>
      </c>
      <c r="D2056" s="6">
        <f>TITRES_STAT!E2059</f>
        <v>2400</v>
      </c>
      <c r="E2056" s="2">
        <f t="shared" si="128"/>
        <v>5128694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7.2</v>
      </c>
      <c r="C2057" s="6">
        <f>TITRES_STAT!D2060</f>
        <v>6.0388000000000002</v>
      </c>
      <c r="D2057" s="6">
        <f>TITRES_STAT!E2060</f>
        <v>94</v>
      </c>
      <c r="E2057" s="2">
        <f t="shared" si="128"/>
        <v>5128788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BEARISH DIVERGENCE</v>
      </c>
    </row>
    <row r="2058" spans="1:8" ht="13.5" x14ac:dyDescent="0.25">
      <c r="A2058" s="3">
        <f>TITRES_STAT!B2061</f>
        <v>44999</v>
      </c>
      <c r="B2058" s="6">
        <f>TITRES_STAT!C2061</f>
        <v>7.2</v>
      </c>
      <c r="C2058" s="6">
        <f>TITRES_STAT!D2061</f>
        <v>6.0388000000000002</v>
      </c>
      <c r="D2058" s="6">
        <f>TITRES_STAT!E2061</f>
        <v>0</v>
      </c>
      <c r="E2058" s="2">
        <f t="shared" si="128"/>
        <v>5128788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BEARISH DIVERGENCE</v>
      </c>
    </row>
    <row r="2059" spans="1:8" ht="13.5" x14ac:dyDescent="0.25">
      <c r="A2059" s="3">
        <f>TITRES_STAT!B2062</f>
        <v>45000</v>
      </c>
      <c r="B2059" s="6">
        <f>TITRES_STAT!C2062</f>
        <v>7.2</v>
      </c>
      <c r="C2059" s="6">
        <f>TITRES_STAT!D2062</f>
        <v>6.0388000000000002</v>
      </c>
      <c r="D2059" s="6">
        <f>TITRES_STAT!E2062</f>
        <v>310</v>
      </c>
      <c r="E2059" s="2">
        <f t="shared" si="128"/>
        <v>5128788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BEARISH DIVERGENCE</v>
      </c>
    </row>
    <row r="2060" spans="1:8" ht="13.5" x14ac:dyDescent="0.25">
      <c r="A2060" s="3">
        <f>TITRES_STAT!B2063</f>
        <v>45001</v>
      </c>
      <c r="B2060" s="6">
        <f>TITRES_STAT!C2063</f>
        <v>7.2</v>
      </c>
      <c r="C2060" s="6">
        <f>TITRES_STAT!D2063</f>
        <v>6.0388000000000002</v>
      </c>
      <c r="D2060" s="6">
        <f>TITRES_STAT!E2063</f>
        <v>1439</v>
      </c>
      <c r="E2060" s="2">
        <f t="shared" si="128"/>
        <v>5128788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BEARISH DIVERGENCE</v>
      </c>
    </row>
    <row r="2061" spans="1:8" ht="13.5" x14ac:dyDescent="0.25">
      <c r="A2061" s="3">
        <f>TITRES_STAT!B2064</f>
        <v>45002</v>
      </c>
      <c r="B2061" s="6">
        <f>TITRES_STAT!C2064</f>
        <v>7.19</v>
      </c>
      <c r="C2061" s="6">
        <f>TITRES_STAT!D2064</f>
        <v>6.0305</v>
      </c>
      <c r="D2061" s="6">
        <f>TITRES_STAT!E2064</f>
        <v>593</v>
      </c>
      <c r="E2061" s="2">
        <f t="shared" si="128"/>
        <v>5128195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BEARISH DIVERGENCE</v>
      </c>
    </row>
    <row r="2062" spans="1:8" ht="13.5" x14ac:dyDescent="0.25">
      <c r="A2062" s="3">
        <f>TITRES_STAT!B2065</f>
        <v>45006</v>
      </c>
      <c r="B2062" s="6">
        <f>TITRES_STAT!C2065</f>
        <v>7.15</v>
      </c>
      <c r="C2062" s="6">
        <f>TITRES_STAT!D2065</f>
        <v>5.9969000000000001</v>
      </c>
      <c r="D2062" s="6">
        <f>TITRES_STAT!E2065</f>
        <v>308</v>
      </c>
      <c r="E2062" s="2">
        <f t="shared" si="128"/>
        <v>5127887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7.08</v>
      </c>
      <c r="C2063" s="6">
        <f>TITRES_STAT!D2066</f>
        <v>5.9382000000000001</v>
      </c>
      <c r="D2063" s="6">
        <f>TITRES_STAT!E2066</f>
        <v>3862</v>
      </c>
      <c r="E2063" s="2">
        <f t="shared" si="128"/>
        <v>5124025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45008</v>
      </c>
      <c r="B2064" s="6">
        <f>TITRES_STAT!C2067</f>
        <v>7.12</v>
      </c>
      <c r="C2064" s="6">
        <f>TITRES_STAT!D2067</f>
        <v>5.9717000000000002</v>
      </c>
      <c r="D2064" s="6">
        <f>TITRES_STAT!E2067</f>
        <v>466</v>
      </c>
      <c r="E2064" s="2">
        <f t="shared" si="128"/>
        <v>5124491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CONFIRMED BEARISH</v>
      </c>
    </row>
    <row r="2065" spans="1:8" ht="13.5" x14ac:dyDescent="0.25">
      <c r="A2065" s="3">
        <f>TITRES_STAT!B2068</f>
        <v>45009</v>
      </c>
      <c r="B2065" s="6">
        <f>TITRES_STAT!C2068</f>
        <v>7.08</v>
      </c>
      <c r="C2065" s="6">
        <f>TITRES_STAT!D2068</f>
        <v>5.9382000000000001</v>
      </c>
      <c r="D2065" s="6">
        <f>TITRES_STAT!E2068</f>
        <v>4809</v>
      </c>
      <c r="E2065" s="2">
        <f t="shared" si="128"/>
        <v>5119682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CONFIRMED BEARISH</v>
      </c>
    </row>
    <row r="2066" spans="1:8" ht="13.5" x14ac:dyDescent="0.25">
      <c r="A2066" s="3">
        <f>TITRES_STAT!B2069</f>
        <v>45012</v>
      </c>
      <c r="B2066" s="6">
        <f>TITRES_STAT!C2069</f>
        <v>7.15</v>
      </c>
      <c r="C2066" s="6">
        <f>TITRES_STAT!D2069</f>
        <v>5.9969000000000001</v>
      </c>
      <c r="D2066" s="6">
        <f>TITRES_STAT!E2069</f>
        <v>26</v>
      </c>
      <c r="E2066" s="2">
        <f t="shared" si="128"/>
        <v>5119708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CONFIRMED BEARISH</v>
      </c>
    </row>
    <row r="2067" spans="1:8" ht="13.5" x14ac:dyDescent="0.25">
      <c r="A2067" s="3">
        <f>TITRES_STAT!B2070</f>
        <v>45013</v>
      </c>
      <c r="B2067" s="6">
        <f>TITRES_STAT!C2070</f>
        <v>7.15</v>
      </c>
      <c r="C2067" s="6">
        <f>TITRES_STAT!D2070</f>
        <v>5.9969000000000001</v>
      </c>
      <c r="D2067" s="6">
        <f>TITRES_STAT!E2070</f>
        <v>1506</v>
      </c>
      <c r="E2067" s="2">
        <f t="shared" si="128"/>
        <v>5119708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7.14</v>
      </c>
      <c r="C2068" s="6">
        <f>TITRES_STAT!D2071</f>
        <v>5.9885000000000002</v>
      </c>
      <c r="D2068" s="6">
        <f>TITRES_STAT!E2071</f>
        <v>2680</v>
      </c>
      <c r="E2068" s="2">
        <f t="shared" si="128"/>
        <v>5117028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BEARISH DIVERGENCE</v>
      </c>
    </row>
    <row r="2069" spans="1:8" ht="13.5" x14ac:dyDescent="0.25">
      <c r="A2069" s="3">
        <f>TITRES_STAT!B2072</f>
        <v>45015</v>
      </c>
      <c r="B2069" s="6">
        <f>TITRES_STAT!C2072</f>
        <v>7.18</v>
      </c>
      <c r="C2069" s="6">
        <f>TITRES_STAT!D2072</f>
        <v>6.0221</v>
      </c>
      <c r="D2069" s="6">
        <f>TITRES_STAT!E2072</f>
        <v>1400</v>
      </c>
      <c r="E2069" s="2">
        <f t="shared" si="128"/>
        <v>5118428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BEARISH DIVERGENCE</v>
      </c>
    </row>
    <row r="2070" spans="1:8" ht="13.5" x14ac:dyDescent="0.25">
      <c r="A2070" s="3">
        <f>TITRES_STAT!B2073</f>
        <v>45016</v>
      </c>
      <c r="B2070" s="6">
        <f>TITRES_STAT!C2073</f>
        <v>7.16</v>
      </c>
      <c r="C2070" s="6">
        <f>TITRES_STAT!D2073</f>
        <v>6.0053000000000001</v>
      </c>
      <c r="D2070" s="6">
        <f>TITRES_STAT!E2073</f>
        <v>221</v>
      </c>
      <c r="E2070" s="2">
        <f t="shared" si="128"/>
        <v>5118207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BEARISH DIVERGENCE</v>
      </c>
    </row>
    <row r="2071" spans="1:8" ht="13.5" x14ac:dyDescent="0.25">
      <c r="A2071" s="3">
        <f>TITRES_STAT!B2074</f>
        <v>45019</v>
      </c>
      <c r="B2071" s="6">
        <f>TITRES_STAT!C2074</f>
        <v>7.16</v>
      </c>
      <c r="C2071" s="6">
        <f>TITRES_STAT!D2074</f>
        <v>6.0053000000000001</v>
      </c>
      <c r="D2071" s="6">
        <f>TITRES_STAT!E2074</f>
        <v>5643</v>
      </c>
      <c r="E2071" s="2">
        <f t="shared" si="128"/>
        <v>5118207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BEARISH DIVERGENCE</v>
      </c>
    </row>
    <row r="2072" spans="1:8" ht="13.5" x14ac:dyDescent="0.25">
      <c r="A2072" s="3">
        <f>TITRES_STAT!B2075</f>
        <v>45020</v>
      </c>
      <c r="B2072" s="6">
        <f>TITRES_STAT!C2075</f>
        <v>7.09</v>
      </c>
      <c r="C2072" s="6">
        <f>TITRES_STAT!D2075</f>
        <v>5.9466000000000001</v>
      </c>
      <c r="D2072" s="6">
        <f>TITRES_STAT!E2075</f>
        <v>1582</v>
      </c>
      <c r="E2072" s="2">
        <f t="shared" si="128"/>
        <v>5116625</v>
      </c>
      <c r="F2072" s="6" t="str">
        <f t="shared" si="131"/>
        <v>BEARISH</v>
      </c>
      <c r="G2072" s="6" t="str">
        <f t="shared" si="130"/>
        <v>NEUTRAL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7.09</v>
      </c>
      <c r="C2073" s="6">
        <f>TITRES_STAT!D2076</f>
        <v>5.9466000000000001</v>
      </c>
      <c r="D2073" s="6">
        <f>TITRES_STAT!E2076</f>
        <v>6266</v>
      </c>
      <c r="E2073" s="2">
        <f t="shared" si="128"/>
        <v>5116625</v>
      </c>
      <c r="F2073" s="6" t="str">
        <f t="shared" si="131"/>
        <v>BEARISH</v>
      </c>
      <c r="G2073" s="6" t="str">
        <f t="shared" si="130"/>
        <v>NEUTRAL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7.06</v>
      </c>
      <c r="C2074" s="6">
        <f>TITRES_STAT!D2077</f>
        <v>5.9214000000000002</v>
      </c>
      <c r="D2074" s="6">
        <f>TITRES_STAT!E2077</f>
        <v>1310</v>
      </c>
      <c r="E2074" s="2">
        <f t="shared" si="128"/>
        <v>5115315</v>
      </c>
      <c r="F2074" s="6" t="str">
        <f t="shared" si="131"/>
        <v>BEARISH</v>
      </c>
      <c r="G2074" s="6" t="str">
        <f t="shared" si="130"/>
        <v>NEUTRAL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7.05</v>
      </c>
      <c r="C2075" s="6">
        <f>TITRES_STAT!D2078</f>
        <v>5.9130000000000003</v>
      </c>
      <c r="D2075" s="6">
        <f>TITRES_STAT!E2078</f>
        <v>2660</v>
      </c>
      <c r="E2075" s="2">
        <f t="shared" si="128"/>
        <v>5112655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7.03</v>
      </c>
      <c r="C2076" s="6">
        <f>TITRES_STAT!D2079</f>
        <v>5.8963000000000001</v>
      </c>
      <c r="D2076" s="6">
        <f>TITRES_STAT!E2079</f>
        <v>952</v>
      </c>
      <c r="E2076" s="2">
        <f t="shared" si="128"/>
        <v>5111703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7.03</v>
      </c>
      <c r="C2077" s="6">
        <f>TITRES_STAT!D2080</f>
        <v>5.8963000000000001</v>
      </c>
      <c r="D2077" s="6">
        <f>TITRES_STAT!E2080</f>
        <v>1060</v>
      </c>
      <c r="E2077" s="2">
        <f t="shared" si="128"/>
        <v>5111703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7</v>
      </c>
      <c r="C2078" s="6">
        <f>TITRES_STAT!D2081</f>
        <v>5.8711000000000002</v>
      </c>
      <c r="D2078" s="6">
        <f>TITRES_STAT!E2081</f>
        <v>3303</v>
      </c>
      <c r="E2078" s="2">
        <f t="shared" si="128"/>
        <v>5108400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7</v>
      </c>
      <c r="C2079" s="6">
        <f>TITRES_STAT!D2082</f>
        <v>5.8711000000000002</v>
      </c>
      <c r="D2079" s="6">
        <f>TITRES_STAT!E2082</f>
        <v>438</v>
      </c>
      <c r="E2079" s="2">
        <f t="shared" si="128"/>
        <v>5108400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7.05</v>
      </c>
      <c r="C2080" s="6">
        <f>TITRES_STAT!D2083</f>
        <v>5.9130000000000003</v>
      </c>
      <c r="D2080" s="6">
        <f>TITRES_STAT!E2083</f>
        <v>4903</v>
      </c>
      <c r="E2080" s="2">
        <f t="shared" si="128"/>
        <v>5113303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7.3</v>
      </c>
      <c r="C2081" s="6">
        <f>TITRES_STAT!D2084</f>
        <v>6.1227</v>
      </c>
      <c r="D2081" s="6">
        <f>TITRES_STAT!E2084</f>
        <v>6834</v>
      </c>
      <c r="E2081" s="2">
        <f t="shared" si="128"/>
        <v>5120137</v>
      </c>
      <c r="F2081" s="6" t="str">
        <f t="shared" si="131"/>
        <v>BULLISH</v>
      </c>
      <c r="G2081" s="6" t="str">
        <f t="shared" si="130"/>
        <v>NEUTRAL</v>
      </c>
      <c r="H2081" s="6" t="str">
        <f t="shared" si="129"/>
        <v>CONFIRMED BULLISH</v>
      </c>
    </row>
    <row r="2082" spans="1:8" ht="13.5" x14ac:dyDescent="0.25">
      <c r="A2082" s="3">
        <f>TITRES_STAT!B2085</f>
        <v>45034</v>
      </c>
      <c r="B2082" s="6">
        <f>TITRES_STAT!C2085</f>
        <v>7.3</v>
      </c>
      <c r="C2082" s="6">
        <f>TITRES_STAT!D2085</f>
        <v>6.1227</v>
      </c>
      <c r="D2082" s="6">
        <f>TITRES_STAT!E2085</f>
        <v>7092</v>
      </c>
      <c r="E2082" s="2">
        <f t="shared" si="128"/>
        <v>5120137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CONFIRMED BULLISH</v>
      </c>
    </row>
    <row r="2083" spans="1:8" ht="13.5" x14ac:dyDescent="0.25">
      <c r="A2083" s="3">
        <f>TITRES_STAT!B2086</f>
        <v>45035</v>
      </c>
      <c r="B2083" s="6">
        <f>TITRES_STAT!C2086</f>
        <v>7.29</v>
      </c>
      <c r="C2083" s="6">
        <f>TITRES_STAT!D2086</f>
        <v>6.1143000000000001</v>
      </c>
      <c r="D2083" s="6">
        <f>TITRES_STAT!E2086</f>
        <v>1961</v>
      </c>
      <c r="E2083" s="2">
        <f t="shared" si="128"/>
        <v>5118176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CONFIRMED BULLISH</v>
      </c>
    </row>
    <row r="2084" spans="1:8" ht="13.5" x14ac:dyDescent="0.25">
      <c r="A2084" s="3">
        <f>TITRES_STAT!B2087</f>
        <v>45036</v>
      </c>
      <c r="B2084" s="6">
        <f>TITRES_STAT!C2087</f>
        <v>7.27</v>
      </c>
      <c r="C2084" s="6">
        <f>TITRES_STAT!D2087</f>
        <v>6.0975999999999999</v>
      </c>
      <c r="D2084" s="6">
        <f>TITRES_STAT!E2087</f>
        <v>2827</v>
      </c>
      <c r="E2084" s="2">
        <f t="shared" si="128"/>
        <v>5115349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7.24</v>
      </c>
      <c r="C2085" s="6">
        <f>TITRES_STAT!D2088</f>
        <v>6.0724</v>
      </c>
      <c r="D2085" s="6">
        <f>TITRES_STAT!E2088</f>
        <v>5</v>
      </c>
      <c r="E2085" s="2">
        <f t="shared" si="128"/>
        <v>5115344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CONFIRMED BULLISH</v>
      </c>
    </row>
    <row r="2086" spans="1:8" ht="13.5" x14ac:dyDescent="0.25">
      <c r="A2086" s="3">
        <f>TITRES_STAT!B2089</f>
        <v>45041</v>
      </c>
      <c r="B2086" s="6">
        <f>TITRES_STAT!C2089</f>
        <v>7.2</v>
      </c>
      <c r="C2086" s="6">
        <f>TITRES_STAT!D2089</f>
        <v>6.0388000000000002</v>
      </c>
      <c r="D2086" s="6">
        <f>TITRES_STAT!E2089</f>
        <v>1419</v>
      </c>
      <c r="E2086" s="2">
        <f t="shared" si="128"/>
        <v>5113925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7.15</v>
      </c>
      <c r="C2087" s="6">
        <f>TITRES_STAT!D2090</f>
        <v>5.9969000000000001</v>
      </c>
      <c r="D2087" s="6">
        <f>TITRES_STAT!E2090</f>
        <v>1353</v>
      </c>
      <c r="E2087" s="2">
        <f t="shared" si="128"/>
        <v>5112572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7.15</v>
      </c>
      <c r="C2088" s="6">
        <f>TITRES_STAT!D2091</f>
        <v>5.9969000000000001</v>
      </c>
      <c r="D2088" s="6">
        <f>TITRES_STAT!E2091</f>
        <v>602</v>
      </c>
      <c r="E2088" s="2">
        <f t="shared" si="128"/>
        <v>5112572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7.15</v>
      </c>
      <c r="C2089" s="6">
        <f>TITRES_STAT!D2092</f>
        <v>5.9969000000000001</v>
      </c>
      <c r="D2089" s="6">
        <f>TITRES_STAT!E2092</f>
        <v>4181</v>
      </c>
      <c r="E2089" s="2">
        <f t="shared" si="128"/>
        <v>5112572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7.2</v>
      </c>
      <c r="C2090" s="6">
        <f>TITRES_STAT!D2093</f>
        <v>6.0388000000000002</v>
      </c>
      <c r="D2090" s="6">
        <f>TITRES_STAT!E2093</f>
        <v>3154</v>
      </c>
      <c r="E2090" s="2">
        <f t="shared" si="128"/>
        <v>5115726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BULLISH DIVERGENCE</v>
      </c>
    </row>
    <row r="2091" spans="1:8" ht="13.5" x14ac:dyDescent="0.25">
      <c r="A2091" s="3">
        <f>TITRES_STAT!B2094</f>
        <v>45049</v>
      </c>
      <c r="B2091" s="6">
        <f>TITRES_STAT!C2094</f>
        <v>7.2</v>
      </c>
      <c r="C2091" s="6">
        <f>TITRES_STAT!D2094</f>
        <v>6.0388000000000002</v>
      </c>
      <c r="D2091" s="6">
        <f>TITRES_STAT!E2094</f>
        <v>1736</v>
      </c>
      <c r="E2091" s="2">
        <f t="shared" si="128"/>
        <v>5115726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7.23</v>
      </c>
      <c r="C2092" s="6">
        <f>TITRES_STAT!D2095</f>
        <v>6.0640000000000001</v>
      </c>
      <c r="D2092" s="6">
        <f>TITRES_STAT!E2095</f>
        <v>619</v>
      </c>
      <c r="E2092" s="2">
        <f t="shared" si="128"/>
        <v>5116345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7.12</v>
      </c>
      <c r="C2093" s="6">
        <f>TITRES_STAT!D2096</f>
        <v>5.9717000000000002</v>
      </c>
      <c r="D2093" s="6">
        <f>TITRES_STAT!E2096</f>
        <v>27753</v>
      </c>
      <c r="E2093" s="2">
        <f t="shared" si="128"/>
        <v>5088592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7.24</v>
      </c>
      <c r="C2094" s="6">
        <f>TITRES_STAT!D2097</f>
        <v>6.0724</v>
      </c>
      <c r="D2094" s="6">
        <f>TITRES_STAT!E2097</f>
        <v>53</v>
      </c>
      <c r="E2094" s="2">
        <f t="shared" si="128"/>
        <v>5088645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BEARISH DIVERGENCE</v>
      </c>
    </row>
    <row r="2095" spans="1:8" ht="13.5" x14ac:dyDescent="0.25">
      <c r="A2095" s="3">
        <f>TITRES_STAT!B2098</f>
        <v>45055</v>
      </c>
      <c r="B2095" s="6">
        <f>TITRES_STAT!C2098</f>
        <v>7.2</v>
      </c>
      <c r="C2095" s="6">
        <f>TITRES_STAT!D2098</f>
        <v>6.0388000000000002</v>
      </c>
      <c r="D2095" s="6">
        <f>TITRES_STAT!E2098</f>
        <v>7260</v>
      </c>
      <c r="E2095" s="2">
        <f t="shared" si="128"/>
        <v>5081385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7.2</v>
      </c>
      <c r="C2096" s="6">
        <f>TITRES_STAT!D2099</f>
        <v>6.0388000000000002</v>
      </c>
      <c r="D2096" s="6">
        <f>TITRES_STAT!E2099</f>
        <v>2339</v>
      </c>
      <c r="E2096" s="2">
        <f t="shared" si="128"/>
        <v>5081385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7.2</v>
      </c>
      <c r="C2097" s="6">
        <f>TITRES_STAT!D2100</f>
        <v>6.0388000000000002</v>
      </c>
      <c r="D2097" s="6">
        <f>TITRES_STAT!E2100</f>
        <v>3224</v>
      </c>
      <c r="E2097" s="2">
        <f t="shared" si="128"/>
        <v>5081385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7.24</v>
      </c>
      <c r="C2098" s="6">
        <f>TITRES_STAT!D2101</f>
        <v>6.0724</v>
      </c>
      <c r="D2098" s="6">
        <f>TITRES_STAT!E2101</f>
        <v>5248</v>
      </c>
      <c r="E2098" s="2">
        <f t="shared" si="128"/>
        <v>5086633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BEARISH DIVERGENCE</v>
      </c>
    </row>
    <row r="2099" spans="1:8" ht="13.5" x14ac:dyDescent="0.25">
      <c r="A2099" s="3">
        <f>TITRES_STAT!B2102</f>
        <v>45061</v>
      </c>
      <c r="B2099" s="6">
        <f>TITRES_STAT!C2102</f>
        <v>7.24</v>
      </c>
      <c r="C2099" s="6">
        <f>TITRES_STAT!D2102</f>
        <v>6.0724</v>
      </c>
      <c r="D2099" s="6">
        <f>TITRES_STAT!E2102</f>
        <v>201</v>
      </c>
      <c r="E2099" s="2">
        <f t="shared" si="128"/>
        <v>5086633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7.2</v>
      </c>
      <c r="C2100" s="6">
        <f>TITRES_STAT!D2103</f>
        <v>6.0388000000000002</v>
      </c>
      <c r="D2100" s="6">
        <f>TITRES_STAT!E2103</f>
        <v>1462</v>
      </c>
      <c r="E2100" s="2">
        <f t="shared" si="128"/>
        <v>5085171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7.23</v>
      </c>
      <c r="C2101" s="6">
        <f>TITRES_STAT!D2104</f>
        <v>6.0640000000000001</v>
      </c>
      <c r="D2101" s="6">
        <f>TITRES_STAT!E2104</f>
        <v>5110</v>
      </c>
      <c r="E2101" s="2">
        <f t="shared" si="128"/>
        <v>5090281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7.28</v>
      </c>
      <c r="C2102" s="6">
        <f>TITRES_STAT!D2105</f>
        <v>6.1059000000000001</v>
      </c>
      <c r="D2102" s="6">
        <f>TITRES_STAT!E2105</f>
        <v>2847</v>
      </c>
      <c r="E2102" s="2">
        <f t="shared" si="128"/>
        <v>5093128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7.38</v>
      </c>
      <c r="C2103" s="6">
        <f>TITRES_STAT!D2106</f>
        <v>6.1898</v>
      </c>
      <c r="D2103" s="6">
        <f>TITRES_STAT!E2106</f>
        <v>2873</v>
      </c>
      <c r="E2103" s="2">
        <f t="shared" si="128"/>
        <v>5096001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7.35</v>
      </c>
      <c r="C2104" s="6">
        <f>TITRES_STAT!D2107</f>
        <v>6.1646999999999998</v>
      </c>
      <c r="D2104" s="6">
        <f>TITRES_STAT!E2107</f>
        <v>675</v>
      </c>
      <c r="E2104" s="2">
        <f t="shared" si="128"/>
        <v>5095326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CONFIRMED BULLISH</v>
      </c>
    </row>
    <row r="2105" spans="1:8" ht="13.5" x14ac:dyDescent="0.25">
      <c r="A2105" s="3">
        <f>TITRES_STAT!B2108</f>
        <v>45069</v>
      </c>
      <c r="B2105" s="6">
        <f>TITRES_STAT!C2108</f>
        <v>7.4</v>
      </c>
      <c r="C2105" s="6">
        <f>TITRES_STAT!D2108</f>
        <v>6.2065999999999999</v>
      </c>
      <c r="D2105" s="6">
        <f>TITRES_STAT!E2108</f>
        <v>62</v>
      </c>
      <c r="E2105" s="2">
        <f t="shared" si="128"/>
        <v>5095388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45070</v>
      </c>
      <c r="B2106" s="6">
        <f>TITRES_STAT!C2109</f>
        <v>7.39</v>
      </c>
      <c r="C2106" s="6">
        <f>TITRES_STAT!D2109</f>
        <v>6.1981999999999999</v>
      </c>
      <c r="D2106" s="6">
        <f>TITRES_STAT!E2109</f>
        <v>2703</v>
      </c>
      <c r="E2106" s="2">
        <f t="shared" si="128"/>
        <v>5092685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7.44</v>
      </c>
      <c r="C2107" s="6">
        <f>TITRES_STAT!D2110</f>
        <v>6.2401</v>
      </c>
      <c r="D2107" s="6">
        <f>TITRES_STAT!E2110</f>
        <v>4135</v>
      </c>
      <c r="E2107" s="2">
        <f t="shared" si="128"/>
        <v>5096820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7.34</v>
      </c>
      <c r="C2108" s="6">
        <f>TITRES_STAT!D2111</f>
        <v>6.1562999999999999</v>
      </c>
      <c r="D2108" s="6">
        <f>TITRES_STAT!E2111</f>
        <v>7864</v>
      </c>
      <c r="E2108" s="2">
        <f t="shared" si="128"/>
        <v>5088956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7.22</v>
      </c>
      <c r="C2109" s="6">
        <f>TITRES_STAT!D2112</f>
        <v>6.0556000000000001</v>
      </c>
      <c r="D2109" s="6">
        <f>TITRES_STAT!E2112</f>
        <v>1351</v>
      </c>
      <c r="E2109" s="2">
        <f t="shared" si="128"/>
        <v>5087605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7.22</v>
      </c>
      <c r="C2110" s="6">
        <f>TITRES_STAT!D2113</f>
        <v>6.0556000000000001</v>
      </c>
      <c r="D2110" s="6">
        <f>TITRES_STAT!E2113</f>
        <v>15350</v>
      </c>
      <c r="E2110" s="2">
        <f t="shared" si="128"/>
        <v>5087605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7.2</v>
      </c>
      <c r="C2111" s="6">
        <f>TITRES_STAT!D2114</f>
        <v>6.0388000000000002</v>
      </c>
      <c r="D2111" s="6">
        <f>TITRES_STAT!E2114</f>
        <v>5057</v>
      </c>
      <c r="E2111" s="2">
        <f t="shared" si="128"/>
        <v>5082548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CONFIRMED BEARISH</v>
      </c>
    </row>
    <row r="2112" spans="1:8" ht="13.5" x14ac:dyDescent="0.25">
      <c r="A2112" s="3">
        <f>TITRES_STAT!B2115</f>
        <v>45078</v>
      </c>
      <c r="B2112" s="6">
        <f>TITRES_STAT!C2115</f>
        <v>7.2</v>
      </c>
      <c r="C2112" s="6">
        <f>TITRES_STAT!D2115</f>
        <v>6.0388000000000002</v>
      </c>
      <c r="D2112" s="6">
        <f>TITRES_STAT!E2115</f>
        <v>2145</v>
      </c>
      <c r="E2112" s="2">
        <f t="shared" si="128"/>
        <v>5082548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7.3</v>
      </c>
      <c r="C2113" s="6">
        <f>TITRES_STAT!D2116</f>
        <v>6.1227</v>
      </c>
      <c r="D2113" s="6">
        <f>TITRES_STAT!E2116</f>
        <v>3332</v>
      </c>
      <c r="E2113" s="2">
        <f t="shared" si="128"/>
        <v>5085880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7.15</v>
      </c>
      <c r="C2114" s="6">
        <f>TITRES_STAT!D2117</f>
        <v>5.9969000000000001</v>
      </c>
      <c r="D2114" s="6">
        <f>TITRES_STAT!E2117</f>
        <v>806</v>
      </c>
      <c r="E2114" s="2">
        <f t="shared" si="128"/>
        <v>5085074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7.25</v>
      </c>
      <c r="C2115" s="6">
        <f>TITRES_STAT!D2118</f>
        <v>6.0808</v>
      </c>
      <c r="D2115" s="6">
        <f>TITRES_STAT!E2118</f>
        <v>1998</v>
      </c>
      <c r="E2115" s="2">
        <f t="shared" si="128"/>
        <v>5087072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BEARISH DIVERGENCE</v>
      </c>
    </row>
    <row r="2116" spans="1:8" ht="13.5" x14ac:dyDescent="0.25">
      <c r="A2116" s="3">
        <f>TITRES_STAT!B2119</f>
        <v>45084</v>
      </c>
      <c r="B2116" s="6">
        <f>TITRES_STAT!C2119</f>
        <v>7.19</v>
      </c>
      <c r="C2116" s="6">
        <f>TITRES_STAT!D2119</f>
        <v>6.0305</v>
      </c>
      <c r="D2116" s="6">
        <f>TITRES_STAT!E2119</f>
        <v>2369</v>
      </c>
      <c r="E2116" s="2">
        <f t="shared" ref="E2116:E2179" si="132">IF(B2116&gt;B2115, E2115+D2116, IF(B2116&lt;B2115, E2115-D2116, E2115))</f>
        <v>5084703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BULLISH DIVERGENCE</v>
      </c>
    </row>
    <row r="2117" spans="1:8" ht="13.5" x14ac:dyDescent="0.25">
      <c r="A2117" s="3">
        <f>TITRES_STAT!B2120</f>
        <v>45085</v>
      </c>
      <c r="B2117" s="6">
        <f>TITRES_STAT!C2120</f>
        <v>7.36</v>
      </c>
      <c r="C2117" s="6">
        <f>TITRES_STAT!D2120</f>
        <v>6.173</v>
      </c>
      <c r="D2117" s="6">
        <f>TITRES_STAT!E2120</f>
        <v>6625</v>
      </c>
      <c r="E2117" s="2">
        <f t="shared" si="132"/>
        <v>5091328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6.95</v>
      </c>
      <c r="C2118" s="6">
        <f>TITRES_STAT!D2121</f>
        <v>6.3120000000000003</v>
      </c>
      <c r="D2118" s="6">
        <f>TITRES_STAT!E2121</f>
        <v>2544</v>
      </c>
      <c r="E2118" s="2">
        <f t="shared" si="132"/>
        <v>5088784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BULLISH DIVERGENCE</v>
      </c>
    </row>
    <row r="2119" spans="1:8" ht="13.5" x14ac:dyDescent="0.25">
      <c r="A2119" s="3">
        <f>TITRES_STAT!B2122</f>
        <v>45089</v>
      </c>
      <c r="B2119" s="6">
        <f>TITRES_STAT!C2122</f>
        <v>6.86</v>
      </c>
      <c r="C2119" s="6">
        <f>TITRES_STAT!D2122</f>
        <v>6.2302999999999997</v>
      </c>
      <c r="D2119" s="6">
        <f>TITRES_STAT!E2122</f>
        <v>10666</v>
      </c>
      <c r="E2119" s="2">
        <f t="shared" si="132"/>
        <v>5078118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6.95</v>
      </c>
      <c r="C2120" s="6">
        <f>TITRES_STAT!D2123</f>
        <v>6.3120000000000003</v>
      </c>
      <c r="D2120" s="6">
        <f>TITRES_STAT!E2123</f>
        <v>6066</v>
      </c>
      <c r="E2120" s="2">
        <f t="shared" si="132"/>
        <v>5084184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6.95</v>
      </c>
      <c r="C2121" s="6">
        <f>TITRES_STAT!D2124</f>
        <v>6.3120000000000003</v>
      </c>
      <c r="D2121" s="6">
        <f>TITRES_STAT!E2124</f>
        <v>7926</v>
      </c>
      <c r="E2121" s="2">
        <f t="shared" si="132"/>
        <v>5084184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6.95</v>
      </c>
      <c r="C2122" s="6">
        <f>TITRES_STAT!D2125</f>
        <v>6.3120000000000003</v>
      </c>
      <c r="D2122" s="6">
        <f>TITRES_STAT!E2125</f>
        <v>12376</v>
      </c>
      <c r="E2122" s="2">
        <f t="shared" si="132"/>
        <v>5084184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6.94</v>
      </c>
      <c r="C2123" s="6">
        <f>TITRES_STAT!D2126</f>
        <v>6.3029999999999999</v>
      </c>
      <c r="D2123" s="6">
        <f>TITRES_STAT!E2126</f>
        <v>246</v>
      </c>
      <c r="E2123" s="2">
        <f t="shared" si="132"/>
        <v>5083938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6.9</v>
      </c>
      <c r="C2124" s="6">
        <f>TITRES_STAT!D2127</f>
        <v>6.2666000000000004</v>
      </c>
      <c r="D2124" s="6">
        <f>TITRES_STAT!E2127</f>
        <v>6998</v>
      </c>
      <c r="E2124" s="2">
        <f t="shared" si="132"/>
        <v>5076940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BEARISH DIVERGENCE</v>
      </c>
    </row>
    <row r="2125" spans="1:8" ht="13.5" x14ac:dyDescent="0.25">
      <c r="A2125" s="3">
        <f>TITRES_STAT!B2128</f>
        <v>45097</v>
      </c>
      <c r="B2125" s="6">
        <f>TITRES_STAT!C2128</f>
        <v>6.88</v>
      </c>
      <c r="C2125" s="6">
        <f>TITRES_STAT!D2128</f>
        <v>6.2484999999999999</v>
      </c>
      <c r="D2125" s="6">
        <f>TITRES_STAT!E2128</f>
        <v>1650</v>
      </c>
      <c r="E2125" s="2">
        <f t="shared" si="132"/>
        <v>5075290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6.85</v>
      </c>
      <c r="C2126" s="6">
        <f>TITRES_STAT!D2129</f>
        <v>6.2211999999999996</v>
      </c>
      <c r="D2126" s="6">
        <f>TITRES_STAT!E2129</f>
        <v>4472</v>
      </c>
      <c r="E2126" s="2">
        <f t="shared" si="132"/>
        <v>5070818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6.9</v>
      </c>
      <c r="C2127" s="6">
        <f>TITRES_STAT!D2130</f>
        <v>6.2666000000000004</v>
      </c>
      <c r="D2127" s="6">
        <f>TITRES_STAT!E2130</f>
        <v>13035</v>
      </c>
      <c r="E2127" s="2">
        <f t="shared" si="132"/>
        <v>5083853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6.96</v>
      </c>
      <c r="C2128" s="6">
        <f>TITRES_STAT!D2131</f>
        <v>6.3211000000000004</v>
      </c>
      <c r="D2128" s="6">
        <f>TITRES_STAT!E2131</f>
        <v>1462</v>
      </c>
      <c r="E2128" s="2">
        <f t="shared" si="132"/>
        <v>5085315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7</v>
      </c>
      <c r="C2129" s="6">
        <f>TITRES_STAT!D2132</f>
        <v>6.3574000000000002</v>
      </c>
      <c r="D2129" s="6">
        <f>TITRES_STAT!E2132</f>
        <v>953</v>
      </c>
      <c r="E2129" s="2">
        <f t="shared" si="132"/>
        <v>5086268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7.1</v>
      </c>
      <c r="C2130" s="6">
        <f>TITRES_STAT!D2133</f>
        <v>6.4482999999999997</v>
      </c>
      <c r="D2130" s="6">
        <f>TITRES_STAT!E2133</f>
        <v>2932</v>
      </c>
      <c r="E2130" s="2">
        <f t="shared" si="132"/>
        <v>5089200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7.16</v>
      </c>
      <c r="C2131" s="6">
        <f>TITRES_STAT!D2134</f>
        <v>6.5027999999999997</v>
      </c>
      <c r="D2131" s="6">
        <f>TITRES_STAT!E2134</f>
        <v>4057</v>
      </c>
      <c r="E2131" s="2">
        <f t="shared" si="132"/>
        <v>5093257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45110</v>
      </c>
      <c r="B2132" s="6">
        <f>TITRES_STAT!C2135</f>
        <v>7.15</v>
      </c>
      <c r="C2132" s="6">
        <f>TITRES_STAT!D2135</f>
        <v>6.4936999999999996</v>
      </c>
      <c r="D2132" s="6">
        <f>TITRES_STAT!E2135</f>
        <v>6965</v>
      </c>
      <c r="E2132" s="2">
        <f t="shared" si="132"/>
        <v>5086292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7.1</v>
      </c>
      <c r="C2133" s="6">
        <f>TITRES_STAT!D2136</f>
        <v>6.4482999999999997</v>
      </c>
      <c r="D2133" s="6">
        <f>TITRES_STAT!E2136</f>
        <v>835</v>
      </c>
      <c r="E2133" s="2">
        <f t="shared" si="132"/>
        <v>5085457</v>
      </c>
      <c r="F2133" s="6" t="str">
        <f t="shared" si="135"/>
        <v>BULLISH</v>
      </c>
      <c r="G2133" s="6" t="str">
        <f t="shared" si="134"/>
        <v>NEUTRAL</v>
      </c>
      <c r="H2133" s="6" t="str">
        <f t="shared" si="133"/>
        <v>CONFIRMED BULLISH</v>
      </c>
    </row>
    <row r="2134" spans="1:8" ht="13.5" x14ac:dyDescent="0.25">
      <c r="A2134" s="3">
        <f>TITRES_STAT!B2137</f>
        <v>45112</v>
      </c>
      <c r="B2134" s="6">
        <f>TITRES_STAT!C2137</f>
        <v>6.95</v>
      </c>
      <c r="C2134" s="6">
        <f>TITRES_STAT!D2137</f>
        <v>6.3120000000000003</v>
      </c>
      <c r="D2134" s="6">
        <f>TITRES_STAT!E2137</f>
        <v>2055</v>
      </c>
      <c r="E2134" s="2">
        <f t="shared" si="132"/>
        <v>5083402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7.08</v>
      </c>
      <c r="C2135" s="6">
        <f>TITRES_STAT!D2138</f>
        <v>6.4301000000000004</v>
      </c>
      <c r="D2135" s="6">
        <f>TITRES_STAT!E2138</f>
        <v>143</v>
      </c>
      <c r="E2135" s="2">
        <f t="shared" si="132"/>
        <v>5083545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6.9</v>
      </c>
      <c r="C2136" s="6">
        <f>TITRES_STAT!D2139</f>
        <v>6.2666000000000004</v>
      </c>
      <c r="D2136" s="6">
        <f>TITRES_STAT!E2139</f>
        <v>2138</v>
      </c>
      <c r="E2136" s="2">
        <f t="shared" si="132"/>
        <v>5081407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6.87</v>
      </c>
      <c r="C2137" s="6">
        <f>TITRES_STAT!D2140</f>
        <v>6.2393999999999998</v>
      </c>
      <c r="D2137" s="6">
        <f>TITRES_STAT!E2140</f>
        <v>3476</v>
      </c>
      <c r="E2137" s="2">
        <f t="shared" si="132"/>
        <v>5077931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6.87</v>
      </c>
      <c r="C2138" s="6">
        <f>TITRES_STAT!D2141</f>
        <v>6.2393999999999998</v>
      </c>
      <c r="D2138" s="6">
        <f>TITRES_STAT!E2141</f>
        <v>1136</v>
      </c>
      <c r="E2138" s="2">
        <f t="shared" si="132"/>
        <v>5077931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6.85</v>
      </c>
      <c r="C2139" s="6">
        <f>TITRES_STAT!D2142</f>
        <v>6.2211999999999996</v>
      </c>
      <c r="D2139" s="6">
        <f>TITRES_STAT!E2142</f>
        <v>5545</v>
      </c>
      <c r="E2139" s="2">
        <f t="shared" si="132"/>
        <v>5072386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6.86</v>
      </c>
      <c r="C2140" s="6">
        <f>TITRES_STAT!D2143</f>
        <v>6.2302999999999997</v>
      </c>
      <c r="D2140" s="6">
        <f>TITRES_STAT!E2143</f>
        <v>739</v>
      </c>
      <c r="E2140" s="2">
        <f t="shared" si="132"/>
        <v>5073125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6.86</v>
      </c>
      <c r="C2141" s="6">
        <f>TITRES_STAT!D2144</f>
        <v>6.2302999999999997</v>
      </c>
      <c r="D2141" s="6">
        <f>TITRES_STAT!E2144</f>
        <v>574</v>
      </c>
      <c r="E2141" s="2">
        <f t="shared" si="132"/>
        <v>5073125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6.8</v>
      </c>
      <c r="C2142" s="6">
        <f>TITRES_STAT!D2145</f>
        <v>6.1757999999999997</v>
      </c>
      <c r="D2142" s="6">
        <f>TITRES_STAT!E2145</f>
        <v>3208</v>
      </c>
      <c r="E2142" s="2">
        <f t="shared" si="132"/>
        <v>5069917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6.8</v>
      </c>
      <c r="C2143" s="6">
        <f>TITRES_STAT!D2146</f>
        <v>6.1757999999999997</v>
      </c>
      <c r="D2143" s="6">
        <f>TITRES_STAT!E2146</f>
        <v>84</v>
      </c>
      <c r="E2143" s="2">
        <f t="shared" si="132"/>
        <v>5069917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7</v>
      </c>
      <c r="C2144" s="6">
        <f>TITRES_STAT!D2147</f>
        <v>6.3574000000000002</v>
      </c>
      <c r="D2144" s="6">
        <f>TITRES_STAT!E2147</f>
        <v>254</v>
      </c>
      <c r="E2144" s="2">
        <f t="shared" si="132"/>
        <v>5070171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BEARISH DIVERGENCE</v>
      </c>
    </row>
    <row r="2145" spans="1:8" ht="13.5" x14ac:dyDescent="0.25">
      <c r="A2145" s="3">
        <f>TITRES_STAT!B2148</f>
        <v>45128</v>
      </c>
      <c r="B2145" s="6">
        <f>TITRES_STAT!C2148</f>
        <v>7</v>
      </c>
      <c r="C2145" s="6">
        <f>TITRES_STAT!D2148</f>
        <v>6.3574000000000002</v>
      </c>
      <c r="D2145" s="6">
        <f>TITRES_STAT!E2148</f>
        <v>1897</v>
      </c>
      <c r="E2145" s="2">
        <f t="shared" si="132"/>
        <v>5070171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BEARISH DIVERGENCE</v>
      </c>
    </row>
    <row r="2146" spans="1:8" ht="13.5" x14ac:dyDescent="0.25">
      <c r="A2146" s="3">
        <f>TITRES_STAT!B2149</f>
        <v>45131</v>
      </c>
      <c r="B2146" s="6">
        <f>TITRES_STAT!C2149</f>
        <v>7</v>
      </c>
      <c r="C2146" s="6">
        <f>TITRES_STAT!D2149</f>
        <v>6.3574000000000002</v>
      </c>
      <c r="D2146" s="6">
        <f>TITRES_STAT!E2149</f>
        <v>174</v>
      </c>
      <c r="E2146" s="2">
        <f t="shared" si="132"/>
        <v>5070171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BEARISH DIVERGENCE</v>
      </c>
    </row>
    <row r="2147" spans="1:8" ht="13.5" x14ac:dyDescent="0.25">
      <c r="A2147" s="3">
        <f>TITRES_STAT!B2150</f>
        <v>45133</v>
      </c>
      <c r="B2147" s="6">
        <f>TITRES_STAT!C2150</f>
        <v>6.86</v>
      </c>
      <c r="C2147" s="6">
        <f>TITRES_STAT!D2150</f>
        <v>6.2302999999999997</v>
      </c>
      <c r="D2147" s="6">
        <f>TITRES_STAT!E2150</f>
        <v>3866</v>
      </c>
      <c r="E2147" s="2">
        <f t="shared" si="132"/>
        <v>5066305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BEARISH DIVERGENCE</v>
      </c>
    </row>
    <row r="2148" spans="1:8" ht="13.5" x14ac:dyDescent="0.25">
      <c r="A2148" s="3">
        <f>TITRES_STAT!B2151</f>
        <v>45134</v>
      </c>
      <c r="B2148" s="6">
        <f>TITRES_STAT!C2151</f>
        <v>7</v>
      </c>
      <c r="C2148" s="6">
        <f>TITRES_STAT!D2151</f>
        <v>6.3574000000000002</v>
      </c>
      <c r="D2148" s="6">
        <f>TITRES_STAT!E2151</f>
        <v>223</v>
      </c>
      <c r="E2148" s="2">
        <f t="shared" si="132"/>
        <v>5066528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BEARISH DIVERGENCE</v>
      </c>
    </row>
    <row r="2149" spans="1:8" ht="13.5" x14ac:dyDescent="0.25">
      <c r="A2149" s="3">
        <f>TITRES_STAT!B2152</f>
        <v>45135</v>
      </c>
      <c r="B2149" s="6">
        <f>TITRES_STAT!C2152</f>
        <v>6.95</v>
      </c>
      <c r="C2149" s="6">
        <f>TITRES_STAT!D2152</f>
        <v>6.3120000000000003</v>
      </c>
      <c r="D2149" s="6">
        <f>TITRES_STAT!E2152</f>
        <v>1224</v>
      </c>
      <c r="E2149" s="2">
        <f t="shared" si="132"/>
        <v>5065304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6.9</v>
      </c>
      <c r="C2150" s="6">
        <f>TITRES_STAT!D2153</f>
        <v>6.2666000000000004</v>
      </c>
      <c r="D2150" s="6">
        <f>TITRES_STAT!E2153</f>
        <v>482</v>
      </c>
      <c r="E2150" s="2">
        <f t="shared" si="132"/>
        <v>5064822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6.9</v>
      </c>
      <c r="C2151" s="6">
        <f>TITRES_STAT!D2154</f>
        <v>6.2666000000000004</v>
      </c>
      <c r="D2151" s="6">
        <f>TITRES_STAT!E2154</f>
        <v>260</v>
      </c>
      <c r="E2151" s="2">
        <f t="shared" si="132"/>
        <v>5064822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6.94</v>
      </c>
      <c r="C2152" s="6">
        <f>TITRES_STAT!D2155</f>
        <v>6.3029999999999999</v>
      </c>
      <c r="D2152" s="6">
        <f>TITRES_STAT!E2155</f>
        <v>4066</v>
      </c>
      <c r="E2152" s="2">
        <f t="shared" si="132"/>
        <v>5068888</v>
      </c>
      <c r="F2152" s="6" t="str">
        <f t="shared" si="135"/>
        <v>BULLISH</v>
      </c>
      <c r="G2152" s="6" t="str">
        <f t="shared" si="134"/>
        <v>NEUTRAL</v>
      </c>
      <c r="H2152" s="6" t="str">
        <f t="shared" si="133"/>
        <v>CONFIRMED BULLISH</v>
      </c>
    </row>
    <row r="2153" spans="1:8" ht="13.5" x14ac:dyDescent="0.25">
      <c r="A2153" s="3">
        <f>TITRES_STAT!B2156</f>
        <v>45141</v>
      </c>
      <c r="B2153" s="6">
        <f>TITRES_STAT!C2156</f>
        <v>6.95</v>
      </c>
      <c r="C2153" s="6">
        <f>TITRES_STAT!D2156</f>
        <v>6.3120000000000003</v>
      </c>
      <c r="D2153" s="6">
        <f>TITRES_STAT!E2156</f>
        <v>6869</v>
      </c>
      <c r="E2153" s="2">
        <f t="shared" si="132"/>
        <v>5075757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BULLISH DIVERGENCE</v>
      </c>
    </row>
    <row r="2154" spans="1:8" ht="13.5" x14ac:dyDescent="0.25">
      <c r="A2154" s="3">
        <f>TITRES_STAT!B2157</f>
        <v>45142</v>
      </c>
      <c r="B2154" s="6">
        <f>TITRES_STAT!C2157</f>
        <v>6.94</v>
      </c>
      <c r="C2154" s="6">
        <f>TITRES_STAT!D2157</f>
        <v>6.3029999999999999</v>
      </c>
      <c r="D2154" s="6">
        <f>TITRES_STAT!E2157</f>
        <v>4754</v>
      </c>
      <c r="E2154" s="2">
        <f t="shared" si="132"/>
        <v>5071003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BULLISH DIVERGENCE</v>
      </c>
    </row>
    <row r="2155" spans="1:8" ht="13.5" x14ac:dyDescent="0.25">
      <c r="A2155" s="3">
        <f>TITRES_STAT!B2158</f>
        <v>45145</v>
      </c>
      <c r="B2155" s="6">
        <f>TITRES_STAT!C2158</f>
        <v>6.93</v>
      </c>
      <c r="C2155" s="6">
        <f>TITRES_STAT!D2158</f>
        <v>6.2938999999999998</v>
      </c>
      <c r="D2155" s="6">
        <f>TITRES_STAT!E2158</f>
        <v>3647</v>
      </c>
      <c r="E2155" s="2">
        <f t="shared" si="132"/>
        <v>5067356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45146</v>
      </c>
      <c r="B2156" s="6">
        <f>TITRES_STAT!C2159</f>
        <v>6.89</v>
      </c>
      <c r="C2156" s="6">
        <f>TITRES_STAT!D2159</f>
        <v>6.2575000000000003</v>
      </c>
      <c r="D2156" s="6">
        <f>TITRES_STAT!E2159</f>
        <v>2083</v>
      </c>
      <c r="E2156" s="2">
        <f t="shared" si="132"/>
        <v>5065273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BULLISH DIVERGENCE</v>
      </c>
    </row>
    <row r="2157" spans="1:8" ht="13.5" x14ac:dyDescent="0.25">
      <c r="A2157" s="3">
        <f>TITRES_STAT!B2160</f>
        <v>45147</v>
      </c>
      <c r="B2157" s="6">
        <f>TITRES_STAT!C2160</f>
        <v>6.89</v>
      </c>
      <c r="C2157" s="6">
        <f>TITRES_STAT!D2160</f>
        <v>6.2575000000000003</v>
      </c>
      <c r="D2157" s="6">
        <f>TITRES_STAT!E2160</f>
        <v>0</v>
      </c>
      <c r="E2157" s="2">
        <f t="shared" si="132"/>
        <v>5065273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6.88</v>
      </c>
      <c r="C2158" s="6">
        <f>TITRES_STAT!D2161</f>
        <v>6.2484999999999999</v>
      </c>
      <c r="D2158" s="6">
        <f>TITRES_STAT!E2161</f>
        <v>2765</v>
      </c>
      <c r="E2158" s="2">
        <f t="shared" si="132"/>
        <v>5062508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6.8</v>
      </c>
      <c r="C2159" s="6">
        <f>TITRES_STAT!D2162</f>
        <v>6.1757999999999997</v>
      </c>
      <c r="D2159" s="6">
        <f>TITRES_STAT!E2162</f>
        <v>3032</v>
      </c>
      <c r="E2159" s="2">
        <f t="shared" si="132"/>
        <v>5059476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6.8</v>
      </c>
      <c r="C2160" s="6">
        <f>TITRES_STAT!D2163</f>
        <v>6.1757999999999997</v>
      </c>
      <c r="D2160" s="6">
        <f>TITRES_STAT!E2163</f>
        <v>10</v>
      </c>
      <c r="E2160" s="2">
        <f t="shared" si="132"/>
        <v>5059476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6.79</v>
      </c>
      <c r="C2161" s="6">
        <f>TITRES_STAT!D2164</f>
        <v>6.1666999999999996</v>
      </c>
      <c r="D2161" s="6">
        <f>TITRES_STAT!E2164</f>
        <v>882</v>
      </c>
      <c r="E2161" s="2">
        <f t="shared" si="132"/>
        <v>5058594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6.65</v>
      </c>
      <c r="C2162" s="6">
        <f>TITRES_STAT!D2165</f>
        <v>6.0396000000000001</v>
      </c>
      <c r="D2162" s="6">
        <f>TITRES_STAT!E2165</f>
        <v>1173</v>
      </c>
      <c r="E2162" s="2">
        <f t="shared" si="132"/>
        <v>5057421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6.65</v>
      </c>
      <c r="C2163" s="6">
        <f>TITRES_STAT!D2166</f>
        <v>6.0396000000000001</v>
      </c>
      <c r="D2163" s="6">
        <f>TITRES_STAT!E2166</f>
        <v>4037</v>
      </c>
      <c r="E2163" s="2">
        <f t="shared" si="132"/>
        <v>5057421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6.76</v>
      </c>
      <c r="C2164" s="6">
        <f>TITRES_STAT!D2167</f>
        <v>6.1395</v>
      </c>
      <c r="D2164" s="6">
        <f>TITRES_STAT!E2167</f>
        <v>1885</v>
      </c>
      <c r="E2164" s="2">
        <f t="shared" si="132"/>
        <v>5059306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6.8</v>
      </c>
      <c r="C2165" s="6">
        <f>TITRES_STAT!D2168</f>
        <v>6.1757999999999997</v>
      </c>
      <c r="D2165" s="6">
        <f>TITRES_STAT!E2168</f>
        <v>1409</v>
      </c>
      <c r="E2165" s="2">
        <f t="shared" si="132"/>
        <v>5060715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6.9</v>
      </c>
      <c r="C2166" s="6">
        <f>TITRES_STAT!D2169</f>
        <v>6.2666000000000004</v>
      </c>
      <c r="D2166" s="6">
        <f>TITRES_STAT!E2169</f>
        <v>5388</v>
      </c>
      <c r="E2166" s="2">
        <f t="shared" si="132"/>
        <v>5066103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CONFIRMED BULLISH</v>
      </c>
    </row>
    <row r="2167" spans="1:8" ht="13.5" x14ac:dyDescent="0.25">
      <c r="A2167" s="3">
        <f>TITRES_STAT!B2170</f>
        <v>45161</v>
      </c>
      <c r="B2167" s="6">
        <f>TITRES_STAT!C2170</f>
        <v>6.76</v>
      </c>
      <c r="C2167" s="6">
        <f>TITRES_STAT!D2170</f>
        <v>6.1395</v>
      </c>
      <c r="D2167" s="6">
        <f>TITRES_STAT!E2170</f>
        <v>6915</v>
      </c>
      <c r="E2167" s="2">
        <f t="shared" si="132"/>
        <v>5059188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CONFIRMED BULLISH</v>
      </c>
    </row>
    <row r="2168" spans="1:8" ht="13.5" x14ac:dyDescent="0.25">
      <c r="A2168" s="3">
        <f>TITRES_STAT!B2171</f>
        <v>45162</v>
      </c>
      <c r="B2168" s="6">
        <f>TITRES_STAT!C2171</f>
        <v>6.9</v>
      </c>
      <c r="C2168" s="6">
        <f>TITRES_STAT!D2171</f>
        <v>6.2666000000000004</v>
      </c>
      <c r="D2168" s="6">
        <f>TITRES_STAT!E2171</f>
        <v>487</v>
      </c>
      <c r="E2168" s="2">
        <f t="shared" si="132"/>
        <v>5059675</v>
      </c>
      <c r="F2168" s="6" t="str">
        <f t="shared" si="135"/>
        <v>BULLISH</v>
      </c>
      <c r="G2168" s="6" t="str">
        <f t="shared" si="134"/>
        <v>NEUTRAL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6.9</v>
      </c>
      <c r="C2169" s="6">
        <f>TITRES_STAT!D2172</f>
        <v>6.2666000000000004</v>
      </c>
      <c r="D2169" s="6">
        <f>TITRES_STAT!E2172</f>
        <v>1760</v>
      </c>
      <c r="E2169" s="2">
        <f t="shared" si="132"/>
        <v>5059675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6.98</v>
      </c>
      <c r="C2170" s="6">
        <f>TITRES_STAT!D2173</f>
        <v>6.3392999999999997</v>
      </c>
      <c r="D2170" s="6">
        <f>TITRES_STAT!E2173</f>
        <v>72</v>
      </c>
      <c r="E2170" s="2">
        <f t="shared" si="132"/>
        <v>5059747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BEARISH DIVERGENCE</v>
      </c>
    </row>
    <row r="2171" spans="1:8" ht="13.5" x14ac:dyDescent="0.25">
      <c r="A2171" s="3">
        <f>TITRES_STAT!B2174</f>
        <v>45167</v>
      </c>
      <c r="B2171" s="6">
        <f>TITRES_STAT!C2174</f>
        <v>6.9</v>
      </c>
      <c r="C2171" s="6">
        <f>TITRES_STAT!D2174</f>
        <v>6.2666000000000004</v>
      </c>
      <c r="D2171" s="6">
        <f>TITRES_STAT!E2174</f>
        <v>104</v>
      </c>
      <c r="E2171" s="2">
        <f t="shared" si="132"/>
        <v>5059643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6.9</v>
      </c>
      <c r="C2172" s="6">
        <f>TITRES_STAT!D2175</f>
        <v>6.2666000000000004</v>
      </c>
      <c r="D2172" s="6">
        <f>TITRES_STAT!E2175</f>
        <v>20</v>
      </c>
      <c r="E2172" s="2">
        <f t="shared" si="132"/>
        <v>5059643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6.9</v>
      </c>
      <c r="C2173" s="6">
        <f>TITRES_STAT!D2176</f>
        <v>6.2666000000000004</v>
      </c>
      <c r="D2173" s="6">
        <f>TITRES_STAT!E2176</f>
        <v>205</v>
      </c>
      <c r="E2173" s="2">
        <f t="shared" si="132"/>
        <v>5059643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6.9</v>
      </c>
      <c r="C2174" s="6">
        <f>TITRES_STAT!D2177</f>
        <v>6.2666000000000004</v>
      </c>
      <c r="D2174" s="6">
        <f>TITRES_STAT!E2177</f>
        <v>50</v>
      </c>
      <c r="E2174" s="2">
        <f t="shared" si="132"/>
        <v>5059643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6.88</v>
      </c>
      <c r="C2175" s="6">
        <f>TITRES_STAT!D2178</f>
        <v>6.2484999999999999</v>
      </c>
      <c r="D2175" s="6">
        <f>TITRES_STAT!E2178</f>
        <v>40</v>
      </c>
      <c r="E2175" s="2">
        <f t="shared" si="132"/>
        <v>5059603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6.8</v>
      </c>
      <c r="C2176" s="6">
        <f>TITRES_STAT!D2179</f>
        <v>6.1757999999999997</v>
      </c>
      <c r="D2176" s="6">
        <f>TITRES_STAT!E2179</f>
        <v>359</v>
      </c>
      <c r="E2176" s="2">
        <f t="shared" si="132"/>
        <v>5059244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6.79</v>
      </c>
      <c r="C2177" s="6">
        <f>TITRES_STAT!D2180</f>
        <v>6.1666999999999996</v>
      </c>
      <c r="D2177" s="6">
        <f>TITRES_STAT!E2180</f>
        <v>384</v>
      </c>
      <c r="E2177" s="2">
        <f t="shared" si="132"/>
        <v>5058860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6.79</v>
      </c>
      <c r="C2178" s="6">
        <f>TITRES_STAT!D2181</f>
        <v>6.1666999999999996</v>
      </c>
      <c r="D2178" s="6">
        <f>TITRES_STAT!E2181</f>
        <v>502</v>
      </c>
      <c r="E2178" s="2">
        <f t="shared" si="132"/>
        <v>5058860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6.79</v>
      </c>
      <c r="C2179" s="6">
        <f>TITRES_STAT!D2182</f>
        <v>6.1666999999999996</v>
      </c>
      <c r="D2179" s="6">
        <f>TITRES_STAT!E2182</f>
        <v>1025</v>
      </c>
      <c r="E2179" s="2">
        <f t="shared" si="132"/>
        <v>5058860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6.88</v>
      </c>
      <c r="C2180" s="6">
        <f>TITRES_STAT!D2183</f>
        <v>6.2484999999999999</v>
      </c>
      <c r="D2180" s="6">
        <f>TITRES_STAT!E2183</f>
        <v>360</v>
      </c>
      <c r="E2180" s="2">
        <f t="shared" ref="E2180:E2243" si="136">IF(B2180&gt;B2179, E2179+D2180, IF(B2180&lt;B2179, E2179-D2180, E2179))</f>
        <v>5059220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6.79</v>
      </c>
      <c r="C2181" s="6">
        <f>TITRES_STAT!D2184</f>
        <v>6.1666999999999996</v>
      </c>
      <c r="D2181" s="6">
        <f>TITRES_STAT!E2184</f>
        <v>6496</v>
      </c>
      <c r="E2181" s="2">
        <f t="shared" si="136"/>
        <v>5052724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6.5</v>
      </c>
      <c r="C2182" s="6">
        <f>TITRES_STAT!D2185</f>
        <v>5.9032999999999998</v>
      </c>
      <c r="D2182" s="6">
        <f>TITRES_STAT!E2185</f>
        <v>11450</v>
      </c>
      <c r="E2182" s="2">
        <f t="shared" si="136"/>
        <v>5041274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6.4</v>
      </c>
      <c r="C2183" s="6">
        <f>TITRES_STAT!D2186</f>
        <v>5.8125</v>
      </c>
      <c r="D2183" s="6">
        <f>TITRES_STAT!E2186</f>
        <v>5089</v>
      </c>
      <c r="E2183" s="2">
        <f t="shared" si="136"/>
        <v>5036185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6.2</v>
      </c>
      <c r="C2184" s="6">
        <f>TITRES_STAT!D2187</f>
        <v>5.6308999999999996</v>
      </c>
      <c r="D2184" s="6">
        <f>TITRES_STAT!E2187</f>
        <v>14474</v>
      </c>
      <c r="E2184" s="2">
        <f t="shared" si="136"/>
        <v>5021711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6.12</v>
      </c>
      <c r="C2185" s="6">
        <f>TITRES_STAT!D2188</f>
        <v>5.5582000000000003</v>
      </c>
      <c r="D2185" s="6">
        <f>TITRES_STAT!E2188</f>
        <v>35074</v>
      </c>
      <c r="E2185" s="2">
        <f t="shared" si="136"/>
        <v>4986637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6.12</v>
      </c>
      <c r="C2186" s="6">
        <f>TITRES_STAT!D2189</f>
        <v>5.5582000000000003</v>
      </c>
      <c r="D2186" s="6">
        <f>TITRES_STAT!E2189</f>
        <v>16227</v>
      </c>
      <c r="E2186" s="2">
        <f t="shared" si="136"/>
        <v>4986637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6.2</v>
      </c>
      <c r="C2187" s="6">
        <f>TITRES_STAT!D2190</f>
        <v>5.6308999999999996</v>
      </c>
      <c r="D2187" s="6">
        <f>TITRES_STAT!E2190</f>
        <v>7168</v>
      </c>
      <c r="E2187" s="2">
        <f t="shared" si="136"/>
        <v>4993805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6.18</v>
      </c>
      <c r="C2188" s="6">
        <f>TITRES_STAT!D2191</f>
        <v>5.6127000000000002</v>
      </c>
      <c r="D2188" s="6">
        <f>TITRES_STAT!E2191</f>
        <v>11149</v>
      </c>
      <c r="E2188" s="2">
        <f t="shared" si="136"/>
        <v>4982656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6.06</v>
      </c>
      <c r="C2189" s="6">
        <f>TITRES_STAT!D2192</f>
        <v>5.5037000000000003</v>
      </c>
      <c r="D2189" s="6">
        <f>TITRES_STAT!E2192</f>
        <v>12608</v>
      </c>
      <c r="E2189" s="2">
        <f t="shared" si="136"/>
        <v>4970048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6</v>
      </c>
      <c r="C2190" s="6">
        <f>TITRES_STAT!D2193</f>
        <v>5.4492000000000003</v>
      </c>
      <c r="D2190" s="6">
        <f>TITRES_STAT!E2193</f>
        <v>16808</v>
      </c>
      <c r="E2190" s="2">
        <f t="shared" si="136"/>
        <v>4953240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6.1</v>
      </c>
      <c r="C2191" s="6">
        <f>TITRES_STAT!D2194</f>
        <v>5.5400999999999998</v>
      </c>
      <c r="D2191" s="6">
        <f>TITRES_STAT!E2194</f>
        <v>4869</v>
      </c>
      <c r="E2191" s="2">
        <f t="shared" si="136"/>
        <v>4958109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6.3</v>
      </c>
      <c r="C2192" s="6">
        <f>TITRES_STAT!D2195</f>
        <v>5.7217000000000002</v>
      </c>
      <c r="D2192" s="6">
        <f>TITRES_STAT!E2195</f>
        <v>3493</v>
      </c>
      <c r="E2192" s="2">
        <f t="shared" si="136"/>
        <v>4961602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BEARISH DIVERGENCE</v>
      </c>
    </row>
    <row r="2193" spans="1:8" ht="13.5" x14ac:dyDescent="0.25">
      <c r="A2193" s="3">
        <f>TITRES_STAT!B2196</f>
        <v>45198</v>
      </c>
      <c r="B2193" s="6">
        <f>TITRES_STAT!C2196</f>
        <v>6.21</v>
      </c>
      <c r="C2193" s="6">
        <f>TITRES_STAT!D2196</f>
        <v>5.64</v>
      </c>
      <c r="D2193" s="6">
        <f>TITRES_STAT!E2196</f>
        <v>1100</v>
      </c>
      <c r="E2193" s="2">
        <f t="shared" si="136"/>
        <v>4960502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BEARISH DIVERGENCE</v>
      </c>
    </row>
    <row r="2194" spans="1:8" ht="13.5" x14ac:dyDescent="0.25">
      <c r="A2194" s="3">
        <f>TITRES_STAT!B2197</f>
        <v>45201</v>
      </c>
      <c r="B2194" s="6">
        <f>TITRES_STAT!C2197</f>
        <v>6.42</v>
      </c>
      <c r="C2194" s="6">
        <f>TITRES_STAT!D2197</f>
        <v>5.8307000000000002</v>
      </c>
      <c r="D2194" s="6">
        <f>TITRES_STAT!E2197</f>
        <v>43</v>
      </c>
      <c r="E2194" s="2">
        <f t="shared" si="136"/>
        <v>4960545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BEARISH DIVERGENCE</v>
      </c>
    </row>
    <row r="2195" spans="1:8" ht="13.5" x14ac:dyDescent="0.25">
      <c r="A2195" s="3">
        <f>TITRES_STAT!B2198</f>
        <v>45202</v>
      </c>
      <c r="B2195" s="6">
        <f>TITRES_STAT!C2198</f>
        <v>6.38</v>
      </c>
      <c r="C2195" s="6">
        <f>TITRES_STAT!D2198</f>
        <v>5.7944000000000004</v>
      </c>
      <c r="D2195" s="6">
        <f>TITRES_STAT!E2198</f>
        <v>100</v>
      </c>
      <c r="E2195" s="2">
        <f t="shared" si="136"/>
        <v>4960445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6.33</v>
      </c>
      <c r="C2196" s="6">
        <f>TITRES_STAT!D2199</f>
        <v>5.7488999999999999</v>
      </c>
      <c r="D2196" s="6">
        <f>TITRES_STAT!E2199</f>
        <v>282</v>
      </c>
      <c r="E2196" s="2">
        <f t="shared" si="136"/>
        <v>4960163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6.34</v>
      </c>
      <c r="C2197" s="6">
        <f>TITRES_STAT!D2200</f>
        <v>5.758</v>
      </c>
      <c r="D2197" s="6">
        <f>TITRES_STAT!E2200</f>
        <v>100</v>
      </c>
      <c r="E2197" s="2">
        <f t="shared" si="136"/>
        <v>4960263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45205</v>
      </c>
      <c r="B2198" s="6">
        <f>TITRES_STAT!C2201</f>
        <v>6.2</v>
      </c>
      <c r="C2198" s="6">
        <f>TITRES_STAT!D2201</f>
        <v>5.6308999999999996</v>
      </c>
      <c r="D2198" s="6">
        <f>TITRES_STAT!E2201</f>
        <v>356</v>
      </c>
      <c r="E2198" s="2">
        <f t="shared" si="136"/>
        <v>4959907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45208</v>
      </c>
      <c r="B2199" s="6">
        <f>TITRES_STAT!C2202</f>
        <v>6.14</v>
      </c>
      <c r="C2199" s="6">
        <f>TITRES_STAT!D2202</f>
        <v>5.5763999999999996</v>
      </c>
      <c r="D2199" s="6">
        <f>TITRES_STAT!E2202</f>
        <v>2484</v>
      </c>
      <c r="E2199" s="2">
        <f t="shared" si="136"/>
        <v>4957423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6.08</v>
      </c>
      <c r="C2200" s="6">
        <f>TITRES_STAT!D2203</f>
        <v>5.5218999999999996</v>
      </c>
      <c r="D2200" s="6">
        <f>TITRES_STAT!E2203</f>
        <v>4362</v>
      </c>
      <c r="E2200" s="2">
        <f t="shared" si="136"/>
        <v>4953061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6.04</v>
      </c>
      <c r="C2201" s="6">
        <f>TITRES_STAT!D2204</f>
        <v>5.4855999999999998</v>
      </c>
      <c r="D2201" s="6">
        <f>TITRES_STAT!E2204</f>
        <v>1594</v>
      </c>
      <c r="E2201" s="2">
        <f t="shared" si="136"/>
        <v>4951467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6.05</v>
      </c>
      <c r="C2202" s="6">
        <f>TITRES_STAT!D2205</f>
        <v>5.4946000000000002</v>
      </c>
      <c r="D2202" s="6">
        <f>TITRES_STAT!E2205</f>
        <v>2248</v>
      </c>
      <c r="E2202" s="2">
        <f t="shared" si="136"/>
        <v>4953715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6.04</v>
      </c>
      <c r="C2203" s="6">
        <f>TITRES_STAT!D2206</f>
        <v>5.4855999999999998</v>
      </c>
      <c r="D2203" s="6">
        <f>TITRES_STAT!E2206</f>
        <v>5627</v>
      </c>
      <c r="E2203" s="2">
        <f t="shared" si="136"/>
        <v>4948088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6.01</v>
      </c>
      <c r="C2204" s="6">
        <f>TITRES_STAT!D2207</f>
        <v>5.4583000000000004</v>
      </c>
      <c r="D2204" s="6">
        <f>TITRES_STAT!E2207</f>
        <v>13942</v>
      </c>
      <c r="E2204" s="2">
        <f t="shared" si="136"/>
        <v>4934146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6.08</v>
      </c>
      <c r="C2205" s="6">
        <f>TITRES_STAT!D2208</f>
        <v>5.5218999999999996</v>
      </c>
      <c r="D2205" s="6">
        <f>TITRES_STAT!E2208</f>
        <v>54</v>
      </c>
      <c r="E2205" s="2">
        <f t="shared" si="136"/>
        <v>4934200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6.04</v>
      </c>
      <c r="C2206" s="6">
        <f>TITRES_STAT!D2209</f>
        <v>5.4855999999999998</v>
      </c>
      <c r="D2206" s="6">
        <f>TITRES_STAT!E2209</f>
        <v>3190</v>
      </c>
      <c r="E2206" s="2">
        <f t="shared" si="136"/>
        <v>4931010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6</v>
      </c>
      <c r="C2207" s="6">
        <f>TITRES_STAT!D2210</f>
        <v>5.4492000000000003</v>
      </c>
      <c r="D2207" s="6">
        <f>TITRES_STAT!E2210</f>
        <v>14197</v>
      </c>
      <c r="E2207" s="2">
        <f t="shared" si="136"/>
        <v>4916813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6.05</v>
      </c>
      <c r="C2208" s="6">
        <f>TITRES_STAT!D2211</f>
        <v>5.4946000000000002</v>
      </c>
      <c r="D2208" s="6">
        <f>TITRES_STAT!E2211</f>
        <v>1088</v>
      </c>
      <c r="E2208" s="2">
        <f t="shared" si="136"/>
        <v>4917901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BEARISH DIVERGENCE</v>
      </c>
    </row>
    <row r="2209" spans="1:8" ht="13.5" x14ac:dyDescent="0.25">
      <c r="A2209" s="3">
        <f>TITRES_STAT!B2212</f>
        <v>45222</v>
      </c>
      <c r="B2209" s="6">
        <f>TITRES_STAT!C2212</f>
        <v>6.05</v>
      </c>
      <c r="C2209" s="6">
        <f>TITRES_STAT!D2212</f>
        <v>5.4946000000000002</v>
      </c>
      <c r="D2209" s="6">
        <f>TITRES_STAT!E2212</f>
        <v>3958</v>
      </c>
      <c r="E2209" s="2">
        <f t="shared" si="136"/>
        <v>4917901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BEARISH DIVERGENCE</v>
      </c>
    </row>
    <row r="2210" spans="1:8" ht="13.5" x14ac:dyDescent="0.25">
      <c r="A2210" s="3">
        <f>TITRES_STAT!B2213</f>
        <v>45223</v>
      </c>
      <c r="B2210" s="6">
        <f>TITRES_STAT!C2213</f>
        <v>6.05</v>
      </c>
      <c r="C2210" s="6">
        <f>TITRES_STAT!D2213</f>
        <v>5.4946000000000002</v>
      </c>
      <c r="D2210" s="6">
        <f>TITRES_STAT!E2213</f>
        <v>5535</v>
      </c>
      <c r="E2210" s="2">
        <f t="shared" si="136"/>
        <v>4917901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6.01</v>
      </c>
      <c r="C2211" s="6">
        <f>TITRES_STAT!D2214</f>
        <v>5.4583000000000004</v>
      </c>
      <c r="D2211" s="6">
        <f>TITRES_STAT!E2214</f>
        <v>4662</v>
      </c>
      <c r="E2211" s="2">
        <f t="shared" si="136"/>
        <v>4913239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6.01</v>
      </c>
      <c r="C2212" s="6">
        <f>TITRES_STAT!D2215</f>
        <v>5.4583000000000004</v>
      </c>
      <c r="D2212" s="6">
        <f>TITRES_STAT!E2215</f>
        <v>1673</v>
      </c>
      <c r="E2212" s="2">
        <f t="shared" si="136"/>
        <v>4913239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BEARISH DIVERGENCE</v>
      </c>
    </row>
    <row r="2213" spans="1:8" ht="13.5" x14ac:dyDescent="0.25">
      <c r="A2213" s="3">
        <f>TITRES_STAT!B2216</f>
        <v>45226</v>
      </c>
      <c r="B2213" s="6">
        <f>TITRES_STAT!C2216</f>
        <v>6.04</v>
      </c>
      <c r="C2213" s="6">
        <f>TITRES_STAT!D2216</f>
        <v>5.4855999999999998</v>
      </c>
      <c r="D2213" s="6">
        <f>TITRES_STAT!E2216</f>
        <v>99</v>
      </c>
      <c r="E2213" s="2">
        <f t="shared" si="136"/>
        <v>4913338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6.03</v>
      </c>
      <c r="C2214" s="6">
        <f>TITRES_STAT!D2217</f>
        <v>5.4764999999999997</v>
      </c>
      <c r="D2214" s="6">
        <f>TITRES_STAT!E2217</f>
        <v>2518</v>
      </c>
      <c r="E2214" s="2">
        <f t="shared" si="136"/>
        <v>4910820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6.02</v>
      </c>
      <c r="C2215" s="6">
        <f>TITRES_STAT!D2218</f>
        <v>5.4673999999999996</v>
      </c>
      <c r="D2215" s="6">
        <f>TITRES_STAT!E2218</f>
        <v>6067</v>
      </c>
      <c r="E2215" s="2">
        <f t="shared" si="136"/>
        <v>4904753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5.98</v>
      </c>
      <c r="C2216" s="6">
        <f>TITRES_STAT!D2219</f>
        <v>5.4310999999999998</v>
      </c>
      <c r="D2216" s="6">
        <f>TITRES_STAT!E2219</f>
        <v>743</v>
      </c>
      <c r="E2216" s="2">
        <f t="shared" si="136"/>
        <v>4904010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5.92</v>
      </c>
      <c r="C2217" s="6">
        <f>TITRES_STAT!D2220</f>
        <v>5.3765999999999998</v>
      </c>
      <c r="D2217" s="6">
        <f>TITRES_STAT!E2220</f>
        <v>2235</v>
      </c>
      <c r="E2217" s="2">
        <f t="shared" si="136"/>
        <v>4901775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5.92</v>
      </c>
      <c r="C2218" s="6">
        <f>TITRES_STAT!D2221</f>
        <v>5.3765999999999998</v>
      </c>
      <c r="D2218" s="6">
        <f>TITRES_STAT!E2221</f>
        <v>1346</v>
      </c>
      <c r="E2218" s="2">
        <f t="shared" si="136"/>
        <v>4901775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5.9</v>
      </c>
      <c r="C2219" s="6">
        <f>TITRES_STAT!D2222</f>
        <v>5.3583999999999996</v>
      </c>
      <c r="D2219" s="6">
        <f>TITRES_STAT!E2222</f>
        <v>3025</v>
      </c>
      <c r="E2219" s="2">
        <f t="shared" si="136"/>
        <v>4898750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5.9</v>
      </c>
      <c r="C2220" s="6">
        <f>TITRES_STAT!D2223</f>
        <v>5.3583999999999996</v>
      </c>
      <c r="D2220" s="6">
        <f>TITRES_STAT!E2223</f>
        <v>20</v>
      </c>
      <c r="E2220" s="2">
        <f t="shared" si="136"/>
        <v>4898750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5.9</v>
      </c>
      <c r="C2221" s="6">
        <f>TITRES_STAT!D2224</f>
        <v>5.3583999999999996</v>
      </c>
      <c r="D2221" s="6">
        <f>TITRES_STAT!E2224</f>
        <v>775</v>
      </c>
      <c r="E2221" s="2">
        <f t="shared" si="136"/>
        <v>4898750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CONFIRMED BEARISH</v>
      </c>
    </row>
    <row r="2222" spans="1:8" ht="13.5" x14ac:dyDescent="0.25">
      <c r="A2222" s="3">
        <f>TITRES_STAT!B2225</f>
        <v>45239</v>
      </c>
      <c r="B2222" s="6">
        <f>TITRES_STAT!C2225</f>
        <v>5.9</v>
      </c>
      <c r="C2222" s="6">
        <f>TITRES_STAT!D2225</f>
        <v>5.3583999999999996</v>
      </c>
      <c r="D2222" s="6">
        <f>TITRES_STAT!E2225</f>
        <v>150</v>
      </c>
      <c r="E2222" s="2">
        <f t="shared" si="136"/>
        <v>4898750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5.92</v>
      </c>
      <c r="C2223" s="6">
        <f>TITRES_STAT!D2226</f>
        <v>5.3765999999999998</v>
      </c>
      <c r="D2223" s="6">
        <f>TITRES_STAT!E2226</f>
        <v>546</v>
      </c>
      <c r="E2223" s="2">
        <f t="shared" si="136"/>
        <v>4899296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5.84</v>
      </c>
      <c r="C2224" s="6">
        <f>TITRES_STAT!D2227</f>
        <v>5.3038999999999996</v>
      </c>
      <c r="D2224" s="6">
        <f>TITRES_STAT!E2227</f>
        <v>711</v>
      </c>
      <c r="E2224" s="2">
        <f t="shared" si="136"/>
        <v>4898585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5.83</v>
      </c>
      <c r="C2225" s="6">
        <f>TITRES_STAT!D2228</f>
        <v>5.2948000000000004</v>
      </c>
      <c r="D2225" s="6">
        <f>TITRES_STAT!E2228</f>
        <v>974</v>
      </c>
      <c r="E2225" s="2">
        <f t="shared" si="136"/>
        <v>4897611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5.83</v>
      </c>
      <c r="C2226" s="6">
        <f>TITRES_STAT!D2229</f>
        <v>5.2948000000000004</v>
      </c>
      <c r="D2226" s="6">
        <f>TITRES_STAT!E2229</f>
        <v>1529</v>
      </c>
      <c r="E2226" s="2">
        <f t="shared" si="136"/>
        <v>4897611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5.83</v>
      </c>
      <c r="C2227" s="6">
        <f>TITRES_STAT!D2230</f>
        <v>5.2948000000000004</v>
      </c>
      <c r="D2227" s="6">
        <f>TITRES_STAT!E2230</f>
        <v>880</v>
      </c>
      <c r="E2227" s="2">
        <f t="shared" si="136"/>
        <v>4897611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5.83</v>
      </c>
      <c r="C2228" s="6">
        <f>TITRES_STAT!D2231</f>
        <v>5.2948000000000004</v>
      </c>
      <c r="D2228" s="6">
        <f>TITRES_STAT!E2231</f>
        <v>850</v>
      </c>
      <c r="E2228" s="2">
        <f t="shared" si="136"/>
        <v>4897611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CONFIRMED BEARISH</v>
      </c>
    </row>
    <row r="2229" spans="1:8" ht="13.5" x14ac:dyDescent="0.25">
      <c r="A2229" s="3">
        <f>TITRES_STAT!B2232</f>
        <v>45250</v>
      </c>
      <c r="B2229" s="6">
        <f>TITRES_STAT!C2232</f>
        <v>5.79</v>
      </c>
      <c r="C2229" s="6">
        <f>TITRES_STAT!D2232</f>
        <v>5.2584999999999997</v>
      </c>
      <c r="D2229" s="6">
        <f>TITRES_STAT!E2232</f>
        <v>2003</v>
      </c>
      <c r="E2229" s="2">
        <f t="shared" si="136"/>
        <v>4895608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5.83</v>
      </c>
      <c r="C2230" s="6">
        <f>TITRES_STAT!D2233</f>
        <v>5.2948000000000004</v>
      </c>
      <c r="D2230" s="6">
        <f>TITRES_STAT!E2233</f>
        <v>424</v>
      </c>
      <c r="E2230" s="2">
        <f t="shared" si="136"/>
        <v>4896032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5.79</v>
      </c>
      <c r="C2231" s="6">
        <f>TITRES_STAT!D2234</f>
        <v>5.2584999999999997</v>
      </c>
      <c r="D2231" s="6">
        <f>TITRES_STAT!E2234</f>
        <v>5486</v>
      </c>
      <c r="E2231" s="2">
        <f t="shared" si="136"/>
        <v>4890546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5.78</v>
      </c>
      <c r="C2232" s="6">
        <f>TITRES_STAT!D2235</f>
        <v>5.2493999999999996</v>
      </c>
      <c r="D2232" s="6">
        <f>TITRES_STAT!E2235</f>
        <v>5190</v>
      </c>
      <c r="E2232" s="2">
        <f t="shared" si="136"/>
        <v>4885356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5.78</v>
      </c>
      <c r="C2233" s="6">
        <f>TITRES_STAT!D2236</f>
        <v>5.2493999999999996</v>
      </c>
      <c r="D2233" s="6">
        <f>TITRES_STAT!E2236</f>
        <v>1411</v>
      </c>
      <c r="E2233" s="2">
        <f t="shared" si="136"/>
        <v>4885356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45257</v>
      </c>
      <c r="B2234" s="6">
        <f>TITRES_STAT!C2237</f>
        <v>5.85</v>
      </c>
      <c r="C2234" s="6">
        <f>TITRES_STAT!D2237</f>
        <v>5.3129999999999997</v>
      </c>
      <c r="D2234" s="6">
        <f>TITRES_STAT!E2237</f>
        <v>4443</v>
      </c>
      <c r="E2234" s="2">
        <f t="shared" si="136"/>
        <v>4889799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BEARISH DIVERGENCE</v>
      </c>
    </row>
    <row r="2235" spans="1:8" ht="13.5" x14ac:dyDescent="0.25">
      <c r="A2235" s="3">
        <f>TITRES_STAT!B2238</f>
        <v>45258</v>
      </c>
      <c r="B2235" s="6">
        <f>TITRES_STAT!C2238</f>
        <v>5.85</v>
      </c>
      <c r="C2235" s="6">
        <f>TITRES_STAT!D2238</f>
        <v>5.3129999999999997</v>
      </c>
      <c r="D2235" s="6">
        <f>TITRES_STAT!E2238</f>
        <v>3855</v>
      </c>
      <c r="E2235" s="2">
        <f t="shared" si="136"/>
        <v>4889799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BEARISH DIVERGENCE</v>
      </c>
    </row>
    <row r="2236" spans="1:8" ht="13.5" x14ac:dyDescent="0.25">
      <c r="A2236" s="3">
        <f>TITRES_STAT!B2239</f>
        <v>45259</v>
      </c>
      <c r="B2236" s="6">
        <f>TITRES_STAT!C2239</f>
        <v>6.18</v>
      </c>
      <c r="C2236" s="6">
        <f>TITRES_STAT!D2239</f>
        <v>5.6127000000000002</v>
      </c>
      <c r="D2236" s="6">
        <f>TITRES_STAT!E2239</f>
        <v>4437</v>
      </c>
      <c r="E2236" s="2">
        <f t="shared" si="136"/>
        <v>4894236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6.4</v>
      </c>
      <c r="C2237" s="6">
        <f>TITRES_STAT!D2240</f>
        <v>5.8125</v>
      </c>
      <c r="D2237" s="6">
        <f>TITRES_STAT!E2240</f>
        <v>13005</v>
      </c>
      <c r="E2237" s="2">
        <f t="shared" si="136"/>
        <v>4907241</v>
      </c>
      <c r="F2237" s="6" t="str">
        <f t="shared" si="139"/>
        <v>BULLISH</v>
      </c>
      <c r="G2237" s="6" t="str">
        <f t="shared" si="138"/>
        <v>NEUTRAL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6.37</v>
      </c>
      <c r="C2238" s="6">
        <f>TITRES_STAT!D2241</f>
        <v>5.7853000000000003</v>
      </c>
      <c r="D2238" s="6">
        <f>TITRES_STAT!E2241</f>
        <v>2153</v>
      </c>
      <c r="E2238" s="2">
        <f t="shared" si="136"/>
        <v>4905088</v>
      </c>
      <c r="F2238" s="6" t="str">
        <f t="shared" si="139"/>
        <v>BULLISH</v>
      </c>
      <c r="G2238" s="6" t="str">
        <f t="shared" si="138"/>
        <v>NEUTRAL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6.48</v>
      </c>
      <c r="C2239" s="6">
        <f>TITRES_STAT!D2242</f>
        <v>5.8852000000000002</v>
      </c>
      <c r="D2239" s="6">
        <f>TITRES_STAT!E2242</f>
        <v>1900</v>
      </c>
      <c r="E2239" s="2">
        <f t="shared" si="136"/>
        <v>4906988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CONFIRMED BULLISH</v>
      </c>
    </row>
    <row r="2240" spans="1:8" ht="13.5" x14ac:dyDescent="0.25">
      <c r="A2240" s="3">
        <f>TITRES_STAT!B2243</f>
        <v>45265</v>
      </c>
      <c r="B2240" s="6">
        <f>TITRES_STAT!C2243</f>
        <v>6.45</v>
      </c>
      <c r="C2240" s="6">
        <f>TITRES_STAT!D2243</f>
        <v>5.8578999999999999</v>
      </c>
      <c r="D2240" s="6">
        <f>TITRES_STAT!E2243</f>
        <v>4797</v>
      </c>
      <c r="E2240" s="2">
        <f t="shared" si="136"/>
        <v>4902191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6.4</v>
      </c>
      <c r="C2241" s="6">
        <f>TITRES_STAT!D2244</f>
        <v>5.8125</v>
      </c>
      <c r="D2241" s="6">
        <f>TITRES_STAT!E2244</f>
        <v>7375</v>
      </c>
      <c r="E2241" s="2">
        <f t="shared" si="136"/>
        <v>4894816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6.25</v>
      </c>
      <c r="C2242" s="6">
        <f>TITRES_STAT!D2245</f>
        <v>5.6763000000000003</v>
      </c>
      <c r="D2242" s="6">
        <f>TITRES_STAT!E2245</f>
        <v>6288</v>
      </c>
      <c r="E2242" s="2">
        <f t="shared" si="136"/>
        <v>4888528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6.35</v>
      </c>
      <c r="C2243" s="6">
        <f>TITRES_STAT!D2246</f>
        <v>5.7671000000000001</v>
      </c>
      <c r="D2243" s="6">
        <f>TITRES_STAT!E2246</f>
        <v>6215</v>
      </c>
      <c r="E2243" s="2">
        <f t="shared" si="136"/>
        <v>4894743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6.5</v>
      </c>
      <c r="C2244" s="6">
        <f>TITRES_STAT!D2247</f>
        <v>5.9032999999999998</v>
      </c>
      <c r="D2244" s="6">
        <f>TITRES_STAT!E2247</f>
        <v>15258</v>
      </c>
      <c r="E2244" s="2">
        <f t="shared" ref="E2244:E2307" si="140">IF(B2244&gt;B2243, E2243+D2244, IF(B2244&lt;B2243, E2243-D2244, E2243))</f>
        <v>4910001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6.5</v>
      </c>
      <c r="C2245" s="6">
        <f>TITRES_STAT!D2248</f>
        <v>5.9032999999999998</v>
      </c>
      <c r="D2245" s="6">
        <f>TITRES_STAT!E2248</f>
        <v>4414</v>
      </c>
      <c r="E2245" s="2">
        <f t="shared" si="140"/>
        <v>4910001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6.78</v>
      </c>
      <c r="C2246" s="6">
        <f>TITRES_STAT!D2249</f>
        <v>6.1576000000000004</v>
      </c>
      <c r="D2246" s="6">
        <f>TITRES_STAT!E2249</f>
        <v>7780</v>
      </c>
      <c r="E2246" s="2">
        <f t="shared" si="140"/>
        <v>4917781</v>
      </c>
      <c r="F2246" s="6" t="str">
        <f t="shared" si="139"/>
        <v>BULLISH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6">
        <f>TITRES_STAT!C2250</f>
        <v>6.81</v>
      </c>
      <c r="C2247" s="6">
        <f>TITRES_STAT!D2250</f>
        <v>6.1848999999999998</v>
      </c>
      <c r="D2247" s="6">
        <f>TITRES_STAT!E2250</f>
        <v>8484</v>
      </c>
      <c r="E2247" s="2">
        <f t="shared" si="140"/>
        <v>4926265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6.93</v>
      </c>
      <c r="C2248" s="6">
        <f>TITRES_STAT!D2251</f>
        <v>6.2938999999999998</v>
      </c>
      <c r="D2248" s="6">
        <f>TITRES_STAT!E2251</f>
        <v>16277</v>
      </c>
      <c r="E2248" s="2">
        <f t="shared" si="140"/>
        <v>4942542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7</v>
      </c>
      <c r="C2249" s="6">
        <f>TITRES_STAT!D2252</f>
        <v>6.3574000000000002</v>
      </c>
      <c r="D2249" s="6">
        <f>TITRES_STAT!E2252</f>
        <v>48700</v>
      </c>
      <c r="E2249" s="2">
        <f t="shared" si="140"/>
        <v>4991242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7</v>
      </c>
      <c r="C2250" s="6">
        <f>TITRES_STAT!D2253</f>
        <v>6.3574000000000002</v>
      </c>
      <c r="D2250" s="6">
        <f>TITRES_STAT!E2253</f>
        <v>1077</v>
      </c>
      <c r="E2250" s="2">
        <f t="shared" si="140"/>
        <v>4991242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6.94</v>
      </c>
      <c r="C2251" s="6">
        <f>TITRES_STAT!D2254</f>
        <v>6.3029999999999999</v>
      </c>
      <c r="D2251" s="6">
        <f>TITRES_STAT!E2254</f>
        <v>2313</v>
      </c>
      <c r="E2251" s="2">
        <f t="shared" si="140"/>
        <v>4988929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7.09</v>
      </c>
      <c r="C2252" s="6">
        <f>TITRES_STAT!D2255</f>
        <v>6.4391999999999996</v>
      </c>
      <c r="D2252" s="6">
        <f>TITRES_STAT!E2255</f>
        <v>34282</v>
      </c>
      <c r="E2252" s="2">
        <f t="shared" si="140"/>
        <v>5023211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7.1</v>
      </c>
      <c r="C2253" s="6">
        <f>TITRES_STAT!D2256</f>
        <v>6.4482999999999997</v>
      </c>
      <c r="D2253" s="6">
        <f>TITRES_STAT!E2256</f>
        <v>53520</v>
      </c>
      <c r="E2253" s="2">
        <f t="shared" si="140"/>
        <v>5076731</v>
      </c>
      <c r="F2253" s="6" t="str">
        <f t="shared" si="143"/>
        <v>BULLISH</v>
      </c>
      <c r="G2253" s="6" t="str">
        <f t="shared" si="142"/>
        <v>STRONG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6.85</v>
      </c>
      <c r="C2254" s="6">
        <f>TITRES_STAT!D2257</f>
        <v>6.2211999999999996</v>
      </c>
      <c r="D2254" s="6">
        <f>TITRES_STAT!E2257</f>
        <v>33148</v>
      </c>
      <c r="E2254" s="2">
        <f t="shared" si="140"/>
        <v>5043583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BULLISH DIVERGENCE</v>
      </c>
    </row>
    <row r="2255" spans="1:8" ht="13.5" x14ac:dyDescent="0.25">
      <c r="A2255" s="3">
        <f>TITRES_STAT!B2258</f>
        <v>45286</v>
      </c>
      <c r="B2255" s="6">
        <f>TITRES_STAT!C2258</f>
        <v>7.05</v>
      </c>
      <c r="C2255" s="6">
        <f>TITRES_STAT!D2258</f>
        <v>6.4028999999999998</v>
      </c>
      <c r="D2255" s="6">
        <f>TITRES_STAT!E2258</f>
        <v>10704</v>
      </c>
      <c r="E2255" s="2">
        <f t="shared" si="140"/>
        <v>5054287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7.1</v>
      </c>
      <c r="C2256" s="6">
        <f>TITRES_STAT!D2259</f>
        <v>6.4482999999999997</v>
      </c>
      <c r="D2256" s="6">
        <f>TITRES_STAT!E2259</f>
        <v>10865</v>
      </c>
      <c r="E2256" s="2">
        <f t="shared" si="140"/>
        <v>5065152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7.45</v>
      </c>
      <c r="C2257" s="6">
        <f>TITRES_STAT!D2260</f>
        <v>6.7660999999999998</v>
      </c>
      <c r="D2257" s="6">
        <f>TITRES_STAT!E2260</f>
        <v>123194</v>
      </c>
      <c r="E2257" s="2">
        <f t="shared" si="140"/>
        <v>5188346</v>
      </c>
      <c r="F2257" s="6" t="str">
        <f t="shared" si="143"/>
        <v>BULLISH</v>
      </c>
      <c r="G2257" s="6" t="str">
        <f t="shared" si="142"/>
        <v>STRONG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7.7</v>
      </c>
      <c r="C2258" s="6">
        <f>TITRES_STAT!D2261</f>
        <v>6.9931999999999999</v>
      </c>
      <c r="D2258" s="6">
        <f>TITRES_STAT!E2261</f>
        <v>45609</v>
      </c>
      <c r="E2258" s="2">
        <f t="shared" si="140"/>
        <v>5233955</v>
      </c>
      <c r="F2258" s="6" t="str">
        <f t="shared" si="143"/>
        <v>BULLISH</v>
      </c>
      <c r="G2258" s="6" t="str">
        <f t="shared" si="142"/>
        <v>STRONG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7.85</v>
      </c>
      <c r="C2259" s="6">
        <f>TITRES_STAT!D2262</f>
        <v>7.1294000000000004</v>
      </c>
      <c r="D2259" s="6">
        <f>TITRES_STAT!E2262</f>
        <v>1</v>
      </c>
      <c r="E2259" s="2">
        <f t="shared" si="140"/>
        <v>5233956</v>
      </c>
      <c r="F2259" s="6" t="str">
        <f t="shared" si="143"/>
        <v>BULLISH</v>
      </c>
      <c r="G2259" s="6" t="str">
        <f t="shared" si="142"/>
        <v>STRONG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7.38</v>
      </c>
      <c r="C2260" s="6">
        <f>TITRES_STAT!D2263</f>
        <v>6.7026000000000003</v>
      </c>
      <c r="D2260" s="6">
        <f>TITRES_STAT!E2263</f>
        <v>15252</v>
      </c>
      <c r="E2260" s="2">
        <f t="shared" si="140"/>
        <v>5218704</v>
      </c>
      <c r="F2260" s="6" t="str">
        <f t="shared" si="143"/>
        <v>BULLISH</v>
      </c>
      <c r="G2260" s="6" t="str">
        <f t="shared" si="142"/>
        <v>STRONG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7.07</v>
      </c>
      <c r="C2261" s="6">
        <f>TITRES_STAT!D2264</f>
        <v>6.4210000000000003</v>
      </c>
      <c r="D2261" s="6">
        <f>TITRES_STAT!E2264</f>
        <v>7138</v>
      </c>
      <c r="E2261" s="2">
        <f t="shared" si="140"/>
        <v>5211566</v>
      </c>
      <c r="F2261" s="6" t="str">
        <f t="shared" si="143"/>
        <v>BULLISH</v>
      </c>
      <c r="G2261" s="6" t="str">
        <f t="shared" si="142"/>
        <v>STRONG</v>
      </c>
      <c r="H2261" s="6" t="str">
        <f t="shared" si="141"/>
        <v>BULLISH DIVERGENCE</v>
      </c>
    </row>
    <row r="2262" spans="1:8" ht="13.5" x14ac:dyDescent="0.25">
      <c r="A2262" s="3">
        <f>TITRES_STAT!B2265</f>
        <v>45296</v>
      </c>
      <c r="B2262" s="6">
        <f>TITRES_STAT!C2265</f>
        <v>6.78</v>
      </c>
      <c r="C2262" s="6">
        <f>TITRES_STAT!D2265</f>
        <v>6.1576000000000004</v>
      </c>
      <c r="D2262" s="6">
        <f>TITRES_STAT!E2265</f>
        <v>16193</v>
      </c>
      <c r="E2262" s="2">
        <f t="shared" si="140"/>
        <v>5195373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BULLISH DIVERGENCE</v>
      </c>
    </row>
    <row r="2263" spans="1:8" ht="13.5" x14ac:dyDescent="0.25">
      <c r="A2263" s="3">
        <f>TITRES_STAT!B2266</f>
        <v>45299</v>
      </c>
      <c r="B2263" s="6">
        <f>TITRES_STAT!C2266</f>
        <v>6.8</v>
      </c>
      <c r="C2263" s="6">
        <f>TITRES_STAT!D2266</f>
        <v>6.1757999999999997</v>
      </c>
      <c r="D2263" s="6">
        <f>TITRES_STAT!E2266</f>
        <v>151</v>
      </c>
      <c r="E2263" s="2">
        <f t="shared" si="140"/>
        <v>5195524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6.59</v>
      </c>
      <c r="C2264" s="6">
        <f>TITRES_STAT!D2267</f>
        <v>5.9851000000000001</v>
      </c>
      <c r="D2264" s="6">
        <f>TITRES_STAT!E2267</f>
        <v>10421</v>
      </c>
      <c r="E2264" s="2">
        <f t="shared" si="140"/>
        <v>5185103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6.3</v>
      </c>
      <c r="C2265" s="6">
        <f>TITRES_STAT!D2268</f>
        <v>5.7217000000000002</v>
      </c>
      <c r="D2265" s="6">
        <f>TITRES_STAT!E2268</f>
        <v>12890</v>
      </c>
      <c r="E2265" s="2">
        <f t="shared" si="140"/>
        <v>5172213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6.49</v>
      </c>
      <c r="C2266" s="6">
        <f>TITRES_STAT!D2269</f>
        <v>5.8943000000000003</v>
      </c>
      <c r="D2266" s="6">
        <f>TITRES_STAT!E2269</f>
        <v>312</v>
      </c>
      <c r="E2266" s="2">
        <f t="shared" si="140"/>
        <v>5172525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6.31</v>
      </c>
      <c r="C2267" s="6">
        <f>TITRES_STAT!D2270</f>
        <v>5.7308000000000003</v>
      </c>
      <c r="D2267" s="6">
        <f>TITRES_STAT!E2270</f>
        <v>5432</v>
      </c>
      <c r="E2267" s="2">
        <f t="shared" si="140"/>
        <v>5167093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6</v>
      </c>
      <c r="C2268" s="6">
        <f>TITRES_STAT!D2271</f>
        <v>5.4492000000000003</v>
      </c>
      <c r="D2268" s="6">
        <f>TITRES_STAT!E2271</f>
        <v>24075</v>
      </c>
      <c r="E2268" s="2">
        <f t="shared" si="140"/>
        <v>5143018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5.92</v>
      </c>
      <c r="C2269" s="6">
        <f>TITRES_STAT!D2272</f>
        <v>5.3765999999999998</v>
      </c>
      <c r="D2269" s="6">
        <f>TITRES_STAT!E2272</f>
        <v>10097</v>
      </c>
      <c r="E2269" s="2">
        <f t="shared" si="140"/>
        <v>5132921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5.93</v>
      </c>
      <c r="C2270" s="6">
        <f>TITRES_STAT!D2273</f>
        <v>5.3856999999999999</v>
      </c>
      <c r="D2270" s="6">
        <f>TITRES_STAT!E2273</f>
        <v>2564</v>
      </c>
      <c r="E2270" s="2">
        <f t="shared" si="140"/>
        <v>5135485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CONFIRMED BEARISH</v>
      </c>
    </row>
    <row r="2271" spans="1:8" ht="13.5" x14ac:dyDescent="0.25">
      <c r="A2271" s="3">
        <f>TITRES_STAT!B2274</f>
        <v>45309</v>
      </c>
      <c r="B2271" s="6">
        <f>TITRES_STAT!C2274</f>
        <v>6.07</v>
      </c>
      <c r="C2271" s="6">
        <f>TITRES_STAT!D2274</f>
        <v>5.5128000000000004</v>
      </c>
      <c r="D2271" s="6">
        <f>TITRES_STAT!E2274</f>
        <v>22169</v>
      </c>
      <c r="E2271" s="2">
        <f t="shared" si="140"/>
        <v>5157654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6.14</v>
      </c>
      <c r="C2272" s="6">
        <f>TITRES_STAT!D2275</f>
        <v>5.5763999999999996</v>
      </c>
      <c r="D2272" s="6">
        <f>TITRES_STAT!E2275</f>
        <v>8183</v>
      </c>
      <c r="E2272" s="2">
        <f t="shared" si="140"/>
        <v>5165837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6.05</v>
      </c>
      <c r="C2273" s="6">
        <f>TITRES_STAT!D2276</f>
        <v>5.4946000000000002</v>
      </c>
      <c r="D2273" s="6">
        <f>TITRES_STAT!E2276</f>
        <v>7098</v>
      </c>
      <c r="E2273" s="2">
        <f t="shared" si="140"/>
        <v>5158739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6.06</v>
      </c>
      <c r="C2274" s="6">
        <f>TITRES_STAT!D2277</f>
        <v>5.5037000000000003</v>
      </c>
      <c r="D2274" s="6">
        <f>TITRES_STAT!E2277</f>
        <v>3846</v>
      </c>
      <c r="E2274" s="2">
        <f t="shared" si="140"/>
        <v>5162585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CONFIRMED BULLISH</v>
      </c>
    </row>
    <row r="2275" spans="1:8" ht="13.5" x14ac:dyDescent="0.25">
      <c r="A2275" s="3">
        <f>TITRES_STAT!B2278</f>
        <v>45315</v>
      </c>
      <c r="B2275" s="6">
        <f>TITRES_STAT!C2278</f>
        <v>6.09</v>
      </c>
      <c r="C2275" s="6">
        <f>TITRES_STAT!D2278</f>
        <v>5.5309999999999997</v>
      </c>
      <c r="D2275" s="6">
        <f>TITRES_STAT!E2278</f>
        <v>3032</v>
      </c>
      <c r="E2275" s="2">
        <f t="shared" si="140"/>
        <v>5165617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6.09</v>
      </c>
      <c r="C2276" s="6">
        <f>TITRES_STAT!D2279</f>
        <v>5.5309999999999997</v>
      </c>
      <c r="D2276" s="6">
        <f>TITRES_STAT!E2279</f>
        <v>4441</v>
      </c>
      <c r="E2276" s="2">
        <f t="shared" si="140"/>
        <v>5165617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6</v>
      </c>
      <c r="C2277" s="6">
        <f>TITRES_STAT!D2280</f>
        <v>5.4492000000000003</v>
      </c>
      <c r="D2277" s="6">
        <f>TITRES_STAT!E2280</f>
        <v>2055</v>
      </c>
      <c r="E2277" s="2">
        <f t="shared" si="140"/>
        <v>5163562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6.08</v>
      </c>
      <c r="C2278" s="6">
        <f>TITRES_STAT!D2281</f>
        <v>5.5218999999999996</v>
      </c>
      <c r="D2278" s="6">
        <f>TITRES_STAT!E2281</f>
        <v>208</v>
      </c>
      <c r="E2278" s="2">
        <f t="shared" si="140"/>
        <v>5163770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CONFIRMED BULLISH</v>
      </c>
    </row>
    <row r="2279" spans="1:8" ht="13.5" x14ac:dyDescent="0.25">
      <c r="A2279" s="3">
        <f>TITRES_STAT!B2282</f>
        <v>45321</v>
      </c>
      <c r="B2279" s="6">
        <f>TITRES_STAT!C2282</f>
        <v>6</v>
      </c>
      <c r="C2279" s="6">
        <f>TITRES_STAT!D2282</f>
        <v>5.4492000000000003</v>
      </c>
      <c r="D2279" s="6">
        <f>TITRES_STAT!E2282</f>
        <v>426</v>
      </c>
      <c r="E2279" s="2">
        <f t="shared" si="140"/>
        <v>5163344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BULLISH DIVERGENCE</v>
      </c>
    </row>
    <row r="2280" spans="1:8" ht="13.5" x14ac:dyDescent="0.25">
      <c r="A2280" s="3">
        <f>TITRES_STAT!B2283</f>
        <v>45322</v>
      </c>
      <c r="B2280" s="6">
        <f>TITRES_STAT!C2283</f>
        <v>5.98</v>
      </c>
      <c r="C2280" s="6">
        <f>TITRES_STAT!D2283</f>
        <v>5.4310999999999998</v>
      </c>
      <c r="D2280" s="6">
        <f>TITRES_STAT!E2283</f>
        <v>5171</v>
      </c>
      <c r="E2280" s="2">
        <f t="shared" si="140"/>
        <v>5158173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5.8</v>
      </c>
      <c r="C2281" s="6">
        <f>TITRES_STAT!D2284</f>
        <v>5.2675999999999998</v>
      </c>
      <c r="D2281" s="6">
        <f>TITRES_STAT!E2284</f>
        <v>15002</v>
      </c>
      <c r="E2281" s="2">
        <f t="shared" si="140"/>
        <v>5143171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5.85</v>
      </c>
      <c r="C2282" s="6">
        <f>TITRES_STAT!D2285</f>
        <v>5.3129999999999997</v>
      </c>
      <c r="D2282" s="6">
        <f>TITRES_STAT!E2285</f>
        <v>11276</v>
      </c>
      <c r="E2282" s="2">
        <f t="shared" si="140"/>
        <v>5154447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5.85</v>
      </c>
      <c r="C2283" s="6">
        <f>TITRES_STAT!D2286</f>
        <v>5.3129999999999997</v>
      </c>
      <c r="D2283" s="6">
        <f>TITRES_STAT!E2286</f>
        <v>7395</v>
      </c>
      <c r="E2283" s="2">
        <f t="shared" si="140"/>
        <v>5154447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5.85</v>
      </c>
      <c r="C2284" s="6">
        <f>TITRES_STAT!D2287</f>
        <v>5.3129999999999997</v>
      </c>
      <c r="D2284" s="6">
        <f>TITRES_STAT!E2287</f>
        <v>2619</v>
      </c>
      <c r="E2284" s="2">
        <f t="shared" si="140"/>
        <v>5154447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5.92</v>
      </c>
      <c r="C2285" s="6">
        <f>TITRES_STAT!D2288</f>
        <v>5.3765999999999998</v>
      </c>
      <c r="D2285" s="6">
        <f>TITRES_STAT!E2288</f>
        <v>4050</v>
      </c>
      <c r="E2285" s="2">
        <f t="shared" si="140"/>
        <v>5158497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BULLISH DIVERGENCE</v>
      </c>
    </row>
    <row r="2286" spans="1:8" ht="13.5" x14ac:dyDescent="0.25">
      <c r="A2286" s="3">
        <f>TITRES_STAT!B2289</f>
        <v>45330</v>
      </c>
      <c r="B2286" s="6">
        <f>TITRES_STAT!C2289</f>
        <v>5.57</v>
      </c>
      <c r="C2286" s="6">
        <f>TITRES_STAT!D2289</f>
        <v>5.0587</v>
      </c>
      <c r="D2286" s="6">
        <f>TITRES_STAT!E2289</f>
        <v>0</v>
      </c>
      <c r="E2286" s="2">
        <f t="shared" si="140"/>
        <v>5158497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BULLISH DIVERGENCE</v>
      </c>
    </row>
    <row r="2287" spans="1:8" ht="13.5" x14ac:dyDescent="0.25">
      <c r="A2287" s="3">
        <f>TITRES_STAT!B2290</f>
        <v>45331</v>
      </c>
      <c r="B2287" s="6">
        <f>TITRES_STAT!C2290</f>
        <v>5.24</v>
      </c>
      <c r="C2287" s="6">
        <f>TITRES_STAT!D2290</f>
        <v>4.7590000000000003</v>
      </c>
      <c r="D2287" s="6">
        <f>TITRES_STAT!E2290</f>
        <v>0</v>
      </c>
      <c r="E2287" s="2">
        <f t="shared" si="140"/>
        <v>5158497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BULLISH DIVERGENCE</v>
      </c>
    </row>
    <row r="2288" spans="1:8" ht="13.5" x14ac:dyDescent="0.25">
      <c r="A2288" s="3">
        <f>TITRES_STAT!B2291</f>
        <v>45334</v>
      </c>
      <c r="B2288" s="6">
        <f>TITRES_STAT!C2291</f>
        <v>5.24</v>
      </c>
      <c r="C2288" s="6">
        <f>TITRES_STAT!D2291</f>
        <v>4.7590000000000003</v>
      </c>
      <c r="D2288" s="6">
        <f>TITRES_STAT!E2291</f>
        <v>0</v>
      </c>
      <c r="E2288" s="2">
        <f t="shared" si="140"/>
        <v>5158497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BULLISH DIVERGENCE</v>
      </c>
    </row>
    <row r="2289" spans="1:8" ht="13.5" x14ac:dyDescent="0.25">
      <c r="A2289" s="3">
        <f>TITRES_STAT!B2292</f>
        <v>45335</v>
      </c>
      <c r="B2289" s="6">
        <f>TITRES_STAT!C2292</f>
        <v>5.55</v>
      </c>
      <c r="C2289" s="6">
        <f>TITRES_STAT!D2292</f>
        <v>5.0404999999999998</v>
      </c>
      <c r="D2289" s="6">
        <f>TITRES_STAT!E2292</f>
        <v>68331</v>
      </c>
      <c r="E2289" s="2">
        <f t="shared" si="140"/>
        <v>5226828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BULLISH DIVERGENCE</v>
      </c>
    </row>
    <row r="2290" spans="1:8" ht="13.5" x14ac:dyDescent="0.25">
      <c r="A2290" s="3">
        <f>TITRES_STAT!B2293</f>
        <v>45336</v>
      </c>
      <c r="B2290" s="6">
        <f>TITRES_STAT!C2293</f>
        <v>5.5</v>
      </c>
      <c r="C2290" s="6">
        <f>TITRES_STAT!D2293</f>
        <v>4.9950999999999999</v>
      </c>
      <c r="D2290" s="6">
        <f>TITRES_STAT!E2293</f>
        <v>10866</v>
      </c>
      <c r="E2290" s="2">
        <f t="shared" si="140"/>
        <v>5215962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5.43</v>
      </c>
      <c r="C2291" s="6">
        <f>TITRES_STAT!D2294</f>
        <v>4.9316000000000004</v>
      </c>
      <c r="D2291" s="6">
        <f>TITRES_STAT!E2294</f>
        <v>14194</v>
      </c>
      <c r="E2291" s="2">
        <f t="shared" si="140"/>
        <v>5201768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BULLISH DIVERGENCE</v>
      </c>
    </row>
    <row r="2292" spans="1:8" ht="13.5" x14ac:dyDescent="0.25">
      <c r="A2292" s="3">
        <f>TITRES_STAT!B2295</f>
        <v>45338</v>
      </c>
      <c r="B2292" s="6">
        <f>TITRES_STAT!C2295</f>
        <v>5.17</v>
      </c>
      <c r="C2292" s="6">
        <f>TITRES_STAT!D2295</f>
        <v>4.6954000000000002</v>
      </c>
      <c r="D2292" s="6">
        <f>TITRES_STAT!E2295</f>
        <v>5672</v>
      </c>
      <c r="E2292" s="2">
        <f t="shared" si="140"/>
        <v>5196096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BULLISH DIVERGENCE</v>
      </c>
    </row>
    <row r="2293" spans="1:8" ht="13.5" x14ac:dyDescent="0.25">
      <c r="A2293" s="3">
        <f>TITRES_STAT!B2296</f>
        <v>45341</v>
      </c>
      <c r="B2293" s="6">
        <f>TITRES_STAT!C2296</f>
        <v>5.0999999999999996</v>
      </c>
      <c r="C2293" s="6">
        <f>TITRES_STAT!D2296</f>
        <v>4.6318999999999999</v>
      </c>
      <c r="D2293" s="6">
        <f>TITRES_STAT!E2296</f>
        <v>11502</v>
      </c>
      <c r="E2293" s="2">
        <f t="shared" si="140"/>
        <v>5184594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BULLISH DIVERGENCE</v>
      </c>
    </row>
    <row r="2294" spans="1:8" ht="13.5" x14ac:dyDescent="0.25">
      <c r="A2294" s="3">
        <f>TITRES_STAT!B2297</f>
        <v>45342</v>
      </c>
      <c r="B2294" s="6">
        <f>TITRES_STAT!C2297</f>
        <v>5.4</v>
      </c>
      <c r="C2294" s="6">
        <f>TITRES_STAT!D2297</f>
        <v>4.9043000000000001</v>
      </c>
      <c r="D2294" s="6">
        <f>TITRES_STAT!E2297</f>
        <v>13360</v>
      </c>
      <c r="E2294" s="2">
        <f t="shared" si="140"/>
        <v>5197954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5.4</v>
      </c>
      <c r="C2295" s="6">
        <f>TITRES_STAT!D2298</f>
        <v>4.9043000000000001</v>
      </c>
      <c r="D2295" s="6">
        <f>TITRES_STAT!E2298</f>
        <v>4778</v>
      </c>
      <c r="E2295" s="2">
        <f t="shared" si="140"/>
        <v>5197954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CONFIRMED BEARISH</v>
      </c>
    </row>
    <row r="2296" spans="1:8" ht="13.5" x14ac:dyDescent="0.25">
      <c r="A2296" s="3">
        <f>TITRES_STAT!B2299</f>
        <v>45344</v>
      </c>
      <c r="B2296" s="6">
        <f>TITRES_STAT!C2299</f>
        <v>5.48</v>
      </c>
      <c r="C2296" s="6">
        <f>TITRES_STAT!D2299</f>
        <v>4.9770000000000003</v>
      </c>
      <c r="D2296" s="6">
        <f>TITRES_STAT!E2299</f>
        <v>2465</v>
      </c>
      <c r="E2296" s="2">
        <f t="shared" si="140"/>
        <v>5200419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45345</v>
      </c>
      <c r="B2297" s="6">
        <f>TITRES_STAT!C2300</f>
        <v>5.4</v>
      </c>
      <c r="C2297" s="6">
        <f>TITRES_STAT!D2300</f>
        <v>4.9043000000000001</v>
      </c>
      <c r="D2297" s="6">
        <f>TITRES_STAT!E2300</f>
        <v>14536</v>
      </c>
      <c r="E2297" s="2">
        <f t="shared" si="140"/>
        <v>5185883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BEARISH DIVERGENCE</v>
      </c>
    </row>
    <row r="2298" spans="1:8" ht="13.5" x14ac:dyDescent="0.25">
      <c r="A2298" s="3">
        <f>TITRES_STAT!B2301</f>
        <v>45348</v>
      </c>
      <c r="B2298" s="6">
        <f>TITRES_STAT!C2301</f>
        <v>5.4</v>
      </c>
      <c r="C2298" s="6">
        <f>TITRES_STAT!D2301</f>
        <v>4.9043000000000001</v>
      </c>
      <c r="D2298" s="6">
        <f>TITRES_STAT!E2301</f>
        <v>12395</v>
      </c>
      <c r="E2298" s="2">
        <f t="shared" si="140"/>
        <v>5185883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5.4</v>
      </c>
      <c r="C2299" s="6">
        <f>TITRES_STAT!D2302</f>
        <v>4.9043000000000001</v>
      </c>
      <c r="D2299" s="6">
        <f>TITRES_STAT!E2302</f>
        <v>7322</v>
      </c>
      <c r="E2299" s="2">
        <f t="shared" si="140"/>
        <v>5185883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5.48</v>
      </c>
      <c r="C2300" s="6">
        <f>TITRES_STAT!D2303</f>
        <v>4.9770000000000003</v>
      </c>
      <c r="D2300" s="6">
        <f>TITRES_STAT!E2303</f>
        <v>1310</v>
      </c>
      <c r="E2300" s="2">
        <f t="shared" si="140"/>
        <v>5187193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BEARISH DIVERGENCE</v>
      </c>
    </row>
    <row r="2301" spans="1:8" ht="13.5" x14ac:dyDescent="0.25">
      <c r="A2301" s="3">
        <f>TITRES_STAT!B2304</f>
        <v>45351</v>
      </c>
      <c r="B2301" s="6">
        <f>TITRES_STAT!C2304</f>
        <v>5.4</v>
      </c>
      <c r="C2301" s="6">
        <f>TITRES_STAT!D2304</f>
        <v>4.9043000000000001</v>
      </c>
      <c r="D2301" s="6">
        <f>TITRES_STAT!E2304</f>
        <v>8285</v>
      </c>
      <c r="E2301" s="2">
        <f t="shared" si="140"/>
        <v>5178908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5.39</v>
      </c>
      <c r="C2302" s="6">
        <f>TITRES_STAT!D2305</f>
        <v>4.8952</v>
      </c>
      <c r="D2302" s="6">
        <f>TITRES_STAT!E2305</f>
        <v>24845</v>
      </c>
      <c r="E2302" s="2">
        <f t="shared" si="140"/>
        <v>5154063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5.49</v>
      </c>
      <c r="C2303" s="6">
        <f>TITRES_STAT!D2306</f>
        <v>4.9861000000000004</v>
      </c>
      <c r="D2303" s="6">
        <f>TITRES_STAT!E2306</f>
        <v>1764</v>
      </c>
      <c r="E2303" s="2">
        <f t="shared" si="140"/>
        <v>5155827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BEARISH DIVERGENCE</v>
      </c>
    </row>
    <row r="2304" spans="1:8" ht="13.5" x14ac:dyDescent="0.25">
      <c r="A2304" s="3">
        <f>TITRES_STAT!B2307</f>
        <v>45356</v>
      </c>
      <c r="B2304" s="6">
        <f>TITRES_STAT!C2307</f>
        <v>5.49</v>
      </c>
      <c r="C2304" s="6">
        <f>TITRES_STAT!D2307</f>
        <v>4.9861000000000004</v>
      </c>
      <c r="D2304" s="6">
        <f>TITRES_STAT!E2307</f>
        <v>5118</v>
      </c>
      <c r="E2304" s="2">
        <f t="shared" si="140"/>
        <v>5155827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BEARISH DIVERGENCE</v>
      </c>
    </row>
    <row r="2305" spans="1:8" ht="13.5" x14ac:dyDescent="0.25">
      <c r="A2305" s="3">
        <f>TITRES_STAT!B2308</f>
        <v>45357</v>
      </c>
      <c r="B2305" s="6">
        <f>TITRES_STAT!C2308</f>
        <v>5.49</v>
      </c>
      <c r="C2305" s="6">
        <f>TITRES_STAT!D2308</f>
        <v>4.9861000000000004</v>
      </c>
      <c r="D2305" s="6">
        <f>TITRES_STAT!E2308</f>
        <v>2178</v>
      </c>
      <c r="E2305" s="2">
        <f t="shared" si="140"/>
        <v>5155827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BEARISH DIVERGENCE</v>
      </c>
    </row>
    <row r="2306" spans="1:8" ht="13.5" x14ac:dyDescent="0.25">
      <c r="A2306" s="3">
        <f>TITRES_STAT!B2309</f>
        <v>45358</v>
      </c>
      <c r="B2306" s="6">
        <f>TITRES_STAT!C2309</f>
        <v>5.46</v>
      </c>
      <c r="C2306" s="6">
        <f>TITRES_STAT!D2309</f>
        <v>4.9588000000000001</v>
      </c>
      <c r="D2306" s="6">
        <f>TITRES_STAT!E2309</f>
        <v>6076</v>
      </c>
      <c r="E2306" s="2">
        <f t="shared" si="140"/>
        <v>5149751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BEARISH DIVERGENCE</v>
      </c>
    </row>
    <row r="2307" spans="1:8" ht="13.5" x14ac:dyDescent="0.25">
      <c r="A2307" s="3">
        <f>TITRES_STAT!B2310</f>
        <v>45359</v>
      </c>
      <c r="B2307" s="6">
        <f>TITRES_STAT!C2310</f>
        <v>5.39</v>
      </c>
      <c r="C2307" s="6">
        <f>TITRES_STAT!D2310</f>
        <v>4.8952</v>
      </c>
      <c r="D2307" s="6">
        <f>TITRES_STAT!E2310</f>
        <v>6001</v>
      </c>
      <c r="E2307" s="2">
        <f t="shared" si="140"/>
        <v>5143750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5.39</v>
      </c>
      <c r="C2308" s="6">
        <f>TITRES_STAT!D2311</f>
        <v>4.8952</v>
      </c>
      <c r="D2308" s="6">
        <f>TITRES_STAT!E2311</f>
        <v>11672</v>
      </c>
      <c r="E2308" s="2">
        <f t="shared" ref="E2308:E2371" si="144">IF(B2308&gt;B2307, E2307+D2308, IF(B2308&lt;B2307, E2307-D2308, E2307))</f>
        <v>5143750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5.32</v>
      </c>
      <c r="C2309" s="6">
        <f>TITRES_STAT!D2312</f>
        <v>4.8316999999999997</v>
      </c>
      <c r="D2309" s="6">
        <f>TITRES_STAT!E2312</f>
        <v>1348</v>
      </c>
      <c r="E2309" s="2">
        <f t="shared" si="144"/>
        <v>5142402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5.3</v>
      </c>
      <c r="C2310" s="6">
        <f>TITRES_STAT!D2313</f>
        <v>4.8135000000000003</v>
      </c>
      <c r="D2310" s="6">
        <f>TITRES_STAT!E2313</f>
        <v>1431</v>
      </c>
      <c r="E2310" s="2">
        <f t="shared" si="144"/>
        <v>5140971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5.3</v>
      </c>
      <c r="C2311" s="6">
        <f>TITRES_STAT!D2314</f>
        <v>4.8135000000000003</v>
      </c>
      <c r="D2311" s="6">
        <f>TITRES_STAT!E2314</f>
        <v>556</v>
      </c>
      <c r="E2311" s="2">
        <f t="shared" si="144"/>
        <v>5140971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5.3</v>
      </c>
      <c r="C2312" s="6">
        <f>TITRES_STAT!D2315</f>
        <v>4.8135000000000003</v>
      </c>
      <c r="D2312" s="6">
        <f>TITRES_STAT!E2315</f>
        <v>774</v>
      </c>
      <c r="E2312" s="2">
        <f t="shared" si="144"/>
        <v>5140971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5.14</v>
      </c>
      <c r="C2313" s="6">
        <f>TITRES_STAT!D2316</f>
        <v>4.6681999999999997</v>
      </c>
      <c r="D2313" s="6">
        <f>TITRES_STAT!E2316</f>
        <v>9436</v>
      </c>
      <c r="E2313" s="2">
        <f t="shared" si="144"/>
        <v>5131535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5.31</v>
      </c>
      <c r="C2314" s="6">
        <f>TITRES_STAT!D2317</f>
        <v>4.8226000000000004</v>
      </c>
      <c r="D2314" s="6">
        <f>TITRES_STAT!E2317</f>
        <v>110</v>
      </c>
      <c r="E2314" s="2">
        <f t="shared" si="144"/>
        <v>5131645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45372</v>
      </c>
      <c r="B2315" s="6">
        <f>TITRES_STAT!C2318</f>
        <v>5.15</v>
      </c>
      <c r="C2315" s="6">
        <f>TITRES_STAT!D2318</f>
        <v>4.6772999999999998</v>
      </c>
      <c r="D2315" s="6">
        <f>TITRES_STAT!E2318</f>
        <v>1476</v>
      </c>
      <c r="E2315" s="2">
        <f t="shared" si="144"/>
        <v>5130169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5.2</v>
      </c>
      <c r="C2316" s="6">
        <f>TITRES_STAT!D2319</f>
        <v>4.7226999999999997</v>
      </c>
      <c r="D2316" s="6">
        <f>TITRES_STAT!E2319</f>
        <v>5695</v>
      </c>
      <c r="E2316" s="2">
        <f t="shared" si="144"/>
        <v>5135864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5.21</v>
      </c>
      <c r="C2317" s="6">
        <f>TITRES_STAT!D2320</f>
        <v>4.7317999999999998</v>
      </c>
      <c r="D2317" s="6">
        <f>TITRES_STAT!E2320</f>
        <v>530</v>
      </c>
      <c r="E2317" s="2">
        <f t="shared" si="144"/>
        <v>5136394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5.09</v>
      </c>
      <c r="C2318" s="6">
        <f>TITRES_STAT!D2321</f>
        <v>4.6227999999999998</v>
      </c>
      <c r="D2318" s="6">
        <f>TITRES_STAT!E2321</f>
        <v>9117</v>
      </c>
      <c r="E2318" s="2">
        <f t="shared" si="144"/>
        <v>5127277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5.09</v>
      </c>
      <c r="C2319" s="6">
        <f>TITRES_STAT!D2322</f>
        <v>4.6227999999999998</v>
      </c>
      <c r="D2319" s="6">
        <f>TITRES_STAT!E2322</f>
        <v>2328</v>
      </c>
      <c r="E2319" s="2">
        <f t="shared" si="144"/>
        <v>5127277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5.14</v>
      </c>
      <c r="C2320" s="6">
        <f>TITRES_STAT!D2323</f>
        <v>4.6681999999999997</v>
      </c>
      <c r="D2320" s="6">
        <f>TITRES_STAT!E2323</f>
        <v>4113</v>
      </c>
      <c r="E2320" s="2">
        <f t="shared" si="144"/>
        <v>5131390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BULLISH DIVERGENCE</v>
      </c>
    </row>
    <row r="2321" spans="1:8" ht="13.5" x14ac:dyDescent="0.25">
      <c r="A2321" s="3">
        <f>TITRES_STAT!B2324</f>
        <v>45380</v>
      </c>
      <c r="B2321" s="6">
        <f>TITRES_STAT!C2324</f>
        <v>5</v>
      </c>
      <c r="C2321" s="6">
        <f>TITRES_STAT!D2324</f>
        <v>4.5410000000000004</v>
      </c>
      <c r="D2321" s="6">
        <f>TITRES_STAT!E2324</f>
        <v>10718</v>
      </c>
      <c r="E2321" s="2">
        <f t="shared" si="144"/>
        <v>5120672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5.0999999999999996</v>
      </c>
      <c r="C2322" s="6">
        <f>TITRES_STAT!D2325</f>
        <v>4.6318999999999999</v>
      </c>
      <c r="D2322" s="6">
        <f>TITRES_STAT!E2325</f>
        <v>262</v>
      </c>
      <c r="E2322" s="2">
        <f t="shared" si="144"/>
        <v>5120934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5.14</v>
      </c>
      <c r="C2323" s="6">
        <f>TITRES_STAT!D2326</f>
        <v>4.6681999999999997</v>
      </c>
      <c r="D2323" s="6">
        <f>TITRES_STAT!E2326</f>
        <v>10027</v>
      </c>
      <c r="E2323" s="2">
        <f t="shared" si="144"/>
        <v>5130961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5.13</v>
      </c>
      <c r="C2324" s="6">
        <f>TITRES_STAT!D2327</f>
        <v>4.6590999999999996</v>
      </c>
      <c r="D2324" s="6">
        <f>TITRES_STAT!E2327</f>
        <v>14359</v>
      </c>
      <c r="E2324" s="2">
        <f t="shared" si="144"/>
        <v>5116602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BEARISH DIVERGENCE</v>
      </c>
    </row>
    <row r="2325" spans="1:8" ht="13.5" x14ac:dyDescent="0.25">
      <c r="A2325" s="3">
        <f>TITRES_STAT!B2328</f>
        <v>45386</v>
      </c>
      <c r="B2325" s="6">
        <f>TITRES_STAT!C2328</f>
        <v>5</v>
      </c>
      <c r="C2325" s="6">
        <f>TITRES_STAT!D2328</f>
        <v>4.5410000000000004</v>
      </c>
      <c r="D2325" s="6">
        <f>TITRES_STAT!E2328</f>
        <v>12063</v>
      </c>
      <c r="E2325" s="2">
        <f t="shared" si="144"/>
        <v>5104539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5.09</v>
      </c>
      <c r="C2326" s="6">
        <f>TITRES_STAT!D2329</f>
        <v>4.6227999999999998</v>
      </c>
      <c r="D2326" s="6">
        <f>TITRES_STAT!E2329</f>
        <v>4010</v>
      </c>
      <c r="E2326" s="2">
        <f t="shared" si="144"/>
        <v>5108549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BEARISH DIVERGENCE</v>
      </c>
    </row>
    <row r="2327" spans="1:8" ht="13.5" x14ac:dyDescent="0.25">
      <c r="A2327" s="3">
        <f>TITRES_STAT!B2330</f>
        <v>45390</v>
      </c>
      <c r="B2327" s="6">
        <f>TITRES_STAT!C2330</f>
        <v>5.3</v>
      </c>
      <c r="C2327" s="6">
        <f>TITRES_STAT!D2330</f>
        <v>4.8135000000000003</v>
      </c>
      <c r="D2327" s="6">
        <f>TITRES_STAT!E2330</f>
        <v>809</v>
      </c>
      <c r="E2327" s="2">
        <f t="shared" si="144"/>
        <v>5109358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BEARISH DIVERGENCE</v>
      </c>
    </row>
    <row r="2328" spans="1:8" ht="13.5" x14ac:dyDescent="0.25">
      <c r="A2328" s="3">
        <f>TITRES_STAT!B2331</f>
        <v>45394</v>
      </c>
      <c r="B2328" s="6">
        <f>TITRES_STAT!C2331</f>
        <v>5.24</v>
      </c>
      <c r="C2328" s="6">
        <f>TITRES_STAT!D2331</f>
        <v>4.7590000000000003</v>
      </c>
      <c r="D2328" s="6">
        <f>TITRES_STAT!E2331</f>
        <v>6005</v>
      </c>
      <c r="E2328" s="2">
        <f t="shared" si="144"/>
        <v>5103353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BEARISH DIVERGENCE</v>
      </c>
    </row>
    <row r="2329" spans="1:8" ht="13.5" x14ac:dyDescent="0.25">
      <c r="A2329" s="3">
        <f>TITRES_STAT!B2332</f>
        <v>45397</v>
      </c>
      <c r="B2329" s="6">
        <f>TITRES_STAT!C2332</f>
        <v>5.29</v>
      </c>
      <c r="C2329" s="6">
        <f>TITRES_STAT!D2332</f>
        <v>4.8044000000000002</v>
      </c>
      <c r="D2329" s="6">
        <f>TITRES_STAT!E2332</f>
        <v>1451</v>
      </c>
      <c r="E2329" s="2">
        <f t="shared" si="144"/>
        <v>5104804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BEARISH DIVERGENCE</v>
      </c>
    </row>
    <row r="2330" spans="1:8" ht="13.5" x14ac:dyDescent="0.25">
      <c r="A2330" s="3">
        <f>TITRES_STAT!B2333</f>
        <v>45398</v>
      </c>
      <c r="B2330" s="6">
        <f>TITRES_STAT!C2333</f>
        <v>5.18</v>
      </c>
      <c r="C2330" s="6">
        <f>TITRES_STAT!D2333</f>
        <v>4.7045000000000003</v>
      </c>
      <c r="D2330" s="6">
        <f>TITRES_STAT!E2333</f>
        <v>5559</v>
      </c>
      <c r="E2330" s="2">
        <f t="shared" si="144"/>
        <v>5099245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BEARISH DIVERGENCE</v>
      </c>
    </row>
    <row r="2331" spans="1:8" ht="13.5" x14ac:dyDescent="0.25">
      <c r="A2331" s="3">
        <f>TITRES_STAT!B2334</f>
        <v>45399</v>
      </c>
      <c r="B2331" s="6">
        <f>TITRES_STAT!C2334</f>
        <v>5.21</v>
      </c>
      <c r="C2331" s="6">
        <f>TITRES_STAT!D2334</f>
        <v>4.7317999999999998</v>
      </c>
      <c r="D2331" s="6">
        <f>TITRES_STAT!E2334</f>
        <v>4892</v>
      </c>
      <c r="E2331" s="2">
        <f t="shared" si="144"/>
        <v>5104137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BEARISH DIVERGENCE</v>
      </c>
    </row>
    <row r="2332" spans="1:8" ht="13.5" x14ac:dyDescent="0.25">
      <c r="A2332" s="3">
        <f>TITRES_STAT!B2335</f>
        <v>45400</v>
      </c>
      <c r="B2332" s="6">
        <f>TITRES_STAT!C2335</f>
        <v>5.17</v>
      </c>
      <c r="C2332" s="6">
        <f>TITRES_STAT!D2335</f>
        <v>4.6954000000000002</v>
      </c>
      <c r="D2332" s="6">
        <f>TITRES_STAT!E2335</f>
        <v>4374</v>
      </c>
      <c r="E2332" s="2">
        <f t="shared" si="144"/>
        <v>5099763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5.2</v>
      </c>
      <c r="C2333" s="6">
        <f>TITRES_STAT!D2336</f>
        <v>4.7226999999999997</v>
      </c>
      <c r="D2333" s="6">
        <f>TITRES_STAT!E2336</f>
        <v>1938</v>
      </c>
      <c r="E2333" s="2">
        <f t="shared" si="144"/>
        <v>5101701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5.15</v>
      </c>
      <c r="C2334" s="6">
        <f>TITRES_STAT!D2337</f>
        <v>4.6772999999999998</v>
      </c>
      <c r="D2334" s="6">
        <f>TITRES_STAT!E2337</f>
        <v>948</v>
      </c>
      <c r="E2334" s="2">
        <f t="shared" si="144"/>
        <v>5100753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5.14</v>
      </c>
      <c r="C2335" s="6">
        <f>TITRES_STAT!D2338</f>
        <v>4.6681999999999997</v>
      </c>
      <c r="D2335" s="6">
        <f>TITRES_STAT!E2338</f>
        <v>7051</v>
      </c>
      <c r="E2335" s="2">
        <f t="shared" si="144"/>
        <v>5093702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5.27</v>
      </c>
      <c r="C2336" s="6">
        <f>TITRES_STAT!D2339</f>
        <v>4.7862</v>
      </c>
      <c r="D2336" s="6">
        <f>TITRES_STAT!E2339</f>
        <v>19647</v>
      </c>
      <c r="E2336" s="2">
        <f t="shared" si="144"/>
        <v>5113349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5.27</v>
      </c>
      <c r="C2337" s="6">
        <f>TITRES_STAT!D2340</f>
        <v>4.7862</v>
      </c>
      <c r="D2337" s="6">
        <f>TITRES_STAT!E2340</f>
        <v>1714</v>
      </c>
      <c r="E2337" s="2">
        <f t="shared" si="144"/>
        <v>5113349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5.25</v>
      </c>
      <c r="C2338" s="6">
        <f>TITRES_STAT!D2341</f>
        <v>4.7680999999999996</v>
      </c>
      <c r="D2338" s="6">
        <f>TITRES_STAT!E2341</f>
        <v>1412</v>
      </c>
      <c r="E2338" s="2">
        <f t="shared" si="144"/>
        <v>5111937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5.2</v>
      </c>
      <c r="C2339" s="6">
        <f>TITRES_STAT!D2342</f>
        <v>4.7226999999999997</v>
      </c>
      <c r="D2339" s="6">
        <f>TITRES_STAT!E2342</f>
        <v>1858</v>
      </c>
      <c r="E2339" s="2">
        <f t="shared" si="144"/>
        <v>5110079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5.19</v>
      </c>
      <c r="C2340" s="6">
        <f>TITRES_STAT!D2343</f>
        <v>4.7135999999999996</v>
      </c>
      <c r="D2340" s="6">
        <f>TITRES_STAT!E2343</f>
        <v>3148</v>
      </c>
      <c r="E2340" s="2">
        <f t="shared" si="144"/>
        <v>5106931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5.29</v>
      </c>
      <c r="C2341" s="6">
        <f>TITRES_STAT!D2344</f>
        <v>4.8044000000000002</v>
      </c>
      <c r="D2341" s="6">
        <f>TITRES_STAT!E2344</f>
        <v>5872</v>
      </c>
      <c r="E2341" s="2">
        <f t="shared" si="144"/>
        <v>5112803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BEARISH DIVERGENCE</v>
      </c>
    </row>
    <row r="2342" spans="1:8" ht="13.5" x14ac:dyDescent="0.25">
      <c r="A2342" s="3">
        <f>TITRES_STAT!B2345</f>
        <v>45415</v>
      </c>
      <c r="B2342" s="6">
        <f>TITRES_STAT!C2345</f>
        <v>5.33</v>
      </c>
      <c r="C2342" s="6">
        <f>TITRES_STAT!D2345</f>
        <v>4.8407</v>
      </c>
      <c r="D2342" s="6">
        <f>TITRES_STAT!E2345</f>
        <v>3514</v>
      </c>
      <c r="E2342" s="2">
        <f t="shared" si="144"/>
        <v>5116317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5.64</v>
      </c>
      <c r="C2343" s="6">
        <f>TITRES_STAT!D2346</f>
        <v>5.1223000000000001</v>
      </c>
      <c r="D2343" s="6">
        <f>TITRES_STAT!E2346</f>
        <v>9342</v>
      </c>
      <c r="E2343" s="2">
        <f t="shared" si="144"/>
        <v>5125659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5.75</v>
      </c>
      <c r="C2344" s="6">
        <f>TITRES_STAT!D2347</f>
        <v>5.2222</v>
      </c>
      <c r="D2344" s="6">
        <f>TITRES_STAT!E2347</f>
        <v>5346</v>
      </c>
      <c r="E2344" s="2">
        <f t="shared" si="144"/>
        <v>5131005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5.75</v>
      </c>
      <c r="C2345" s="6">
        <f>TITRES_STAT!D2348</f>
        <v>5.2222</v>
      </c>
      <c r="D2345" s="6">
        <f>TITRES_STAT!E2348</f>
        <v>145</v>
      </c>
      <c r="E2345" s="2">
        <f t="shared" si="144"/>
        <v>5131005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5.66</v>
      </c>
      <c r="C2346" s="6">
        <f>TITRES_STAT!D2349</f>
        <v>5.1403999999999996</v>
      </c>
      <c r="D2346" s="6">
        <f>TITRES_STAT!E2349</f>
        <v>2522</v>
      </c>
      <c r="E2346" s="2">
        <f t="shared" si="144"/>
        <v>5128483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45422</v>
      </c>
      <c r="B2347" s="6">
        <f>TITRES_STAT!C2350</f>
        <v>5.55</v>
      </c>
      <c r="C2347" s="6">
        <f>TITRES_STAT!D2350</f>
        <v>5.0404999999999998</v>
      </c>
      <c r="D2347" s="6">
        <f>TITRES_STAT!E2350</f>
        <v>85</v>
      </c>
      <c r="E2347" s="2">
        <f t="shared" si="144"/>
        <v>5128398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5.4</v>
      </c>
      <c r="C2348" s="6">
        <f>TITRES_STAT!D2351</f>
        <v>4.9043000000000001</v>
      </c>
      <c r="D2348" s="6">
        <f>TITRES_STAT!E2351</f>
        <v>2567</v>
      </c>
      <c r="E2348" s="2">
        <f t="shared" si="144"/>
        <v>5125831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BULLISH DIVERGENCE</v>
      </c>
    </row>
    <row r="2349" spans="1:8" ht="13.5" x14ac:dyDescent="0.25">
      <c r="A2349" s="3">
        <f>TITRES_STAT!B2352</f>
        <v>45426</v>
      </c>
      <c r="B2349" s="6">
        <f>TITRES_STAT!C2352</f>
        <v>5.54</v>
      </c>
      <c r="C2349" s="6">
        <f>TITRES_STAT!D2352</f>
        <v>5.0315000000000003</v>
      </c>
      <c r="D2349" s="6">
        <f>TITRES_STAT!E2352</f>
        <v>428</v>
      </c>
      <c r="E2349" s="2">
        <f t="shared" si="144"/>
        <v>5126259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5.49</v>
      </c>
      <c r="C2350" s="6">
        <f>TITRES_STAT!D2353</f>
        <v>4.9861000000000004</v>
      </c>
      <c r="D2350" s="6">
        <f>TITRES_STAT!E2353</f>
        <v>702</v>
      </c>
      <c r="E2350" s="2">
        <f t="shared" si="144"/>
        <v>5125557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5.49</v>
      </c>
      <c r="C2351" s="6">
        <f>TITRES_STAT!D2354</f>
        <v>4.9861000000000004</v>
      </c>
      <c r="D2351" s="6">
        <f>TITRES_STAT!E2354</f>
        <v>1201</v>
      </c>
      <c r="E2351" s="2">
        <f t="shared" si="144"/>
        <v>5125557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5.3</v>
      </c>
      <c r="C2352" s="6">
        <f>TITRES_STAT!D2355</f>
        <v>4.8135000000000003</v>
      </c>
      <c r="D2352" s="6">
        <f>TITRES_STAT!E2355</f>
        <v>1788</v>
      </c>
      <c r="E2352" s="2">
        <f t="shared" si="144"/>
        <v>5123769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5.47</v>
      </c>
      <c r="C2353" s="6">
        <f>TITRES_STAT!D2356</f>
        <v>4.9679000000000002</v>
      </c>
      <c r="D2353" s="6">
        <f>TITRES_STAT!E2356</f>
        <v>741</v>
      </c>
      <c r="E2353" s="2">
        <f t="shared" si="144"/>
        <v>5124510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BEARISH DIVERGENCE</v>
      </c>
    </row>
    <row r="2354" spans="1:8" ht="13.5" x14ac:dyDescent="0.25">
      <c r="A2354" s="3">
        <f>TITRES_STAT!B2357</f>
        <v>45433</v>
      </c>
      <c r="B2354" s="6">
        <f>TITRES_STAT!C2357</f>
        <v>5.44</v>
      </c>
      <c r="C2354" s="6">
        <f>TITRES_STAT!D2357</f>
        <v>4.9405999999999999</v>
      </c>
      <c r="D2354" s="6">
        <f>TITRES_STAT!E2357</f>
        <v>94</v>
      </c>
      <c r="E2354" s="2">
        <f t="shared" si="144"/>
        <v>5124416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5.4</v>
      </c>
      <c r="C2355" s="6">
        <f>TITRES_STAT!D2358</f>
        <v>4.9043000000000001</v>
      </c>
      <c r="D2355" s="6">
        <f>TITRES_STAT!E2358</f>
        <v>139</v>
      </c>
      <c r="E2355" s="2">
        <f t="shared" si="144"/>
        <v>5124277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5.39</v>
      </c>
      <c r="C2356" s="6">
        <f>TITRES_STAT!D2359</f>
        <v>4.8952</v>
      </c>
      <c r="D2356" s="6">
        <f>TITRES_STAT!E2359</f>
        <v>2246</v>
      </c>
      <c r="E2356" s="2">
        <f t="shared" si="144"/>
        <v>5122031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45436</v>
      </c>
      <c r="B2357" s="6">
        <f>TITRES_STAT!C2360</f>
        <v>5.39</v>
      </c>
      <c r="C2357" s="6">
        <f>TITRES_STAT!D2360</f>
        <v>4.8952</v>
      </c>
      <c r="D2357" s="6">
        <f>TITRES_STAT!E2360</f>
        <v>436</v>
      </c>
      <c r="E2357" s="2">
        <f t="shared" si="144"/>
        <v>5122031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BEARISH DIVERGENCE</v>
      </c>
    </row>
    <row r="2358" spans="1:8" ht="13.5" x14ac:dyDescent="0.25">
      <c r="A2358" s="3">
        <f>TITRES_STAT!B2361</f>
        <v>45439</v>
      </c>
      <c r="B2358" s="6">
        <f>TITRES_STAT!C2361</f>
        <v>5.38</v>
      </c>
      <c r="C2358" s="6">
        <f>TITRES_STAT!D2361</f>
        <v>4.8860999999999999</v>
      </c>
      <c r="D2358" s="6">
        <f>TITRES_STAT!E2361</f>
        <v>1533</v>
      </c>
      <c r="E2358" s="2">
        <f t="shared" si="144"/>
        <v>5120498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5.2</v>
      </c>
      <c r="C2359" s="6">
        <f>TITRES_STAT!D2362</f>
        <v>4.7226999999999997</v>
      </c>
      <c r="D2359" s="6">
        <f>TITRES_STAT!E2362</f>
        <v>7565</v>
      </c>
      <c r="E2359" s="2">
        <f t="shared" si="144"/>
        <v>5112933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5.0999999999999996</v>
      </c>
      <c r="C2360" s="6">
        <f>TITRES_STAT!D2363</f>
        <v>4.6318999999999999</v>
      </c>
      <c r="D2360" s="6">
        <f>TITRES_STAT!E2363</f>
        <v>4332</v>
      </c>
      <c r="E2360" s="2">
        <f t="shared" si="144"/>
        <v>5108601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5.05</v>
      </c>
      <c r="C2361" s="6">
        <f>TITRES_STAT!D2364</f>
        <v>4.5864000000000003</v>
      </c>
      <c r="D2361" s="6">
        <f>TITRES_STAT!E2364</f>
        <v>15675</v>
      </c>
      <c r="E2361" s="2">
        <f t="shared" si="144"/>
        <v>5092926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5.14</v>
      </c>
      <c r="C2362" s="6">
        <f>TITRES_STAT!D2365</f>
        <v>4.6681999999999997</v>
      </c>
      <c r="D2362" s="6">
        <f>TITRES_STAT!E2365</f>
        <v>8036</v>
      </c>
      <c r="E2362" s="2">
        <f t="shared" si="144"/>
        <v>5100962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5.05</v>
      </c>
      <c r="C2363" s="6">
        <f>TITRES_STAT!D2366</f>
        <v>4.5864000000000003</v>
      </c>
      <c r="D2363" s="6">
        <f>TITRES_STAT!E2366</f>
        <v>704</v>
      </c>
      <c r="E2363" s="2">
        <f t="shared" si="144"/>
        <v>5100258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5.0999999999999996</v>
      </c>
      <c r="C2364" s="6">
        <f>TITRES_STAT!D2367</f>
        <v>4.6318999999999999</v>
      </c>
      <c r="D2364" s="6">
        <f>TITRES_STAT!E2367</f>
        <v>5148</v>
      </c>
      <c r="E2364" s="2">
        <f t="shared" si="144"/>
        <v>5105406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5.14</v>
      </c>
      <c r="C2365" s="6">
        <f>TITRES_STAT!D2368</f>
        <v>4.6681999999999997</v>
      </c>
      <c r="D2365" s="6">
        <f>TITRES_STAT!E2368</f>
        <v>5935</v>
      </c>
      <c r="E2365" s="2">
        <f t="shared" si="144"/>
        <v>5111341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5.0999999999999996</v>
      </c>
      <c r="C2366" s="6">
        <f>TITRES_STAT!D2369</f>
        <v>4.6318999999999999</v>
      </c>
      <c r="D2366" s="6">
        <f>TITRES_STAT!E2369</f>
        <v>4877</v>
      </c>
      <c r="E2366" s="2">
        <f t="shared" si="144"/>
        <v>5106464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5.0999999999999996</v>
      </c>
      <c r="C2367" s="6">
        <f>TITRES_STAT!D2370</f>
        <v>4.6318999999999999</v>
      </c>
      <c r="D2367" s="6">
        <f>TITRES_STAT!E2370</f>
        <v>257</v>
      </c>
      <c r="E2367" s="2">
        <f t="shared" si="144"/>
        <v>5106464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BULLISH DIVERGENCE</v>
      </c>
    </row>
    <row r="2368" spans="1:8" ht="13.5" x14ac:dyDescent="0.25">
      <c r="A2368" s="3">
        <f>TITRES_STAT!B2371</f>
        <v>45453</v>
      </c>
      <c r="B2368" s="6">
        <f>TITRES_STAT!C2371</f>
        <v>5.14</v>
      </c>
      <c r="C2368" s="6">
        <f>TITRES_STAT!D2371</f>
        <v>4.6681999999999997</v>
      </c>
      <c r="D2368" s="6">
        <f>TITRES_STAT!E2371</f>
        <v>173</v>
      </c>
      <c r="E2368" s="2">
        <f t="shared" si="144"/>
        <v>5106637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5.13</v>
      </c>
      <c r="C2369" s="6">
        <f>TITRES_STAT!D2372</f>
        <v>4.6590999999999996</v>
      </c>
      <c r="D2369" s="6">
        <f>TITRES_STAT!E2372</f>
        <v>2125</v>
      </c>
      <c r="E2369" s="2">
        <f t="shared" si="144"/>
        <v>5104512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BEARISH DIVERGENCE</v>
      </c>
    </row>
    <row r="2370" spans="1:8" ht="13.5" x14ac:dyDescent="0.25">
      <c r="A2370" s="3">
        <f>TITRES_STAT!B2373</f>
        <v>45455</v>
      </c>
      <c r="B2370" s="6">
        <f>TITRES_STAT!C2373</f>
        <v>5.16</v>
      </c>
      <c r="C2370" s="6">
        <f>TITRES_STAT!D2373</f>
        <v>4.6863000000000001</v>
      </c>
      <c r="D2370" s="6">
        <f>TITRES_STAT!E2373</f>
        <v>259</v>
      </c>
      <c r="E2370" s="2">
        <f t="shared" si="144"/>
        <v>5104771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BEARISH DIVERGENCE</v>
      </c>
    </row>
    <row r="2371" spans="1:8" ht="13.5" x14ac:dyDescent="0.25">
      <c r="A2371" s="3">
        <f>TITRES_STAT!B2374</f>
        <v>45456</v>
      </c>
      <c r="B2371" s="6">
        <f>TITRES_STAT!C2374</f>
        <v>5</v>
      </c>
      <c r="C2371" s="6">
        <f>TITRES_STAT!D2374</f>
        <v>4.5410000000000004</v>
      </c>
      <c r="D2371" s="6">
        <f>TITRES_STAT!E2374</f>
        <v>18131</v>
      </c>
      <c r="E2371" s="2">
        <f t="shared" si="144"/>
        <v>5086640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4.99</v>
      </c>
      <c r="C2372" s="6">
        <f>TITRES_STAT!D2375</f>
        <v>4.5319000000000003</v>
      </c>
      <c r="D2372" s="6">
        <f>TITRES_STAT!E2375</f>
        <v>6494</v>
      </c>
      <c r="E2372" s="2">
        <f t="shared" ref="E2372:E2435" si="148">IF(B2372&gt;B2371, E2371+D2372, IF(B2372&lt;B2371, E2371-D2372, E2371))</f>
        <v>5080146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4.96</v>
      </c>
      <c r="C2373" s="6">
        <f>TITRES_STAT!D2376</f>
        <v>4.5046999999999997</v>
      </c>
      <c r="D2373" s="6">
        <f>TITRES_STAT!E2376</f>
        <v>7789</v>
      </c>
      <c r="E2373" s="2">
        <f t="shared" si="148"/>
        <v>5072357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4.99</v>
      </c>
      <c r="C2374" s="6">
        <f>TITRES_STAT!D2377</f>
        <v>4.5319000000000003</v>
      </c>
      <c r="D2374" s="6">
        <f>TITRES_STAT!E2377</f>
        <v>3870</v>
      </c>
      <c r="E2374" s="2">
        <f t="shared" si="148"/>
        <v>5076227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6">
        <f>TITRES_STAT!C2378</f>
        <v>5</v>
      </c>
      <c r="C2375" s="6">
        <f>TITRES_STAT!D2378</f>
        <v>4.5410000000000004</v>
      </c>
      <c r="D2375" s="6">
        <f>TITRES_STAT!E2378</f>
        <v>10798</v>
      </c>
      <c r="E2375" s="2">
        <f t="shared" si="148"/>
        <v>5087025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45464</v>
      </c>
      <c r="B2376" s="6">
        <f>TITRES_STAT!C2379</f>
        <v>4.9800000000000004</v>
      </c>
      <c r="C2376" s="6">
        <f>TITRES_STAT!D2379</f>
        <v>4.5228999999999999</v>
      </c>
      <c r="D2376" s="6">
        <f>TITRES_STAT!E2379</f>
        <v>20633</v>
      </c>
      <c r="E2376" s="2">
        <f t="shared" si="148"/>
        <v>5066392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CONFIRMED BEARISH</v>
      </c>
    </row>
    <row r="2377" spans="1:8" ht="13.5" x14ac:dyDescent="0.25">
      <c r="A2377" s="3">
        <f>TITRES_STAT!B2380</f>
        <v>45467</v>
      </c>
      <c r="B2377" s="6">
        <f>TITRES_STAT!C2380</f>
        <v>4.9400000000000004</v>
      </c>
      <c r="C2377" s="6">
        <f>TITRES_STAT!D2380</f>
        <v>4.4865000000000004</v>
      </c>
      <c r="D2377" s="6">
        <f>TITRES_STAT!E2380</f>
        <v>14057</v>
      </c>
      <c r="E2377" s="2">
        <f t="shared" si="148"/>
        <v>5052335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4.95</v>
      </c>
      <c r="C2378" s="6">
        <f>TITRES_STAT!D2381</f>
        <v>4.4955999999999996</v>
      </c>
      <c r="D2378" s="6">
        <f>TITRES_STAT!E2381</f>
        <v>5549</v>
      </c>
      <c r="E2378" s="2">
        <f t="shared" si="148"/>
        <v>5057884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CONFIRMED BEARISH</v>
      </c>
    </row>
    <row r="2379" spans="1:8" ht="13.5" x14ac:dyDescent="0.25">
      <c r="A2379" s="3">
        <f>TITRES_STAT!B2382</f>
        <v>45469</v>
      </c>
      <c r="B2379" s="6">
        <f>TITRES_STAT!C2382</f>
        <v>4.93</v>
      </c>
      <c r="C2379" s="6">
        <f>TITRES_STAT!D2382</f>
        <v>4.4775</v>
      </c>
      <c r="D2379" s="6">
        <f>TITRES_STAT!E2382</f>
        <v>1785</v>
      </c>
      <c r="E2379" s="2">
        <f t="shared" si="148"/>
        <v>5056099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CONFIRMED BEARISH</v>
      </c>
    </row>
    <row r="2380" spans="1:8" ht="13.5" x14ac:dyDescent="0.25">
      <c r="A2380" s="3">
        <f>TITRES_STAT!B2383</f>
        <v>45470</v>
      </c>
      <c r="B2380" s="6">
        <f>TITRES_STAT!C2383</f>
        <v>4.9400000000000004</v>
      </c>
      <c r="C2380" s="6">
        <f>TITRES_STAT!D2383</f>
        <v>4.4865000000000004</v>
      </c>
      <c r="D2380" s="6">
        <f>TITRES_STAT!E2383</f>
        <v>8768</v>
      </c>
      <c r="E2380" s="2">
        <f t="shared" si="148"/>
        <v>5064867</v>
      </c>
      <c r="F2380" s="6" t="str">
        <f t="shared" si="151"/>
        <v>BEARISH</v>
      </c>
      <c r="G2380" s="6" t="str">
        <f t="shared" si="150"/>
        <v>NEUTRAL</v>
      </c>
      <c r="H2380" s="6" t="str">
        <f t="shared" si="149"/>
        <v>CONFIRMED BEARISH</v>
      </c>
    </row>
    <row r="2381" spans="1:8" ht="13.5" x14ac:dyDescent="0.25">
      <c r="A2381" s="3">
        <f>TITRES_STAT!B2384</f>
        <v>45471</v>
      </c>
      <c r="B2381" s="6">
        <f>TITRES_STAT!C2384</f>
        <v>4.91</v>
      </c>
      <c r="C2381" s="6">
        <f>TITRES_STAT!D2384</f>
        <v>4.4592999999999998</v>
      </c>
      <c r="D2381" s="6">
        <f>TITRES_STAT!E2384</f>
        <v>8120</v>
      </c>
      <c r="E2381" s="2">
        <f t="shared" si="148"/>
        <v>5056747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45474</v>
      </c>
      <c r="B2382" s="6">
        <f>TITRES_STAT!C2385</f>
        <v>5</v>
      </c>
      <c r="C2382" s="6">
        <f>TITRES_STAT!D2385</f>
        <v>4.5410000000000004</v>
      </c>
      <c r="D2382" s="6">
        <f>TITRES_STAT!E2385</f>
        <v>7220</v>
      </c>
      <c r="E2382" s="2">
        <f t="shared" si="148"/>
        <v>5063967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5</v>
      </c>
      <c r="C2383" s="6">
        <f>TITRES_STAT!D2386</f>
        <v>4.5410000000000004</v>
      </c>
      <c r="D2383" s="6">
        <f>TITRES_STAT!E2386</f>
        <v>16421</v>
      </c>
      <c r="E2383" s="2">
        <f t="shared" si="148"/>
        <v>5063967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4.99</v>
      </c>
      <c r="C2384" s="6">
        <f>TITRES_STAT!D2387</f>
        <v>4.5319000000000003</v>
      </c>
      <c r="D2384" s="6">
        <f>TITRES_STAT!E2387</f>
        <v>3182</v>
      </c>
      <c r="E2384" s="2">
        <f t="shared" si="148"/>
        <v>5060785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4.95</v>
      </c>
      <c r="C2385" s="6">
        <f>TITRES_STAT!D2388</f>
        <v>4.4955999999999996</v>
      </c>
      <c r="D2385" s="6">
        <f>TITRES_STAT!E2388</f>
        <v>4532</v>
      </c>
      <c r="E2385" s="2">
        <f t="shared" si="148"/>
        <v>5056253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BEARISH DIVERGENCE</v>
      </c>
    </row>
    <row r="2386" spans="1:8" ht="13.5" x14ac:dyDescent="0.25">
      <c r="A2386" s="3">
        <f>TITRES_STAT!B2389</f>
        <v>45478</v>
      </c>
      <c r="B2386" s="6">
        <f>TITRES_STAT!C2389</f>
        <v>4.93</v>
      </c>
      <c r="C2386" s="6">
        <f>TITRES_STAT!D2389</f>
        <v>4.4775</v>
      </c>
      <c r="D2386" s="6">
        <f>TITRES_STAT!E2389</f>
        <v>3129</v>
      </c>
      <c r="E2386" s="2">
        <f t="shared" si="148"/>
        <v>5053124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BEARISH DIVERGENCE</v>
      </c>
    </row>
    <row r="2387" spans="1:8" ht="13.5" x14ac:dyDescent="0.25">
      <c r="A2387" s="3">
        <f>TITRES_STAT!B2390</f>
        <v>45481</v>
      </c>
      <c r="B2387" s="6">
        <f>TITRES_STAT!C2390</f>
        <v>5.0199999999999996</v>
      </c>
      <c r="C2387" s="6">
        <f>TITRES_STAT!D2390</f>
        <v>4.5591999999999997</v>
      </c>
      <c r="D2387" s="6">
        <f>TITRES_STAT!E2390</f>
        <v>1460</v>
      </c>
      <c r="E2387" s="2">
        <f t="shared" si="148"/>
        <v>5054584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BEARISH DIVERGENCE</v>
      </c>
    </row>
    <row r="2388" spans="1:8" ht="13.5" x14ac:dyDescent="0.25">
      <c r="A2388" s="3">
        <f>TITRES_STAT!B2391</f>
        <v>45482</v>
      </c>
      <c r="B2388" s="6">
        <f>TITRES_STAT!C2391</f>
        <v>5.17</v>
      </c>
      <c r="C2388" s="6">
        <f>TITRES_STAT!D2391</f>
        <v>4.6954000000000002</v>
      </c>
      <c r="D2388" s="6">
        <f>TITRES_STAT!E2391</f>
        <v>2132</v>
      </c>
      <c r="E2388" s="2">
        <f t="shared" si="148"/>
        <v>5056716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BEARISH DIVERGENCE</v>
      </c>
    </row>
    <row r="2389" spans="1:8" ht="13.5" x14ac:dyDescent="0.25">
      <c r="A2389" s="3">
        <f>TITRES_STAT!B2392</f>
        <v>45483</v>
      </c>
      <c r="B2389" s="6">
        <f>TITRES_STAT!C2392</f>
        <v>5.07</v>
      </c>
      <c r="C2389" s="6">
        <f>TITRES_STAT!D2392</f>
        <v>4.6045999999999996</v>
      </c>
      <c r="D2389" s="6">
        <f>TITRES_STAT!E2392</f>
        <v>5372</v>
      </c>
      <c r="E2389" s="2">
        <f t="shared" si="148"/>
        <v>5051344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BEARISH DIVERGENCE</v>
      </c>
    </row>
    <row r="2390" spans="1:8" ht="13.5" x14ac:dyDescent="0.25">
      <c r="A2390" s="3">
        <f>TITRES_STAT!B2393</f>
        <v>45484</v>
      </c>
      <c r="B2390" s="6">
        <f>TITRES_STAT!C2393</f>
        <v>5.16</v>
      </c>
      <c r="C2390" s="6">
        <f>TITRES_STAT!D2393</f>
        <v>4.6863000000000001</v>
      </c>
      <c r="D2390" s="6">
        <f>TITRES_STAT!E2393</f>
        <v>629</v>
      </c>
      <c r="E2390" s="2">
        <f t="shared" si="148"/>
        <v>5051973</v>
      </c>
      <c r="F2390" s="6" t="str">
        <f t="shared" si="151"/>
        <v>BEARISH</v>
      </c>
      <c r="G2390" s="6" t="str">
        <f t="shared" si="150"/>
        <v>NEUTRAL</v>
      </c>
      <c r="H2390" s="6" t="str">
        <f t="shared" si="149"/>
        <v>BEARISH DIVERGENCE</v>
      </c>
    </row>
    <row r="2391" spans="1:8" ht="13.5" x14ac:dyDescent="0.25">
      <c r="A2391" s="3">
        <f>TITRES_STAT!B2394</f>
        <v>45485</v>
      </c>
      <c r="B2391" s="6">
        <f>TITRES_STAT!C2394</f>
        <v>5.15</v>
      </c>
      <c r="C2391" s="6">
        <f>TITRES_STAT!D2394</f>
        <v>4.6772999999999998</v>
      </c>
      <c r="D2391" s="6">
        <f>TITRES_STAT!E2394</f>
        <v>3238</v>
      </c>
      <c r="E2391" s="2">
        <f t="shared" si="148"/>
        <v>5048735</v>
      </c>
      <c r="F2391" s="6" t="str">
        <f t="shared" si="151"/>
        <v>BEARISH</v>
      </c>
      <c r="G2391" s="6" t="str">
        <f t="shared" si="150"/>
        <v>NEUTRAL</v>
      </c>
      <c r="H2391" s="6" t="str">
        <f t="shared" si="149"/>
        <v>BEARISH DIVERGENCE</v>
      </c>
    </row>
    <row r="2392" spans="1:8" ht="13.5" x14ac:dyDescent="0.25">
      <c r="A2392" s="3">
        <f>TITRES_STAT!B2395</f>
        <v>45488</v>
      </c>
      <c r="B2392" s="6">
        <f>TITRES_STAT!C2395</f>
        <v>5.13</v>
      </c>
      <c r="C2392" s="6">
        <f>TITRES_STAT!D2395</f>
        <v>4.6590999999999996</v>
      </c>
      <c r="D2392" s="6">
        <f>TITRES_STAT!E2395</f>
        <v>2613</v>
      </c>
      <c r="E2392" s="2">
        <f t="shared" si="148"/>
        <v>5046122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BEARISH DIVERGENCE</v>
      </c>
    </row>
    <row r="2393" spans="1:8" ht="13.5" x14ac:dyDescent="0.25">
      <c r="A2393" s="3">
        <f>TITRES_STAT!B2396</f>
        <v>45489</v>
      </c>
      <c r="B2393" s="6">
        <f>TITRES_STAT!C2396</f>
        <v>5.19</v>
      </c>
      <c r="C2393" s="6">
        <f>TITRES_STAT!D2396</f>
        <v>4.7135999999999996</v>
      </c>
      <c r="D2393" s="6">
        <f>TITRES_STAT!E2396</f>
        <v>1158</v>
      </c>
      <c r="E2393" s="2">
        <f t="shared" si="148"/>
        <v>5047280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BEARISH DIVERGENCE</v>
      </c>
    </row>
    <row r="2394" spans="1:8" ht="13.5" x14ac:dyDescent="0.25">
      <c r="A2394" s="3">
        <f>TITRES_STAT!B2397</f>
        <v>45490</v>
      </c>
      <c r="B2394" s="6">
        <f>TITRES_STAT!C2397</f>
        <v>5.19</v>
      </c>
      <c r="C2394" s="6">
        <f>TITRES_STAT!D2397</f>
        <v>4.7135999999999996</v>
      </c>
      <c r="D2394" s="6">
        <f>TITRES_STAT!E2397</f>
        <v>8003</v>
      </c>
      <c r="E2394" s="2">
        <f t="shared" si="148"/>
        <v>5047280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BEARISH DIVERGENCE</v>
      </c>
    </row>
    <row r="2395" spans="1:8" ht="13.5" x14ac:dyDescent="0.25">
      <c r="A2395" s="3">
        <f>TITRES_STAT!B2398</f>
        <v>45491</v>
      </c>
      <c r="B2395" s="6">
        <f>TITRES_STAT!C2398</f>
        <v>5.18</v>
      </c>
      <c r="C2395" s="6">
        <f>TITRES_STAT!D2398</f>
        <v>4.7045000000000003</v>
      </c>
      <c r="D2395" s="6">
        <f>TITRES_STAT!E2398</f>
        <v>14709</v>
      </c>
      <c r="E2395" s="2">
        <f t="shared" si="148"/>
        <v>5032571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BEARISH DIVERGENCE</v>
      </c>
    </row>
    <row r="2396" spans="1:8" ht="13.5" x14ac:dyDescent="0.25">
      <c r="A2396" s="3">
        <f>TITRES_STAT!B2399</f>
        <v>45492</v>
      </c>
      <c r="B2396" s="6">
        <f>TITRES_STAT!C2399</f>
        <v>5.47</v>
      </c>
      <c r="C2396" s="6">
        <f>TITRES_STAT!D2399</f>
        <v>4.9679000000000002</v>
      </c>
      <c r="D2396" s="6">
        <f>TITRES_STAT!E2399</f>
        <v>19468</v>
      </c>
      <c r="E2396" s="2">
        <f t="shared" si="148"/>
        <v>5052039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5.55</v>
      </c>
      <c r="C2397" s="6">
        <f>TITRES_STAT!D2400</f>
        <v>5.0404999999999998</v>
      </c>
      <c r="D2397" s="6">
        <f>TITRES_STAT!E2400</f>
        <v>15454</v>
      </c>
      <c r="E2397" s="2">
        <f t="shared" si="148"/>
        <v>5067493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5.48</v>
      </c>
      <c r="C2398" s="6">
        <f>TITRES_STAT!D2401</f>
        <v>4.9770000000000003</v>
      </c>
      <c r="D2398" s="6">
        <f>TITRES_STAT!E2401</f>
        <v>8133</v>
      </c>
      <c r="E2398" s="2">
        <f t="shared" si="148"/>
        <v>5059360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5.43</v>
      </c>
      <c r="C2399" s="6">
        <f>TITRES_STAT!D2402</f>
        <v>4.9316000000000004</v>
      </c>
      <c r="D2399" s="6">
        <f>TITRES_STAT!E2402</f>
        <v>23904</v>
      </c>
      <c r="E2399" s="2">
        <f t="shared" si="148"/>
        <v>5035456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BEARISH DIVERGENCE</v>
      </c>
    </row>
    <row r="2400" spans="1:8" ht="13.5" x14ac:dyDescent="0.25">
      <c r="A2400" s="3">
        <f>TITRES_STAT!B2403</f>
        <v>45499</v>
      </c>
      <c r="B2400" s="6">
        <f>TITRES_STAT!C2403</f>
        <v>5.39</v>
      </c>
      <c r="C2400" s="6">
        <f>TITRES_STAT!D2403</f>
        <v>4.8952</v>
      </c>
      <c r="D2400" s="6">
        <f>TITRES_STAT!E2403</f>
        <v>10471</v>
      </c>
      <c r="E2400" s="2">
        <f t="shared" si="148"/>
        <v>5024985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BEARISH DIVERGENCE</v>
      </c>
    </row>
    <row r="2401" spans="1:8" ht="13.5" x14ac:dyDescent="0.25">
      <c r="A2401" s="3">
        <f>TITRES_STAT!B2404</f>
        <v>45502</v>
      </c>
      <c r="B2401" s="6">
        <f>TITRES_STAT!C2404</f>
        <v>5.53</v>
      </c>
      <c r="C2401" s="6">
        <f>TITRES_STAT!D2404</f>
        <v>5.0224000000000002</v>
      </c>
      <c r="D2401" s="6">
        <f>TITRES_STAT!E2404</f>
        <v>456</v>
      </c>
      <c r="E2401" s="2">
        <f t="shared" si="148"/>
        <v>5025441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BEARISH DIVERGENCE</v>
      </c>
    </row>
    <row r="2402" spans="1:8" ht="13.5" x14ac:dyDescent="0.25">
      <c r="A2402" s="3">
        <f>TITRES_STAT!B2405</f>
        <v>45503</v>
      </c>
      <c r="B2402" s="6">
        <f>TITRES_STAT!C2405</f>
        <v>5.53</v>
      </c>
      <c r="C2402" s="6">
        <f>TITRES_STAT!D2405</f>
        <v>5.0224000000000002</v>
      </c>
      <c r="D2402" s="6">
        <f>TITRES_STAT!E2405</f>
        <v>457</v>
      </c>
      <c r="E2402" s="2">
        <f t="shared" si="148"/>
        <v>5025441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45504</v>
      </c>
      <c r="B2403" s="6">
        <f>TITRES_STAT!C2406</f>
        <v>5.53</v>
      </c>
      <c r="C2403" s="6">
        <f>TITRES_STAT!D2406</f>
        <v>5.0224000000000002</v>
      </c>
      <c r="D2403" s="6">
        <f>TITRES_STAT!E2406</f>
        <v>872</v>
      </c>
      <c r="E2403" s="2">
        <f t="shared" si="148"/>
        <v>5025441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BEARISH DIVERGENCE</v>
      </c>
    </row>
    <row r="2404" spans="1:8" ht="13.5" x14ac:dyDescent="0.25">
      <c r="A2404" s="3">
        <f>TITRES_STAT!B2407</f>
        <v>45505</v>
      </c>
      <c r="B2404" s="6">
        <f>TITRES_STAT!C2407</f>
        <v>5.52</v>
      </c>
      <c r="C2404" s="6">
        <f>TITRES_STAT!D2407</f>
        <v>5.0133000000000001</v>
      </c>
      <c r="D2404" s="6">
        <f>TITRES_STAT!E2407</f>
        <v>1620</v>
      </c>
      <c r="E2404" s="2">
        <f t="shared" si="148"/>
        <v>5023821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BEARISH DIVERGENCE</v>
      </c>
    </row>
    <row r="2405" spans="1:8" ht="13.5" x14ac:dyDescent="0.25">
      <c r="A2405" s="3">
        <f>TITRES_STAT!B2408</f>
        <v>45506</v>
      </c>
      <c r="B2405" s="6">
        <f>TITRES_STAT!C2408</f>
        <v>5.56</v>
      </c>
      <c r="C2405" s="6">
        <f>TITRES_STAT!D2408</f>
        <v>5.0495999999999999</v>
      </c>
      <c r="D2405" s="6">
        <f>TITRES_STAT!E2408</f>
        <v>35928</v>
      </c>
      <c r="E2405" s="2">
        <f t="shared" si="148"/>
        <v>5059749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CONFIRMED BULLISH</v>
      </c>
    </row>
    <row r="2406" spans="1:8" ht="13.5" x14ac:dyDescent="0.25">
      <c r="A2406" s="3">
        <f>TITRES_STAT!B2409</f>
        <v>45509</v>
      </c>
      <c r="B2406" s="6">
        <f>TITRES_STAT!C2409</f>
        <v>5.41</v>
      </c>
      <c r="C2406" s="6">
        <f>TITRES_STAT!D2409</f>
        <v>5.1464999999999996</v>
      </c>
      <c r="D2406" s="6">
        <f>TITRES_STAT!E2409</f>
        <v>2439</v>
      </c>
      <c r="E2406" s="2">
        <f t="shared" si="148"/>
        <v>5057310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BULLISH DIVERGENCE</v>
      </c>
    </row>
    <row r="2407" spans="1:8" ht="13.5" x14ac:dyDescent="0.25">
      <c r="A2407" s="3">
        <f>TITRES_STAT!B2410</f>
        <v>45510</v>
      </c>
      <c r="B2407" s="6">
        <f>TITRES_STAT!C2410</f>
        <v>5.39</v>
      </c>
      <c r="C2407" s="6">
        <f>TITRES_STAT!D2410</f>
        <v>5.1275000000000004</v>
      </c>
      <c r="D2407" s="6">
        <f>TITRES_STAT!E2410</f>
        <v>13701</v>
      </c>
      <c r="E2407" s="2">
        <f t="shared" si="148"/>
        <v>5043609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BULLISH DIVERGENCE</v>
      </c>
    </row>
    <row r="2408" spans="1:8" ht="13.5" x14ac:dyDescent="0.25">
      <c r="A2408" s="3">
        <f>TITRES_STAT!B2411</f>
        <v>45511</v>
      </c>
      <c r="B2408" s="6">
        <f>TITRES_STAT!C2411</f>
        <v>5.38</v>
      </c>
      <c r="C2408" s="6">
        <f>TITRES_STAT!D2411</f>
        <v>5.1180000000000003</v>
      </c>
      <c r="D2408" s="6">
        <f>TITRES_STAT!E2411</f>
        <v>11238</v>
      </c>
      <c r="E2408" s="2">
        <f t="shared" si="148"/>
        <v>5032371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BULLISH DIVERGENCE</v>
      </c>
    </row>
    <row r="2409" spans="1:8" ht="13.5" x14ac:dyDescent="0.25">
      <c r="A2409" s="3">
        <f>TITRES_STAT!B2412</f>
        <v>45512</v>
      </c>
      <c r="B2409" s="6">
        <f>TITRES_STAT!C2412</f>
        <v>5.35</v>
      </c>
      <c r="C2409" s="6">
        <f>TITRES_STAT!D2412</f>
        <v>5.0895000000000001</v>
      </c>
      <c r="D2409" s="6">
        <f>TITRES_STAT!E2412</f>
        <v>8157</v>
      </c>
      <c r="E2409" s="2">
        <f t="shared" si="148"/>
        <v>5024214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BULLISH DIVERGENCE</v>
      </c>
    </row>
    <row r="2410" spans="1:8" ht="13.5" x14ac:dyDescent="0.25">
      <c r="A2410" s="3">
        <f>TITRES_STAT!B2413</f>
        <v>45513</v>
      </c>
      <c r="B2410" s="6">
        <f>TITRES_STAT!C2413</f>
        <v>5.34</v>
      </c>
      <c r="C2410" s="6">
        <f>TITRES_STAT!D2413</f>
        <v>5.0799000000000003</v>
      </c>
      <c r="D2410" s="6">
        <f>TITRES_STAT!E2413</f>
        <v>10390</v>
      </c>
      <c r="E2410" s="2">
        <f t="shared" si="148"/>
        <v>5013824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5.34</v>
      </c>
      <c r="C2411" s="6">
        <f>TITRES_STAT!D2414</f>
        <v>5.0799000000000003</v>
      </c>
      <c r="D2411" s="6">
        <f>TITRES_STAT!E2414</f>
        <v>347</v>
      </c>
      <c r="E2411" s="2">
        <f t="shared" si="148"/>
        <v>5013824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5.34</v>
      </c>
      <c r="C2412" s="6">
        <f>TITRES_STAT!D2415</f>
        <v>5.0799000000000003</v>
      </c>
      <c r="D2412" s="6">
        <f>TITRES_STAT!E2415</f>
        <v>1843</v>
      </c>
      <c r="E2412" s="2">
        <f t="shared" si="148"/>
        <v>5013824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45519</v>
      </c>
      <c r="B2413" s="6">
        <f>TITRES_STAT!C2416</f>
        <v>5.33</v>
      </c>
      <c r="C2413" s="6">
        <f>TITRES_STAT!D2416</f>
        <v>5.0704000000000002</v>
      </c>
      <c r="D2413" s="6">
        <f>TITRES_STAT!E2416</f>
        <v>8187</v>
      </c>
      <c r="E2413" s="2">
        <f t="shared" si="148"/>
        <v>5005637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45520</v>
      </c>
      <c r="B2414" s="6">
        <f>TITRES_STAT!C2417</f>
        <v>5.28</v>
      </c>
      <c r="C2414" s="6">
        <f>TITRES_STAT!D2417</f>
        <v>5.0228999999999999</v>
      </c>
      <c r="D2414" s="6">
        <f>TITRES_STAT!E2417</f>
        <v>9306</v>
      </c>
      <c r="E2414" s="2">
        <f t="shared" si="148"/>
        <v>4996331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5.38</v>
      </c>
      <c r="C2415" s="6">
        <f>TITRES_STAT!D2418</f>
        <v>5.1180000000000003</v>
      </c>
      <c r="D2415" s="6">
        <f>TITRES_STAT!E2418</f>
        <v>1004</v>
      </c>
      <c r="E2415" s="2">
        <f t="shared" si="148"/>
        <v>4997335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BEARISH DIVERGENCE</v>
      </c>
    </row>
    <row r="2416" spans="1:8" ht="13.5" x14ac:dyDescent="0.25">
      <c r="A2416" s="3">
        <f>TITRES_STAT!B2419</f>
        <v>45524</v>
      </c>
      <c r="B2416" s="6">
        <f>TITRES_STAT!C2419</f>
        <v>5.28</v>
      </c>
      <c r="C2416" s="6">
        <f>TITRES_STAT!D2419</f>
        <v>5.0228999999999999</v>
      </c>
      <c r="D2416" s="6">
        <f>TITRES_STAT!E2419</f>
        <v>1116</v>
      </c>
      <c r="E2416" s="2">
        <f t="shared" si="148"/>
        <v>4996219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5.36</v>
      </c>
      <c r="C2417" s="6">
        <f>TITRES_STAT!D2420</f>
        <v>5.0990000000000002</v>
      </c>
      <c r="D2417" s="6">
        <f>TITRES_STAT!E2420</f>
        <v>2349</v>
      </c>
      <c r="E2417" s="2">
        <f t="shared" si="148"/>
        <v>4998568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BEARISH DIVERGENCE</v>
      </c>
    </row>
    <row r="2418" spans="1:8" ht="13.5" x14ac:dyDescent="0.25">
      <c r="A2418" s="3">
        <f>TITRES_STAT!B2421</f>
        <v>45526</v>
      </c>
      <c r="B2418" s="6">
        <f>TITRES_STAT!C2421</f>
        <v>5.37</v>
      </c>
      <c r="C2418" s="6">
        <f>TITRES_STAT!D2421</f>
        <v>5.1085000000000003</v>
      </c>
      <c r="D2418" s="6">
        <f>TITRES_STAT!E2421</f>
        <v>4495</v>
      </c>
      <c r="E2418" s="2">
        <f t="shared" si="148"/>
        <v>5003063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BEARISH DIVERGENCE</v>
      </c>
    </row>
    <row r="2419" spans="1:8" ht="13.5" x14ac:dyDescent="0.25">
      <c r="A2419" s="3">
        <f>TITRES_STAT!B2422</f>
        <v>45527</v>
      </c>
      <c r="B2419" s="6">
        <f>TITRES_STAT!C2422</f>
        <v>5.37</v>
      </c>
      <c r="C2419" s="6">
        <f>TITRES_STAT!D2422</f>
        <v>5.1085000000000003</v>
      </c>
      <c r="D2419" s="6">
        <f>TITRES_STAT!E2422</f>
        <v>5049</v>
      </c>
      <c r="E2419" s="2">
        <f t="shared" si="148"/>
        <v>5003063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CONFIRMED BULLISH</v>
      </c>
    </row>
    <row r="2420" spans="1:8" ht="13.5" x14ac:dyDescent="0.25">
      <c r="A2420" s="3">
        <f>TITRES_STAT!B2423</f>
        <v>45530</v>
      </c>
      <c r="B2420" s="6">
        <f>TITRES_STAT!C2423</f>
        <v>5.37</v>
      </c>
      <c r="C2420" s="6">
        <f>TITRES_STAT!D2423</f>
        <v>5.1085000000000003</v>
      </c>
      <c r="D2420" s="6">
        <f>TITRES_STAT!E2423</f>
        <v>1108</v>
      </c>
      <c r="E2420" s="2">
        <f t="shared" si="148"/>
        <v>5003063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BULLISH DIVERGENCE</v>
      </c>
    </row>
    <row r="2421" spans="1:8" ht="13.5" x14ac:dyDescent="0.25">
      <c r="A2421" s="3">
        <f>TITRES_STAT!B2424</f>
        <v>45531</v>
      </c>
      <c r="B2421" s="6">
        <f>TITRES_STAT!C2424</f>
        <v>5.3</v>
      </c>
      <c r="C2421" s="6">
        <f>TITRES_STAT!D2424</f>
        <v>5.0419</v>
      </c>
      <c r="D2421" s="6">
        <f>TITRES_STAT!E2424</f>
        <v>1261</v>
      </c>
      <c r="E2421" s="2">
        <f t="shared" si="148"/>
        <v>5001802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5.27</v>
      </c>
      <c r="C2422" s="6">
        <f>TITRES_STAT!D2425</f>
        <v>5.0133999999999999</v>
      </c>
      <c r="D2422" s="6">
        <f>TITRES_STAT!E2425</f>
        <v>1884</v>
      </c>
      <c r="E2422" s="2">
        <f t="shared" si="148"/>
        <v>4999918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BULLISH DIVERGENCE</v>
      </c>
    </row>
    <row r="2423" spans="1:8" ht="13.5" x14ac:dyDescent="0.25">
      <c r="A2423" s="3">
        <f>TITRES_STAT!B2426</f>
        <v>45533</v>
      </c>
      <c r="B2423" s="6">
        <f>TITRES_STAT!C2426</f>
        <v>5.36</v>
      </c>
      <c r="C2423" s="6">
        <f>TITRES_STAT!D2426</f>
        <v>5.0990000000000002</v>
      </c>
      <c r="D2423" s="6">
        <f>TITRES_STAT!E2426</f>
        <v>352</v>
      </c>
      <c r="E2423" s="2">
        <f t="shared" si="148"/>
        <v>5000270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CONFIRMED BEARISH</v>
      </c>
    </row>
    <row r="2424" spans="1:8" ht="13.5" x14ac:dyDescent="0.25">
      <c r="A2424" s="3">
        <f>TITRES_STAT!B2427</f>
        <v>45534</v>
      </c>
      <c r="B2424" s="6">
        <f>TITRES_STAT!C2427</f>
        <v>5.36</v>
      </c>
      <c r="C2424" s="6">
        <f>TITRES_STAT!D2427</f>
        <v>5.0990000000000002</v>
      </c>
      <c r="D2424" s="6">
        <f>TITRES_STAT!E2427</f>
        <v>7364</v>
      </c>
      <c r="E2424" s="2">
        <f t="shared" si="148"/>
        <v>5000270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CONFIRMED BEARISH</v>
      </c>
    </row>
    <row r="2425" spans="1:8" ht="13.5" x14ac:dyDescent="0.25">
      <c r="A2425" s="3">
        <f>TITRES_STAT!B2428</f>
        <v>45537</v>
      </c>
      <c r="B2425" s="6">
        <f>TITRES_STAT!C2428</f>
        <v>5.36</v>
      </c>
      <c r="C2425" s="6">
        <f>TITRES_STAT!D2428</f>
        <v>5.0990000000000002</v>
      </c>
      <c r="D2425" s="6">
        <f>TITRES_STAT!E2428</f>
        <v>2094</v>
      </c>
      <c r="E2425" s="2">
        <f t="shared" si="148"/>
        <v>5000270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45538</v>
      </c>
      <c r="B2426" s="6">
        <f>TITRES_STAT!C2429</f>
        <v>5.46</v>
      </c>
      <c r="C2426" s="6">
        <f>TITRES_STAT!D2429</f>
        <v>5.1940999999999997</v>
      </c>
      <c r="D2426" s="6">
        <f>TITRES_STAT!E2429</f>
        <v>130</v>
      </c>
      <c r="E2426" s="2">
        <f t="shared" si="148"/>
        <v>5000400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BEARISH DIVERGENCE</v>
      </c>
    </row>
    <row r="2427" spans="1:8" ht="13.5" x14ac:dyDescent="0.25">
      <c r="A2427" s="3">
        <f>TITRES_STAT!B2430</f>
        <v>45539</v>
      </c>
      <c r="B2427" s="6">
        <f>TITRES_STAT!C2430</f>
        <v>5.4</v>
      </c>
      <c r="C2427" s="6">
        <f>TITRES_STAT!D2430</f>
        <v>5.1369999999999996</v>
      </c>
      <c r="D2427" s="6">
        <f>TITRES_STAT!E2430</f>
        <v>2786</v>
      </c>
      <c r="E2427" s="2">
        <f t="shared" si="148"/>
        <v>4997614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BEARISH DIVERGENCE</v>
      </c>
    </row>
    <row r="2428" spans="1:8" ht="13.5" x14ac:dyDescent="0.25">
      <c r="A2428" s="3">
        <f>TITRES_STAT!B2431</f>
        <v>45540</v>
      </c>
      <c r="B2428" s="6">
        <f>TITRES_STAT!C2431</f>
        <v>5.46</v>
      </c>
      <c r="C2428" s="6">
        <f>TITRES_STAT!D2431</f>
        <v>5.1940999999999997</v>
      </c>
      <c r="D2428" s="6">
        <f>TITRES_STAT!E2431</f>
        <v>3719</v>
      </c>
      <c r="E2428" s="2">
        <f t="shared" si="148"/>
        <v>5001333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5.46</v>
      </c>
      <c r="C2429" s="6">
        <f>TITRES_STAT!D2432</f>
        <v>5.1940999999999997</v>
      </c>
      <c r="D2429" s="6">
        <f>TITRES_STAT!E2432</f>
        <v>8165</v>
      </c>
      <c r="E2429" s="2">
        <f t="shared" si="148"/>
        <v>5001333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5.39</v>
      </c>
      <c r="C2430" s="6">
        <f>TITRES_STAT!D2433</f>
        <v>5.1275000000000004</v>
      </c>
      <c r="D2430" s="6">
        <f>TITRES_STAT!E2433</f>
        <v>16219</v>
      </c>
      <c r="E2430" s="2">
        <f t="shared" si="148"/>
        <v>4985114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BEARISH DIVERGENCE</v>
      </c>
    </row>
    <row r="2431" spans="1:8" ht="13.5" x14ac:dyDescent="0.25">
      <c r="A2431" s="3">
        <f>TITRES_STAT!B2434</f>
        <v>45545</v>
      </c>
      <c r="B2431" s="6">
        <f>TITRES_STAT!C2434</f>
        <v>5.44</v>
      </c>
      <c r="C2431" s="6">
        <f>TITRES_STAT!D2434</f>
        <v>5.1750999999999996</v>
      </c>
      <c r="D2431" s="6">
        <f>TITRES_STAT!E2434</f>
        <v>11362</v>
      </c>
      <c r="E2431" s="2">
        <f t="shared" si="148"/>
        <v>4996476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5.4</v>
      </c>
      <c r="C2432" s="6">
        <f>TITRES_STAT!D2435</f>
        <v>5.1369999999999996</v>
      </c>
      <c r="D2432" s="6">
        <f>TITRES_STAT!E2435</f>
        <v>3550</v>
      </c>
      <c r="E2432" s="2">
        <f t="shared" si="148"/>
        <v>4992926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5.48</v>
      </c>
      <c r="C2433" s="6">
        <f>TITRES_STAT!D2436</f>
        <v>5.2130999999999998</v>
      </c>
      <c r="D2433" s="6">
        <f>TITRES_STAT!E2436</f>
        <v>4807</v>
      </c>
      <c r="E2433" s="2">
        <f t="shared" si="148"/>
        <v>4997733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BEARISH DIVERGENCE</v>
      </c>
    </row>
    <row r="2434" spans="1:8" ht="13.5" x14ac:dyDescent="0.25">
      <c r="A2434" s="3">
        <f>TITRES_STAT!B2437</f>
        <v>45548</v>
      </c>
      <c r="B2434" s="6">
        <f>TITRES_STAT!C2437</f>
        <v>5.46</v>
      </c>
      <c r="C2434" s="6">
        <f>TITRES_STAT!D2437</f>
        <v>5.1940999999999997</v>
      </c>
      <c r="D2434" s="6">
        <f>TITRES_STAT!E2437</f>
        <v>1243</v>
      </c>
      <c r="E2434" s="2">
        <f t="shared" si="148"/>
        <v>4996490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5.45</v>
      </c>
      <c r="C2435" s="6">
        <f>TITRES_STAT!D2438</f>
        <v>5.1845999999999997</v>
      </c>
      <c r="D2435" s="6">
        <f>TITRES_STAT!E2438</f>
        <v>640</v>
      </c>
      <c r="E2435" s="2">
        <f t="shared" si="148"/>
        <v>4995850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45552</v>
      </c>
      <c r="B2436" s="6">
        <f>TITRES_STAT!C2439</f>
        <v>5.45</v>
      </c>
      <c r="C2436" s="6">
        <f>TITRES_STAT!D2439</f>
        <v>5.1845999999999997</v>
      </c>
      <c r="D2436" s="6">
        <f>TITRES_STAT!E2439</f>
        <v>589</v>
      </c>
      <c r="E2436" s="2">
        <f t="shared" ref="E2436:E2499" si="152">IF(B2436&gt;B2435, E2435+D2436, IF(B2436&lt;B2435, E2435-D2436, E2435))</f>
        <v>4995850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BEARISH DIVERGENCE</v>
      </c>
    </row>
    <row r="2437" spans="1:8" ht="13.5" x14ac:dyDescent="0.25">
      <c r="A2437" s="3">
        <f>TITRES_STAT!B2440</f>
        <v>45553</v>
      </c>
      <c r="B2437" s="6">
        <f>TITRES_STAT!C2440</f>
        <v>5.53</v>
      </c>
      <c r="C2437" s="6">
        <f>TITRES_STAT!D2440</f>
        <v>5.2606999999999999</v>
      </c>
      <c r="D2437" s="6">
        <f>TITRES_STAT!E2440</f>
        <v>8591</v>
      </c>
      <c r="E2437" s="2">
        <f t="shared" si="152"/>
        <v>5004441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CONFIRMED BULLISH</v>
      </c>
    </row>
    <row r="2438" spans="1:8" ht="13.5" x14ac:dyDescent="0.25">
      <c r="A2438" s="3">
        <f>TITRES_STAT!B2441</f>
        <v>45554</v>
      </c>
      <c r="B2438" s="6">
        <f>TITRES_STAT!C2441</f>
        <v>5.7</v>
      </c>
      <c r="C2438" s="6">
        <f>TITRES_STAT!D2441</f>
        <v>5.4223999999999997</v>
      </c>
      <c r="D2438" s="6">
        <f>TITRES_STAT!E2441</f>
        <v>18357</v>
      </c>
      <c r="E2438" s="2">
        <f t="shared" si="152"/>
        <v>5022798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6">
        <f>TITRES_STAT!C2442</f>
        <v>5.76</v>
      </c>
      <c r="C2439" s="6">
        <f>TITRES_STAT!D2442</f>
        <v>5.4794999999999998</v>
      </c>
      <c r="D2439" s="6">
        <f>TITRES_STAT!E2442</f>
        <v>11527</v>
      </c>
      <c r="E2439" s="2">
        <f t="shared" si="152"/>
        <v>5034325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BULLISH</v>
      </c>
    </row>
    <row r="2440" spans="1:8" ht="13.5" x14ac:dyDescent="0.25">
      <c r="A2440" s="3">
        <f>TITRES_STAT!B2443</f>
        <v>45558</v>
      </c>
      <c r="B2440" s="6">
        <f>TITRES_STAT!C2443</f>
        <v>5.75</v>
      </c>
      <c r="C2440" s="6">
        <f>TITRES_STAT!D2443</f>
        <v>5.47</v>
      </c>
      <c r="D2440" s="6">
        <f>TITRES_STAT!E2443</f>
        <v>2116</v>
      </c>
      <c r="E2440" s="2">
        <f t="shared" si="152"/>
        <v>5032209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NEUTRAL</v>
      </c>
      <c r="H2440" s="6" t="str">
        <f t="shared" si="153"/>
        <v>CONFIRMED BULLISH</v>
      </c>
    </row>
    <row r="2441" spans="1:8" ht="13.5" x14ac:dyDescent="0.25">
      <c r="A2441" s="3">
        <f>TITRES_STAT!B2444</f>
        <v>45559</v>
      </c>
      <c r="B2441" s="6">
        <f>TITRES_STAT!C2444</f>
        <v>5.79</v>
      </c>
      <c r="C2441" s="6">
        <f>TITRES_STAT!D2444</f>
        <v>5.508</v>
      </c>
      <c r="D2441" s="6">
        <f>TITRES_STAT!E2444</f>
        <v>1303</v>
      </c>
      <c r="E2441" s="2">
        <f t="shared" si="152"/>
        <v>5033512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5.84</v>
      </c>
      <c r="C2442" s="6">
        <f>TITRES_STAT!D2445</f>
        <v>5.5556000000000001</v>
      </c>
      <c r="D2442" s="6">
        <f>TITRES_STAT!E2445</f>
        <v>8603</v>
      </c>
      <c r="E2442" s="2">
        <f t="shared" si="152"/>
        <v>5042115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5.83</v>
      </c>
      <c r="C2443" s="6">
        <f>TITRES_STAT!D2446</f>
        <v>5.5461</v>
      </c>
      <c r="D2443" s="6">
        <f>TITRES_STAT!E2446</f>
        <v>902</v>
      </c>
      <c r="E2443" s="2">
        <f t="shared" si="152"/>
        <v>5041213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5.75</v>
      </c>
      <c r="C2444" s="6">
        <f>TITRES_STAT!D2447</f>
        <v>5.47</v>
      </c>
      <c r="D2444" s="6">
        <f>TITRES_STAT!E2447</f>
        <v>1968</v>
      </c>
      <c r="E2444" s="2">
        <f t="shared" si="152"/>
        <v>5039245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BULLISH DIVERGENCE</v>
      </c>
    </row>
    <row r="2445" spans="1:8" ht="13.5" x14ac:dyDescent="0.25">
      <c r="A2445" s="3">
        <f>TITRES_STAT!B2448</f>
        <v>45565</v>
      </c>
      <c r="B2445" s="6">
        <f>TITRES_STAT!C2448</f>
        <v>5.82</v>
      </c>
      <c r="C2445" s="6">
        <f>TITRES_STAT!D2448</f>
        <v>5.5366</v>
      </c>
      <c r="D2445" s="6">
        <f>TITRES_STAT!E2448</f>
        <v>4439</v>
      </c>
      <c r="E2445" s="2">
        <f t="shared" si="152"/>
        <v>5043684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5.88</v>
      </c>
      <c r="C2446" s="6">
        <f>TITRES_STAT!D2449</f>
        <v>5.5936000000000003</v>
      </c>
      <c r="D2446" s="6">
        <f>TITRES_STAT!E2449</f>
        <v>168</v>
      </c>
      <c r="E2446" s="2">
        <f t="shared" si="152"/>
        <v>5043852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5.92</v>
      </c>
      <c r="C2447" s="6">
        <f>TITRES_STAT!D2450</f>
        <v>5.6317000000000004</v>
      </c>
      <c r="D2447" s="6">
        <f>TITRES_STAT!E2450</f>
        <v>3334</v>
      </c>
      <c r="E2447" s="2">
        <f t="shared" si="152"/>
        <v>5047186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5.81</v>
      </c>
      <c r="C2448" s="6">
        <f>TITRES_STAT!D2451</f>
        <v>5.5270999999999999</v>
      </c>
      <c r="D2448" s="6">
        <f>TITRES_STAT!E2451</f>
        <v>6641</v>
      </c>
      <c r="E2448" s="2">
        <f t="shared" si="152"/>
        <v>5040545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5.9</v>
      </c>
      <c r="C2449" s="6">
        <f>TITRES_STAT!D2452</f>
        <v>5.6127000000000002</v>
      </c>
      <c r="D2449" s="6">
        <f>TITRES_STAT!E2452</f>
        <v>12018</v>
      </c>
      <c r="E2449" s="2">
        <f t="shared" si="152"/>
        <v>5052563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5.89</v>
      </c>
      <c r="C2450" s="6">
        <f>TITRES_STAT!D2453</f>
        <v>5.6032000000000002</v>
      </c>
      <c r="D2450" s="6">
        <f>TITRES_STAT!E2453</f>
        <v>1389</v>
      </c>
      <c r="E2450" s="2">
        <f t="shared" si="152"/>
        <v>5051174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CONFIRMED BULLISH</v>
      </c>
    </row>
    <row r="2451" spans="1:8" ht="13.5" x14ac:dyDescent="0.25">
      <c r="A2451" s="3">
        <f>TITRES_STAT!B2454</f>
        <v>45573</v>
      </c>
      <c r="B2451" s="6">
        <f>TITRES_STAT!C2454</f>
        <v>5.84</v>
      </c>
      <c r="C2451" s="6">
        <f>TITRES_STAT!D2454</f>
        <v>5.5556000000000001</v>
      </c>
      <c r="D2451" s="6">
        <f>TITRES_STAT!E2454</f>
        <v>1113</v>
      </c>
      <c r="E2451" s="2">
        <f t="shared" si="152"/>
        <v>5050061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BULLISH DIVERGENCE</v>
      </c>
    </row>
    <row r="2452" spans="1:8" ht="13.5" x14ac:dyDescent="0.25">
      <c r="A2452" s="3">
        <f>TITRES_STAT!B2455</f>
        <v>45574</v>
      </c>
      <c r="B2452" s="6">
        <f>TITRES_STAT!C2455</f>
        <v>5.75</v>
      </c>
      <c r="C2452" s="6">
        <f>TITRES_STAT!D2455</f>
        <v>5.47</v>
      </c>
      <c r="D2452" s="6">
        <f>TITRES_STAT!E2455</f>
        <v>8294</v>
      </c>
      <c r="E2452" s="2">
        <f t="shared" si="152"/>
        <v>5041767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5.83</v>
      </c>
      <c r="C2453" s="6">
        <f>TITRES_STAT!D2456</f>
        <v>5.5461</v>
      </c>
      <c r="D2453" s="6">
        <f>TITRES_STAT!E2456</f>
        <v>679</v>
      </c>
      <c r="E2453" s="2">
        <f t="shared" si="152"/>
        <v>5042446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5.77</v>
      </c>
      <c r="C2454" s="6">
        <f>TITRES_STAT!D2457</f>
        <v>5.4889999999999999</v>
      </c>
      <c r="D2454" s="6">
        <f>TITRES_STAT!E2457</f>
        <v>1519</v>
      </c>
      <c r="E2454" s="2">
        <f t="shared" si="152"/>
        <v>5040927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CONFIRMED BEARISH</v>
      </c>
    </row>
    <row r="2455" spans="1:8" ht="13.5" x14ac:dyDescent="0.25">
      <c r="A2455" s="3">
        <f>TITRES_STAT!B2458</f>
        <v>45579</v>
      </c>
      <c r="B2455" s="6">
        <f>TITRES_STAT!C2458</f>
        <v>5.86</v>
      </c>
      <c r="C2455" s="6">
        <f>TITRES_STAT!D2458</f>
        <v>5.5746000000000002</v>
      </c>
      <c r="D2455" s="6">
        <f>TITRES_STAT!E2458</f>
        <v>7923</v>
      </c>
      <c r="E2455" s="2">
        <f t="shared" si="152"/>
        <v>5048850</v>
      </c>
      <c r="F2455" s="6" t="str">
        <f t="shared" si="155"/>
        <v>BEARISH</v>
      </c>
      <c r="G2455" s="6" t="str">
        <f t="shared" si="154"/>
        <v>NEUTRAL</v>
      </c>
      <c r="H2455" s="6" t="str">
        <f t="shared" si="153"/>
        <v>CONFIRMED BEARISH</v>
      </c>
    </row>
    <row r="2456" spans="1:8" ht="13.5" x14ac:dyDescent="0.25">
      <c r="A2456" s="3">
        <f>TITRES_STAT!B2459</f>
        <v>45581</v>
      </c>
      <c r="B2456" s="6">
        <f>TITRES_STAT!C2459</f>
        <v>5.79</v>
      </c>
      <c r="C2456" s="6">
        <f>TITRES_STAT!D2459</f>
        <v>5.508</v>
      </c>
      <c r="D2456" s="6">
        <f>TITRES_STAT!E2459</f>
        <v>1277</v>
      </c>
      <c r="E2456" s="2">
        <f t="shared" si="152"/>
        <v>5047573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CONFIRMED BEARISH</v>
      </c>
    </row>
    <row r="2457" spans="1:8" ht="13.5" x14ac:dyDescent="0.25">
      <c r="A2457" s="3">
        <f>TITRES_STAT!B2460</f>
        <v>45582</v>
      </c>
      <c r="B2457" s="6">
        <f>TITRES_STAT!C2460</f>
        <v>5.85</v>
      </c>
      <c r="C2457" s="6">
        <f>TITRES_STAT!D2460</f>
        <v>5.5651000000000002</v>
      </c>
      <c r="D2457" s="6">
        <f>TITRES_STAT!E2460</f>
        <v>3026</v>
      </c>
      <c r="E2457" s="2">
        <f t="shared" si="152"/>
        <v>5050599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5.84</v>
      </c>
      <c r="C2458" s="6">
        <f>TITRES_STAT!D2461</f>
        <v>5.5556000000000001</v>
      </c>
      <c r="D2458" s="6">
        <f>TITRES_STAT!E2461</f>
        <v>1459</v>
      </c>
      <c r="E2458" s="2">
        <f t="shared" si="152"/>
        <v>5049140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CONFIRMED BULLISH</v>
      </c>
    </row>
    <row r="2459" spans="1:8" ht="13.5" x14ac:dyDescent="0.25">
      <c r="A2459" s="3">
        <f>TITRES_STAT!B2462</f>
        <v>45586</v>
      </c>
      <c r="B2459" s="6">
        <f>TITRES_STAT!C2462</f>
        <v>6.15</v>
      </c>
      <c r="C2459" s="6">
        <f>TITRES_STAT!D2462</f>
        <v>5.8505000000000003</v>
      </c>
      <c r="D2459" s="6">
        <f>TITRES_STAT!E2462</f>
        <v>16723</v>
      </c>
      <c r="E2459" s="2">
        <f t="shared" si="152"/>
        <v>5065863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6.12</v>
      </c>
      <c r="C2460" s="6">
        <f>TITRES_STAT!D2463</f>
        <v>5.8220000000000001</v>
      </c>
      <c r="D2460" s="6">
        <f>TITRES_STAT!E2463</f>
        <v>12399</v>
      </c>
      <c r="E2460" s="2">
        <f t="shared" si="152"/>
        <v>5053464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45588</v>
      </c>
      <c r="B2461" s="6">
        <f>TITRES_STAT!C2464</f>
        <v>6.19</v>
      </c>
      <c r="C2461" s="6">
        <f>TITRES_STAT!D2464</f>
        <v>5.8884999999999996</v>
      </c>
      <c r="D2461" s="6">
        <f>TITRES_STAT!E2464</f>
        <v>99</v>
      </c>
      <c r="E2461" s="2">
        <f t="shared" si="152"/>
        <v>5053563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6.35</v>
      </c>
      <c r="C2462" s="6">
        <f>TITRES_STAT!D2465</f>
        <v>6.0407999999999999</v>
      </c>
      <c r="D2462" s="6">
        <f>TITRES_STAT!E2465</f>
        <v>11726</v>
      </c>
      <c r="E2462" s="2">
        <f t="shared" si="152"/>
        <v>5065289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6.43</v>
      </c>
      <c r="C2463" s="6">
        <f>TITRES_STAT!D2466</f>
        <v>6.1169000000000002</v>
      </c>
      <c r="D2463" s="6">
        <f>TITRES_STAT!E2466</f>
        <v>12070</v>
      </c>
      <c r="E2463" s="2">
        <f t="shared" si="152"/>
        <v>5077359</v>
      </c>
      <c r="F2463" s="6" t="str">
        <f t="shared" si="155"/>
        <v>BULLISH</v>
      </c>
      <c r="G2463" s="6" t="str">
        <f t="shared" si="154"/>
        <v>NEUTRAL</v>
      </c>
      <c r="H2463" s="6" t="str">
        <f t="shared" si="153"/>
        <v>CONFIRMED BULLISH</v>
      </c>
    </row>
    <row r="2464" spans="1:8" ht="13.5" x14ac:dyDescent="0.25">
      <c r="A2464" s="3">
        <f>TITRES_STAT!B2467</f>
        <v>45593</v>
      </c>
      <c r="B2464" s="6">
        <f>TITRES_STAT!C2467</f>
        <v>6.42</v>
      </c>
      <c r="C2464" s="6">
        <f>TITRES_STAT!D2467</f>
        <v>6.1073000000000004</v>
      </c>
      <c r="D2464" s="6">
        <f>TITRES_STAT!E2467</f>
        <v>2203</v>
      </c>
      <c r="E2464" s="2">
        <f t="shared" si="152"/>
        <v>5075156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CONFIRMED BULLISH</v>
      </c>
    </row>
    <row r="2465" spans="1:8" ht="13.5" x14ac:dyDescent="0.25">
      <c r="A2465" s="3">
        <f>TITRES_STAT!B2468</f>
        <v>45594</v>
      </c>
      <c r="B2465" s="6">
        <f>TITRES_STAT!C2468</f>
        <v>6.42</v>
      </c>
      <c r="C2465" s="6">
        <f>TITRES_STAT!D2468</f>
        <v>6.1073000000000004</v>
      </c>
      <c r="D2465" s="6">
        <f>TITRES_STAT!E2468</f>
        <v>18658</v>
      </c>
      <c r="E2465" s="2">
        <f t="shared" si="152"/>
        <v>5075156</v>
      </c>
      <c r="F2465" s="6" t="str">
        <f t="shared" si="155"/>
        <v>BULLISH</v>
      </c>
      <c r="G2465" s="6" t="str">
        <f t="shared" si="154"/>
        <v>NEUTRAL</v>
      </c>
      <c r="H2465" s="6" t="str">
        <f t="shared" si="153"/>
        <v>CONFIRMED BULLISH</v>
      </c>
    </row>
    <row r="2466" spans="1:8" ht="13.5" x14ac:dyDescent="0.25">
      <c r="A2466" s="3">
        <f>TITRES_STAT!B2469</f>
        <v>45595</v>
      </c>
      <c r="B2466" s="6">
        <f>TITRES_STAT!C2469</f>
        <v>6.48</v>
      </c>
      <c r="C2466" s="6">
        <f>TITRES_STAT!D2469</f>
        <v>6.1643999999999997</v>
      </c>
      <c r="D2466" s="6">
        <f>TITRES_STAT!E2469</f>
        <v>6749</v>
      </c>
      <c r="E2466" s="2">
        <f t="shared" si="152"/>
        <v>5081905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45596</v>
      </c>
      <c r="B2467" s="6">
        <f>TITRES_STAT!C2470</f>
        <v>6.54</v>
      </c>
      <c r="C2467" s="6">
        <f>TITRES_STAT!D2470</f>
        <v>6.2214999999999998</v>
      </c>
      <c r="D2467" s="6">
        <f>TITRES_STAT!E2470</f>
        <v>11740</v>
      </c>
      <c r="E2467" s="2">
        <f t="shared" si="152"/>
        <v>5093645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6.69</v>
      </c>
      <c r="C2468" s="6">
        <f>TITRES_STAT!D2471</f>
        <v>6.3642000000000003</v>
      </c>
      <c r="D2468" s="6">
        <f>TITRES_STAT!E2471</f>
        <v>16411</v>
      </c>
      <c r="E2468" s="2">
        <f t="shared" si="152"/>
        <v>5110056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45600</v>
      </c>
      <c r="B2469" s="6">
        <f>TITRES_STAT!C2472</f>
        <v>6.53</v>
      </c>
      <c r="C2469" s="6">
        <f>TITRES_STAT!D2472</f>
        <v>6.2119999999999997</v>
      </c>
      <c r="D2469" s="6">
        <f>TITRES_STAT!E2472</f>
        <v>5416</v>
      </c>
      <c r="E2469" s="2">
        <f t="shared" si="152"/>
        <v>5104640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45601</v>
      </c>
      <c r="B2470" s="6">
        <f>TITRES_STAT!C2473</f>
        <v>6.43</v>
      </c>
      <c r="C2470" s="6">
        <f>TITRES_STAT!D2473</f>
        <v>6.1169000000000002</v>
      </c>
      <c r="D2470" s="6">
        <f>TITRES_STAT!E2473</f>
        <v>14341</v>
      </c>
      <c r="E2470" s="2">
        <f t="shared" si="152"/>
        <v>5090299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45602</v>
      </c>
      <c r="B2471" s="6">
        <f>TITRES_STAT!C2474</f>
        <v>6.35</v>
      </c>
      <c r="C2471" s="6">
        <f>TITRES_STAT!D2474</f>
        <v>6.0407999999999999</v>
      </c>
      <c r="D2471" s="6">
        <f>TITRES_STAT!E2474</f>
        <v>2855</v>
      </c>
      <c r="E2471" s="2">
        <f t="shared" si="152"/>
        <v>5087444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BULLISH DIVERGENCE</v>
      </c>
    </row>
    <row r="2472" spans="1:8" ht="13.5" x14ac:dyDescent="0.25">
      <c r="A2472" s="3">
        <f>TITRES_STAT!B2475</f>
        <v>45603</v>
      </c>
      <c r="B2472" s="6">
        <f>TITRES_STAT!C2475</f>
        <v>6.35</v>
      </c>
      <c r="C2472" s="6">
        <f>TITRES_STAT!D2475</f>
        <v>6.0407999999999999</v>
      </c>
      <c r="D2472" s="6">
        <f>TITRES_STAT!E2475</f>
        <v>2088</v>
      </c>
      <c r="E2472" s="2">
        <f t="shared" si="152"/>
        <v>5087444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6.31</v>
      </c>
      <c r="C2473" s="6">
        <f>TITRES_STAT!D2476</f>
        <v>6.0026999999999999</v>
      </c>
      <c r="D2473" s="6">
        <f>TITRES_STAT!E2476</f>
        <v>5671</v>
      </c>
      <c r="E2473" s="2">
        <f t="shared" si="152"/>
        <v>5081773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6.23</v>
      </c>
      <c r="C2474" s="6">
        <f>TITRES_STAT!D2477</f>
        <v>5.9265999999999996</v>
      </c>
      <c r="D2474" s="6">
        <f>TITRES_STAT!E2477</f>
        <v>8110</v>
      </c>
      <c r="E2474" s="2">
        <f t="shared" si="152"/>
        <v>5073663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6.3</v>
      </c>
      <c r="C2475" s="6">
        <f>TITRES_STAT!D2478</f>
        <v>5.9931999999999999</v>
      </c>
      <c r="D2475" s="6">
        <f>TITRES_STAT!E2478</f>
        <v>60</v>
      </c>
      <c r="E2475" s="2">
        <f t="shared" si="152"/>
        <v>5073723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6.2</v>
      </c>
      <c r="C2476" s="6">
        <f>TITRES_STAT!D2479</f>
        <v>5.8981000000000003</v>
      </c>
      <c r="D2476" s="6">
        <f>TITRES_STAT!E2479</f>
        <v>4583</v>
      </c>
      <c r="E2476" s="2">
        <f t="shared" si="152"/>
        <v>5069140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6.2</v>
      </c>
      <c r="C2477" s="6">
        <f>TITRES_STAT!D2480</f>
        <v>5.8981000000000003</v>
      </c>
      <c r="D2477" s="6">
        <f>TITRES_STAT!E2480</f>
        <v>2241</v>
      </c>
      <c r="E2477" s="2">
        <f t="shared" si="152"/>
        <v>5069140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6.17</v>
      </c>
      <c r="C2478" s="6">
        <f>TITRES_STAT!D2481</f>
        <v>5.8695000000000004</v>
      </c>
      <c r="D2478" s="6">
        <f>TITRES_STAT!E2481</f>
        <v>2288</v>
      </c>
      <c r="E2478" s="2">
        <f t="shared" si="152"/>
        <v>5066852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6.17</v>
      </c>
      <c r="C2479" s="6">
        <f>TITRES_STAT!D2482</f>
        <v>5.8695000000000004</v>
      </c>
      <c r="D2479" s="6">
        <f>TITRES_STAT!E2482</f>
        <v>2161</v>
      </c>
      <c r="E2479" s="2">
        <f t="shared" si="152"/>
        <v>5066852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6.12</v>
      </c>
      <c r="C2480" s="6">
        <f>TITRES_STAT!D2483</f>
        <v>5.8220000000000001</v>
      </c>
      <c r="D2480" s="6">
        <f>TITRES_STAT!E2483</f>
        <v>874</v>
      </c>
      <c r="E2480" s="2">
        <f t="shared" si="152"/>
        <v>5065978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6.2</v>
      </c>
      <c r="C2481" s="6">
        <f>TITRES_STAT!D2484</f>
        <v>5.8981000000000003</v>
      </c>
      <c r="D2481" s="6">
        <f>TITRES_STAT!E2484</f>
        <v>17580</v>
      </c>
      <c r="E2481" s="2">
        <f t="shared" si="152"/>
        <v>5083558</v>
      </c>
      <c r="F2481" s="6" t="str">
        <f t="shared" si="155"/>
        <v>BULLISH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6.15</v>
      </c>
      <c r="C2482" s="6">
        <f>TITRES_STAT!D2485</f>
        <v>5.8505000000000003</v>
      </c>
      <c r="D2482" s="6">
        <f>TITRES_STAT!E2485</f>
        <v>4367</v>
      </c>
      <c r="E2482" s="2">
        <f t="shared" si="152"/>
        <v>5079191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BULLISH DIVERGENCE</v>
      </c>
    </row>
    <row r="2483" spans="1:8" ht="13.5" x14ac:dyDescent="0.25">
      <c r="A2483" s="3">
        <f>TITRES_STAT!B2486</f>
        <v>45618</v>
      </c>
      <c r="B2483" s="6">
        <f>TITRES_STAT!C2486</f>
        <v>6.17</v>
      </c>
      <c r="C2483" s="6">
        <f>TITRES_STAT!D2486</f>
        <v>5.8695000000000004</v>
      </c>
      <c r="D2483" s="6">
        <f>TITRES_STAT!E2486</f>
        <v>1308</v>
      </c>
      <c r="E2483" s="2">
        <f t="shared" si="152"/>
        <v>5080499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6.14</v>
      </c>
      <c r="C2484" s="6">
        <f>TITRES_STAT!D2487</f>
        <v>5.8410000000000002</v>
      </c>
      <c r="D2484" s="6">
        <f>TITRES_STAT!E2487</f>
        <v>4612</v>
      </c>
      <c r="E2484" s="2">
        <f t="shared" si="152"/>
        <v>5075887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BULLISH DIVERGENCE</v>
      </c>
    </row>
    <row r="2485" spans="1:8" ht="13.5" x14ac:dyDescent="0.25">
      <c r="A2485" s="3">
        <f>TITRES_STAT!B2488</f>
        <v>45622</v>
      </c>
      <c r="B2485" s="6">
        <f>TITRES_STAT!C2488</f>
        <v>6.15</v>
      </c>
      <c r="C2485" s="6">
        <f>TITRES_STAT!D2488</f>
        <v>5.8505000000000003</v>
      </c>
      <c r="D2485" s="6">
        <f>TITRES_STAT!E2488</f>
        <v>5174</v>
      </c>
      <c r="E2485" s="2">
        <f t="shared" si="152"/>
        <v>5081061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6.12</v>
      </c>
      <c r="C2486" s="6">
        <f>TITRES_STAT!D2489</f>
        <v>5.8220000000000001</v>
      </c>
      <c r="D2486" s="6">
        <f>TITRES_STAT!E2489</f>
        <v>5149</v>
      </c>
      <c r="E2486" s="2">
        <f t="shared" si="152"/>
        <v>5075912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6.1</v>
      </c>
      <c r="C2487" s="6">
        <f>TITRES_STAT!D2490</f>
        <v>5.8029000000000002</v>
      </c>
      <c r="D2487" s="6">
        <f>TITRES_STAT!E2490</f>
        <v>3681</v>
      </c>
      <c r="E2487" s="2">
        <f t="shared" si="152"/>
        <v>5072231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6.14</v>
      </c>
      <c r="C2488" s="6">
        <f>TITRES_STAT!D2491</f>
        <v>5.8410000000000002</v>
      </c>
      <c r="D2488" s="6">
        <f>TITRES_STAT!E2491</f>
        <v>5192</v>
      </c>
      <c r="E2488" s="2">
        <f t="shared" si="152"/>
        <v>5077423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6.32</v>
      </c>
      <c r="C2489" s="6">
        <f>TITRES_STAT!D2492</f>
        <v>6.0122</v>
      </c>
      <c r="D2489" s="6">
        <f>TITRES_STAT!E2492</f>
        <v>18739</v>
      </c>
      <c r="E2489" s="2">
        <f t="shared" si="152"/>
        <v>5096162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6.3</v>
      </c>
      <c r="C2490" s="6">
        <f>TITRES_STAT!D2493</f>
        <v>5.9931999999999999</v>
      </c>
      <c r="D2490" s="6">
        <f>TITRES_STAT!E2493</f>
        <v>1882</v>
      </c>
      <c r="E2490" s="2">
        <f t="shared" si="152"/>
        <v>5094280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6.29</v>
      </c>
      <c r="C2491" s="6">
        <f>TITRES_STAT!D2494</f>
        <v>5.9836999999999998</v>
      </c>
      <c r="D2491" s="6">
        <f>TITRES_STAT!E2494</f>
        <v>11036</v>
      </c>
      <c r="E2491" s="2">
        <f t="shared" si="152"/>
        <v>5083244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6.35</v>
      </c>
      <c r="C2492" s="6">
        <f>TITRES_STAT!D2495</f>
        <v>6.0407999999999999</v>
      </c>
      <c r="D2492" s="6">
        <f>TITRES_STAT!E2495</f>
        <v>39768</v>
      </c>
      <c r="E2492" s="2">
        <f t="shared" si="152"/>
        <v>5123012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6.37</v>
      </c>
      <c r="C2493" s="6">
        <f>TITRES_STAT!D2496</f>
        <v>6.0598000000000001</v>
      </c>
      <c r="D2493" s="6">
        <f>TITRES_STAT!E2496</f>
        <v>4742</v>
      </c>
      <c r="E2493" s="2">
        <f t="shared" si="152"/>
        <v>5127754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6.4</v>
      </c>
      <c r="C2494" s="6">
        <f>TITRES_STAT!D2497</f>
        <v>6.0883000000000003</v>
      </c>
      <c r="D2494" s="6">
        <f>TITRES_STAT!E2497</f>
        <v>12649</v>
      </c>
      <c r="E2494" s="2">
        <f t="shared" si="152"/>
        <v>5140403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45636</v>
      </c>
      <c r="B2495" s="6">
        <f>TITRES_STAT!C2498</f>
        <v>6.44</v>
      </c>
      <c r="C2495" s="6">
        <f>TITRES_STAT!D2498</f>
        <v>6.1264000000000003</v>
      </c>
      <c r="D2495" s="6">
        <f>TITRES_STAT!E2498</f>
        <v>5300</v>
      </c>
      <c r="E2495" s="2">
        <f t="shared" si="152"/>
        <v>5145703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45637</v>
      </c>
      <c r="B2496" s="6">
        <f>TITRES_STAT!C2499</f>
        <v>6.41</v>
      </c>
      <c r="C2496" s="6">
        <f>TITRES_STAT!D2499</f>
        <v>6.0978000000000003</v>
      </c>
      <c r="D2496" s="6">
        <f>TITRES_STAT!E2499</f>
        <v>15721</v>
      </c>
      <c r="E2496" s="2">
        <f t="shared" si="152"/>
        <v>5129982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CONFIRMED BULLISH</v>
      </c>
    </row>
    <row r="2497" spans="1:8" ht="13.5" x14ac:dyDescent="0.25">
      <c r="A2497" s="3">
        <f>TITRES_STAT!B2500</f>
        <v>45638</v>
      </c>
      <c r="B2497" s="6">
        <f>TITRES_STAT!C2500</f>
        <v>6.42</v>
      </c>
      <c r="C2497" s="6">
        <f>TITRES_STAT!D2500</f>
        <v>6.1073000000000004</v>
      </c>
      <c r="D2497" s="6">
        <f>TITRES_STAT!E2500</f>
        <v>5604</v>
      </c>
      <c r="E2497" s="2">
        <f t="shared" si="152"/>
        <v>5135586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45639</v>
      </c>
      <c r="B2498" s="6">
        <f>TITRES_STAT!C2501</f>
        <v>6.42</v>
      </c>
      <c r="C2498" s="6">
        <f>TITRES_STAT!D2501</f>
        <v>6.1073000000000004</v>
      </c>
      <c r="D2498" s="6">
        <f>TITRES_STAT!E2501</f>
        <v>2328</v>
      </c>
      <c r="E2498" s="2">
        <f t="shared" si="152"/>
        <v>5135586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6.45</v>
      </c>
      <c r="C2499" s="6">
        <f>TITRES_STAT!D2502</f>
        <v>6.1359000000000004</v>
      </c>
      <c r="D2499" s="6">
        <f>TITRES_STAT!E2502</f>
        <v>11274</v>
      </c>
      <c r="E2499" s="2">
        <f t="shared" si="152"/>
        <v>5146860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6.45</v>
      </c>
      <c r="C2500" s="6">
        <f>TITRES_STAT!D2503</f>
        <v>6.1359000000000004</v>
      </c>
      <c r="D2500" s="6">
        <f>TITRES_STAT!E2503</f>
        <v>5530</v>
      </c>
      <c r="E2500" s="2">
        <f t="shared" ref="E2500:E2563" si="156">IF(B2500&gt;B2499, E2499+D2500, IF(B2500&lt;B2499, E2499-D2500, E2499))</f>
        <v>5146860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CONFIRMED BULLISH</v>
      </c>
    </row>
    <row r="2501" spans="1:8" ht="13.5" x14ac:dyDescent="0.25">
      <c r="A2501" s="3">
        <f>TITRES_STAT!B2504</f>
        <v>45645</v>
      </c>
      <c r="B2501" s="6">
        <f>TITRES_STAT!C2504</f>
        <v>6.4</v>
      </c>
      <c r="C2501" s="6">
        <f>TITRES_STAT!D2504</f>
        <v>6.0883000000000003</v>
      </c>
      <c r="D2501" s="6">
        <f>TITRES_STAT!E2504</f>
        <v>16743</v>
      </c>
      <c r="E2501" s="2">
        <f t="shared" si="156"/>
        <v>5130117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BULLISH DIVERGENCE</v>
      </c>
    </row>
    <row r="2502" spans="1:8" ht="13.5" x14ac:dyDescent="0.25">
      <c r="A2502" s="3">
        <f>TITRES_STAT!B2505</f>
        <v>45646</v>
      </c>
      <c r="B2502" s="6">
        <f>TITRES_STAT!C2505</f>
        <v>6.4</v>
      </c>
      <c r="C2502" s="6">
        <f>TITRES_STAT!D2505</f>
        <v>6.0883000000000003</v>
      </c>
      <c r="D2502" s="6">
        <f>TITRES_STAT!E2505</f>
        <v>11980</v>
      </c>
      <c r="E2502" s="2">
        <f t="shared" si="156"/>
        <v>5130117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6.39</v>
      </c>
      <c r="C2503" s="6">
        <f>TITRES_STAT!D2506</f>
        <v>6.0788000000000002</v>
      </c>
      <c r="D2503" s="6">
        <f>TITRES_STAT!E2506</f>
        <v>18989</v>
      </c>
      <c r="E2503" s="2">
        <f t="shared" si="156"/>
        <v>5111128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6.32</v>
      </c>
      <c r="C2504" s="6">
        <f>TITRES_STAT!D2507</f>
        <v>6.0122</v>
      </c>
      <c r="D2504" s="6">
        <f>TITRES_STAT!E2507</f>
        <v>3485</v>
      </c>
      <c r="E2504" s="2">
        <f t="shared" si="156"/>
        <v>5107643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6.1</v>
      </c>
      <c r="C2505" s="6">
        <f>TITRES_STAT!D2508</f>
        <v>5.8029000000000002</v>
      </c>
      <c r="D2505" s="6">
        <f>TITRES_STAT!E2508</f>
        <v>12160</v>
      </c>
      <c r="E2505" s="2">
        <f t="shared" si="156"/>
        <v>5095483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6.12</v>
      </c>
      <c r="C2506" s="6">
        <f>TITRES_STAT!D2509</f>
        <v>5.8220000000000001</v>
      </c>
      <c r="D2506" s="6">
        <f>TITRES_STAT!E2509</f>
        <v>26635</v>
      </c>
      <c r="E2506" s="2">
        <f t="shared" si="156"/>
        <v>5122118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6.1</v>
      </c>
      <c r="C2507" s="6">
        <f>TITRES_STAT!D2510</f>
        <v>5.8029000000000002</v>
      </c>
      <c r="D2507" s="6">
        <f>TITRES_STAT!E2510</f>
        <v>37651</v>
      </c>
      <c r="E2507" s="2">
        <f t="shared" si="156"/>
        <v>5084467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6</v>
      </c>
      <c r="C2508" s="6">
        <f>TITRES_STAT!D2511</f>
        <v>5.7077999999999998</v>
      </c>
      <c r="D2508" s="6">
        <f>TITRES_STAT!E2511</f>
        <v>23749</v>
      </c>
      <c r="E2508" s="2">
        <f t="shared" si="156"/>
        <v>5060718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6</v>
      </c>
      <c r="C2509" s="6">
        <f>TITRES_STAT!D2512</f>
        <v>5.7077999999999998</v>
      </c>
      <c r="D2509" s="6">
        <f>TITRES_STAT!E2512</f>
        <v>30051</v>
      </c>
      <c r="E2509" s="2">
        <f t="shared" si="156"/>
        <v>5060718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6.09</v>
      </c>
      <c r="C2510" s="6">
        <f>TITRES_STAT!D2513</f>
        <v>5.7934000000000001</v>
      </c>
      <c r="D2510" s="6">
        <f>TITRES_STAT!E2513</f>
        <v>4455</v>
      </c>
      <c r="E2510" s="2">
        <f t="shared" si="156"/>
        <v>5065173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6.17</v>
      </c>
      <c r="C2511" s="6">
        <f>TITRES_STAT!D2514</f>
        <v>5.8695000000000004</v>
      </c>
      <c r="D2511" s="6">
        <f>TITRES_STAT!E2514</f>
        <v>562</v>
      </c>
      <c r="E2511" s="2">
        <f t="shared" si="156"/>
        <v>5065735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BEARISH DIVERGENCE</v>
      </c>
    </row>
    <row r="2512" spans="1:8" ht="13.5" x14ac:dyDescent="0.25">
      <c r="A2512" s="3">
        <f>TITRES_STAT!B2515</f>
        <v>45663</v>
      </c>
      <c r="B2512" s="6">
        <f>TITRES_STAT!C2515</f>
        <v>6.16</v>
      </c>
      <c r="C2512" s="6">
        <f>TITRES_STAT!D2515</f>
        <v>5.86</v>
      </c>
      <c r="D2512" s="6">
        <f>TITRES_STAT!E2515</f>
        <v>3467</v>
      </c>
      <c r="E2512" s="2">
        <f t="shared" si="156"/>
        <v>5062268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BEARISH DIVERGENCE</v>
      </c>
    </row>
    <row r="2513" spans="1:8" ht="13.5" x14ac:dyDescent="0.25">
      <c r="A2513" s="3">
        <f>TITRES_STAT!B2516</f>
        <v>45664</v>
      </c>
      <c r="B2513" s="6">
        <f>TITRES_STAT!C2516</f>
        <v>6.08</v>
      </c>
      <c r="C2513" s="6">
        <f>TITRES_STAT!D2516</f>
        <v>5.7839</v>
      </c>
      <c r="D2513" s="6">
        <f>TITRES_STAT!E2516</f>
        <v>5111</v>
      </c>
      <c r="E2513" s="2">
        <f t="shared" si="156"/>
        <v>5057157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BEARISH DIVERGENCE</v>
      </c>
    </row>
    <row r="2514" spans="1:8" ht="13.5" x14ac:dyDescent="0.25">
      <c r="A2514" s="3">
        <f>TITRES_STAT!B2517</f>
        <v>45665</v>
      </c>
      <c r="B2514" s="6">
        <f>TITRES_STAT!C2517</f>
        <v>6</v>
      </c>
      <c r="C2514" s="6">
        <f>TITRES_STAT!D2517</f>
        <v>5.7077999999999998</v>
      </c>
      <c r="D2514" s="6">
        <f>TITRES_STAT!E2517</f>
        <v>5920</v>
      </c>
      <c r="E2514" s="2">
        <f t="shared" si="156"/>
        <v>5051237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6</v>
      </c>
      <c r="C2515" s="6">
        <f>TITRES_STAT!D2518</f>
        <v>5.7077999999999998</v>
      </c>
      <c r="D2515" s="6">
        <f>TITRES_STAT!E2518</f>
        <v>13387</v>
      </c>
      <c r="E2515" s="2">
        <f t="shared" si="156"/>
        <v>5051237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6.19</v>
      </c>
      <c r="C2516" s="6">
        <f>TITRES_STAT!D2519</f>
        <v>5.8884999999999996</v>
      </c>
      <c r="D2516" s="6">
        <f>TITRES_STAT!E2519</f>
        <v>18303</v>
      </c>
      <c r="E2516" s="2">
        <f t="shared" si="156"/>
        <v>5069540</v>
      </c>
      <c r="F2516" s="6" t="str">
        <f t="shared" si="159"/>
        <v>BULLISH</v>
      </c>
      <c r="G2516" s="6" t="str">
        <f t="shared" si="158"/>
        <v>NEUTRAL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6.51</v>
      </c>
      <c r="C2517" s="6">
        <f>TITRES_STAT!D2520</f>
        <v>6.1929999999999996</v>
      </c>
      <c r="D2517" s="6">
        <f>TITRES_STAT!E2520</f>
        <v>19884</v>
      </c>
      <c r="E2517" s="2">
        <f t="shared" si="156"/>
        <v>5089424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6.42</v>
      </c>
      <c r="C2518" s="6">
        <f>TITRES_STAT!D2521</f>
        <v>6.1073000000000004</v>
      </c>
      <c r="D2518" s="6">
        <f>TITRES_STAT!E2521</f>
        <v>10094</v>
      </c>
      <c r="E2518" s="2">
        <f t="shared" si="156"/>
        <v>5079330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6.5</v>
      </c>
      <c r="C2519" s="6">
        <f>TITRES_STAT!D2522</f>
        <v>6.1835000000000004</v>
      </c>
      <c r="D2519" s="6">
        <f>TITRES_STAT!E2522</f>
        <v>15283</v>
      </c>
      <c r="E2519" s="2">
        <f t="shared" si="156"/>
        <v>5094613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6.45</v>
      </c>
      <c r="C2520" s="6">
        <f>TITRES_STAT!D2523</f>
        <v>6.1359000000000004</v>
      </c>
      <c r="D2520" s="6">
        <f>TITRES_STAT!E2523</f>
        <v>8611</v>
      </c>
      <c r="E2520" s="2">
        <f t="shared" si="156"/>
        <v>5086002</v>
      </c>
      <c r="F2520" s="6" t="str">
        <f t="shared" si="159"/>
        <v>BULLISH</v>
      </c>
      <c r="G2520" s="6" t="str">
        <f t="shared" si="158"/>
        <v>NEUTRAL</v>
      </c>
      <c r="H2520" s="6" t="str">
        <f t="shared" si="157"/>
        <v>CONFIRMED BULLISH</v>
      </c>
    </row>
    <row r="2521" spans="1:8" ht="13.5" x14ac:dyDescent="0.25">
      <c r="A2521" s="3">
        <f>TITRES_STAT!B2524</f>
        <v>45674</v>
      </c>
      <c r="B2521" s="6">
        <f>TITRES_STAT!C2524</f>
        <v>6.48</v>
      </c>
      <c r="C2521" s="6">
        <f>TITRES_STAT!D2524</f>
        <v>6.1643999999999997</v>
      </c>
      <c r="D2521" s="6">
        <f>TITRES_STAT!E2524</f>
        <v>400</v>
      </c>
      <c r="E2521" s="2">
        <f t="shared" si="156"/>
        <v>5086402</v>
      </c>
      <c r="F2521" s="6" t="str">
        <f t="shared" si="159"/>
        <v>BULLISH</v>
      </c>
      <c r="G2521" s="6" t="str">
        <f t="shared" si="158"/>
        <v>NEUTRAL</v>
      </c>
      <c r="H2521" s="6" t="str">
        <f t="shared" si="157"/>
        <v>CONFIRMED BULLISH</v>
      </c>
    </row>
    <row r="2522" spans="1:8" ht="13.5" x14ac:dyDescent="0.25">
      <c r="A2522" s="3">
        <f>TITRES_STAT!B2525</f>
        <v>45677</v>
      </c>
      <c r="B2522" s="6">
        <f>TITRES_STAT!C2525</f>
        <v>6.44</v>
      </c>
      <c r="C2522" s="6">
        <f>TITRES_STAT!D2525</f>
        <v>6.1264000000000003</v>
      </c>
      <c r="D2522" s="6">
        <f>TITRES_STAT!E2525</f>
        <v>9699</v>
      </c>
      <c r="E2522" s="2">
        <f t="shared" si="156"/>
        <v>5076703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6.49</v>
      </c>
      <c r="C2523" s="6">
        <f>TITRES_STAT!D2526</f>
        <v>6.1738999999999997</v>
      </c>
      <c r="D2523" s="6">
        <f>TITRES_STAT!E2526</f>
        <v>721</v>
      </c>
      <c r="E2523" s="2">
        <f t="shared" si="156"/>
        <v>5077424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BEARISH DIVERGENCE</v>
      </c>
    </row>
    <row r="2524" spans="1:8" ht="13.5" x14ac:dyDescent="0.25">
      <c r="A2524" s="3">
        <f>TITRES_STAT!B2527</f>
        <v>45679</v>
      </c>
      <c r="B2524" s="6">
        <f>TITRES_STAT!C2527</f>
        <v>6.62</v>
      </c>
      <c r="C2524" s="6">
        <f>TITRES_STAT!D2527</f>
        <v>6.2976000000000001</v>
      </c>
      <c r="D2524" s="6">
        <f>TITRES_STAT!E2527</f>
        <v>12508</v>
      </c>
      <c r="E2524" s="2">
        <f t="shared" si="156"/>
        <v>5089932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BEARISH DIVERGENCE</v>
      </c>
    </row>
    <row r="2525" spans="1:8" ht="13.5" x14ac:dyDescent="0.25">
      <c r="A2525" s="3">
        <f>TITRES_STAT!B2528</f>
        <v>45680</v>
      </c>
      <c r="B2525" s="6">
        <f>TITRES_STAT!C2528</f>
        <v>6.69</v>
      </c>
      <c r="C2525" s="6">
        <f>TITRES_STAT!D2528</f>
        <v>6.3642000000000003</v>
      </c>
      <c r="D2525" s="6">
        <f>TITRES_STAT!E2528</f>
        <v>2904</v>
      </c>
      <c r="E2525" s="2">
        <f t="shared" si="156"/>
        <v>5092836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6.69</v>
      </c>
      <c r="C2526" s="6">
        <f>TITRES_STAT!D2529</f>
        <v>6.3642000000000003</v>
      </c>
      <c r="D2526" s="6">
        <f>TITRES_STAT!E2529</f>
        <v>21716</v>
      </c>
      <c r="E2526" s="2">
        <f t="shared" si="156"/>
        <v>5092836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6.6</v>
      </c>
      <c r="C2527" s="6">
        <f>TITRES_STAT!D2530</f>
        <v>6.2786</v>
      </c>
      <c r="D2527" s="6">
        <f>TITRES_STAT!E2530</f>
        <v>7542</v>
      </c>
      <c r="E2527" s="2">
        <f t="shared" si="156"/>
        <v>5085294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6.55</v>
      </c>
      <c r="C2528" s="6">
        <f>TITRES_STAT!D2531</f>
        <v>6.2309999999999999</v>
      </c>
      <c r="D2528" s="6">
        <f>TITRES_STAT!E2531</f>
        <v>6173</v>
      </c>
      <c r="E2528" s="2">
        <f t="shared" si="156"/>
        <v>5079121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6.6</v>
      </c>
      <c r="C2529" s="6">
        <f>TITRES_STAT!D2532</f>
        <v>6.2786</v>
      </c>
      <c r="D2529" s="6">
        <f>TITRES_STAT!E2532</f>
        <v>2501</v>
      </c>
      <c r="E2529" s="2">
        <f t="shared" si="156"/>
        <v>5081622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6.58</v>
      </c>
      <c r="C2530" s="6">
        <f>TITRES_STAT!D2533</f>
        <v>6.2595999999999998</v>
      </c>
      <c r="D2530" s="6">
        <f>TITRES_STAT!E2533</f>
        <v>562</v>
      </c>
      <c r="E2530" s="2">
        <f t="shared" si="156"/>
        <v>5081060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6.62</v>
      </c>
      <c r="C2531" s="6">
        <f>TITRES_STAT!D2534</f>
        <v>6.2976000000000001</v>
      </c>
      <c r="D2531" s="6">
        <f>TITRES_STAT!E2534</f>
        <v>2517</v>
      </c>
      <c r="E2531" s="2">
        <f t="shared" si="156"/>
        <v>5083577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CONFIRMED BEARISH</v>
      </c>
    </row>
    <row r="2532" spans="1:8" ht="13.5" x14ac:dyDescent="0.25">
      <c r="A2532" s="3">
        <f>TITRES_STAT!B2535</f>
        <v>45691</v>
      </c>
      <c r="B2532" s="6">
        <f>TITRES_STAT!C2535</f>
        <v>6.6</v>
      </c>
      <c r="C2532" s="6">
        <f>TITRES_STAT!D2535</f>
        <v>6.2786</v>
      </c>
      <c r="D2532" s="6">
        <f>TITRES_STAT!E2535</f>
        <v>2107</v>
      </c>
      <c r="E2532" s="2">
        <f t="shared" si="156"/>
        <v>5081470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6.6</v>
      </c>
      <c r="C2533" s="6">
        <f>TITRES_STAT!D2536</f>
        <v>6.2786</v>
      </c>
      <c r="D2533" s="6">
        <f>TITRES_STAT!E2536</f>
        <v>7377</v>
      </c>
      <c r="E2533" s="2">
        <f t="shared" si="156"/>
        <v>5081470</v>
      </c>
      <c r="F2533" s="6" t="str">
        <f t="shared" si="159"/>
        <v>BULLISH</v>
      </c>
      <c r="G2533" s="6" t="str">
        <f t="shared" si="158"/>
        <v>NEUTRAL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6.49</v>
      </c>
      <c r="C2534" s="6">
        <f>TITRES_STAT!D2537</f>
        <v>6.1738999999999997</v>
      </c>
      <c r="D2534" s="6">
        <f>TITRES_STAT!E2537</f>
        <v>5510</v>
      </c>
      <c r="E2534" s="2">
        <f t="shared" si="156"/>
        <v>5075960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6.58</v>
      </c>
      <c r="C2535" s="6">
        <f>TITRES_STAT!D2538</f>
        <v>6.2595999999999998</v>
      </c>
      <c r="D2535" s="6">
        <f>TITRES_STAT!E2538</f>
        <v>3287</v>
      </c>
      <c r="E2535" s="2">
        <f t="shared" si="156"/>
        <v>5079247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6.55</v>
      </c>
      <c r="C2536" s="6">
        <f>TITRES_STAT!D2539</f>
        <v>6.2309999999999999</v>
      </c>
      <c r="D2536" s="6">
        <f>TITRES_STAT!E2539</f>
        <v>5232</v>
      </c>
      <c r="E2536" s="2">
        <f t="shared" si="156"/>
        <v>5074015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6.58</v>
      </c>
      <c r="C2537" s="6">
        <f>TITRES_STAT!D2540</f>
        <v>6.2595999999999998</v>
      </c>
      <c r="D2537" s="6">
        <f>TITRES_STAT!E2540</f>
        <v>4187</v>
      </c>
      <c r="E2537" s="2">
        <f t="shared" si="156"/>
        <v>5078202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6.5</v>
      </c>
      <c r="C2538" s="6">
        <f>TITRES_STAT!D2541</f>
        <v>6.1835000000000004</v>
      </c>
      <c r="D2538" s="6">
        <f>TITRES_STAT!E2541</f>
        <v>12806</v>
      </c>
      <c r="E2538" s="2">
        <f t="shared" si="156"/>
        <v>5065396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6.5</v>
      </c>
      <c r="C2539" s="6">
        <f>TITRES_STAT!D2542</f>
        <v>6.1835000000000004</v>
      </c>
      <c r="D2539" s="6">
        <f>TITRES_STAT!E2542</f>
        <v>17570</v>
      </c>
      <c r="E2539" s="2">
        <f t="shared" si="156"/>
        <v>5065396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BEARISH DIVERGENCE</v>
      </c>
    </row>
    <row r="2540" spans="1:8" ht="13.5" x14ac:dyDescent="0.25">
      <c r="A2540" s="3">
        <f>TITRES_STAT!B2543</f>
        <v>45701</v>
      </c>
      <c r="B2540" s="6">
        <f>TITRES_STAT!C2543</f>
        <v>6.47</v>
      </c>
      <c r="C2540" s="6">
        <f>TITRES_STAT!D2543</f>
        <v>6.1548999999999996</v>
      </c>
      <c r="D2540" s="6">
        <f>TITRES_STAT!E2543</f>
        <v>2803</v>
      </c>
      <c r="E2540" s="2">
        <f t="shared" si="156"/>
        <v>5062593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6.48</v>
      </c>
      <c r="C2541" s="6">
        <f>TITRES_STAT!D2544</f>
        <v>6.1643999999999997</v>
      </c>
      <c r="D2541" s="6">
        <f>TITRES_STAT!E2544</f>
        <v>4862</v>
      </c>
      <c r="E2541" s="2">
        <f t="shared" si="156"/>
        <v>5067455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6.43</v>
      </c>
      <c r="C2542" s="6">
        <f>TITRES_STAT!D2545</f>
        <v>6.1169000000000002</v>
      </c>
      <c r="D2542" s="6">
        <f>TITRES_STAT!E2545</f>
        <v>3786</v>
      </c>
      <c r="E2542" s="2">
        <f t="shared" si="156"/>
        <v>5063669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6.57</v>
      </c>
      <c r="C2543" s="6">
        <f>TITRES_STAT!D2546</f>
        <v>6.25</v>
      </c>
      <c r="D2543" s="6">
        <f>TITRES_STAT!E2546</f>
        <v>23257</v>
      </c>
      <c r="E2543" s="2">
        <f t="shared" si="156"/>
        <v>5086926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6.58</v>
      </c>
      <c r="C2544" s="6">
        <f>TITRES_STAT!D2547</f>
        <v>6.2595999999999998</v>
      </c>
      <c r="D2544" s="6">
        <f>TITRES_STAT!E2547</f>
        <v>6637</v>
      </c>
      <c r="E2544" s="2">
        <f t="shared" si="156"/>
        <v>5093563</v>
      </c>
      <c r="F2544" s="6" t="str">
        <f t="shared" si="159"/>
        <v>BULLISH</v>
      </c>
      <c r="G2544" s="6" t="str">
        <f t="shared" si="158"/>
        <v>NEUTRAL</v>
      </c>
      <c r="H2544" s="6" t="str">
        <f t="shared" si="157"/>
        <v>CONFIRMED BULLISH</v>
      </c>
    </row>
    <row r="2545" spans="1:8" ht="13.5" x14ac:dyDescent="0.25">
      <c r="A2545" s="3">
        <f>TITRES_STAT!B2548</f>
        <v>45708</v>
      </c>
      <c r="B2545" s="6">
        <f>TITRES_STAT!C2548</f>
        <v>6.45</v>
      </c>
      <c r="C2545" s="6">
        <f>TITRES_STAT!D2548</f>
        <v>6.1359000000000004</v>
      </c>
      <c r="D2545" s="6">
        <f>TITRES_STAT!E2548</f>
        <v>5331</v>
      </c>
      <c r="E2545" s="2">
        <f t="shared" si="156"/>
        <v>5088232</v>
      </c>
      <c r="F2545" s="6" t="str">
        <f t="shared" si="159"/>
        <v>BULLISH</v>
      </c>
      <c r="G2545" s="6" t="str">
        <f t="shared" si="158"/>
        <v>NEUTRAL</v>
      </c>
      <c r="H2545" s="6" t="str">
        <f t="shared" si="157"/>
        <v>BULLISH DIVERGENCE</v>
      </c>
    </row>
    <row r="2546" spans="1:8" ht="13.5" x14ac:dyDescent="0.25">
      <c r="A2546" s="3">
        <f>TITRES_STAT!B2549</f>
        <v>45709</v>
      </c>
      <c r="B2546" s="6">
        <f>TITRES_STAT!C2549</f>
        <v>6.55</v>
      </c>
      <c r="C2546" s="6">
        <f>TITRES_STAT!D2549</f>
        <v>6.2309999999999999</v>
      </c>
      <c r="D2546" s="6">
        <f>TITRES_STAT!E2549</f>
        <v>17067</v>
      </c>
      <c r="E2546" s="2">
        <f t="shared" si="156"/>
        <v>5105299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6.57</v>
      </c>
      <c r="C2547" s="6">
        <f>TITRES_STAT!D2550</f>
        <v>6.25</v>
      </c>
      <c r="D2547" s="6">
        <f>TITRES_STAT!E2550</f>
        <v>8766</v>
      </c>
      <c r="E2547" s="2">
        <f t="shared" si="156"/>
        <v>5114065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6.79</v>
      </c>
      <c r="C2548" s="6">
        <f>TITRES_STAT!D2551</f>
        <v>6.4592999999999998</v>
      </c>
      <c r="D2548" s="6">
        <f>TITRES_STAT!E2551</f>
        <v>64992</v>
      </c>
      <c r="E2548" s="2">
        <f t="shared" si="156"/>
        <v>5179057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CONFIRMED BULLISH</v>
      </c>
    </row>
    <row r="2549" spans="1:8" ht="13.5" x14ac:dyDescent="0.25">
      <c r="A2549" s="3">
        <f>TITRES_STAT!B2552</f>
        <v>45714</v>
      </c>
      <c r="B2549" s="6">
        <f>TITRES_STAT!C2552</f>
        <v>7</v>
      </c>
      <c r="C2549" s="6">
        <f>TITRES_STAT!D2552</f>
        <v>6.6590999999999996</v>
      </c>
      <c r="D2549" s="6">
        <f>TITRES_STAT!E2552</f>
        <v>41917</v>
      </c>
      <c r="E2549" s="2">
        <f t="shared" si="156"/>
        <v>5220974</v>
      </c>
      <c r="F2549" s="6" t="str">
        <f t="shared" si="159"/>
        <v>BULLISH</v>
      </c>
      <c r="G2549" s="6" t="str">
        <f t="shared" si="158"/>
        <v>STRONG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7.04</v>
      </c>
      <c r="C2550" s="6">
        <f>TITRES_STAT!D2553</f>
        <v>6.6971999999999996</v>
      </c>
      <c r="D2550" s="6">
        <f>TITRES_STAT!E2553</f>
        <v>10740</v>
      </c>
      <c r="E2550" s="2">
        <f t="shared" si="156"/>
        <v>5231714</v>
      </c>
      <c r="F2550" s="6" t="str">
        <f t="shared" si="159"/>
        <v>BULLISH</v>
      </c>
      <c r="G2550" s="6" t="str">
        <f t="shared" si="158"/>
        <v>STRONG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7.11</v>
      </c>
      <c r="C2551" s="6">
        <f>TITRES_STAT!D2554</f>
        <v>6.7637</v>
      </c>
      <c r="D2551" s="6">
        <f>TITRES_STAT!E2554</f>
        <v>20436</v>
      </c>
      <c r="E2551" s="2">
        <f t="shared" si="156"/>
        <v>5252150</v>
      </c>
      <c r="F2551" s="6" t="str">
        <f t="shared" si="159"/>
        <v>BULLISH</v>
      </c>
      <c r="G2551" s="6" t="str">
        <f t="shared" si="158"/>
        <v>STRONG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7.27</v>
      </c>
      <c r="C2552" s="6">
        <f>TITRES_STAT!D2555</f>
        <v>6.9160000000000004</v>
      </c>
      <c r="D2552" s="6">
        <f>TITRES_STAT!E2555</f>
        <v>4041</v>
      </c>
      <c r="E2552" s="2">
        <f t="shared" si="156"/>
        <v>5256191</v>
      </c>
      <c r="F2552" s="6" t="str">
        <f t="shared" si="159"/>
        <v>BULLISH</v>
      </c>
      <c r="G2552" s="6" t="str">
        <f t="shared" si="158"/>
        <v>STRONG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7.2</v>
      </c>
      <c r="C2553" s="6">
        <f>TITRES_STAT!D2556</f>
        <v>6.8494000000000002</v>
      </c>
      <c r="D2553" s="6">
        <f>TITRES_STAT!E2556</f>
        <v>2887</v>
      </c>
      <c r="E2553" s="2">
        <f t="shared" si="156"/>
        <v>5253304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7.22</v>
      </c>
      <c r="C2554" s="6">
        <f>TITRES_STAT!D2557</f>
        <v>6.8684000000000003</v>
      </c>
      <c r="D2554" s="6">
        <f>TITRES_STAT!E2557</f>
        <v>4837</v>
      </c>
      <c r="E2554" s="2">
        <f t="shared" si="156"/>
        <v>5258141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7.26</v>
      </c>
      <c r="C2555" s="6">
        <f>TITRES_STAT!D2558</f>
        <v>6.9063999999999997</v>
      </c>
      <c r="D2555" s="6">
        <f>TITRES_STAT!E2558</f>
        <v>8453</v>
      </c>
      <c r="E2555" s="2">
        <f t="shared" si="156"/>
        <v>5266594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7.29</v>
      </c>
      <c r="C2556" s="6">
        <f>TITRES_STAT!D2559</f>
        <v>6.9349999999999996</v>
      </c>
      <c r="D2556" s="6">
        <f>TITRES_STAT!E2559</f>
        <v>10600</v>
      </c>
      <c r="E2556" s="2">
        <f t="shared" si="156"/>
        <v>5277194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7.4</v>
      </c>
      <c r="C2557" s="6">
        <f>TITRES_STAT!D2560</f>
        <v>7.0396000000000001</v>
      </c>
      <c r="D2557" s="6">
        <f>TITRES_STAT!E2560</f>
        <v>12581</v>
      </c>
      <c r="E2557" s="2">
        <f t="shared" si="156"/>
        <v>5289775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CONFIRMED BULLISH</v>
      </c>
    </row>
    <row r="2558" spans="1:8" ht="13.5" x14ac:dyDescent="0.25">
      <c r="A2558" s="3">
        <f>TITRES_STAT!B2561</f>
        <v>45727</v>
      </c>
      <c r="B2558" s="6">
        <f>TITRES_STAT!C2561</f>
        <v>7.4</v>
      </c>
      <c r="C2558" s="6">
        <f>TITRES_STAT!D2561</f>
        <v>7.0396000000000001</v>
      </c>
      <c r="D2558" s="6">
        <f>TITRES_STAT!E2561</f>
        <v>8684</v>
      </c>
      <c r="E2558" s="2">
        <f t="shared" si="156"/>
        <v>5289775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CONFIRMED BULLISH</v>
      </c>
    </row>
    <row r="2559" spans="1:8" ht="13.5" x14ac:dyDescent="0.25">
      <c r="A2559" s="3">
        <f>TITRES_STAT!B2562</f>
        <v>45728</v>
      </c>
      <c r="B2559" s="6">
        <f>TITRES_STAT!C2562</f>
        <v>7.38</v>
      </c>
      <c r="C2559" s="6">
        <f>TITRES_STAT!D2562</f>
        <v>7.0206</v>
      </c>
      <c r="D2559" s="6">
        <f>TITRES_STAT!E2562</f>
        <v>2577</v>
      </c>
      <c r="E2559" s="2">
        <f t="shared" si="156"/>
        <v>5287198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7.43</v>
      </c>
      <c r="C2560" s="6">
        <f>TITRES_STAT!D2563</f>
        <v>7.0682</v>
      </c>
      <c r="D2560" s="6">
        <f>TITRES_STAT!E2563</f>
        <v>32941</v>
      </c>
      <c r="E2560" s="2">
        <f t="shared" si="156"/>
        <v>5320139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7.38</v>
      </c>
      <c r="C2561" s="6">
        <f>TITRES_STAT!D2564</f>
        <v>7.0206</v>
      </c>
      <c r="D2561" s="6">
        <f>TITRES_STAT!E2564</f>
        <v>2598</v>
      </c>
      <c r="E2561" s="2">
        <f t="shared" si="156"/>
        <v>5317541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7.41</v>
      </c>
      <c r="C2562" s="6">
        <f>TITRES_STAT!D2565</f>
        <v>7.0491000000000001</v>
      </c>
      <c r="D2562" s="6">
        <f>TITRES_STAT!E2565</f>
        <v>4307</v>
      </c>
      <c r="E2562" s="2">
        <f t="shared" si="156"/>
        <v>5321848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7.41</v>
      </c>
      <c r="C2563" s="6">
        <f>TITRES_STAT!D2566</f>
        <v>7.0491000000000001</v>
      </c>
      <c r="D2563" s="6">
        <f>TITRES_STAT!E2566</f>
        <v>4820</v>
      </c>
      <c r="E2563" s="2">
        <f t="shared" si="156"/>
        <v>5321848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7.39</v>
      </c>
      <c r="C2564" s="6">
        <f>TITRES_STAT!D2567</f>
        <v>7.0301</v>
      </c>
      <c r="D2564" s="6">
        <f>TITRES_STAT!E2567</f>
        <v>7702</v>
      </c>
      <c r="E2564" s="2">
        <f t="shared" ref="E2564:E2627" si="160">IF(B2564&gt;B2563, E2563+D2564, IF(B2564&lt;B2563, E2563-D2564, E2563))</f>
        <v>5314146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7.38</v>
      </c>
      <c r="C2565" s="6">
        <f>TITRES_STAT!D2568</f>
        <v>7.0206</v>
      </c>
      <c r="D2565" s="6">
        <f>TITRES_STAT!E2568</f>
        <v>10709</v>
      </c>
      <c r="E2565" s="2">
        <f t="shared" si="160"/>
        <v>5303437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7.4</v>
      </c>
      <c r="C2566" s="6">
        <f>TITRES_STAT!D2569</f>
        <v>7.0396000000000001</v>
      </c>
      <c r="D2566" s="6">
        <f>TITRES_STAT!E2569</f>
        <v>2601</v>
      </c>
      <c r="E2566" s="2">
        <f t="shared" si="160"/>
        <v>5306038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BEARISH DIVERGENCE</v>
      </c>
    </row>
    <row r="2567" spans="1:8" ht="13.5" x14ac:dyDescent="0.25">
      <c r="A2567" s="3">
        <f>TITRES_STAT!B2570</f>
        <v>45741</v>
      </c>
      <c r="B2567" s="6">
        <f>TITRES_STAT!C2570</f>
        <v>7.41</v>
      </c>
      <c r="C2567" s="6">
        <f>TITRES_STAT!D2570</f>
        <v>7.0491000000000001</v>
      </c>
      <c r="D2567" s="6">
        <f>TITRES_STAT!E2570</f>
        <v>124</v>
      </c>
      <c r="E2567" s="2">
        <f t="shared" si="160"/>
        <v>5306162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7.41</v>
      </c>
      <c r="C2568" s="6">
        <f>TITRES_STAT!D2571</f>
        <v>7.0491000000000001</v>
      </c>
      <c r="D2568" s="6">
        <f>TITRES_STAT!E2571</f>
        <v>19908</v>
      </c>
      <c r="E2568" s="2">
        <f t="shared" si="160"/>
        <v>5306162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7.41</v>
      </c>
      <c r="C2569" s="6">
        <f>TITRES_STAT!D2572</f>
        <v>7.0491000000000001</v>
      </c>
      <c r="D2569" s="6">
        <f>TITRES_STAT!E2572</f>
        <v>2728</v>
      </c>
      <c r="E2569" s="2">
        <f t="shared" si="160"/>
        <v>5306162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BEARISH DIVERGENCE</v>
      </c>
    </row>
    <row r="2570" spans="1:8" ht="13.5" x14ac:dyDescent="0.25">
      <c r="A2570" s="3">
        <f>TITRES_STAT!B2573</f>
        <v>45744</v>
      </c>
      <c r="B2570" s="6">
        <f>TITRES_STAT!C2573</f>
        <v>7.5</v>
      </c>
      <c r="C2570" s="6">
        <f>TITRES_STAT!D2573</f>
        <v>7.1348000000000003</v>
      </c>
      <c r="D2570" s="6">
        <f>TITRES_STAT!E2573</f>
        <v>40371</v>
      </c>
      <c r="E2570" s="2">
        <f t="shared" si="160"/>
        <v>5346533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7.48</v>
      </c>
      <c r="C2571" s="6">
        <f>TITRES_STAT!D2574</f>
        <v>7.1157000000000004</v>
      </c>
      <c r="D2571" s="6">
        <f>TITRES_STAT!E2574</f>
        <v>14076</v>
      </c>
      <c r="E2571" s="2">
        <f t="shared" si="160"/>
        <v>5332457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7.4</v>
      </c>
      <c r="C2572" s="6">
        <f>TITRES_STAT!D2575</f>
        <v>7.0396000000000001</v>
      </c>
      <c r="D2572" s="6">
        <f>TITRES_STAT!E2575</f>
        <v>5782</v>
      </c>
      <c r="E2572" s="2">
        <f t="shared" si="160"/>
        <v>5326675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BULLISH DIVERGENCE</v>
      </c>
    </row>
    <row r="2573" spans="1:8" ht="13.5" x14ac:dyDescent="0.25">
      <c r="A2573" s="3">
        <f>TITRES_STAT!B2576</f>
        <v>45751</v>
      </c>
      <c r="B2573" s="6">
        <f>TITRES_STAT!C2576</f>
        <v>7.27</v>
      </c>
      <c r="C2573" s="6">
        <f>TITRES_STAT!D2576</f>
        <v>6.9160000000000004</v>
      </c>
      <c r="D2573" s="6">
        <f>TITRES_STAT!E2576</f>
        <v>3846</v>
      </c>
      <c r="E2573" s="2">
        <f t="shared" si="160"/>
        <v>5322829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BULLISH DIVERGENCE</v>
      </c>
    </row>
    <row r="2574" spans="1:8" ht="13.5" x14ac:dyDescent="0.25">
      <c r="A2574" s="3">
        <f>TITRES_STAT!B2577</f>
        <v>45754</v>
      </c>
      <c r="B2574" s="6">
        <f>TITRES_STAT!C2577</f>
        <v>7.24</v>
      </c>
      <c r="C2574" s="6">
        <f>TITRES_STAT!D2577</f>
        <v>6.8874000000000004</v>
      </c>
      <c r="D2574" s="6">
        <f>TITRES_STAT!E2577</f>
        <v>3384</v>
      </c>
      <c r="E2574" s="2">
        <f t="shared" si="160"/>
        <v>5319445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BULLISH DIVERGENCE</v>
      </c>
    </row>
    <row r="2575" spans="1:8" ht="13.5" x14ac:dyDescent="0.25">
      <c r="A2575" s="3">
        <f>TITRES_STAT!B2578</f>
        <v>45755</v>
      </c>
      <c r="B2575" s="6">
        <f>TITRES_STAT!C2578</f>
        <v>7.3</v>
      </c>
      <c r="C2575" s="6">
        <f>TITRES_STAT!D2578</f>
        <v>6.9444999999999997</v>
      </c>
      <c r="D2575" s="6">
        <f>TITRES_STAT!E2578</f>
        <v>11662</v>
      </c>
      <c r="E2575" s="2">
        <f t="shared" si="160"/>
        <v>5331107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7.29</v>
      </c>
      <c r="C2576" s="6">
        <f>TITRES_STAT!D2579</f>
        <v>6.9349999999999996</v>
      </c>
      <c r="D2576" s="6">
        <f>TITRES_STAT!E2579</f>
        <v>51</v>
      </c>
      <c r="E2576" s="2">
        <f t="shared" si="160"/>
        <v>5331056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7.36</v>
      </c>
      <c r="C2577" s="6">
        <f>TITRES_STAT!D2580</f>
        <v>7.0015999999999998</v>
      </c>
      <c r="D2577" s="6">
        <f>TITRES_STAT!E2580</f>
        <v>10532</v>
      </c>
      <c r="E2577" s="2">
        <f t="shared" si="160"/>
        <v>5341588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BULLISH DIVERGENCE</v>
      </c>
    </row>
    <row r="2578" spans="1:8" ht="13.5" x14ac:dyDescent="0.25">
      <c r="A2578" s="3">
        <f>TITRES_STAT!B2581</f>
        <v>45761</v>
      </c>
      <c r="B2578" s="6">
        <f>TITRES_STAT!C2581</f>
        <v>7.2</v>
      </c>
      <c r="C2578" s="6">
        <f>TITRES_STAT!D2581</f>
        <v>6.8494000000000002</v>
      </c>
      <c r="D2578" s="6">
        <f>TITRES_STAT!E2581</f>
        <v>4304</v>
      </c>
      <c r="E2578" s="2">
        <f t="shared" si="160"/>
        <v>5337284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BULLISH DIVERGENCE</v>
      </c>
    </row>
    <row r="2579" spans="1:8" ht="13.5" x14ac:dyDescent="0.25">
      <c r="A2579" s="3">
        <f>TITRES_STAT!B2582</f>
        <v>45762</v>
      </c>
      <c r="B2579" s="6">
        <f>TITRES_STAT!C2582</f>
        <v>7.47</v>
      </c>
      <c r="C2579" s="6">
        <f>TITRES_STAT!D2582</f>
        <v>7.1062000000000003</v>
      </c>
      <c r="D2579" s="6">
        <f>TITRES_STAT!E2582</f>
        <v>12465</v>
      </c>
      <c r="E2579" s="2">
        <f t="shared" si="160"/>
        <v>5349749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7.42</v>
      </c>
      <c r="C2580" s="6">
        <f>TITRES_STAT!D2583</f>
        <v>7.0586000000000002</v>
      </c>
      <c r="D2580" s="6">
        <f>TITRES_STAT!E2583</f>
        <v>2952</v>
      </c>
      <c r="E2580" s="2">
        <f t="shared" si="160"/>
        <v>5346797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7.25</v>
      </c>
      <c r="C2581" s="6">
        <f>TITRES_STAT!D2584</f>
        <v>6.8968999999999996</v>
      </c>
      <c r="D2581" s="6">
        <f>TITRES_STAT!E2584</f>
        <v>2757</v>
      </c>
      <c r="E2581" s="2">
        <f t="shared" si="160"/>
        <v>5344040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BULLISH DIVERGENCE</v>
      </c>
    </row>
    <row r="2582" spans="1:8" ht="13.5" x14ac:dyDescent="0.25">
      <c r="A2582" s="3">
        <f>TITRES_STAT!B2585</f>
        <v>45765</v>
      </c>
      <c r="B2582" s="6">
        <f>TITRES_STAT!C2585</f>
        <v>7.38</v>
      </c>
      <c r="C2582" s="6">
        <f>TITRES_STAT!D2585</f>
        <v>7.0206</v>
      </c>
      <c r="D2582" s="6">
        <f>TITRES_STAT!E2585</f>
        <v>10212</v>
      </c>
      <c r="E2582" s="2">
        <f t="shared" si="160"/>
        <v>5354252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7.3</v>
      </c>
      <c r="C2583" s="6">
        <f>TITRES_STAT!D2586</f>
        <v>6.9444999999999997</v>
      </c>
      <c r="D2583" s="6">
        <f>TITRES_STAT!E2586</f>
        <v>3310</v>
      </c>
      <c r="E2583" s="2">
        <f t="shared" si="160"/>
        <v>5350942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7.18</v>
      </c>
      <c r="C2584" s="6">
        <f>TITRES_STAT!D2587</f>
        <v>6.8303000000000003</v>
      </c>
      <c r="D2584" s="6">
        <f>TITRES_STAT!E2587</f>
        <v>2939</v>
      </c>
      <c r="E2584" s="2">
        <f t="shared" si="160"/>
        <v>5348003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7.18</v>
      </c>
      <c r="C2585" s="6">
        <f>TITRES_STAT!D2588</f>
        <v>6.8303000000000003</v>
      </c>
      <c r="D2585" s="6">
        <f>TITRES_STAT!E2588</f>
        <v>3117</v>
      </c>
      <c r="E2585" s="2">
        <f t="shared" si="160"/>
        <v>5348003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BULLISH DIVERGENCE</v>
      </c>
    </row>
    <row r="2586" spans="1:8" ht="13.5" x14ac:dyDescent="0.25">
      <c r="A2586" s="3">
        <f>TITRES_STAT!B2589</f>
        <v>45771</v>
      </c>
      <c r="B2586" s="6">
        <f>TITRES_STAT!C2589</f>
        <v>7.1</v>
      </c>
      <c r="C2586" s="6">
        <f>TITRES_STAT!D2589</f>
        <v>6.7542</v>
      </c>
      <c r="D2586" s="6">
        <f>TITRES_STAT!E2589</f>
        <v>10713</v>
      </c>
      <c r="E2586" s="2">
        <f t="shared" si="160"/>
        <v>5337290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7.15</v>
      </c>
      <c r="C2587" s="6">
        <f>TITRES_STAT!D2590</f>
        <v>6.8018000000000001</v>
      </c>
      <c r="D2587" s="6">
        <f>TITRES_STAT!E2590</f>
        <v>10838</v>
      </c>
      <c r="E2587" s="2">
        <f t="shared" si="160"/>
        <v>5348128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7.1</v>
      </c>
      <c r="C2588" s="6">
        <f>TITRES_STAT!D2591</f>
        <v>6.7542</v>
      </c>
      <c r="D2588" s="6">
        <f>TITRES_STAT!E2591</f>
        <v>2763</v>
      </c>
      <c r="E2588" s="2">
        <f t="shared" si="160"/>
        <v>5345365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7</v>
      </c>
      <c r="C2589" s="6">
        <f>TITRES_STAT!D2592</f>
        <v>6.6590999999999996</v>
      </c>
      <c r="D2589" s="6">
        <f>TITRES_STAT!E2592</f>
        <v>3437</v>
      </c>
      <c r="E2589" s="2">
        <f t="shared" si="160"/>
        <v>5341928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7.1</v>
      </c>
      <c r="C2590" s="6">
        <f>TITRES_STAT!D2593</f>
        <v>6.7542</v>
      </c>
      <c r="D2590" s="6">
        <f>TITRES_STAT!E2593</f>
        <v>2562</v>
      </c>
      <c r="E2590" s="2">
        <f t="shared" si="160"/>
        <v>5344490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7</v>
      </c>
      <c r="C2591" s="6">
        <f>TITRES_STAT!D2594</f>
        <v>6.6590999999999996</v>
      </c>
      <c r="D2591" s="6">
        <f>TITRES_STAT!E2594</f>
        <v>2071</v>
      </c>
      <c r="E2591" s="2">
        <f t="shared" si="160"/>
        <v>5342419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BULLISH DIVERGENCE</v>
      </c>
    </row>
    <row r="2592" spans="1:8" ht="13.5" x14ac:dyDescent="0.25">
      <c r="A2592" s="3">
        <f>TITRES_STAT!B2595</f>
        <v>45782</v>
      </c>
      <c r="B2592" s="6">
        <f>TITRES_STAT!C2595</f>
        <v>7</v>
      </c>
      <c r="C2592" s="6">
        <f>TITRES_STAT!D2595</f>
        <v>6.6590999999999996</v>
      </c>
      <c r="D2592" s="6">
        <f>TITRES_STAT!E2595</f>
        <v>2624</v>
      </c>
      <c r="E2592" s="2">
        <f t="shared" si="160"/>
        <v>5342419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7</v>
      </c>
      <c r="C2593" s="6">
        <f>TITRES_STAT!D2596</f>
        <v>6.6590999999999996</v>
      </c>
      <c r="D2593" s="6">
        <f>TITRES_STAT!E2596</f>
        <v>703</v>
      </c>
      <c r="E2593" s="2">
        <f t="shared" si="160"/>
        <v>5342419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7</v>
      </c>
      <c r="C2594" s="6">
        <f>TITRES_STAT!D2597</f>
        <v>6.6590999999999996</v>
      </c>
      <c r="D2594" s="6">
        <f>TITRES_STAT!E2597</f>
        <v>2101</v>
      </c>
      <c r="E2594" s="2">
        <f t="shared" si="160"/>
        <v>5342419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45785</v>
      </c>
      <c r="B2595" s="6">
        <f>TITRES_STAT!C2598</f>
        <v>7.1</v>
      </c>
      <c r="C2595" s="6">
        <f>TITRES_STAT!D2598</f>
        <v>6.7542</v>
      </c>
      <c r="D2595" s="6">
        <f>TITRES_STAT!E2598</f>
        <v>6429</v>
      </c>
      <c r="E2595" s="2">
        <f t="shared" si="160"/>
        <v>5348848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45786</v>
      </c>
      <c r="B2596" s="6">
        <f>TITRES_STAT!C2599</f>
        <v>6.89</v>
      </c>
      <c r="C2596" s="6">
        <f>TITRES_STAT!D2599</f>
        <v>6.5545</v>
      </c>
      <c r="D2596" s="6">
        <f>TITRES_STAT!E2599</f>
        <v>13997</v>
      </c>
      <c r="E2596" s="2">
        <f t="shared" si="160"/>
        <v>5334851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6.87</v>
      </c>
      <c r="C2597" s="6">
        <f>TITRES_STAT!D2600</f>
        <v>6.5354000000000001</v>
      </c>
      <c r="D2597" s="6">
        <f>TITRES_STAT!E2600</f>
        <v>2401</v>
      </c>
      <c r="E2597" s="2">
        <f t="shared" si="160"/>
        <v>5332450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6.8</v>
      </c>
      <c r="C2598" s="6">
        <f>TITRES_STAT!D2601</f>
        <v>6.4687999999999999</v>
      </c>
      <c r="D2598" s="6">
        <f>TITRES_STAT!E2601</f>
        <v>2840</v>
      </c>
      <c r="E2598" s="2">
        <f t="shared" si="160"/>
        <v>5329610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6.9</v>
      </c>
      <c r="C2599" s="6">
        <f>TITRES_STAT!D2602</f>
        <v>6.5640000000000001</v>
      </c>
      <c r="D2599" s="6">
        <f>TITRES_STAT!E2602</f>
        <v>7684</v>
      </c>
      <c r="E2599" s="2">
        <f t="shared" si="160"/>
        <v>5337294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6.8</v>
      </c>
      <c r="C2600" s="6">
        <f>TITRES_STAT!D2603</f>
        <v>6.4687999999999999</v>
      </c>
      <c r="D2600" s="6">
        <f>TITRES_STAT!E2603</f>
        <v>9750</v>
      </c>
      <c r="E2600" s="2">
        <f t="shared" si="160"/>
        <v>5327544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6.84</v>
      </c>
      <c r="C2601" s="6">
        <f>TITRES_STAT!D2604</f>
        <v>6.5068999999999999</v>
      </c>
      <c r="D2601" s="6">
        <f>TITRES_STAT!E2604</f>
        <v>6150</v>
      </c>
      <c r="E2601" s="2">
        <f t="shared" si="160"/>
        <v>5333694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7</v>
      </c>
      <c r="C2602" s="6">
        <f>TITRES_STAT!D2605</f>
        <v>6.6590999999999996</v>
      </c>
      <c r="D2602" s="6">
        <f>TITRES_STAT!E2605</f>
        <v>42603</v>
      </c>
      <c r="E2602" s="2">
        <f t="shared" si="160"/>
        <v>5376297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7.09</v>
      </c>
      <c r="C2603" s="6">
        <f>TITRES_STAT!D2606</f>
        <v>6.7446999999999999</v>
      </c>
      <c r="D2603" s="6">
        <f>TITRES_STAT!E2606</f>
        <v>7049</v>
      </c>
      <c r="E2603" s="2">
        <f t="shared" si="160"/>
        <v>5383346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7.08</v>
      </c>
      <c r="C2604" s="6">
        <f>TITRES_STAT!D2607</f>
        <v>6.7351999999999999</v>
      </c>
      <c r="D2604" s="6">
        <f>TITRES_STAT!E2607</f>
        <v>2095</v>
      </c>
      <c r="E2604" s="2">
        <f t="shared" si="160"/>
        <v>5381251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7</v>
      </c>
      <c r="C2605" s="6">
        <f>TITRES_STAT!D2608</f>
        <v>6.6590999999999996</v>
      </c>
      <c r="D2605" s="6">
        <f>TITRES_STAT!E2608</f>
        <v>5749</v>
      </c>
      <c r="E2605" s="2">
        <f t="shared" si="160"/>
        <v>5375502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7.01</v>
      </c>
      <c r="C2606" s="6">
        <f>TITRES_STAT!D2609</f>
        <v>6.6685999999999996</v>
      </c>
      <c r="D2606" s="6">
        <f>TITRES_STAT!E2609</f>
        <v>5836</v>
      </c>
      <c r="E2606" s="2">
        <f t="shared" si="160"/>
        <v>5381338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6.95</v>
      </c>
      <c r="C2607" s="6">
        <f>TITRES_STAT!D2610</f>
        <v>6.6115000000000004</v>
      </c>
      <c r="D2607" s="6">
        <f>TITRES_STAT!E2610</f>
        <v>5536</v>
      </c>
      <c r="E2607" s="2">
        <f t="shared" si="160"/>
        <v>5375802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6.95</v>
      </c>
      <c r="C2608" s="6">
        <f>TITRES_STAT!D2611</f>
        <v>6.6115000000000004</v>
      </c>
      <c r="D2608" s="6">
        <f>TITRES_STAT!E2611</f>
        <v>4026</v>
      </c>
      <c r="E2608" s="2">
        <f t="shared" si="160"/>
        <v>5375802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6.99</v>
      </c>
      <c r="C2609" s="6">
        <f>TITRES_STAT!D2612</f>
        <v>6.6496000000000004</v>
      </c>
      <c r="D2609" s="6">
        <f>TITRES_STAT!E2612</f>
        <v>4607</v>
      </c>
      <c r="E2609" s="2">
        <f t="shared" si="160"/>
        <v>5380409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6.92</v>
      </c>
      <c r="C2610" s="6">
        <f>TITRES_STAT!D2613</f>
        <v>6.5830000000000002</v>
      </c>
      <c r="D2610" s="6">
        <f>TITRES_STAT!E2613</f>
        <v>658</v>
      </c>
      <c r="E2610" s="2">
        <f t="shared" si="160"/>
        <v>5379751</v>
      </c>
      <c r="F2610" s="6" t="str">
        <f t="shared" si="163"/>
        <v>BULLISH</v>
      </c>
      <c r="G2610" s="6" t="str">
        <f t="shared" si="162"/>
        <v>NEUTRAL</v>
      </c>
      <c r="H2610" s="6" t="str">
        <f t="shared" si="161"/>
        <v>BULLISH DIVERGENCE</v>
      </c>
    </row>
    <row r="2611" spans="1:8" ht="13.5" x14ac:dyDescent="0.25">
      <c r="A2611" s="3">
        <f>TITRES_STAT!B2614</f>
        <v>45807</v>
      </c>
      <c r="B2611" s="6">
        <f>TITRES_STAT!C2614</f>
        <v>6.9</v>
      </c>
      <c r="C2611" s="6">
        <f>TITRES_STAT!D2614</f>
        <v>6.5640000000000001</v>
      </c>
      <c r="D2611" s="6">
        <f>TITRES_STAT!E2614</f>
        <v>1581</v>
      </c>
      <c r="E2611" s="2">
        <f t="shared" si="160"/>
        <v>5378170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6.9</v>
      </c>
      <c r="C2612" s="6">
        <f>TITRES_STAT!D2615</f>
        <v>6.5640000000000001</v>
      </c>
      <c r="D2612" s="6">
        <f>TITRES_STAT!E2615</f>
        <v>3005</v>
      </c>
      <c r="E2612" s="2">
        <f t="shared" si="160"/>
        <v>5378170</v>
      </c>
      <c r="F2612" s="6" t="str">
        <f t="shared" si="163"/>
        <v>BULLISH</v>
      </c>
      <c r="G2612" s="6" t="str">
        <f t="shared" si="162"/>
        <v>NEUTRAL</v>
      </c>
      <c r="H2612" s="6" t="str">
        <f t="shared" si="161"/>
        <v>BULLISH DIVERGENCE</v>
      </c>
    </row>
    <row r="2613" spans="1:8" ht="13.5" x14ac:dyDescent="0.25">
      <c r="A2613" s="3">
        <f>TITRES_STAT!B2616</f>
        <v>45811</v>
      </c>
      <c r="B2613" s="6">
        <f>TITRES_STAT!C2616</f>
        <v>6.9</v>
      </c>
      <c r="C2613" s="6">
        <f>TITRES_STAT!D2616</f>
        <v>6.5640000000000001</v>
      </c>
      <c r="D2613" s="6">
        <f>TITRES_STAT!E2616</f>
        <v>1221</v>
      </c>
      <c r="E2613" s="2">
        <f t="shared" si="160"/>
        <v>5378170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BULLISH DIVERGENCE</v>
      </c>
    </row>
    <row r="2614" spans="1:8" ht="13.5" x14ac:dyDescent="0.25">
      <c r="A2614" s="3">
        <f>TITRES_STAT!B2617</f>
        <v>45812</v>
      </c>
      <c r="B2614" s="6">
        <f>TITRES_STAT!C2617</f>
        <v>6.82</v>
      </c>
      <c r="C2614" s="6">
        <f>TITRES_STAT!D2617</f>
        <v>6.4878999999999998</v>
      </c>
      <c r="D2614" s="6">
        <f>TITRES_STAT!E2617</f>
        <v>2846</v>
      </c>
      <c r="E2614" s="2">
        <f t="shared" si="160"/>
        <v>5375324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CONFIRMED BEARISH</v>
      </c>
    </row>
    <row r="2615" spans="1:8" ht="13.5" x14ac:dyDescent="0.25">
      <c r="A2615" s="3">
        <f>TITRES_STAT!B2618</f>
        <v>45813</v>
      </c>
      <c r="B2615" s="6">
        <f>TITRES_STAT!C2618</f>
        <v>6.85</v>
      </c>
      <c r="C2615" s="6">
        <f>TITRES_STAT!D2618</f>
        <v>6.5164</v>
      </c>
      <c r="D2615" s="6">
        <f>TITRES_STAT!E2618</f>
        <v>2017</v>
      </c>
      <c r="E2615" s="2">
        <f t="shared" si="160"/>
        <v>5377341</v>
      </c>
      <c r="F2615" s="6" t="str">
        <f t="shared" si="163"/>
        <v>BEARISH</v>
      </c>
      <c r="G2615" s="6" t="str">
        <f t="shared" si="162"/>
        <v>NEUTRAL</v>
      </c>
      <c r="H2615" s="6" t="str">
        <f t="shared" si="161"/>
        <v>CONFIRMED BEARISH</v>
      </c>
    </row>
    <row r="2616" spans="1:8" ht="13.5" x14ac:dyDescent="0.25">
      <c r="A2616" s="3">
        <f>TITRES_STAT!B2619</f>
        <v>45817</v>
      </c>
      <c r="B2616" s="6">
        <f>TITRES_STAT!C2619</f>
        <v>6.8</v>
      </c>
      <c r="C2616" s="6">
        <f>TITRES_STAT!D2619</f>
        <v>6.4687999999999999</v>
      </c>
      <c r="D2616" s="6">
        <f>TITRES_STAT!E2619</f>
        <v>3869</v>
      </c>
      <c r="E2616" s="2">
        <f t="shared" si="160"/>
        <v>5373472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CONFIRMED BEARISH</v>
      </c>
    </row>
    <row r="2617" spans="1:8" ht="13.5" x14ac:dyDescent="0.25">
      <c r="A2617" s="3">
        <f>TITRES_STAT!B2620</f>
        <v>45818</v>
      </c>
      <c r="B2617" s="6">
        <f>TITRES_STAT!C2620</f>
        <v>6.8</v>
      </c>
      <c r="C2617" s="6">
        <f>TITRES_STAT!D2620</f>
        <v>6.4687999999999999</v>
      </c>
      <c r="D2617" s="6">
        <f>TITRES_STAT!E2620</f>
        <v>3783</v>
      </c>
      <c r="E2617" s="2">
        <f t="shared" si="160"/>
        <v>5373472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6.9</v>
      </c>
      <c r="C2618" s="6">
        <f>TITRES_STAT!D2621</f>
        <v>6.5640000000000001</v>
      </c>
      <c r="D2618" s="6">
        <f>TITRES_STAT!E2621</f>
        <v>7341</v>
      </c>
      <c r="E2618" s="2">
        <f t="shared" si="160"/>
        <v>5380813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6.88</v>
      </c>
      <c r="C2619" s="6">
        <f>TITRES_STAT!D2622</f>
        <v>6.5449000000000002</v>
      </c>
      <c r="D2619" s="6">
        <f>TITRES_STAT!E2622</f>
        <v>2225</v>
      </c>
      <c r="E2619" s="2">
        <f t="shared" si="160"/>
        <v>5378588</v>
      </c>
      <c r="F2619" s="6" t="str">
        <f t="shared" si="163"/>
        <v>BULLISH</v>
      </c>
      <c r="G2619" s="6" t="str">
        <f t="shared" si="162"/>
        <v>NEUTRAL</v>
      </c>
      <c r="H2619" s="6" t="str">
        <f t="shared" si="161"/>
        <v>CONFIRMED BULLISH</v>
      </c>
    </row>
    <row r="2620" spans="1:8" ht="13.5" x14ac:dyDescent="0.25">
      <c r="A2620" s="3">
        <f>TITRES_STAT!B2623</f>
        <v>45821</v>
      </c>
      <c r="B2620" s="6">
        <f>TITRES_STAT!C2623</f>
        <v>6.8</v>
      </c>
      <c r="C2620" s="6">
        <f>TITRES_STAT!D2623</f>
        <v>6.4687999999999999</v>
      </c>
      <c r="D2620" s="6">
        <f>TITRES_STAT!E2623</f>
        <v>647</v>
      </c>
      <c r="E2620" s="2">
        <f t="shared" si="160"/>
        <v>5377941</v>
      </c>
      <c r="F2620" s="6" t="str">
        <f t="shared" si="163"/>
        <v>BULLISH</v>
      </c>
      <c r="G2620" s="6" t="str">
        <f t="shared" si="162"/>
        <v>NEUTRAL</v>
      </c>
      <c r="H2620" s="6" t="str">
        <f t="shared" si="161"/>
        <v>BULLISH DIVERGENCE</v>
      </c>
    </row>
    <row r="2621" spans="1:8" ht="13.5" x14ac:dyDescent="0.25">
      <c r="A2621" s="3">
        <f>TITRES_STAT!B2624</f>
        <v>45824</v>
      </c>
      <c r="B2621" s="6">
        <f>TITRES_STAT!C2624</f>
        <v>6.87</v>
      </c>
      <c r="C2621" s="6">
        <f>TITRES_STAT!D2624</f>
        <v>6.5354000000000001</v>
      </c>
      <c r="D2621" s="6">
        <f>TITRES_STAT!E2624</f>
        <v>4</v>
      </c>
      <c r="E2621" s="2">
        <f t="shared" si="160"/>
        <v>5377945</v>
      </c>
      <c r="F2621" s="6" t="str">
        <f t="shared" si="163"/>
        <v>BULLISH</v>
      </c>
      <c r="G2621" s="6" t="str">
        <f t="shared" si="162"/>
        <v>NEUTRAL</v>
      </c>
      <c r="H2621" s="6" t="str">
        <f t="shared" si="161"/>
        <v>CONFIRMED BULLISH</v>
      </c>
    </row>
    <row r="2622" spans="1:8" ht="13.5" x14ac:dyDescent="0.25">
      <c r="A2622" s="3">
        <f>TITRES_STAT!B2625</f>
        <v>45825</v>
      </c>
      <c r="B2622" s="6">
        <f>TITRES_STAT!C2625</f>
        <v>6.79</v>
      </c>
      <c r="C2622" s="6">
        <f>TITRES_STAT!D2625</f>
        <v>6.4592999999999998</v>
      </c>
      <c r="D2622" s="6">
        <f>TITRES_STAT!E2625</f>
        <v>1401</v>
      </c>
      <c r="E2622" s="2">
        <f t="shared" si="160"/>
        <v>5376544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BULLISH DIVERGENCE</v>
      </c>
    </row>
    <row r="2623" spans="1:8" ht="13.5" x14ac:dyDescent="0.25">
      <c r="A2623" s="3">
        <f>TITRES_STAT!B2626</f>
        <v>45826</v>
      </c>
      <c r="B2623" s="6">
        <f>TITRES_STAT!C2626</f>
        <v>6.88</v>
      </c>
      <c r="C2623" s="6">
        <f>TITRES_STAT!D2626</f>
        <v>6.5449000000000002</v>
      </c>
      <c r="D2623" s="6">
        <f>TITRES_STAT!E2626</f>
        <v>692</v>
      </c>
      <c r="E2623" s="2">
        <f t="shared" si="160"/>
        <v>5377236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6.88</v>
      </c>
      <c r="C2624" s="6">
        <f>TITRES_STAT!D2627</f>
        <v>6.5449000000000002</v>
      </c>
      <c r="D2624" s="6">
        <f>TITRES_STAT!E2627</f>
        <v>1594</v>
      </c>
      <c r="E2624" s="2">
        <f t="shared" si="160"/>
        <v>5377236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6.88</v>
      </c>
      <c r="C2625" s="6">
        <f>TITRES_STAT!D2628</f>
        <v>6.5449000000000002</v>
      </c>
      <c r="D2625" s="6">
        <f>TITRES_STAT!E2628</f>
        <v>1075</v>
      </c>
      <c r="E2625" s="2">
        <f t="shared" si="160"/>
        <v>5377236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BEARISH DIVERGENCE</v>
      </c>
    </row>
    <row r="2626" spans="1:8" ht="13.5" x14ac:dyDescent="0.25">
      <c r="A2626" s="3">
        <f>TITRES_STAT!B2629</f>
        <v>45831</v>
      </c>
      <c r="B2626" s="6">
        <f>TITRES_STAT!C2629</f>
        <v>7.19</v>
      </c>
      <c r="C2626" s="6">
        <f>TITRES_STAT!D2629</f>
        <v>6.8398000000000003</v>
      </c>
      <c r="D2626" s="6">
        <f>TITRES_STAT!E2629</f>
        <v>21698</v>
      </c>
      <c r="E2626" s="2">
        <f t="shared" si="160"/>
        <v>5398934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7.13</v>
      </c>
      <c r="C2627" s="6">
        <f>TITRES_STAT!D2630</f>
        <v>6.7827999999999999</v>
      </c>
      <c r="D2627" s="6">
        <f>TITRES_STAT!E2630</f>
        <v>41398</v>
      </c>
      <c r="E2627" s="2">
        <f t="shared" si="160"/>
        <v>5357536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BEARISH DIVERGENCE</v>
      </c>
    </row>
    <row r="2628" spans="1:8" ht="13.5" x14ac:dyDescent="0.25">
      <c r="A2628" s="3">
        <f>TITRES_STAT!B2631</f>
        <v>45833</v>
      </c>
      <c r="B2628" s="6">
        <f>TITRES_STAT!C2631</f>
        <v>7.21</v>
      </c>
      <c r="C2628" s="6">
        <f>TITRES_STAT!D2631</f>
        <v>6.8589000000000002</v>
      </c>
      <c r="D2628" s="6">
        <f>TITRES_STAT!E2631</f>
        <v>21994</v>
      </c>
      <c r="E2628" s="2">
        <f t="shared" ref="E2628:E2691" si="164">IF(B2628&gt;B2627, E2627+D2628, IF(B2628&lt;B2627, E2627-D2628, E2627))</f>
        <v>5379530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7.15</v>
      </c>
      <c r="C2629" s="6">
        <f>TITRES_STAT!D2632</f>
        <v>6.8018000000000001</v>
      </c>
      <c r="D2629" s="6">
        <f>TITRES_STAT!E2632</f>
        <v>7425</v>
      </c>
      <c r="E2629" s="2">
        <f t="shared" si="164"/>
        <v>5372105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BEARISH DIVERGENCE</v>
      </c>
    </row>
    <row r="2630" spans="1:8" ht="13.5" x14ac:dyDescent="0.25">
      <c r="A2630" s="3">
        <f>TITRES_STAT!B2633</f>
        <v>45838</v>
      </c>
      <c r="B2630" s="6">
        <f>TITRES_STAT!C2633</f>
        <v>6.9</v>
      </c>
      <c r="C2630" s="6">
        <f>TITRES_STAT!D2633</f>
        <v>6.5640000000000001</v>
      </c>
      <c r="D2630" s="6">
        <f>TITRES_STAT!E2633</f>
        <v>5469</v>
      </c>
      <c r="E2630" s="2">
        <f t="shared" si="164"/>
        <v>5366636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BEARISH DIVERGENCE</v>
      </c>
    </row>
    <row r="2631" spans="1:8" ht="13.5" x14ac:dyDescent="0.25">
      <c r="A2631" s="3">
        <f>TITRES_STAT!B2634</f>
        <v>45839</v>
      </c>
      <c r="B2631" s="6">
        <f>TITRES_STAT!C2634</f>
        <v>7.11</v>
      </c>
      <c r="C2631" s="6">
        <f>TITRES_STAT!D2634</f>
        <v>6.7637</v>
      </c>
      <c r="D2631" s="6">
        <f>TITRES_STAT!E2634</f>
        <v>1046</v>
      </c>
      <c r="E2631" s="2">
        <f t="shared" si="164"/>
        <v>5367682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7.18</v>
      </c>
      <c r="C2632" s="6">
        <f>TITRES_STAT!D2635</f>
        <v>6.8303000000000003</v>
      </c>
      <c r="D2632" s="6">
        <f>TITRES_STAT!E2635</f>
        <v>40127</v>
      </c>
      <c r="E2632" s="2">
        <f t="shared" si="164"/>
        <v>5407809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7.26</v>
      </c>
      <c r="C2633" s="6">
        <f>TITRES_STAT!D2636</f>
        <v>6.9063999999999997</v>
      </c>
      <c r="D2633" s="6">
        <f>TITRES_STAT!E2636</f>
        <v>19411</v>
      </c>
      <c r="E2633" s="2">
        <f t="shared" si="164"/>
        <v>5427220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7.27</v>
      </c>
      <c r="C2634" s="6">
        <f>TITRES_STAT!D2637</f>
        <v>6.9160000000000004</v>
      </c>
      <c r="D2634" s="6">
        <f>TITRES_STAT!E2637</f>
        <v>14</v>
      </c>
      <c r="E2634" s="2">
        <f t="shared" si="164"/>
        <v>5427234</v>
      </c>
      <c r="F2634" s="6" t="str">
        <f t="shared" si="167"/>
        <v>BULLISH</v>
      </c>
      <c r="G2634" s="6" t="str">
        <f t="shared" si="166"/>
        <v>NEUTRAL</v>
      </c>
      <c r="H2634" s="6" t="str">
        <f t="shared" si="165"/>
        <v>CONFIRMED BULLISH</v>
      </c>
    </row>
    <row r="2635" spans="1:8" ht="13.5" x14ac:dyDescent="0.25">
      <c r="A2635" s="3">
        <f>TITRES_STAT!B2638</f>
        <v>45845</v>
      </c>
      <c r="B2635" s="6">
        <f>TITRES_STAT!C2638</f>
        <v>7.28</v>
      </c>
      <c r="C2635" s="6">
        <f>TITRES_STAT!D2638</f>
        <v>6.9255000000000004</v>
      </c>
      <c r="D2635" s="6">
        <f>TITRES_STAT!E2638</f>
        <v>4181</v>
      </c>
      <c r="E2635" s="2">
        <f t="shared" si="164"/>
        <v>5431415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7.09</v>
      </c>
      <c r="C2636" s="6">
        <f>TITRES_STAT!D2639</f>
        <v>6.7446999999999999</v>
      </c>
      <c r="D2636" s="6">
        <f>TITRES_STAT!E2639</f>
        <v>13015</v>
      </c>
      <c r="E2636" s="2">
        <f t="shared" si="164"/>
        <v>5418400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BULLISH DIVERGENCE</v>
      </c>
    </row>
    <row r="2637" spans="1:8" ht="13.5" x14ac:dyDescent="0.25">
      <c r="A2637" s="3">
        <f>TITRES_STAT!B2640</f>
        <v>45847</v>
      </c>
      <c r="B2637" s="6">
        <f>TITRES_STAT!C2640</f>
        <v>7.32</v>
      </c>
      <c r="C2637" s="6">
        <f>TITRES_STAT!D2640</f>
        <v>6.9634999999999998</v>
      </c>
      <c r="D2637" s="6">
        <f>TITRES_STAT!E2640</f>
        <v>6305</v>
      </c>
      <c r="E2637" s="2">
        <f t="shared" si="164"/>
        <v>5424705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7.39</v>
      </c>
      <c r="C2638" s="6">
        <f>TITRES_STAT!D2641</f>
        <v>7.0301</v>
      </c>
      <c r="D2638" s="6">
        <f>TITRES_STAT!E2641</f>
        <v>33064</v>
      </c>
      <c r="E2638" s="2">
        <f t="shared" si="164"/>
        <v>5457769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7.37</v>
      </c>
      <c r="C2639" s="6">
        <f>TITRES_STAT!D2642</f>
        <v>7.0110999999999999</v>
      </c>
      <c r="D2639" s="6">
        <f>TITRES_STAT!E2642</f>
        <v>5396</v>
      </c>
      <c r="E2639" s="2">
        <f t="shared" si="164"/>
        <v>5452373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7.3</v>
      </c>
      <c r="C2640" s="6">
        <f>TITRES_STAT!D2643</f>
        <v>6.9444999999999997</v>
      </c>
      <c r="D2640" s="6">
        <f>TITRES_STAT!E2643</f>
        <v>2502</v>
      </c>
      <c r="E2640" s="2">
        <f t="shared" si="164"/>
        <v>5449871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CONFIRMED BULLISH</v>
      </c>
    </row>
    <row r="2641" spans="1:8" ht="13.5" x14ac:dyDescent="0.25">
      <c r="A2641" s="3">
        <f>TITRES_STAT!B2644</f>
        <v>45853</v>
      </c>
      <c r="B2641" s="6">
        <f>TITRES_STAT!C2644</f>
        <v>7.3</v>
      </c>
      <c r="C2641" s="6">
        <f>TITRES_STAT!D2644</f>
        <v>6.9444999999999997</v>
      </c>
      <c r="D2641" s="6">
        <f>TITRES_STAT!E2644</f>
        <v>2437</v>
      </c>
      <c r="E2641" s="2">
        <f t="shared" si="164"/>
        <v>5449871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7.29</v>
      </c>
      <c r="C2642" s="6">
        <f>TITRES_STAT!D2645</f>
        <v>6.9349999999999996</v>
      </c>
      <c r="D2642" s="6">
        <f>TITRES_STAT!E2645</f>
        <v>12806</v>
      </c>
      <c r="E2642" s="2">
        <f t="shared" si="164"/>
        <v>5437065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BULLISH DIVERGENCE</v>
      </c>
    </row>
    <row r="2643" spans="1:8" ht="13.5" x14ac:dyDescent="0.25">
      <c r="A2643" s="3">
        <f>TITRES_STAT!B2646</f>
        <v>45855</v>
      </c>
      <c r="B2643" s="6">
        <f>TITRES_STAT!C2646</f>
        <v>7.29</v>
      </c>
      <c r="C2643" s="6">
        <f>TITRES_STAT!D2646</f>
        <v>6.9349999999999996</v>
      </c>
      <c r="D2643" s="6">
        <f>TITRES_STAT!E2646</f>
        <v>8</v>
      </c>
      <c r="E2643" s="2">
        <f t="shared" si="164"/>
        <v>5437065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7.25</v>
      </c>
      <c r="C2644" s="6">
        <f>TITRES_STAT!D2647</f>
        <v>6.8968999999999996</v>
      </c>
      <c r="D2644" s="6">
        <f>TITRES_STAT!E2647</f>
        <v>1616</v>
      </c>
      <c r="E2644" s="2">
        <f t="shared" si="164"/>
        <v>5435449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7.1</v>
      </c>
      <c r="C2645" s="6">
        <f>TITRES_STAT!D2648</f>
        <v>6.7542</v>
      </c>
      <c r="D2645" s="6">
        <f>TITRES_STAT!E2648</f>
        <v>4580</v>
      </c>
      <c r="E2645" s="2">
        <f t="shared" si="164"/>
        <v>5430869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7.1</v>
      </c>
      <c r="C2646" s="6">
        <f>TITRES_STAT!D2649</f>
        <v>6.7542</v>
      </c>
      <c r="D2646" s="6">
        <f>TITRES_STAT!E2649</f>
        <v>1829</v>
      </c>
      <c r="E2646" s="2">
        <f t="shared" si="164"/>
        <v>5430869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7.15</v>
      </c>
      <c r="C2647" s="6">
        <f>TITRES_STAT!D2650</f>
        <v>6.8018000000000001</v>
      </c>
      <c r="D2647" s="6">
        <f>TITRES_STAT!E2650</f>
        <v>550</v>
      </c>
      <c r="E2647" s="2">
        <f t="shared" si="164"/>
        <v>5431419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CONFIRMED BEARISH</v>
      </c>
    </row>
    <row r="2648" spans="1:8" ht="13.5" x14ac:dyDescent="0.25">
      <c r="A2648" s="3">
        <f>TITRES_STAT!B2651</f>
        <v>45862</v>
      </c>
      <c r="B2648" s="6">
        <f>TITRES_STAT!C2651</f>
        <v>7.17</v>
      </c>
      <c r="C2648" s="6">
        <f>TITRES_STAT!D2651</f>
        <v>6.8208000000000002</v>
      </c>
      <c r="D2648" s="6">
        <f>TITRES_STAT!E2651</f>
        <v>1640</v>
      </c>
      <c r="E2648" s="2">
        <f t="shared" si="164"/>
        <v>5433059</v>
      </c>
      <c r="F2648" s="6" t="str">
        <f t="shared" si="167"/>
        <v>BEARISH</v>
      </c>
      <c r="G2648" s="6" t="str">
        <f t="shared" si="166"/>
        <v>NEUTRAL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7.19</v>
      </c>
      <c r="C2649" s="6">
        <f>TITRES_STAT!D2652</f>
        <v>6.8398000000000003</v>
      </c>
      <c r="D2649" s="6">
        <f>TITRES_STAT!E2652</f>
        <v>8064</v>
      </c>
      <c r="E2649" s="2">
        <f t="shared" si="164"/>
        <v>5441123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BULLISH DIVERGENCE</v>
      </c>
    </row>
    <row r="2650" spans="1:8" ht="13.5" x14ac:dyDescent="0.25">
      <c r="A2650" s="3">
        <f>TITRES_STAT!B2653</f>
        <v>45867</v>
      </c>
      <c r="B2650" s="6">
        <f>TITRES_STAT!C2653</f>
        <v>7.25</v>
      </c>
      <c r="C2650" s="6">
        <f>TITRES_STAT!D2653</f>
        <v>6.8968999999999996</v>
      </c>
      <c r="D2650" s="6">
        <f>TITRES_STAT!E2653</f>
        <v>15740</v>
      </c>
      <c r="E2650" s="2">
        <f t="shared" si="164"/>
        <v>5456863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7.24</v>
      </c>
      <c r="C2651" s="6">
        <f>TITRES_STAT!D2654</f>
        <v>6.8874000000000004</v>
      </c>
      <c r="D2651" s="6">
        <f>TITRES_STAT!E2654</f>
        <v>972</v>
      </c>
      <c r="E2651" s="2">
        <f t="shared" si="164"/>
        <v>5455891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7.28</v>
      </c>
      <c r="C2652" s="6">
        <f>TITRES_STAT!D2655</f>
        <v>6.9255000000000004</v>
      </c>
      <c r="D2652" s="6">
        <f>TITRES_STAT!E2655</f>
        <v>10460</v>
      </c>
      <c r="E2652" s="2">
        <f t="shared" si="164"/>
        <v>5466351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7.28</v>
      </c>
      <c r="C2653" s="6">
        <f>TITRES_STAT!D2656</f>
        <v>6.9255000000000004</v>
      </c>
      <c r="D2653" s="6">
        <f>TITRES_STAT!E2656</f>
        <v>205</v>
      </c>
      <c r="E2653" s="2">
        <f t="shared" si="164"/>
        <v>5466351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CONFIRMED BULLISH</v>
      </c>
    </row>
    <row r="2654" spans="1:8" ht="13.5" x14ac:dyDescent="0.25">
      <c r="A2654" s="3">
        <f>TITRES_STAT!B2657</f>
        <v>45873</v>
      </c>
      <c r="B2654" s="6">
        <f>TITRES_STAT!C2657</f>
        <v>7.28</v>
      </c>
      <c r="C2654" s="6">
        <f>TITRES_STAT!D2657</f>
        <v>6.9255000000000004</v>
      </c>
      <c r="D2654" s="6">
        <f>TITRES_STAT!E2657</f>
        <v>104</v>
      </c>
      <c r="E2654" s="2">
        <f t="shared" si="164"/>
        <v>5466351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7.25</v>
      </c>
      <c r="C2655" s="6">
        <f>TITRES_STAT!D2658</f>
        <v>6.8968999999999996</v>
      </c>
      <c r="D2655" s="6">
        <f>TITRES_STAT!E2658</f>
        <v>12412</v>
      </c>
      <c r="E2655" s="2">
        <f t="shared" si="164"/>
        <v>5453939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7.12</v>
      </c>
      <c r="C2656" s="6">
        <f>TITRES_STAT!D2659</f>
        <v>6.7732999999999999</v>
      </c>
      <c r="D2656" s="6">
        <f>TITRES_STAT!E2659</f>
        <v>4160</v>
      </c>
      <c r="E2656" s="2">
        <f t="shared" si="164"/>
        <v>5449779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7.18</v>
      </c>
      <c r="C2657" s="6">
        <f>TITRES_STAT!D2660</f>
        <v>6.8303000000000003</v>
      </c>
      <c r="D2657" s="6">
        <f>TITRES_STAT!E2660</f>
        <v>1073</v>
      </c>
      <c r="E2657" s="2">
        <f t="shared" si="164"/>
        <v>5450852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7.19</v>
      </c>
      <c r="C2658" s="6">
        <f>TITRES_STAT!D2661</f>
        <v>6.8398000000000003</v>
      </c>
      <c r="D2658" s="6">
        <f>TITRES_STAT!E2661</f>
        <v>1507</v>
      </c>
      <c r="E2658" s="2">
        <f t="shared" si="164"/>
        <v>5452359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7.18</v>
      </c>
      <c r="C2659" s="6">
        <f>TITRES_STAT!D2662</f>
        <v>6.8303000000000003</v>
      </c>
      <c r="D2659" s="6">
        <f>TITRES_STAT!E2662</f>
        <v>914</v>
      </c>
      <c r="E2659" s="2">
        <f t="shared" si="164"/>
        <v>5451445</v>
      </c>
      <c r="F2659" s="6" t="str">
        <f t="shared" si="167"/>
        <v>BEARISH</v>
      </c>
      <c r="G2659" s="6" t="str">
        <f t="shared" si="166"/>
        <v>NEUTRAL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7.2</v>
      </c>
      <c r="C2660" s="6">
        <f>TITRES_STAT!D2663</f>
        <v>6.8494000000000002</v>
      </c>
      <c r="D2660" s="6">
        <f>TITRES_STAT!E2663</f>
        <v>2410</v>
      </c>
      <c r="E2660" s="2">
        <f t="shared" si="164"/>
        <v>5453855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7.2</v>
      </c>
      <c r="C2661" s="6">
        <f>TITRES_STAT!D2664</f>
        <v>6.8494000000000002</v>
      </c>
      <c r="D2661" s="6">
        <f>TITRES_STAT!E2664</f>
        <v>624</v>
      </c>
      <c r="E2661" s="2">
        <f t="shared" si="164"/>
        <v>5453855</v>
      </c>
      <c r="F2661" s="6" t="str">
        <f t="shared" si="167"/>
        <v>BULLISH</v>
      </c>
      <c r="G2661" s="6" t="str">
        <f t="shared" si="166"/>
        <v>NEUTRAL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7.24</v>
      </c>
      <c r="C2662" s="6">
        <f>TITRES_STAT!D2665</f>
        <v>7.24</v>
      </c>
      <c r="D2662" s="6">
        <f>TITRES_STAT!E2665</f>
        <v>12618</v>
      </c>
      <c r="E2662" s="2">
        <f t="shared" si="164"/>
        <v>5466473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7.01</v>
      </c>
      <c r="C2663" s="6">
        <f>TITRES_STAT!D2666</f>
        <v>7.01</v>
      </c>
      <c r="D2663" s="6">
        <f>TITRES_STAT!E2666</f>
        <v>4694</v>
      </c>
      <c r="E2663" s="2">
        <f t="shared" si="164"/>
        <v>5461779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BULLISH DIVERGENCE</v>
      </c>
    </row>
    <row r="2664" spans="1:8" ht="13.5" x14ac:dyDescent="0.25">
      <c r="A2664" s="3">
        <f>TITRES_STAT!B2667</f>
        <v>45888</v>
      </c>
      <c r="B2664" s="6">
        <f>TITRES_STAT!C2667</f>
        <v>7.18</v>
      </c>
      <c r="C2664" s="6">
        <f>TITRES_STAT!D2667</f>
        <v>7.18</v>
      </c>
      <c r="D2664" s="6">
        <f>TITRES_STAT!E2667</f>
        <v>12451</v>
      </c>
      <c r="E2664" s="2">
        <f t="shared" si="164"/>
        <v>5474230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7.05</v>
      </c>
      <c r="C2665" s="6">
        <f>TITRES_STAT!D2668</f>
        <v>7.05</v>
      </c>
      <c r="D2665" s="6">
        <f>TITRES_STAT!E2668</f>
        <v>300</v>
      </c>
      <c r="E2665" s="2">
        <f t="shared" si="164"/>
        <v>5473930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BULLISH DIVERGENCE</v>
      </c>
    </row>
    <row r="2666" spans="1:8" ht="13.5" x14ac:dyDescent="0.25">
      <c r="A2666" s="3">
        <f>TITRES_STAT!B2669</f>
        <v>45890</v>
      </c>
      <c r="B2666" s="6">
        <f>TITRES_STAT!C2669</f>
        <v>6.99</v>
      </c>
      <c r="C2666" s="6">
        <f>TITRES_STAT!D2669</f>
        <v>6.99</v>
      </c>
      <c r="D2666" s="6">
        <f>TITRES_STAT!E2669</f>
        <v>2094</v>
      </c>
      <c r="E2666" s="2">
        <f t="shared" si="164"/>
        <v>5471836</v>
      </c>
      <c r="F2666" s="6" t="str">
        <f t="shared" si="167"/>
        <v>BULLISH</v>
      </c>
      <c r="G2666" s="6" t="str">
        <f t="shared" si="166"/>
        <v>NEUTRAL</v>
      </c>
      <c r="H2666" s="6" t="str">
        <f t="shared" si="165"/>
        <v>BULLISH DIVERGENCE</v>
      </c>
    </row>
    <row r="2667" spans="1:8" ht="13.5" x14ac:dyDescent="0.25">
      <c r="A2667" s="3">
        <f>TITRES_STAT!B2670</f>
        <v>45891</v>
      </c>
      <c r="B2667" s="6">
        <f>TITRES_STAT!C2670</f>
        <v>6.95</v>
      </c>
      <c r="C2667" s="6">
        <f>TITRES_STAT!D2670</f>
        <v>6.95</v>
      </c>
      <c r="D2667" s="6">
        <f>TITRES_STAT!E2670</f>
        <v>1787</v>
      </c>
      <c r="E2667" s="2">
        <f t="shared" si="164"/>
        <v>5470049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BULLISH DIVERGENCE</v>
      </c>
    </row>
    <row r="2668" spans="1:8" ht="13.5" x14ac:dyDescent="0.25">
      <c r="A2668" s="3">
        <f>TITRES_STAT!B2671</f>
        <v>45894</v>
      </c>
      <c r="B2668" s="6">
        <f>TITRES_STAT!C2671</f>
        <v>6.91</v>
      </c>
      <c r="C2668" s="6">
        <f>TITRES_STAT!D2671</f>
        <v>6.91</v>
      </c>
      <c r="D2668" s="6">
        <f>TITRES_STAT!E2671</f>
        <v>13857</v>
      </c>
      <c r="E2668" s="2">
        <f t="shared" si="164"/>
        <v>5456192</v>
      </c>
      <c r="F2668" s="6" t="str">
        <f t="shared" si="167"/>
        <v>BEARISH</v>
      </c>
      <c r="G2668" s="6" t="str">
        <f t="shared" si="166"/>
        <v>NEUTRAL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6.85</v>
      </c>
      <c r="C2669" s="6">
        <f>TITRES_STAT!D2672</f>
        <v>6.85</v>
      </c>
      <c r="D2669" s="6">
        <f>TITRES_STAT!E2672</f>
        <v>1133</v>
      </c>
      <c r="E2669" s="2">
        <f t="shared" si="164"/>
        <v>5455059</v>
      </c>
      <c r="F2669" s="6" t="str">
        <f t="shared" si="167"/>
        <v>BEARISH</v>
      </c>
      <c r="G2669" s="6" t="str">
        <f t="shared" si="166"/>
        <v>NEUTRAL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6.87</v>
      </c>
      <c r="C2670" s="6">
        <f>TITRES_STAT!D2673</f>
        <v>6.87</v>
      </c>
      <c r="D2670" s="6">
        <f>TITRES_STAT!E2673</f>
        <v>5160</v>
      </c>
      <c r="E2670" s="2">
        <f t="shared" si="164"/>
        <v>5460219</v>
      </c>
      <c r="F2670" s="6" t="str">
        <f t="shared" si="167"/>
        <v>BEARISH</v>
      </c>
      <c r="G2670" s="6" t="str">
        <f t="shared" si="166"/>
        <v>NEUTRAL</v>
      </c>
      <c r="H2670" s="6" t="str">
        <f t="shared" si="165"/>
        <v>CONFIRMED BEARISH</v>
      </c>
    </row>
    <row r="2671" spans="1:8" ht="13.5" x14ac:dyDescent="0.25">
      <c r="A2671" s="3">
        <f>TITRES_STAT!B2674</f>
        <v>45897</v>
      </c>
      <c r="B2671" s="6">
        <f>TITRES_STAT!C2674</f>
        <v>6.8</v>
      </c>
      <c r="C2671" s="6">
        <f>TITRES_STAT!D2674</f>
        <v>6.8</v>
      </c>
      <c r="D2671" s="6">
        <f>TITRES_STAT!E2674</f>
        <v>25946</v>
      </c>
      <c r="E2671" s="2">
        <f t="shared" si="164"/>
        <v>5434273</v>
      </c>
      <c r="F2671" s="6" t="str">
        <f t="shared" si="167"/>
        <v>BEARISH</v>
      </c>
      <c r="G2671" s="6" t="str">
        <f t="shared" si="166"/>
        <v>NEUTRAL</v>
      </c>
      <c r="H2671" s="6" t="str">
        <f t="shared" si="165"/>
        <v>CONFIRMED BEARISH</v>
      </c>
    </row>
    <row r="2672" spans="1:8" ht="13.5" x14ac:dyDescent="0.25">
      <c r="A2672" s="3">
        <f>TITRES_STAT!B2675</f>
        <v>45898</v>
      </c>
      <c r="B2672" s="6">
        <f>TITRES_STAT!C2675</f>
        <v>7</v>
      </c>
      <c r="C2672" s="6">
        <f>TITRES_STAT!D2675</f>
        <v>7</v>
      </c>
      <c r="D2672" s="6">
        <f>TITRES_STAT!E2675</f>
        <v>21565</v>
      </c>
      <c r="E2672" s="2">
        <f t="shared" si="164"/>
        <v>5455838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BEARISH DIVERGENCE</v>
      </c>
    </row>
    <row r="2673" spans="1:8" ht="13.5" x14ac:dyDescent="0.25">
      <c r="A2673" s="3">
        <f>TITRES_STAT!B2676</f>
        <v>45901</v>
      </c>
      <c r="B2673" s="6">
        <f>TITRES_STAT!C2676</f>
        <v>6.89</v>
      </c>
      <c r="C2673" s="6">
        <f>TITRES_STAT!D2676</f>
        <v>6.89</v>
      </c>
      <c r="D2673" s="6">
        <f>TITRES_STAT!E2676</f>
        <v>8113</v>
      </c>
      <c r="E2673" s="2">
        <f t="shared" si="164"/>
        <v>5447725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CONFIRMED BEARISH</v>
      </c>
    </row>
    <row r="2674" spans="1:8" ht="13.5" x14ac:dyDescent="0.25">
      <c r="A2674" s="3">
        <f>TITRES_STAT!B2677</f>
        <v>45902</v>
      </c>
      <c r="B2674" s="6">
        <f>TITRES_STAT!C2677</f>
        <v>6.88</v>
      </c>
      <c r="C2674" s="6">
        <f>TITRES_STAT!D2677</f>
        <v>6.88</v>
      </c>
      <c r="D2674" s="6">
        <f>TITRES_STAT!E2677</f>
        <v>3045</v>
      </c>
      <c r="E2674" s="2">
        <f t="shared" si="164"/>
        <v>5444680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BEARISH DIVERGENCE</v>
      </c>
    </row>
    <row r="2675" spans="1:8" ht="13.5" x14ac:dyDescent="0.25">
      <c r="A2675" s="3">
        <f>TITRES_STAT!B2678</f>
        <v>45903</v>
      </c>
      <c r="B2675" s="6">
        <f>TITRES_STAT!C2678</f>
        <v>6.99</v>
      </c>
      <c r="C2675" s="6">
        <f>TITRES_STAT!D2678</f>
        <v>6.99</v>
      </c>
      <c r="D2675" s="6">
        <f>TITRES_STAT!E2678</f>
        <v>6121</v>
      </c>
      <c r="E2675" s="2">
        <f t="shared" si="164"/>
        <v>5450801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BEARISH DIVERGENCE</v>
      </c>
    </row>
    <row r="2676" spans="1:8" ht="13.5" x14ac:dyDescent="0.25">
      <c r="A2676" s="3">
        <f>TITRES_STAT!B2679</f>
        <v>45905</v>
      </c>
      <c r="B2676" s="6">
        <f>TITRES_STAT!C2679</f>
        <v>6.9</v>
      </c>
      <c r="C2676" s="6">
        <f>TITRES_STAT!D2679</f>
        <v>6.9</v>
      </c>
      <c r="D2676" s="6">
        <f>TITRES_STAT!E2679</f>
        <v>1348</v>
      </c>
      <c r="E2676" s="2">
        <f t="shared" si="164"/>
        <v>5449453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6.9</v>
      </c>
      <c r="C2677" s="6">
        <f>TITRES_STAT!D2680</f>
        <v>6.9</v>
      </c>
      <c r="D2677" s="6">
        <f>TITRES_STAT!E2680</f>
        <v>1371</v>
      </c>
      <c r="E2677" s="2">
        <f t="shared" si="164"/>
        <v>5449453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6.96</v>
      </c>
      <c r="C2678" s="6">
        <f>TITRES_STAT!D2681</f>
        <v>6.96</v>
      </c>
      <c r="D2678" s="6">
        <f>TITRES_STAT!E2681</f>
        <v>384</v>
      </c>
      <c r="E2678" s="2">
        <f t="shared" si="164"/>
        <v>5449837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6.9</v>
      </c>
      <c r="C2679" s="6">
        <f>TITRES_STAT!D2682</f>
        <v>6.9</v>
      </c>
      <c r="D2679" s="6">
        <f>TITRES_STAT!E2682</f>
        <v>581</v>
      </c>
      <c r="E2679" s="2">
        <f t="shared" si="164"/>
        <v>5449256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6.86</v>
      </c>
      <c r="C2680" s="6">
        <f>TITRES_STAT!D2683</f>
        <v>6.86</v>
      </c>
      <c r="D2680" s="6">
        <f>TITRES_STAT!E2683</f>
        <v>2877</v>
      </c>
      <c r="E2680" s="2">
        <f t="shared" si="164"/>
        <v>5446379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6.9</v>
      </c>
      <c r="C2681" s="6">
        <f>TITRES_STAT!D2684</f>
        <v>6.9</v>
      </c>
      <c r="D2681" s="6">
        <f>TITRES_STAT!E2684</f>
        <v>1871</v>
      </c>
      <c r="E2681" s="2">
        <f t="shared" si="164"/>
        <v>5448250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6.82</v>
      </c>
      <c r="C2682" s="6">
        <f>TITRES_STAT!D2685</f>
        <v>6.82</v>
      </c>
      <c r="D2682" s="6">
        <f>TITRES_STAT!E2685</f>
        <v>1229</v>
      </c>
      <c r="E2682" s="2">
        <f t="shared" si="164"/>
        <v>5447021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6.82</v>
      </c>
      <c r="C2683" s="6">
        <f>TITRES_STAT!D2686</f>
        <v>6.82</v>
      </c>
      <c r="D2683" s="6">
        <f>TITRES_STAT!E2686</f>
        <v>1035</v>
      </c>
      <c r="E2683" s="2">
        <f t="shared" si="164"/>
        <v>5447021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6.8</v>
      </c>
      <c r="C2684" s="6">
        <f>TITRES_STAT!D2687</f>
        <v>6.8</v>
      </c>
      <c r="D2684" s="6">
        <f>TITRES_STAT!E2687</f>
        <v>2601</v>
      </c>
      <c r="E2684" s="2">
        <f t="shared" si="164"/>
        <v>5444420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6.75</v>
      </c>
      <c r="C2685" s="6">
        <f>TITRES_STAT!D2688</f>
        <v>6.75</v>
      </c>
      <c r="D2685" s="6">
        <f>TITRES_STAT!E2688</f>
        <v>2246</v>
      </c>
      <c r="E2685" s="2">
        <f t="shared" si="164"/>
        <v>5442174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6.7</v>
      </c>
      <c r="C2686" s="6">
        <f>TITRES_STAT!D2689</f>
        <v>6.7</v>
      </c>
      <c r="D2686" s="6">
        <f>TITRES_STAT!E2689</f>
        <v>200</v>
      </c>
      <c r="E2686" s="2">
        <f t="shared" si="164"/>
        <v>5441974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6.77</v>
      </c>
      <c r="C2687" s="6">
        <f>TITRES_STAT!D2690</f>
        <v>6.77</v>
      </c>
      <c r="D2687" s="6">
        <f>TITRES_STAT!E2690</f>
        <v>4205</v>
      </c>
      <c r="E2687" s="2">
        <f t="shared" si="164"/>
        <v>5446179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6.7</v>
      </c>
      <c r="C2688" s="6">
        <f>TITRES_STAT!D2691</f>
        <v>6.7</v>
      </c>
      <c r="D2688" s="6">
        <f>TITRES_STAT!E2691</f>
        <v>6574</v>
      </c>
      <c r="E2688" s="2">
        <f t="shared" si="164"/>
        <v>5439605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6.65</v>
      </c>
      <c r="C2689" s="6">
        <f>TITRES_STAT!D2692</f>
        <v>6.65</v>
      </c>
      <c r="D2689" s="6">
        <f>TITRES_STAT!E2692</f>
        <v>4399</v>
      </c>
      <c r="E2689" s="2">
        <f t="shared" si="164"/>
        <v>5435206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6.79</v>
      </c>
      <c r="C2690" s="6">
        <f>TITRES_STAT!D2693</f>
        <v>6.79</v>
      </c>
      <c r="D2690" s="6">
        <f>TITRES_STAT!E2693</f>
        <v>15170</v>
      </c>
      <c r="E2690" s="2">
        <f t="shared" si="164"/>
        <v>5450376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6.71</v>
      </c>
      <c r="C2691" s="6">
        <f>TITRES_STAT!D2694</f>
        <v>6.71</v>
      </c>
      <c r="D2691" s="6">
        <f>TITRES_STAT!E2694</f>
        <v>6388</v>
      </c>
      <c r="E2691" s="2">
        <f t="shared" si="164"/>
        <v>5443988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6.7</v>
      </c>
      <c r="C2692" s="6">
        <f>TITRES_STAT!D2695</f>
        <v>6.7</v>
      </c>
      <c r="D2692" s="6">
        <f>TITRES_STAT!E2695</f>
        <v>1410</v>
      </c>
      <c r="E2692" s="2">
        <f>IF(B2692&gt;B2691, E2691+D2692, IF(B2692&lt;B2691, E2691-D2692, E2691))</f>
        <v>5442578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6.69</v>
      </c>
      <c r="C2693" s="6">
        <f>TITRES_STAT!D2696</f>
        <v>6.69</v>
      </c>
      <c r="D2693" s="6">
        <f>TITRES_STAT!E2696</f>
        <v>13456</v>
      </c>
      <c r="E2693" s="6">
        <f>TITRES_STAT!F2696</f>
        <v>6.577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6.68</v>
      </c>
      <c r="C2694" s="6">
        <f>TITRES_STAT!D2697</f>
        <v>6.68</v>
      </c>
      <c r="D2694" s="6">
        <f>TITRES_STAT!E2697</f>
        <v>6886</v>
      </c>
      <c r="E2694" s="6">
        <f>TITRES_STAT!F2697</f>
        <v>6.6509999999999998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BEARISH DIVERGENCE</v>
      </c>
    </row>
    <row r="2695" spans="1:8" ht="13.5" x14ac:dyDescent="0.25">
      <c r="A2695" s="3">
        <f>TITRES_STAT!B2698</f>
        <v>45932</v>
      </c>
      <c r="B2695" s="6">
        <f>TITRES_STAT!C2698</f>
        <v>6.63</v>
      </c>
      <c r="C2695" s="6">
        <f>TITRES_STAT!D2698</f>
        <v>6.63</v>
      </c>
      <c r="D2695" s="6">
        <f>TITRES_STAT!E2698</f>
        <v>12614</v>
      </c>
      <c r="E2695" s="6">
        <f>TITRES_STAT!F2698</f>
        <v>6.56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CONFIRMED BEARISH</v>
      </c>
    </row>
    <row r="2696" spans="1:8" ht="13.5" x14ac:dyDescent="0.25">
      <c r="A2696" s="3">
        <f>TITRES_STAT!B2699</f>
        <v>45933</v>
      </c>
      <c r="B2696" s="6">
        <f>TITRES_STAT!C2699</f>
        <v>6.51</v>
      </c>
      <c r="C2696" s="6">
        <f>TITRES_STAT!D2699</f>
        <v>6.51</v>
      </c>
      <c r="D2696" s="6">
        <f>TITRES_STAT!E2699</f>
        <v>16462</v>
      </c>
      <c r="E2696" s="6">
        <f>TITRES_STAT!F2699</f>
        <v>6.55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6.63</v>
      </c>
      <c r="C2697" s="6">
        <f>TITRES_STAT!D2700</f>
        <v>6.63</v>
      </c>
      <c r="D2697" s="6">
        <f>TITRES_STAT!E2700</f>
        <v>445</v>
      </c>
      <c r="E2697" s="6">
        <f>TITRES_STAT!F2700</f>
        <v>6.4660000000000002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6.53</v>
      </c>
      <c r="C2698" s="6">
        <f>TITRES_STAT!D2701</f>
        <v>6.53</v>
      </c>
      <c r="D2698" s="6">
        <f>TITRES_STAT!E2701</f>
        <v>1272</v>
      </c>
      <c r="E2698" s="6">
        <f>TITRES_STAT!F2701</f>
        <v>6.55</v>
      </c>
      <c r="F2698" s="6" t="str">
        <f t="shared" si="168"/>
        <v>BEARISH</v>
      </c>
      <c r="G2698" s="6" t="str">
        <f t="shared" si="169"/>
        <v>NEUTRAL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6.6</v>
      </c>
      <c r="C2699" s="6">
        <f>TITRES_STAT!D2702</f>
        <v>6.6</v>
      </c>
      <c r="D2699" s="6">
        <f>TITRES_STAT!E2702</f>
        <v>235</v>
      </c>
      <c r="E2699" s="6">
        <f>TITRES_STAT!F2702</f>
        <v>6.58</v>
      </c>
      <c r="F2699" s="6" t="str">
        <f t="shared" si="168"/>
        <v>BEARISH</v>
      </c>
      <c r="G2699" s="6" t="str">
        <f t="shared" si="169"/>
        <v>NEUTRAL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6.6</v>
      </c>
      <c r="C2700" s="6">
        <f>TITRES_STAT!D2703</f>
        <v>6.6</v>
      </c>
      <c r="D2700" s="6">
        <f>TITRES_STAT!E2703</f>
        <v>5193</v>
      </c>
      <c r="E2700" s="6">
        <f>TITRES_STAT!F2703</f>
        <v>6.4969999999999999</v>
      </c>
      <c r="F2700" s="6" t="str">
        <f t="shared" si="168"/>
        <v>BEARISH</v>
      </c>
      <c r="G2700" s="6" t="str">
        <f t="shared" si="169"/>
        <v>NEUTRAL</v>
      </c>
      <c r="H2700" s="6" t="str">
        <f t="shared" si="170"/>
        <v>CONFIRMED BEARISH</v>
      </c>
    </row>
    <row r="2701" spans="1:8" ht="13.5" x14ac:dyDescent="0.25">
      <c r="A2701" s="3">
        <f>TITRES_STAT!B2704</f>
        <v>45940</v>
      </c>
      <c r="B2701" s="6">
        <f>TITRES_STAT!C2704</f>
        <v>6.46</v>
      </c>
      <c r="C2701" s="6">
        <f>TITRES_STAT!D2704</f>
        <v>6.46</v>
      </c>
      <c r="D2701" s="6">
        <f>TITRES_STAT!E2704</f>
        <v>2516</v>
      </c>
      <c r="E2701" s="6">
        <f>TITRES_STAT!F2704</f>
        <v>6.4550000000000001</v>
      </c>
      <c r="F2701" s="6" t="str">
        <f t="shared" si="168"/>
        <v>BEARISH</v>
      </c>
      <c r="G2701" s="6" t="str">
        <f t="shared" si="169"/>
        <v>NEUTRAL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6.53</v>
      </c>
      <c r="C2702" s="6">
        <f>TITRES_STAT!D2705</f>
        <v>6.53</v>
      </c>
      <c r="D2702" s="6">
        <f>TITRES_STAT!E2705</f>
        <v>1989</v>
      </c>
      <c r="E2702" s="6">
        <f>TITRES_STAT!F2705</f>
        <v>6.4619999999999997</v>
      </c>
      <c r="F2702" s="6" t="str">
        <f t="shared" si="168"/>
        <v>BEARISH</v>
      </c>
      <c r="G2702" s="6" t="str">
        <f t="shared" si="169"/>
        <v>NEUTRAL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6.5</v>
      </c>
      <c r="C2703" s="6">
        <f>TITRES_STAT!D2706</f>
        <v>6.5</v>
      </c>
      <c r="D2703" s="6">
        <f>TITRES_STAT!E2706</f>
        <v>6710</v>
      </c>
      <c r="E2703" s="6">
        <f>TITRES_STAT!F2706</f>
        <v>6.51</v>
      </c>
      <c r="F2703" s="6" t="str">
        <f t="shared" si="168"/>
        <v>BEARISH</v>
      </c>
      <c r="G2703" s="6" t="str">
        <f t="shared" si="169"/>
        <v>NEUTRAL</v>
      </c>
      <c r="H2703" s="6" t="str">
        <f t="shared" si="170"/>
        <v>CONFIRMED BEARISH</v>
      </c>
    </row>
    <row r="2704" spans="1:8" ht="13.5" x14ac:dyDescent="0.25">
      <c r="A2704" s="3">
        <f>TITRES_STAT!B2707</f>
        <v>45946</v>
      </c>
      <c r="B2704" s="6">
        <f>TITRES_STAT!C2707</f>
        <v>6.58</v>
      </c>
      <c r="C2704" s="6">
        <f>TITRES_STAT!D2707</f>
        <v>6.58</v>
      </c>
      <c r="D2704" s="6">
        <f>TITRES_STAT!E2707</f>
        <v>1109</v>
      </c>
      <c r="E2704" s="6">
        <f>TITRES_STAT!F2707</f>
        <v>6.5679999999999996</v>
      </c>
      <c r="F2704" s="6" t="str">
        <f t="shared" si="168"/>
        <v>BEARISH</v>
      </c>
      <c r="G2704" s="6" t="str">
        <f t="shared" si="169"/>
        <v>NEUTRAL</v>
      </c>
      <c r="H2704" s="6" t="str">
        <f t="shared" si="170"/>
        <v>CONFIRMED BEARISH</v>
      </c>
    </row>
    <row r="2705" spans="1:8" ht="13.5" x14ac:dyDescent="0.25">
      <c r="A2705" s="3">
        <f>TITRES_STAT!B2708</f>
        <v>45947</v>
      </c>
      <c r="B2705" s="6">
        <f>TITRES_STAT!C2708</f>
        <v>6.51</v>
      </c>
      <c r="C2705" s="6">
        <f>TITRES_STAT!D2708</f>
        <v>6.51</v>
      </c>
      <c r="D2705" s="6">
        <f>TITRES_STAT!E2708</f>
        <v>11926</v>
      </c>
      <c r="E2705" s="6">
        <f>TITRES_STAT!F2708</f>
        <v>6.5149999999999997</v>
      </c>
      <c r="F2705" s="6" t="str">
        <f t="shared" si="168"/>
        <v>BULLISH</v>
      </c>
      <c r="G2705" s="6" t="str">
        <f t="shared" si="169"/>
        <v>NEUTRAL</v>
      </c>
      <c r="H2705" s="6" t="str">
        <f t="shared" si="170"/>
        <v>BULLISH DIVERGENCE</v>
      </c>
    </row>
    <row r="2706" spans="1:8" ht="13.5" x14ac:dyDescent="0.25">
      <c r="A2706" s="3">
        <f>TITRES_STAT!B2709</f>
        <v>45950</v>
      </c>
      <c r="B2706" s="6">
        <f>TITRES_STAT!C2709</f>
        <v>6.5</v>
      </c>
      <c r="C2706" s="6">
        <f>TITRES_STAT!D2709</f>
        <v>6.5</v>
      </c>
      <c r="D2706" s="6">
        <f>TITRES_STAT!E2709</f>
        <v>9204</v>
      </c>
      <c r="E2706" s="6">
        <f>TITRES_STAT!F2709</f>
        <v>6.51</v>
      </c>
      <c r="F2706" s="6" t="str">
        <f t="shared" si="168"/>
        <v>BULLISH</v>
      </c>
      <c r="G2706" s="6" t="str">
        <f t="shared" si="169"/>
        <v>NEUTRAL</v>
      </c>
      <c r="H2706" s="6" t="str">
        <f t="shared" si="170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2.9796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3.05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2.9914000000000001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2.9914000000000001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3.0031000000000003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2.9620000000000002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2.9948800000000002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2.8740999999999999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2.9737800000000001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2.8740999999999999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2.9386000000000001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2.9327000000000001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2.9268600000000005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2.8740999999999999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2.9034000000000004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2.8447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2.8799399999999999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2.8447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2.8740599999999996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2.7568000000000001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2.8506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2.7568000000000001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2.81542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2.7450000000000001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2.7896000000000001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2.7450000000000001</v>
      </c>
      <c r="C16" s="2">
        <f>RSI!I16</f>
        <v>26.187576126674784</v>
      </c>
      <c r="D16" s="2">
        <f>MACD!E16</f>
        <v>0</v>
      </c>
      <c r="E16" s="2">
        <f>MACD!F16</f>
        <v>0</v>
      </c>
      <c r="F16" s="2">
        <f>'Moving Avg'!D16</f>
        <v>2.7696600000000005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2.7860999999999998</v>
      </c>
      <c r="C17" s="2">
        <f>RSI!I17</f>
        <v>32.273039889958696</v>
      </c>
      <c r="D17" s="2">
        <f>MACD!E17</f>
        <v>0</v>
      </c>
      <c r="E17" s="2">
        <f>MACD!F17</f>
        <v>0</v>
      </c>
      <c r="F17" s="2">
        <f>'Moving Avg'!D17</f>
        <v>2.7579400000000005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2.9034</v>
      </c>
      <c r="C18" s="2">
        <f>RSI!I18</f>
        <v>45.965367691284932</v>
      </c>
      <c r="D18" s="2">
        <f>MACD!E18</f>
        <v>0</v>
      </c>
      <c r="E18" s="2">
        <f>MACD!F18</f>
        <v>0</v>
      </c>
      <c r="F18" s="2">
        <f>'Moving Avg'!D18</f>
        <v>2.7872599999999998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2.9034</v>
      </c>
      <c r="C19" s="2">
        <f>RSI!I19</f>
        <v>45.965367691284932</v>
      </c>
      <c r="D19" s="2">
        <f>MACD!E19</f>
        <v>0</v>
      </c>
      <c r="E19" s="2">
        <f>MACD!F19</f>
        <v>0</v>
      </c>
      <c r="F19" s="2">
        <f>'Moving Avg'!D19</f>
        <v>2.8165799999999996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2.8740999999999999</v>
      </c>
      <c r="C20" s="2">
        <f>RSI!I20</f>
        <v>43.422246989584764</v>
      </c>
      <c r="D20" s="2">
        <f>MACD!E20</f>
        <v>0</v>
      </c>
      <c r="E20" s="2">
        <f>MACD!F20</f>
        <v>0</v>
      </c>
      <c r="F20" s="2">
        <f>'Moving Avg'!D20</f>
        <v>2.8424</v>
      </c>
      <c r="G20" s="2">
        <f>'Moving Avg'!F20</f>
        <v>2.8783894736842099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2.8740999999999999</v>
      </c>
      <c r="C21" s="2">
        <f>RSI!I21</f>
        <v>43.422246989584764</v>
      </c>
      <c r="D21" s="2">
        <f>MACD!E21</f>
        <v>0</v>
      </c>
      <c r="E21" s="2">
        <f>MACD!F21</f>
        <v>0</v>
      </c>
      <c r="F21" s="2">
        <f>'Moving Avg'!D21</f>
        <v>2.86822</v>
      </c>
      <c r="G21" s="2">
        <f>'Moving Avg'!F21</f>
        <v>2.8781749999999993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2.8447</v>
      </c>
      <c r="C22" s="2">
        <f>RSI!I22</f>
        <v>40.795617461471551</v>
      </c>
      <c r="D22" s="2">
        <f>MACD!E22</f>
        <v>0</v>
      </c>
      <c r="E22" s="2">
        <f>MACD!F22</f>
        <v>0</v>
      </c>
      <c r="F22" s="2">
        <f>'Moving Avg'!D22</f>
        <v>2.8799399999999999</v>
      </c>
      <c r="G22" s="2">
        <f>'Moving Avg'!F22</f>
        <v>2.8714299999999993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BEARISH DIVERGENCE</v>
      </c>
    </row>
    <row r="23" spans="1:12" ht="13.5" x14ac:dyDescent="0.25">
      <c r="A23" s="3">
        <f>RSI!A23</f>
        <v>42038</v>
      </c>
      <c r="B23" s="2">
        <f>RSI!B23</f>
        <v>2.7801999999999998</v>
      </c>
      <c r="C23" s="2">
        <f>RSI!I23</f>
        <v>35.694298819530943</v>
      </c>
      <c r="D23" s="2">
        <f>MACD!E23</f>
        <v>0</v>
      </c>
      <c r="E23" s="2">
        <f>MACD!F23</f>
        <v>0</v>
      </c>
      <c r="F23" s="2">
        <f>'Moving Avg'!D23</f>
        <v>2.8552999999999997</v>
      </c>
      <c r="G23" s="2">
        <f>'Moving Avg'!F23</f>
        <v>2.8579399999999993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2.8153999999999999</v>
      </c>
      <c r="C24" s="2">
        <f>RSI!I24</f>
        <v>40.096678324350151</v>
      </c>
      <c r="D24" s="2">
        <f>MACD!E24</f>
        <v>0</v>
      </c>
      <c r="E24" s="2">
        <f>MACD!F24</f>
        <v>0</v>
      </c>
      <c r="F24" s="2">
        <f>'Moving Avg'!D24</f>
        <v>2.8377000000000003</v>
      </c>
      <c r="G24" s="2">
        <f>'Moving Avg'!F24</f>
        <v>2.8491399999999993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2.8153999999999999</v>
      </c>
      <c r="C25" s="2">
        <f>RSI!I25</f>
        <v>40.096678324350144</v>
      </c>
      <c r="D25" s="2">
        <f>MACD!E25</f>
        <v>0</v>
      </c>
      <c r="E25" s="2">
        <f>MACD!F25</f>
        <v>0</v>
      </c>
      <c r="F25" s="2">
        <f>'Moving Avg'!D25</f>
        <v>2.8259599999999998</v>
      </c>
      <c r="G25" s="2">
        <f>'Moving Avg'!F25</f>
        <v>2.8403399999999994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2.7391999999999999</v>
      </c>
      <c r="C26" s="2">
        <f>RSI!I26</f>
        <v>34.215751707815485</v>
      </c>
      <c r="D26" s="2">
        <f>MACD!E26</f>
        <v>0</v>
      </c>
      <c r="E26" s="2">
        <f>MACD!F26</f>
        <v>0</v>
      </c>
      <c r="F26" s="2">
        <f>'Moving Avg'!D26</f>
        <v>2.7989800000000002</v>
      </c>
      <c r="G26" s="2">
        <f>'Moving Avg'!F26</f>
        <v>2.8291999999999993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2.7273999999999998</v>
      </c>
      <c r="C27" s="2">
        <f>RSI!I27</f>
        <v>33.398830184038644</v>
      </c>
      <c r="D27" s="2">
        <f>MACD!E27</f>
        <v>-3.849741612711588E-2</v>
      </c>
      <c r="E27" s="2">
        <f>MACD!F27</f>
        <v>0</v>
      </c>
      <c r="F27" s="2">
        <f>'Moving Avg'!D27</f>
        <v>2.7755199999999998</v>
      </c>
      <c r="G27" s="2">
        <f>'Moving Avg'!F27</f>
        <v>2.8218649999999998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2.6981000000000002</v>
      </c>
      <c r="C28" s="2">
        <f>RSI!I28</f>
        <v>31.39446159196855</v>
      </c>
      <c r="D28" s="2">
        <f>MACD!E28</f>
        <v>-1.3677563810387205E-2</v>
      </c>
      <c r="E28" s="2">
        <f>MACD!F28</f>
        <v>0</v>
      </c>
      <c r="F28" s="2">
        <f>'Moving Avg'!D28</f>
        <v>2.7590999999999997</v>
      </c>
      <c r="G28" s="2">
        <f>'Moving Avg'!F28</f>
        <v>2.8130650000000004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2.7744</v>
      </c>
      <c r="C29" s="2">
        <f>RSI!I29</f>
        <v>41.277538715387394</v>
      </c>
      <c r="D29" s="2">
        <f>MACD!E29</f>
        <v>2.6118083900175115E-3</v>
      </c>
      <c r="E29" s="2">
        <f>MACD!F29</f>
        <v>0</v>
      </c>
      <c r="F29" s="2">
        <f>'Moving Avg'!D29</f>
        <v>2.7509000000000001</v>
      </c>
      <c r="G29" s="2">
        <f>'Moving Avg'!F29</f>
        <v>2.8051499999999998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BULLISH DIVERGENCE</v>
      </c>
    </row>
    <row r="30" spans="1:12" ht="13.5" x14ac:dyDescent="0.25">
      <c r="A30" s="3">
        <f>RSI!A30</f>
        <v>42047</v>
      </c>
      <c r="B30" s="2">
        <f>RSI!B30</f>
        <v>2.8447</v>
      </c>
      <c r="C30" s="2">
        <f>RSI!I30</f>
        <v>48.621492898655482</v>
      </c>
      <c r="D30" s="2">
        <f>MACD!E30</f>
        <v>7.0993585938672332E-3</v>
      </c>
      <c r="E30" s="2">
        <f>MACD!F30</f>
        <v>0</v>
      </c>
      <c r="F30" s="2">
        <f>'Moving Avg'!D30</f>
        <v>2.7567599999999999</v>
      </c>
      <c r="G30" s="2">
        <f>'Moving Avg'!F30</f>
        <v>2.8036799999999999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2.9679000000000002</v>
      </c>
      <c r="C31" s="2">
        <f>RSI!I31</f>
        <v>58.432611308411161</v>
      </c>
      <c r="D31" s="2">
        <f>MACD!E31</f>
        <v>1.7434579433919239E-3</v>
      </c>
      <c r="E31" s="2">
        <f>MACD!F31</f>
        <v>0</v>
      </c>
      <c r="F31" s="2">
        <f>'Moving Avg'!D31</f>
        <v>2.8024999999999998</v>
      </c>
      <c r="G31" s="2">
        <f>'Moving Avg'!F31</f>
        <v>2.8098399999999999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2.9502999999999999</v>
      </c>
      <c r="C32" s="2">
        <f>RSI!I32</f>
        <v>56.764964598292288</v>
      </c>
      <c r="D32" s="2">
        <f>MACD!E32</f>
        <v>-6.7609480698678226E-3</v>
      </c>
      <c r="E32" s="2">
        <f>MACD!F32</f>
        <v>0</v>
      </c>
      <c r="F32" s="2">
        <f>'Moving Avg'!D32</f>
        <v>2.8470800000000001</v>
      </c>
      <c r="G32" s="2">
        <f>'Moving Avg'!F32</f>
        <v>2.8151199999999994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3.0911</v>
      </c>
      <c r="C33" s="2">
        <f>RSI!I33</f>
        <v>65.297596043328554</v>
      </c>
      <c r="D33" s="2">
        <f>MACD!E33</f>
        <v>-3.490302174897586E-2</v>
      </c>
      <c r="E33" s="2">
        <f>MACD!F33</f>
        <v>0</v>
      </c>
      <c r="F33" s="2">
        <f>'Moving Avg'!D33</f>
        <v>2.9256799999999998</v>
      </c>
      <c r="G33" s="2">
        <f>'Moving Avg'!F33</f>
        <v>2.8318349999999994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3.0911</v>
      </c>
      <c r="C34" s="2">
        <f>RSI!I34</f>
        <v>65.297596043328554</v>
      </c>
      <c r="D34" s="2">
        <f>MACD!E34</f>
        <v>-5.4681535067377052E-2</v>
      </c>
      <c r="E34" s="2">
        <f>MACD!F34</f>
        <v>0</v>
      </c>
      <c r="F34" s="2">
        <f>'Moving Avg'!D34</f>
        <v>2.98902</v>
      </c>
      <c r="G34" s="2">
        <f>'Moving Avg'!F34</f>
        <v>2.8485499999999995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3.1320999999999999</v>
      </c>
      <c r="C35" s="2">
        <f>RSI!I35</f>
        <v>67.465976634260613</v>
      </c>
      <c r="D35" s="2">
        <f>MACD!E35</f>
        <v>-7.5733287267635951E-2</v>
      </c>
      <c r="E35" s="2">
        <f>MACD!F35</f>
        <v>-2.3644349684898123E-2</v>
      </c>
      <c r="F35" s="2">
        <f>'Moving Avg'!D35</f>
        <v>3.0465</v>
      </c>
      <c r="G35" s="2">
        <f>'Moving Avg'!F35</f>
        <v>2.8679049999999999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3.1263000000000001</v>
      </c>
      <c r="C36" s="2">
        <f>RSI!I36</f>
        <v>66.829804036982665</v>
      </c>
      <c r="D36" s="2">
        <f>MACD!E36</f>
        <v>-0.10626633201407687</v>
      </c>
      <c r="E36" s="2">
        <f>MACD!F36</f>
        <v>-4.0168746150733875E-2</v>
      </c>
      <c r="F36" s="2">
        <f>'Moving Avg'!D36</f>
        <v>3.0781800000000001</v>
      </c>
      <c r="G36" s="2">
        <f>'Moving Avg'!F36</f>
        <v>2.8869699999999998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STRONG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3.0735000000000001</v>
      </c>
      <c r="C37" s="2">
        <f>RSI!I37</f>
        <v>61.174556866697685</v>
      </c>
      <c r="D37" s="2">
        <f>MACD!E37</f>
        <v>-0.13129289035372027</v>
      </c>
      <c r="E37" s="2">
        <f>MACD!F37</f>
        <v>-5.8393574991331153E-2</v>
      </c>
      <c r="F37" s="2">
        <f>'Moving Avg'!D37</f>
        <v>3.1028199999999999</v>
      </c>
      <c r="G37" s="2">
        <f>'Moving Avg'!F37</f>
        <v>2.9013400000000003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STRONG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3.0383</v>
      </c>
      <c r="C38" s="2">
        <f>RSI!I38</f>
        <v>57.670824020162065</v>
      </c>
      <c r="D38" s="2">
        <f>MACD!E38</f>
        <v>-0.15524882192633349</v>
      </c>
      <c r="E38" s="2">
        <f>MACD!F38</f>
        <v>-7.776462437833162E-2</v>
      </c>
      <c r="F38" s="2">
        <f>'Moving Avg'!D38</f>
        <v>3.0922600000000005</v>
      </c>
      <c r="G38" s="2">
        <f>'Moving Avg'!F38</f>
        <v>2.9080849999999998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3.0148000000000001</v>
      </c>
      <c r="C39" s="2">
        <f>RSI!I39</f>
        <v>55.389951466637612</v>
      </c>
      <c r="D39" s="2">
        <f>MACD!E39</f>
        <v>-0.16264621763790954</v>
      </c>
      <c r="E39" s="2">
        <f>MACD!F39</f>
        <v>-9.4740943030247216E-2</v>
      </c>
      <c r="F39" s="2">
        <f>'Moving Avg'!D39</f>
        <v>3.0770000000000004</v>
      </c>
      <c r="G39" s="2">
        <f>'Moving Avg'!F39</f>
        <v>2.9136549999999999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3.0794000000000001</v>
      </c>
      <c r="C40" s="2">
        <f>RSI!I40</f>
        <v>60.065595251054219</v>
      </c>
      <c r="D40" s="2">
        <f>MACD!E40</f>
        <v>-0.16329778159839847</v>
      </c>
      <c r="E40" s="2">
        <f>MACD!F40</f>
        <v>-0.10845231074387748</v>
      </c>
      <c r="F40" s="2">
        <f>'Moving Avg'!D40</f>
        <v>3.0664600000000002</v>
      </c>
      <c r="G40" s="2">
        <f>'Moving Avg'!F40</f>
        <v>2.9239199999999999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3.0735000000000001</v>
      </c>
      <c r="C41" s="2">
        <f>RSI!I41</f>
        <v>59.452702480182595</v>
      </c>
      <c r="D41" s="2">
        <f>MACD!E41</f>
        <v>-0.14523108348654956</v>
      </c>
      <c r="E41" s="2">
        <f>MACD!F41</f>
        <v>-0.11580806529241192</v>
      </c>
      <c r="F41" s="2">
        <f>'Moving Avg'!D41</f>
        <v>3.0558999999999998</v>
      </c>
      <c r="G41" s="2">
        <f>'Moving Avg'!F41</f>
        <v>2.9338900000000003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WEAK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3.0324</v>
      </c>
      <c r="C42" s="2">
        <f>RSI!I42</f>
        <v>55.225320859009905</v>
      </c>
      <c r="D42" s="2">
        <f>MACD!E42</f>
        <v>-0.13028787461274671</v>
      </c>
      <c r="E42" s="2">
        <f>MACD!F42</f>
        <v>-0.11870402715647888</v>
      </c>
      <c r="F42" s="2">
        <f>'Moving Avg'!D42</f>
        <v>3.0476799999999997</v>
      </c>
      <c r="G42" s="2">
        <f>'Moving Avg'!F42</f>
        <v>2.9432750000000003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2.9914000000000001</v>
      </c>
      <c r="C43" s="2">
        <f>RSI!I43</f>
        <v>51.306134894433725</v>
      </c>
      <c r="D43" s="2">
        <f>MACD!E43</f>
        <v>-9.333250726588993E-2</v>
      </c>
      <c r="E43" s="2">
        <f>MACD!F43</f>
        <v>-0.11362972317836109</v>
      </c>
      <c r="F43" s="2">
        <f>'Moving Avg'!D43</f>
        <v>3.0383</v>
      </c>
      <c r="G43" s="2">
        <f>'Moving Avg'!F43</f>
        <v>2.9538350000000002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3.0207000000000002</v>
      </c>
      <c r="C44" s="2">
        <f>RSI!I44</f>
        <v>53.827905874647662</v>
      </c>
      <c r="D44" s="2">
        <f>MACD!E44</f>
        <v>-6.4349441597943535E-2</v>
      </c>
      <c r="E44" s="2">
        <f>MACD!F44</f>
        <v>-0.1037736668622776</v>
      </c>
      <c r="F44" s="2">
        <f>'Moving Avg'!D44</f>
        <v>3.0394800000000002</v>
      </c>
      <c r="G44" s="2">
        <f>'Moving Avg'!F44</f>
        <v>2.9641000000000002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2.9327000000000001</v>
      </c>
      <c r="C45" s="2">
        <f>RSI!I45</f>
        <v>46.105024154727538</v>
      </c>
      <c r="D45" s="2">
        <f>MACD!E45</f>
        <v>-2.7280094517951881E-2</v>
      </c>
      <c r="E45" s="2">
        <f>MACD!F45</f>
        <v>-8.8474952393412465E-2</v>
      </c>
      <c r="F45" s="2">
        <f>'Moving Avg'!D45</f>
        <v>3.0101400000000003</v>
      </c>
      <c r="G45" s="2">
        <f>'Moving Avg'!F45</f>
        <v>2.9699650000000002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3.0207000000000002</v>
      </c>
      <c r="C46" s="2">
        <f>RSI!I46</f>
        <v>53.317878570194388</v>
      </c>
      <c r="D46" s="2">
        <f>MACD!E46</f>
        <v>-3.0647360419706615E-3</v>
      </c>
      <c r="E46" s="2">
        <f>MACD!F46</f>
        <v>-7.1392909123124113E-2</v>
      </c>
      <c r="F46" s="2">
        <f>'Moving Avg'!D46</f>
        <v>2.9995799999999999</v>
      </c>
      <c r="G46" s="2">
        <f>'Moving Avg'!F46</f>
        <v>2.9840399999999998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BULLISH DIVERGENCE</v>
      </c>
    </row>
    <row r="47" spans="1:12" ht="13.5" x14ac:dyDescent="0.25">
      <c r="A47" s="3">
        <f>RSI!A47</f>
        <v>42072</v>
      </c>
      <c r="B47" s="2">
        <f>RSI!B47</f>
        <v>3.0324</v>
      </c>
      <c r="C47" s="2">
        <f>RSI!I47</f>
        <v>54.195594555655646</v>
      </c>
      <c r="D47" s="2">
        <f>MACD!E47</f>
        <v>8.1560118926811143E-3</v>
      </c>
      <c r="E47" s="2">
        <f>MACD!F47</f>
        <v>-5.5483124919963073E-2</v>
      </c>
      <c r="F47" s="2">
        <f>'Moving Avg'!D47</f>
        <v>2.9995800000000004</v>
      </c>
      <c r="G47" s="2">
        <f>'Moving Avg'!F47</f>
        <v>2.9992900000000002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STRONG</v>
      </c>
      <c r="L47" s="6" t="str">
        <f>OBV!H47</f>
        <v>NEUTRAL</v>
      </c>
    </row>
    <row r="48" spans="1:12" ht="13.5" x14ac:dyDescent="0.25">
      <c r="A48" s="3">
        <f>RSI!A48</f>
        <v>42073</v>
      </c>
      <c r="B48" s="2">
        <f>RSI!B48</f>
        <v>2.9443999999999999</v>
      </c>
      <c r="C48" s="2">
        <f>RSI!I48</f>
        <v>47.032753376971037</v>
      </c>
      <c r="D48" s="2">
        <f>MACD!E48</f>
        <v>1.8425760139001213E-2</v>
      </c>
      <c r="E48" s="2">
        <f>MACD!F48</f>
        <v>-4.0701347908170218E-2</v>
      </c>
      <c r="F48" s="2">
        <f>'Moving Avg'!D48</f>
        <v>2.9901799999999996</v>
      </c>
      <c r="G48" s="2">
        <f>'Moving Avg'!F48</f>
        <v>3.0116050000000003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BULLISH DIVERGENCE</v>
      </c>
    </row>
    <row r="49" spans="1:12" ht="13.5" x14ac:dyDescent="0.25">
      <c r="A49" s="3">
        <f>RSI!A49</f>
        <v>42074</v>
      </c>
      <c r="B49" s="2">
        <f>RSI!B49</f>
        <v>2.9561999999999999</v>
      </c>
      <c r="C49" s="2">
        <f>RSI!I49</f>
        <v>48.024731505070683</v>
      </c>
      <c r="D49" s="2">
        <f>MACD!E49</f>
        <v>2.2842505800488411E-2</v>
      </c>
      <c r="E49" s="2">
        <f>MACD!F49</f>
        <v>-2.7992577166438493E-2</v>
      </c>
      <c r="F49" s="2">
        <f>'Moving Avg'!D49</f>
        <v>2.9772800000000004</v>
      </c>
      <c r="G49" s="2">
        <f>'Moving Avg'!F49</f>
        <v>3.0206950000000004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BULLISH DIVERGENCE</v>
      </c>
    </row>
    <row r="50" spans="1:12" ht="13.5" x14ac:dyDescent="0.25">
      <c r="A50" s="3">
        <f>RSI!A50</f>
        <v>42075</v>
      </c>
      <c r="B50" s="2">
        <f>RSI!B50</f>
        <v>2.9327000000000001</v>
      </c>
      <c r="C50" s="2">
        <f>RSI!I50</f>
        <v>46.170229650727109</v>
      </c>
      <c r="D50" s="2">
        <f>MACD!E50</f>
        <v>3.8389614158628405E-2</v>
      </c>
      <c r="E50" s="2">
        <f>MACD!F50</f>
        <v>-1.4716138901425115E-2</v>
      </c>
      <c r="F50" s="2">
        <f>'Moving Avg'!D50</f>
        <v>2.9772800000000004</v>
      </c>
      <c r="G50" s="2">
        <f>'Moving Avg'!F50</f>
        <v>3.0250949999999999</v>
      </c>
      <c r="H50" s="2">
        <f>'Moving Avg'!G50</f>
        <v>2.920508163265306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NEUTRAL</v>
      </c>
    </row>
    <row r="51" spans="1:12" ht="13.5" x14ac:dyDescent="0.25">
      <c r="A51" s="3">
        <f>RSI!A51</f>
        <v>42076</v>
      </c>
      <c r="B51" s="2">
        <f>RSI!B51</f>
        <v>2.9327000000000001</v>
      </c>
      <c r="C51" s="2">
        <f>RSI!I51</f>
        <v>46.170229650727109</v>
      </c>
      <c r="D51" s="2">
        <f>MACD!E51</f>
        <v>5.0897011143967053E-2</v>
      </c>
      <c r="E51" s="2">
        <f>MACD!F51</f>
        <v>-1.5935088923466813E-3</v>
      </c>
      <c r="F51" s="2">
        <f>'Moving Avg'!D51</f>
        <v>2.9596800000000001</v>
      </c>
      <c r="G51" s="2">
        <f>'Moving Avg'!F51</f>
        <v>3.0233349999999999</v>
      </c>
      <c r="H51" s="2">
        <f>'Moving Avg'!G51</f>
        <v>2.9207519999999998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2.9327000000000001</v>
      </c>
      <c r="C52" s="2">
        <f>RSI!I52</f>
        <v>46.170229650727109</v>
      </c>
      <c r="D52" s="2">
        <f>MACD!E52</f>
        <v>5.5397712358760121E-2</v>
      </c>
      <c r="E52" s="2">
        <f>MACD!F52</f>
        <v>9.8047353578746797E-3</v>
      </c>
      <c r="F52" s="2">
        <f>'Moving Avg'!D52</f>
        <v>2.93974</v>
      </c>
      <c r="G52" s="2">
        <f>'Moving Avg'!F52</f>
        <v>3.0224549999999994</v>
      </c>
      <c r="H52" s="2">
        <f>'Moving Avg'!G52</f>
        <v>2.9198139999999997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2.9268999999999998</v>
      </c>
      <c r="C53" s="2">
        <f>RSI!I53</f>
        <v>45.627105114492593</v>
      </c>
      <c r="D53" s="2">
        <f>MACD!E53</f>
        <v>5.355070946597662E-2</v>
      </c>
      <c r="E53" s="2">
        <f>MACD!F53</f>
        <v>1.8553930179495068E-2</v>
      </c>
      <c r="F53" s="2">
        <f>'Moving Avg'!D53</f>
        <v>2.9362400000000002</v>
      </c>
      <c r="G53" s="2">
        <f>'Moving Avg'!F53</f>
        <v>3.0142449999999998</v>
      </c>
      <c r="H53" s="2">
        <f>'Moving Avg'!G53</f>
        <v>2.9173519999999997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2.8447</v>
      </c>
      <c r="C54" s="2">
        <f>RSI!I54</f>
        <v>38.68205432523672</v>
      </c>
      <c r="D54" s="2">
        <f>MACD!E54</f>
        <v>6.2824986863756926E-2</v>
      </c>
      <c r="E54" s="2">
        <f>MACD!F54</f>
        <v>2.7408141516347441E-2</v>
      </c>
      <c r="F54" s="2">
        <f>'Moving Avg'!D54</f>
        <v>2.9139399999999998</v>
      </c>
      <c r="G54" s="2">
        <f>'Moving Avg'!F54</f>
        <v>3.001925</v>
      </c>
      <c r="H54" s="2">
        <f>'Moving Avg'!G54</f>
        <v>2.9144179999999995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2.9093</v>
      </c>
      <c r="C55" s="2">
        <f>RSI!I55</f>
        <v>45.679815709877495</v>
      </c>
      <c r="D55" s="2">
        <f>MACD!E55</f>
        <v>5.3057255629951339E-2</v>
      </c>
      <c r="E55" s="2">
        <f>MACD!F55</f>
        <v>3.253796433906822E-2</v>
      </c>
      <c r="F55" s="2">
        <f>'Moving Avg'!D55</f>
        <v>2.9092600000000002</v>
      </c>
      <c r="G55" s="2">
        <f>'Moving Avg'!F55</f>
        <v>2.9907850000000002</v>
      </c>
      <c r="H55" s="2">
        <f>'Moving Avg'!G55</f>
        <v>2.912776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BULLISH DIVERGENCE</v>
      </c>
    </row>
    <row r="56" spans="1:12" ht="13.5" x14ac:dyDescent="0.25">
      <c r="A56" s="3">
        <f>RSI!A56</f>
        <v>42086</v>
      </c>
      <c r="B56" s="2">
        <f>RSI!B56</f>
        <v>2.8271000000000002</v>
      </c>
      <c r="C56" s="2">
        <f>RSI!I56</f>
        <v>39.502250299526025</v>
      </c>
      <c r="D56" s="2">
        <f>MACD!E56</f>
        <v>6.4693850752981952E-2</v>
      </c>
      <c r="E56" s="2">
        <f>MACD!F56</f>
        <v>3.8969141621850972E-2</v>
      </c>
      <c r="F56" s="2">
        <f>'Moving Avg'!D56</f>
        <v>2.8881399999999999</v>
      </c>
      <c r="G56" s="2">
        <f>'Moving Avg'!F56</f>
        <v>2.9758250000000004</v>
      </c>
      <c r="H56" s="2">
        <f>'Moving Avg'!G56</f>
        <v>2.9100779999999999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2.8330000000000002</v>
      </c>
      <c r="C57" s="2">
        <f>RSI!I57</f>
        <v>40.128115514923245</v>
      </c>
      <c r="D57" s="2">
        <f>MACD!E57</f>
        <v>7.6642820142786672E-2</v>
      </c>
      <c r="E57" s="2">
        <f>MACD!F57</f>
        <v>4.6503877326038112E-2</v>
      </c>
      <c r="F57" s="2">
        <f>'Moving Avg'!D57</f>
        <v>2.8681999999999999</v>
      </c>
      <c r="G57" s="2">
        <f>'Moving Avg'!F57</f>
        <v>2.9638</v>
      </c>
      <c r="H57" s="2">
        <f>'Moving Avg'!G57</f>
        <v>2.9092559999999992</v>
      </c>
      <c r="I57" s="2">
        <f>'Moving Avg'!H57</f>
        <v>0</v>
      </c>
      <c r="J57" s="6" t="str">
        <f>OBV!F57</f>
        <v>BULLISH</v>
      </c>
      <c r="K57" s="6" t="str">
        <f>OBV!G57</f>
        <v>STRONG</v>
      </c>
      <c r="L57" s="6" t="str">
        <f>OBV!H57</f>
        <v>BULLISH DIVERGENCE</v>
      </c>
    </row>
    <row r="58" spans="1:12" ht="13.5" x14ac:dyDescent="0.25">
      <c r="A58" s="3">
        <f>RSI!A58</f>
        <v>42088</v>
      </c>
      <c r="B58" s="2">
        <f>RSI!B58</f>
        <v>2.9034</v>
      </c>
      <c r="C58" s="2">
        <f>RSI!I58</f>
        <v>47.153400867483299</v>
      </c>
      <c r="D58" s="2">
        <f>MACD!E58</f>
        <v>6.8650214164511336E-2</v>
      </c>
      <c r="E58" s="2">
        <f>MACD!F58</f>
        <v>5.0933144693732758E-2</v>
      </c>
      <c r="F58" s="2">
        <f>'Moving Avg'!D58</f>
        <v>2.8634999999999997</v>
      </c>
      <c r="G58" s="2">
        <f>'Moving Avg'!F58</f>
        <v>2.957055</v>
      </c>
      <c r="H58" s="2">
        <f>'Moving Avg'!G58</f>
        <v>2.9098419999999994</v>
      </c>
      <c r="I58" s="2">
        <f>'Moving Avg'!H58</f>
        <v>0</v>
      </c>
      <c r="J58" s="6" t="str">
        <f>OBV!F58</f>
        <v>BULLISH</v>
      </c>
      <c r="K58" s="6" t="str">
        <f>OBV!G58</f>
        <v>STRONG</v>
      </c>
      <c r="L58" s="6" t="str">
        <f>OBV!H58</f>
        <v>BULLISH DIVERGENCE</v>
      </c>
    </row>
    <row r="59" spans="1:12" ht="13.5" x14ac:dyDescent="0.25">
      <c r="A59" s="3">
        <f>RSI!A59</f>
        <v>42089</v>
      </c>
      <c r="B59" s="2">
        <f>RSI!B59</f>
        <v>2.8740999999999999</v>
      </c>
      <c r="C59" s="2">
        <f>RSI!I59</f>
        <v>44.79741005816755</v>
      </c>
      <c r="D59" s="2">
        <f>MACD!E59</f>
        <v>6.6058853763702796E-2</v>
      </c>
      <c r="E59" s="2">
        <f>MACD!F59</f>
        <v>5.3958286507726771E-2</v>
      </c>
      <c r="F59" s="2">
        <f>'Moving Avg'!D59</f>
        <v>2.86938</v>
      </c>
      <c r="G59" s="2">
        <f>'Moving Avg'!F59</f>
        <v>2.9500199999999994</v>
      </c>
      <c r="H59" s="2">
        <f>'Moving Avg'!G59</f>
        <v>2.908669999999999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2.8975</v>
      </c>
      <c r="C60" s="2">
        <f>RSI!I60</f>
        <v>47.071878783396144</v>
      </c>
      <c r="D60" s="2">
        <f>MACD!E60</f>
        <v>5.8862672780006786E-2</v>
      </c>
      <c r="E60" s="2">
        <f>MACD!F60</f>
        <v>5.4939163762182774E-2</v>
      </c>
      <c r="F60" s="2">
        <f>'Moving Avg'!D60</f>
        <v>2.8670200000000001</v>
      </c>
      <c r="G60" s="2">
        <f>'Moving Avg'!F60</f>
        <v>2.940925</v>
      </c>
      <c r="H60" s="2">
        <f>'Moving Avg'!G60</f>
        <v>2.909138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2.8153999999999999</v>
      </c>
      <c r="C61" s="2">
        <f>RSI!I61</f>
        <v>40.730897410411494</v>
      </c>
      <c r="D61" s="2">
        <f>MACD!E61</f>
        <v>5.9036460638592914E-2</v>
      </c>
      <c r="E61" s="2">
        <f>MACD!F61</f>
        <v>5.5758623137464804E-2</v>
      </c>
      <c r="F61" s="2">
        <f>'Moving Avg'!D61</f>
        <v>2.8646799999999999</v>
      </c>
      <c r="G61" s="2">
        <f>'Moving Avg'!F61</f>
        <v>2.9280200000000001</v>
      </c>
      <c r="H61" s="2">
        <f>'Moving Avg'!G61</f>
        <v>2.9085519999999998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2.8740999999999999</v>
      </c>
      <c r="C62" s="2">
        <f>RSI!I62</f>
        <v>46.300739436939772</v>
      </c>
      <c r="D62" s="2">
        <f>MACD!E62</f>
        <v>5.5488443027643441E-2</v>
      </c>
      <c r="E62" s="2">
        <f>MACD!F62</f>
        <v>5.570458711550054E-2</v>
      </c>
      <c r="F62" s="2">
        <f>'Moving Avg'!D62</f>
        <v>2.8729000000000005</v>
      </c>
      <c r="G62" s="2">
        <f>'Moving Avg'!F62</f>
        <v>2.9201050000000004</v>
      </c>
      <c r="H62" s="2">
        <f>'Moving Avg'!G62</f>
        <v>2.9091399999999998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BEARISH DIVERGENCE</v>
      </c>
    </row>
    <row r="63" spans="1:12" ht="13.5" x14ac:dyDescent="0.25">
      <c r="A63" s="3">
        <f>RSI!A63</f>
        <v>42095</v>
      </c>
      <c r="B63" s="2">
        <f>RSI!B63</f>
        <v>2.8740999999999999</v>
      </c>
      <c r="C63" s="2">
        <f>RSI!I63</f>
        <v>46.300739436939772</v>
      </c>
      <c r="D63" s="2">
        <f>MACD!E63</f>
        <v>5.1851808796527621E-2</v>
      </c>
      <c r="E63" s="2">
        <f>MACD!F63</f>
        <v>5.4934031451705959E-2</v>
      </c>
      <c r="F63" s="2">
        <f>'Moving Avg'!D63</f>
        <v>2.8670400000000003</v>
      </c>
      <c r="G63" s="2">
        <f>'Moving Avg'!F63</f>
        <v>2.9142399999999999</v>
      </c>
      <c r="H63" s="2">
        <f>'Moving Avg'!G63</f>
        <v>2.911486</v>
      </c>
      <c r="I63" s="2">
        <f>'Moving Avg'!H63</f>
        <v>0</v>
      </c>
      <c r="J63" s="6" t="str">
        <f>OBV!F63</f>
        <v>BEARISH</v>
      </c>
      <c r="K63" s="6" t="str">
        <f>OBV!G63</f>
        <v>WEAK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2.8740999999999999</v>
      </c>
      <c r="C64" s="2">
        <f>RSI!I64</f>
        <v>46.300739436939772</v>
      </c>
      <c r="D64" s="2">
        <f>MACD!E64</f>
        <v>3.636724569469596E-2</v>
      </c>
      <c r="E64" s="2">
        <f>MACD!F64</f>
        <v>5.1220674300303963E-2</v>
      </c>
      <c r="F64" s="2">
        <f>'Moving Avg'!D64</f>
        <v>2.8670400000000003</v>
      </c>
      <c r="G64" s="2">
        <f>'Moving Avg'!F64</f>
        <v>2.9069099999999994</v>
      </c>
      <c r="H64" s="2">
        <f>'Moving Avg'!G64</f>
        <v>2.9138319999999998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NEUTRAL</v>
      </c>
    </row>
    <row r="65" spans="1:12" ht="13.5" x14ac:dyDescent="0.25">
      <c r="A65" s="3">
        <f>RSI!A65</f>
        <v>42097</v>
      </c>
      <c r="B65" s="2">
        <f>RSI!B65</f>
        <v>2.8681999999999999</v>
      </c>
      <c r="C65" s="2">
        <f>RSI!I65</f>
        <v>45.760884721553111</v>
      </c>
      <c r="D65" s="2">
        <f>MACD!E65</f>
        <v>3.3861479780785242E-2</v>
      </c>
      <c r="E65" s="2">
        <f>MACD!F65</f>
        <v>4.7748835396400222E-2</v>
      </c>
      <c r="F65" s="2">
        <f>'Moving Avg'!D65</f>
        <v>2.8611800000000001</v>
      </c>
      <c r="G65" s="2">
        <f>'Moving Avg'!F65</f>
        <v>2.9036849999999998</v>
      </c>
      <c r="H65" s="2">
        <f>'Moving Avg'!G65</f>
        <v>2.9162960000000004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BULLISH DIVERGENCE</v>
      </c>
    </row>
    <row r="66" spans="1:12" ht="13.5" x14ac:dyDescent="0.25">
      <c r="A66" s="3">
        <f>RSI!A66</f>
        <v>42100</v>
      </c>
      <c r="B66" s="2">
        <f>RSI!B66</f>
        <v>2.8153999999999999</v>
      </c>
      <c r="C66" s="2">
        <f>RSI!I66</f>
        <v>41.138137063155853</v>
      </c>
      <c r="D66" s="2">
        <f>MACD!E66</f>
        <v>2.324572039204309E-2</v>
      </c>
      <c r="E66" s="2">
        <f>MACD!F66</f>
        <v>4.2848212395528801E-2</v>
      </c>
      <c r="F66" s="2">
        <f>'Moving Avg'!D66</f>
        <v>2.8611800000000001</v>
      </c>
      <c r="G66" s="2">
        <f>'Moving Avg'!F66</f>
        <v>2.8934199999999994</v>
      </c>
      <c r="H66" s="2">
        <f>'Moving Avg'!G66</f>
        <v>2.9177040000000005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2.9502999999999999</v>
      </c>
      <c r="C67" s="2">
        <f>RSI!I67</f>
        <v>53.940443939941858</v>
      </c>
      <c r="D67" s="2">
        <f>MACD!E67</f>
        <v>5.7120545416950996E-3</v>
      </c>
      <c r="E67" s="2">
        <f>MACD!F67</f>
        <v>3.5420980824762062E-2</v>
      </c>
      <c r="F67" s="2">
        <f>'Moving Avg'!D67</f>
        <v>2.87642</v>
      </c>
      <c r="G67" s="2">
        <f>'Moving Avg'!F67</f>
        <v>2.8893149999999994</v>
      </c>
      <c r="H67" s="2">
        <f>'Moving Avg'!G67</f>
        <v>2.9209879999999999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2.8917000000000002</v>
      </c>
      <c r="C68" s="2">
        <f>RSI!I68</f>
        <v>48.958980518500077</v>
      </c>
      <c r="D68" s="2">
        <f>MACD!E68</f>
        <v>5.7445151484971646E-3</v>
      </c>
      <c r="E68" s="2">
        <f>MACD!F68</f>
        <v>2.9485687689509085E-2</v>
      </c>
      <c r="F68" s="2">
        <f>'Moving Avg'!D68</f>
        <v>2.8799400000000004</v>
      </c>
      <c r="G68" s="2">
        <f>'Moving Avg'!F68</f>
        <v>2.8866799999999992</v>
      </c>
      <c r="H68" s="2">
        <f>'Moving Avg'!G68</f>
        <v>2.9207539999999996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BEARISH DIVERGENCE</v>
      </c>
    </row>
    <row r="69" spans="1:12" ht="13.5" x14ac:dyDescent="0.25">
      <c r="A69" s="3">
        <f>RSI!A69</f>
        <v>42104</v>
      </c>
      <c r="B69" s="2">
        <f>RSI!B69</f>
        <v>2.8740999999999999</v>
      </c>
      <c r="C69" s="2">
        <f>RSI!I69</f>
        <v>47.538968822442669</v>
      </c>
      <c r="D69" s="2">
        <f>MACD!E69</f>
        <v>2.6338274170911724E-3</v>
      </c>
      <c r="E69" s="2">
        <f>MACD!F69</f>
        <v>2.4115315635025503E-2</v>
      </c>
      <c r="F69" s="2">
        <f>'Moving Avg'!D69</f>
        <v>2.8799400000000004</v>
      </c>
      <c r="G69" s="2">
        <f>'Moving Avg'!F69</f>
        <v>2.8825749999999997</v>
      </c>
      <c r="H69" s="2">
        <f>'Moving Avg'!G69</f>
        <v>2.9201679999999999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NEUTRAL</v>
      </c>
    </row>
    <row r="70" spans="1:12" ht="13.5" x14ac:dyDescent="0.25">
      <c r="A70" s="3">
        <f>RSI!A70</f>
        <v>42107</v>
      </c>
      <c r="B70" s="2">
        <f>RSI!B70</f>
        <v>2.7332999999999998</v>
      </c>
      <c r="C70" s="2">
        <f>RSI!I70</f>
        <v>38.034778623580173</v>
      </c>
      <c r="D70" s="2">
        <f>MACD!E70</f>
        <v>1.4196293411948613E-2</v>
      </c>
      <c r="E70" s="2">
        <f>MACD!F70</f>
        <v>2.2131511190410125E-2</v>
      </c>
      <c r="F70" s="2">
        <f>'Moving Avg'!D70</f>
        <v>2.8529599999999999</v>
      </c>
      <c r="G70" s="2">
        <f>'Moving Avg'!F70</f>
        <v>2.8726049999999996</v>
      </c>
      <c r="H70" s="2">
        <f>'Moving Avg'!G70</f>
        <v>2.9173519999999997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2.7098</v>
      </c>
      <c r="C71" s="2">
        <f>RSI!I71</f>
        <v>36.715417380776231</v>
      </c>
      <c r="D71" s="2">
        <f>MACD!E71</f>
        <v>1.4074620975874641E-2</v>
      </c>
      <c r="E71" s="2">
        <f>MACD!F71</f>
        <v>2.052013314750303E-2</v>
      </c>
      <c r="F71" s="2">
        <f>'Moving Avg'!D71</f>
        <v>2.8318400000000001</v>
      </c>
      <c r="G71" s="2">
        <f>'Moving Avg'!F71</f>
        <v>2.8614599999999997</v>
      </c>
      <c r="H71" s="2">
        <f>'Moving Avg'!G71</f>
        <v>2.9140659999999996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2.7450000000000001</v>
      </c>
      <c r="C72" s="2">
        <f>RSI!I72</f>
        <v>40.068889054379341</v>
      </c>
      <c r="D72" s="2">
        <f>MACD!E72</f>
        <v>2.1445679654438887E-2</v>
      </c>
      <c r="E72" s="2">
        <f>MACD!F72</f>
        <v>2.0705242448890201E-2</v>
      </c>
      <c r="F72" s="2">
        <f>'Moving Avg'!D72</f>
        <v>2.7907800000000003</v>
      </c>
      <c r="G72" s="2">
        <f>'Moving Avg'!F72</f>
        <v>2.8520749999999997</v>
      </c>
      <c r="H72" s="2">
        <f>'Moving Avg'!G72</f>
        <v>2.9120720000000002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2.7860999999999998</v>
      </c>
      <c r="C73" s="2">
        <f>RSI!I73</f>
        <v>43.812738934060867</v>
      </c>
      <c r="D73" s="2">
        <f>MACD!E73</f>
        <v>2.540311104471682E-2</v>
      </c>
      <c r="E73" s="2">
        <f>MACD!F73</f>
        <v>2.1644816168055525E-2</v>
      </c>
      <c r="F73" s="2">
        <f>'Moving Avg'!D73</f>
        <v>2.76966</v>
      </c>
      <c r="G73" s="2">
        <f>'Moving Avg'!F73</f>
        <v>2.8450349999999993</v>
      </c>
      <c r="H73" s="2">
        <f>'Moving Avg'!G73</f>
        <v>2.9121899999999994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</row>
    <row r="74" spans="1:12" ht="13.5" x14ac:dyDescent="0.25">
      <c r="A74" s="3">
        <f>RSI!A74</f>
        <v>42111</v>
      </c>
      <c r="B74" s="2">
        <f>RSI!B74</f>
        <v>2.8271000000000002</v>
      </c>
      <c r="C74" s="2">
        <f>RSI!I74</f>
        <v>47.346369458487374</v>
      </c>
      <c r="D74" s="2">
        <f>MACD!E74</f>
        <v>2.6179980526618074E-2</v>
      </c>
      <c r="E74" s="2">
        <f>MACD!F74</f>
        <v>2.2551849039768035E-2</v>
      </c>
      <c r="F74" s="2">
        <f>'Moving Avg'!D74</f>
        <v>2.7602599999999997</v>
      </c>
      <c r="G74" s="2">
        <f>'Moving Avg'!F74</f>
        <v>2.8441549999999993</v>
      </c>
      <c r="H74" s="2">
        <f>'Moving Avg'!G74</f>
        <v>2.9124239999999992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BULLISH DIVERGENCE</v>
      </c>
    </row>
    <row r="75" spans="1:12" ht="13.5" x14ac:dyDescent="0.25">
      <c r="A75" s="3">
        <f>RSI!A75</f>
        <v>42114</v>
      </c>
      <c r="B75" s="2">
        <f>RSI!B75</f>
        <v>2.8271000000000002</v>
      </c>
      <c r="C75" s="2">
        <f>RSI!I75</f>
        <v>47.346369458487374</v>
      </c>
      <c r="D75" s="2">
        <f>MACD!E75</f>
        <v>2.611821182410079E-2</v>
      </c>
      <c r="E75" s="2">
        <f>MACD!F75</f>
        <v>2.3265121596634585E-2</v>
      </c>
      <c r="F75" s="2">
        <f>'Moving Avg'!D75</f>
        <v>2.77902</v>
      </c>
      <c r="G75" s="2">
        <f>'Moving Avg'!F75</f>
        <v>2.8400449999999999</v>
      </c>
      <c r="H75" s="2">
        <f>'Moving Avg'!G75</f>
        <v>2.912658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2.8271000000000002</v>
      </c>
      <c r="C76" s="2">
        <f>RSI!I76</f>
        <v>47.346369458487374</v>
      </c>
      <c r="D76" s="2">
        <f>MACD!E76</f>
        <v>1.8117473247210025E-2</v>
      </c>
      <c r="E76" s="2">
        <f>MACD!F76</f>
        <v>2.2235591926749673E-2</v>
      </c>
      <c r="F76" s="2">
        <f>'Moving Avg'!D76</f>
        <v>2.8024800000000001</v>
      </c>
      <c r="G76" s="2">
        <f>'Moving Avg'!F76</f>
        <v>2.8400449999999999</v>
      </c>
      <c r="H76" s="2">
        <f>'Moving Avg'!G76</f>
        <v>2.9144160000000001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2.7919</v>
      </c>
      <c r="C77" s="2">
        <f>RSI!I77</f>
        <v>44.355202216419436</v>
      </c>
      <c r="D77" s="2">
        <f>MACD!E77</f>
        <v>3.4870541618624351E-2</v>
      </c>
      <c r="E77" s="2">
        <f>MACD!F77</f>
        <v>2.476258186512461E-2</v>
      </c>
      <c r="F77" s="2">
        <f>'Moving Avg'!D77</f>
        <v>2.8118600000000002</v>
      </c>
      <c r="G77" s="2">
        <f>'Moving Avg'!F77</f>
        <v>2.83799</v>
      </c>
      <c r="H77" s="2">
        <f>'Moving Avg'!G77</f>
        <v>2.9157060000000001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2.7860999999999998</v>
      </c>
      <c r="C78" s="2">
        <f>RSI!I78</f>
        <v>43.863471848039545</v>
      </c>
      <c r="D78" s="2">
        <f>MACD!E78</f>
        <v>4.0818153116243927E-2</v>
      </c>
      <c r="E78" s="2">
        <f>MACD!F78</f>
        <v>2.7973696115348473E-2</v>
      </c>
      <c r="F78" s="2">
        <f>'Moving Avg'!D78</f>
        <v>2.8118600000000002</v>
      </c>
      <c r="G78" s="2">
        <f>'Moving Avg'!F78</f>
        <v>2.8321249999999996</v>
      </c>
      <c r="H78" s="2">
        <f>'Moving Avg'!G78</f>
        <v>2.9174660000000001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NEUTRAL</v>
      </c>
    </row>
    <row r="79" spans="1:12" ht="13.5" x14ac:dyDescent="0.25">
      <c r="A79" s="3">
        <f>RSI!A79</f>
        <v>42118</v>
      </c>
      <c r="B79" s="2">
        <f>RSI!B79</f>
        <v>2.8330000000000002</v>
      </c>
      <c r="C79" s="2">
        <f>RSI!I79</f>
        <v>48.805812272945708</v>
      </c>
      <c r="D79" s="2">
        <f>MACD!E79</f>
        <v>4.0034450977726177E-2</v>
      </c>
      <c r="E79" s="2">
        <f>MACD!F79</f>
        <v>3.0385847087824016E-2</v>
      </c>
      <c r="F79" s="2">
        <f>'Moving Avg'!D79</f>
        <v>2.81304</v>
      </c>
      <c r="G79" s="2">
        <f>'Moving Avg'!F79</f>
        <v>2.8300699999999996</v>
      </c>
      <c r="H79" s="2">
        <f>'Moving Avg'!G79</f>
        <v>2.9186380000000001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2.8271000000000002</v>
      </c>
      <c r="C80" s="2">
        <f>RSI!I80</f>
        <v>48.23054047016322</v>
      </c>
      <c r="D80" s="2">
        <f>MACD!E80</f>
        <v>1.8208080915038227E-2</v>
      </c>
      <c r="E80" s="2">
        <f>MACD!F80</f>
        <v>2.7950293853266861E-2</v>
      </c>
      <c r="F80" s="2">
        <f>'Moving Avg'!D80</f>
        <v>2.81304</v>
      </c>
      <c r="G80" s="2">
        <f>'Moving Avg'!F80</f>
        <v>2.8265499999999997</v>
      </c>
      <c r="H80" s="2">
        <f>'Moving Avg'!G80</f>
        <v>2.9182860000000002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NEUTRAL</v>
      </c>
    </row>
    <row r="81" spans="1:12" ht="13.5" x14ac:dyDescent="0.25">
      <c r="A81" s="3">
        <f>RSI!A81</f>
        <v>42122</v>
      </c>
      <c r="B81" s="2">
        <f>RSI!B81</f>
        <v>2.8565</v>
      </c>
      <c r="C81" s="2">
        <f>RSI!I81</f>
        <v>51.310312240885281</v>
      </c>
      <c r="D81" s="2">
        <f>MACD!E81</f>
        <v>-5.9619592299733348E-3</v>
      </c>
      <c r="E81" s="2">
        <f>MACD!F81</f>
        <v>2.1167843236618824E-2</v>
      </c>
      <c r="F81" s="2">
        <f>'Moving Avg'!D81</f>
        <v>2.8189199999999999</v>
      </c>
      <c r="G81" s="2">
        <f>'Moving Avg'!F81</f>
        <v>2.828605</v>
      </c>
      <c r="H81" s="2">
        <f>'Moving Avg'!G81</f>
        <v>2.916058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2.8622999999999998</v>
      </c>
      <c r="C82" s="2">
        <f>RSI!I82</f>
        <v>51.918016975883077</v>
      </c>
      <c r="D82" s="2">
        <f>MACD!E82</f>
        <v>-2.1516697699939691E-2</v>
      </c>
      <c r="E82" s="2">
        <f>MACD!F82</f>
        <v>1.263093504930712E-2</v>
      </c>
      <c r="F82" s="2">
        <f>'Moving Avg'!D82</f>
        <v>2.8329999999999997</v>
      </c>
      <c r="G82" s="2">
        <f>'Moving Avg'!F82</f>
        <v>2.8280149999999997</v>
      </c>
      <c r="H82" s="2">
        <f>'Moving Avg'!G82</f>
        <v>2.9142980000000001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2.8389000000000002</v>
      </c>
      <c r="C83" s="2">
        <f>RSI!I83</f>
        <v>49.247400701854332</v>
      </c>
      <c r="D83" s="2">
        <f>MACD!E83</f>
        <v>-2.6738595957607192E-2</v>
      </c>
      <c r="E83" s="2">
        <f>MACD!F83</f>
        <v>4.7570288479242585E-3</v>
      </c>
      <c r="F83" s="2">
        <f>'Moving Avg'!D83</f>
        <v>2.8435600000000001</v>
      </c>
      <c r="G83" s="2">
        <f>'Moving Avg'!F83</f>
        <v>2.8262550000000002</v>
      </c>
      <c r="H83" s="2">
        <f>'Moving Avg'!G83</f>
        <v>2.9092540000000002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2.7744</v>
      </c>
      <c r="C84" s="2">
        <f>RSI!I84</f>
        <v>42.723742163609408</v>
      </c>
      <c r="D84" s="2">
        <f>MACD!E84</f>
        <v>-2.0041352758256803E-2</v>
      </c>
      <c r="E84" s="2">
        <f>MACD!F84</f>
        <v>-2.0264747331195324E-4</v>
      </c>
      <c r="F84" s="2">
        <f>'Moving Avg'!D84</f>
        <v>2.8318400000000001</v>
      </c>
      <c r="G84" s="2">
        <f>'Moving Avg'!F84</f>
        <v>2.8212700000000002</v>
      </c>
      <c r="H84" s="2">
        <f>'Moving Avg'!G84</f>
        <v>2.9029200000000004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2.7450000000000001</v>
      </c>
      <c r="C85" s="2">
        <f>RSI!I85</f>
        <v>40.115249019986457</v>
      </c>
      <c r="D85" s="2">
        <f>MACD!E85</f>
        <v>-1.1787485832746025E-2</v>
      </c>
      <c r="E85" s="2">
        <f>MACD!F85</f>
        <v>-2.5196151451987677E-3</v>
      </c>
      <c r="F85" s="2">
        <f>'Moving Avg'!D85</f>
        <v>2.8154200000000005</v>
      </c>
      <c r="G85" s="2">
        <f>'Moving Avg'!F85</f>
        <v>2.8151099999999998</v>
      </c>
      <c r="H85" s="2">
        <f>'Moving Avg'!G85</f>
        <v>2.8951780000000009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2.7860999999999998</v>
      </c>
      <c r="C86" s="2">
        <f>RSI!I86</f>
        <v>45.156355766909407</v>
      </c>
      <c r="D86" s="2">
        <f>MACD!E86</f>
        <v>-7.2952825625276496E-3</v>
      </c>
      <c r="E86" s="2">
        <f>MACD!F86</f>
        <v>-3.4747486286645442E-3</v>
      </c>
      <c r="F86" s="2">
        <f>'Moving Avg'!D86</f>
        <v>2.8013400000000002</v>
      </c>
      <c r="G86" s="2">
        <f>'Moving Avg'!F86</f>
        <v>2.8136449999999997</v>
      </c>
      <c r="H86" s="2">
        <f>'Moving Avg'!G86</f>
        <v>2.8883740000000007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2.7157</v>
      </c>
      <c r="C87" s="2">
        <f>RSI!I87</f>
        <v>39.086819632850492</v>
      </c>
      <c r="D87" s="2">
        <f>MACD!E87</f>
        <v>-3.4259462959744802E-3</v>
      </c>
      <c r="E87" s="2">
        <f>MACD!F87</f>
        <v>-3.4649881621265318E-3</v>
      </c>
      <c r="F87" s="2">
        <f>'Moving Avg'!D87</f>
        <v>2.7720199999999999</v>
      </c>
      <c r="G87" s="2">
        <f>'Moving Avg'!F87</f>
        <v>2.8019150000000002</v>
      </c>
      <c r="H87" s="2">
        <f>'Moving Avg'!G87</f>
        <v>2.8812180000000001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2.8153999999999999</v>
      </c>
      <c r="C88" s="2">
        <f>RSI!I88</f>
        <v>49.449443579165134</v>
      </c>
      <c r="D88" s="2">
        <f>MACD!E88</f>
        <v>-7.7644897190913831E-3</v>
      </c>
      <c r="E88" s="2">
        <f>MACD!F88</f>
        <v>-4.3248884735195021E-3</v>
      </c>
      <c r="F88" s="2">
        <f>'Moving Avg'!D88</f>
        <v>2.7673200000000002</v>
      </c>
      <c r="G88" s="2">
        <f>'Moving Avg'!F88</f>
        <v>2.7980999999999998</v>
      </c>
      <c r="H88" s="2">
        <f>'Moving Avg'!G88</f>
        <v>2.8767600000000004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BULLISH DIVERGENCE</v>
      </c>
    </row>
    <row r="89" spans="1:12" ht="13.5" x14ac:dyDescent="0.25">
      <c r="A89" s="3">
        <f>RSI!A89</f>
        <v>42135</v>
      </c>
      <c r="B89" s="2">
        <f>RSI!B89</f>
        <v>2.8212999999999999</v>
      </c>
      <c r="C89" s="2">
        <f>RSI!I89</f>
        <v>49.991622666815289</v>
      </c>
      <c r="D89" s="2">
        <f>MACD!E89</f>
        <v>-4.6307047688944891E-3</v>
      </c>
      <c r="E89" s="2">
        <f>MACD!F89</f>
        <v>-4.3860517325945E-3</v>
      </c>
      <c r="F89" s="2">
        <f>'Moving Avg'!D89</f>
        <v>2.7767000000000004</v>
      </c>
      <c r="G89" s="2">
        <f>'Moving Avg'!F89</f>
        <v>2.7954599999999994</v>
      </c>
      <c r="H89" s="2">
        <f>'Moving Avg'!G89</f>
        <v>2.8728900000000004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2.7801999999999998</v>
      </c>
      <c r="C90" s="2">
        <f>RSI!I90</f>
        <v>46.268742858668794</v>
      </c>
      <c r="D90" s="2">
        <f>MACD!E90</f>
        <v>1.4739688460885247E-4</v>
      </c>
      <c r="E90" s="2">
        <f>MACD!F90</f>
        <v>-3.4793620091538298E-3</v>
      </c>
      <c r="F90" s="2">
        <f>'Moving Avg'!D90</f>
        <v>2.7837400000000003</v>
      </c>
      <c r="G90" s="2">
        <f>'Moving Avg'!F90</f>
        <v>2.7978049999999999</v>
      </c>
      <c r="H90" s="2">
        <f>'Moving Avg'!G90</f>
        <v>2.8669060000000006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2.7040000000000002</v>
      </c>
      <c r="C91" s="2">
        <f>RSI!I91</f>
        <v>40.279598904087464</v>
      </c>
      <c r="D91" s="2">
        <f>MACD!E91</f>
        <v>1.459123838653209E-2</v>
      </c>
      <c r="E91" s="2">
        <f>MACD!F91</f>
        <v>1.3475806998335419E-4</v>
      </c>
      <c r="F91" s="2">
        <f>'Moving Avg'!D91</f>
        <v>2.7673200000000002</v>
      </c>
      <c r="G91" s="2">
        <f>'Moving Avg'!F91</f>
        <v>2.7975149999999998</v>
      </c>
      <c r="H91" s="2">
        <f>'Moving Avg'!G91</f>
        <v>2.8595160000000011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2.6276999999999999</v>
      </c>
      <c r="C92" s="2">
        <f>RSI!I92</f>
        <v>35.345922878909548</v>
      </c>
      <c r="D92" s="2">
        <f>MACD!E92</f>
        <v>3.4023407786767823E-2</v>
      </c>
      <c r="E92" s="2">
        <f>MACD!F92</f>
        <v>6.9124880133402487E-3</v>
      </c>
      <c r="F92" s="2">
        <f>'Moving Avg'!D92</f>
        <v>2.7497199999999999</v>
      </c>
      <c r="G92" s="2">
        <f>'Moving Avg'!F92</f>
        <v>2.7916499999999997</v>
      </c>
      <c r="H92" s="2">
        <f>'Moving Avg'!G92</f>
        <v>2.8514220000000012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2.6981000000000002</v>
      </c>
      <c r="C93" s="2">
        <f>RSI!I93</f>
        <v>42.361032869819944</v>
      </c>
      <c r="D93" s="2">
        <f>MACD!E93</f>
        <v>4.2719000248072181E-2</v>
      </c>
      <c r="E93" s="2">
        <f>MACD!F93</f>
        <v>1.4073790460286636E-2</v>
      </c>
      <c r="F93" s="2">
        <f>'Moving Avg'!D93</f>
        <v>2.7262599999999999</v>
      </c>
      <c r="G93" s="2">
        <f>'Moving Avg'!F93</f>
        <v>2.7872499999999993</v>
      </c>
      <c r="H93" s="2">
        <f>'Moving Avg'!G93</f>
        <v>2.8455560000000006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2.6922000000000001</v>
      </c>
      <c r="C94" s="2">
        <f>RSI!I94</f>
        <v>41.950226739083547</v>
      </c>
      <c r="D94" s="2">
        <f>MACD!E94</f>
        <v>4.1163478669343778E-2</v>
      </c>
      <c r="E94" s="2">
        <f>MACD!F94</f>
        <v>1.9491728102098066E-2</v>
      </c>
      <c r="F94" s="2">
        <f>'Moving Avg'!D94</f>
        <v>2.7004399999999995</v>
      </c>
      <c r="G94" s="2">
        <f>'Moving Avg'!F94</f>
        <v>2.7805050000000002</v>
      </c>
      <c r="H94" s="2">
        <f>'Moving Avg'!G94</f>
        <v>2.8389860000000011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2.7040000000000002</v>
      </c>
      <c r="C95" s="2">
        <f>RSI!I95</f>
        <v>43.137929387344606</v>
      </c>
      <c r="D95" s="2">
        <f>MACD!E95</f>
        <v>3.5015266849322213E-2</v>
      </c>
      <c r="E95" s="2">
        <f>MACD!F95</f>
        <v>2.2596435851542897E-2</v>
      </c>
      <c r="F95" s="2">
        <f>'Moving Avg'!D95</f>
        <v>2.6852</v>
      </c>
      <c r="G95" s="2">
        <f>'Moving Avg'!F95</f>
        <v>2.7743500000000001</v>
      </c>
      <c r="H95" s="2">
        <f>'Moving Avg'!G95</f>
        <v>2.8344120000000008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2.6922000000000001</v>
      </c>
      <c r="C96" s="2">
        <f>RSI!I96</f>
        <v>42.20792314517454</v>
      </c>
      <c r="D96" s="2">
        <f>MACD!E96</f>
        <v>3.7463644860994183E-2</v>
      </c>
      <c r="E96" s="2">
        <f>MACD!F96</f>
        <v>2.5569877653433153E-2</v>
      </c>
      <c r="F96" s="2">
        <f>'Moving Avg'!D96</f>
        <v>2.6828400000000001</v>
      </c>
      <c r="G96" s="2">
        <f>'Moving Avg'!F96</f>
        <v>2.7676050000000001</v>
      </c>
      <c r="H96" s="2">
        <f>'Moving Avg'!G96</f>
        <v>2.8278420000000004</v>
      </c>
      <c r="I96" s="2">
        <f>'Moving Avg'!H96</f>
        <v>0</v>
      </c>
      <c r="J96" s="6" t="str">
        <f>OBV!F96</f>
        <v>BEARISH</v>
      </c>
      <c r="K96" s="6" t="str">
        <f>OBV!G96</f>
        <v>WEAK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2.6745999999999999</v>
      </c>
      <c r="C97" s="2">
        <f>RSI!I97</f>
        <v>40.795219120701773</v>
      </c>
      <c r="D97" s="2">
        <f>MACD!E97</f>
        <v>3.0497973561181446E-2</v>
      </c>
      <c r="E97" s="2">
        <f>MACD!F97</f>
        <v>2.6555496834982813E-2</v>
      </c>
      <c r="F97" s="2">
        <f>'Moving Avg'!D97</f>
        <v>2.6922199999999998</v>
      </c>
      <c r="G97" s="2">
        <f>'Moving Avg'!F97</f>
        <v>2.7617400000000001</v>
      </c>
      <c r="H97" s="2">
        <f>'Moving Avg'!G97</f>
        <v>2.8206860000000007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BEARISH DIVERGENCE</v>
      </c>
    </row>
    <row r="98" spans="1:12" ht="13.5" x14ac:dyDescent="0.25">
      <c r="A98" s="3">
        <f>RSI!A98</f>
        <v>42146</v>
      </c>
      <c r="B98" s="2">
        <f>RSI!B98</f>
        <v>2.6276999999999999</v>
      </c>
      <c r="C98" s="2">
        <f>RSI!I98</f>
        <v>37.220182041941825</v>
      </c>
      <c r="D98" s="2">
        <f>MACD!E98</f>
        <v>4.3973895208778924E-2</v>
      </c>
      <c r="E98" s="2">
        <f>MACD!F98</f>
        <v>3.0039176509742038E-2</v>
      </c>
      <c r="F98" s="2">
        <f>'Moving Avg'!D98</f>
        <v>2.67814</v>
      </c>
      <c r="G98" s="2">
        <f>'Moving Avg'!F98</f>
        <v>2.7538199999999997</v>
      </c>
      <c r="H98" s="2">
        <f>'Moving Avg'!G98</f>
        <v>2.814352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2.6629</v>
      </c>
      <c r="C99" s="2">
        <f>RSI!I99</f>
        <v>41.372826428415799</v>
      </c>
      <c r="D99" s="2">
        <f>MACD!E99</f>
        <v>5.4470142708078484E-2</v>
      </c>
      <c r="E99" s="2">
        <f>MACD!F99</f>
        <v>3.4925369749409324E-2</v>
      </c>
      <c r="F99" s="2">
        <f>'Moving Avg'!D99</f>
        <v>2.6722799999999998</v>
      </c>
      <c r="G99" s="2">
        <f>'Moving Avg'!F99</f>
        <v>2.7453149999999997</v>
      </c>
      <c r="H99" s="2">
        <f>'Moving Avg'!G99</f>
        <v>2.8084860000000003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2.7391999999999999</v>
      </c>
      <c r="C100" s="2">
        <f>RSI!I100</f>
        <v>49.214534727711253</v>
      </c>
      <c r="D100" s="2">
        <f>MACD!E100</f>
        <v>5.1903155504303911E-2</v>
      </c>
      <c r="E100" s="2">
        <f>MACD!F100</f>
        <v>3.8320926900388241E-2</v>
      </c>
      <c r="F100" s="2">
        <f>'Moving Avg'!D100</f>
        <v>2.6793199999999997</v>
      </c>
      <c r="G100" s="2">
        <f>'Moving Avg'!F100</f>
        <v>2.74092</v>
      </c>
      <c r="H100" s="2">
        <f>'Moving Avg'!G100</f>
        <v>2.8046160000000002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BEARISH DIVERGENCE</v>
      </c>
    </row>
    <row r="101" spans="1:12" ht="13.5" x14ac:dyDescent="0.25">
      <c r="A101" s="3">
        <f>RSI!A101</f>
        <v>42151</v>
      </c>
      <c r="B101" s="2">
        <f>RSI!B101</f>
        <v>2.7332999999999998</v>
      </c>
      <c r="C101" s="2">
        <f>RSI!I101</f>
        <v>48.67240072037032</v>
      </c>
      <c r="D101" s="2">
        <f>MACD!E101</f>
        <v>3.8481690823234604E-2</v>
      </c>
      <c r="E101" s="2">
        <f>MACD!F101</f>
        <v>3.835307968495752E-2</v>
      </c>
      <c r="F101" s="2">
        <f>'Moving Avg'!D101</f>
        <v>2.6875399999999998</v>
      </c>
      <c r="G101" s="2">
        <f>'Moving Avg'!F101</f>
        <v>2.7347599999999996</v>
      </c>
      <c r="H101" s="2">
        <f>'Moving Avg'!G101</f>
        <v>2.8006280000000006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2.8094999999999999</v>
      </c>
      <c r="C102" s="2">
        <f>RSI!I102</f>
        <v>55.491729493594775</v>
      </c>
      <c r="D102" s="2">
        <f>MACD!E102</f>
        <v>9.8109513628727996E-3</v>
      </c>
      <c r="E102" s="2">
        <f>MACD!F102</f>
        <v>3.2644654020540578E-2</v>
      </c>
      <c r="F102" s="2">
        <f>'Moving Avg'!D102</f>
        <v>2.7145199999999998</v>
      </c>
      <c r="G102" s="2">
        <f>'Moving Avg'!F102</f>
        <v>2.7321199999999997</v>
      </c>
      <c r="H102" s="2">
        <f>'Moving Avg'!G102</f>
        <v>2.7981640000000003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2.7860999999999998</v>
      </c>
      <c r="C103" s="2">
        <f>RSI!I103</f>
        <v>53.156175182184853</v>
      </c>
      <c r="D103" s="2">
        <f>MACD!E103</f>
        <v>-2.2713767198929702E-3</v>
      </c>
      <c r="E103" s="2">
        <f>MACD!F103</f>
        <v>2.566144787245387E-2</v>
      </c>
      <c r="F103" s="2">
        <f>'Moving Avg'!D103</f>
        <v>2.7462</v>
      </c>
      <c r="G103" s="2">
        <f>'Moving Avg'!F103</f>
        <v>2.7294799999999997</v>
      </c>
      <c r="H103" s="2">
        <f>'Moving Avg'!G103</f>
        <v>2.7953479999999997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2.7040000000000002</v>
      </c>
      <c r="C104" s="2">
        <f>RSI!I104</f>
        <v>45.862717349886559</v>
      </c>
      <c r="D104" s="2">
        <f>MACD!E104</f>
        <v>-7.5407633748247882E-3</v>
      </c>
      <c r="E104" s="2">
        <f>MACD!F104</f>
        <v>1.902100562299814E-2</v>
      </c>
      <c r="F104" s="2">
        <f>'Moving Avg'!D104</f>
        <v>2.7544200000000001</v>
      </c>
      <c r="G104" s="2">
        <f>'Moving Avg'!F104</f>
        <v>2.7259599999999997</v>
      </c>
      <c r="H104" s="2">
        <f>'Moving Avg'!G104</f>
        <v>2.7925339999999998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2.6511999999999998</v>
      </c>
      <c r="C105" s="2">
        <f>RSI!I105</f>
        <v>41.882658933664793</v>
      </c>
      <c r="D105" s="2">
        <f>MACD!E105</f>
        <v>-5.9912427953578984E-3</v>
      </c>
      <c r="E105" s="2">
        <f>MACD!F105</f>
        <v>1.4018555939326932E-2</v>
      </c>
      <c r="F105" s="2">
        <f>'Moving Avg'!D105</f>
        <v>2.7368199999999998</v>
      </c>
      <c r="G105" s="2">
        <f>'Moving Avg'!F105</f>
        <v>2.7212699999999996</v>
      </c>
      <c r="H105" s="2">
        <f>'Moving Avg'!G105</f>
        <v>2.7873719999999991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BULLISH DIVERGENCE</v>
      </c>
    </row>
    <row r="106" spans="1:12" ht="13.5" x14ac:dyDescent="0.25">
      <c r="A106" s="3">
        <f>RSI!A106</f>
        <v>42158</v>
      </c>
      <c r="B106" s="2">
        <f>RSI!B106</f>
        <v>2.6394000000000002</v>
      </c>
      <c r="C106" s="2">
        <f>RSI!I106</f>
        <v>41.025780362372416</v>
      </c>
      <c r="D106" s="2">
        <f>MACD!E106</f>
        <v>-5.0485558137771669E-3</v>
      </c>
      <c r="E106" s="2">
        <f>MACD!F106</f>
        <v>1.0205133588706113E-2</v>
      </c>
      <c r="F106" s="2">
        <f>'Moving Avg'!D106</f>
        <v>2.7180399999999998</v>
      </c>
      <c r="G106" s="2">
        <f>'Moving Avg'!F106</f>
        <v>2.7139350000000002</v>
      </c>
      <c r="H106" s="2">
        <f>'Moving Avg'!G106</f>
        <v>2.7836179999999997</v>
      </c>
      <c r="I106" s="2">
        <f>'Moving Avg'!H106</f>
        <v>0</v>
      </c>
      <c r="J106" s="6" t="str">
        <f>OBV!F106</f>
        <v>BULLISH</v>
      </c>
      <c r="K106" s="6" t="str">
        <f>OBV!G106</f>
        <v>WEAK</v>
      </c>
      <c r="L106" s="6" t="str">
        <f>OBV!H106</f>
        <v>BULLISH DIVERGENCE</v>
      </c>
    </row>
    <row r="107" spans="1:12" ht="13.5" x14ac:dyDescent="0.25">
      <c r="A107" s="3">
        <f>RSI!A107</f>
        <v>42159</v>
      </c>
      <c r="B107" s="2">
        <f>RSI!B107</f>
        <v>2.7978000000000001</v>
      </c>
      <c r="C107" s="2">
        <f>RSI!I107</f>
        <v>54.486855112435244</v>
      </c>
      <c r="D107" s="2">
        <f>MACD!E107</f>
        <v>-1.8091766232040118E-2</v>
      </c>
      <c r="E107" s="2">
        <f>MACD!F107</f>
        <v>4.5457536245568676E-3</v>
      </c>
      <c r="F107" s="2">
        <f>'Moving Avg'!D107</f>
        <v>2.7157</v>
      </c>
      <c r="G107" s="2">
        <f>'Moving Avg'!F107</f>
        <v>2.7180399999999998</v>
      </c>
      <c r="H107" s="2">
        <f>'Moving Avg'!G107</f>
        <v>2.782913999999999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2.7625999999999999</v>
      </c>
      <c r="C108" s="2">
        <f>RSI!I108</f>
        <v>51.664683150228228</v>
      </c>
      <c r="D108" s="2">
        <f>MACD!E108</f>
        <v>-3.4116597571339113E-2</v>
      </c>
      <c r="E108" s="2">
        <f>MACD!F108</f>
        <v>-3.1867166146223288E-3</v>
      </c>
      <c r="F108" s="2">
        <f>'Moving Avg'!D108</f>
        <v>2.7109999999999999</v>
      </c>
      <c r="G108" s="2">
        <f>'Moving Avg'!F108</f>
        <v>2.7154000000000003</v>
      </c>
      <c r="H108" s="2">
        <f>'Moving Avg'!G108</f>
        <v>2.7800979999999988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2.7509000000000001</v>
      </c>
      <c r="C109" s="2">
        <f>RSI!I109</f>
        <v>50.724234442972872</v>
      </c>
      <c r="D109" s="2">
        <f>MACD!E109</f>
        <v>-4.1538142380518561E-2</v>
      </c>
      <c r="E109" s="2">
        <f>MACD!F109</f>
        <v>-1.0857001767801576E-2</v>
      </c>
      <c r="F109" s="2">
        <f>'Moving Avg'!D109</f>
        <v>2.7203799999999996</v>
      </c>
      <c r="G109" s="2">
        <f>'Moving Avg'!F109</f>
        <v>2.7118800000000003</v>
      </c>
      <c r="H109" s="2">
        <f>'Moving Avg'!G109</f>
        <v>2.7776339999999986</v>
      </c>
      <c r="I109" s="2">
        <f>'Moving Avg'!H109</f>
        <v>0</v>
      </c>
      <c r="J109" s="6" t="str">
        <f>OBV!F109</f>
        <v>BEARISH</v>
      </c>
      <c r="K109" s="6" t="str">
        <f>OBV!G109</f>
        <v>WEAK</v>
      </c>
      <c r="L109" s="6" t="str">
        <f>OBV!H109</f>
        <v>BEARISH DIVERGENCE</v>
      </c>
    </row>
    <row r="110" spans="1:12" ht="13.5" x14ac:dyDescent="0.25">
      <c r="A110" s="3">
        <f>RSI!A110</f>
        <v>42164</v>
      </c>
      <c r="B110" s="2">
        <f>RSI!B110</f>
        <v>2.6745999999999999</v>
      </c>
      <c r="C110" s="2">
        <f>RSI!I110</f>
        <v>44.974696499580205</v>
      </c>
      <c r="D110" s="2">
        <f>MACD!E110</f>
        <v>-3.0491909483088886E-2</v>
      </c>
      <c r="E110" s="2">
        <f>MACD!F110</f>
        <v>-1.4783983310859037E-2</v>
      </c>
      <c r="F110" s="2">
        <f>'Moving Avg'!D110</f>
        <v>2.72506</v>
      </c>
      <c r="G110" s="2">
        <f>'Moving Avg'!F110</f>
        <v>2.7066000000000003</v>
      </c>
      <c r="H110" s="2">
        <f>'Moving Avg'!G110</f>
        <v>2.773175999999999</v>
      </c>
      <c r="I110" s="2">
        <f>'Moving Avg'!H110</f>
        <v>0</v>
      </c>
      <c r="J110" s="6" t="str">
        <f>OBV!F110</f>
        <v>BEARISH</v>
      </c>
      <c r="K110" s="6" t="str">
        <f>OBV!G110</f>
        <v>WEAK</v>
      </c>
      <c r="L110" s="6" t="str">
        <f>OBV!H110</f>
        <v>BEARISH DIVERGENCE</v>
      </c>
    </row>
    <row r="111" spans="1:12" ht="13.5" x14ac:dyDescent="0.25">
      <c r="A111" s="3">
        <f>RSI!A111</f>
        <v>42165</v>
      </c>
      <c r="B111" s="2">
        <f>RSI!B111</f>
        <v>2.6629</v>
      </c>
      <c r="C111" s="2">
        <f>RSI!I111</f>
        <v>44.148320609048703</v>
      </c>
      <c r="D111" s="2">
        <f>MACD!E111</f>
        <v>-2.0794810666207031E-2</v>
      </c>
      <c r="E111" s="2">
        <f>MACD!F111</f>
        <v>-1.5986148781928639E-2</v>
      </c>
      <c r="F111" s="2">
        <f>'Moving Avg'!D111</f>
        <v>2.7297599999999997</v>
      </c>
      <c r="G111" s="2">
        <f>'Moving Avg'!F111</f>
        <v>2.7045450000000004</v>
      </c>
      <c r="H111" s="2">
        <f>'Moving Avg'!G111</f>
        <v>2.770125999999999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BEARISH DIVERGENCE</v>
      </c>
    </row>
    <row r="112" spans="1:12" ht="13.5" x14ac:dyDescent="0.25">
      <c r="A112" s="3">
        <f>RSI!A112</f>
        <v>42166</v>
      </c>
      <c r="B112" s="2">
        <f>RSI!B112</f>
        <v>2.6453000000000002</v>
      </c>
      <c r="C112" s="2">
        <f>RSI!I112</f>
        <v>42.872185921399748</v>
      </c>
      <c r="D112" s="2">
        <f>MACD!E112</f>
        <v>8.6866915518157839E-4</v>
      </c>
      <c r="E112" s="2">
        <f>MACD!F112</f>
        <v>-1.2615185194506596E-2</v>
      </c>
      <c r="F112" s="2">
        <f>'Moving Avg'!D112</f>
        <v>2.6992600000000002</v>
      </c>
      <c r="G112" s="2">
        <f>'Moving Avg'!F112</f>
        <v>2.7054250000000004</v>
      </c>
      <c r="H112" s="2">
        <f>'Moving Avg'!G112</f>
        <v>2.7655499999999988</v>
      </c>
      <c r="I112" s="2">
        <f>'Moving Avg'!H112</f>
        <v>0</v>
      </c>
      <c r="J112" s="6" t="str">
        <f>OBV!F112</f>
        <v>BEARISH</v>
      </c>
      <c r="K112" s="6" t="str">
        <f>OBV!G112</f>
        <v>WEAK</v>
      </c>
      <c r="L112" s="6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2.6101000000000001</v>
      </c>
      <c r="C113" s="2">
        <f>RSI!I113</f>
        <v>40.35947507707106</v>
      </c>
      <c r="D113" s="2">
        <f>MACD!E113</f>
        <v>1.8710214096095967E-2</v>
      </c>
      <c r="E113" s="2">
        <f>MACD!F113</f>
        <v>-6.3501053363860839E-3</v>
      </c>
      <c r="F113" s="2">
        <f>'Moving Avg'!D113</f>
        <v>2.6687600000000002</v>
      </c>
      <c r="G113" s="2">
        <f>'Moving Avg'!F113</f>
        <v>2.7010250000000005</v>
      </c>
      <c r="H113" s="2">
        <f>'Moving Avg'!G113</f>
        <v>2.7602699999999993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2.6688000000000001</v>
      </c>
      <c r="C114" s="2">
        <f>RSI!I114</f>
        <v>46.03917733816634</v>
      </c>
      <c r="D114" s="2">
        <f>MACD!E114</f>
        <v>1.7502191310817317E-2</v>
      </c>
      <c r="E114" s="2">
        <f>MACD!F114</f>
        <v>-1.579646006945404E-3</v>
      </c>
      <c r="F114" s="2">
        <f>'Moving Avg'!D114</f>
        <v>2.6523400000000001</v>
      </c>
      <c r="G114" s="2">
        <f>'Moving Avg'!F114</f>
        <v>2.6998550000000003</v>
      </c>
      <c r="H114" s="2">
        <f>'Moving Avg'!G114</f>
        <v>2.7561639999999987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2.6219000000000001</v>
      </c>
      <c r="C115" s="2">
        <f>RSI!I115</f>
        <v>42.552374898987843</v>
      </c>
      <c r="D115" s="2">
        <f>MACD!E115</f>
        <v>1.2108416293168389E-2</v>
      </c>
      <c r="E115" s="2">
        <f>MACD!F115</f>
        <v>1.1579664530773546E-3</v>
      </c>
      <c r="F115" s="2">
        <f>'Moving Avg'!D115</f>
        <v>2.6417999999999999</v>
      </c>
      <c r="G115" s="2">
        <f>'Moving Avg'!F115</f>
        <v>2.6957500000000003</v>
      </c>
      <c r="H115" s="2">
        <f>'Moving Avg'!G115</f>
        <v>2.751237999999999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2.7332999999999998</v>
      </c>
      <c r="C116" s="2">
        <f>RSI!I116</f>
        <v>51.875527630547076</v>
      </c>
      <c r="D116" s="2">
        <f>MACD!E116</f>
        <v>-1.9887967980740662E-3</v>
      </c>
      <c r="E116" s="2">
        <f>MACD!F116</f>
        <v>5.2861380284707033E-4</v>
      </c>
      <c r="F116" s="2">
        <f>'Moving Avg'!D116</f>
        <v>2.6558799999999998</v>
      </c>
      <c r="G116" s="2">
        <f>'Moving Avg'!F116</f>
        <v>2.6978050000000002</v>
      </c>
      <c r="H116" s="2">
        <f>'Moving Avg'!G116</f>
        <v>2.749595999999999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2.6981000000000002</v>
      </c>
      <c r="C117" s="2">
        <f>RSI!I117</f>
        <v>49.160648621574829</v>
      </c>
      <c r="D117" s="2">
        <f>MACD!E117</f>
        <v>1.2895595187967235E-2</v>
      </c>
      <c r="E117" s="2">
        <f>MACD!F117</f>
        <v>3.0020100798711031E-3</v>
      </c>
      <c r="F117" s="2">
        <f>'Moving Avg'!D117</f>
        <v>2.6664400000000001</v>
      </c>
      <c r="G117" s="2">
        <f>'Moving Avg'!F117</f>
        <v>2.6989799999999997</v>
      </c>
      <c r="H117" s="2">
        <f>'Moving Avg'!G117</f>
        <v>2.7445520000000001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2.6981000000000002</v>
      </c>
      <c r="C118" s="2">
        <f>RSI!I118</f>
        <v>49.160648621574829</v>
      </c>
      <c r="D118" s="2">
        <f>MACD!E118</f>
        <v>2.0130995231868454E-2</v>
      </c>
      <c r="E118" s="2">
        <f>MACD!F118</f>
        <v>6.4278071102705728E-3</v>
      </c>
      <c r="F118" s="2">
        <f>'Moving Avg'!D118</f>
        <v>2.6840400000000004</v>
      </c>
      <c r="G118" s="2">
        <f>'Moving Avg'!F118</f>
        <v>2.7024999999999997</v>
      </c>
      <c r="H118" s="2">
        <f>'Moving Avg'!G118</f>
        <v>2.7406799999999998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2.6688000000000001</v>
      </c>
      <c r="C119" s="2">
        <f>RSI!I119</f>
        <v>46.796391831588551</v>
      </c>
      <c r="D119" s="2">
        <f>MACD!E119</f>
        <v>2.6675756004362672E-2</v>
      </c>
      <c r="E119" s="2">
        <f>MACD!F119</f>
        <v>1.0477396889088993E-2</v>
      </c>
      <c r="F119" s="2">
        <f>'Moving Avg'!D119</f>
        <v>2.6840400000000004</v>
      </c>
      <c r="G119" s="2">
        <f>'Moving Avg'!F119</f>
        <v>2.7027949999999992</v>
      </c>
      <c r="H119" s="2">
        <f>'Moving Avg'!G119</f>
        <v>2.7365740000000001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NEUTRAL</v>
      </c>
    </row>
    <row r="120" spans="1:12" ht="13.5" x14ac:dyDescent="0.25">
      <c r="A120" s="3">
        <f>RSI!A120</f>
        <v>42178</v>
      </c>
      <c r="B120" s="2">
        <f>RSI!B120</f>
        <v>2.6394000000000002</v>
      </c>
      <c r="C120" s="2">
        <f>RSI!I120</f>
        <v>44.484587860571125</v>
      </c>
      <c r="D120" s="2">
        <f>MACD!E120</f>
        <v>2.287434913375952E-2</v>
      </c>
      <c r="E120" s="2">
        <f>MACD!F120</f>
        <v>1.29567873380231E-2</v>
      </c>
      <c r="F120" s="2">
        <f>'Moving Avg'!D120</f>
        <v>2.6875400000000003</v>
      </c>
      <c r="G120" s="2">
        <f>'Moving Avg'!F120</f>
        <v>2.6978049999999998</v>
      </c>
      <c r="H120" s="2">
        <f>'Moving Avg'!G120</f>
        <v>2.734696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2.6394000000000002</v>
      </c>
      <c r="C121" s="2">
        <f>RSI!I121</f>
        <v>44.484587860571125</v>
      </c>
      <c r="D121" s="2">
        <f>MACD!E121</f>
        <v>1.8236502165238644E-2</v>
      </c>
      <c r="E121" s="2">
        <f>MACD!F121</f>
        <v>1.401273030346621E-2</v>
      </c>
      <c r="F121" s="2">
        <f>'Moving Avg'!D121</f>
        <v>2.6687600000000002</v>
      </c>
      <c r="G121" s="2">
        <f>'Moving Avg'!F121</f>
        <v>2.6931099999999999</v>
      </c>
      <c r="H121" s="2">
        <f>'Moving Avg'!G121</f>
        <v>2.7332879999999995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2.5808</v>
      </c>
      <c r="C122" s="2">
        <f>RSI!I122</f>
        <v>39.925210828154746</v>
      </c>
      <c r="D122" s="2">
        <f>MACD!E122</f>
        <v>1.629589269229248E-2</v>
      </c>
      <c r="E122" s="2">
        <f>MACD!F122</f>
        <v>1.4469362781231464E-2</v>
      </c>
      <c r="F122" s="2">
        <f>'Moving Avg'!D122</f>
        <v>2.6452999999999998</v>
      </c>
      <c r="G122" s="2">
        <f>'Moving Avg'!F122</f>
        <v>2.6816749999999998</v>
      </c>
      <c r="H122" s="2">
        <f>'Moving Avg'!G122</f>
        <v>2.7300039999999997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2.5808</v>
      </c>
      <c r="C123" s="2">
        <f>RSI!I123</f>
        <v>39.925210828154746</v>
      </c>
      <c r="D123" s="2">
        <f>MACD!E123</f>
        <v>9.9094221058839693E-3</v>
      </c>
      <c r="E123" s="2">
        <f>MACD!F123</f>
        <v>1.3557374646161966E-2</v>
      </c>
      <c r="F123" s="2">
        <f>'Moving Avg'!D123</f>
        <v>2.6218400000000002</v>
      </c>
      <c r="G123" s="2">
        <f>'Moving Avg'!F123</f>
        <v>2.6714099999999994</v>
      </c>
      <c r="H123" s="2">
        <f>'Moving Avg'!G123</f>
        <v>2.7258980000000004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2.5221</v>
      </c>
      <c r="C124" s="2">
        <f>RSI!I124</f>
        <v>35.677104413443061</v>
      </c>
      <c r="D124" s="2">
        <f>MACD!E124</f>
        <v>1.8505669685126236E-2</v>
      </c>
      <c r="E124" s="2">
        <f>MACD!F124</f>
        <v>1.4547033653954822E-2</v>
      </c>
      <c r="F124" s="2">
        <f>'Moving Avg'!D124</f>
        <v>2.5925000000000002</v>
      </c>
      <c r="G124" s="2">
        <f>'Moving Avg'!F124</f>
        <v>2.662315</v>
      </c>
      <c r="H124" s="2">
        <f>'Moving Avg'!G124</f>
        <v>2.7197979999999999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2.5691000000000002</v>
      </c>
      <c r="C125" s="2">
        <f>RSI!I125</f>
        <v>41.082607586385855</v>
      </c>
      <c r="D125" s="2">
        <f>MACD!E125</f>
        <v>1.6004659444531111E-2</v>
      </c>
      <c r="E125" s="2">
        <f>MACD!F125</f>
        <v>1.483855881207008E-2</v>
      </c>
      <c r="F125" s="2">
        <f>'Moving Avg'!D125</f>
        <v>2.5784400000000001</v>
      </c>
      <c r="G125" s="2">
        <f>'Moving Avg'!F125</f>
        <v>2.6582099999999995</v>
      </c>
      <c r="H125" s="2">
        <f>'Moving Avg'!G125</f>
        <v>2.7146379999999994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2.657</v>
      </c>
      <c r="C126" s="2">
        <f>RSI!I126</f>
        <v>49.61124865006434</v>
      </c>
      <c r="D126" s="2">
        <f>MACD!E126</f>
        <v>2.5091849034440283E-2</v>
      </c>
      <c r="E126" s="2">
        <f>MACD!F126</f>
        <v>1.6889216856544122E-2</v>
      </c>
      <c r="F126" s="2">
        <f>'Moving Avg'!D126</f>
        <v>2.58196</v>
      </c>
      <c r="G126" s="2">
        <f>'Moving Avg'!F126</f>
        <v>2.65909</v>
      </c>
      <c r="H126" s="2">
        <f>'Moving Avg'!G126</f>
        <v>2.7112359999999995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2.6160000000000001</v>
      </c>
      <c r="C127" s="2">
        <f>RSI!I127</f>
        <v>46.248361197139147</v>
      </c>
      <c r="D127" s="2">
        <f>MACD!E127</f>
        <v>3.0416663111612507E-2</v>
      </c>
      <c r="E127" s="2">
        <f>MACD!F127</f>
        <v>1.9594706107557799E-2</v>
      </c>
      <c r="F127" s="2">
        <f>'Moving Avg'!D127</f>
        <v>2.589</v>
      </c>
      <c r="G127" s="2">
        <f>'Moving Avg'!F127</f>
        <v>2.65</v>
      </c>
      <c r="H127" s="2">
        <f>'Moving Avg'!G127</f>
        <v>2.7077179999999998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2.6160000000000001</v>
      </c>
      <c r="C128" s="2">
        <f>RSI!I128</f>
        <v>46.248361197139147</v>
      </c>
      <c r="D128" s="2">
        <f>MACD!E128</f>
        <v>3.5177509888751679E-2</v>
      </c>
      <c r="E128" s="2">
        <f>MACD!F128</f>
        <v>2.2711266863796577E-2</v>
      </c>
      <c r="F128" s="2">
        <f>'Moving Avg'!D128</f>
        <v>2.5960399999999999</v>
      </c>
      <c r="G128" s="2">
        <f>'Moving Avg'!F128</f>
        <v>2.6426699999999999</v>
      </c>
      <c r="H128" s="2">
        <f>'Moving Avg'!G128</f>
        <v>2.7043159999999999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2.5632000000000001</v>
      </c>
      <c r="C129" s="2">
        <f>RSI!I129</f>
        <v>41.996627778490421</v>
      </c>
      <c r="D129" s="2">
        <f>MACD!E129</f>
        <v>3.8845666082934827E-2</v>
      </c>
      <c r="E129" s="2">
        <f>MACD!F129</f>
        <v>2.5938146707624225E-2</v>
      </c>
      <c r="F129" s="2">
        <f>'Moving Avg'!D129</f>
        <v>2.60426</v>
      </c>
      <c r="G129" s="2">
        <f>'Moving Avg'!F129</f>
        <v>2.6332849999999999</v>
      </c>
      <c r="H129" s="2">
        <f>'Moving Avg'!G129</f>
        <v>2.6989199999999993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2.5455999999999999</v>
      </c>
      <c r="C130" s="2">
        <f>RSI!I130</f>
        <v>40.654955049458451</v>
      </c>
      <c r="D130" s="2">
        <f>MACD!E130</f>
        <v>3.9260937561762965E-2</v>
      </c>
      <c r="E130" s="2">
        <f>MACD!F130</f>
        <v>2.8602704878451977E-2</v>
      </c>
      <c r="F130" s="2">
        <f>'Moving Avg'!D130</f>
        <v>2.5995599999999999</v>
      </c>
      <c r="G130" s="2">
        <f>'Moving Avg'!F130</f>
        <v>2.6268350000000007</v>
      </c>
      <c r="H130" s="2">
        <f>'Moving Avg'!G130</f>
        <v>2.6932899999999993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BULLISH DIVERGENCE</v>
      </c>
    </row>
    <row r="131" spans="1:12" ht="13.5" x14ac:dyDescent="0.25">
      <c r="A131" s="3">
        <f>RSI!A131</f>
        <v>42193</v>
      </c>
      <c r="B131" s="2">
        <f>RSI!B131</f>
        <v>2.5045000000000002</v>
      </c>
      <c r="C131" s="2">
        <f>RSI!I131</f>
        <v>37.631538507669973</v>
      </c>
      <c r="D131" s="2">
        <f>MACD!E131</f>
        <v>4.3252264930511597E-2</v>
      </c>
      <c r="E131" s="2">
        <f>MACD!F131</f>
        <v>3.1532616888863906E-2</v>
      </c>
      <c r="F131" s="2">
        <f>'Moving Avg'!D131</f>
        <v>2.5690599999999999</v>
      </c>
      <c r="G131" s="2">
        <f>'Moving Avg'!F131</f>
        <v>2.6189150000000003</v>
      </c>
      <c r="H131" s="2">
        <f>'Moving Avg'!G131</f>
        <v>2.6862499999999994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2.4927999999999999</v>
      </c>
      <c r="C132" s="2">
        <f>RSI!I132</f>
        <v>36.792706565591288</v>
      </c>
      <c r="D132" s="2">
        <f>MACD!E132</f>
        <v>3.9275073952402817E-2</v>
      </c>
      <c r="E132" s="2">
        <f>MACD!F132</f>
        <v>3.3081108301571689E-2</v>
      </c>
      <c r="F132" s="2">
        <f>'Moving Avg'!D132</f>
        <v>2.5444200000000001</v>
      </c>
      <c r="G132" s="2">
        <f>'Moving Avg'!F132</f>
        <v>2.6112900000000008</v>
      </c>
      <c r="H132" s="2">
        <f>'Moving Avg'!G132</f>
        <v>2.6788599999999989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2.4811000000000001</v>
      </c>
      <c r="C133" s="2">
        <f>RSI!I133</f>
        <v>35.930190508575606</v>
      </c>
      <c r="D133" s="2">
        <f>MACD!E133</f>
        <v>3.7580977613971278E-2</v>
      </c>
      <c r="E133" s="2">
        <f>MACD!F133</f>
        <v>3.3981082164051608E-2</v>
      </c>
      <c r="F133" s="2">
        <f>'Moving Avg'!D133</f>
        <v>2.5174400000000001</v>
      </c>
      <c r="G133" s="2">
        <f>'Moving Avg'!F133</f>
        <v>2.6048400000000003</v>
      </c>
      <c r="H133" s="2">
        <f>'Moving Avg'!G133</f>
        <v>2.6717039999999992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2.4342000000000001</v>
      </c>
      <c r="C134" s="2">
        <f>RSI!I134</f>
        <v>32.628238584733438</v>
      </c>
      <c r="D134" s="2">
        <f>MACD!E134</f>
        <v>3.1404908088259909E-2</v>
      </c>
      <c r="E134" s="2">
        <f>MACD!F134</f>
        <v>3.3465847348893268E-2</v>
      </c>
      <c r="F134" s="2">
        <f>'Moving Avg'!D134</f>
        <v>2.4916400000000003</v>
      </c>
      <c r="G134" s="2">
        <f>'Moving Avg'!F134</f>
        <v>2.5931100000000002</v>
      </c>
      <c r="H134" s="2">
        <f>'Moving Avg'!G134</f>
        <v>2.6648999999999994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2.5339</v>
      </c>
      <c r="C135" s="2">
        <f>RSI!I135</f>
        <v>44.338645700171575</v>
      </c>
      <c r="D135" s="2">
        <f>MACD!E135</f>
        <v>2.7055509934631239E-2</v>
      </c>
      <c r="E135" s="2">
        <f>MACD!F135</f>
        <v>3.2183779866040867E-2</v>
      </c>
      <c r="F135" s="2">
        <f>'Moving Avg'!D135</f>
        <v>2.4893000000000001</v>
      </c>
      <c r="G135" s="2">
        <f>'Moving Avg'!F135</f>
        <v>2.5887100000000003</v>
      </c>
      <c r="H135" s="2">
        <f>'Moving Avg'!G135</f>
        <v>2.660677999999999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2.5221</v>
      </c>
      <c r="C136" s="2">
        <f>RSI!I136</f>
        <v>43.377627919021691</v>
      </c>
      <c r="D136" s="2">
        <f>MACD!E136</f>
        <v>3.8137827507319422E-2</v>
      </c>
      <c r="E136" s="2">
        <f>MACD!F136</f>
        <v>3.3374589394296578E-2</v>
      </c>
      <c r="F136" s="2">
        <f>'Moving Avg'!D136</f>
        <v>2.49282</v>
      </c>
      <c r="G136" s="2">
        <f>'Moving Avg'!F136</f>
        <v>2.5781499999999999</v>
      </c>
      <c r="H136" s="2">
        <f>'Moving Avg'!G136</f>
        <v>2.6553979999999995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BEARISH DIVERGENCE</v>
      </c>
    </row>
    <row r="137" spans="1:12" ht="13.5" x14ac:dyDescent="0.25">
      <c r="A137" s="3">
        <f>RSI!A137</f>
        <v>42201</v>
      </c>
      <c r="B137" s="2">
        <f>RSI!B137</f>
        <v>2.4634999999999998</v>
      </c>
      <c r="C137" s="2">
        <f>RSI!I137</f>
        <v>38.871713147834825</v>
      </c>
      <c r="D137" s="2">
        <f>MACD!E137</f>
        <v>4.5956306203786657E-2</v>
      </c>
      <c r="E137" s="2">
        <f>MACD!F137</f>
        <v>3.5890932756194593E-2</v>
      </c>
      <c r="F137" s="2">
        <f>'Moving Avg'!D137</f>
        <v>2.4869599999999998</v>
      </c>
      <c r="G137" s="2">
        <f>'Moving Avg'!F137</f>
        <v>2.5664199999999999</v>
      </c>
      <c r="H137" s="2">
        <f>'Moving Avg'!G137</f>
        <v>2.6503539999999997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2.4693000000000001</v>
      </c>
      <c r="C138" s="2">
        <f>RSI!I138</f>
        <v>39.541123321307154</v>
      </c>
      <c r="D138" s="2">
        <f>MACD!E138</f>
        <v>5.2866438445135167E-2</v>
      </c>
      <c r="E138" s="2">
        <f>MACD!F138</f>
        <v>3.9286033893982705E-2</v>
      </c>
      <c r="F138" s="2">
        <f>'Moving Avg'!D138</f>
        <v>2.4845999999999999</v>
      </c>
      <c r="G138" s="2">
        <f>'Moving Avg'!F138</f>
        <v>2.55498</v>
      </c>
      <c r="H138" s="2">
        <f>'Moving Avg'!G138</f>
        <v>2.6434319999999998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2.5867</v>
      </c>
      <c r="C139" s="2">
        <f>RSI!I139</f>
        <v>51.19215760091798</v>
      </c>
      <c r="D139" s="2">
        <f>MACD!E139</f>
        <v>4.2530314834281491E-2</v>
      </c>
      <c r="E139" s="2">
        <f>MACD!F139</f>
        <v>3.9934890082042464E-2</v>
      </c>
      <c r="F139" s="2">
        <f>'Moving Avg'!D139</f>
        <v>2.5150999999999999</v>
      </c>
      <c r="G139" s="2">
        <f>'Moving Avg'!F139</f>
        <v>2.550875</v>
      </c>
      <c r="H139" s="2">
        <f>'Moving Avg'!G139</f>
        <v>2.638739999999999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2.6394000000000002</v>
      </c>
      <c r="C140" s="2">
        <f>RSI!I140</f>
        <v>55.351620972862101</v>
      </c>
      <c r="D140" s="2">
        <f>MACD!E140</f>
        <v>2.7068334058435894E-2</v>
      </c>
      <c r="E140" s="2">
        <f>MACD!F140</f>
        <v>3.7361578877321153E-2</v>
      </c>
      <c r="F140" s="2">
        <f>'Moving Avg'!D140</f>
        <v>2.5362</v>
      </c>
      <c r="G140" s="2">
        <f>'Moving Avg'!F140</f>
        <v>2.5508750000000004</v>
      </c>
      <c r="H140" s="2">
        <f>'Moving Avg'!G140</f>
        <v>2.6359239999999993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2.5632000000000001</v>
      </c>
      <c r="C141" s="2">
        <f>RSI!I141</f>
        <v>48.866896973488828</v>
      </c>
      <c r="D141" s="2">
        <f>MACD!E141</f>
        <v>1.2898197165012615E-2</v>
      </c>
      <c r="E141" s="2">
        <f>MACD!F141</f>
        <v>3.2468902534859449E-2</v>
      </c>
      <c r="F141" s="2">
        <f>'Moving Avg'!D141</f>
        <v>2.5444200000000001</v>
      </c>
      <c r="G141" s="2">
        <f>'Moving Avg'!F141</f>
        <v>2.5470649999999999</v>
      </c>
      <c r="H141" s="2">
        <f>'Moving Avg'!G141</f>
        <v>2.6331079999999991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2.5808</v>
      </c>
      <c r="C142" s="2">
        <f>RSI!I142</f>
        <v>50.314771165616648</v>
      </c>
      <c r="D142" s="2">
        <f>MACD!E142</f>
        <v>-2.1233995140512718E-3</v>
      </c>
      <c r="E142" s="2">
        <f>MACD!F142</f>
        <v>2.5550442125077306E-2</v>
      </c>
      <c r="F142" s="2">
        <f>'Moving Avg'!D142</f>
        <v>2.5678800000000002</v>
      </c>
      <c r="G142" s="2">
        <f>'Moving Avg'!F142</f>
        <v>2.5470649999999999</v>
      </c>
      <c r="H142" s="2">
        <f>'Moving Avg'!G142</f>
        <v>2.6321699999999995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2.5514999999999999</v>
      </c>
      <c r="C143" s="2">
        <f>RSI!I143</f>
        <v>47.883921908636097</v>
      </c>
      <c r="D143" s="2">
        <f>MACD!E143</f>
        <v>-1.4500737088655846E-2</v>
      </c>
      <c r="E143" s="2">
        <f>MACD!F143</f>
        <v>1.7540206282330675E-2</v>
      </c>
      <c r="F143" s="2">
        <f>'Moving Avg'!D143</f>
        <v>2.5843200000000004</v>
      </c>
      <c r="G143" s="2">
        <f>'Moving Avg'!F143</f>
        <v>2.5455999999999999</v>
      </c>
      <c r="H143" s="2">
        <f>'Moving Avg'!G143</f>
        <v>2.6292379999999991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2.6394000000000002</v>
      </c>
      <c r="C144" s="2">
        <f>RSI!I144</f>
        <v>54.920304397021482</v>
      </c>
      <c r="D144" s="2">
        <f>MACD!E144</f>
        <v>-3.8561605705925484E-2</v>
      </c>
      <c r="E144" s="2">
        <f>MACD!F144</f>
        <v>6.3198438846794438E-3</v>
      </c>
      <c r="F144" s="2">
        <f>'Moving Avg'!D144</f>
        <v>2.5948600000000002</v>
      </c>
      <c r="G144" s="2">
        <f>'Moving Avg'!F144</f>
        <v>2.5514649999999994</v>
      </c>
      <c r="H144" s="2">
        <f>'Moving Avg'!G144</f>
        <v>2.6281819999999989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2.5808</v>
      </c>
      <c r="C145" s="2">
        <f>RSI!I145</f>
        <v>50.067151021798232</v>
      </c>
      <c r="D145" s="2">
        <f>MACD!E145</f>
        <v>-3.9632524358134802E-2</v>
      </c>
      <c r="E145" s="2">
        <f>MACD!F145</f>
        <v>-2.8706297638834057E-3</v>
      </c>
      <c r="F145" s="2">
        <f>'Moving Avg'!D145</f>
        <v>2.5831400000000002</v>
      </c>
      <c r="G145" s="2">
        <f>'Moving Avg'!F145</f>
        <v>2.5520499999999999</v>
      </c>
      <c r="H145" s="2">
        <f>'Moving Avg'!G145</f>
        <v>2.6257179999999996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2.6688000000000001</v>
      </c>
      <c r="C146" s="2">
        <f>RSI!I146</f>
        <v>56.310755144485505</v>
      </c>
      <c r="D146" s="2">
        <f>MACD!E146</f>
        <v>-4.8888286557351446E-2</v>
      </c>
      <c r="E146" s="2">
        <f>MACD!F146</f>
        <v>-1.2074161122577014E-2</v>
      </c>
      <c r="F146" s="2">
        <f>'Moving Avg'!D146</f>
        <v>2.60426</v>
      </c>
      <c r="G146" s="2">
        <f>'Moving Avg'!F146</f>
        <v>2.5526399999999998</v>
      </c>
      <c r="H146" s="2">
        <f>'Moving Avg'!G146</f>
        <v>2.6252499999999994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2.5924999999999998</v>
      </c>
      <c r="C147" s="2">
        <f>RSI!I147</f>
        <v>50.423552296255522</v>
      </c>
      <c r="D147" s="2">
        <f>MACD!E147</f>
        <v>-6.0618148262636673E-2</v>
      </c>
      <c r="E147" s="2">
        <f>MACD!F147</f>
        <v>-2.1782958550588948E-2</v>
      </c>
      <c r="F147" s="2">
        <f>'Moving Avg'!D147</f>
        <v>2.6065999999999998</v>
      </c>
      <c r="G147" s="2">
        <f>'Moving Avg'!F147</f>
        <v>2.5514649999999999</v>
      </c>
      <c r="H147" s="2">
        <f>'Moving Avg'!G147</f>
        <v>2.6236079999999986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2.5573000000000001</v>
      </c>
      <c r="C148" s="2">
        <f>RSI!I148</f>
        <v>47.933766344986388</v>
      </c>
      <c r="D148" s="2">
        <f>MACD!E148</f>
        <v>-6.708777611421235E-2</v>
      </c>
      <c r="E148" s="2">
        <f>MACD!F148</f>
        <v>-3.0843922063313631E-2</v>
      </c>
      <c r="F148" s="2">
        <f>'Moving Avg'!D148</f>
        <v>2.6077599999999999</v>
      </c>
      <c r="G148" s="2">
        <f>'Moving Avg'!F148</f>
        <v>2.54853</v>
      </c>
      <c r="H148" s="2">
        <f>'Moving Avg'!G148</f>
        <v>2.622199999999999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2.5691000000000002</v>
      </c>
      <c r="C149" s="2">
        <f>RSI!I149</f>
        <v>48.845641213053312</v>
      </c>
      <c r="D149" s="2">
        <f>MACD!E149</f>
        <v>-5.5207424418276307E-2</v>
      </c>
      <c r="E149" s="2">
        <f>MACD!F149</f>
        <v>-3.5716622534306172E-2</v>
      </c>
      <c r="F149" s="2">
        <f>'Moving Avg'!D149</f>
        <v>2.5937000000000001</v>
      </c>
      <c r="G149" s="2">
        <f>'Moving Avg'!F149</f>
        <v>2.5488249999999999</v>
      </c>
      <c r="H149" s="2">
        <f>'Moving Avg'!G149</f>
        <v>2.6203239999999988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BULLISH DIVERGENCE</v>
      </c>
    </row>
    <row r="150" spans="1:12" ht="13.5" x14ac:dyDescent="0.25">
      <c r="A150" s="3">
        <f>RSI!A150</f>
        <v>42221</v>
      </c>
      <c r="B150" s="2">
        <f>RSI!B150</f>
        <v>2.5104000000000002</v>
      </c>
      <c r="C150" s="2">
        <f>RSI!I150</f>
        <v>44.655798496769457</v>
      </c>
      <c r="D150" s="2">
        <f>MACD!E150</f>
        <v>-3.2613901871109352E-2</v>
      </c>
      <c r="E150" s="2">
        <f>MACD!F150</f>
        <v>-3.5096078401666814E-2</v>
      </c>
      <c r="F150" s="2">
        <f>'Moving Avg'!D150</f>
        <v>2.5796200000000002</v>
      </c>
      <c r="G150" s="2">
        <f>'Moving Avg'!F150</f>
        <v>2.5470649999999995</v>
      </c>
      <c r="H150" s="2">
        <f>'Moving Avg'!G150</f>
        <v>2.6157479999999991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2.5104000000000002</v>
      </c>
      <c r="C151" s="2">
        <f>RSI!I151</f>
        <v>44.655798496769457</v>
      </c>
      <c r="D151" s="2">
        <f>MACD!E151</f>
        <v>-2.4793747147590306E-2</v>
      </c>
      <c r="E151" s="2">
        <f>MACD!F151</f>
        <v>-3.3035612150851518E-2</v>
      </c>
      <c r="F151" s="2">
        <f>'Moving Avg'!D151</f>
        <v>2.5479400000000001</v>
      </c>
      <c r="G151" s="2">
        <f>'Moving Avg'!F151</f>
        <v>2.5473599999999998</v>
      </c>
      <c r="H151" s="2">
        <f>'Moving Avg'!G151</f>
        <v>2.611289999999999</v>
      </c>
      <c r="I151" s="2">
        <f>'Moving Avg'!H151</f>
        <v>0</v>
      </c>
      <c r="J151" s="6" t="str">
        <f>OBV!F151</f>
        <v>BEARISH</v>
      </c>
      <c r="K151" s="6" t="str">
        <f>OBV!G151</f>
        <v>WEAK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2.4634999999999998</v>
      </c>
      <c r="C152" s="2">
        <f>RSI!I152</f>
        <v>41.367752111460355</v>
      </c>
      <c r="D152" s="2">
        <f>MACD!E152</f>
        <v>-1.1600819690159359E-2</v>
      </c>
      <c r="E152" s="2">
        <f>MACD!F152</f>
        <v>-2.8748653658713087E-2</v>
      </c>
      <c r="F152" s="2">
        <f>'Moving Avg'!D152</f>
        <v>2.5221400000000003</v>
      </c>
      <c r="G152" s="2">
        <f>'Moving Avg'!F152</f>
        <v>2.5458949999999994</v>
      </c>
      <c r="H152" s="2">
        <f>'Moving Avg'!G152</f>
        <v>2.6043699999999994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2.5339</v>
      </c>
      <c r="C153" s="2">
        <f>RSI!I153</f>
        <v>47.604248172694206</v>
      </c>
      <c r="D153" s="2">
        <f>MACD!E153</f>
        <v>-9.5180324264720895E-3</v>
      </c>
      <c r="E153" s="2">
        <f>MACD!F153</f>
        <v>-2.4902529412264889E-2</v>
      </c>
      <c r="F153" s="2">
        <f>'Moving Avg'!D153</f>
        <v>2.5174599999999998</v>
      </c>
      <c r="G153" s="2">
        <f>'Moving Avg'!F153</f>
        <v>2.5485349999999998</v>
      </c>
      <c r="H153" s="2">
        <f>'Moving Avg'!G153</f>
        <v>2.5993259999999991</v>
      </c>
      <c r="I153" s="2">
        <f>'Moving Avg'!H153</f>
        <v>0</v>
      </c>
      <c r="J153" s="6" t="str">
        <f>OBV!F153</f>
        <v>BULLISH</v>
      </c>
      <c r="K153" s="6" t="str">
        <f>OBV!G153</f>
        <v>STRONG</v>
      </c>
      <c r="L153" s="6" t="str">
        <f>OBV!H153</f>
        <v>BULLISH DIVERGENCE</v>
      </c>
    </row>
    <row r="154" spans="1:12" ht="13.5" x14ac:dyDescent="0.25">
      <c r="A154" s="3">
        <f>RSI!A154</f>
        <v>42227</v>
      </c>
      <c r="B154" s="2">
        <f>RSI!B154</f>
        <v>2.5045000000000002</v>
      </c>
      <c r="C154" s="2">
        <f>RSI!I154</f>
        <v>45.430969266503304</v>
      </c>
      <c r="D154" s="2">
        <f>MACD!E154</f>
        <v>8.1236730641829347E-3</v>
      </c>
      <c r="E154" s="2">
        <f>MACD!F154</f>
        <v>-1.8297288916975327E-2</v>
      </c>
      <c r="F154" s="2">
        <f>'Moving Avg'!D154</f>
        <v>2.50454</v>
      </c>
      <c r="G154" s="2">
        <f>'Moving Avg'!F154</f>
        <v>2.5520500000000004</v>
      </c>
      <c r="H154" s="2">
        <f>'Moving Avg'!G154</f>
        <v>2.5953359999999992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2.5691000000000002</v>
      </c>
      <c r="C155" s="2">
        <f>RSI!I155</f>
        <v>50.751253183347721</v>
      </c>
      <c r="D155" s="2">
        <f>MACD!E155</f>
        <v>9.5896967612576489E-3</v>
      </c>
      <c r="E155" s="2">
        <f>MACD!F155</f>
        <v>-1.2719891781328731E-2</v>
      </c>
      <c r="F155" s="2">
        <f>'Moving Avg'!D155</f>
        <v>2.5162800000000001</v>
      </c>
      <c r="G155" s="2">
        <f>'Moving Avg'!F155</f>
        <v>2.5538099999999999</v>
      </c>
      <c r="H155" s="2">
        <f>'Moving Avg'!G155</f>
        <v>2.5936939999999993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2.6335999999999999</v>
      </c>
      <c r="C156" s="2">
        <f>RSI!I156</f>
        <v>55.424285285372846</v>
      </c>
      <c r="D156" s="2">
        <f>MACD!E156</f>
        <v>1.9523023626359048E-2</v>
      </c>
      <c r="E156" s="2">
        <f>MACD!F156</f>
        <v>-6.2713086997911761E-3</v>
      </c>
      <c r="F156" s="2">
        <f>'Moving Avg'!D156</f>
        <v>2.5409199999999998</v>
      </c>
      <c r="G156" s="2">
        <f>'Moving Avg'!F156</f>
        <v>2.5593850000000002</v>
      </c>
      <c r="H156" s="2">
        <f>'Moving Avg'!G156</f>
        <v>2.5935779999999995</v>
      </c>
      <c r="I156" s="2">
        <f>'Moving Avg'!H156</f>
        <v>0</v>
      </c>
      <c r="J156" s="6" t="str">
        <f>OBV!F156</f>
        <v>BULLISH</v>
      </c>
      <c r="K156" s="6" t="str">
        <f>OBV!G156</f>
        <v>STRONG</v>
      </c>
      <c r="L156" s="6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2.6863999999999999</v>
      </c>
      <c r="C157" s="2">
        <f>RSI!I157</f>
        <v>58.865185036769631</v>
      </c>
      <c r="D157" s="2">
        <f>MACD!E157</f>
        <v>1.183462702635163E-2</v>
      </c>
      <c r="E157" s="2">
        <f>MACD!F157</f>
        <v>-2.6501215545626151E-3</v>
      </c>
      <c r="F157" s="2">
        <f>'Moving Avg'!D157</f>
        <v>2.5854999999999997</v>
      </c>
      <c r="G157" s="2">
        <f>'Moving Avg'!F157</f>
        <v>2.5705300000000006</v>
      </c>
      <c r="H157" s="2">
        <f>'Moving Avg'!G157</f>
        <v>2.5913499999999998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2.6101000000000001</v>
      </c>
      <c r="C158" s="2">
        <f>RSI!I158</f>
        <v>52.552133229822353</v>
      </c>
      <c r="D158" s="2">
        <f>MACD!E158</f>
        <v>4.8424686984103182E-3</v>
      </c>
      <c r="E158" s="2">
        <f>MACD!F158</f>
        <v>-1.1516035039680285E-3</v>
      </c>
      <c r="F158" s="2">
        <f>'Moving Avg'!D158</f>
        <v>2.6007399999999996</v>
      </c>
      <c r="G158" s="2">
        <f>'Moving Avg'!F158</f>
        <v>2.5775700000000006</v>
      </c>
      <c r="H158" s="2">
        <f>'Moving Avg'!G158</f>
        <v>2.5882999999999998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2.6863999999999999</v>
      </c>
      <c r="C159" s="2">
        <f>RSI!I159</f>
        <v>57.464766492756844</v>
      </c>
      <c r="D159" s="2">
        <f>MACD!E159</f>
        <v>-5.1290794924088168E-3</v>
      </c>
      <c r="E159" s="2">
        <f>MACD!F159</f>
        <v>-1.9470987016561862E-3</v>
      </c>
      <c r="F159" s="2">
        <f>'Moving Avg'!D159</f>
        <v>2.6371200000000004</v>
      </c>
      <c r="G159" s="2">
        <f>'Moving Avg'!F159</f>
        <v>2.5825550000000002</v>
      </c>
      <c r="H159" s="2">
        <f>'Moving Avg'!G159</f>
        <v>2.5870100000000003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2.6922000000000001</v>
      </c>
      <c r="C160" s="2">
        <f>RSI!I160</f>
        <v>57.822260766132139</v>
      </c>
      <c r="D160" s="2">
        <f>MACD!E160</f>
        <v>-2.3680245972481639E-2</v>
      </c>
      <c r="E160" s="2">
        <f>MACD!F160</f>
        <v>-6.2937281558212771E-3</v>
      </c>
      <c r="F160" s="2">
        <f>'Moving Avg'!D160</f>
        <v>2.66174</v>
      </c>
      <c r="G160" s="2">
        <f>'Moving Avg'!F160</f>
        <v>2.5851950000000001</v>
      </c>
      <c r="H160" s="2">
        <f>'Moving Avg'!G160</f>
        <v>2.5873620000000006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2.6629</v>
      </c>
      <c r="C161" s="2">
        <f>RSI!I161</f>
        <v>55.293995985725594</v>
      </c>
      <c r="D161" s="2">
        <f>MACD!E161</f>
        <v>-3.7846199813308168E-2</v>
      </c>
      <c r="E161" s="2">
        <f>MACD!F161</f>
        <v>-1.2604222487318656E-2</v>
      </c>
      <c r="F161" s="2">
        <f>'Moving Avg'!D161</f>
        <v>2.6676000000000002</v>
      </c>
      <c r="G161" s="2">
        <f>'Moving Avg'!F161</f>
        <v>2.5901800000000001</v>
      </c>
      <c r="H161" s="2">
        <f>'Moving Avg'!G161</f>
        <v>2.5873620000000002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2.6981000000000002</v>
      </c>
      <c r="C162" s="2">
        <f>RSI!I162</f>
        <v>57.687613398219035</v>
      </c>
      <c r="D162" s="2">
        <f>MACD!E162</f>
        <v>-6.0074269633747512E-2</v>
      </c>
      <c r="E162" s="2">
        <f>MACD!F162</f>
        <v>-2.2098231916604427E-2</v>
      </c>
      <c r="F162" s="2">
        <f>'Moving Avg'!D162</f>
        <v>2.66994</v>
      </c>
      <c r="G162" s="2">
        <f>'Moving Avg'!F162</f>
        <v>2.5960450000000002</v>
      </c>
      <c r="H162" s="2">
        <f>'Moving Avg'!G162</f>
        <v>2.5884180000000008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2.6922000000000001</v>
      </c>
      <c r="C163" s="2">
        <f>RSI!I163</f>
        <v>57.135423616250755</v>
      </c>
      <c r="D163" s="2">
        <f>MACD!E163</f>
        <v>-6.8210514995814986E-2</v>
      </c>
      <c r="E163" s="2">
        <f>MACD!F163</f>
        <v>-3.1320688532446544E-2</v>
      </c>
      <c r="F163" s="2">
        <f>'Moving Avg'!D163</f>
        <v>2.6863600000000001</v>
      </c>
      <c r="G163" s="2">
        <f>'Moving Avg'!F163</f>
        <v>2.6030799999999998</v>
      </c>
      <c r="H163" s="2">
        <f>'Moving Avg'!G163</f>
        <v>2.5900600000000003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2.6922000000000001</v>
      </c>
      <c r="C164" s="2">
        <f>RSI!I164</f>
        <v>57.135423616250755</v>
      </c>
      <c r="D164" s="2">
        <f>MACD!E164</f>
        <v>-8.013480392625727E-2</v>
      </c>
      <c r="E164" s="2">
        <f>MACD!F164</f>
        <v>-4.1083511611208691E-2</v>
      </c>
      <c r="F164" s="2">
        <f>'Moving Avg'!D164</f>
        <v>2.6875200000000001</v>
      </c>
      <c r="G164" s="2">
        <f>'Moving Avg'!F164</f>
        <v>2.6057200000000003</v>
      </c>
      <c r="H164" s="2">
        <f>'Moving Avg'!G164</f>
        <v>2.5905280000000004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2.6511999999999998</v>
      </c>
      <c r="C165" s="2">
        <f>RSI!I165</f>
        <v>53.043398004719243</v>
      </c>
      <c r="D165" s="2">
        <f>MACD!E165</f>
        <v>-7.7727511163199647E-2</v>
      </c>
      <c r="E165" s="2">
        <f>MACD!F165</f>
        <v>-4.8412311521606882E-2</v>
      </c>
      <c r="F165" s="2">
        <f>'Moving Avg'!D165</f>
        <v>2.6793199999999997</v>
      </c>
      <c r="G165" s="2">
        <f>'Moving Avg'!F165</f>
        <v>2.6092399999999998</v>
      </c>
      <c r="H165" s="2">
        <f>'Moving Avg'!G165</f>
        <v>2.5911140000000006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BULLISH DIVERGENCE</v>
      </c>
    </row>
    <row r="166" spans="1:12" ht="13.5" x14ac:dyDescent="0.25">
      <c r="A166" s="3">
        <f>RSI!A166</f>
        <v>42244</v>
      </c>
      <c r="B166" s="2">
        <f>RSI!B166</f>
        <v>2.5749</v>
      </c>
      <c r="C166" s="2">
        <f>RSI!I166</f>
        <v>46.38545494510052</v>
      </c>
      <c r="D166" s="2">
        <f>MACD!E166</f>
        <v>-6.0316355737291438E-2</v>
      </c>
      <c r="E166" s="2">
        <f>MACD!F166</f>
        <v>-5.0793120364743795E-2</v>
      </c>
      <c r="F166" s="2">
        <f>'Moving Avg'!D166</f>
        <v>2.6617199999999999</v>
      </c>
      <c r="G166" s="2">
        <f>'Moving Avg'!F166</f>
        <v>2.6045450000000003</v>
      </c>
      <c r="H166" s="2">
        <f>'Moving Avg'!G166</f>
        <v>2.5879460000000005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BULLISH DIVERGENCE</v>
      </c>
    </row>
    <row r="167" spans="1:12" ht="13.5" x14ac:dyDescent="0.25">
      <c r="A167" s="3">
        <f>RSI!A167</f>
        <v>42247</v>
      </c>
      <c r="B167" s="2">
        <f>RSI!B167</f>
        <v>2.5573000000000001</v>
      </c>
      <c r="C167" s="2">
        <f>RSI!I167</f>
        <v>44.982871440135433</v>
      </c>
      <c r="D167" s="2">
        <f>MACD!E167</f>
        <v>-3.5892044725684968E-2</v>
      </c>
      <c r="E167" s="2">
        <f>MACD!F167</f>
        <v>-4.7812905236932032E-2</v>
      </c>
      <c r="F167" s="2">
        <f>'Moving Avg'!D167</f>
        <v>2.6335600000000001</v>
      </c>
      <c r="G167" s="2">
        <f>'Moving Avg'!F167</f>
        <v>2.6027849999999999</v>
      </c>
      <c r="H167" s="2">
        <f>'Moving Avg'!G167</f>
        <v>2.5851300000000008</v>
      </c>
      <c r="I167" s="2">
        <f>'Moving Avg'!H167</f>
        <v>0</v>
      </c>
      <c r="J167" s="6" t="str">
        <f>OBV!F167</f>
        <v>BEARISH</v>
      </c>
      <c r="K167" s="6" t="str">
        <f>OBV!G167</f>
        <v>WEAK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2.5808</v>
      </c>
      <c r="C168" s="2">
        <f>RSI!I168</f>
        <v>47.275325755016773</v>
      </c>
      <c r="D168" s="2">
        <f>MACD!E168</f>
        <v>-2.835513957726743E-2</v>
      </c>
      <c r="E168" s="2">
        <f>MACD!F168</f>
        <v>-4.3921352104999117E-2</v>
      </c>
      <c r="F168" s="2">
        <f>'Moving Avg'!D168</f>
        <v>2.6112799999999998</v>
      </c>
      <c r="G168" s="2">
        <f>'Moving Avg'!F168</f>
        <v>2.6039599999999994</v>
      </c>
      <c r="H168" s="2">
        <f>'Moving Avg'!G168</f>
        <v>2.5827840000000002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2.5749</v>
      </c>
      <c r="C169" s="2">
        <f>RSI!I169</f>
        <v>46.748653178271447</v>
      </c>
      <c r="D169" s="2">
        <f>MACD!E169</f>
        <v>-9.6176197079684833E-3</v>
      </c>
      <c r="E169" s="2">
        <f>MACD!F169</f>
        <v>-3.7060605625592991E-2</v>
      </c>
      <c r="F169" s="2">
        <f>'Moving Avg'!D169</f>
        <v>2.5878199999999998</v>
      </c>
      <c r="G169" s="2">
        <f>'Moving Avg'!F169</f>
        <v>2.6042499999999995</v>
      </c>
      <c r="H169" s="2">
        <f>'Moving Avg'!G169</f>
        <v>2.5809060000000006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2.5396999999999998</v>
      </c>
      <c r="C170" s="2">
        <f>RSI!I170</f>
        <v>43.625978833725831</v>
      </c>
      <c r="D170" s="2">
        <f>MACD!E170</f>
        <v>9.9427462261880706E-3</v>
      </c>
      <c r="E170" s="2">
        <f>MACD!F170</f>
        <v>-2.765993525523678E-2</v>
      </c>
      <c r="F170" s="2">
        <f>'Moving Avg'!D170</f>
        <v>2.5655200000000002</v>
      </c>
      <c r="G170" s="2">
        <f>'Moving Avg'!F170</f>
        <v>2.605715</v>
      </c>
      <c r="H170" s="2">
        <f>'Moving Avg'!G170</f>
        <v>2.5789120000000003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2.4693000000000001</v>
      </c>
      <c r="C171" s="2">
        <f>RSI!I171</f>
        <v>38.138908461298357</v>
      </c>
      <c r="D171" s="2">
        <f>MACD!E171</f>
        <v>2.7599525847237238E-2</v>
      </c>
      <c r="E171" s="2">
        <f>MACD!F171</f>
        <v>-1.6608043034741976E-2</v>
      </c>
      <c r="F171" s="2">
        <f>'Moving Avg'!D171</f>
        <v>2.5444</v>
      </c>
      <c r="G171" s="2">
        <f>'Moving Avg'!F171</f>
        <v>2.6036599999999996</v>
      </c>
      <c r="H171" s="2">
        <f>'Moving Avg'!G171</f>
        <v>2.57551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2.5221</v>
      </c>
      <c r="C172" s="2">
        <f>RSI!I172</f>
        <v>43.84369998494163</v>
      </c>
      <c r="D172" s="2">
        <f>MACD!E172</f>
        <v>4.482920189395978E-2</v>
      </c>
      <c r="E172" s="2">
        <f>MACD!F172</f>
        <v>-4.3205940490016245E-3</v>
      </c>
      <c r="F172" s="2">
        <f>'Moving Avg'!D172</f>
        <v>2.5373600000000001</v>
      </c>
      <c r="G172" s="2">
        <f>'Moving Avg'!F172</f>
        <v>2.6065899999999993</v>
      </c>
      <c r="H172" s="2">
        <f>'Moving Avg'!G172</f>
        <v>2.5743360000000002</v>
      </c>
      <c r="I172" s="2">
        <f>'Moving Avg'!H172</f>
        <v>0</v>
      </c>
      <c r="J172" s="6" t="str">
        <f>OBV!F172</f>
        <v>BULLISH</v>
      </c>
      <c r="K172" s="6" t="str">
        <f>OBV!G172</f>
        <v>NEUTRAL</v>
      </c>
      <c r="L172" s="6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2.4518</v>
      </c>
      <c r="C173" s="2">
        <f>RSI!I173</f>
        <v>38.723333756269199</v>
      </c>
      <c r="D173" s="2">
        <f>MACD!E173</f>
        <v>6.4122774843454966E-2</v>
      </c>
      <c r="E173" s="2">
        <f>MACD!F173</f>
        <v>9.368079729489694E-3</v>
      </c>
      <c r="F173" s="2">
        <f>'Moving Avg'!D173</f>
        <v>2.5115600000000002</v>
      </c>
      <c r="G173" s="2">
        <f>'Moving Avg'!F173</f>
        <v>2.6024849999999997</v>
      </c>
      <c r="H173" s="2">
        <f>'Moving Avg'!G173</f>
        <v>2.5717559999999997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2.3755000000000002</v>
      </c>
      <c r="C174" s="2">
        <f>RSI!I174</f>
        <v>34.072302987404555</v>
      </c>
      <c r="D174" s="2">
        <f>MACD!E174</f>
        <v>8.6899531144701392E-2</v>
      </c>
      <c r="E174" s="2">
        <f>MACD!F174</f>
        <v>2.4874370012532038E-2</v>
      </c>
      <c r="F174" s="2">
        <f>'Moving Avg'!D174</f>
        <v>2.4716800000000001</v>
      </c>
      <c r="G174" s="2">
        <f>'Moving Avg'!F174</f>
        <v>2.5960349999999996</v>
      </c>
      <c r="H174" s="2">
        <f>'Moving Avg'!G174</f>
        <v>2.5688240000000002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2.44</v>
      </c>
      <c r="C175" s="2">
        <f>RSI!I175</f>
        <v>40.570574662500512</v>
      </c>
      <c r="D175" s="2">
        <f>MACD!E175</f>
        <v>9.6277906809270952E-2</v>
      </c>
      <c r="E175" s="2">
        <f>MACD!F175</f>
        <v>3.9155077371879829E-2</v>
      </c>
      <c r="F175" s="2">
        <f>'Moving Avg'!D175</f>
        <v>2.45174</v>
      </c>
      <c r="G175" s="2">
        <f>'Moving Avg'!F175</f>
        <v>2.5895799999999998</v>
      </c>
      <c r="H175" s="2">
        <f>'Moving Avg'!G175</f>
        <v>2.5662419999999999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2.4047999999999998</v>
      </c>
      <c r="C176" s="2">
        <f>RSI!I176</f>
        <v>38.349044865270365</v>
      </c>
      <c r="D176" s="2">
        <f>MACD!E176</f>
        <v>9.5804236383401076E-2</v>
      </c>
      <c r="E176" s="2">
        <f>MACD!F176</f>
        <v>5.0484909174184078E-2</v>
      </c>
      <c r="F176" s="2">
        <f>'Moving Avg'!D176</f>
        <v>2.4388399999999999</v>
      </c>
      <c r="G176" s="2">
        <f>'Moving Avg'!F176</f>
        <v>2.5781399999999999</v>
      </c>
      <c r="H176" s="2">
        <f>'Moving Avg'!G176</f>
        <v>2.5611980000000001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2.3814000000000002</v>
      </c>
      <c r="C177" s="2">
        <f>RSI!I177</f>
        <v>36.902427107818546</v>
      </c>
      <c r="D177" s="2">
        <f>MACD!E177</f>
        <v>9.5305443469873907E-2</v>
      </c>
      <c r="E177" s="2">
        <f>MACD!F177</f>
        <v>5.9449016033322047E-2</v>
      </c>
      <c r="F177" s="2">
        <f>'Moving Avg'!D177</f>
        <v>2.4106999999999998</v>
      </c>
      <c r="G177" s="2">
        <f>'Moving Avg'!F177</f>
        <v>2.5628900000000003</v>
      </c>
      <c r="H177" s="2">
        <f>'Moving Avg'!G177</f>
        <v>2.5565059999999997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2.3637999999999999</v>
      </c>
      <c r="C178" s="2">
        <f>RSI!I178</f>
        <v>35.808308167238209</v>
      </c>
      <c r="D178" s="2">
        <f>MACD!E178</f>
        <v>0.10075219610491848</v>
      </c>
      <c r="E178" s="2">
        <f>MACD!F178</f>
        <v>6.7709652047641344E-2</v>
      </c>
      <c r="F178" s="2">
        <f>'Moving Avg'!D178</f>
        <v>2.3931</v>
      </c>
      <c r="G178" s="2">
        <f>'Moving Avg'!F178</f>
        <v>2.5505749999999998</v>
      </c>
      <c r="H178" s="2">
        <f>'Moving Avg'!G178</f>
        <v>2.5514619999999999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2.3462000000000001</v>
      </c>
      <c r="C179" s="2">
        <f>RSI!I179</f>
        <v>34.700338181071189</v>
      </c>
      <c r="D179" s="2">
        <f>MACD!E179</f>
        <v>0.10674036758702021</v>
      </c>
      <c r="E179" s="2">
        <f>MACD!F179</f>
        <v>7.5515795155517124E-2</v>
      </c>
      <c r="F179" s="2">
        <f>'Moving Avg'!D179</f>
        <v>2.3872399999999998</v>
      </c>
      <c r="G179" s="2">
        <f>'Moving Avg'!F179</f>
        <v>2.5335650000000003</v>
      </c>
      <c r="H179" s="2">
        <f>'Moving Avg'!G179</f>
        <v>2.5471219999999999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2.3168000000000002</v>
      </c>
      <c r="C180" s="2">
        <f>RSI!I180</f>
        <v>32.870670956504611</v>
      </c>
      <c r="D180" s="2">
        <f>MACD!E180</f>
        <v>0.10958420145377135</v>
      </c>
      <c r="E180" s="2">
        <f>MACD!F180</f>
        <v>8.2329476415167968E-2</v>
      </c>
      <c r="F180" s="2">
        <f>'Moving Avg'!D180</f>
        <v>2.3626</v>
      </c>
      <c r="G180" s="2">
        <f>'Moving Avg'!F180</f>
        <v>2.5147950000000003</v>
      </c>
      <c r="H180" s="2">
        <f>'Moving Avg'!G180</f>
        <v>2.5425459999999998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2.3285999999999998</v>
      </c>
      <c r="C181" s="2">
        <f>RSI!I181</f>
        <v>34.366504594285061</v>
      </c>
      <c r="D181" s="2">
        <f>MACD!E181</f>
        <v>0.10139878124733714</v>
      </c>
      <c r="E181" s="2">
        <f>MACD!F181</f>
        <v>8.6143337381601806E-2</v>
      </c>
      <c r="F181" s="2">
        <f>'Moving Avg'!D181</f>
        <v>2.3473600000000001</v>
      </c>
      <c r="G181" s="2">
        <f>'Moving Avg'!F181</f>
        <v>2.4980800000000003</v>
      </c>
      <c r="H181" s="2">
        <f>'Moving Avg'!G181</f>
        <v>2.5390279999999996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2.2875000000000001</v>
      </c>
      <c r="C182" s="2">
        <f>RSI!I182</f>
        <v>31.715631991314893</v>
      </c>
      <c r="D182" s="2">
        <f>MACD!E182</f>
        <v>0.10660110124232647</v>
      </c>
      <c r="E182" s="2">
        <f>MACD!F182</f>
        <v>9.0234890153746736E-2</v>
      </c>
      <c r="F182" s="2">
        <f>'Moving Avg'!D182</f>
        <v>2.3285799999999997</v>
      </c>
      <c r="G182" s="2">
        <f>'Moving Avg'!F182</f>
        <v>2.4775499999999999</v>
      </c>
      <c r="H182" s="2">
        <f>'Moving Avg'!G182</f>
        <v>2.534921999999999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2.2582</v>
      </c>
      <c r="C183" s="2">
        <f>RSI!I183</f>
        <v>29.942457719989918</v>
      </c>
      <c r="D183" s="2">
        <f>MACD!E183</f>
        <v>0.10349065564019799</v>
      </c>
      <c r="E183" s="2">
        <f>MACD!F183</f>
        <v>9.2886043251036998E-2</v>
      </c>
      <c r="F183" s="2">
        <f>'Moving Avg'!D183</f>
        <v>2.3074599999999998</v>
      </c>
      <c r="G183" s="2">
        <f>'Moving Avg'!F183</f>
        <v>2.4558500000000003</v>
      </c>
      <c r="H183" s="2">
        <f>'Moving Avg'!G183</f>
        <v>2.5304639999999994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2.2523</v>
      </c>
      <c r="C184" s="2">
        <f>RSI!I184</f>
        <v>29.583782946049453</v>
      </c>
      <c r="D184" s="2">
        <f>MACD!E184</f>
        <v>9.0779159448898028E-2</v>
      </c>
      <c r="E184" s="2">
        <f>MACD!F184</f>
        <v>9.2464666490609207E-2</v>
      </c>
      <c r="F184" s="2">
        <f>'Moving Avg'!D184</f>
        <v>2.2886800000000003</v>
      </c>
      <c r="G184" s="2">
        <f>'Moving Avg'!F184</f>
        <v>2.4338550000000003</v>
      </c>
      <c r="H184" s="2">
        <f>'Moving Avg'!G184</f>
        <v>2.5268259999999994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2.2582</v>
      </c>
      <c r="C185" s="2">
        <f>RSI!I185</f>
        <v>30.480600466038112</v>
      </c>
      <c r="D185" s="2">
        <f>MACD!E185</f>
        <v>9.067551816569841E-2</v>
      </c>
      <c r="E185" s="2">
        <f>MACD!F185</f>
        <v>9.210683682562705E-2</v>
      </c>
      <c r="F185" s="2">
        <f>'Moving Avg'!D185</f>
        <v>2.2769599999999999</v>
      </c>
      <c r="G185" s="2">
        <f>'Moving Avg'!F185</f>
        <v>2.4142050000000004</v>
      </c>
      <c r="H185" s="2">
        <f>'Moving Avg'!G185</f>
        <v>2.5213119999999996</v>
      </c>
      <c r="I185" s="2">
        <f>'Moving Avg'!H185</f>
        <v>0</v>
      </c>
      <c r="J185" s="6" t="str">
        <f>OBV!F185</f>
        <v>BEARISH</v>
      </c>
      <c r="K185" s="6" t="str">
        <f>OBV!G185</f>
        <v>WEAK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2.1937000000000002</v>
      </c>
      <c r="C186" s="2">
        <f>RSI!I186</f>
        <v>26.506202977344515</v>
      </c>
      <c r="D186" s="2">
        <f>MACD!E186</f>
        <v>9.0995166525975613E-2</v>
      </c>
      <c r="E186" s="2">
        <f>MACD!F186</f>
        <v>9.1884502765696763E-2</v>
      </c>
      <c r="F186" s="2">
        <f>'Moving Avg'!D186</f>
        <v>2.2499799999999999</v>
      </c>
      <c r="G186" s="2">
        <f>'Moving Avg'!F186</f>
        <v>2.3951450000000003</v>
      </c>
      <c r="H186" s="2">
        <f>'Moving Avg'!G186</f>
        <v>2.5147439999999999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2.1878000000000002</v>
      </c>
      <c r="C187" s="2">
        <f>RSI!I187</f>
        <v>26.170055844597783</v>
      </c>
      <c r="D187" s="2">
        <f>MACD!E187</f>
        <v>8.9451356363503987E-2</v>
      </c>
      <c r="E187" s="2">
        <f>MACD!F187</f>
        <v>9.1397873485258213E-2</v>
      </c>
      <c r="F187" s="2">
        <f>'Moving Avg'!D187</f>
        <v>2.2300400000000002</v>
      </c>
      <c r="G187" s="2">
        <f>'Moving Avg'!F187</f>
        <v>2.3766700000000003</v>
      </c>
      <c r="H187" s="2">
        <f>'Moving Avg'!G187</f>
        <v>2.5092300000000001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2.1878000000000002</v>
      </c>
      <c r="C188" s="2">
        <f>RSI!I188</f>
        <v>26.170055844597783</v>
      </c>
      <c r="D188" s="2">
        <f>MACD!E188</f>
        <v>8.6721005308991739E-2</v>
      </c>
      <c r="E188" s="2">
        <f>MACD!F188</f>
        <v>9.0462499850004915E-2</v>
      </c>
      <c r="F188" s="2">
        <f>'Moving Avg'!D188</f>
        <v>2.2159599999999999</v>
      </c>
      <c r="G188" s="2">
        <f>'Moving Avg'!F188</f>
        <v>2.3570200000000008</v>
      </c>
      <c r="H188" s="2">
        <f>'Moving Avg'!G188</f>
        <v>2.5036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2.1760999999999999</v>
      </c>
      <c r="C189" s="2">
        <f>RSI!I189</f>
        <v>25.428397146598243</v>
      </c>
      <c r="D189" s="2">
        <f>MACD!E189</f>
        <v>8.3758240177291388E-2</v>
      </c>
      <c r="E189" s="2">
        <f>MACD!F189</f>
        <v>8.9121647915462218E-2</v>
      </c>
      <c r="F189" s="2">
        <f>'Moving Avg'!D189</f>
        <v>2.20072</v>
      </c>
      <c r="G189" s="2">
        <f>'Moving Avg'!F189</f>
        <v>2.3370800000000007</v>
      </c>
      <c r="H189" s="2">
        <f>'Moving Avg'!G189</f>
        <v>2.4953879999999997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2.1819000000000002</v>
      </c>
      <c r="C190" s="2">
        <f>RSI!I190</f>
        <v>26.539817291764663</v>
      </c>
      <c r="D190" s="2">
        <f>MACD!E190</f>
        <v>7.7468230570662211E-2</v>
      </c>
      <c r="E190" s="2">
        <f>MACD!F190</f>
        <v>8.6790964446502222E-2</v>
      </c>
      <c r="F190" s="2">
        <f>'Moving Avg'!D190</f>
        <v>2.18546</v>
      </c>
      <c r="G190" s="2">
        <f>'Moving Avg'!F190</f>
        <v>2.3191900000000003</v>
      </c>
      <c r="H190" s="2">
        <f>'Moving Avg'!G190</f>
        <v>2.4862379999999997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2.1701999999999999</v>
      </c>
      <c r="C191" s="2">
        <f>RSI!I191</f>
        <v>25.707466092520178</v>
      </c>
      <c r="D191" s="2">
        <f>MACD!E191</f>
        <v>7.5876704746999479E-2</v>
      </c>
      <c r="E191" s="2">
        <f>MACD!F191</f>
        <v>8.4608112506601676E-2</v>
      </c>
      <c r="F191" s="2">
        <f>'Moving Avg'!D191</f>
        <v>2.1807600000000003</v>
      </c>
      <c r="G191" s="2">
        <f>'Moving Avg'!F191</f>
        <v>2.3042350000000007</v>
      </c>
      <c r="H191" s="2">
        <f>'Moving Avg'!G191</f>
        <v>2.4783779999999997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2.1526000000000001</v>
      </c>
      <c r="C192" s="2">
        <f>RSI!I192</f>
        <v>24.464507536286831</v>
      </c>
      <c r="D192" s="2">
        <f>MACD!E192</f>
        <v>7.0550845999149736E-2</v>
      </c>
      <c r="E192" s="2">
        <f>MACD!F192</f>
        <v>8.1796659205111297E-2</v>
      </c>
      <c r="F192" s="2">
        <f>'Moving Avg'!D192</f>
        <v>2.1737199999999999</v>
      </c>
      <c r="G192" s="2">
        <f>'Moving Avg'!F192</f>
        <v>2.2857600000000007</v>
      </c>
      <c r="H192" s="2">
        <f>'Moving Avg'!G192</f>
        <v>2.469814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2.1467999999999998</v>
      </c>
      <c r="C193" s="2">
        <f>RSI!I193</f>
        <v>24.051797598774741</v>
      </c>
      <c r="D193" s="2">
        <f>MACD!E193</f>
        <v>6.3033425658251652E-2</v>
      </c>
      <c r="E193" s="2">
        <f>MACD!F193</f>
        <v>7.8044012495739376E-2</v>
      </c>
      <c r="F193" s="2">
        <f>'Moving Avg'!D193</f>
        <v>2.1655199999999999</v>
      </c>
      <c r="G193" s="2">
        <f>'Moving Avg'!F193</f>
        <v>2.2705099999999998</v>
      </c>
      <c r="H193" s="2">
        <f>'Moving Avg'!G193</f>
        <v>2.4617199999999997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2.1995</v>
      </c>
      <c r="C194" s="2">
        <f>RSI!I194</f>
        <v>34.812488481786133</v>
      </c>
      <c r="D194" s="2">
        <f>MACD!E194</f>
        <v>5.2883498887938085E-2</v>
      </c>
      <c r="E194" s="2">
        <f>MACD!F194</f>
        <v>7.3011909774179123E-2</v>
      </c>
      <c r="F194" s="2">
        <f>'Moving Avg'!D194</f>
        <v>2.1701999999999999</v>
      </c>
      <c r="G194" s="2">
        <f>'Moving Avg'!F194</f>
        <v>2.2617099999999999</v>
      </c>
      <c r="H194" s="2">
        <f>'Moving Avg'!G194</f>
        <v>2.4529219999999996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BEARISH DIVERGENCE</v>
      </c>
    </row>
    <row r="195" spans="1:12" ht="13.5" x14ac:dyDescent="0.25">
      <c r="A195" s="3">
        <f>RSI!A195</f>
        <v>42289</v>
      </c>
      <c r="B195" s="2">
        <f>RSI!B195</f>
        <v>2.1937000000000002</v>
      </c>
      <c r="C195" s="2">
        <f>RSI!I195</f>
        <v>34.237542161889152</v>
      </c>
      <c r="D195" s="2">
        <f>MACD!E195</f>
        <v>4.6267647442387982E-2</v>
      </c>
      <c r="E195" s="2">
        <f>MACD!F195</f>
        <v>6.7663057307820906E-2</v>
      </c>
      <c r="F195" s="2">
        <f>'Moving Avg'!D195</f>
        <v>2.1725599999999998</v>
      </c>
      <c r="G195" s="2">
        <f>'Moving Avg'!F195</f>
        <v>2.2493949999999998</v>
      </c>
      <c r="H195" s="2">
        <f>'Moving Avg'!G195</f>
        <v>2.4451799999999997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BEARISH DIVERGENCE</v>
      </c>
    </row>
    <row r="196" spans="1:12" ht="13.5" x14ac:dyDescent="0.25">
      <c r="A196" s="3">
        <f>RSI!A196</f>
        <v>42290</v>
      </c>
      <c r="B196" s="2">
        <f>RSI!B196</f>
        <v>2.2757999999999998</v>
      </c>
      <c r="C196" s="2">
        <f>RSI!I196</f>
        <v>47.464134495718348</v>
      </c>
      <c r="D196" s="2">
        <f>MACD!E196</f>
        <v>2.5287505740690719E-2</v>
      </c>
      <c r="E196" s="2">
        <f>MACD!F196</f>
        <v>5.9187946994394877E-2</v>
      </c>
      <c r="F196" s="2">
        <f>'Moving Avg'!D196</f>
        <v>2.1936800000000001</v>
      </c>
      <c r="G196" s="2">
        <f>'Moving Avg'!F196</f>
        <v>2.2429449999999997</v>
      </c>
      <c r="H196" s="2">
        <f>'Moving Avg'!G196</f>
        <v>2.4373200000000002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BEARISH DIVERGENCE</v>
      </c>
    </row>
    <row r="197" spans="1:12" ht="13.5" x14ac:dyDescent="0.25">
      <c r="A197" s="3">
        <f>RSI!A197</f>
        <v>42293</v>
      </c>
      <c r="B197" s="2">
        <f>RSI!B197</f>
        <v>2.3344</v>
      </c>
      <c r="C197" s="2">
        <f>RSI!I197</f>
        <v>54.498638284762208</v>
      </c>
      <c r="D197" s="2">
        <f>MACD!E197</f>
        <v>2.3778504958773539E-3</v>
      </c>
      <c r="E197" s="2">
        <f>MACD!F197</f>
        <v>4.7825927694691371E-2</v>
      </c>
      <c r="F197" s="2">
        <f>'Moving Avg'!D197</f>
        <v>2.2300399999999998</v>
      </c>
      <c r="G197" s="2">
        <f>'Moving Avg'!F197</f>
        <v>2.2405949999999999</v>
      </c>
      <c r="H197" s="2">
        <f>'Moving Avg'!G197</f>
        <v>2.4321579999999998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2.2757999999999998</v>
      </c>
      <c r="C198" s="2">
        <f>RSI!I198</f>
        <v>47.630384319269027</v>
      </c>
      <c r="D198" s="2">
        <f>MACD!E198</f>
        <v>-1.29283221374763E-2</v>
      </c>
      <c r="E198" s="2">
        <f>MACD!F198</f>
        <v>3.5675077728257835E-2</v>
      </c>
      <c r="F198" s="2">
        <f>'Moving Avg'!D198</f>
        <v>2.2558400000000001</v>
      </c>
      <c r="G198" s="2">
        <f>'Moving Avg'!F198</f>
        <v>2.2361949999999995</v>
      </c>
      <c r="H198" s="2">
        <f>'Moving Avg'!G198</f>
        <v>2.4265279999999998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2.2641</v>
      </c>
      <c r="C199" s="2">
        <f>RSI!I199</f>
        <v>46.373758666352934</v>
      </c>
      <c r="D199" s="2">
        <f>MACD!E199</f>
        <v>-2.6709188763181402E-2</v>
      </c>
      <c r="E199" s="2">
        <f>MACD!F199</f>
        <v>2.3198224429969987E-2</v>
      </c>
      <c r="F199" s="2">
        <f>'Moving Avg'!D199</f>
        <v>2.2687600000000003</v>
      </c>
      <c r="G199" s="2">
        <f>'Moving Avg'!F199</f>
        <v>2.2320899999999999</v>
      </c>
      <c r="H199" s="2">
        <f>'Moving Avg'!G199</f>
        <v>2.4204279999999998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2.2523</v>
      </c>
      <c r="C200" s="2">
        <f>RSI!I200</f>
        <v>45.081929285221285</v>
      </c>
      <c r="D200" s="2">
        <f>MACD!E200</f>
        <v>-3.6438253056674696E-2</v>
      </c>
      <c r="E200" s="2">
        <f>MACD!F200</f>
        <v>1.1270928932641051E-2</v>
      </c>
      <c r="F200" s="2">
        <f>'Moving Avg'!D200</f>
        <v>2.2804799999999998</v>
      </c>
      <c r="G200" s="2">
        <f>'Moving Avg'!F200</f>
        <v>2.2288649999999999</v>
      </c>
      <c r="H200" s="2">
        <f>'Moving Avg'!G200</f>
        <v>2.4152660000000004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2.2288999999999999</v>
      </c>
      <c r="C201" s="2">
        <f>RSI!I201</f>
        <v>42.550553576296643</v>
      </c>
      <c r="D201" s="2">
        <f>MACD!E201</f>
        <v>-4.4514434448366558E-2</v>
      </c>
      <c r="E201" s="2">
        <f>MACD!F201</f>
        <v>1.1385625643953005E-4</v>
      </c>
      <c r="F201" s="2">
        <f>'Moving Avg'!D201</f>
        <v>2.2710999999999997</v>
      </c>
      <c r="G201" s="2">
        <f>'Moving Avg'!F201</f>
        <v>2.2238799999999999</v>
      </c>
      <c r="H201" s="2">
        <f>'Moving Avg'!G201</f>
        <v>2.4096360000000003</v>
      </c>
      <c r="I201" s="2">
        <f>'Moving Avg'!H201</f>
        <v>2.6855765000000003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2.2465000000000002</v>
      </c>
      <c r="C202" s="2">
        <f>RSI!I202</f>
        <v>45.049776918861127</v>
      </c>
      <c r="D202" s="2">
        <f>MACD!E202</f>
        <v>-5.5014981869796031E-2</v>
      </c>
      <c r="E202" s="2">
        <f>MACD!F202</f>
        <v>-1.0911911368807583E-2</v>
      </c>
      <c r="F202" s="2">
        <f>'Moving Avg'!D202</f>
        <v>2.2535199999999995</v>
      </c>
      <c r="G202" s="2">
        <f>'Moving Avg'!F202</f>
        <v>2.2218299999999997</v>
      </c>
      <c r="H202" s="2">
        <f>'Moving Avg'!G202</f>
        <v>2.4052959999999999</v>
      </c>
      <c r="I202" s="2">
        <f>'Moving Avg'!H202</f>
        <v>2.6819109999999995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2.2288999999999999</v>
      </c>
      <c r="C203" s="2">
        <f>RSI!I203</f>
        <v>43.033675637185183</v>
      </c>
      <c r="D203" s="2">
        <f>MACD!E203</f>
        <v>-6.3273644586075317E-2</v>
      </c>
      <c r="E203" s="2">
        <f>MACD!F203</f>
        <v>-2.1384258012261133E-2</v>
      </c>
      <c r="F203" s="2">
        <f>'Moving Avg'!D203</f>
        <v>2.2441400000000002</v>
      </c>
      <c r="G203" s="2">
        <f>'Moving Avg'!F203</f>
        <v>2.2203650000000001</v>
      </c>
      <c r="H203" s="2">
        <f>'Moving Avg'!G203</f>
        <v>2.3991959999999999</v>
      </c>
      <c r="I203" s="2">
        <f>'Moving Avg'!H203</f>
        <v>2.6778054999999994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2.1995</v>
      </c>
      <c r="C204" s="2">
        <f>RSI!I204</f>
        <v>39.827262334599396</v>
      </c>
      <c r="D204" s="2">
        <f>MACD!E204</f>
        <v>-5.9673182103546996E-2</v>
      </c>
      <c r="E204" s="2">
        <f>MACD!F204</f>
        <v>-2.9042042830518307E-2</v>
      </c>
      <c r="F204" s="2">
        <f>'Moving Avg'!D204</f>
        <v>2.23122</v>
      </c>
      <c r="G204" s="2">
        <f>'Moving Avg'!F204</f>
        <v>2.2177250000000002</v>
      </c>
      <c r="H204" s="2">
        <f>'Moving Avg'!G204</f>
        <v>2.3930959999999999</v>
      </c>
      <c r="I204" s="2">
        <f>'Moving Avg'!H204</f>
        <v>2.6738459999999993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2.1642999999999999</v>
      </c>
      <c r="C205" s="2">
        <f>RSI!I205</f>
        <v>36.33639815661828</v>
      </c>
      <c r="D205" s="2">
        <f>MACD!E205</f>
        <v>-5.445717096078484E-2</v>
      </c>
      <c r="E205" s="2">
        <f>MACD!F205</f>
        <v>-3.4125068456571615E-2</v>
      </c>
      <c r="F205" s="2">
        <f>'Moving Avg'!D205</f>
        <v>2.2136200000000001</v>
      </c>
      <c r="G205" s="2">
        <f>'Moving Avg'!F205</f>
        <v>2.2130299999999998</v>
      </c>
      <c r="H205" s="2">
        <f>'Moving Avg'!G205</f>
        <v>2.3850000000000002</v>
      </c>
      <c r="I205" s="2">
        <f>'Moving Avg'!H205</f>
        <v>2.6697104999999994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2.2229999999999999</v>
      </c>
      <c r="C206" s="2">
        <f>RSI!I206</f>
        <v>44.994776372951428</v>
      </c>
      <c r="D206" s="2">
        <f>MACD!E206</f>
        <v>-4.1132294185563634E-2</v>
      </c>
      <c r="E206" s="2">
        <f>MACD!F206</f>
        <v>-3.5526513602370018E-2</v>
      </c>
      <c r="F206" s="2">
        <f>'Moving Avg'!D206</f>
        <v>2.21244</v>
      </c>
      <c r="G206" s="2">
        <f>'Moving Avg'!F206</f>
        <v>2.2144949999999999</v>
      </c>
      <c r="H206" s="2">
        <f>'Moving Avg'!G206</f>
        <v>2.3767880000000003</v>
      </c>
      <c r="I206" s="2">
        <f>'Moving Avg'!H206</f>
        <v>2.666015499999999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2.2170999999999998</v>
      </c>
      <c r="C207" s="2">
        <f>RSI!I207</f>
        <v>44.342007714965952</v>
      </c>
      <c r="D207" s="2">
        <f>MACD!E207</f>
        <v>-2.0169700766965004E-2</v>
      </c>
      <c r="E207" s="2">
        <f>MACD!F207</f>
        <v>-3.2455151035289016E-2</v>
      </c>
      <c r="F207" s="2">
        <f>'Moving Avg'!D207</f>
        <v>2.2065600000000001</v>
      </c>
      <c r="G207" s="2">
        <f>'Moving Avg'!F207</f>
        <v>2.2159599999999999</v>
      </c>
      <c r="H207" s="2">
        <f>'Moving Avg'!G207</f>
        <v>2.3674020000000002</v>
      </c>
      <c r="I207" s="2">
        <f>'Moving Avg'!H207</f>
        <v>2.662730499999999</v>
      </c>
      <c r="J207" s="6" t="str">
        <f>OBV!F207</f>
        <v>BEARISH</v>
      </c>
      <c r="K207" s="6" t="str">
        <f>OBV!G207</f>
        <v>WEAK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2.1878000000000002</v>
      </c>
      <c r="C208" s="2">
        <f>RSI!I208</f>
        <v>41.149294689129029</v>
      </c>
      <c r="D208" s="2">
        <f>MACD!E208</f>
        <v>-9.0244244331114665E-3</v>
      </c>
      <c r="E208" s="2">
        <f>MACD!F208</f>
        <v>-2.7769005714853506E-2</v>
      </c>
      <c r="F208" s="2">
        <f>'Moving Avg'!D208</f>
        <v>2.1983399999999995</v>
      </c>
      <c r="G208" s="2">
        <f>'Moving Avg'!F208</f>
        <v>2.2159599999999999</v>
      </c>
      <c r="H208" s="2">
        <f>'Moving Avg'!G208</f>
        <v>2.3589560000000005</v>
      </c>
      <c r="I208" s="2">
        <f>'Moving Avg'!H208</f>
        <v>2.659298999999999</v>
      </c>
      <c r="J208" s="6" t="str">
        <f>OBV!F208</f>
        <v>BEARISH</v>
      </c>
      <c r="K208" s="6" t="str">
        <f>OBV!G208</f>
        <v>WEAK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2.1878000000000002</v>
      </c>
      <c r="C209" s="2">
        <f>RSI!I209</f>
        <v>41.149294689129029</v>
      </c>
      <c r="D209" s="2">
        <f>MACD!E209</f>
        <v>-9.8667887885994787E-4</v>
      </c>
      <c r="E209" s="2">
        <f>MACD!F209</f>
        <v>-2.2412540347654795E-2</v>
      </c>
      <c r="F209" s="2">
        <f>'Moving Avg'!D209</f>
        <v>2.1960000000000002</v>
      </c>
      <c r="G209" s="2">
        <f>'Moving Avg'!F209</f>
        <v>2.216545</v>
      </c>
      <c r="H209" s="2">
        <f>'Moving Avg'!G209</f>
        <v>2.3489840000000002</v>
      </c>
      <c r="I209" s="2">
        <f>'Moving Avg'!H209</f>
        <v>2.6555744999999997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2.1467999999999998</v>
      </c>
      <c r="C210" s="2">
        <f>RSI!I210</f>
        <v>36.844053041169531</v>
      </c>
      <c r="D210" s="2">
        <f>MACD!E210</f>
        <v>7.4131124115517366E-3</v>
      </c>
      <c r="E210" s="2">
        <f>MACD!F210</f>
        <v>-1.6447409795813491E-2</v>
      </c>
      <c r="F210" s="2">
        <f>'Moving Avg'!D210</f>
        <v>2.1924999999999999</v>
      </c>
      <c r="G210" s="2">
        <f>'Moving Avg'!F210</f>
        <v>2.2147900000000003</v>
      </c>
      <c r="H210" s="2">
        <f>'Moving Avg'!G210</f>
        <v>2.338076</v>
      </c>
      <c r="I210" s="2">
        <f>'Moving Avg'!H210</f>
        <v>2.6519379999999999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2.1467999999999998</v>
      </c>
      <c r="C211" s="2">
        <f>RSI!I211</f>
        <v>36.844053041169531</v>
      </c>
      <c r="D211" s="2">
        <f>MACD!E211</f>
        <v>1.1511944762597537E-2</v>
      </c>
      <c r="E211" s="2">
        <f>MACD!F211</f>
        <v>-1.0855538884131287E-2</v>
      </c>
      <c r="F211" s="2">
        <f>'Moving Avg'!D211</f>
        <v>2.1772599999999995</v>
      </c>
      <c r="G211" s="2">
        <f>'Moving Avg'!F211</f>
        <v>2.2136200000000001</v>
      </c>
      <c r="H211" s="2">
        <f>'Moving Avg'!G211</f>
        <v>2.3277540000000001</v>
      </c>
      <c r="I211" s="2">
        <f>'Moving Avg'!H211</f>
        <v>2.6484485000000006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2.0236000000000001</v>
      </c>
      <c r="C212" s="2">
        <f>RSI!I212</f>
        <v>26.999648280170703</v>
      </c>
      <c r="D212" s="2">
        <f>MACD!E212</f>
        <v>2.7361321165694452E-2</v>
      </c>
      <c r="E212" s="2">
        <f>MACD!F212</f>
        <v>-3.2121668741661395E-3</v>
      </c>
      <c r="F212" s="2">
        <f>'Moving Avg'!D212</f>
        <v>2.13856</v>
      </c>
      <c r="G212" s="2">
        <f>'Moving Avg'!F212</f>
        <v>2.2071700000000005</v>
      </c>
      <c r="H212" s="2">
        <f>'Moving Avg'!G212</f>
        <v>2.3142640000000001</v>
      </c>
      <c r="I212" s="2">
        <f>'Moving Avg'!H212</f>
        <v>2.6443430000000006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1.9063000000000001</v>
      </c>
      <c r="C213" s="2">
        <f>RSI!I213</f>
        <v>21.193409624471798</v>
      </c>
      <c r="D213" s="2">
        <f>MACD!E213</f>
        <v>4.798848135426681E-2</v>
      </c>
      <c r="E213" s="2">
        <f>MACD!F213</f>
        <v>7.0279627715204521E-3</v>
      </c>
      <c r="F213" s="2">
        <f>'Moving Avg'!D213</f>
        <v>2.0822599999999998</v>
      </c>
      <c r="G213" s="2">
        <f>'Moving Avg'!F213</f>
        <v>2.1951450000000006</v>
      </c>
      <c r="H213" s="2">
        <f>'Moving Avg'!G213</f>
        <v>2.2985460000000004</v>
      </c>
      <c r="I213" s="2">
        <f>'Moving Avg'!H213</f>
        <v>2.6400905000000012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1.8007</v>
      </c>
      <c r="C214" s="2">
        <f>RSI!I214</f>
        <v>17.537084824683632</v>
      </c>
      <c r="D214" s="2">
        <f>MACD!E214</f>
        <v>7.0577983138997435E-2</v>
      </c>
      <c r="E214" s="2">
        <f>MACD!F214</f>
        <v>1.9737966845015848E-2</v>
      </c>
      <c r="F214" s="2">
        <f>'Moving Avg'!D214</f>
        <v>2.0048400000000002</v>
      </c>
      <c r="G214" s="2">
        <f>'Moving Avg'!F214</f>
        <v>2.1752050000000001</v>
      </c>
      <c r="H214" s="2">
        <f>'Moving Avg'!G214</f>
        <v>2.2807160000000004</v>
      </c>
      <c r="I214" s="2">
        <f>'Moving Avg'!H214</f>
        <v>2.6353100000000014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1.7302999999999999</v>
      </c>
      <c r="C215" s="2">
        <f>RSI!I215</f>
        <v>15.604307347952414</v>
      </c>
      <c r="D215" s="2">
        <f>MACD!E215</f>
        <v>9.1816162792116796E-2</v>
      </c>
      <c r="E215" s="2">
        <f>MACD!F215</f>
        <v>3.415360603443604E-2</v>
      </c>
      <c r="F215" s="2">
        <f>'Moving Avg'!D215</f>
        <v>1.9215399999999998</v>
      </c>
      <c r="G215" s="2">
        <f>'Moving Avg'!F215</f>
        <v>2.1520349999999997</v>
      </c>
      <c r="H215" s="2">
        <f>'Moving Avg'!G215</f>
        <v>2.2622980000000004</v>
      </c>
      <c r="I215" s="2">
        <f>'Moving Avg'!H215</f>
        <v>2.6302365000000019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1.6892</v>
      </c>
      <c r="C216" s="2">
        <f>RSI!I216</f>
        <v>14.593131265802342</v>
      </c>
      <c r="D216" s="2">
        <f>MACD!E216</f>
        <v>0.12443050681900969</v>
      </c>
      <c r="E216" s="2">
        <f>MACD!F216</f>
        <v>5.2208986191350774E-2</v>
      </c>
      <c r="F216" s="2">
        <f>'Moving Avg'!D216</f>
        <v>1.83002</v>
      </c>
      <c r="G216" s="2">
        <f>'Moving Avg'!F216</f>
        <v>2.1227049999999998</v>
      </c>
      <c r="H216" s="2">
        <f>'Moving Avg'!G216</f>
        <v>2.2445840000000001</v>
      </c>
      <c r="I216" s="2">
        <f>'Moving Avg'!H216</f>
        <v>2.6249575000000016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1.7889999999999999</v>
      </c>
      <c r="C217" s="2">
        <f>RSI!I217</f>
        <v>26.968689286772857</v>
      </c>
      <c r="D217" s="2">
        <f>MACD!E217</f>
        <v>0.14634795006721335</v>
      </c>
      <c r="E217" s="2">
        <f>MACD!F217</f>
        <v>7.1036778966523301E-2</v>
      </c>
      <c r="F217" s="2">
        <f>'Moving Avg'!D217</f>
        <v>1.7830999999999999</v>
      </c>
      <c r="G217" s="2">
        <f>'Moving Avg'!F217</f>
        <v>2.0954349999999997</v>
      </c>
      <c r="H217" s="2">
        <f>'Moving Avg'!G217</f>
        <v>2.2292180000000004</v>
      </c>
      <c r="I217" s="2">
        <f>'Moving Avg'!H217</f>
        <v>2.6199720000000015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1.8945000000000001</v>
      </c>
      <c r="C218" s="2">
        <f>RSI!I218</f>
        <v>37.310026070769091</v>
      </c>
      <c r="D218" s="2">
        <f>MACD!E218</f>
        <v>0.15440807853726213</v>
      </c>
      <c r="E218" s="2">
        <f>MACD!F218</f>
        <v>8.7711038880671069E-2</v>
      </c>
      <c r="F218" s="2">
        <f>'Moving Avg'!D218</f>
        <v>1.7807400000000002</v>
      </c>
      <c r="G218" s="2">
        <f>'Moving Avg'!F218</f>
        <v>2.0763699999999998</v>
      </c>
      <c r="H218" s="2">
        <f>'Moving Avg'!G218</f>
        <v>2.2154920000000002</v>
      </c>
      <c r="I218" s="2">
        <f>'Moving Avg'!H218</f>
        <v>2.6149275000000012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2.0001000000000002</v>
      </c>
      <c r="C219" s="2">
        <f>RSI!I219</f>
        <v>45.611758738495389</v>
      </c>
      <c r="D219" s="2">
        <f>MACD!E219</f>
        <v>0.15448358570283016</v>
      </c>
      <c r="E219" s="2">
        <f>MACD!F219</f>
        <v>0.10106554824510289</v>
      </c>
      <c r="F219" s="2">
        <f>'Moving Avg'!D219</f>
        <v>1.8206199999999999</v>
      </c>
      <c r="G219" s="2">
        <f>'Moving Avg'!F219</f>
        <v>2.0631699999999999</v>
      </c>
      <c r="H219" s="2">
        <f>'Moving Avg'!G219</f>
        <v>2.2039960000000001</v>
      </c>
      <c r="I219" s="2">
        <f>'Moving Avg'!H219</f>
        <v>2.6104110000000009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2.0059999999999998</v>
      </c>
      <c r="C220" s="2">
        <f>RSI!I220</f>
        <v>46.04169269651905</v>
      </c>
      <c r="D220" s="2">
        <f>MACD!E220</f>
        <v>0.14817654902966737</v>
      </c>
      <c r="E220" s="2">
        <f>MACD!F220</f>
        <v>0.11048774840201579</v>
      </c>
      <c r="F220" s="2">
        <f>'Moving Avg'!D220</f>
        <v>1.8757600000000001</v>
      </c>
      <c r="G220" s="2">
        <f>'Moving Avg'!F220</f>
        <v>2.0508550000000003</v>
      </c>
      <c r="H220" s="2">
        <f>'Moving Avg'!G220</f>
        <v>2.1933220000000002</v>
      </c>
      <c r="I220" s="2">
        <f>'Moving Avg'!H220</f>
        <v>2.6060705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2.0529000000000002</v>
      </c>
      <c r="C221" s="2">
        <f>RSI!I221</f>
        <v>49.461669343447532</v>
      </c>
      <c r="D221" s="2">
        <f>MACD!E221</f>
        <v>0.13967700121987114</v>
      </c>
      <c r="E221" s="2">
        <f>MACD!F221</f>
        <v>0.11632559896558686</v>
      </c>
      <c r="F221" s="2">
        <f>'Moving Avg'!D221</f>
        <v>1.9484999999999999</v>
      </c>
      <c r="G221" s="2">
        <f>'Moving Avg'!F221</f>
        <v>2.0420550000000004</v>
      </c>
      <c r="H221" s="2">
        <f>'Moving Avg'!G221</f>
        <v>2.1849939999999997</v>
      </c>
      <c r="I221" s="2">
        <f>'Moving Avg'!H221</f>
        <v>2.6019645000000007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2.0705</v>
      </c>
      <c r="C222" s="2">
        <f>RSI!I222</f>
        <v>50.723862979004764</v>
      </c>
      <c r="D222" s="2">
        <f>MACD!E222</f>
        <v>0.11223858625527461</v>
      </c>
      <c r="E222" s="2">
        <f>MACD!F222</f>
        <v>0.11550819642352442</v>
      </c>
      <c r="F222" s="2">
        <f>'Moving Avg'!D222</f>
        <v>2.0048000000000004</v>
      </c>
      <c r="G222" s="2">
        <f>'Moving Avg'!F222</f>
        <v>2.0332550000000005</v>
      </c>
      <c r="H222" s="2">
        <f>'Moving Avg'!G222</f>
        <v>2.1759619999999997</v>
      </c>
      <c r="I222" s="2">
        <f>'Moving Avg'!H222</f>
        <v>2.5980935000000009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2.1585000000000001</v>
      </c>
      <c r="C223" s="2">
        <f>RSI!I223</f>
        <v>56.565026235831034</v>
      </c>
      <c r="D223" s="2">
        <f>MACD!E223</f>
        <v>6.4363035086370868E-2</v>
      </c>
      <c r="E223" s="2">
        <f>MACD!F223</f>
        <v>0.10527916415609372</v>
      </c>
      <c r="F223" s="2">
        <f>'Moving Avg'!D223</f>
        <v>2.0575999999999999</v>
      </c>
      <c r="G223" s="2">
        <f>'Moving Avg'!F223</f>
        <v>2.0297350000000001</v>
      </c>
      <c r="H223" s="2">
        <f>'Moving Avg'!G223</f>
        <v>2.1700959999999996</v>
      </c>
      <c r="I223" s="2">
        <f>'Moving Avg'!H223</f>
        <v>2.5949850000000008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2.1408999999999998</v>
      </c>
      <c r="C224" s="2">
        <f>RSI!I224</f>
        <v>55.156787351341073</v>
      </c>
      <c r="D224" s="2">
        <f>MACD!E224</f>
        <v>8.3036940271292714E-3</v>
      </c>
      <c r="E224" s="2">
        <f>MACD!F224</f>
        <v>8.5884070130300832E-2</v>
      </c>
      <c r="F224" s="2">
        <f>'Moving Avg'!D224</f>
        <v>2.0857600000000001</v>
      </c>
      <c r="G224" s="2">
        <f>'Moving Avg'!F224</f>
        <v>2.0268050000000004</v>
      </c>
      <c r="H224" s="2">
        <f>'Moving Avg'!G224</f>
        <v>2.1654039999999997</v>
      </c>
      <c r="I224" s="2">
        <f>'Moving Avg'!H224</f>
        <v>2.5916125000000005</v>
      </c>
      <c r="J224" s="6" t="str">
        <f>OBV!F224</f>
        <v>BULLISH</v>
      </c>
      <c r="K224" s="6" t="str">
        <f>OBV!G224</f>
        <v>STRONG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2.0939999999999999</v>
      </c>
      <c r="C225" s="2">
        <f>RSI!I225</f>
        <v>51.478868127947116</v>
      </c>
      <c r="D225" s="2">
        <f>MACD!E225</f>
        <v>-4.6945689355776921E-2</v>
      </c>
      <c r="E225" s="2">
        <f>MACD!F225</f>
        <v>5.9318118233085283E-2</v>
      </c>
      <c r="F225" s="2">
        <f>'Moving Avg'!D225</f>
        <v>2.1033599999999999</v>
      </c>
      <c r="G225" s="2">
        <f>'Moving Avg'!F225</f>
        <v>2.0232900000000003</v>
      </c>
      <c r="H225" s="2">
        <f>'Moving Avg'!G225</f>
        <v>2.1584839999999996</v>
      </c>
      <c r="I225" s="2">
        <f>'Moving Avg'!H225</f>
        <v>2.5880055000000008</v>
      </c>
      <c r="J225" s="6" t="str">
        <f>OBV!F225</f>
        <v>BULLISH</v>
      </c>
      <c r="K225" s="6" t="str">
        <f>OBV!G225</f>
        <v>STRONG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2.1116000000000001</v>
      </c>
      <c r="C226" s="2">
        <f>RSI!I226</f>
        <v>52.752107827119779</v>
      </c>
      <c r="D226" s="2">
        <f>MACD!E226</f>
        <v>-0.10146875964887148</v>
      </c>
      <c r="E226" s="2">
        <f>MACD!F226</f>
        <v>2.716074265669393E-2</v>
      </c>
      <c r="F226" s="2">
        <f>'Moving Avg'!D226</f>
        <v>2.1150999999999995</v>
      </c>
      <c r="G226" s="2">
        <f>'Moving Avg'!F226</f>
        <v>2.0177200000000002</v>
      </c>
      <c r="H226" s="2">
        <f>'Moving Avg'!G226</f>
        <v>2.1526199999999993</v>
      </c>
      <c r="I226" s="2">
        <f>'Moving Avg'!H226</f>
        <v>2.584867500000001</v>
      </c>
      <c r="J226" s="6" t="str">
        <f>OBV!F226</f>
        <v>BULLISH</v>
      </c>
      <c r="K226" s="6" t="str">
        <f>OBV!G226</f>
        <v>STRONG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2.1408999999999998</v>
      </c>
      <c r="C227" s="2">
        <f>RSI!I227</f>
        <v>54.875038109670307</v>
      </c>
      <c r="D227" s="2">
        <f>MACD!E227</f>
        <v>-0.1346601251531605</v>
      </c>
      <c r="E227" s="2">
        <f>MACD!F227</f>
        <v>-5.203430905276956E-3</v>
      </c>
      <c r="F227" s="2">
        <f>'Moving Avg'!D227</f>
        <v>2.1291799999999999</v>
      </c>
      <c r="G227" s="2">
        <f>'Moving Avg'!F227</f>
        <v>2.0139100000000001</v>
      </c>
      <c r="H227" s="2">
        <f>'Moving Avg'!G227</f>
        <v>2.1478099999999993</v>
      </c>
      <c r="I227" s="2">
        <f>'Moving Avg'!H227</f>
        <v>2.5819350000000001</v>
      </c>
      <c r="J227" s="6" t="str">
        <f>OBV!F227</f>
        <v>BULLISH</v>
      </c>
      <c r="K227" s="6" t="str">
        <f>OBV!G227</f>
        <v>STRONG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2.1349999999999998</v>
      </c>
      <c r="C228" s="2">
        <f>RSI!I228</f>
        <v>54.345513601235979</v>
      </c>
      <c r="D228" s="2">
        <f>MACD!E228</f>
        <v>-0.14647261806788081</v>
      </c>
      <c r="E228" s="2">
        <f>MACD!F228</f>
        <v>-3.3457268337797733E-2</v>
      </c>
      <c r="F228" s="2">
        <f>'Moving Avg'!D228</f>
        <v>2.1244799999999997</v>
      </c>
      <c r="G228" s="2">
        <f>'Moving Avg'!F228</f>
        <v>2.0112700000000001</v>
      </c>
      <c r="H228" s="2">
        <f>'Moving Avg'!G228</f>
        <v>2.1432339999999996</v>
      </c>
      <c r="I228" s="2">
        <f>'Moving Avg'!H228</f>
        <v>2.5791195000000005</v>
      </c>
      <c r="J228" s="6" t="str">
        <f>OBV!F228</f>
        <v>BULLISH</v>
      </c>
      <c r="K228" s="6" t="str">
        <f>OBV!G228</f>
        <v>NEUTRAL</v>
      </c>
      <c r="L228" s="6" t="str">
        <f>OBV!H228</f>
        <v>BULLISH DIVERGENCE</v>
      </c>
    </row>
    <row r="229" spans="1:12" ht="13.5" x14ac:dyDescent="0.25">
      <c r="A229" s="3">
        <f>RSI!A229</f>
        <v>42339</v>
      </c>
      <c r="B229" s="2">
        <f>RSI!B229</f>
        <v>2.1116000000000001</v>
      </c>
      <c r="C229" s="2">
        <f>RSI!I229</f>
        <v>52.194303318799683</v>
      </c>
      <c r="D229" s="2">
        <f>MACD!E229</f>
        <v>-0.13881947014559204</v>
      </c>
      <c r="E229" s="2">
        <f>MACD!F229</f>
        <v>-5.4529708699356597E-2</v>
      </c>
      <c r="F229" s="2">
        <f>'Moving Avg'!D229</f>
        <v>2.1186199999999999</v>
      </c>
      <c r="G229" s="2">
        <f>'Moving Avg'!F229</f>
        <v>2.00746</v>
      </c>
      <c r="H229" s="2">
        <f>'Moving Avg'!G229</f>
        <v>2.1385419999999997</v>
      </c>
      <c r="I229" s="2">
        <f>'Moving Avg'!H229</f>
        <v>2.5758055000000009</v>
      </c>
      <c r="J229" s="6" t="str">
        <f>OBV!F229</f>
        <v>BULLISH</v>
      </c>
      <c r="K229" s="6" t="str">
        <f>OBV!G229</f>
        <v>STRONG</v>
      </c>
      <c r="L229" s="6" t="str">
        <f>OBV!H229</f>
        <v>BULLISH DIVERGENCE</v>
      </c>
    </row>
    <row r="230" spans="1:12" ht="13.5" x14ac:dyDescent="0.25">
      <c r="A230" s="3">
        <f>RSI!A230</f>
        <v>42340</v>
      </c>
      <c r="B230" s="2">
        <f>RSI!B230</f>
        <v>2.1116000000000001</v>
      </c>
      <c r="C230" s="2">
        <f>RSI!I230</f>
        <v>52.194303318799683</v>
      </c>
      <c r="D230" s="2">
        <f>MACD!E230</f>
        <v>-0.13160438878031622</v>
      </c>
      <c r="E230" s="2">
        <f>MACD!F230</f>
        <v>-6.9944644715548523E-2</v>
      </c>
      <c r="F230" s="2">
        <f>'Moving Avg'!D230</f>
        <v>2.1221399999999995</v>
      </c>
      <c r="G230" s="2">
        <f>'Moving Avg'!F230</f>
        <v>2.0057</v>
      </c>
      <c r="H230" s="2">
        <f>'Moving Avg'!G230</f>
        <v>2.1344379999999998</v>
      </c>
      <c r="I230" s="2">
        <f>'Moving Avg'!H230</f>
        <v>2.5721400000000001</v>
      </c>
      <c r="J230" s="6" t="str">
        <f>OBV!F230</f>
        <v>BULLISH</v>
      </c>
      <c r="K230" s="6" t="str">
        <f>OBV!G230</f>
        <v>STRONG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2.1408999999999998</v>
      </c>
      <c r="C231" s="2">
        <f>RSI!I231</f>
        <v>54.792945640363399</v>
      </c>
      <c r="D231" s="2">
        <f>MACD!E231</f>
        <v>-0.12061018669891421</v>
      </c>
      <c r="E231" s="2">
        <f>MACD!F231</f>
        <v>-8.0077753112221664E-2</v>
      </c>
      <c r="F231" s="2">
        <f>'Moving Avg'!D231</f>
        <v>2.1280000000000001</v>
      </c>
      <c r="G231" s="2">
        <f>'Moving Avg'!F231</f>
        <v>2.0054050000000005</v>
      </c>
      <c r="H231" s="2">
        <f>'Moving Avg'!G231</f>
        <v>2.130684</v>
      </c>
      <c r="I231" s="2">
        <f>'Moving Avg'!H231</f>
        <v>2.5680050000000008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2.1408999999999998</v>
      </c>
      <c r="C232" s="2">
        <f>RSI!I232</f>
        <v>54.792945640363399</v>
      </c>
      <c r="D232" s="2">
        <f>MACD!E232</f>
        <v>-0.10891717724255745</v>
      </c>
      <c r="E232" s="2">
        <f>MACD!F232</f>
        <v>-8.5845637938288824E-2</v>
      </c>
      <c r="F232" s="2">
        <f>'Moving Avg'!D232</f>
        <v>2.1280000000000001</v>
      </c>
      <c r="G232" s="2">
        <f>'Moving Avg'!F232</f>
        <v>2.0112700000000006</v>
      </c>
      <c r="H232" s="2">
        <f>'Moving Avg'!G232</f>
        <v>2.1277520000000001</v>
      </c>
      <c r="I232" s="2">
        <f>'Moving Avg'!H232</f>
        <v>2.563958</v>
      </c>
      <c r="J232" s="6" t="str">
        <f>OBV!F232</f>
        <v>BULLISH</v>
      </c>
      <c r="K232" s="6" t="str">
        <f>OBV!G232</f>
        <v>STRONG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2.1408999999999998</v>
      </c>
      <c r="C233" s="2">
        <f>RSI!I233</f>
        <v>54.792945640363392</v>
      </c>
      <c r="D233" s="2">
        <f>MACD!E233</f>
        <v>-8.577858376828873E-2</v>
      </c>
      <c r="E233" s="2">
        <f>MACD!F233</f>
        <v>-8.5832227104288811E-2</v>
      </c>
      <c r="F233" s="2">
        <f>'Moving Avg'!D233</f>
        <v>2.1291800000000003</v>
      </c>
      <c r="G233" s="2">
        <f>'Moving Avg'!F233</f>
        <v>2.0230000000000001</v>
      </c>
      <c r="H233" s="2">
        <f>'Moving Avg'!G233</f>
        <v>2.1254059999999999</v>
      </c>
      <c r="I233" s="2">
        <f>'Moving Avg'!H233</f>
        <v>2.5592070000000002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2.0821999999999998</v>
      </c>
      <c r="C234" s="2">
        <f>RSI!I234</f>
        <v>48.232529012518455</v>
      </c>
      <c r="D234" s="2">
        <f>MACD!E234</f>
        <v>-6.4831496758325891E-2</v>
      </c>
      <c r="E234" s="2">
        <f>MACD!F234</f>
        <v>-8.1632081035096241E-2</v>
      </c>
      <c r="F234" s="2">
        <f>'Moving Avg'!D234</f>
        <v>2.1233</v>
      </c>
      <c r="G234" s="2">
        <f>'Moving Avg'!F234</f>
        <v>2.0370750000000002</v>
      </c>
      <c r="H234" s="2">
        <f>'Moving Avg'!G234</f>
        <v>2.122004</v>
      </c>
      <c r="I234" s="2">
        <f>'Moving Avg'!H234</f>
        <v>2.5541625000000003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</row>
    <row r="235" spans="1:12" ht="13.5" x14ac:dyDescent="0.25">
      <c r="A235" s="3">
        <f>RSI!A235</f>
        <v>42347</v>
      </c>
      <c r="B235" s="2">
        <f>RSI!B235</f>
        <v>2.0529000000000002</v>
      </c>
      <c r="C235" s="2">
        <f>RSI!I235</f>
        <v>45.315960617235042</v>
      </c>
      <c r="D235" s="2">
        <f>MACD!E235</f>
        <v>-5.2057209251849645E-2</v>
      </c>
      <c r="E235" s="2">
        <f>MACD!F235</f>
        <v>-7.571710667844693E-2</v>
      </c>
      <c r="F235" s="2">
        <f>'Moving Avg'!D235</f>
        <v>2.1115599999999999</v>
      </c>
      <c r="G235" s="2">
        <f>'Moving Avg'!F235</f>
        <v>2.0532050000000002</v>
      </c>
      <c r="H235" s="2">
        <f>'Moving Avg'!G235</f>
        <v>2.1178979999999998</v>
      </c>
      <c r="I235" s="2">
        <f>'Moving Avg'!H235</f>
        <v>2.5487665000000006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2.1057000000000001</v>
      </c>
      <c r="C236" s="2">
        <f>RSI!I236</f>
        <v>51.059167600323796</v>
      </c>
      <c r="D236" s="2">
        <f>MACD!E236</f>
        <v>-4.2190662524532296E-2</v>
      </c>
      <c r="E236" s="2">
        <f>MACD!F236</f>
        <v>-6.9011817847664012E-2</v>
      </c>
      <c r="F236" s="2">
        <f>'Moving Avg'!D236</f>
        <v>2.1045199999999999</v>
      </c>
      <c r="G236" s="2">
        <f>'Moving Avg'!F236</f>
        <v>2.0740299999999996</v>
      </c>
      <c r="H236" s="2">
        <f>'Moving Avg'!G236</f>
        <v>2.1161379999999999</v>
      </c>
      <c r="I236" s="2">
        <f>'Moving Avg'!H236</f>
        <v>2.5436635000000005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2.1057000000000001</v>
      </c>
      <c r="C237" s="2">
        <f>RSI!I237</f>
        <v>51.059167600323796</v>
      </c>
      <c r="D237" s="2">
        <f>MACD!E237</f>
        <v>-2.9404728051283247E-2</v>
      </c>
      <c r="E237" s="2">
        <f>MACD!F237</f>
        <v>-6.109039988838786E-2</v>
      </c>
      <c r="F237" s="2">
        <f>'Moving Avg'!D237</f>
        <v>2.09748</v>
      </c>
      <c r="G237" s="2">
        <f>'Moving Avg'!F237</f>
        <v>2.0898649999999996</v>
      </c>
      <c r="H237" s="2">
        <f>'Moving Avg'!G237</f>
        <v>2.1144959999999999</v>
      </c>
      <c r="I237" s="2">
        <f>'Moving Avg'!H237</f>
        <v>2.5388245000000009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2.1116000000000001</v>
      </c>
      <c r="C238" s="2">
        <f>RSI!I238</f>
        <v>51.716343291088876</v>
      </c>
      <c r="D238" s="2">
        <f>MACD!E238</f>
        <v>-1.999575115000507E-2</v>
      </c>
      <c r="E238" s="2">
        <f>MACD!F238</f>
        <v>-5.2871470140711301E-2</v>
      </c>
      <c r="F238" s="2">
        <f>'Moving Avg'!D238</f>
        <v>2.0916200000000003</v>
      </c>
      <c r="G238" s="2">
        <f>'Moving Avg'!F238</f>
        <v>2.1007199999999995</v>
      </c>
      <c r="H238" s="2">
        <f>'Moving Avg'!G238</f>
        <v>2.1129719999999996</v>
      </c>
      <c r="I238" s="2">
        <f>'Moving Avg'!H238</f>
        <v>2.5341910000000012</v>
      </c>
      <c r="J238" s="6" t="str">
        <f>OBV!F238</f>
        <v>BULLISH</v>
      </c>
      <c r="K238" s="6" t="str">
        <f>OBV!G238</f>
        <v>STRONG</v>
      </c>
      <c r="L238" s="6" t="str">
        <f>OBV!H238</f>
        <v>BULLISH DIVERGENCE</v>
      </c>
    </row>
    <row r="239" spans="1:12" ht="13.5" x14ac:dyDescent="0.25">
      <c r="A239" s="3">
        <f>RSI!A239</f>
        <v>42353</v>
      </c>
      <c r="B239" s="2">
        <f>RSI!B239</f>
        <v>2.1173999999999999</v>
      </c>
      <c r="C239" s="2">
        <f>RSI!I239</f>
        <v>52.393112501821257</v>
      </c>
      <c r="D239" s="2">
        <f>MACD!E239</f>
        <v>-1.6159136755556691E-2</v>
      </c>
      <c r="E239" s="2">
        <f>MACD!F239</f>
        <v>-4.5529003463680384E-2</v>
      </c>
      <c r="F239" s="2">
        <f>'Moving Avg'!D239</f>
        <v>2.0986600000000002</v>
      </c>
      <c r="G239" s="2">
        <f>'Moving Avg'!F239</f>
        <v>2.1065849999999999</v>
      </c>
      <c r="H239" s="2">
        <f>'Moving Avg'!G239</f>
        <v>2.1117979999999998</v>
      </c>
      <c r="I239" s="2">
        <f>'Moving Avg'!H239</f>
        <v>2.5297040000000006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2.1408999999999998</v>
      </c>
      <c r="C240" s="2">
        <f>RSI!I240</f>
        <v>55.13692261083424</v>
      </c>
      <c r="D240" s="2">
        <f>MACD!E240</f>
        <v>-1.4775930187192809E-2</v>
      </c>
      <c r="E240" s="2">
        <f>MACD!F240</f>
        <v>-3.9378388808382875E-2</v>
      </c>
      <c r="F240" s="2">
        <f>'Moving Avg'!D240</f>
        <v>2.11626</v>
      </c>
      <c r="G240" s="2">
        <f>'Moving Avg'!F240</f>
        <v>2.1133299999999999</v>
      </c>
      <c r="H240" s="2">
        <f>'Moving Avg'!G240</f>
        <v>2.1109780000000002</v>
      </c>
      <c r="I240" s="2">
        <f>'Moving Avg'!H240</f>
        <v>2.5250115000000006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2.0821999999999998</v>
      </c>
      <c r="C241" s="2">
        <f>RSI!I241</f>
        <v>47.736009626745002</v>
      </c>
      <c r="D241" s="2">
        <f>MACD!E241</f>
        <v>-5.0018973465979499E-3</v>
      </c>
      <c r="E241" s="2">
        <f>MACD!F241</f>
        <v>-3.2503090516025894E-2</v>
      </c>
      <c r="F241" s="2">
        <f>'Moving Avg'!D241</f>
        <v>2.1115599999999999</v>
      </c>
      <c r="G241" s="2">
        <f>'Moving Avg'!F241</f>
        <v>2.114795</v>
      </c>
      <c r="H241" s="2">
        <f>'Moving Avg'!G241</f>
        <v>2.1092180000000003</v>
      </c>
      <c r="I241" s="2">
        <f>'Moving Avg'!H241</f>
        <v>2.5200550000000006</v>
      </c>
      <c r="J241" s="6" t="str">
        <f>OBV!F241</f>
        <v>BULLISH</v>
      </c>
      <c r="K241" s="6" t="str">
        <f>OBV!G241</f>
        <v>STRONG</v>
      </c>
      <c r="L241" s="6" t="str">
        <f>OBV!H241</f>
        <v>BULLISH DIVERGENCE</v>
      </c>
    </row>
    <row r="242" spans="1:12" ht="13.5" x14ac:dyDescent="0.25">
      <c r="A242" s="3">
        <f>RSI!A242</f>
        <v>42356</v>
      </c>
      <c r="B242" s="2">
        <f>RSI!B242</f>
        <v>2.1057000000000001</v>
      </c>
      <c r="C242" s="2">
        <f>RSI!I242</f>
        <v>50.59509602260254</v>
      </c>
      <c r="D242" s="2">
        <f>MACD!E242</f>
        <v>1.6410274982736617E-3</v>
      </c>
      <c r="E242" s="2">
        <f>MACD!F242</f>
        <v>-2.5674266913165985E-2</v>
      </c>
      <c r="F242" s="2">
        <f>'Moving Avg'!D242</f>
        <v>2.1115599999999999</v>
      </c>
      <c r="G242" s="2">
        <f>'Moving Avg'!F242</f>
        <v>2.1165549999999995</v>
      </c>
      <c r="H242" s="2">
        <f>'Moving Avg'!G242</f>
        <v>2.1082800000000002</v>
      </c>
      <c r="I242" s="2">
        <f>'Moving Avg'!H242</f>
        <v>2.5154215000000009</v>
      </c>
      <c r="J242" s="6" t="str">
        <f>OBV!F242</f>
        <v>BULLISH</v>
      </c>
      <c r="K242" s="6" t="str">
        <f>OBV!G242</f>
        <v>STRONG</v>
      </c>
      <c r="L242" s="6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2.0470000000000002</v>
      </c>
      <c r="C243" s="2">
        <f>RSI!I243</f>
        <v>44.104787131121164</v>
      </c>
      <c r="D243" s="2">
        <f>MACD!E243</f>
        <v>1.1576184826896707E-2</v>
      </c>
      <c r="E243" s="2">
        <f>MACD!F243</f>
        <v>-1.822417656515345E-2</v>
      </c>
      <c r="F243" s="2">
        <f>'Moving Avg'!D243</f>
        <v>2.0986400000000005</v>
      </c>
      <c r="G243" s="2">
        <f>'Moving Avg'!F243</f>
        <v>2.1109799999999992</v>
      </c>
      <c r="H243" s="2">
        <f>'Moving Avg'!G243</f>
        <v>2.106284</v>
      </c>
      <c r="I243" s="2">
        <f>'Moving Avg'!H243</f>
        <v>2.5106995000000008</v>
      </c>
      <c r="J243" s="6" t="str">
        <f>OBV!F243</f>
        <v>BULLISH</v>
      </c>
      <c r="K243" s="6" t="str">
        <f>OBV!G243</f>
        <v>STRONG</v>
      </c>
      <c r="L243" s="6" t="str">
        <f>OBV!H243</f>
        <v>BULLISH DIVERGENCE</v>
      </c>
    </row>
    <row r="244" spans="1:12" ht="13.5" x14ac:dyDescent="0.25">
      <c r="A244" s="3">
        <f>RSI!A244</f>
        <v>42360</v>
      </c>
      <c r="B244" s="2">
        <f>RSI!B244</f>
        <v>2.1057000000000001</v>
      </c>
      <c r="C244" s="2">
        <f>RSI!I244</f>
        <v>50.889287362284108</v>
      </c>
      <c r="D244" s="2">
        <f>MACD!E244</f>
        <v>6.9193857558529359E-3</v>
      </c>
      <c r="E244" s="2">
        <f>MACD!F244</f>
        <v>-1.3195464100952174E-2</v>
      </c>
      <c r="F244" s="2">
        <f>'Moving Avg'!D244</f>
        <v>2.0963000000000003</v>
      </c>
      <c r="G244" s="2">
        <f>'Moving Avg'!F244</f>
        <v>2.1092199999999997</v>
      </c>
      <c r="H244" s="2">
        <f>'Moving Avg'!G244</f>
        <v>2.1044079999999998</v>
      </c>
      <c r="I244" s="2">
        <f>'Moving Avg'!H244</f>
        <v>2.5061245000000003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2.0470000000000002</v>
      </c>
      <c r="C245" s="2">
        <f>RSI!I245</f>
        <v>45.006260156075776</v>
      </c>
      <c r="D245" s="2">
        <f>MACD!E245</f>
        <v>2.7646926289000007E-3</v>
      </c>
      <c r="E245" s="2">
        <f>MACD!F245</f>
        <v>-1.000343275498174E-2</v>
      </c>
      <c r="F245" s="2">
        <f>'Moving Avg'!D245</f>
        <v>2.0775200000000003</v>
      </c>
      <c r="G245" s="2">
        <f>'Moving Avg'!F245</f>
        <v>2.1068699999999994</v>
      </c>
      <c r="H245" s="2">
        <f>'Moving Avg'!G245</f>
        <v>2.1014740000000001</v>
      </c>
      <c r="I245" s="2">
        <f>'Moving Avg'!H245</f>
        <v>2.5016960000000008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2.0939999999999999</v>
      </c>
      <c r="C246" s="2">
        <f>RSI!I246</f>
        <v>49.991256774614676</v>
      </c>
      <c r="D246" s="2">
        <f>MACD!E246</f>
        <v>4.1869166162857852E-3</v>
      </c>
      <c r="E246" s="2">
        <f>MACD!F246</f>
        <v>-7.1653628807282358E-3</v>
      </c>
      <c r="F246" s="2">
        <f>'Moving Avg'!D246</f>
        <v>2.0798800000000002</v>
      </c>
      <c r="G246" s="2">
        <f>'Moving Avg'!F246</f>
        <v>2.1059899999999994</v>
      </c>
      <c r="H246" s="2">
        <f>'Moving Avg'!G246</f>
        <v>2.0978379999999999</v>
      </c>
      <c r="I246" s="2">
        <f>'Moving Avg'!H246</f>
        <v>2.4970625000000002</v>
      </c>
      <c r="J246" s="6" t="str">
        <f>OBV!F246</f>
        <v>BULLISH</v>
      </c>
      <c r="K246" s="6" t="str">
        <f>OBV!G246</f>
        <v>NEUTRAL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2.0880999999999998</v>
      </c>
      <c r="C247" s="2">
        <f>RSI!I247</f>
        <v>49.386062443263754</v>
      </c>
      <c r="D247" s="2">
        <f>MACD!E247</f>
        <v>5.823850889977944E-3</v>
      </c>
      <c r="E247" s="2">
        <f>MACD!F247</f>
        <v>-4.5675201265870007E-3</v>
      </c>
      <c r="F247" s="2">
        <f>'Moving Avg'!D247</f>
        <v>2.0763599999999998</v>
      </c>
      <c r="G247" s="2">
        <f>'Moving Avg'!F247</f>
        <v>2.1033499999999994</v>
      </c>
      <c r="H247" s="2">
        <f>'Moving Avg'!G247</f>
        <v>2.0929119999999997</v>
      </c>
      <c r="I247" s="2">
        <f>'Moving Avg'!H247</f>
        <v>2.4923410000000006</v>
      </c>
      <c r="J247" s="6" t="str">
        <f>OBV!F247</f>
        <v>BULLISH</v>
      </c>
      <c r="K247" s="6" t="str">
        <f>OBV!G247</f>
        <v>NEUTRAL</v>
      </c>
      <c r="L247" s="6" t="str">
        <f>OBV!H247</f>
        <v>BULLISH DIVERGENCE</v>
      </c>
    </row>
    <row r="248" spans="1:12" ht="13.5" x14ac:dyDescent="0.25">
      <c r="A248" s="3">
        <f>RSI!A248</f>
        <v>42367</v>
      </c>
      <c r="B248" s="2">
        <f>RSI!B248</f>
        <v>2.0236000000000001</v>
      </c>
      <c r="C248" s="2">
        <f>RSI!I248</f>
        <v>43.225340524832689</v>
      </c>
      <c r="D248" s="2">
        <f>MACD!E248</f>
        <v>1.2926020467486143E-2</v>
      </c>
      <c r="E248" s="2">
        <f>MACD!F248</f>
        <v>-1.0688120077723719E-3</v>
      </c>
      <c r="F248" s="2">
        <f>'Moving Avg'!D248</f>
        <v>2.0716800000000002</v>
      </c>
      <c r="G248" s="2">
        <f>'Moving Avg'!F248</f>
        <v>2.0977799999999998</v>
      </c>
      <c r="H248" s="2">
        <f>'Moving Avg'!G248</f>
        <v>2.0878679999999998</v>
      </c>
      <c r="I248" s="2">
        <f>'Moving Avg'!H248</f>
        <v>2.4877370000000001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</row>
    <row r="249" spans="1:12" ht="13.5" x14ac:dyDescent="0.25">
      <c r="A249" s="3">
        <f>RSI!A249</f>
        <v>42368</v>
      </c>
      <c r="B249" s="2">
        <f>RSI!B249</f>
        <v>2.0118</v>
      </c>
      <c r="C249" s="2">
        <f>RSI!I249</f>
        <v>42.188462012806951</v>
      </c>
      <c r="D249" s="2">
        <f>MACD!E249</f>
        <v>2.1112324034280761E-2</v>
      </c>
      <c r="E249" s="2">
        <f>MACD!F249</f>
        <v>3.367415200638255E-3</v>
      </c>
      <c r="F249" s="2">
        <f>'Moving Avg'!D249</f>
        <v>2.0529000000000002</v>
      </c>
      <c r="G249" s="2">
        <f>'Moving Avg'!F249</f>
        <v>2.0927899999999999</v>
      </c>
      <c r="H249" s="2">
        <f>'Moving Avg'!G249</f>
        <v>2.0828219999999997</v>
      </c>
      <c r="I249" s="2">
        <f>'Moving Avg'!H249</f>
        <v>2.4830150000000004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2.0177</v>
      </c>
      <c r="C250" s="2">
        <f>RSI!I250</f>
        <v>42.925661501684267</v>
      </c>
      <c r="D250" s="2">
        <f>MACD!E250</f>
        <v>3.1667264731520817E-2</v>
      </c>
      <c r="E250" s="2">
        <f>MACD!F250</f>
        <v>9.0273851068147677E-3</v>
      </c>
      <c r="F250" s="2">
        <f>'Moving Avg'!D250</f>
        <v>2.04704</v>
      </c>
      <c r="G250" s="2">
        <f>'Moving Avg'!F250</f>
        <v>2.088095</v>
      </c>
      <c r="H250" s="2">
        <f>'Moving Avg'!G250</f>
        <v>2.0781299999999998</v>
      </c>
      <c r="I250" s="2">
        <f>'Moving Avg'!H250</f>
        <v>2.4784400000000004</v>
      </c>
      <c r="J250" s="6" t="str">
        <f>OBV!F250</f>
        <v>BEARISH</v>
      </c>
      <c r="K250" s="6" t="str">
        <f>OBV!G250</f>
        <v>NEUTRAL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2.0118</v>
      </c>
      <c r="C251" s="2">
        <f>RSI!I251</f>
        <v>42.344162817380422</v>
      </c>
      <c r="D251" s="2">
        <f>MACD!E251</f>
        <v>3.2386181064327335E-2</v>
      </c>
      <c r="E251" s="2">
        <f>MACD!F251</f>
        <v>1.3699144298317282E-2</v>
      </c>
      <c r="F251" s="2">
        <f>'Moving Avg'!D251</f>
        <v>2.0305999999999997</v>
      </c>
      <c r="G251" s="2">
        <f>'Moving Avg'!F251</f>
        <v>2.0816399999999997</v>
      </c>
      <c r="H251" s="2">
        <f>'Moving Avg'!G251</f>
        <v>2.073788</v>
      </c>
      <c r="I251" s="2">
        <f>'Moving Avg'!H251</f>
        <v>2.4738355000000003</v>
      </c>
      <c r="J251" s="6" t="str">
        <f>OBV!F251</f>
        <v>BEARISH</v>
      </c>
      <c r="K251" s="6" t="str">
        <f>OBV!G251</f>
        <v>NEUTRAL</v>
      </c>
      <c r="L251" s="6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2.0998000000000001</v>
      </c>
      <c r="C252" s="2">
        <f>RSI!I252</f>
        <v>52.647735453587849</v>
      </c>
      <c r="D252" s="2">
        <f>MACD!E252</f>
        <v>3.0479506612089313E-2</v>
      </c>
      <c r="E252" s="2">
        <f>MACD!F252</f>
        <v>1.705521676107169E-2</v>
      </c>
      <c r="F252" s="2">
        <f>'Moving Avg'!D252</f>
        <v>2.0329400000000004</v>
      </c>
      <c r="G252" s="2">
        <f>'Moving Avg'!F252</f>
        <v>2.0795850000000002</v>
      </c>
      <c r="H252" s="2">
        <f>'Moving Avg'!G252</f>
        <v>2.0708539999999998</v>
      </c>
      <c r="I252" s="2">
        <f>'Moving Avg'!H252</f>
        <v>2.4696710000000004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2.1116000000000001</v>
      </c>
      <c r="C253" s="2">
        <f>RSI!I253</f>
        <v>53.838988140021691</v>
      </c>
      <c r="D253" s="2">
        <f>MACD!E253</f>
        <v>1.8800721709485657E-2</v>
      </c>
      <c r="E253" s="2">
        <f>MACD!F253</f>
        <v>1.7404317750754485E-2</v>
      </c>
      <c r="F253" s="2">
        <f>'Moving Avg'!D253</f>
        <v>2.0505400000000003</v>
      </c>
      <c r="G253" s="2">
        <f>'Moving Avg'!F253</f>
        <v>2.0781200000000002</v>
      </c>
      <c r="H253" s="2">
        <f>'Moving Avg'!G253</f>
        <v>2.068508</v>
      </c>
      <c r="I253" s="2">
        <f>'Moving Avg'!H253</f>
        <v>2.4655945000000004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2.0998000000000001</v>
      </c>
      <c r="C254" s="2">
        <f>RSI!I254</f>
        <v>52.41883497024417</v>
      </c>
      <c r="D254" s="2">
        <f>MACD!E254</f>
        <v>1.8605084287679929E-2</v>
      </c>
      <c r="E254" s="2">
        <f>MACD!F254</f>
        <v>1.7644471058139575E-2</v>
      </c>
      <c r="F254" s="2">
        <f>'Moving Avg'!D254</f>
        <v>2.0681400000000001</v>
      </c>
      <c r="G254" s="2">
        <f>'Moving Avg'!F254</f>
        <v>2.0790000000000006</v>
      </c>
      <c r="H254" s="2">
        <f>'Moving Avg'!G254</f>
        <v>2.0665139999999997</v>
      </c>
      <c r="I254" s="2">
        <f>'Moving Avg'!H254</f>
        <v>2.4618700000000002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2.0998000000000001</v>
      </c>
      <c r="C255" s="2">
        <f>RSI!I255</f>
        <v>52.41883497024417</v>
      </c>
      <c r="D255" s="2">
        <f>MACD!E255</f>
        <v>9.27625058925452E-3</v>
      </c>
      <c r="E255" s="2">
        <f>MACD!F255</f>
        <v>1.5970826964362566E-2</v>
      </c>
      <c r="F255" s="2">
        <f>'Moving Avg'!D255</f>
        <v>2.0845600000000002</v>
      </c>
      <c r="G255" s="2">
        <f>'Moving Avg'!F255</f>
        <v>2.0813450000000007</v>
      </c>
      <c r="H255" s="2">
        <f>'Moving Avg'!G255</f>
        <v>2.0652240000000002</v>
      </c>
      <c r="I255" s="2">
        <f>'Moving Avg'!H255</f>
        <v>2.4578225000000002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2.0998000000000001</v>
      </c>
      <c r="C256" s="2">
        <f>RSI!I256</f>
        <v>52.41883497024417</v>
      </c>
      <c r="D256" s="2">
        <f>MACD!E256</f>
        <v>8.4906828700979098E-3</v>
      </c>
      <c r="E256" s="2">
        <f>MACD!F256</f>
        <v>1.4474798145509636E-2</v>
      </c>
      <c r="F256" s="2">
        <f>'Moving Avg'!D256</f>
        <v>2.1021600000000005</v>
      </c>
      <c r="G256" s="2">
        <f>'Moving Avg'!F256</f>
        <v>2.0810500000000007</v>
      </c>
      <c r="H256" s="2">
        <f>'Moving Avg'!G256</f>
        <v>2.0627599999999999</v>
      </c>
      <c r="I256" s="2">
        <f>'Moving Avg'!H256</f>
        <v>2.4541860000000004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2.0880999999999998</v>
      </c>
      <c r="C257" s="2">
        <f>RSI!I257</f>
        <v>50.760685482007879</v>
      </c>
      <c r="D257" s="2">
        <f>MACD!E257</f>
        <v>7.6713271599877508E-3</v>
      </c>
      <c r="E257" s="2">
        <f>MACD!F257</f>
        <v>1.3114103948405261E-2</v>
      </c>
      <c r="F257" s="2">
        <f>'Moving Avg'!D257</f>
        <v>2.0998200000000002</v>
      </c>
      <c r="G257" s="2">
        <f>'Moving Avg'!F257</f>
        <v>2.0801700000000003</v>
      </c>
      <c r="H257" s="2">
        <f>'Moving Avg'!G257</f>
        <v>2.0601799999999999</v>
      </c>
      <c r="I257" s="2">
        <f>'Moving Avg'!H257</f>
        <v>2.4504615000000003</v>
      </c>
      <c r="J257" s="6" t="str">
        <f>OBV!F257</f>
        <v>BULLISH</v>
      </c>
      <c r="K257" s="6" t="str">
        <f>OBV!G257</f>
        <v>NEUTRAL</v>
      </c>
      <c r="L257" s="6" t="str">
        <f>OBV!H257</f>
        <v>BULLISH DIVERGENCE</v>
      </c>
    </row>
    <row r="258" spans="1:12" ht="13.5" x14ac:dyDescent="0.25">
      <c r="A258" s="3">
        <f>RSI!A258</f>
        <v>42382</v>
      </c>
      <c r="B258" s="2">
        <f>RSI!B258</f>
        <v>2.0529000000000002</v>
      </c>
      <c r="C258" s="2">
        <f>RSI!I258</f>
        <v>46.041892069964007</v>
      </c>
      <c r="D258" s="2">
        <f>MACD!E258</f>
        <v>-3.7371024434307287E-4</v>
      </c>
      <c r="E258" s="2">
        <f>MACD!F258</f>
        <v>1.0416541109855595E-2</v>
      </c>
      <c r="F258" s="2">
        <f>'Moving Avg'!D258</f>
        <v>2.0880800000000002</v>
      </c>
      <c r="G258" s="2">
        <f>'Moving Avg'!F258</f>
        <v>2.0772350000000004</v>
      </c>
      <c r="H258" s="2">
        <f>'Moving Avg'!G258</f>
        <v>2.0574819999999998</v>
      </c>
      <c r="I258" s="2">
        <f>'Moving Avg'!H258</f>
        <v>2.4462090000000005</v>
      </c>
      <c r="J258" s="6" t="str">
        <f>OBV!F258</f>
        <v>BEARISH</v>
      </c>
      <c r="K258" s="6" t="str">
        <f>OBV!G258</f>
        <v>WEAK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1.9942</v>
      </c>
      <c r="C259" s="2">
        <f>RSI!I259</f>
        <v>39.454933614774234</v>
      </c>
      <c r="D259" s="2">
        <f>MACD!E259</f>
        <v>-4.4736830227294355E-3</v>
      </c>
      <c r="E259" s="2">
        <f>MACD!F259</f>
        <v>7.438496283338588E-3</v>
      </c>
      <c r="F259" s="2">
        <f>'Moving Avg'!D259</f>
        <v>2.0669599999999999</v>
      </c>
      <c r="G259" s="2">
        <f>'Moving Avg'!F259</f>
        <v>2.071075</v>
      </c>
      <c r="H259" s="2">
        <f>'Moving Avg'!G259</f>
        <v>2.0536099999999999</v>
      </c>
      <c r="I259" s="2">
        <f>'Moving Avg'!H259</f>
        <v>2.4418095000000006</v>
      </c>
      <c r="J259" s="6" t="str">
        <f>OBV!F259</f>
        <v>BEARISH</v>
      </c>
      <c r="K259" s="6" t="str">
        <f>OBV!G259</f>
        <v>WEAK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2.0293999999999999</v>
      </c>
      <c r="C260" s="2">
        <f>RSI!I260</f>
        <v>44.575551705469792</v>
      </c>
      <c r="D260" s="2">
        <f>MACD!E260</f>
        <v>-9.1340755639413018E-3</v>
      </c>
      <c r="E260" s="2">
        <f>MACD!F260</f>
        <v>4.1239819138826107E-3</v>
      </c>
      <c r="F260" s="2">
        <f>'Moving Avg'!D260</f>
        <v>2.0528799999999996</v>
      </c>
      <c r="G260" s="2">
        <f>'Moving Avg'!F260</f>
        <v>2.0655000000000001</v>
      </c>
      <c r="H260" s="2">
        <f>'Moving Avg'!G260</f>
        <v>2.0512619999999999</v>
      </c>
      <c r="I260" s="2">
        <f>'Moving Avg'!H260</f>
        <v>2.4374690000000006</v>
      </c>
      <c r="J260" s="6" t="str">
        <f>OBV!F260</f>
        <v>BEARISH</v>
      </c>
      <c r="K260" s="6" t="str">
        <f>OBV!G260</f>
        <v>WEAK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1.9708000000000001</v>
      </c>
      <c r="C261" s="2">
        <f>RSI!I261</f>
        <v>38.706509044945534</v>
      </c>
      <c r="D261" s="2">
        <f>MACD!E261</f>
        <v>-9.381573132538179E-3</v>
      </c>
      <c r="E261" s="2">
        <f>MACD!F261</f>
        <v>1.4228709045984529E-3</v>
      </c>
      <c r="F261" s="2">
        <f>'Moving Avg'!D261</f>
        <v>2.0270800000000002</v>
      </c>
      <c r="G261" s="2">
        <f>'Moving Avg'!F261</f>
        <v>2.05993</v>
      </c>
      <c r="H261" s="2">
        <f>'Moving Avg'!G261</f>
        <v>2.047742</v>
      </c>
      <c r="I261" s="2">
        <f>'Moving Avg'!H261</f>
        <v>2.4332460000000005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1.8828</v>
      </c>
      <c r="C262" s="2">
        <f>RSI!I262</f>
        <v>31.911532787120919</v>
      </c>
      <c r="D262" s="2">
        <f>MACD!E262</f>
        <v>1.1055647554544468E-2</v>
      </c>
      <c r="E262" s="2">
        <f>MACD!F262</f>
        <v>3.3494262345876561E-3</v>
      </c>
      <c r="F262" s="2">
        <f>'Moving Avg'!D262</f>
        <v>1.9860199999999999</v>
      </c>
      <c r="G262" s="2">
        <f>'Moving Avg'!F262</f>
        <v>2.0487850000000001</v>
      </c>
      <c r="H262" s="2">
        <f>'Moving Avg'!G262</f>
        <v>2.0449259999999998</v>
      </c>
      <c r="I262" s="2">
        <f>'Moving Avg'!H262</f>
        <v>2.4282895000000004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1.8945000000000001</v>
      </c>
      <c r="C263" s="2">
        <f>RSI!I263</f>
        <v>33.581023440535205</v>
      </c>
      <c r="D263" s="2">
        <f>MACD!E263</f>
        <v>3.0363377180554707E-2</v>
      </c>
      <c r="E263" s="2">
        <f>MACD!F263</f>
        <v>8.7522164237810677E-3</v>
      </c>
      <c r="F263" s="2">
        <f>'Moving Avg'!D263</f>
        <v>1.9543400000000002</v>
      </c>
      <c r="G263" s="2">
        <f>'Moving Avg'!F263</f>
        <v>2.0411600000000005</v>
      </c>
      <c r="H263" s="2">
        <f>'Moving Avg'!G263</f>
        <v>2.0446899999999992</v>
      </c>
      <c r="I263" s="2">
        <f>'Moving Avg'!H263</f>
        <v>2.4233915000000006</v>
      </c>
      <c r="J263" s="6" t="str">
        <f>OBV!F263</f>
        <v>BULLISH</v>
      </c>
      <c r="K263" s="6" t="str">
        <f>OBV!G263</f>
        <v>STRONG</v>
      </c>
      <c r="L263" s="6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1.8124</v>
      </c>
      <c r="C264" s="2">
        <f>RSI!I264</f>
        <v>28.331478558322161</v>
      </c>
      <c r="D264" s="2">
        <f>MACD!E264</f>
        <v>5.1884665324231527E-2</v>
      </c>
      <c r="E264" s="2">
        <f>MACD!F264</f>
        <v>1.737870620387116E-2</v>
      </c>
      <c r="F264" s="2">
        <f>'Moving Avg'!D264</f>
        <v>1.9179799999999996</v>
      </c>
      <c r="G264" s="2">
        <f>'Moving Avg'!F264</f>
        <v>2.0264949999999997</v>
      </c>
      <c r="H264" s="2">
        <f>'Moving Avg'!G264</f>
        <v>2.0449239999999995</v>
      </c>
      <c r="I264" s="2">
        <f>'Moving Avg'!H264</f>
        <v>2.4180830000000002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1.8124</v>
      </c>
      <c r="C265" s="2">
        <f>RSI!I265</f>
        <v>28.331478558322161</v>
      </c>
      <c r="D265" s="2">
        <f>MACD!E265</f>
        <v>7.1430008851907534E-2</v>
      </c>
      <c r="E265" s="2">
        <f>MACD!F265</f>
        <v>2.8188966733478437E-2</v>
      </c>
      <c r="F265" s="2">
        <f>'Moving Avg'!D265</f>
        <v>1.8745799999999999</v>
      </c>
      <c r="G265" s="2">
        <f>'Moving Avg'!F265</f>
        <v>2.0147649999999997</v>
      </c>
      <c r="H265" s="2">
        <f>'Moving Avg'!G265</f>
        <v>2.0465659999999994</v>
      </c>
      <c r="I265" s="2">
        <f>'Moving Avg'!H265</f>
        <v>2.4128040000000008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1.7596000000000001</v>
      </c>
      <c r="C266" s="2">
        <f>RSI!I266</f>
        <v>25.373053376385045</v>
      </c>
      <c r="D266" s="2">
        <f>MACD!E266</f>
        <v>9.3115619776988012E-2</v>
      </c>
      <c r="E266" s="2">
        <f>MACD!F266</f>
        <v>4.1174297342180352E-2</v>
      </c>
      <c r="F266" s="2">
        <f>'Moving Avg'!D266</f>
        <v>1.8323400000000003</v>
      </c>
      <c r="G266" s="2">
        <f>'Moving Avg'!F266</f>
        <v>1.9980449999999998</v>
      </c>
      <c r="H266" s="2">
        <f>'Moving Avg'!G266</f>
        <v>2.0479739999999995</v>
      </c>
      <c r="I266" s="2">
        <f>'Moving Avg'!H266</f>
        <v>2.4075250000000006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1.7596000000000001</v>
      </c>
      <c r="C267" s="2">
        <f>RSI!I267</f>
        <v>25.373053376385045</v>
      </c>
      <c r="D267" s="2">
        <f>MACD!E267</f>
        <v>0.11112154719946443</v>
      </c>
      <c r="E267" s="2">
        <f>MACD!F267</f>
        <v>5.5163747313637171E-2</v>
      </c>
      <c r="F267" s="2">
        <f>'Moving Avg'!D267</f>
        <v>1.8077000000000001</v>
      </c>
      <c r="G267" s="2">
        <f>'Moving Avg'!F267</f>
        <v>1.9816199999999999</v>
      </c>
      <c r="H267" s="2">
        <f>'Moving Avg'!G267</f>
        <v>2.0473859999999995</v>
      </c>
      <c r="I267" s="2">
        <f>'Moving Avg'!H267</f>
        <v>2.4015715000000006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1.7596000000000001</v>
      </c>
      <c r="C268" s="2">
        <f>RSI!I268</f>
        <v>25.373053376385045</v>
      </c>
      <c r="D268" s="2">
        <f>MACD!E268</f>
        <v>0.12229061800397489</v>
      </c>
      <c r="E268" s="2">
        <f>MACD!F268</f>
        <v>6.8589121451704718E-2</v>
      </c>
      <c r="F268" s="2">
        <f>'Moving Avg'!D268</f>
        <v>1.7807200000000001</v>
      </c>
      <c r="G268" s="2">
        <f>'Moving Avg'!F268</f>
        <v>1.9684199999999996</v>
      </c>
      <c r="H268" s="2">
        <f>'Moving Avg'!G268</f>
        <v>2.0446879999999994</v>
      </c>
      <c r="I268" s="2">
        <f>'Moving Avg'!H268</f>
        <v>2.3959110000000003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1.7302999999999999</v>
      </c>
      <c r="C269" s="2">
        <f>RSI!I269</f>
        <v>23.660651124085888</v>
      </c>
      <c r="D269" s="2">
        <f>MACD!E269</f>
        <v>0.12612974050888814</v>
      </c>
      <c r="E269" s="2">
        <f>MACD!F269</f>
        <v>8.0097245263141409E-2</v>
      </c>
      <c r="F269" s="2">
        <f>'Moving Avg'!D269</f>
        <v>1.7643</v>
      </c>
      <c r="G269" s="2">
        <f>'Moving Avg'!F269</f>
        <v>1.9543449999999996</v>
      </c>
      <c r="H269" s="2">
        <f>'Moving Avg'!G269</f>
        <v>2.0392919999999997</v>
      </c>
      <c r="I269" s="2">
        <f>'Moving Avg'!H269</f>
        <v>2.3901920000000003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1.83</v>
      </c>
      <c r="C270" s="2">
        <f>RSI!I270</f>
        <v>38.796912262450562</v>
      </c>
      <c r="D270" s="2">
        <f>MACD!E270</f>
        <v>0.12873783089867574</v>
      </c>
      <c r="E270" s="2">
        <f>MACD!F270</f>
        <v>8.982536239024827E-2</v>
      </c>
      <c r="F270" s="2">
        <f>'Moving Avg'!D270</f>
        <v>1.7678199999999999</v>
      </c>
      <c r="G270" s="2">
        <f>'Moving Avg'!F270</f>
        <v>1.94496</v>
      </c>
      <c r="H270" s="2">
        <f>'Moving Avg'!G270</f>
        <v>2.0357719999999997</v>
      </c>
      <c r="I270" s="2">
        <f>'Moving Avg'!H270</f>
        <v>2.3856755000000005</v>
      </c>
      <c r="J270" s="6" t="str">
        <f>OBV!F270</f>
        <v>BEARISH</v>
      </c>
      <c r="K270" s="6" t="str">
        <f>OBV!G270</f>
        <v>WEAK</v>
      </c>
      <c r="L270" s="6" t="str">
        <f>OBV!H270</f>
        <v>BEARISH DIVERGENCE</v>
      </c>
    </row>
    <row r="271" spans="1:12" ht="13.5" x14ac:dyDescent="0.25">
      <c r="A271" s="3">
        <f>RSI!A271</f>
        <v>42402</v>
      </c>
      <c r="B271" s="2">
        <f>RSI!B271</f>
        <v>1.9415</v>
      </c>
      <c r="C271" s="2">
        <f>RSI!I271</f>
        <v>50.594864805608552</v>
      </c>
      <c r="D271" s="2">
        <f>MACD!E271</f>
        <v>0.11431182956989216</v>
      </c>
      <c r="E271" s="2">
        <f>MACD!F271</f>
        <v>9.4722655826177046E-2</v>
      </c>
      <c r="F271" s="2">
        <f>'Moving Avg'!D271</f>
        <v>1.8042000000000002</v>
      </c>
      <c r="G271" s="2">
        <f>'Moving Avg'!F271</f>
        <v>1.9414449999999999</v>
      </c>
      <c r="H271" s="2">
        <f>'Moving Avg'!G271</f>
        <v>2.033544</v>
      </c>
      <c r="I271" s="2">
        <f>'Moving Avg'!H271</f>
        <v>2.381834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2.0529000000000002</v>
      </c>
      <c r="C272" s="2">
        <f>RSI!I272</f>
        <v>59.081702136358963</v>
      </c>
      <c r="D272" s="2">
        <f>MACD!E272</f>
        <v>8.0250297707512797E-2</v>
      </c>
      <c r="E272" s="2">
        <f>MACD!F272</f>
        <v>9.1828184202444194E-2</v>
      </c>
      <c r="F272" s="2">
        <f>'Moving Avg'!D272</f>
        <v>1.86286</v>
      </c>
      <c r="G272" s="2">
        <f>'Moving Avg'!F272</f>
        <v>1.9390999999999998</v>
      </c>
      <c r="H272" s="2">
        <f>'Moving Avg'!G272</f>
        <v>2.0331919999999997</v>
      </c>
      <c r="I272" s="2">
        <f>'Moving Avg'!H272</f>
        <v>2.3783735000000004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2.1116000000000001</v>
      </c>
      <c r="C273" s="2">
        <f>RSI!I273</f>
        <v>62.716101873576655</v>
      </c>
      <c r="D273" s="2">
        <f>MACD!E273</f>
        <v>4.8162769351432377E-2</v>
      </c>
      <c r="E273" s="2">
        <f>MACD!F273</f>
        <v>8.3095101232241841E-2</v>
      </c>
      <c r="F273" s="2">
        <f>'Moving Avg'!D273</f>
        <v>1.93326</v>
      </c>
      <c r="G273" s="2">
        <f>'Moving Avg'!F273</f>
        <v>1.9390999999999998</v>
      </c>
      <c r="H273" s="2">
        <f>'Moving Avg'!G273</f>
        <v>2.0322539999999996</v>
      </c>
      <c r="I273" s="2">
        <f>'Moving Avg'!H273</f>
        <v>2.3750010000000006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2.1701999999999999</v>
      </c>
      <c r="C274" s="2">
        <f>RSI!I274</f>
        <v>65.966017610897836</v>
      </c>
      <c r="D274" s="2">
        <f>MACD!E274</f>
        <v>3.0285204188740256E-3</v>
      </c>
      <c r="E274" s="2">
        <f>MACD!F274</f>
        <v>6.7081785069568287E-2</v>
      </c>
      <c r="F274" s="2">
        <f>'Moving Avg'!D274</f>
        <v>2.0212400000000001</v>
      </c>
      <c r="G274" s="2">
        <f>'Moving Avg'!F274</f>
        <v>1.9426200000000002</v>
      </c>
      <c r="H274" s="2">
        <f>'Moving Avg'!G274</f>
        <v>2.0328399999999998</v>
      </c>
      <c r="I274" s="2">
        <f>'Moving Avg'!H274</f>
        <v>2.3717165000000007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2.2347000000000001</v>
      </c>
      <c r="C275" s="2">
        <f>RSI!I275</f>
        <v>69.153205127303593</v>
      </c>
      <c r="D275" s="2">
        <f>MACD!E275</f>
        <v>-4.1222854333630154E-2</v>
      </c>
      <c r="E275" s="2">
        <f>MACD!F275</f>
        <v>4.5420857188928604E-2</v>
      </c>
      <c r="F275" s="2">
        <f>'Moving Avg'!D275</f>
        <v>2.1021799999999997</v>
      </c>
      <c r="G275" s="2">
        <f>'Moving Avg'!F275</f>
        <v>1.9493650000000002</v>
      </c>
      <c r="H275" s="2">
        <f>'Moving Avg'!G275</f>
        <v>2.0356539999999996</v>
      </c>
      <c r="I275" s="2">
        <f>'Moving Avg'!H275</f>
        <v>2.3687545000000005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2.2993000000000001</v>
      </c>
      <c r="C276" s="2">
        <f>RSI!I276</f>
        <v>71.983112489710038</v>
      </c>
      <c r="D276" s="2">
        <f>MACD!E276</f>
        <v>-9.3143756440764447E-2</v>
      </c>
      <c r="E276" s="2">
        <f>MACD!F276</f>
        <v>1.7707934462989995E-2</v>
      </c>
      <c r="F276" s="2">
        <f>'Moving Avg'!D276</f>
        <v>2.17374</v>
      </c>
      <c r="G276" s="2">
        <f>'Moving Avg'!F276</f>
        <v>1.9593400000000003</v>
      </c>
      <c r="H276" s="2">
        <f>'Moving Avg'!G276</f>
        <v>2.0394079999999999</v>
      </c>
      <c r="I276" s="2">
        <f>'Moving Avg'!H276</f>
        <v>2.3661155000000007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2.2465000000000002</v>
      </c>
      <c r="C277" s="2">
        <f>RSI!I277</f>
        <v>66.604711101251866</v>
      </c>
      <c r="D277" s="2">
        <f>MACD!E277</f>
        <v>-0.13500037482737093</v>
      </c>
      <c r="E277" s="2">
        <f>MACD!F277</f>
        <v>-1.2833727395082189E-2</v>
      </c>
      <c r="F277" s="2">
        <f>'Moving Avg'!D277</f>
        <v>2.2124600000000001</v>
      </c>
      <c r="G277" s="2">
        <f>'Moving Avg'!F277</f>
        <v>1.9672600000000002</v>
      </c>
      <c r="H277" s="2">
        <f>'Moving Avg'!G277</f>
        <v>2.0415199999999998</v>
      </c>
      <c r="I277" s="2">
        <f>'Moving Avg'!H277</f>
        <v>2.3633885000000006</v>
      </c>
      <c r="J277" s="6" t="str">
        <f>OBV!F277</f>
        <v>BULLISH</v>
      </c>
      <c r="K277" s="6" t="str">
        <f>OBV!G277</f>
        <v>STRONG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2.1526000000000001</v>
      </c>
      <c r="C278" s="2">
        <f>RSI!I278</f>
        <v>58.266752146093339</v>
      </c>
      <c r="D278" s="2">
        <f>MACD!E278</f>
        <v>-0.1648487182946281</v>
      </c>
      <c r="E278" s="2">
        <f>MACD!F278</f>
        <v>-4.3236725574991378E-2</v>
      </c>
      <c r="F278" s="2">
        <f>'Moving Avg'!D278</f>
        <v>2.2206600000000001</v>
      </c>
      <c r="G278" s="2">
        <f>'Moving Avg'!F278</f>
        <v>1.9722449999999998</v>
      </c>
      <c r="H278" s="2">
        <f>'Moving Avg'!G278</f>
        <v>2.0418720000000001</v>
      </c>
      <c r="I278" s="2">
        <f>'Moving Avg'!H278</f>
        <v>2.3602210000000006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2.1116000000000001</v>
      </c>
      <c r="C279" s="2">
        <f>RSI!I279</f>
        <v>55.027550863279217</v>
      </c>
      <c r="D279" s="2">
        <f>MACD!E279</f>
        <v>-0.1923048424550764</v>
      </c>
      <c r="E279" s="2">
        <f>MACD!F279</f>
        <v>-7.3050348951008384E-2</v>
      </c>
      <c r="F279" s="2">
        <f>'Moving Avg'!D279</f>
        <v>2.2089400000000006</v>
      </c>
      <c r="G279" s="2">
        <f>'Moving Avg'!F279</f>
        <v>1.9781150000000001</v>
      </c>
      <c r="H279" s="2">
        <f>'Moving Avg'!G279</f>
        <v>2.0418719999999997</v>
      </c>
      <c r="I279" s="2">
        <f>'Moving Avg'!H279</f>
        <v>2.3566140000000004</v>
      </c>
      <c r="J279" s="6" t="str">
        <f>OBV!F279</f>
        <v>BULLISH</v>
      </c>
      <c r="K279" s="6" t="str">
        <f>OBV!G279</f>
        <v>STRONG</v>
      </c>
      <c r="L279" s="6" t="str">
        <f>OBV!H279</f>
        <v>BULLISH DIVERGENCE</v>
      </c>
    </row>
    <row r="280" spans="1:12" ht="13.5" x14ac:dyDescent="0.25">
      <c r="A280" s="3">
        <f>RSI!A280</f>
        <v>42415</v>
      </c>
      <c r="B280" s="2">
        <f>RSI!B280</f>
        <v>2.0998000000000001</v>
      </c>
      <c r="C280" s="2">
        <f>RSI!I280</f>
        <v>54.095454669838453</v>
      </c>
      <c r="D280" s="2">
        <f>MACD!E280</f>
        <v>-0.19975730619952903</v>
      </c>
      <c r="E280" s="2">
        <f>MACD!F280</f>
        <v>-9.8391740400712524E-2</v>
      </c>
      <c r="F280" s="2">
        <f>'Moving Avg'!D280</f>
        <v>2.1819599999999997</v>
      </c>
      <c r="G280" s="2">
        <f>'Moving Avg'!F280</f>
        <v>1.9816350000000003</v>
      </c>
      <c r="H280" s="2">
        <f>'Moving Avg'!G280</f>
        <v>2.0416360000000005</v>
      </c>
      <c r="I280" s="2">
        <f>'Moving Avg'!H280</f>
        <v>2.3529775000000006</v>
      </c>
      <c r="J280" s="6" t="str">
        <f>OBV!F280</f>
        <v>BULLISH</v>
      </c>
      <c r="K280" s="6" t="str">
        <f>OBV!G280</f>
        <v>NEUTRAL</v>
      </c>
      <c r="L280" s="6" t="str">
        <f>OBV!H280</f>
        <v>BULLISH DIVERGENCE</v>
      </c>
    </row>
    <row r="281" spans="1:12" ht="13.5" x14ac:dyDescent="0.25">
      <c r="A281" s="3">
        <f>RSI!A281</f>
        <v>42416</v>
      </c>
      <c r="B281" s="2">
        <f>RSI!B281</f>
        <v>2.0939999999999999</v>
      </c>
      <c r="C281" s="2">
        <f>RSI!I281</f>
        <v>53.614731169994755</v>
      </c>
      <c r="D281" s="2">
        <f>MACD!E281</f>
        <v>-0.18881086262382052</v>
      </c>
      <c r="E281" s="2">
        <f>MACD!F281</f>
        <v>-0.11647556484533413</v>
      </c>
      <c r="F281" s="2">
        <f>'Moving Avg'!D281</f>
        <v>2.1409000000000002</v>
      </c>
      <c r="G281" s="2">
        <f>'Moving Avg'!F281</f>
        <v>1.9877950000000006</v>
      </c>
      <c r="H281" s="2">
        <f>'Moving Avg'!G281</f>
        <v>2.0406979999999999</v>
      </c>
      <c r="I281" s="2">
        <f>'Moving Avg'!H281</f>
        <v>2.3491650000000006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2.0352999999999999</v>
      </c>
      <c r="C282" s="2">
        <f>RSI!I282</f>
        <v>48.880345478259024</v>
      </c>
      <c r="D282" s="2">
        <f>MACD!E282</f>
        <v>-0.15833418047619929</v>
      </c>
      <c r="E282" s="2">
        <f>MACD!F282</f>
        <v>-0.12484728797150717</v>
      </c>
      <c r="F282" s="2">
        <f>'Moving Avg'!D282</f>
        <v>2.0986599999999997</v>
      </c>
      <c r="G282" s="2">
        <f>'Moving Avg'!F282</f>
        <v>1.9954200000000004</v>
      </c>
      <c r="H282" s="2">
        <f>'Moving Avg'!G282</f>
        <v>2.0385860000000005</v>
      </c>
      <c r="I282" s="2">
        <f>'Moving Avg'!H282</f>
        <v>2.3450300000000004</v>
      </c>
      <c r="J282" s="6" t="str">
        <f>OBV!F282</f>
        <v>BEARISH</v>
      </c>
      <c r="K282" s="6" t="str">
        <f>OBV!G282</f>
        <v>WEAK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2.0236000000000001</v>
      </c>
      <c r="C283" s="2">
        <f>RSI!I283</f>
        <v>47.971078479878734</v>
      </c>
      <c r="D283" s="2">
        <f>MACD!E283</f>
        <v>-0.12255405422975851</v>
      </c>
      <c r="E283" s="2">
        <f>MACD!F283</f>
        <v>-0.12438864122315745</v>
      </c>
      <c r="F283" s="2">
        <f>'Moving Avg'!D283</f>
        <v>2.0728599999999999</v>
      </c>
      <c r="G283" s="2">
        <f>'Moving Avg'!F283</f>
        <v>2.0018750000000001</v>
      </c>
      <c r="H283" s="2">
        <f>'Moving Avg'!G283</f>
        <v>2.0362400000000007</v>
      </c>
      <c r="I283" s="2">
        <f>'Moving Avg'!H283</f>
        <v>2.3409535000000004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2.0236000000000001</v>
      </c>
      <c r="C284" s="2">
        <f>RSI!I284</f>
        <v>47.971078479878727</v>
      </c>
      <c r="D284" s="2">
        <f>MACD!E284</f>
        <v>-8.3106330769102676E-2</v>
      </c>
      <c r="E284" s="2">
        <f>MACD!F284</f>
        <v>-0.1161321791323465</v>
      </c>
      <c r="F284" s="2">
        <f>'Moving Avg'!D284</f>
        <v>2.0552599999999996</v>
      </c>
      <c r="G284" s="2">
        <f>'Moving Avg'!F284</f>
        <v>2.0124350000000004</v>
      </c>
      <c r="H284" s="2">
        <f>'Moving Avg'!G284</f>
        <v>2.0350680000000008</v>
      </c>
      <c r="I284" s="2">
        <f>'Moving Avg'!H284</f>
        <v>2.3371995000000005</v>
      </c>
      <c r="J284" s="6" t="str">
        <f>OBV!F284</f>
        <v>BEARISH</v>
      </c>
      <c r="K284" s="6" t="str">
        <f>OBV!G284</f>
        <v>WEAK</v>
      </c>
      <c r="L284" s="6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1.9942</v>
      </c>
      <c r="C285" s="2">
        <f>RSI!I285</f>
        <v>45.504244588499915</v>
      </c>
      <c r="D285" s="2">
        <f>MACD!E285</f>
        <v>-3.7481404060393686E-2</v>
      </c>
      <c r="E285" s="2">
        <f>MACD!F285</f>
        <v>-0.10040202411795593</v>
      </c>
      <c r="F285" s="2">
        <f>'Moving Avg'!D285</f>
        <v>2.0341399999999998</v>
      </c>
      <c r="G285" s="2">
        <f>'Moving Avg'!F285</f>
        <v>2.021525</v>
      </c>
      <c r="H285" s="2">
        <f>'Moving Avg'!G285</f>
        <v>2.0338940000000005</v>
      </c>
      <c r="I285" s="2">
        <f>'Moving Avg'!H285</f>
        <v>2.3334455000000003</v>
      </c>
      <c r="J285" s="6" t="str">
        <f>OBV!F285</f>
        <v>BEARISH</v>
      </c>
      <c r="K285" s="6" t="str">
        <f>OBV!G285</f>
        <v>WEAK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1.9356</v>
      </c>
      <c r="C286" s="2">
        <f>RSI!I286</f>
        <v>40.980738553060448</v>
      </c>
      <c r="D286" s="2">
        <f>MACD!E286</f>
        <v>1.5711702666490801E-2</v>
      </c>
      <c r="E286" s="2">
        <f>MACD!F286</f>
        <v>-7.7179278761066589E-2</v>
      </c>
      <c r="F286" s="2">
        <f>'Moving Avg'!D286</f>
        <v>2.0024600000000001</v>
      </c>
      <c r="G286" s="2">
        <f>'Moving Avg'!F286</f>
        <v>2.0303250000000004</v>
      </c>
      <c r="H286" s="2">
        <f>'Moving Avg'!G286</f>
        <v>2.0304920000000002</v>
      </c>
      <c r="I286" s="2">
        <f>'Moving Avg'!H286</f>
        <v>2.3291930000000005</v>
      </c>
      <c r="J286" s="6" t="str">
        <f>OBV!F286</f>
        <v>BEARISH</v>
      </c>
      <c r="K286" s="6" t="str">
        <f>OBV!G286</f>
        <v>WEAK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1.9766999999999999</v>
      </c>
      <c r="C287" s="2">
        <f>RSI!I287</f>
        <v>45.1026930606428</v>
      </c>
      <c r="D287" s="2">
        <f>MACD!E287</f>
        <v>5.0185370869417767E-2</v>
      </c>
      <c r="E287" s="2">
        <f>MACD!F287</f>
        <v>-5.1706348834969718E-2</v>
      </c>
      <c r="F287" s="2">
        <f>'Moving Avg'!D287</f>
        <v>1.99074</v>
      </c>
      <c r="G287" s="2">
        <f>'Moving Avg'!F287</f>
        <v>2.0411800000000002</v>
      </c>
      <c r="H287" s="2">
        <f>'Moving Avg'!G287</f>
        <v>2.0279120000000002</v>
      </c>
      <c r="I287" s="2">
        <f>'Moving Avg'!H287</f>
        <v>2.3254980000000005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</row>
    <row r="288" spans="1:12" ht="13.5" x14ac:dyDescent="0.25">
      <c r="A288" s="3">
        <f>RSI!A288</f>
        <v>42425</v>
      </c>
      <c r="B288" s="2">
        <f>RSI!B288</f>
        <v>1.9942</v>
      </c>
      <c r="C288" s="2">
        <f>RSI!I288</f>
        <v>46.806228289277087</v>
      </c>
      <c r="D288" s="2">
        <f>MACD!E288</f>
        <v>6.3954935747842612E-2</v>
      </c>
      <c r="E288" s="2">
        <f>MACD!F288</f>
        <v>-2.8574091918407256E-2</v>
      </c>
      <c r="F288" s="2">
        <f>'Moving Avg'!D288</f>
        <v>1.9848600000000001</v>
      </c>
      <c r="G288" s="2">
        <f>'Moving Avg'!F288</f>
        <v>2.0529100000000002</v>
      </c>
      <c r="H288" s="2">
        <f>'Moving Avg'!G288</f>
        <v>2.0255640000000001</v>
      </c>
      <c r="I288" s="2">
        <f>'Moving Avg'!H288</f>
        <v>2.3213920000000003</v>
      </c>
      <c r="J288" s="6" t="str">
        <f>OBV!F288</f>
        <v>BULLISH</v>
      </c>
      <c r="K288" s="6" t="str">
        <f>OBV!G288</f>
        <v>STRONG</v>
      </c>
      <c r="L288" s="6" t="str">
        <f>OBV!H288</f>
        <v>BULLISH DIVERGENCE</v>
      </c>
    </row>
    <row r="289" spans="1:12" ht="13.5" x14ac:dyDescent="0.25">
      <c r="A289" s="3">
        <f>RSI!A289</f>
        <v>42426</v>
      </c>
      <c r="B289" s="2">
        <f>RSI!B289</f>
        <v>1.9356</v>
      </c>
      <c r="C289" s="2">
        <f>RSI!I289</f>
        <v>42.095578559830663</v>
      </c>
      <c r="D289" s="2">
        <f>MACD!E289</f>
        <v>7.3852401840650117E-2</v>
      </c>
      <c r="E289" s="2">
        <f>MACD!F289</f>
        <v>-8.0887931665957809E-3</v>
      </c>
      <c r="F289" s="2">
        <f>'Moving Avg'!D289</f>
        <v>1.9672600000000002</v>
      </c>
      <c r="G289" s="2">
        <f>'Moving Avg'!F289</f>
        <v>2.0631750000000002</v>
      </c>
      <c r="H289" s="2">
        <f>'Moving Avg'!G289</f>
        <v>2.0219279999999999</v>
      </c>
      <c r="I289" s="2">
        <f>'Moving Avg'!H289</f>
        <v>2.3169635000000004</v>
      </c>
      <c r="J289" s="6" t="str">
        <f>OBV!F289</f>
        <v>BULLISH</v>
      </c>
      <c r="K289" s="6" t="str">
        <f>OBV!G289</f>
        <v>STRONG</v>
      </c>
      <c r="L289" s="6" t="str">
        <f>OBV!H289</f>
        <v>BULLISH DIVERGENCE</v>
      </c>
    </row>
    <row r="290" spans="1:12" ht="13.5" x14ac:dyDescent="0.25">
      <c r="A290" s="3">
        <f>RSI!A290</f>
        <v>42429</v>
      </c>
      <c r="B290" s="2">
        <f>RSI!B290</f>
        <v>1.9356</v>
      </c>
      <c r="C290" s="2">
        <f>RSI!I290</f>
        <v>42.095578559830663</v>
      </c>
      <c r="D290" s="2">
        <f>MACD!E290</f>
        <v>8.0955517419452505E-2</v>
      </c>
      <c r="E290" s="2">
        <f>MACD!F290</f>
        <v>9.7200689506138777E-3</v>
      </c>
      <c r="F290" s="2">
        <f>'Moving Avg'!D290</f>
        <v>1.9555399999999998</v>
      </c>
      <c r="G290" s="2">
        <f>'Moving Avg'!F290</f>
        <v>2.0684550000000002</v>
      </c>
      <c r="H290" s="2">
        <f>'Moving Avg'!G290</f>
        <v>2.0178219999999998</v>
      </c>
      <c r="I290" s="2">
        <f>'Moving Avg'!H290</f>
        <v>2.3127405000000008</v>
      </c>
      <c r="J290" s="6" t="str">
        <f>OBV!F290</f>
        <v>BULLISH</v>
      </c>
      <c r="K290" s="6" t="str">
        <f>OBV!G290</f>
        <v>STRONG</v>
      </c>
      <c r="L290" s="6" t="str">
        <f>OBV!H290</f>
        <v>BULLISH DIVERGENCE</v>
      </c>
    </row>
    <row r="291" spans="1:12" ht="13.5" x14ac:dyDescent="0.25">
      <c r="A291" s="3">
        <f>RSI!A291</f>
        <v>42430</v>
      </c>
      <c r="B291" s="2">
        <f>RSI!B291</f>
        <v>1.9356</v>
      </c>
      <c r="C291" s="2">
        <f>RSI!I291</f>
        <v>42.095578559830663</v>
      </c>
      <c r="D291" s="2">
        <f>MACD!E291</f>
        <v>8.6576983842508781E-2</v>
      </c>
      <c r="E291" s="2">
        <f>MACD!F291</f>
        <v>2.5091451928992859E-2</v>
      </c>
      <c r="F291" s="2">
        <f>'Moving Avg'!D291</f>
        <v>1.9555399999999998</v>
      </c>
      <c r="G291" s="2">
        <f>'Moving Avg'!F291</f>
        <v>2.0681600000000002</v>
      </c>
      <c r="H291" s="2">
        <f>'Moving Avg'!G291</f>
        <v>2.0148899999999998</v>
      </c>
      <c r="I291" s="2">
        <f>'Moving Avg'!H291</f>
        <v>2.3088985000000006</v>
      </c>
      <c r="J291" s="6" t="str">
        <f>OBV!F291</f>
        <v>BULLISH</v>
      </c>
      <c r="K291" s="6" t="str">
        <f>OBV!G291</f>
        <v>STRONG</v>
      </c>
      <c r="L291" s="6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1.9883999999999999</v>
      </c>
      <c r="C292" s="2">
        <f>RSI!I292</f>
        <v>47.986504509111739</v>
      </c>
      <c r="D292" s="2">
        <f>MACD!E292</f>
        <v>7.8857882221341935E-2</v>
      </c>
      <c r="E292" s="2">
        <f>MACD!F292</f>
        <v>3.5844737987462676E-2</v>
      </c>
      <c r="F292" s="2">
        <f>'Moving Avg'!D292</f>
        <v>1.9578800000000001</v>
      </c>
      <c r="G292" s="2">
        <f>'Moving Avg'!F292</f>
        <v>2.0649350000000002</v>
      </c>
      <c r="H292" s="2">
        <f>'Moving Avg'!G292</f>
        <v>2.0125439999999997</v>
      </c>
      <c r="I292" s="2">
        <f>'Moving Avg'!H292</f>
        <v>2.305702000000001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1.9883999999999999</v>
      </c>
      <c r="C293" s="2">
        <f>RSI!I293</f>
        <v>47.986504509111739</v>
      </c>
      <c r="D293" s="2">
        <f>MACD!E293</f>
        <v>7.0645960640982164E-2</v>
      </c>
      <c r="E293" s="2">
        <f>MACD!F293</f>
        <v>4.2804982518166577E-2</v>
      </c>
      <c r="F293" s="2">
        <f>'Moving Avg'!D293</f>
        <v>1.95672</v>
      </c>
      <c r="G293" s="2">
        <f>'Moving Avg'!F293</f>
        <v>2.0587749999999998</v>
      </c>
      <c r="H293" s="2">
        <f>'Moving Avg'!G293</f>
        <v>2.0113719999999997</v>
      </c>
      <c r="I293" s="2">
        <f>'Moving Avg'!H293</f>
        <v>2.3021535000000011</v>
      </c>
      <c r="J293" s="6" t="str">
        <f>OBV!F293</f>
        <v>BULLISH</v>
      </c>
      <c r="K293" s="6" t="str">
        <f>OBV!G293</f>
        <v>NEUTRAL</v>
      </c>
      <c r="L293" s="6" t="str">
        <f>OBV!H293</f>
        <v>BULLISH DIVERGENCE</v>
      </c>
    </row>
    <row r="294" spans="1:12" ht="13.5" x14ac:dyDescent="0.25">
      <c r="A294" s="3">
        <f>RSI!A294</f>
        <v>42433</v>
      </c>
      <c r="B294" s="2">
        <f>RSI!B294</f>
        <v>1.9942</v>
      </c>
      <c r="C294" s="2">
        <f>RSI!I294</f>
        <v>48.652020709880325</v>
      </c>
      <c r="D294" s="2">
        <f>MACD!E294</f>
        <v>6.3378546745931352E-2</v>
      </c>
      <c r="E294" s="2">
        <f>MACD!F294</f>
        <v>4.6919695363719531E-2</v>
      </c>
      <c r="F294" s="2">
        <f>'Moving Avg'!D294</f>
        <v>1.96844</v>
      </c>
      <c r="G294" s="2">
        <f>'Moving Avg'!F294</f>
        <v>2.0499750000000003</v>
      </c>
      <c r="H294" s="2">
        <f>'Moving Avg'!G294</f>
        <v>2.0091419999999998</v>
      </c>
      <c r="I294" s="2">
        <f>'Moving Avg'!H294</f>
        <v>2.2986635000000009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1.9883999999999999</v>
      </c>
      <c r="C295" s="2">
        <f>RSI!I295</f>
        <v>47.990741701672782</v>
      </c>
      <c r="D295" s="2">
        <f>MACD!E295</f>
        <v>5.3204036751279826E-2</v>
      </c>
      <c r="E295" s="2">
        <f>MACD!F295</f>
        <v>4.8176563641231594E-2</v>
      </c>
      <c r="F295" s="2">
        <f>'Moving Avg'!D295</f>
        <v>1.9789999999999999</v>
      </c>
      <c r="G295" s="2">
        <f>'Moving Avg'!F295</f>
        <v>2.0376599999999998</v>
      </c>
      <c r="H295" s="2">
        <f>'Moving Avg'!G295</f>
        <v>2.0079699999999998</v>
      </c>
      <c r="I295" s="2">
        <f>'Moving Avg'!H295</f>
        <v>2.2950855000000008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1.9824999999999999</v>
      </c>
      <c r="C296" s="2">
        <f>RSI!I296</f>
        <v>47.286647001589827</v>
      </c>
      <c r="D296" s="2">
        <f>MACD!E296</f>
        <v>3.6113990040355759E-2</v>
      </c>
      <c r="E296" s="2">
        <f>MACD!F296</f>
        <v>4.5764048921056427E-2</v>
      </c>
      <c r="F296" s="2">
        <f>'Moving Avg'!D296</f>
        <v>1.98838</v>
      </c>
      <c r="G296" s="2">
        <f>'Moving Avg'!F296</f>
        <v>2.02182</v>
      </c>
      <c r="H296" s="2">
        <f>'Moving Avg'!G296</f>
        <v>2.0057399999999999</v>
      </c>
      <c r="I296" s="2">
        <f>'Moving Avg'!H296</f>
        <v>2.2915370000000008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1.9824999999999999</v>
      </c>
      <c r="C297" s="2">
        <f>RSI!I297</f>
        <v>47.286647001589834</v>
      </c>
      <c r="D297" s="2">
        <f>MACD!E297</f>
        <v>2.8101400850425673E-2</v>
      </c>
      <c r="E297" s="2">
        <f>MACD!F297</f>
        <v>4.2231519306930282E-2</v>
      </c>
      <c r="F297" s="2">
        <f>'Moving Avg'!D297</f>
        <v>1.9872000000000001</v>
      </c>
      <c r="G297" s="2">
        <f>'Moving Avg'!F297</f>
        <v>2.0086200000000001</v>
      </c>
      <c r="H297" s="2">
        <f>'Moving Avg'!G297</f>
        <v>2.003628</v>
      </c>
      <c r="I297" s="2">
        <f>'Moving Avg'!H297</f>
        <v>2.2880765000000007</v>
      </c>
      <c r="J297" s="6" t="str">
        <f>OBV!F297</f>
        <v>BULLISH</v>
      </c>
      <c r="K297" s="6" t="str">
        <f>OBV!G297</f>
        <v>STRONG</v>
      </c>
      <c r="L297" s="6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1.9356</v>
      </c>
      <c r="C298" s="2">
        <f>RSI!I298</f>
        <v>41.652766137608054</v>
      </c>
      <c r="D298" s="2">
        <f>MACD!E298</f>
        <v>2.7603772273125049E-2</v>
      </c>
      <c r="E298" s="2">
        <f>MACD!F298</f>
        <v>3.9305969900169241E-2</v>
      </c>
      <c r="F298" s="2">
        <f>'Moving Avg'!D298</f>
        <v>1.9766399999999997</v>
      </c>
      <c r="G298" s="2">
        <f>'Moving Avg'!F298</f>
        <v>1.9977700000000003</v>
      </c>
      <c r="H298" s="2">
        <f>'Moving Avg'!G298</f>
        <v>2.001868</v>
      </c>
      <c r="I298" s="2">
        <f>'Moving Avg'!H298</f>
        <v>2.2846160000000011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1.9356</v>
      </c>
      <c r="C299" s="2">
        <f>RSI!I299</f>
        <v>41.652766137608054</v>
      </c>
      <c r="D299" s="2">
        <f>MACD!E299</f>
        <v>1.8551741082668549E-2</v>
      </c>
      <c r="E299" s="2">
        <f>MACD!F299</f>
        <v>3.5155124136669103E-2</v>
      </c>
      <c r="F299" s="2">
        <f>'Moving Avg'!D299</f>
        <v>1.96492</v>
      </c>
      <c r="G299" s="2">
        <f>'Moving Avg'!F299</f>
        <v>1.9889700000000001</v>
      </c>
      <c r="H299" s="2">
        <f>'Moving Avg'!G299</f>
        <v>2.0003439999999997</v>
      </c>
      <c r="I299" s="2">
        <f>'Moving Avg'!H299</f>
        <v>2.2809795000000013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1.9356</v>
      </c>
      <c r="C300" s="2">
        <f>RSI!I300</f>
        <v>41.652766137608047</v>
      </c>
      <c r="D300" s="2">
        <f>MACD!E300</f>
        <v>1.1248278000884682E-2</v>
      </c>
      <c r="E300" s="2">
        <f>MACD!F300</f>
        <v>3.0373754909512218E-2</v>
      </c>
      <c r="F300" s="2">
        <f>'Moving Avg'!D300</f>
        <v>1.9543599999999999</v>
      </c>
      <c r="G300" s="2">
        <f>'Moving Avg'!F300</f>
        <v>1.9807600000000001</v>
      </c>
      <c r="H300" s="2">
        <f>'Moving Avg'!G300</f>
        <v>1.9987019999999995</v>
      </c>
      <c r="I300" s="2">
        <f>'Moving Avg'!H300</f>
        <v>2.2769615000000014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1.8828</v>
      </c>
      <c r="C301" s="2">
        <f>RSI!I301</f>
        <v>35.67606882372489</v>
      </c>
      <c r="D301" s="2">
        <f>MACD!E301</f>
        <v>9.3091171476251677E-3</v>
      </c>
      <c r="E301" s="2">
        <f>MACD!F301</f>
        <v>2.6160827357134809E-2</v>
      </c>
      <c r="F301" s="2">
        <f>'Moving Avg'!D301</f>
        <v>1.93442</v>
      </c>
      <c r="G301" s="2">
        <f>'Moving Avg'!F301</f>
        <v>1.9702000000000002</v>
      </c>
      <c r="H301" s="2">
        <f>'Moving Avg'!G301</f>
        <v>1.9961219999999997</v>
      </c>
      <c r="I301" s="2">
        <f>'Moving Avg'!H301</f>
        <v>2.2727090000000008</v>
      </c>
      <c r="J301" s="6" t="str">
        <f>OBV!F301</f>
        <v>BEARISH</v>
      </c>
      <c r="K301" s="6" t="str">
        <f>OBV!G301</f>
        <v>WEAK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1.9649000000000001</v>
      </c>
      <c r="C302" s="2">
        <f>RSI!I302</f>
        <v>48.137427273955403</v>
      </c>
      <c r="D302" s="2">
        <f>MACD!E302</f>
        <v>1.0327049617035566E-2</v>
      </c>
      <c r="E302" s="2">
        <f>MACD!F302</f>
        <v>2.299407180911496E-2</v>
      </c>
      <c r="F302" s="2">
        <f>'Moving Avg'!D302</f>
        <v>1.9309000000000001</v>
      </c>
      <c r="G302" s="2">
        <f>'Moving Avg'!F302</f>
        <v>1.9666800000000002</v>
      </c>
      <c r="H302" s="2">
        <f>'Moving Avg'!G302</f>
        <v>1.9934239999999996</v>
      </c>
      <c r="I302" s="2">
        <f>'Moving Avg'!H302</f>
        <v>2.2684860000000011</v>
      </c>
      <c r="J302" s="6" t="str">
        <f>OBV!F302</f>
        <v>BEARISH</v>
      </c>
      <c r="K302" s="6" t="str">
        <f>OBV!G302</f>
        <v>WEAK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1.9883999999999999</v>
      </c>
      <c r="C303" s="2">
        <f>RSI!I303</f>
        <v>51.060005312255917</v>
      </c>
      <c r="D303" s="2">
        <f>MACD!E303</f>
        <v>9.5339534079750266E-3</v>
      </c>
      <c r="E303" s="2">
        <f>MACD!F303</f>
        <v>2.0302048128886974E-2</v>
      </c>
      <c r="F303" s="2">
        <f>'Moving Avg'!D303</f>
        <v>1.94146</v>
      </c>
      <c r="G303" s="2">
        <f>'Moving Avg'!F303</f>
        <v>1.96492</v>
      </c>
      <c r="H303" s="2">
        <f>'Moving Avg'!G303</f>
        <v>1.9909599999999994</v>
      </c>
      <c r="I303" s="2">
        <f>'Moving Avg'!H303</f>
        <v>2.2644975000000009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1.9883999999999999</v>
      </c>
      <c r="C304" s="2">
        <f>RSI!I304</f>
        <v>51.060005312255925</v>
      </c>
      <c r="D304" s="2">
        <f>MACD!E304</f>
        <v>9.6962403848310785E-3</v>
      </c>
      <c r="E304" s="2">
        <f>MACD!F304</f>
        <v>1.8180886580075797E-2</v>
      </c>
      <c r="F304" s="2">
        <f>'Moving Avg'!D304</f>
        <v>1.9520200000000003</v>
      </c>
      <c r="G304" s="2">
        <f>'Moving Avg'!F304</f>
        <v>1.9631600000000002</v>
      </c>
      <c r="H304" s="2">
        <f>'Moving Avg'!G304</f>
        <v>1.9887319999999997</v>
      </c>
      <c r="I304" s="2">
        <f>'Moving Avg'!H304</f>
        <v>2.2609195000000013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1.9356</v>
      </c>
      <c r="C305" s="2">
        <f>RSI!I305</f>
        <v>44.522303445739631</v>
      </c>
      <c r="D305" s="2">
        <f>MACD!E305</f>
        <v>1.2797790120147479E-2</v>
      </c>
      <c r="E305" s="2">
        <f>MACD!F305</f>
        <v>1.7104267288090134E-2</v>
      </c>
      <c r="F305" s="2">
        <f>'Moving Avg'!D305</f>
        <v>1.9520200000000003</v>
      </c>
      <c r="G305" s="2">
        <f>'Moving Avg'!F305</f>
        <v>1.9602300000000004</v>
      </c>
      <c r="H305" s="2">
        <f>'Moving Avg'!G305</f>
        <v>1.9854479999999994</v>
      </c>
      <c r="I305" s="2">
        <f>'Moving Avg'!H305</f>
        <v>2.2573415000000012</v>
      </c>
      <c r="J305" s="6" t="str">
        <f>OBV!F305</f>
        <v>BULLISH</v>
      </c>
      <c r="K305" s="6" t="str">
        <f>OBV!G305</f>
        <v>STRONG</v>
      </c>
      <c r="L305" s="6" t="str">
        <f>OBV!H305</f>
        <v>NEUTRAL</v>
      </c>
    </row>
    <row r="306" spans="1:12" ht="13.5" x14ac:dyDescent="0.25">
      <c r="A306" s="3">
        <f>RSI!A306</f>
        <v>42451</v>
      </c>
      <c r="B306" s="2">
        <f>RSI!B306</f>
        <v>1.9238999999999999</v>
      </c>
      <c r="C306" s="2">
        <f>RSI!I306</f>
        <v>43.202262595431016</v>
      </c>
      <c r="D306" s="2">
        <f>MACD!E306</f>
        <v>1.5642619227644428E-2</v>
      </c>
      <c r="E306" s="2">
        <f>MACD!F306</f>
        <v>1.6811937676000994E-2</v>
      </c>
      <c r="F306" s="2">
        <f>'Moving Avg'!D306</f>
        <v>1.96024</v>
      </c>
      <c r="G306" s="2">
        <f>'Moving Avg'!F306</f>
        <v>1.9596450000000005</v>
      </c>
      <c r="H306" s="2">
        <f>'Moving Avg'!G306</f>
        <v>1.9819299999999995</v>
      </c>
      <c r="I306" s="2">
        <f>'Moving Avg'!H306</f>
        <v>2.2537640000000017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1.9356</v>
      </c>
      <c r="C307" s="2">
        <f>RSI!I307</f>
        <v>44.959681789516146</v>
      </c>
      <c r="D307" s="2">
        <f>MACD!E307</f>
        <v>1.7494350075653253E-2</v>
      </c>
      <c r="E307" s="2">
        <f>MACD!F307</f>
        <v>1.6948420155931447E-2</v>
      </c>
      <c r="F307" s="2">
        <f>'Moving Avg'!D307</f>
        <v>1.9543799999999998</v>
      </c>
      <c r="G307" s="2">
        <f>'Moving Avg'!F307</f>
        <v>1.9575900000000004</v>
      </c>
      <c r="H307" s="2">
        <f>'Moving Avg'!G307</f>
        <v>1.9788799999999998</v>
      </c>
      <c r="I307" s="2">
        <f>'Moving Avg'!H307</f>
        <v>2.2494530000000021</v>
      </c>
      <c r="J307" s="6" t="str">
        <f>OBV!F307</f>
        <v>BULLISH</v>
      </c>
      <c r="K307" s="6" t="str">
        <f>OBV!G307</f>
        <v>STRONG</v>
      </c>
      <c r="L307" s="6" t="str">
        <f>OBV!H307</f>
        <v>BULLISH DIVERGENCE</v>
      </c>
    </row>
    <row r="308" spans="1:12" ht="13.5" x14ac:dyDescent="0.25">
      <c r="A308" s="3">
        <f>RSI!A308</f>
        <v>42453</v>
      </c>
      <c r="B308" s="2">
        <f>RSI!B308</f>
        <v>1.9356</v>
      </c>
      <c r="C308" s="2">
        <f>RSI!I308</f>
        <v>44.959681789516154</v>
      </c>
      <c r="D308" s="2">
        <f>MACD!E308</f>
        <v>1.2064858858843674E-2</v>
      </c>
      <c r="E308" s="2">
        <f>MACD!F308</f>
        <v>1.5971707896513893E-2</v>
      </c>
      <c r="F308" s="2">
        <f>'Moving Avg'!D308</f>
        <v>1.9438200000000001</v>
      </c>
      <c r="G308" s="2">
        <f>'Moving Avg'!F308</f>
        <v>1.9546600000000001</v>
      </c>
      <c r="H308" s="2">
        <f>'Moving Avg'!G308</f>
        <v>1.9765339999999996</v>
      </c>
      <c r="I308" s="2">
        <f>'Moving Avg'!H308</f>
        <v>2.2453180000000024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1.9297</v>
      </c>
      <c r="C309" s="2">
        <f>RSI!I309</f>
        <v>44.160557386812755</v>
      </c>
      <c r="D309" s="2">
        <f>MACD!E309</f>
        <v>8.1105297418688771E-3</v>
      </c>
      <c r="E309" s="2">
        <f>MACD!F309</f>
        <v>1.4399472265584891E-2</v>
      </c>
      <c r="F309" s="2">
        <f>'Moving Avg'!D309</f>
        <v>1.9320799999999998</v>
      </c>
      <c r="G309" s="2">
        <f>'Moving Avg'!F309</f>
        <v>1.9543649999999999</v>
      </c>
      <c r="H309" s="2">
        <f>'Moving Avg'!G309</f>
        <v>1.9752439999999996</v>
      </c>
      <c r="I309" s="2">
        <f>'Moving Avg'!H309</f>
        <v>2.2412120000000026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1.9356</v>
      </c>
      <c r="C310" s="2">
        <f>RSI!I310</f>
        <v>45.209332655298397</v>
      </c>
      <c r="D310" s="2">
        <f>MACD!E310</f>
        <v>4.5501803796597073E-3</v>
      </c>
      <c r="E310" s="2">
        <f>MACD!F310</f>
        <v>1.2429613888399854E-2</v>
      </c>
      <c r="F310" s="2">
        <f>'Moving Avg'!D310</f>
        <v>1.9320799999999998</v>
      </c>
      <c r="G310" s="2">
        <f>'Moving Avg'!F310</f>
        <v>1.9543649999999999</v>
      </c>
      <c r="H310" s="2">
        <f>'Moving Avg'!G310</f>
        <v>1.9733679999999996</v>
      </c>
      <c r="I310" s="2">
        <f>'Moving Avg'!H310</f>
        <v>2.2375170000000026</v>
      </c>
      <c r="J310" s="6" t="str">
        <f>OBV!F310</f>
        <v>BULLISH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1.9356</v>
      </c>
      <c r="C311" s="2">
        <f>RSI!I311</f>
        <v>45.209332655298404</v>
      </c>
      <c r="D311" s="2">
        <f>MACD!E311</f>
        <v>-6.4141979568821395E-3</v>
      </c>
      <c r="E311" s="2">
        <f>MACD!F311</f>
        <v>8.6608515193434561E-3</v>
      </c>
      <c r="F311" s="2">
        <f>'Moving Avg'!D311</f>
        <v>1.93442</v>
      </c>
      <c r="G311" s="2">
        <f>'Moving Avg'!F311</f>
        <v>1.9543649999999999</v>
      </c>
      <c r="H311" s="2">
        <f>'Moving Avg'!G311</f>
        <v>1.9726639999999995</v>
      </c>
      <c r="I311" s="2">
        <f>'Moving Avg'!H311</f>
        <v>2.2338805000000024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</row>
    <row r="312" spans="1:12" ht="13.5" x14ac:dyDescent="0.25">
      <c r="A312" s="3">
        <f>RSI!A312</f>
        <v>42459</v>
      </c>
      <c r="B312" s="2">
        <f>RSI!B312</f>
        <v>1.9179999999999999</v>
      </c>
      <c r="C312" s="2">
        <f>RSI!I312</f>
        <v>42.45092443686373</v>
      </c>
      <c r="D312" s="2">
        <f>MACD!E312</f>
        <v>-1.5986630586524164E-3</v>
      </c>
      <c r="E312" s="2">
        <f>MACD!F312</f>
        <v>6.6089486037442819E-3</v>
      </c>
      <c r="F312" s="2">
        <f>'Moving Avg'!D312</f>
        <v>1.9309000000000001</v>
      </c>
      <c r="G312" s="2">
        <f>'Moving Avg'!F312</f>
        <v>1.9508449999999999</v>
      </c>
      <c r="H312" s="2">
        <f>'Moving Avg'!G312</f>
        <v>1.9733679999999996</v>
      </c>
      <c r="I312" s="2">
        <f>'Moving Avg'!H312</f>
        <v>2.2302440000000026</v>
      </c>
      <c r="J312" s="6" t="str">
        <f>OBV!F312</f>
        <v>BULLISH</v>
      </c>
      <c r="K312" s="6" t="str">
        <f>OBV!G312</f>
        <v>NEUTRAL</v>
      </c>
      <c r="L312" s="6" t="str">
        <f>OBV!H312</f>
        <v>BULLISH DIVERGENCE</v>
      </c>
    </row>
    <row r="313" spans="1:12" ht="13.5" x14ac:dyDescent="0.25">
      <c r="A313" s="3">
        <f>RSI!A313</f>
        <v>42460</v>
      </c>
      <c r="B313" s="2">
        <f>RSI!B313</f>
        <v>1.8652</v>
      </c>
      <c r="C313" s="2">
        <f>RSI!I313</f>
        <v>35.460799974686537</v>
      </c>
      <c r="D313" s="2">
        <f>MACD!E313</f>
        <v>1.0253378961996074E-2</v>
      </c>
      <c r="E313" s="2">
        <f>MACD!F313</f>
        <v>7.3378346753946409E-3</v>
      </c>
      <c r="F313" s="2">
        <f>'Moving Avg'!D313</f>
        <v>1.9168200000000002</v>
      </c>
      <c r="G313" s="2">
        <f>'Moving Avg'!F313</f>
        <v>1.9446850000000002</v>
      </c>
      <c r="H313" s="2">
        <f>'Moving Avg'!G313</f>
        <v>1.9727819999999991</v>
      </c>
      <c r="I313" s="2">
        <f>'Moving Avg'!H313</f>
        <v>2.2265195000000024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1.7655000000000001</v>
      </c>
      <c r="C314" s="2">
        <f>RSI!I314</f>
        <v>26.565483555983832</v>
      </c>
      <c r="D314" s="2">
        <f>MACD!E314</f>
        <v>2.8211493035587232E-2</v>
      </c>
      <c r="E314" s="2">
        <f>MACD!F314</f>
        <v>1.151256634743316E-2</v>
      </c>
      <c r="F314" s="2">
        <f>'Moving Avg'!D314</f>
        <v>1.88398</v>
      </c>
      <c r="G314" s="2">
        <f>'Moving Avg'!F314</f>
        <v>1.9332500000000004</v>
      </c>
      <c r="H314" s="2">
        <f>'Moving Avg'!G314</f>
        <v>1.9718439999999993</v>
      </c>
      <c r="I314" s="2">
        <f>'Moving Avg'!H314</f>
        <v>2.2220030000000026</v>
      </c>
      <c r="J314" s="6" t="str">
        <f>OBV!F314</f>
        <v>BEARISH</v>
      </c>
      <c r="K314" s="6" t="str">
        <f>OBV!G314</f>
        <v>WEAK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1.8007</v>
      </c>
      <c r="C315" s="2">
        <f>RSI!I315</f>
        <v>32.959615010416869</v>
      </c>
      <c r="D315" s="2">
        <f>MACD!E315</f>
        <v>3.3769428642695942E-2</v>
      </c>
      <c r="E315" s="2">
        <f>MACD!F315</f>
        <v>1.5963938806485715E-2</v>
      </c>
      <c r="F315" s="2">
        <f>'Moving Avg'!D315</f>
        <v>1.857</v>
      </c>
      <c r="G315" s="2">
        <f>'Moving Avg'!F315</f>
        <v>1.9238650000000004</v>
      </c>
      <c r="H315" s="2">
        <f>'Moving Avg'!G315</f>
        <v>1.9716099999999994</v>
      </c>
      <c r="I315" s="2">
        <f>'Moving Avg'!H315</f>
        <v>2.2178970000000024</v>
      </c>
      <c r="J315" s="6" t="str">
        <f>OBV!F315</f>
        <v>BEARISH</v>
      </c>
      <c r="K315" s="6" t="str">
        <f>OBV!G315</f>
        <v>WEAK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1.7596000000000001</v>
      </c>
      <c r="C316" s="2">
        <f>RSI!I316</f>
        <v>29.707058746443522</v>
      </c>
      <c r="D316" s="2">
        <f>MACD!E316</f>
        <v>4.0520866185100646E-2</v>
      </c>
      <c r="E316" s="2">
        <f>MACD!F316</f>
        <v>2.0875324282208702E-2</v>
      </c>
      <c r="F316" s="2">
        <f>'Moving Avg'!D316</f>
        <v>1.8218000000000001</v>
      </c>
      <c r="G316" s="2">
        <f>'Moving Avg'!F316</f>
        <v>1.9127200000000002</v>
      </c>
      <c r="H316" s="2">
        <f>'Moving Avg'!G316</f>
        <v>1.9716099999999996</v>
      </c>
      <c r="I316" s="2">
        <f>'Moving Avg'!H316</f>
        <v>2.2130285000000027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1.7596000000000001</v>
      </c>
      <c r="C317" s="2">
        <f>RSI!I317</f>
        <v>29.707058746443522</v>
      </c>
      <c r="D317" s="2">
        <f>MACD!E317</f>
        <v>4.9021042422767502E-2</v>
      </c>
      <c r="E317" s="2">
        <f>MACD!F317</f>
        <v>2.6504467910320462E-2</v>
      </c>
      <c r="F317" s="2">
        <f>'Moving Avg'!D317</f>
        <v>1.7901199999999999</v>
      </c>
      <c r="G317" s="2">
        <f>'Moving Avg'!F317</f>
        <v>1.901575</v>
      </c>
      <c r="H317" s="2">
        <f>'Moving Avg'!G317</f>
        <v>1.9716100000000001</v>
      </c>
      <c r="I317" s="2">
        <f>'Moving Avg'!H317</f>
        <v>2.2083360000000023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1.7596000000000001</v>
      </c>
      <c r="C318" s="2">
        <f>RSI!I318</f>
        <v>29.707058746443522</v>
      </c>
      <c r="D318" s="2">
        <f>MACD!E318</f>
        <v>5.7127778307859423E-2</v>
      </c>
      <c r="E318" s="2">
        <f>MACD!F318</f>
        <v>3.2629129989828254E-2</v>
      </c>
      <c r="F318" s="2">
        <f>'Moving Avg'!D318</f>
        <v>1.7690000000000001</v>
      </c>
      <c r="G318" s="2">
        <f>'Moving Avg'!F318</f>
        <v>1.8927749999999999</v>
      </c>
      <c r="H318" s="2">
        <f>'Moving Avg'!G318</f>
        <v>1.9716100000000003</v>
      </c>
      <c r="I318" s="2">
        <f>'Moving Avg'!H318</f>
        <v>2.2036435000000019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1.8007</v>
      </c>
      <c r="C319" s="2">
        <f>RSI!I319</f>
        <v>37.420194051858829</v>
      </c>
      <c r="D319" s="2">
        <f>MACD!E319</f>
        <v>6.0881741997798944E-2</v>
      </c>
      <c r="E319" s="2">
        <f>MACD!F319</f>
        <v>3.8279652391422392E-2</v>
      </c>
      <c r="F319" s="2">
        <f>'Moving Avg'!D319</f>
        <v>1.7760399999999996</v>
      </c>
      <c r="G319" s="2">
        <f>'Moving Avg'!F319</f>
        <v>1.8860300000000003</v>
      </c>
      <c r="H319" s="2">
        <f>'Moving Avg'!G319</f>
        <v>1.9730180000000004</v>
      </c>
      <c r="I319" s="2">
        <f>'Moving Avg'!H319</f>
        <v>2.1993030000000022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1.8416999999999999</v>
      </c>
      <c r="C320" s="2">
        <f>RSI!I320</f>
        <v>44.019288800563608</v>
      </c>
      <c r="D320" s="2">
        <f>MACD!E320</f>
        <v>6.246981335603885E-2</v>
      </c>
      <c r="E320" s="2">
        <f>MACD!F320</f>
        <v>4.3117684584345686E-2</v>
      </c>
      <c r="F320" s="2">
        <f>'Moving Avg'!D320</f>
        <v>1.78424</v>
      </c>
      <c r="G320" s="2">
        <f>'Moving Avg'!F320</f>
        <v>1.8813350000000004</v>
      </c>
      <c r="H320" s="2">
        <f>'Moving Avg'!G320</f>
        <v>1.9732520000000002</v>
      </c>
      <c r="I320" s="2">
        <f>'Moving Avg'!H320</f>
        <v>2.1953145000000021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1.8416999999999999</v>
      </c>
      <c r="C321" s="2">
        <f>RSI!I321</f>
        <v>44.019288800563608</v>
      </c>
      <c r="D321" s="2">
        <f>MACD!E321</f>
        <v>6.4072207572824613E-2</v>
      </c>
      <c r="E321" s="2">
        <f>MACD!F321</f>
        <v>4.730858918204147E-2</v>
      </c>
      <c r="F321" s="2">
        <f>'Moving Avg'!D321</f>
        <v>1.8006599999999999</v>
      </c>
      <c r="G321" s="2">
        <f>'Moving Avg'!F321</f>
        <v>1.8792800000000003</v>
      </c>
      <c r="H321" s="2">
        <f>'Moving Avg'!G321</f>
        <v>1.9712560000000006</v>
      </c>
      <c r="I321" s="2">
        <f>'Moving Avg'!H321</f>
        <v>2.1913260000000019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1.8416999999999999</v>
      </c>
      <c r="C322" s="2">
        <f>RSI!I322</f>
        <v>44.019288800563608</v>
      </c>
      <c r="D322" s="2">
        <f>MACD!E322</f>
        <v>6.2959870191983347E-2</v>
      </c>
      <c r="E322" s="2">
        <f>MACD!F322</f>
        <v>5.0438845384029846E-2</v>
      </c>
      <c r="F322" s="2">
        <f>'Moving Avg'!D322</f>
        <v>1.8170799999999996</v>
      </c>
      <c r="G322" s="2">
        <f>'Moving Avg'!F322</f>
        <v>1.8731200000000001</v>
      </c>
      <c r="H322" s="2">
        <f>'Moving Avg'!G322</f>
        <v>1.9670320000000006</v>
      </c>
      <c r="I322" s="2">
        <f>'Moving Avg'!H322</f>
        <v>2.1876305000000023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1.8416999999999999</v>
      </c>
      <c r="C323" s="2">
        <f>RSI!I323</f>
        <v>44.019288800563608</v>
      </c>
      <c r="D323" s="2">
        <f>MACD!E323</f>
        <v>5.4117328139278831E-2</v>
      </c>
      <c r="E323" s="2">
        <f>MACD!F323</f>
        <v>5.1174541935079643E-2</v>
      </c>
      <c r="F323" s="2">
        <f>'Moving Avg'!D323</f>
        <v>1.8334999999999997</v>
      </c>
      <c r="G323" s="2">
        <f>'Moving Avg'!F323</f>
        <v>1.8657850000000002</v>
      </c>
      <c r="H323" s="2">
        <f>'Moving Avg'!G323</f>
        <v>1.9616340000000005</v>
      </c>
      <c r="I323" s="2">
        <f>'Moving Avg'!H323</f>
        <v>2.1839350000000022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1.7889999999999999</v>
      </c>
      <c r="C324" s="2">
        <f>RSI!I324</f>
        <v>37.231528336108184</v>
      </c>
      <c r="D324" s="2">
        <f>MACD!E324</f>
        <v>3.5405737321470454E-2</v>
      </c>
      <c r="E324" s="2">
        <f>MACD!F324</f>
        <v>4.8020781012357808E-2</v>
      </c>
      <c r="F324" s="2">
        <f>'Moving Avg'!D324</f>
        <v>1.8311599999999999</v>
      </c>
      <c r="G324" s="2">
        <f>'Moving Avg'!F324</f>
        <v>1.8558150000000002</v>
      </c>
      <c r="H324" s="2">
        <f>'Moving Avg'!G324</f>
        <v>1.9540100000000007</v>
      </c>
      <c r="I324" s="2">
        <f>'Moving Avg'!H324</f>
        <v>2.1802695000000019</v>
      </c>
      <c r="J324" s="6" t="str">
        <f>OBV!F324</f>
        <v>BULLISH</v>
      </c>
      <c r="K324" s="6" t="str">
        <f>OBV!G324</f>
        <v>NEUTRAL</v>
      </c>
      <c r="L324" s="6" t="str">
        <f>OBV!H324</f>
        <v>BULLISH DIVERGENCE</v>
      </c>
    </row>
    <row r="325" spans="1:12" ht="13.5" x14ac:dyDescent="0.25">
      <c r="A325" s="3">
        <f>RSI!A325</f>
        <v>42478</v>
      </c>
      <c r="B325" s="2">
        <f>RSI!B325</f>
        <v>1.8359000000000001</v>
      </c>
      <c r="C325" s="2">
        <f>RSI!I325</f>
        <v>45.313389794325197</v>
      </c>
      <c r="D325" s="2">
        <f>MACD!E325</f>
        <v>2.2015679132914023E-2</v>
      </c>
      <c r="E325" s="2">
        <f>MACD!F325</f>
        <v>4.2819760636469056E-2</v>
      </c>
      <c r="F325" s="2">
        <f>'Moving Avg'!D325</f>
        <v>1.83</v>
      </c>
      <c r="G325" s="2">
        <f>'Moving Avg'!F325</f>
        <v>1.8508299999999998</v>
      </c>
      <c r="H325" s="2">
        <f>'Moving Avg'!G325</f>
        <v>1.9460340000000007</v>
      </c>
      <c r="I325" s="2">
        <f>'Moving Avg'!H325</f>
        <v>2.1766035000000019</v>
      </c>
      <c r="J325" s="6" t="str">
        <f>OBV!F325</f>
        <v>BULLISH</v>
      </c>
      <c r="K325" s="6" t="str">
        <f>OBV!G325</f>
        <v>STRONG</v>
      </c>
      <c r="L325" s="6" t="str">
        <f>OBV!H325</f>
        <v>BULLISH DIVERGENCE</v>
      </c>
    </row>
    <row r="326" spans="1:12" ht="13.5" x14ac:dyDescent="0.25">
      <c r="A326" s="3">
        <f>RSI!A326</f>
        <v>42479</v>
      </c>
      <c r="B326" s="2">
        <f>RSI!B326</f>
        <v>1.7830999999999999</v>
      </c>
      <c r="C326" s="2">
        <f>RSI!I326</f>
        <v>39.194888653658104</v>
      </c>
      <c r="D326" s="2">
        <f>MACD!E326</f>
        <v>8.4608964594536928E-3</v>
      </c>
      <c r="E326" s="2">
        <f>MACD!F326</f>
        <v>3.5947987801065985E-2</v>
      </c>
      <c r="F326" s="2">
        <f>'Moving Avg'!D326</f>
        <v>1.8182799999999997</v>
      </c>
      <c r="G326" s="2">
        <f>'Moving Avg'!F326</f>
        <v>1.8437899999999996</v>
      </c>
      <c r="H326" s="2">
        <f>'Moving Avg'!G326</f>
        <v>1.9357100000000012</v>
      </c>
      <c r="I326" s="2">
        <f>'Moving Avg'!H326</f>
        <v>2.1722340000000018</v>
      </c>
      <c r="J326" s="6" t="str">
        <f>OBV!F326</f>
        <v>BULLISH</v>
      </c>
      <c r="K326" s="6" t="str">
        <f>OBV!G326</f>
        <v>STRONG</v>
      </c>
      <c r="L326" s="6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1.7830999999999999</v>
      </c>
      <c r="C327" s="2">
        <f>RSI!I327</f>
        <v>39.194888653658104</v>
      </c>
      <c r="D327" s="2">
        <f>MACD!E327</f>
        <v>-2.5231742557583203E-3</v>
      </c>
      <c r="E327" s="2">
        <f>MACD!F327</f>
        <v>2.8253755389701127E-2</v>
      </c>
      <c r="F327" s="2">
        <f>'Moving Avg'!D327</f>
        <v>1.8065599999999999</v>
      </c>
      <c r="G327" s="2">
        <f>'Moving Avg'!F327</f>
        <v>1.8361649999999994</v>
      </c>
      <c r="H327" s="2">
        <f>'Moving Avg'!G327</f>
        <v>1.9264420000000013</v>
      </c>
      <c r="I327" s="2">
        <f>'Moving Avg'!H327</f>
        <v>2.1680695000000019</v>
      </c>
      <c r="J327" s="6" t="str">
        <f>OBV!F327</f>
        <v>BULLISH</v>
      </c>
      <c r="K327" s="6" t="str">
        <f>OBV!G327</f>
        <v>STRONG</v>
      </c>
      <c r="L327" s="6" t="str">
        <f>OBV!H327</f>
        <v>BULLISH DIVERGENCE</v>
      </c>
    </row>
    <row r="328" spans="1:12" ht="13.5" x14ac:dyDescent="0.25">
      <c r="A328" s="3">
        <f>RSI!A328</f>
        <v>42481</v>
      </c>
      <c r="B328" s="2">
        <f>RSI!B328</f>
        <v>1.7830999999999999</v>
      </c>
      <c r="C328" s="2">
        <f>RSI!I328</f>
        <v>39.194888653658104</v>
      </c>
      <c r="D328" s="2">
        <f>MACD!E328</f>
        <v>-1.1367979810346096E-2</v>
      </c>
      <c r="E328" s="2">
        <f>MACD!F328</f>
        <v>2.0329408349691686E-2</v>
      </c>
      <c r="F328" s="2">
        <f>'Moving Avg'!D328</f>
        <v>1.79484</v>
      </c>
      <c r="G328" s="2">
        <f>'Moving Avg'!F328</f>
        <v>1.8285399999999996</v>
      </c>
      <c r="H328" s="2">
        <f>'Moving Avg'!G328</f>
        <v>1.9190520000000015</v>
      </c>
      <c r="I328" s="2">
        <f>'Moving Avg'!H328</f>
        <v>2.1639050000000015</v>
      </c>
      <c r="J328" s="6" t="str">
        <f>OBV!F328</f>
        <v>BULLISH</v>
      </c>
      <c r="K328" s="6" t="str">
        <f>OBV!G328</f>
        <v>STRONG</v>
      </c>
      <c r="L328" s="6" t="str">
        <f>OBV!H328</f>
        <v>BULLISH DIVERGENCE</v>
      </c>
    </row>
    <row r="329" spans="1:12" ht="13.5" x14ac:dyDescent="0.25">
      <c r="A329" s="3">
        <f>RSI!A329</f>
        <v>42482</v>
      </c>
      <c r="B329" s="2">
        <f>RSI!B329</f>
        <v>1.7771999999999999</v>
      </c>
      <c r="C329" s="2">
        <f>RSI!I329</f>
        <v>38.469931981930131</v>
      </c>
      <c r="D329" s="2">
        <f>MACD!E329</f>
        <v>-1.1675813452141748E-2</v>
      </c>
      <c r="E329" s="2">
        <f>MACD!F329</f>
        <v>1.3928363989324998E-2</v>
      </c>
      <c r="F329" s="2">
        <f>'Moving Avg'!D329</f>
        <v>1.7924800000000001</v>
      </c>
      <c r="G329" s="2">
        <f>'Moving Avg'!F329</f>
        <v>1.8209149999999998</v>
      </c>
      <c r="H329" s="2">
        <f>'Moving Avg'!G329</f>
        <v>1.9123640000000011</v>
      </c>
      <c r="I329" s="2">
        <f>'Moving Avg'!H329</f>
        <v>2.1599750000000015</v>
      </c>
      <c r="J329" s="6" t="str">
        <f>OBV!F329</f>
        <v>BULLISH</v>
      </c>
      <c r="K329" s="6" t="str">
        <f>OBV!G329</f>
        <v>STRONG</v>
      </c>
      <c r="L329" s="6" t="str">
        <f>OBV!H329</f>
        <v>BULLISH DIVERGENCE</v>
      </c>
    </row>
    <row r="330" spans="1:12" ht="13.5" x14ac:dyDescent="0.25">
      <c r="A330" s="3">
        <f>RSI!A330</f>
        <v>42485</v>
      </c>
      <c r="B330" s="2">
        <f>RSI!B330</f>
        <v>1.7596000000000001</v>
      </c>
      <c r="C330" s="2">
        <f>RSI!I330</f>
        <v>36.312279636510112</v>
      </c>
      <c r="D330" s="2">
        <f>MACD!E330</f>
        <v>-3.90473367346722E-3</v>
      </c>
      <c r="E330" s="2">
        <f>MACD!F330</f>
        <v>1.0361744456766554E-2</v>
      </c>
      <c r="F330" s="2">
        <f>'Moving Avg'!D330</f>
        <v>1.7772199999999998</v>
      </c>
      <c r="G330" s="2">
        <f>'Moving Avg'!F330</f>
        <v>1.8121149999999999</v>
      </c>
      <c r="H330" s="2">
        <f>'Moving Avg'!G330</f>
        <v>1.9055600000000013</v>
      </c>
      <c r="I330" s="2">
        <f>'Moving Avg'!H330</f>
        <v>2.1560450000000015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1.7655000000000001</v>
      </c>
      <c r="C331" s="2">
        <f>RSI!I331</f>
        <v>37.576241561892715</v>
      </c>
      <c r="D331" s="2">
        <f>MACD!E331</f>
        <v>2.7267930325995948E-3</v>
      </c>
      <c r="E331" s="2">
        <f>MACD!F331</f>
        <v>8.8347541719331624E-3</v>
      </c>
      <c r="F331" s="2">
        <f>'Moving Avg'!D331</f>
        <v>1.7736999999999998</v>
      </c>
      <c r="G331" s="2">
        <f>'Moving Avg'!F331</f>
        <v>1.8036100000000002</v>
      </c>
      <c r="H331" s="2">
        <f>'Moving Avg'!G331</f>
        <v>1.8989900000000011</v>
      </c>
      <c r="I331" s="2">
        <f>'Moving Avg'!H331</f>
        <v>2.1523500000000011</v>
      </c>
      <c r="J331" s="6" t="str">
        <f>OBV!F331</f>
        <v>BULLISH</v>
      </c>
      <c r="K331" s="6" t="str">
        <f>OBV!G331</f>
        <v>NEUTRAL</v>
      </c>
      <c r="L331" s="6" t="str">
        <f>OBV!H331</f>
        <v>BULLISH DIVERGENCE</v>
      </c>
    </row>
    <row r="332" spans="1:12" ht="13.5" x14ac:dyDescent="0.25">
      <c r="A332" s="3">
        <f>RSI!A332</f>
        <v>42487</v>
      </c>
      <c r="B332" s="2">
        <f>RSI!B332</f>
        <v>1.7126999999999999</v>
      </c>
      <c r="C332" s="2">
        <f>RSI!I332</f>
        <v>31.543033074333707</v>
      </c>
      <c r="D332" s="2">
        <f>MACD!E332</f>
        <v>1.2670846229288824E-2</v>
      </c>
      <c r="E332" s="2">
        <f>MACD!F332</f>
        <v>9.6019725834042939E-3</v>
      </c>
      <c r="F332" s="2">
        <f>'Moving Avg'!D332</f>
        <v>1.75962</v>
      </c>
      <c r="G332" s="2">
        <f>'Moving Avg'!F332</f>
        <v>1.793345</v>
      </c>
      <c r="H332" s="2">
        <f>'Moving Avg'!G332</f>
        <v>1.8925380000000012</v>
      </c>
      <c r="I332" s="2">
        <f>'Moving Avg'!H332</f>
        <v>2.1484495000000012</v>
      </c>
      <c r="J332" s="6" t="str">
        <f>OBV!F332</f>
        <v>BULLISH</v>
      </c>
      <c r="K332" s="6" t="str">
        <f>OBV!G332</f>
        <v>NEUTRAL</v>
      </c>
      <c r="L332" s="6" t="str">
        <f>OBV!H332</f>
        <v>BULLISH DIVERGENCE</v>
      </c>
    </row>
    <row r="333" spans="1:12" ht="13.5" x14ac:dyDescent="0.25">
      <c r="A333" s="3">
        <f>RSI!A333</f>
        <v>42488</v>
      </c>
      <c r="B333" s="2">
        <f>RSI!B333</f>
        <v>1.742</v>
      </c>
      <c r="C333" s="2">
        <f>RSI!I333</f>
        <v>37.536519866428904</v>
      </c>
      <c r="D333" s="2">
        <f>MACD!E333</f>
        <v>1.9617089090178785E-2</v>
      </c>
      <c r="E333" s="2">
        <f>MACD!F333</f>
        <v>1.1604995884759193E-2</v>
      </c>
      <c r="F333" s="2">
        <f>'Moving Avg'!D333</f>
        <v>1.7513999999999998</v>
      </c>
      <c r="G333" s="2">
        <f>'Moving Avg'!F333</f>
        <v>1.7871849999999998</v>
      </c>
      <c r="H333" s="2">
        <f>'Moving Avg'!G333</f>
        <v>1.8869060000000011</v>
      </c>
      <c r="I333" s="2">
        <f>'Moving Avg'!H333</f>
        <v>2.1447540000000012</v>
      </c>
      <c r="J333" s="6" t="str">
        <f>OBV!F333</f>
        <v>BULLISH</v>
      </c>
      <c r="K333" s="6" t="str">
        <f>OBV!G333</f>
        <v>STRONG</v>
      </c>
      <c r="L333" s="6" t="str">
        <f>OBV!H333</f>
        <v>BULLISH DIVERGENCE</v>
      </c>
    </row>
    <row r="334" spans="1:12" ht="13.5" x14ac:dyDescent="0.25">
      <c r="A334" s="3">
        <f>RSI!A334</f>
        <v>42489</v>
      </c>
      <c r="B334" s="2">
        <f>RSI!B334</f>
        <v>1.7302999999999999</v>
      </c>
      <c r="C334" s="2">
        <f>RSI!I334</f>
        <v>36.174548602092656</v>
      </c>
      <c r="D334" s="2">
        <f>MACD!E334</f>
        <v>1.8730902282156014E-2</v>
      </c>
      <c r="E334" s="2">
        <f>MACD!F334</f>
        <v>1.3030177164238559E-2</v>
      </c>
      <c r="F334" s="2">
        <f>'Moving Avg'!D334</f>
        <v>1.7420200000000001</v>
      </c>
      <c r="G334" s="2">
        <f>'Moving Avg'!F334</f>
        <v>1.7854249999999996</v>
      </c>
      <c r="H334" s="2">
        <f>'Moving Avg'!G334</f>
        <v>1.8810400000000009</v>
      </c>
      <c r="I334" s="2">
        <f>'Moving Avg'!H334</f>
        <v>2.1412345000000013</v>
      </c>
      <c r="J334" s="6" t="str">
        <f>OBV!F334</f>
        <v>BEARISH</v>
      </c>
      <c r="K334" s="6" t="str">
        <f>OBV!G334</f>
        <v>WEAK</v>
      </c>
      <c r="L334" s="6" t="str">
        <f>OBV!H334</f>
        <v>CONFIRMED BEARISH</v>
      </c>
    </row>
    <row r="335" spans="1:12" ht="13.5" x14ac:dyDescent="0.25">
      <c r="A335" s="3">
        <f>RSI!A335</f>
        <v>42492</v>
      </c>
      <c r="B335" s="2">
        <f>RSI!B335</f>
        <v>1.6657999999999999</v>
      </c>
      <c r="C335" s="2">
        <f>RSI!I335</f>
        <v>29.763167119254959</v>
      </c>
      <c r="D335" s="2">
        <f>MACD!E335</f>
        <v>3.0485247064677923E-2</v>
      </c>
      <c r="E335" s="2">
        <f>MACD!F335</f>
        <v>1.6521191144326434E-2</v>
      </c>
      <c r="F335" s="2">
        <f>'Moving Avg'!D335</f>
        <v>1.7232599999999998</v>
      </c>
      <c r="G335" s="2">
        <f>'Moving Avg'!F335</f>
        <v>1.7786799999999996</v>
      </c>
      <c r="H335" s="2">
        <f>'Moving Avg'!G335</f>
        <v>1.874472000000001</v>
      </c>
      <c r="I335" s="2">
        <f>'Moving Avg'!H335</f>
        <v>2.1368940000000012</v>
      </c>
      <c r="J335" s="6" t="str">
        <f>OBV!F335</f>
        <v>BEARISH</v>
      </c>
      <c r="K335" s="6" t="str">
        <f>OBV!G335</f>
        <v>WEAK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1.6716</v>
      </c>
      <c r="C336" s="2">
        <f>RSI!I336</f>
        <v>30.948323576442675</v>
      </c>
      <c r="D336" s="2">
        <f>MACD!E336</f>
        <v>3.2732836315204183E-2</v>
      </c>
      <c r="E336" s="2">
        <f>MACD!F336</f>
        <v>1.9763520178501984E-2</v>
      </c>
      <c r="F336" s="2">
        <f>'Moving Avg'!D336</f>
        <v>1.7044799999999998</v>
      </c>
      <c r="G336" s="2">
        <f>'Moving Avg'!F336</f>
        <v>1.7742799999999999</v>
      </c>
      <c r="H336" s="2">
        <f>'Moving Avg'!G336</f>
        <v>1.8691920000000009</v>
      </c>
      <c r="I336" s="2">
        <f>'Moving Avg'!H336</f>
        <v>2.1326415000000014</v>
      </c>
      <c r="J336" s="6" t="str">
        <f>OBV!F336</f>
        <v>BEARISH</v>
      </c>
      <c r="K336" s="6" t="str">
        <f>OBV!G336</f>
        <v>WEAK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1.6716</v>
      </c>
      <c r="C337" s="2">
        <f>RSI!I337</f>
        <v>30.948323576442675</v>
      </c>
      <c r="D337" s="2">
        <f>MACD!E337</f>
        <v>3.5391399559175474E-2</v>
      </c>
      <c r="E337" s="2">
        <f>MACD!F337</f>
        <v>2.2889096054636682E-2</v>
      </c>
      <c r="F337" s="2">
        <f>'Moving Avg'!D337</f>
        <v>1.6962599999999999</v>
      </c>
      <c r="G337" s="2">
        <f>'Moving Avg'!F337</f>
        <v>1.7698799999999999</v>
      </c>
      <c r="H337" s="2">
        <f>'Moving Avg'!G337</f>
        <v>1.8630900000000006</v>
      </c>
      <c r="I337" s="2">
        <f>'Moving Avg'!H337</f>
        <v>2.1286820000000013</v>
      </c>
      <c r="J337" s="6" t="str">
        <f>OBV!F337</f>
        <v>BEARISH</v>
      </c>
      <c r="K337" s="6" t="str">
        <f>OBV!G337</f>
        <v>WEAK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1.7068000000000001</v>
      </c>
      <c r="C338" s="2">
        <f>RSI!I338</f>
        <v>38.27875418686115</v>
      </c>
      <c r="D338" s="2">
        <f>MACD!E338</f>
        <v>3.573424655021662E-2</v>
      </c>
      <c r="E338" s="2">
        <f>MACD!F338</f>
        <v>2.5458126153752671E-2</v>
      </c>
      <c r="F338" s="2">
        <f>'Moving Avg'!D338</f>
        <v>1.6892199999999999</v>
      </c>
      <c r="G338" s="2">
        <f>'Moving Avg'!F338</f>
        <v>1.7672400000000004</v>
      </c>
      <c r="H338" s="2">
        <f>'Moving Avg'!G338</f>
        <v>1.8573420000000005</v>
      </c>
      <c r="I338" s="2">
        <f>'Moving Avg'!H338</f>
        <v>2.1248695000000013</v>
      </c>
      <c r="J338" s="6" t="str">
        <f>OBV!F338</f>
        <v>BEARISH</v>
      </c>
      <c r="K338" s="6" t="str">
        <f>OBV!G338</f>
        <v>WEAK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1.7010000000000001</v>
      </c>
      <c r="C339" s="2">
        <f>RSI!I339</f>
        <v>37.571007068140695</v>
      </c>
      <c r="D339" s="2">
        <f>MACD!E339</f>
        <v>3.5987083975673739E-2</v>
      </c>
      <c r="E339" s="2">
        <f>MACD!F339</f>
        <v>2.7563917718136887E-2</v>
      </c>
      <c r="F339" s="2">
        <f>'Moving Avg'!D339</f>
        <v>1.68336</v>
      </c>
      <c r="G339" s="2">
        <f>'Moving Avg'!F339</f>
        <v>1.7622550000000001</v>
      </c>
      <c r="H339" s="2">
        <f>'Moving Avg'!G339</f>
        <v>1.8526500000000004</v>
      </c>
      <c r="I339" s="2">
        <f>'Moving Avg'!H339</f>
        <v>2.1204410000000014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1.7302999999999999</v>
      </c>
      <c r="C340" s="2">
        <f>RSI!I340</f>
        <v>43.276672772333562</v>
      </c>
      <c r="D340" s="2">
        <f>MACD!E340</f>
        <v>3.1765380146893341E-2</v>
      </c>
      <c r="E340" s="2">
        <f>MACD!F340</f>
        <v>2.840421020388818E-2</v>
      </c>
      <c r="F340" s="2">
        <f>'Moving Avg'!D340</f>
        <v>1.6962599999999999</v>
      </c>
      <c r="G340" s="2">
        <f>'Moving Avg'!F340</f>
        <v>1.7566850000000003</v>
      </c>
      <c r="H340" s="2">
        <f>'Moving Avg'!G340</f>
        <v>1.8485440000000002</v>
      </c>
      <c r="I340" s="2">
        <f>'Moving Avg'!H340</f>
        <v>2.115895500000001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1.7185999999999999</v>
      </c>
      <c r="C341" s="2">
        <f>RSI!I341</f>
        <v>41.640102318655657</v>
      </c>
      <c r="D341" s="2">
        <f>MACD!E341</f>
        <v>3.0204040906146146E-2</v>
      </c>
      <c r="E341" s="2">
        <f>MACD!F341</f>
        <v>2.8764176344339774E-2</v>
      </c>
      <c r="F341" s="2">
        <f>'Moving Avg'!D341</f>
        <v>1.70566</v>
      </c>
      <c r="G341" s="2">
        <f>'Moving Avg'!F341</f>
        <v>1.7505300000000001</v>
      </c>
      <c r="H341" s="2">
        <f>'Moving Avg'!G341</f>
        <v>1.8442040000000004</v>
      </c>
      <c r="I341" s="2">
        <f>'Moving Avg'!H341</f>
        <v>2.111672500000001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1.7010000000000001</v>
      </c>
      <c r="C342" s="2">
        <f>RSI!I342</f>
        <v>39.23639581221471</v>
      </c>
      <c r="D342" s="2">
        <f>MACD!E342</f>
        <v>2.2351663541957834E-2</v>
      </c>
      <c r="E342" s="2">
        <f>MACD!F342</f>
        <v>2.7481673783863389E-2</v>
      </c>
      <c r="F342" s="2">
        <f>'Moving Avg'!D342</f>
        <v>1.7115400000000001</v>
      </c>
      <c r="G342" s="2">
        <f>'Moving Avg'!F342</f>
        <v>1.7434950000000005</v>
      </c>
      <c r="H342" s="2">
        <f>'Moving Avg'!G342</f>
        <v>1.8384560000000001</v>
      </c>
      <c r="I342" s="2">
        <f>'Moving Avg'!H342</f>
        <v>2.1072735000000007</v>
      </c>
      <c r="J342" s="6" t="str">
        <f>OBV!F342</f>
        <v>BULLISH</v>
      </c>
      <c r="K342" s="6" t="str">
        <f>OBV!G342</f>
        <v>STRONG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1.6540999999999999</v>
      </c>
      <c r="C343" s="2">
        <f>RSI!I343</f>
        <v>33.660275060824546</v>
      </c>
      <c r="D343" s="2">
        <f>MACD!E343</f>
        <v>2.4059895937058817E-2</v>
      </c>
      <c r="E343" s="2">
        <f>MACD!F343</f>
        <v>2.6797318214502475E-2</v>
      </c>
      <c r="F343" s="2">
        <f>'Moving Avg'!D343</f>
        <v>1.7010000000000001</v>
      </c>
      <c r="G343" s="2">
        <f>'Moving Avg'!F343</f>
        <v>1.7341150000000003</v>
      </c>
      <c r="H343" s="2">
        <f>'Moving Avg'!G343</f>
        <v>1.8317700000000001</v>
      </c>
      <c r="I343" s="2">
        <f>'Moving Avg'!H343</f>
        <v>2.102786500000001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1.6716</v>
      </c>
      <c r="C344" s="2">
        <f>RSI!I344</f>
        <v>37.244105676749115</v>
      </c>
      <c r="D344" s="2">
        <f>MACD!E344</f>
        <v>2.3029480908296485E-2</v>
      </c>
      <c r="E344" s="2">
        <f>MACD!F344</f>
        <v>2.6043750753261277E-2</v>
      </c>
      <c r="F344" s="2">
        <f>'Moving Avg'!D344</f>
        <v>1.69512</v>
      </c>
      <c r="G344" s="2">
        <f>'Moving Avg'!F344</f>
        <v>1.728245</v>
      </c>
      <c r="H344" s="2">
        <f>'Moving Avg'!G344</f>
        <v>1.825318</v>
      </c>
      <c r="I344" s="2">
        <f>'Moving Avg'!H344</f>
        <v>2.097947500000001</v>
      </c>
      <c r="J344" s="6" t="str">
        <f>OBV!F344</f>
        <v>BULLISH</v>
      </c>
      <c r="K344" s="6" t="str">
        <f>OBV!G344</f>
        <v>STRONG</v>
      </c>
      <c r="L344" s="6" t="str">
        <f>OBV!H344</f>
        <v>BULLISH DIVERGENCE</v>
      </c>
    </row>
    <row r="345" spans="1:12" ht="13.5" x14ac:dyDescent="0.25">
      <c r="A345" s="3">
        <f>RSI!A345</f>
        <v>42506</v>
      </c>
      <c r="B345" s="2">
        <f>RSI!B345</f>
        <v>1.6482000000000001</v>
      </c>
      <c r="C345" s="2">
        <f>RSI!I345</f>
        <v>34.555922883034754</v>
      </c>
      <c r="D345" s="2">
        <f>MACD!E345</f>
        <v>1.443893373865901E-2</v>
      </c>
      <c r="E345" s="2">
        <f>MACD!F345</f>
        <v>2.3722787350340828E-2</v>
      </c>
      <c r="F345" s="2">
        <f>'Moving Avg'!D345</f>
        <v>1.6786999999999999</v>
      </c>
      <c r="G345" s="2">
        <f>'Moving Avg'!F345</f>
        <v>1.7188600000000001</v>
      </c>
      <c r="H345" s="2">
        <f>'Moving Avg'!G345</f>
        <v>1.8185140000000002</v>
      </c>
      <c r="I345" s="2">
        <f>'Moving Avg'!H345</f>
        <v>2.0932845000000007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1.6247</v>
      </c>
      <c r="C346" s="2">
        <f>RSI!I346</f>
        <v>32.053752847685999</v>
      </c>
      <c r="D346" s="2">
        <f>MACD!E346</f>
        <v>1.0377520044627886E-2</v>
      </c>
      <c r="E346" s="2">
        <f>MACD!F346</f>
        <v>2.1053733889198241E-2</v>
      </c>
      <c r="F346" s="2">
        <f>'Moving Avg'!D346</f>
        <v>1.6599200000000001</v>
      </c>
      <c r="G346" s="2">
        <f>'Moving Avg'!F346</f>
        <v>1.7109400000000001</v>
      </c>
      <c r="H346" s="2">
        <f>'Moving Avg'!G346</f>
        <v>1.8113579999999998</v>
      </c>
      <c r="I346" s="2">
        <f>'Moving Avg'!H346</f>
        <v>2.088064000000001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1.6071</v>
      </c>
      <c r="C347" s="2">
        <f>RSI!I347</f>
        <v>30.28506065223371</v>
      </c>
      <c r="D347" s="2">
        <f>MACD!E347</f>
        <v>8.9154150701631352E-3</v>
      </c>
      <c r="E347" s="2">
        <f>MACD!F347</f>
        <v>1.862607012539122E-2</v>
      </c>
      <c r="F347" s="2">
        <f>'Moving Avg'!D347</f>
        <v>1.64114</v>
      </c>
      <c r="G347" s="2">
        <f>'Moving Avg'!F347</f>
        <v>1.70214</v>
      </c>
      <c r="H347" s="2">
        <f>'Moving Avg'!G347</f>
        <v>1.8038500000000002</v>
      </c>
      <c r="I347" s="2">
        <f>'Moving Avg'!H347</f>
        <v>2.0831370000000011</v>
      </c>
      <c r="J347" s="6" t="str">
        <f>OBV!F347</f>
        <v>BEARISH</v>
      </c>
      <c r="K347" s="6" t="str">
        <f>OBV!G347</f>
        <v>WEAK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1.6012999999999999</v>
      </c>
      <c r="C348" s="2">
        <f>RSI!I348</f>
        <v>29.703387044668418</v>
      </c>
      <c r="D348" s="2">
        <f>MACD!E348</f>
        <v>1.4248348038087943E-2</v>
      </c>
      <c r="E348" s="2">
        <f>MACD!F348</f>
        <v>1.7750525707930565E-2</v>
      </c>
      <c r="F348" s="2">
        <f>'Moving Avg'!D348</f>
        <v>1.6305799999999997</v>
      </c>
      <c r="G348" s="2">
        <f>'Moving Avg'!F348</f>
        <v>1.6930500000000002</v>
      </c>
      <c r="H348" s="2">
        <f>'Moving Avg'!G348</f>
        <v>1.797164</v>
      </c>
      <c r="I348" s="2">
        <f>'Moving Avg'!H348</f>
        <v>2.0783570000000009</v>
      </c>
      <c r="J348" s="6" t="str">
        <f>OBV!F348</f>
        <v>BEARISH</v>
      </c>
      <c r="K348" s="6" t="str">
        <f>OBV!G348</f>
        <v>WEAK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1.5953999999999999</v>
      </c>
      <c r="C349" s="2">
        <f>RSI!I349</f>
        <v>29.0912868119145</v>
      </c>
      <c r="D349" s="2">
        <f>MACD!E349</f>
        <v>1.9011206083748844E-2</v>
      </c>
      <c r="E349" s="2">
        <f>MACD!F349</f>
        <v>1.8002661783094221E-2</v>
      </c>
      <c r="F349" s="2">
        <f>'Moving Avg'!D349</f>
        <v>1.6153400000000002</v>
      </c>
      <c r="G349" s="2">
        <f>'Moving Avg'!F349</f>
        <v>1.6839599999999997</v>
      </c>
      <c r="H349" s="2">
        <f>'Moving Avg'!G349</f>
        <v>1.79036</v>
      </c>
      <c r="I349" s="2">
        <f>'Moving Avg'!H349</f>
        <v>2.0734885000000007</v>
      </c>
      <c r="J349" s="6" t="str">
        <f>OBV!F349</f>
        <v>BEARISH</v>
      </c>
      <c r="K349" s="6" t="str">
        <f>OBV!G349</f>
        <v>WEAK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1.6657999999999999</v>
      </c>
      <c r="C350" s="2">
        <f>RSI!I350</f>
        <v>43.936923487066537</v>
      </c>
      <c r="D350" s="2">
        <f>MACD!E350</f>
        <v>2.3022434397770963E-2</v>
      </c>
      <c r="E350" s="2">
        <f>MACD!F350</f>
        <v>1.900661630602957E-2</v>
      </c>
      <c r="F350" s="2">
        <f>'Moving Avg'!D350</f>
        <v>1.6188600000000002</v>
      </c>
      <c r="G350" s="2">
        <f>'Moving Avg'!F350</f>
        <v>1.67927</v>
      </c>
      <c r="H350" s="2">
        <f>'Moving Avg'!G350</f>
        <v>1.784964</v>
      </c>
      <c r="I350" s="2">
        <f>'Moving Avg'!H350</f>
        <v>2.0692655000000006</v>
      </c>
      <c r="J350" s="6" t="str">
        <f>OBV!F350</f>
        <v>BEARISH</v>
      </c>
      <c r="K350" s="6" t="str">
        <f>OBV!G350</f>
        <v>WEAK</v>
      </c>
      <c r="L350" s="6" t="str">
        <f>OBV!H350</f>
        <v>BEARISH DIVERGENCE</v>
      </c>
    </row>
    <row r="351" spans="1:12" ht="13.5" x14ac:dyDescent="0.25">
      <c r="A351" s="3">
        <f>RSI!A351</f>
        <v>42514</v>
      </c>
      <c r="B351" s="2">
        <f>RSI!B351</f>
        <v>1.6598999999999999</v>
      </c>
      <c r="C351" s="2">
        <f>RSI!I351</f>
        <v>43.122100694512014</v>
      </c>
      <c r="D351" s="2">
        <f>MACD!E351</f>
        <v>2.5274850491118439E-2</v>
      </c>
      <c r="E351" s="2">
        <f>MACD!F351</f>
        <v>2.0260263143047345E-2</v>
      </c>
      <c r="F351" s="2">
        <f>'Moving Avg'!D351</f>
        <v>1.6259000000000001</v>
      </c>
      <c r="G351" s="2">
        <f>'Moving Avg'!F351</f>
        <v>1.6739899999999999</v>
      </c>
      <c r="H351" s="2">
        <f>'Moving Avg'!G351</f>
        <v>1.7805059999999997</v>
      </c>
      <c r="I351" s="2">
        <f>'Moving Avg'!H351</f>
        <v>2.0650130000000009</v>
      </c>
      <c r="J351" s="6" t="str">
        <f>OBV!F351</f>
        <v>BEARISH</v>
      </c>
      <c r="K351" s="6" t="str">
        <f>OBV!G351</f>
        <v>WEAK</v>
      </c>
      <c r="L351" s="6" t="str">
        <f>OBV!H351</f>
        <v>BEARISH DIVERGENCE</v>
      </c>
    </row>
    <row r="352" spans="1:12" ht="13.5" x14ac:dyDescent="0.25">
      <c r="A352" s="3">
        <f>RSI!A352</f>
        <v>42515</v>
      </c>
      <c r="B352" s="2">
        <f>RSI!B352</f>
        <v>1.6423000000000001</v>
      </c>
      <c r="C352" s="2">
        <f>RSI!I352</f>
        <v>40.697466431027252</v>
      </c>
      <c r="D352" s="2">
        <f>MACD!E352</f>
        <v>2.6016488735295384E-2</v>
      </c>
      <c r="E352" s="2">
        <f>MACD!F352</f>
        <v>2.1411508261496955E-2</v>
      </c>
      <c r="F352" s="2">
        <f>'Moving Avg'!D352</f>
        <v>1.6329400000000001</v>
      </c>
      <c r="G352" s="2">
        <f>'Moving Avg'!F352</f>
        <v>1.6704699999999999</v>
      </c>
      <c r="H352" s="2">
        <f>'Moving Avg'!G352</f>
        <v>1.7740539999999996</v>
      </c>
      <c r="I352" s="2">
        <f>'Moving Avg'!H352</f>
        <v>2.0609070000000007</v>
      </c>
      <c r="J352" s="6" t="str">
        <f>OBV!F352</f>
        <v>BEARISH</v>
      </c>
      <c r="K352" s="6" t="str">
        <f>OBV!G352</f>
        <v>WEAK</v>
      </c>
      <c r="L352" s="6" t="str">
        <f>OBV!H352</f>
        <v>BEARISH DIVERGENCE</v>
      </c>
    </row>
    <row r="353" spans="1:12" ht="13.5" x14ac:dyDescent="0.25">
      <c r="A353" s="3">
        <f>RSI!A353</f>
        <v>42516</v>
      </c>
      <c r="B353" s="2">
        <f>RSI!B353</f>
        <v>1.5953999999999999</v>
      </c>
      <c r="C353" s="2">
        <f>RSI!I353</f>
        <v>35.042990633372199</v>
      </c>
      <c r="D353" s="2">
        <f>MACD!E353</f>
        <v>2.3228695465231208E-2</v>
      </c>
      <c r="E353" s="2">
        <f>MACD!F353</f>
        <v>2.1774945702243809E-2</v>
      </c>
      <c r="F353" s="2">
        <f>'Moving Avg'!D353</f>
        <v>1.6317599999999999</v>
      </c>
      <c r="G353" s="2">
        <f>'Moving Avg'!F353</f>
        <v>1.6631399999999998</v>
      </c>
      <c r="H353" s="2">
        <f>'Moving Avg'!G353</f>
        <v>1.7661939999999996</v>
      </c>
      <c r="I353" s="2">
        <f>'Moving Avg'!H353</f>
        <v>2.0562145000000007</v>
      </c>
      <c r="J353" s="6" t="str">
        <f>OBV!F353</f>
        <v>BEARISH</v>
      </c>
      <c r="K353" s="6" t="str">
        <f>OBV!G353</f>
        <v>WEAK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1.6071</v>
      </c>
      <c r="C354" s="2">
        <f>RSI!I354</f>
        <v>37.380390595470843</v>
      </c>
      <c r="D354" s="2">
        <f>MACD!E354</f>
        <v>2.3274399365149856E-2</v>
      </c>
      <c r="E354" s="2">
        <f>MACD!F354</f>
        <v>2.207483643482502E-2</v>
      </c>
      <c r="F354" s="2">
        <f>'Moving Avg'!D354</f>
        <v>1.6341000000000001</v>
      </c>
      <c r="G354" s="2">
        <f>'Moving Avg'!F354</f>
        <v>1.6569800000000001</v>
      </c>
      <c r="H354" s="2">
        <f>'Moving Avg'!G354</f>
        <v>1.7585679999999997</v>
      </c>
      <c r="I354" s="2">
        <f>'Moving Avg'!H354</f>
        <v>2.0517275000000006</v>
      </c>
      <c r="J354" s="6" t="str">
        <f>OBV!F354</f>
        <v>BEARISH</v>
      </c>
      <c r="K354" s="6" t="str">
        <f>OBV!G354</f>
        <v>NEUTRAL</v>
      </c>
      <c r="L354" s="6" t="str">
        <f>OBV!H354</f>
        <v>BEARISH DIVERGENCE</v>
      </c>
    </row>
    <row r="355" spans="1:12" ht="13.5" x14ac:dyDescent="0.25">
      <c r="A355" s="3">
        <f>RSI!A355</f>
        <v>42520</v>
      </c>
      <c r="B355" s="2">
        <f>RSI!B355</f>
        <v>1.613</v>
      </c>
      <c r="C355" s="2">
        <f>RSI!I355</f>
        <v>38.580617316414489</v>
      </c>
      <c r="D355" s="2">
        <f>MACD!E355</f>
        <v>1.974297764155164E-2</v>
      </c>
      <c r="E355" s="2">
        <f>MACD!F355</f>
        <v>2.1608464676170346E-2</v>
      </c>
      <c r="F355" s="2">
        <f>'Moving Avg'!D355</f>
        <v>1.6235399999999998</v>
      </c>
      <c r="G355" s="2">
        <f>'Moving Avg'!F355</f>
        <v>1.6543400000000001</v>
      </c>
      <c r="H355" s="2">
        <f>'Moving Avg'!G355</f>
        <v>1.7521159999999996</v>
      </c>
      <c r="I355" s="2">
        <f>'Moving Avg'!H355</f>
        <v>2.0469470000000003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1.613</v>
      </c>
      <c r="C356" s="2">
        <f>RSI!I356</f>
        <v>38.580617316414489</v>
      </c>
      <c r="D356" s="2">
        <f>MACD!E356</f>
        <v>1.3536958027432711E-2</v>
      </c>
      <c r="E356" s="2">
        <f>MACD!F356</f>
        <v>1.999416334642282E-2</v>
      </c>
      <c r="F356" s="2">
        <f>'Moving Avg'!D356</f>
        <v>1.61416</v>
      </c>
      <c r="G356" s="2">
        <f>'Moving Avg'!F356</f>
        <v>1.6514099999999998</v>
      </c>
      <c r="H356" s="2">
        <f>'Moving Avg'!G356</f>
        <v>1.7458979999999997</v>
      </c>
      <c r="I356" s="2">
        <f>'Moving Avg'!H356</f>
        <v>2.0418440000000002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</row>
    <row r="357" spans="1:12" ht="13.5" x14ac:dyDescent="0.25">
      <c r="A357" s="3">
        <f>RSI!A357</f>
        <v>42522</v>
      </c>
      <c r="B357" s="2">
        <f>RSI!B357</f>
        <v>1.613</v>
      </c>
      <c r="C357" s="2">
        <f>RSI!I357</f>
        <v>38.580617316414489</v>
      </c>
      <c r="D357" s="2">
        <f>MACD!E357</f>
        <v>5.9460656456877814E-3</v>
      </c>
      <c r="E357" s="2">
        <f>MACD!F357</f>
        <v>1.7184543806275814E-2</v>
      </c>
      <c r="F357" s="2">
        <f>'Moving Avg'!D357</f>
        <v>1.6082999999999998</v>
      </c>
      <c r="G357" s="2">
        <f>'Moving Avg'!F357</f>
        <v>1.6484799999999999</v>
      </c>
      <c r="H357" s="2">
        <f>'Moving Avg'!G357</f>
        <v>1.7394459999999998</v>
      </c>
      <c r="I357" s="2">
        <f>'Moving Avg'!H357</f>
        <v>2.0364770000000005</v>
      </c>
      <c r="J357" s="6" t="str">
        <f>OBV!F357</f>
        <v>BULLISH</v>
      </c>
      <c r="K357" s="6" t="str">
        <f>OBV!G357</f>
        <v>STRONG</v>
      </c>
      <c r="L357" s="6" t="str">
        <f>OBV!H357</f>
        <v>BULLISH DIVERGENCE</v>
      </c>
    </row>
    <row r="358" spans="1:12" ht="13.5" x14ac:dyDescent="0.25">
      <c r="A358" s="3">
        <f>RSI!A358</f>
        <v>42523</v>
      </c>
      <c r="B358" s="2">
        <f>RSI!B358</f>
        <v>1.6365000000000001</v>
      </c>
      <c r="C358" s="2">
        <f>RSI!I358</f>
        <v>43.927186439267317</v>
      </c>
      <c r="D358" s="2">
        <f>MACD!E358</f>
        <v>-2.7692610425245068E-3</v>
      </c>
      <c r="E358" s="2">
        <f>MACD!F358</f>
        <v>1.319378283651575E-2</v>
      </c>
      <c r="F358" s="2">
        <f>'Moving Avg'!D358</f>
        <v>1.61652</v>
      </c>
      <c r="G358" s="2">
        <f>'Moving Avg'!F358</f>
        <v>1.6449649999999998</v>
      </c>
      <c r="H358" s="2">
        <f>'Moving Avg'!G358</f>
        <v>1.7334639999999997</v>
      </c>
      <c r="I358" s="2">
        <f>'Moving Avg'!H358</f>
        <v>2.0316090000000004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1.6365000000000001</v>
      </c>
      <c r="C359" s="2">
        <f>RSI!I359</f>
        <v>43.927186439267317</v>
      </c>
      <c r="D359" s="2">
        <f>MACD!E359</f>
        <v>-1.0874781826252011E-2</v>
      </c>
      <c r="E359" s="2">
        <f>MACD!F359</f>
        <v>8.3800699039621972E-3</v>
      </c>
      <c r="F359" s="2">
        <f>'Moving Avg'!D359</f>
        <v>1.6224000000000001</v>
      </c>
      <c r="G359" s="2">
        <f>'Moving Avg'!F359</f>
        <v>1.64174</v>
      </c>
      <c r="H359" s="2">
        <f>'Moving Avg'!G359</f>
        <v>1.7275999999999996</v>
      </c>
      <c r="I359" s="2">
        <f>'Moving Avg'!H359</f>
        <v>2.0263595000000003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1.6482000000000001</v>
      </c>
      <c r="C360" s="2">
        <f>RSI!I360</f>
        <v>46.61074434604253</v>
      </c>
      <c r="D360" s="2">
        <f>MACD!E360</f>
        <v>-7.6056054394144645E-3</v>
      </c>
      <c r="E360" s="2">
        <f>MACD!F360</f>
        <v>5.182934835286865E-3</v>
      </c>
      <c r="F360" s="2">
        <f>'Moving Avg'!D360</f>
        <v>1.62944</v>
      </c>
      <c r="G360" s="2">
        <f>'Moving Avg'!F360</f>
        <v>1.6376350000000002</v>
      </c>
      <c r="H360" s="2">
        <f>'Moving Avg'!G360</f>
        <v>1.7218519999999997</v>
      </c>
      <c r="I360" s="2">
        <f>'Moving Avg'!H360</f>
        <v>2.0211395000000003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1.6540999999999999</v>
      </c>
      <c r="C361" s="2">
        <f>RSI!I361</f>
        <v>47.96319090681984</v>
      </c>
      <c r="D361" s="2">
        <f>MACD!E361</f>
        <v>-6.1017708863146947E-3</v>
      </c>
      <c r="E361" s="2">
        <f>MACD!F361</f>
        <v>2.9259936909665535E-3</v>
      </c>
      <c r="F361" s="2">
        <f>'Moving Avg'!D361</f>
        <v>1.6376599999999999</v>
      </c>
      <c r="G361" s="2">
        <f>'Moving Avg'!F361</f>
        <v>1.6344100000000001</v>
      </c>
      <c r="H361" s="2">
        <f>'Moving Avg'!G361</f>
        <v>1.7162219999999999</v>
      </c>
      <c r="I361" s="2">
        <f>'Moving Avg'!H361</f>
        <v>2.0160955000000005</v>
      </c>
      <c r="J361" s="6" t="str">
        <f>OBV!F361</f>
        <v>BULLISH</v>
      </c>
      <c r="K361" s="6" t="str">
        <f>OBV!G361</f>
        <v>STRONG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1.6071</v>
      </c>
      <c r="C362" s="2">
        <f>RSI!I362</f>
        <v>39.400690414459199</v>
      </c>
      <c r="D362" s="2">
        <f>MACD!E362</f>
        <v>-4.0141310411647702E-3</v>
      </c>
      <c r="E362" s="2">
        <f>MACD!F362</f>
        <v>1.5379687445402888E-3</v>
      </c>
      <c r="F362" s="2">
        <f>'Moving Avg'!D362</f>
        <v>1.6364800000000002</v>
      </c>
      <c r="G362" s="2">
        <f>'Moving Avg'!F362</f>
        <v>1.6297150000000002</v>
      </c>
      <c r="H362" s="2">
        <f>'Moving Avg'!G362</f>
        <v>1.7100040000000001</v>
      </c>
      <c r="I362" s="2">
        <f>'Moving Avg'!H362</f>
        <v>2.0106405000000001</v>
      </c>
      <c r="J362" s="6" t="str">
        <f>OBV!F362</f>
        <v>BULLISH</v>
      </c>
      <c r="K362" s="6" t="str">
        <f>OBV!G362</f>
        <v>STRONG</v>
      </c>
      <c r="L362" s="6" t="str">
        <f>OBV!H362</f>
        <v>BULLISH DIVERGENCE</v>
      </c>
    </row>
    <row r="363" spans="1:12" ht="13.5" x14ac:dyDescent="0.25">
      <c r="A363" s="3">
        <f>RSI!A363</f>
        <v>42530</v>
      </c>
      <c r="B363" s="2">
        <f>RSI!B363</f>
        <v>1.6423000000000001</v>
      </c>
      <c r="C363" s="2">
        <f>RSI!I363</f>
        <v>47.027954345728446</v>
      </c>
      <c r="D363" s="2">
        <f>MACD!E363</f>
        <v>-1.1754423116432822E-2</v>
      </c>
      <c r="E363" s="2">
        <f>MACD!F363</f>
        <v>-1.1205096276543332E-3</v>
      </c>
      <c r="F363" s="2">
        <f>'Moving Avg'!D363</f>
        <v>1.63764</v>
      </c>
      <c r="G363" s="2">
        <f>'Moving Avg'!F363</f>
        <v>1.6291249999999997</v>
      </c>
      <c r="H363" s="2">
        <f>'Moving Avg'!G363</f>
        <v>1.705546</v>
      </c>
      <c r="I363" s="2">
        <f>'Moving Avg'!H363</f>
        <v>2.0053910000000004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1.6482000000000001</v>
      </c>
      <c r="C364" s="2">
        <f>RSI!I364</f>
        <v>48.204707629835227</v>
      </c>
      <c r="D364" s="2">
        <f>MACD!E364</f>
        <v>-1.6856310946156583E-2</v>
      </c>
      <c r="E364" s="2">
        <f>MACD!F364</f>
        <v>-4.2676698913547834E-3</v>
      </c>
      <c r="F364" s="2">
        <f>'Moving Avg'!D364</f>
        <v>1.63998</v>
      </c>
      <c r="G364" s="2">
        <f>'Moving Avg'!F364</f>
        <v>1.627955</v>
      </c>
      <c r="H364" s="2">
        <f>'Moving Avg'!G364</f>
        <v>1.7031999999999998</v>
      </c>
      <c r="I364" s="2">
        <f>'Moving Avg'!H364</f>
        <v>2.0001709999999999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1.6598999999999999</v>
      </c>
      <c r="C365" s="2">
        <f>RSI!I365</f>
        <v>50.550652351354557</v>
      </c>
      <c r="D365" s="2">
        <f>MACD!E365</f>
        <v>-2.10887722264681E-2</v>
      </c>
      <c r="E365" s="2">
        <f>MACD!F365</f>
        <v>-7.6318903583774472E-3</v>
      </c>
      <c r="F365" s="2">
        <f>'Moving Avg'!D365</f>
        <v>1.6423199999999998</v>
      </c>
      <c r="G365" s="2">
        <f>'Moving Avg'!F365</f>
        <v>1.6285399999999999</v>
      </c>
      <c r="H365" s="2">
        <f>'Moving Avg'!G365</f>
        <v>1.7003839999999999</v>
      </c>
      <c r="I365" s="2">
        <f>'Moving Avg'!H365</f>
        <v>1.9952144999999999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1.6540999999999999</v>
      </c>
      <c r="C366" s="2">
        <f>RSI!I366</f>
        <v>49.357200722364198</v>
      </c>
      <c r="D366" s="2">
        <f>MACD!E366</f>
        <v>-2.426931856031378E-2</v>
      </c>
      <c r="E366" s="2">
        <f>MACD!F366</f>
        <v>-1.0959375998764714E-2</v>
      </c>
      <c r="F366" s="2">
        <f>'Moving Avg'!D366</f>
        <v>1.6423200000000002</v>
      </c>
      <c r="G366" s="2">
        <f>'Moving Avg'!F366</f>
        <v>1.63001</v>
      </c>
      <c r="H366" s="2">
        <f>'Moving Avg'!G366</f>
        <v>1.6982739999999998</v>
      </c>
      <c r="I366" s="2">
        <f>'Moving Avg'!H366</f>
        <v>1.9906105000000003</v>
      </c>
      <c r="J366" s="6" t="str">
        <f>OBV!F366</f>
        <v>BEARISH</v>
      </c>
      <c r="K366" s="6" t="str">
        <f>OBV!G366</f>
        <v>NEUTRAL</v>
      </c>
      <c r="L366" s="6" t="str">
        <f>OBV!H366</f>
        <v>NEUTRAL</v>
      </c>
    </row>
    <row r="367" spans="1:12" ht="13.5" x14ac:dyDescent="0.25">
      <c r="A367" s="3">
        <f>RSI!A367</f>
        <v>42536</v>
      </c>
      <c r="B367" s="2">
        <f>RSI!B367</f>
        <v>1.6423000000000001</v>
      </c>
      <c r="C367" s="2">
        <f>RSI!I367</f>
        <v>46.929672553147903</v>
      </c>
      <c r="D367" s="2">
        <f>MACD!E367</f>
        <v>-2.6078928154519732E-2</v>
      </c>
      <c r="E367" s="2">
        <f>MACD!F367</f>
        <v>-1.3983286429915719E-2</v>
      </c>
      <c r="F367" s="2">
        <f>'Moving Avg'!D367</f>
        <v>1.6493600000000002</v>
      </c>
      <c r="G367" s="2">
        <f>'Moving Avg'!F367</f>
        <v>1.6317699999999999</v>
      </c>
      <c r="H367" s="2">
        <f>'Moving Avg'!G367</f>
        <v>1.6959280000000001</v>
      </c>
      <c r="I367" s="2">
        <f>'Moving Avg'!H367</f>
        <v>1.9860355000000001</v>
      </c>
      <c r="J367" s="6" t="str">
        <f>OBV!F367</f>
        <v>BEARISH</v>
      </c>
      <c r="K367" s="6" t="str">
        <f>OBV!G367</f>
        <v>WEAK</v>
      </c>
      <c r="L367" s="6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1.6540999999999999</v>
      </c>
      <c r="C368" s="2">
        <f>RSI!I368</f>
        <v>49.599208641056954</v>
      </c>
      <c r="D368" s="2">
        <f>MACD!E368</f>
        <v>-2.4792110279273416E-2</v>
      </c>
      <c r="E368" s="2">
        <f>MACD!F368</f>
        <v>-1.614505119978726E-2</v>
      </c>
      <c r="F368" s="2">
        <f>'Moving Avg'!D368</f>
        <v>1.6517199999999999</v>
      </c>
      <c r="G368" s="2">
        <f>'Moving Avg'!F368</f>
        <v>1.6344099999999997</v>
      </c>
      <c r="H368" s="2">
        <f>'Moving Avg'!G368</f>
        <v>1.6938180000000003</v>
      </c>
      <c r="I368" s="2">
        <f>'Moving Avg'!H368</f>
        <v>1.9814020000000001</v>
      </c>
      <c r="J368" s="6" t="str">
        <f>OBV!F368</f>
        <v>BEARISH</v>
      </c>
      <c r="K368" s="6" t="str">
        <f>OBV!G368</f>
        <v>WEAK</v>
      </c>
      <c r="L368" s="6" t="str">
        <f>OBV!H368</f>
        <v>BEARISH DIVERGENCE</v>
      </c>
    </row>
    <row r="369" spans="1:12" ht="13.5" x14ac:dyDescent="0.25">
      <c r="A369" s="3">
        <f>RSI!A369</f>
        <v>42538</v>
      </c>
      <c r="B369" s="2">
        <f>RSI!B369</f>
        <v>1.6423000000000001</v>
      </c>
      <c r="C369" s="2">
        <f>RSI!I369</f>
        <v>47.050428941550614</v>
      </c>
      <c r="D369" s="2">
        <f>MACD!E369</f>
        <v>-2.2827884191496173E-2</v>
      </c>
      <c r="E369" s="2">
        <f>MACD!F369</f>
        <v>-1.7481617798129043E-2</v>
      </c>
      <c r="F369" s="2">
        <f>'Moving Avg'!D369</f>
        <v>1.6505400000000001</v>
      </c>
      <c r="G369" s="2">
        <f>'Moving Avg'!F369</f>
        <v>1.6367549999999997</v>
      </c>
      <c r="H369" s="2">
        <f>'Moving Avg'!G369</f>
        <v>1.6906500000000002</v>
      </c>
      <c r="I369" s="2">
        <f>'Moving Avg'!H369</f>
        <v>1.9767389999999998</v>
      </c>
      <c r="J369" s="6" t="str">
        <f>OBV!F369</f>
        <v>BEARISH</v>
      </c>
      <c r="K369" s="6" t="str">
        <f>OBV!G369</f>
        <v>WEAK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1.6306</v>
      </c>
      <c r="C370" s="2">
        <f>RSI!I370</f>
        <v>44.602999632199023</v>
      </c>
      <c r="D370" s="2">
        <f>MACD!E370</f>
        <v>-1.8428243989488502E-2</v>
      </c>
      <c r="E370" s="2">
        <f>MACD!F370</f>
        <v>-1.7670943036400936E-2</v>
      </c>
      <c r="F370" s="2">
        <f>'Moving Avg'!D370</f>
        <v>1.6446799999999999</v>
      </c>
      <c r="G370" s="2">
        <f>'Moving Avg'!F370</f>
        <v>1.6349949999999995</v>
      </c>
      <c r="H370" s="2">
        <f>'Moving Avg'!G370</f>
        <v>1.6864280000000005</v>
      </c>
      <c r="I370" s="2">
        <f>'Moving Avg'!H370</f>
        <v>1.9721934999999997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1.6071</v>
      </c>
      <c r="C371" s="2">
        <f>RSI!I371</f>
        <v>40.092016959985031</v>
      </c>
      <c r="D371" s="2">
        <f>MACD!E371</f>
        <v>-1.1922221107693476E-2</v>
      </c>
      <c r="E371" s="2">
        <f>MACD!F371</f>
        <v>-1.6521198650659444E-2</v>
      </c>
      <c r="F371" s="2">
        <f>'Moving Avg'!D371</f>
        <v>1.6352800000000003</v>
      </c>
      <c r="G371" s="2">
        <f>'Moving Avg'!F371</f>
        <v>1.6323549999999998</v>
      </c>
      <c r="H371" s="2">
        <f>'Moving Avg'!G371</f>
        <v>1.6817360000000006</v>
      </c>
      <c r="I371" s="2">
        <f>'Moving Avg'!H371</f>
        <v>1.9678824999999998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1.6306</v>
      </c>
      <c r="C372" s="2">
        <f>RSI!I372</f>
        <v>45.976086745248573</v>
      </c>
      <c r="D372" s="2">
        <f>MACD!E372</f>
        <v>-1.5124941401355896E-2</v>
      </c>
      <c r="E372" s="2">
        <f>MACD!F372</f>
        <v>-1.6241947200798735E-2</v>
      </c>
      <c r="F372" s="2">
        <f>'Moving Avg'!D372</f>
        <v>1.6329400000000001</v>
      </c>
      <c r="G372" s="2">
        <f>'Moving Avg'!F372</f>
        <v>1.6317699999999995</v>
      </c>
      <c r="H372" s="2">
        <f>'Moving Avg'!G372</f>
        <v>1.6775140000000004</v>
      </c>
      <c r="I372" s="2">
        <f>'Moving Avg'!H372</f>
        <v>1.963425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1.6657999999999999</v>
      </c>
      <c r="C373" s="2">
        <f>RSI!I373</f>
        <v>53.364765227554471</v>
      </c>
      <c r="D373" s="2">
        <f>MACD!E373</f>
        <v>-1.4921660247942059E-2</v>
      </c>
      <c r="E373" s="2">
        <f>MACD!F373</f>
        <v>-1.5977889810227401E-2</v>
      </c>
      <c r="F373" s="2">
        <f>'Moving Avg'!D373</f>
        <v>1.6352800000000003</v>
      </c>
      <c r="G373" s="2">
        <f>'Moving Avg'!F373</f>
        <v>1.6352899999999999</v>
      </c>
      <c r="H373" s="2">
        <f>'Moving Avg'!G373</f>
        <v>1.6739960000000005</v>
      </c>
      <c r="I373" s="2">
        <f>'Moving Avg'!H373</f>
        <v>1.959495</v>
      </c>
      <c r="J373" s="6" t="str">
        <f>OBV!F373</f>
        <v>BEARISH</v>
      </c>
      <c r="K373" s="6" t="str">
        <f>OBV!G373</f>
        <v>WEAK</v>
      </c>
      <c r="L373" s="6" t="str">
        <f>OBV!H373</f>
        <v>BEARISH DIVERGENCE</v>
      </c>
    </row>
    <row r="374" spans="1:12" ht="13.5" x14ac:dyDescent="0.25">
      <c r="A374" s="3">
        <f>RSI!A374</f>
        <v>42545</v>
      </c>
      <c r="B374" s="2">
        <f>RSI!B374</f>
        <v>1.6540999999999999</v>
      </c>
      <c r="C374" s="2">
        <f>RSI!I374</f>
        <v>50.874154712385725</v>
      </c>
      <c r="D374" s="2">
        <f>MACD!E374</f>
        <v>-1.308579427021983E-2</v>
      </c>
      <c r="E374" s="2">
        <f>MACD!F374</f>
        <v>-1.5399470702225887E-2</v>
      </c>
      <c r="F374" s="2">
        <f>'Moving Avg'!D374</f>
        <v>1.63764</v>
      </c>
      <c r="G374" s="2">
        <f>'Moving Avg'!F374</f>
        <v>1.63764</v>
      </c>
      <c r="H374" s="2">
        <f>'Moving Avg'!G374</f>
        <v>1.6712980000000004</v>
      </c>
      <c r="I374" s="2">
        <f>'Moving Avg'!H374</f>
        <v>1.9558879999999998</v>
      </c>
      <c r="J374" s="6" t="str">
        <f>OBV!F374</f>
        <v>BEARISH</v>
      </c>
      <c r="K374" s="6" t="str">
        <f>OBV!G374</f>
        <v>WEAK</v>
      </c>
      <c r="L374" s="6" t="str">
        <f>OBV!H374</f>
        <v>BEARISH DIVERGENCE</v>
      </c>
    </row>
    <row r="375" spans="1:12" ht="13.5" x14ac:dyDescent="0.25">
      <c r="A375" s="3">
        <f>RSI!A375</f>
        <v>42548</v>
      </c>
      <c r="B375" s="2">
        <f>RSI!B375</f>
        <v>1.6540999999999999</v>
      </c>
      <c r="C375" s="2">
        <f>RSI!I375</f>
        <v>50.874154712385725</v>
      </c>
      <c r="D375" s="2">
        <f>MACD!E375</f>
        <v>-9.7655483415743927E-3</v>
      </c>
      <c r="E375" s="2">
        <f>MACD!F375</f>
        <v>-1.427268623009559E-2</v>
      </c>
      <c r="F375" s="2">
        <f>'Moving Avg'!D375</f>
        <v>1.6423400000000001</v>
      </c>
      <c r="G375" s="2">
        <f>'Moving Avg'!F375</f>
        <v>1.6396950000000001</v>
      </c>
      <c r="H375" s="2">
        <f>'Moving Avg'!G375</f>
        <v>1.6676620000000002</v>
      </c>
      <c r="I375" s="2">
        <f>'Moving Avg'!H375</f>
        <v>1.9519585000000002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1.6540999999999999</v>
      </c>
      <c r="C376" s="2">
        <f>RSI!I376</f>
        <v>50.874154712385725</v>
      </c>
      <c r="D376" s="2">
        <f>MACD!E376</f>
        <v>-7.8791385873187014E-3</v>
      </c>
      <c r="E376" s="2">
        <f>MACD!F376</f>
        <v>-1.2993976701540212E-2</v>
      </c>
      <c r="F376" s="2">
        <f>'Moving Avg'!D376</f>
        <v>1.6517399999999998</v>
      </c>
      <c r="G376" s="2">
        <f>'Moving Avg'!F376</f>
        <v>1.64175</v>
      </c>
      <c r="H376" s="2">
        <f>'Moving Avg'!G376</f>
        <v>1.6650820000000004</v>
      </c>
      <c r="I376" s="2">
        <f>'Moving Avg'!H376</f>
        <v>1.9482049999999997</v>
      </c>
      <c r="J376" s="6" t="str">
        <f>OBV!F376</f>
        <v>BULLISH</v>
      </c>
      <c r="K376" s="6" t="str">
        <f>OBV!G376</f>
        <v>STRONG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1.6482000000000001</v>
      </c>
      <c r="C377" s="2">
        <f>RSI!I377</f>
        <v>49.421418960496275</v>
      </c>
      <c r="D377" s="2">
        <f>MACD!E377</f>
        <v>-7.6897390523624765E-3</v>
      </c>
      <c r="E377" s="2">
        <f>MACD!F377</f>
        <v>-1.1933129171704667E-2</v>
      </c>
      <c r="F377" s="2">
        <f>'Moving Avg'!D377</f>
        <v>1.6552599999999997</v>
      </c>
      <c r="G377" s="2">
        <f>'Moving Avg'!F377</f>
        <v>1.6435100000000002</v>
      </c>
      <c r="H377" s="2">
        <f>'Moving Avg'!G377</f>
        <v>1.6623840000000003</v>
      </c>
      <c r="I377" s="2">
        <f>'Moving Avg'!H377</f>
        <v>1.9445389999999996</v>
      </c>
      <c r="J377" s="6" t="str">
        <f>OBV!F377</f>
        <v>BULLISH</v>
      </c>
      <c r="K377" s="6" t="str">
        <f>OBV!G377</f>
        <v>STRONG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1.6012999999999999</v>
      </c>
      <c r="C378" s="2">
        <f>RSI!I378</f>
        <v>39.713375086665671</v>
      </c>
      <c r="D378" s="2">
        <f>MACD!E378</f>
        <v>-2.2314945272272624E-3</v>
      </c>
      <c r="E378" s="2">
        <f>MACD!F378</f>
        <v>-9.9928022428091862E-3</v>
      </c>
      <c r="F378" s="2">
        <f>'Moving Avg'!D378</f>
        <v>1.64236</v>
      </c>
      <c r="G378" s="2">
        <f>'Moving Avg'!F378</f>
        <v>1.64175</v>
      </c>
      <c r="H378" s="2">
        <f>'Moving Avg'!G378</f>
        <v>1.6587480000000001</v>
      </c>
      <c r="I378" s="2">
        <f>'Moving Avg'!H378</f>
        <v>1.9407264999999996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1.6306</v>
      </c>
      <c r="C379" s="2">
        <f>RSI!I379</f>
        <v>46.750732648277406</v>
      </c>
      <c r="D379" s="2">
        <f>MACD!E379</f>
        <v>-1.3137075684779287E-3</v>
      </c>
      <c r="E379" s="2">
        <f>MACD!F379</f>
        <v>-8.2569833079429358E-3</v>
      </c>
      <c r="F379" s="2">
        <f>'Moving Avg'!D379</f>
        <v>1.6376599999999999</v>
      </c>
      <c r="G379" s="2">
        <f>'Moving Avg'!F379</f>
        <v>1.6414549999999999</v>
      </c>
      <c r="H379" s="2">
        <f>'Moving Avg'!G379</f>
        <v>1.6558160000000002</v>
      </c>
      <c r="I379" s="2">
        <f>'Moving Avg'!H379</f>
        <v>1.9371484999999995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1.6540999999999999</v>
      </c>
      <c r="C380" s="2">
        <f>RSI!I380</f>
        <v>51.627908733231777</v>
      </c>
      <c r="D380" s="2">
        <f>MACD!E380</f>
        <v>-3.9870800928940575E-3</v>
      </c>
      <c r="E380" s="2">
        <f>MACD!F380</f>
        <v>-7.4030026649331603E-3</v>
      </c>
      <c r="F380" s="2">
        <f>'Moving Avg'!D380</f>
        <v>1.6376599999999999</v>
      </c>
      <c r="G380" s="2">
        <f>'Moving Avg'!F380</f>
        <v>1.64175</v>
      </c>
      <c r="H380" s="2">
        <f>'Moving Avg'!G380</f>
        <v>1.6537060000000003</v>
      </c>
      <c r="I380" s="2">
        <f>'Moving Avg'!H380</f>
        <v>1.9338349999999997</v>
      </c>
      <c r="J380" s="6" t="str">
        <f>OBV!F380</f>
        <v>BULLISH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1.6423000000000001</v>
      </c>
      <c r="C381" s="2">
        <f>RSI!I381</f>
        <v>49.191534501384389</v>
      </c>
      <c r="D381" s="2">
        <f>MACD!E381</f>
        <v>-9.0452827249247747E-3</v>
      </c>
      <c r="E381" s="2">
        <f>MACD!F381</f>
        <v>-7.7314586769314832E-3</v>
      </c>
      <c r="F381" s="2">
        <f>'Moving Avg'!D381</f>
        <v>1.6353000000000002</v>
      </c>
      <c r="G381" s="2">
        <f>'Moving Avg'!F381</f>
        <v>1.64116</v>
      </c>
      <c r="H381" s="2">
        <f>'Moving Avg'!G381</f>
        <v>1.6512420000000001</v>
      </c>
      <c r="I381" s="2">
        <f>'Moving Avg'!H381</f>
        <v>1.9304034999999997</v>
      </c>
      <c r="J381" s="6" t="str">
        <f>OBV!F381</f>
        <v>BULLISH</v>
      </c>
      <c r="K381" s="6" t="str">
        <f>OBV!G381</f>
        <v>NEUTRAL</v>
      </c>
      <c r="L381" s="6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1.5953999999999999</v>
      </c>
      <c r="C382" s="2">
        <f>RSI!I382</f>
        <v>40.924997021008608</v>
      </c>
      <c r="D382" s="2">
        <f>MACD!E382</f>
        <v>-6.2168627617018579E-3</v>
      </c>
      <c r="E382" s="2">
        <f>MACD!F382</f>
        <v>-7.4285394938855588E-3</v>
      </c>
      <c r="F382" s="2">
        <f>'Moving Avg'!D382</f>
        <v>1.6247399999999999</v>
      </c>
      <c r="G382" s="2">
        <f>'Moving Avg'!F382</f>
        <v>1.6405749999999997</v>
      </c>
      <c r="H382" s="2">
        <f>'Moving Avg'!G382</f>
        <v>1.6488959999999999</v>
      </c>
      <c r="I382" s="2">
        <f>'Moving Avg'!H382</f>
        <v>1.9269429999999994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</row>
    <row r="383" spans="1:12" ht="13.5" x14ac:dyDescent="0.25">
      <c r="A383" s="3">
        <f>RSI!A383</f>
        <v>42563</v>
      </c>
      <c r="B383" s="2">
        <f>RSI!B383</f>
        <v>1.5485</v>
      </c>
      <c r="C383" s="2">
        <f>RSI!I383</f>
        <v>34.653575362037188</v>
      </c>
      <c r="D383" s="2">
        <f>MACD!E383</f>
        <v>5.3605815144608382E-3</v>
      </c>
      <c r="E383" s="2">
        <f>MACD!F383</f>
        <v>-4.8707152922162801E-3</v>
      </c>
      <c r="F383" s="2">
        <f>'Moving Avg'!D383</f>
        <v>1.6141799999999999</v>
      </c>
      <c r="G383" s="2">
        <f>'Moving Avg'!F383</f>
        <v>1.6358849999999996</v>
      </c>
      <c r="H383" s="2">
        <f>'Moving Avg'!G383</f>
        <v>1.6450260000000003</v>
      </c>
      <c r="I383" s="2">
        <f>'Moving Avg'!H383</f>
        <v>1.9233944999999992</v>
      </c>
      <c r="J383" s="6" t="str">
        <f>OBV!F383</f>
        <v>BEARISH</v>
      </c>
      <c r="K383" s="6" t="str">
        <f>OBV!G383</f>
        <v>WEAK</v>
      </c>
      <c r="L383" s="6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1.5543</v>
      </c>
      <c r="C384" s="2">
        <f>RSI!I384</f>
        <v>35.960542958795031</v>
      </c>
      <c r="D384" s="2">
        <f>MACD!E384</f>
        <v>1.3477261998469103E-2</v>
      </c>
      <c r="E384" s="2">
        <f>MACD!F384</f>
        <v>-1.2011198340792038E-3</v>
      </c>
      <c r="F384" s="2">
        <f>'Moving Avg'!D384</f>
        <v>1.5989200000000001</v>
      </c>
      <c r="G384" s="2">
        <f>'Moving Avg'!F384</f>
        <v>1.6311899999999997</v>
      </c>
      <c r="H384" s="2">
        <f>'Moving Avg'!G384</f>
        <v>1.6415060000000004</v>
      </c>
      <c r="I384" s="2">
        <f>'Moving Avg'!H384</f>
        <v>1.919904499999999</v>
      </c>
      <c r="J384" s="6" t="str">
        <f>OBV!F384</f>
        <v>BEARISH</v>
      </c>
      <c r="K384" s="6" t="str">
        <f>OBV!G384</f>
        <v>WEAK</v>
      </c>
      <c r="L384" s="6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1.5837000000000001</v>
      </c>
      <c r="C385" s="2">
        <f>RSI!I385</f>
        <v>42.264195042076132</v>
      </c>
      <c r="D385" s="2">
        <f>MACD!E385</f>
        <v>1.8642441728122572E-2</v>
      </c>
      <c r="E385" s="2">
        <f>MACD!F385</f>
        <v>2.7675924783611516E-3</v>
      </c>
      <c r="F385" s="2">
        <f>'Moving Avg'!D385</f>
        <v>1.5848400000000002</v>
      </c>
      <c r="G385" s="2">
        <f>'Moving Avg'!F385</f>
        <v>1.6273799999999998</v>
      </c>
      <c r="H385" s="2">
        <f>'Moving Avg'!G385</f>
        <v>1.639864</v>
      </c>
      <c r="I385" s="2">
        <f>'Moving Avg'!H385</f>
        <v>1.9165319999999992</v>
      </c>
      <c r="J385" s="6" t="str">
        <f>OBV!F385</f>
        <v>BULLISH</v>
      </c>
      <c r="K385" s="6" t="str">
        <f>OBV!G385</f>
        <v>NEUTRAL</v>
      </c>
      <c r="L385" s="6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1.6306</v>
      </c>
      <c r="C386" s="2">
        <f>RSI!I386</f>
        <v>50.615353745537973</v>
      </c>
      <c r="D386" s="2">
        <f>MACD!E386</f>
        <v>1.9804990613428108E-2</v>
      </c>
      <c r="E386" s="2">
        <f>MACD!F386</f>
        <v>6.1750721053745426E-3</v>
      </c>
      <c r="F386" s="2">
        <f>'Moving Avg'!D386</f>
        <v>1.5825</v>
      </c>
      <c r="G386" s="2">
        <f>'Moving Avg'!F386</f>
        <v>1.6262049999999999</v>
      </c>
      <c r="H386" s="2">
        <f>'Moving Avg'!G386</f>
        <v>1.6390440000000002</v>
      </c>
      <c r="I386" s="2">
        <f>'Moving Avg'!H386</f>
        <v>1.9137164999999989</v>
      </c>
      <c r="J386" s="6" t="str">
        <f>OBV!F386</f>
        <v>BULLISH</v>
      </c>
      <c r="K386" s="6" t="str">
        <f>OBV!G386</f>
        <v>NEUTRAL</v>
      </c>
      <c r="L386" s="6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1.6247</v>
      </c>
      <c r="C387" s="2">
        <f>RSI!I387</f>
        <v>49.642562715750167</v>
      </c>
      <c r="D387" s="2">
        <f>MACD!E387</f>
        <v>2.0287272610594265E-2</v>
      </c>
      <c r="E387" s="2">
        <f>MACD!F387</f>
        <v>8.9975122064184874E-3</v>
      </c>
      <c r="F387" s="2">
        <f>'Moving Avg'!D387</f>
        <v>1.5883600000000002</v>
      </c>
      <c r="G387" s="2">
        <f>'Moving Avg'!F387</f>
        <v>1.6253250000000001</v>
      </c>
      <c r="H387" s="2">
        <f>'Moving Avg'!G387</f>
        <v>1.6381060000000003</v>
      </c>
      <c r="I387" s="2">
        <f>'Moving Avg'!H387</f>
        <v>1.9109009999999989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1.6423000000000001</v>
      </c>
      <c r="C388" s="2">
        <f>RSI!I388</f>
        <v>52.570940688916963</v>
      </c>
      <c r="D388" s="2">
        <f>MACD!E388</f>
        <v>1.2182652835033725E-2</v>
      </c>
      <c r="E388" s="2">
        <f>MACD!F388</f>
        <v>9.6345403321415352E-3</v>
      </c>
      <c r="F388" s="2">
        <f>'Moving Avg'!D388</f>
        <v>1.6071200000000001</v>
      </c>
      <c r="G388" s="2">
        <f>'Moving Avg'!F388</f>
        <v>1.624735</v>
      </c>
      <c r="H388" s="2">
        <f>'Moving Avg'!G388</f>
        <v>1.636816</v>
      </c>
      <c r="I388" s="2">
        <f>'Moving Avg'!H388</f>
        <v>1.9081734999999989</v>
      </c>
      <c r="J388" s="6" t="str">
        <f>OBV!F388</f>
        <v>BULLISH</v>
      </c>
      <c r="K388" s="6" t="str">
        <f>OBV!G388</f>
        <v>STRONG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1.6423000000000001</v>
      </c>
      <c r="C389" s="2">
        <f>RSI!I389</f>
        <v>52.570940688916963</v>
      </c>
      <c r="D389" s="2">
        <f>MACD!E389</f>
        <v>9.7345016965173503E-3</v>
      </c>
      <c r="E389" s="2">
        <f>MACD!F389</f>
        <v>9.6545326050166986E-3</v>
      </c>
      <c r="F389" s="2">
        <f>'Moving Avg'!D389</f>
        <v>1.6247200000000004</v>
      </c>
      <c r="G389" s="2">
        <f>'Moving Avg'!F389</f>
        <v>1.624735</v>
      </c>
      <c r="H389" s="2">
        <f>'Moving Avg'!G389</f>
        <v>1.6356420000000005</v>
      </c>
      <c r="I389" s="2">
        <f>'Moving Avg'!H389</f>
        <v>1.9055044999999986</v>
      </c>
      <c r="J389" s="6" t="str">
        <f>OBV!F389</f>
        <v>BULLISH</v>
      </c>
      <c r="K389" s="6" t="str">
        <f>OBV!G389</f>
        <v>STRONG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1.6423000000000001</v>
      </c>
      <c r="C390" s="2">
        <f>RSI!I390</f>
        <v>52.570940688916963</v>
      </c>
      <c r="D390" s="2">
        <f>MACD!E390</f>
        <v>1.1187551354984393E-2</v>
      </c>
      <c r="E390" s="2">
        <f>MACD!F390</f>
        <v>9.9611363550102389E-3</v>
      </c>
      <c r="F390" s="2">
        <f>'Moving Avg'!D390</f>
        <v>1.6364400000000003</v>
      </c>
      <c r="G390" s="2">
        <f>'Moving Avg'!F390</f>
        <v>1.6253199999999999</v>
      </c>
      <c r="H390" s="2">
        <f>'Moving Avg'!G390</f>
        <v>1.6338820000000007</v>
      </c>
      <c r="I390" s="2">
        <f>'Moving Avg'!H390</f>
        <v>1.902806499999999</v>
      </c>
      <c r="J390" s="6" t="str">
        <f>OBV!F390</f>
        <v>BEARISH</v>
      </c>
      <c r="K390" s="6" t="str">
        <f>OBV!G390</f>
        <v>NEUTRAL</v>
      </c>
      <c r="L390" s="6" t="str">
        <f>OBV!H390</f>
        <v>BEARISH DIVERGENCE</v>
      </c>
    </row>
    <row r="391" spans="1:12" ht="13.5" x14ac:dyDescent="0.25">
      <c r="A391" s="3">
        <f>RSI!A391</f>
        <v>42573</v>
      </c>
      <c r="B391" s="2">
        <f>RSI!B391</f>
        <v>1.6365000000000001</v>
      </c>
      <c r="C391" s="2">
        <f>RSI!I391</f>
        <v>51.342069790576048</v>
      </c>
      <c r="D391" s="2">
        <f>MACD!E391</f>
        <v>1.0947205060564347E-2</v>
      </c>
      <c r="E391" s="2">
        <f>MACD!F391</f>
        <v>1.0158350096121061E-2</v>
      </c>
      <c r="F391" s="2">
        <f>'Moving Avg'!D391</f>
        <v>1.6376200000000001</v>
      </c>
      <c r="G391" s="2">
        <f>'Moving Avg'!F391</f>
        <v>1.6267900000000002</v>
      </c>
      <c r="H391" s="2">
        <f>'Moving Avg'!G391</f>
        <v>1.6322400000000004</v>
      </c>
      <c r="I391" s="2">
        <f>'Moving Avg'!H391</f>
        <v>1.9001379999999992</v>
      </c>
      <c r="J391" s="6" t="str">
        <f>OBV!F391</f>
        <v>BEARISH</v>
      </c>
      <c r="K391" s="6" t="str">
        <f>OBV!G391</f>
        <v>NEUTRAL</v>
      </c>
      <c r="L391" s="6" t="str">
        <f>OBV!H391</f>
        <v>BEARISH DIVERGENCE</v>
      </c>
    </row>
    <row r="392" spans="1:12" ht="13.5" x14ac:dyDescent="0.25">
      <c r="A392" s="3">
        <f>RSI!A392</f>
        <v>42577</v>
      </c>
      <c r="B392" s="2">
        <f>RSI!B392</f>
        <v>1.6365000000000001</v>
      </c>
      <c r="C392" s="2">
        <f>RSI!I392</f>
        <v>51.342069790576048</v>
      </c>
      <c r="D392" s="2">
        <f>MACD!E392</f>
        <v>3.4848573363255309E-3</v>
      </c>
      <c r="E392" s="2">
        <f>MACD!F392</f>
        <v>8.8236515441619551E-3</v>
      </c>
      <c r="F392" s="2">
        <f>'Moving Avg'!D392</f>
        <v>1.63998</v>
      </c>
      <c r="G392" s="2">
        <f>'Moving Avg'!F392</f>
        <v>1.6270849999999999</v>
      </c>
      <c r="H392" s="2">
        <f>'Moving Avg'!G392</f>
        <v>1.6309500000000006</v>
      </c>
      <c r="I392" s="2">
        <f>'Moving Avg'!H392</f>
        <v>1.8975574999999991</v>
      </c>
      <c r="J392" s="6" t="str">
        <f>OBV!F392</f>
        <v>BULLISH</v>
      </c>
      <c r="K392" s="6" t="str">
        <f>OBV!G392</f>
        <v>NEUTRAL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1.6365000000000001</v>
      </c>
      <c r="C393" s="2">
        <f>RSI!I393</f>
        <v>51.342069790576048</v>
      </c>
      <c r="D393" s="2">
        <f>MACD!E393</f>
        <v>-1.0085185551170106E-2</v>
      </c>
      <c r="E393" s="2">
        <f>MACD!F393</f>
        <v>5.0418841250955432E-3</v>
      </c>
      <c r="F393" s="2">
        <f>'Moving Avg'!D393</f>
        <v>1.6388200000000002</v>
      </c>
      <c r="G393" s="2">
        <f>'Moving Avg'!F393</f>
        <v>1.6256200000000001</v>
      </c>
      <c r="H393" s="2">
        <f>'Moving Avg'!G393</f>
        <v>1.6305980000000002</v>
      </c>
      <c r="I393" s="2">
        <f>'Moving Avg'!H393</f>
        <v>1.8950059999999993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1.6071</v>
      </c>
      <c r="C394" s="2">
        <f>RSI!I394</f>
        <v>44.723426599821018</v>
      </c>
      <c r="D394" s="2">
        <f>MACD!E394</f>
        <v>-1.8534818177542212E-2</v>
      </c>
      <c r="E394" s="2">
        <f>MACD!F394</f>
        <v>3.265436645679921E-4</v>
      </c>
      <c r="F394" s="2">
        <f>'Moving Avg'!D394</f>
        <v>1.6317799999999998</v>
      </c>
      <c r="G394" s="2">
        <f>'Moving Avg'!F394</f>
        <v>1.6232700000000002</v>
      </c>
      <c r="H394" s="2">
        <f>'Moving Avg'!G394</f>
        <v>1.6293080000000004</v>
      </c>
      <c r="I394" s="2">
        <f>'Moving Avg'!H394</f>
        <v>1.8920439999999996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1.6365000000000001</v>
      </c>
      <c r="C395" s="2">
        <f>RSI!I395</f>
        <v>51.461920891875053</v>
      </c>
      <c r="D395" s="2">
        <f>MACD!E395</f>
        <v>-2.3200087976807726E-2</v>
      </c>
      <c r="E395" s="2">
        <f>MACD!F395</f>
        <v>-4.3787826637071521E-3</v>
      </c>
      <c r="F395" s="2">
        <f>'Moving Avg'!D395</f>
        <v>1.63062</v>
      </c>
      <c r="G395" s="2">
        <f>'Moving Avg'!F395</f>
        <v>1.62239</v>
      </c>
      <c r="H395" s="2">
        <f>'Moving Avg'!G395</f>
        <v>1.6290740000000001</v>
      </c>
      <c r="I395" s="2">
        <f>'Moving Avg'!H395</f>
        <v>1.8892579999999999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1.6365000000000001</v>
      </c>
      <c r="C396" s="2">
        <f>RSI!I396</f>
        <v>51.46192089187506</v>
      </c>
      <c r="D396" s="2">
        <f>MACD!E396</f>
        <v>-1.9977150207265648E-2</v>
      </c>
      <c r="E396" s="2">
        <f>MACD!F396</f>
        <v>-7.4984561724188515E-3</v>
      </c>
      <c r="F396" s="2">
        <f>'Moving Avg'!D396</f>
        <v>1.63062</v>
      </c>
      <c r="G396" s="2">
        <f>'Moving Avg'!F396</f>
        <v>1.6215100000000002</v>
      </c>
      <c r="H396" s="2">
        <f>'Moving Avg'!G396</f>
        <v>1.62931</v>
      </c>
      <c r="I396" s="2">
        <f>'Moving Avg'!H396</f>
        <v>1.8860614999999998</v>
      </c>
      <c r="J396" s="6" t="str">
        <f>OBV!F396</f>
        <v>BEARISH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1.6247</v>
      </c>
      <c r="C397" s="2">
        <f>RSI!I397</f>
        <v>48.69853406244399</v>
      </c>
      <c r="D397" s="2">
        <f>MACD!E397</f>
        <v>-1.7325251382612761E-2</v>
      </c>
      <c r="E397" s="2">
        <f>MACD!F397</f>
        <v>-9.4638152144576326E-3</v>
      </c>
      <c r="F397" s="2">
        <f>'Moving Avg'!D397</f>
        <v>1.6282599999999998</v>
      </c>
      <c r="G397" s="2">
        <f>'Moving Avg'!F397</f>
        <v>1.6203350000000001</v>
      </c>
      <c r="H397" s="2">
        <f>'Moving Avg'!G397</f>
        <v>1.6296620000000002</v>
      </c>
      <c r="I397" s="2">
        <f>'Moving Avg'!H397</f>
        <v>1.8825129999999999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1.6247</v>
      </c>
      <c r="C398" s="2">
        <f>RSI!I398</f>
        <v>48.69853406244399</v>
      </c>
      <c r="D398" s="2">
        <f>MACD!E398</f>
        <v>-1.2342421803382075E-2</v>
      </c>
      <c r="E398" s="2">
        <f>MACD!F398</f>
        <v>-1.0039536532242523E-2</v>
      </c>
      <c r="F398" s="2">
        <f>'Moving Avg'!D398</f>
        <v>1.6259000000000001</v>
      </c>
      <c r="G398" s="2">
        <f>'Moving Avg'!F398</f>
        <v>1.6215050000000002</v>
      </c>
      <c r="H398" s="2">
        <f>'Moving Avg'!G398</f>
        <v>1.6301300000000001</v>
      </c>
      <c r="I398" s="2">
        <f>'Moving Avg'!H398</f>
        <v>1.8792575000000002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1.6423000000000001</v>
      </c>
      <c r="C399" s="2">
        <f>RSI!I399</f>
        <v>53.058771771974257</v>
      </c>
      <c r="D399" s="2">
        <f>MACD!E399</f>
        <v>-9.4009750184764762E-3</v>
      </c>
      <c r="E399" s="2">
        <f>MACD!F399</f>
        <v>-9.9118242294893143E-3</v>
      </c>
      <c r="F399" s="2">
        <f>'Moving Avg'!D399</f>
        <v>1.6329400000000001</v>
      </c>
      <c r="G399" s="2">
        <f>'Moving Avg'!F399</f>
        <v>1.6220900000000005</v>
      </c>
      <c r="H399" s="2">
        <f>'Moving Avg'!G399</f>
        <v>1.6310680000000002</v>
      </c>
      <c r="I399" s="2">
        <f>'Moving Avg'!H399</f>
        <v>1.8761485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1.6423000000000001</v>
      </c>
      <c r="C400" s="2">
        <f>RSI!I400</f>
        <v>53.058771771974257</v>
      </c>
      <c r="D400" s="2">
        <f>MACD!E400</f>
        <v>-6.9892890756759751E-3</v>
      </c>
      <c r="E400" s="2">
        <f>MACD!F400</f>
        <v>-9.3273171987266479E-3</v>
      </c>
      <c r="F400" s="2">
        <f>'Moving Avg'!D400</f>
        <v>1.6341000000000001</v>
      </c>
      <c r="G400" s="2">
        <f>'Moving Avg'!F400</f>
        <v>1.6215000000000004</v>
      </c>
      <c r="H400" s="2">
        <f>'Moving Avg'!G400</f>
        <v>1.630598</v>
      </c>
      <c r="I400" s="2">
        <f>'Moving Avg'!H400</f>
        <v>1.8730984999999998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1.6423000000000001</v>
      </c>
      <c r="C401" s="2">
        <f>RSI!I401</f>
        <v>53.058771771974271</v>
      </c>
      <c r="D401" s="2">
        <f>MACD!E401</f>
        <v>-5.9124492164939202E-3</v>
      </c>
      <c r="E401" s="2">
        <f>MACD!F401</f>
        <v>-8.644343602280103E-3</v>
      </c>
      <c r="F401" s="2">
        <f>'Moving Avg'!D401</f>
        <v>1.6352600000000002</v>
      </c>
      <c r="G401" s="2">
        <f>'Moving Avg'!F401</f>
        <v>1.6215000000000004</v>
      </c>
      <c r="H401" s="2">
        <f>'Moving Avg'!G401</f>
        <v>1.6302460000000003</v>
      </c>
      <c r="I401" s="2">
        <f>'Moving Avg'!H401</f>
        <v>1.8701654999999999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1.6423000000000001</v>
      </c>
      <c r="C402" s="2">
        <f>RSI!I402</f>
        <v>53.058771771974271</v>
      </c>
      <c r="D402" s="2">
        <f>MACD!E402</f>
        <v>-5.0674897915907735E-3</v>
      </c>
      <c r="E402" s="2">
        <f>MACD!F402</f>
        <v>-7.9289728401422382E-3</v>
      </c>
      <c r="F402" s="2">
        <f>'Moving Avg'!D402</f>
        <v>1.6387800000000001</v>
      </c>
      <c r="G402" s="2">
        <f>'Moving Avg'!F402</f>
        <v>1.6238450000000004</v>
      </c>
      <c r="H402" s="2">
        <f>'Moving Avg'!G402</f>
        <v>1.6302460000000003</v>
      </c>
      <c r="I402" s="2">
        <f>'Moving Avg'!H402</f>
        <v>1.8671445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1.5953999999999999</v>
      </c>
      <c r="C403" s="2">
        <f>RSI!I403</f>
        <v>40.669448546673358</v>
      </c>
      <c r="D403" s="2">
        <f>MACD!E403</f>
        <v>-9.3975816476810081E-4</v>
      </c>
      <c r="E403" s="2">
        <f>MACD!F403</f>
        <v>-6.5311299050674117E-3</v>
      </c>
      <c r="F403" s="2">
        <f>'Moving Avg'!D403</f>
        <v>1.6329199999999999</v>
      </c>
      <c r="G403" s="2">
        <f>'Moving Avg'!F403</f>
        <v>1.62619</v>
      </c>
      <c r="H403" s="2">
        <f>'Moving Avg'!G403</f>
        <v>1.6302460000000003</v>
      </c>
      <c r="I403" s="2">
        <f>'Moving Avg'!H403</f>
        <v>1.8639769999999998</v>
      </c>
      <c r="J403" s="6" t="str">
        <f>OBV!F403</f>
        <v>BULLISH</v>
      </c>
      <c r="K403" s="6" t="str">
        <f>OBV!G403</f>
        <v>NEUTRAL</v>
      </c>
      <c r="L403" s="6" t="str">
        <f>OBV!H403</f>
        <v>BULLISH DIVERGENCE</v>
      </c>
    </row>
    <row r="404" spans="1:12" ht="13.5" x14ac:dyDescent="0.25">
      <c r="A404" s="3">
        <f>RSI!A404</f>
        <v>42593</v>
      </c>
      <c r="B404" s="2">
        <f>RSI!B404</f>
        <v>1.6365000000000001</v>
      </c>
      <c r="C404" s="2">
        <f>RSI!I404</f>
        <v>51.382974734483007</v>
      </c>
      <c r="D404" s="2">
        <f>MACD!E404</f>
        <v>-4.7942161988554499E-3</v>
      </c>
      <c r="E404" s="2">
        <f>MACD!F404</f>
        <v>-6.1837471638250202E-3</v>
      </c>
      <c r="F404" s="2">
        <f>'Moving Avg'!D404</f>
        <v>1.6317599999999999</v>
      </c>
      <c r="G404" s="2">
        <f>'Moving Avg'!F404</f>
        <v>1.6303000000000001</v>
      </c>
      <c r="H404" s="2">
        <f>'Moving Avg'!G404</f>
        <v>1.6308340000000001</v>
      </c>
      <c r="I404" s="2">
        <f>'Moving Avg'!H404</f>
        <v>1.861162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1.6365000000000001</v>
      </c>
      <c r="C405" s="2">
        <f>RSI!I405</f>
        <v>51.382974734483007</v>
      </c>
      <c r="D405" s="2">
        <f>MACD!E405</f>
        <v>-3.5714215965152452E-3</v>
      </c>
      <c r="E405" s="2">
        <f>MACD!F405</f>
        <v>-5.6612820503630654E-3</v>
      </c>
      <c r="F405" s="2">
        <f>'Moving Avg'!D405</f>
        <v>1.6306</v>
      </c>
      <c r="G405" s="2">
        <f>'Moving Avg'!F405</f>
        <v>1.6329400000000003</v>
      </c>
      <c r="H405" s="2">
        <f>'Moving Avg'!G405</f>
        <v>1.6313040000000003</v>
      </c>
      <c r="I405" s="2">
        <f>'Moving Avg'!H405</f>
        <v>1.8585230000000001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1.6365000000000001</v>
      </c>
      <c r="C406" s="2">
        <f>RSI!I406</f>
        <v>51.382974734482993</v>
      </c>
      <c r="D406" s="2">
        <f>MACD!E406</f>
        <v>-2.5726916762029983E-3</v>
      </c>
      <c r="E406" s="2">
        <f>MACD!F406</f>
        <v>-5.0435639755310518E-3</v>
      </c>
      <c r="F406" s="2">
        <f>'Moving Avg'!D406</f>
        <v>1.62944</v>
      </c>
      <c r="G406" s="2">
        <f>'Moving Avg'!F406</f>
        <v>1.6332350000000002</v>
      </c>
      <c r="H406" s="2">
        <f>'Moving Avg'!G406</f>
        <v>1.6317740000000003</v>
      </c>
      <c r="I406" s="2">
        <f>'Moving Avg'!H406</f>
        <v>1.8555904999999999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1.6306</v>
      </c>
      <c r="C407" s="2">
        <f>RSI!I407</f>
        <v>49.771587986119378</v>
      </c>
      <c r="D407" s="2">
        <f>MACD!E407</f>
        <v>-3.1392401240928347E-3</v>
      </c>
      <c r="E407" s="2">
        <f>MACD!F407</f>
        <v>-4.6626992052434084E-3</v>
      </c>
      <c r="F407" s="2">
        <f>'Moving Avg'!D407</f>
        <v>1.6271</v>
      </c>
      <c r="G407" s="2">
        <f>'Moving Avg'!F407</f>
        <v>1.6335299999999999</v>
      </c>
      <c r="H407" s="2">
        <f>'Moving Avg'!G407</f>
        <v>1.6321260000000002</v>
      </c>
      <c r="I407" s="2">
        <f>'Moving Avg'!H407</f>
        <v>1.8526580000000001</v>
      </c>
      <c r="J407" s="6" t="str">
        <f>OBV!F407</f>
        <v>BEARISH</v>
      </c>
      <c r="K407" s="6" t="str">
        <f>OBV!G407</f>
        <v>WEAK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1.6306</v>
      </c>
      <c r="C408" s="2">
        <f>RSI!I408</f>
        <v>49.771587986119378</v>
      </c>
      <c r="D408" s="2">
        <f>MACD!E408</f>
        <v>-3.6145787641876925E-3</v>
      </c>
      <c r="E408" s="2">
        <f>MACD!F408</f>
        <v>-4.4530751170322649E-3</v>
      </c>
      <c r="F408" s="2">
        <f>'Moving Avg'!D408</f>
        <v>1.6341399999999999</v>
      </c>
      <c r="G408" s="2">
        <f>'Moving Avg'!F408</f>
        <v>1.6329450000000001</v>
      </c>
      <c r="H408" s="2">
        <f>'Moving Avg'!G408</f>
        <v>1.6320079999999999</v>
      </c>
      <c r="I408" s="2">
        <f>'Moving Avg'!H408</f>
        <v>1.849872</v>
      </c>
      <c r="J408" s="6" t="str">
        <f>OBV!F408</f>
        <v>BEARISH</v>
      </c>
      <c r="K408" s="6" t="str">
        <f>OBV!G408</f>
        <v>WEAK</v>
      </c>
      <c r="L408" s="6" t="str">
        <f>OBV!H408</f>
        <v>BEARISH DIVERGENCE</v>
      </c>
    </row>
    <row r="409" spans="1:12" ht="13.5" x14ac:dyDescent="0.25">
      <c r="A409" s="3">
        <f>RSI!A409</f>
        <v>42600</v>
      </c>
      <c r="B409" s="2">
        <f>RSI!B409</f>
        <v>1.6306</v>
      </c>
      <c r="C409" s="2">
        <f>RSI!I409</f>
        <v>49.771587986119378</v>
      </c>
      <c r="D409" s="2">
        <f>MACD!E409</f>
        <v>-1.3053474564079792E-3</v>
      </c>
      <c r="E409" s="2">
        <f>MACD!F409</f>
        <v>-3.8235295849074077E-3</v>
      </c>
      <c r="F409" s="2">
        <f>'Moving Avg'!D409</f>
        <v>1.63296</v>
      </c>
      <c r="G409" s="2">
        <f>'Moving Avg'!F409</f>
        <v>1.6323600000000003</v>
      </c>
      <c r="H409" s="2">
        <f>'Moving Avg'!G409</f>
        <v>1.6318899999999996</v>
      </c>
      <c r="I409" s="2">
        <f>'Moving Avg'!H409</f>
        <v>1.8470860000000002</v>
      </c>
      <c r="J409" s="6" t="str">
        <f>OBV!F409</f>
        <v>BEARISH</v>
      </c>
      <c r="K409" s="6" t="str">
        <f>OBV!G409</f>
        <v>WEAK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1.6306</v>
      </c>
      <c r="C410" s="2">
        <f>RSI!I410</f>
        <v>49.771587986119378</v>
      </c>
      <c r="D410" s="2">
        <f>MACD!E410</f>
        <v>6.5208843950381734E-4</v>
      </c>
      <c r="E410" s="2">
        <f>MACD!F410</f>
        <v>-2.9284059800251628E-3</v>
      </c>
      <c r="F410" s="2">
        <f>'Moving Avg'!D410</f>
        <v>1.6317800000000002</v>
      </c>
      <c r="G410" s="2">
        <f>'Moving Avg'!F410</f>
        <v>1.6317750000000004</v>
      </c>
      <c r="H410" s="2">
        <f>'Moving Avg'!G410</f>
        <v>1.6315379999999997</v>
      </c>
      <c r="I410" s="2">
        <f>'Moving Avg'!H410</f>
        <v>1.8445050000000003</v>
      </c>
      <c r="J410" s="6" t="str">
        <f>OBV!F410</f>
        <v>BEARISH</v>
      </c>
      <c r="K410" s="6" t="str">
        <f>OBV!G410</f>
        <v>WEAK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1.6423000000000001</v>
      </c>
      <c r="C411" s="2">
        <f>RSI!I411</f>
        <v>53.648755186117249</v>
      </c>
      <c r="D411" s="2">
        <f>MACD!E411</f>
        <v>1.4449275210357548E-3</v>
      </c>
      <c r="E411" s="2">
        <f>MACD!F411</f>
        <v>-2.0537392798129794E-3</v>
      </c>
      <c r="F411" s="2">
        <f>'Moving Avg'!D411</f>
        <v>1.6329400000000001</v>
      </c>
      <c r="G411" s="2">
        <f>'Moving Avg'!F411</f>
        <v>1.6320650000000008</v>
      </c>
      <c r="H411" s="2">
        <f>'Moving Avg'!G411</f>
        <v>1.6313019999999998</v>
      </c>
      <c r="I411" s="2">
        <f>'Moving Avg'!H411</f>
        <v>1.8419825000000001</v>
      </c>
      <c r="J411" s="6" t="str">
        <f>OBV!F411</f>
        <v>BEARISH</v>
      </c>
      <c r="K411" s="6" t="str">
        <f>OBV!G411</f>
        <v>WEAK</v>
      </c>
      <c r="L411" s="6" t="str">
        <f>OBV!H411</f>
        <v>BEARISH DIVERGENCE</v>
      </c>
    </row>
    <row r="412" spans="1:12" ht="13.5" x14ac:dyDescent="0.25">
      <c r="A412" s="3">
        <f>RSI!A412</f>
        <v>42605</v>
      </c>
      <c r="B412" s="2">
        <f>RSI!B412</f>
        <v>1.5953999999999999</v>
      </c>
      <c r="C412" s="2">
        <f>RSI!I412</f>
        <v>40.239855104029019</v>
      </c>
      <c r="D412" s="2">
        <f>MACD!E412</f>
        <v>5.523705405187318E-3</v>
      </c>
      <c r="E412" s="2">
        <f>MACD!F412</f>
        <v>-5.3825034281291986E-4</v>
      </c>
      <c r="F412" s="2">
        <f>'Moving Avg'!D412</f>
        <v>1.6259000000000001</v>
      </c>
      <c r="G412" s="2">
        <f>'Moving Avg'!F412</f>
        <v>1.6300100000000004</v>
      </c>
      <c r="H412" s="2">
        <f>'Moving Avg'!G412</f>
        <v>1.6310679999999993</v>
      </c>
      <c r="I412" s="2">
        <f>'Moving Avg'!H412</f>
        <v>1.8398414999999997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1.6247</v>
      </c>
      <c r="C413" s="2">
        <f>RSI!I413</f>
        <v>48.84233522815061</v>
      </c>
      <c r="D413" s="2">
        <f>MACD!E413</f>
        <v>-1.9490115743137082E-4</v>
      </c>
      <c r="E413" s="2">
        <f>MACD!F413</f>
        <v>-4.6958050573661007E-4</v>
      </c>
      <c r="F413" s="2">
        <f>'Moving Avg'!D413</f>
        <v>1.6247199999999999</v>
      </c>
      <c r="G413" s="2">
        <f>'Moving Avg'!F413</f>
        <v>1.6294200000000008</v>
      </c>
      <c r="H413" s="2">
        <f>'Moving Avg'!G413</f>
        <v>1.6307159999999996</v>
      </c>
      <c r="I413" s="2">
        <f>'Moving Avg'!H413</f>
        <v>1.8384334999999998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1.6423000000000001</v>
      </c>
      <c r="C414" s="2">
        <f>RSI!I414</f>
        <v>53.200310288338564</v>
      </c>
      <c r="D414" s="2">
        <f>MACD!E414</f>
        <v>1.2400266812484517E-5</v>
      </c>
      <c r="E414" s="2">
        <f>MACD!F414</f>
        <v>-3.7318435122679118E-4</v>
      </c>
      <c r="F414" s="2">
        <f>'Moving Avg'!D414</f>
        <v>1.6270599999999997</v>
      </c>
      <c r="G414" s="2">
        <f>'Moving Avg'!F414</f>
        <v>1.6311800000000005</v>
      </c>
      <c r="H414" s="2">
        <f>'Moving Avg'!G414</f>
        <v>1.6305979999999998</v>
      </c>
      <c r="I414" s="2">
        <f>'Moving Avg'!H414</f>
        <v>1.8376414999999997</v>
      </c>
      <c r="J414" s="6" t="str">
        <f>OBV!F414</f>
        <v>BEARISH</v>
      </c>
      <c r="K414" s="6" t="str">
        <f>OBV!G414</f>
        <v>NEUTRAL</v>
      </c>
      <c r="L414" s="6" t="str">
        <f>OBV!H414</f>
        <v>BEARISH DIVERGENCE</v>
      </c>
    </row>
    <row r="415" spans="1:12" ht="13.5" x14ac:dyDescent="0.25">
      <c r="A415" s="3">
        <f>RSI!A415</f>
        <v>42608</v>
      </c>
      <c r="B415" s="2">
        <f>RSI!B415</f>
        <v>1.5953999999999999</v>
      </c>
      <c r="C415" s="2">
        <f>RSI!I415</f>
        <v>42.749500724999287</v>
      </c>
      <c r="D415" s="2">
        <f>MACD!E415</f>
        <v>3.5826518069828062E-3</v>
      </c>
      <c r="E415" s="2">
        <f>MACD!F415</f>
        <v>4.1798288041512829E-4</v>
      </c>
      <c r="F415" s="2">
        <f>'Moving Avg'!D415</f>
        <v>1.6200199999999998</v>
      </c>
      <c r="G415" s="2">
        <f>'Moving Avg'!F415</f>
        <v>1.6291250000000006</v>
      </c>
      <c r="H415" s="2">
        <f>'Moving Avg'!G415</f>
        <v>1.6293079999999998</v>
      </c>
      <c r="I415" s="2">
        <f>'Moving Avg'!H415</f>
        <v>1.8369669999999996</v>
      </c>
      <c r="J415" s="6" t="str">
        <f>OBV!F415</f>
        <v>BEARISH</v>
      </c>
      <c r="K415" s="6" t="str">
        <f>OBV!G415</f>
        <v>WEAK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1.613</v>
      </c>
      <c r="C416" s="2">
        <f>RSI!I416</f>
        <v>46.960271225813713</v>
      </c>
      <c r="D416" s="2">
        <f>MACD!E416</f>
        <v>5.5037018534753734E-3</v>
      </c>
      <c r="E416" s="2">
        <f>MACD!F416</f>
        <v>1.4351266750271773E-3</v>
      </c>
      <c r="F416" s="2">
        <f>'Moving Avg'!D416</f>
        <v>1.61416</v>
      </c>
      <c r="G416" s="2">
        <f>'Moving Avg'!F416</f>
        <v>1.6279500000000007</v>
      </c>
      <c r="H416" s="2">
        <f>'Moving Avg'!G416</f>
        <v>1.6284859999999997</v>
      </c>
      <c r="I416" s="2">
        <f>'Moving Avg'!H416</f>
        <v>1.8365859999999998</v>
      </c>
      <c r="J416" s="6" t="str">
        <f>OBV!F416</f>
        <v>BULLISH</v>
      </c>
      <c r="K416" s="6" t="str">
        <f>OBV!G416</f>
        <v>NEUTRAL</v>
      </c>
      <c r="L416" s="6" t="str">
        <f>OBV!H416</f>
        <v>BULLISH DIVERGENCE</v>
      </c>
    </row>
    <row r="417" spans="1:12" ht="13.5" x14ac:dyDescent="0.25">
      <c r="A417" s="3">
        <f>RSI!A417</f>
        <v>42612</v>
      </c>
      <c r="B417" s="2">
        <f>RSI!B417</f>
        <v>1.6423000000000001</v>
      </c>
      <c r="C417" s="2">
        <f>RSI!I417</f>
        <v>53.139431779292515</v>
      </c>
      <c r="D417" s="2">
        <f>MACD!E417</f>
        <v>4.135821384448457E-3</v>
      </c>
      <c r="E417" s="2">
        <f>MACD!F417</f>
        <v>1.9752656169114333E-3</v>
      </c>
      <c r="F417" s="2">
        <f>'Moving Avg'!D417</f>
        <v>1.6235400000000002</v>
      </c>
      <c r="G417" s="2">
        <f>'Moving Avg'!F417</f>
        <v>1.6288300000000002</v>
      </c>
      <c r="H417" s="2">
        <f>'Moving Avg'!G417</f>
        <v>1.6284859999999997</v>
      </c>
      <c r="I417" s="2">
        <f>'Moving Avg'!H417</f>
        <v>1.8358524999999997</v>
      </c>
      <c r="J417" s="6" t="str">
        <f>OBV!F417</f>
        <v>BULLISH</v>
      </c>
      <c r="K417" s="6" t="str">
        <f>OBV!G417</f>
        <v>STRONG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1.6598999999999999</v>
      </c>
      <c r="C418" s="2">
        <f>RSI!I418</f>
        <v>56.423486576776078</v>
      </c>
      <c r="D418" s="2">
        <f>MACD!E418</f>
        <v>1.5799512576104568E-3</v>
      </c>
      <c r="E418" s="2">
        <f>MACD!F418</f>
        <v>1.8962027450512382E-3</v>
      </c>
      <c r="F418" s="2">
        <f>'Moving Avg'!D418</f>
        <v>1.6305800000000001</v>
      </c>
      <c r="G418" s="2">
        <f>'Moving Avg'!F418</f>
        <v>1.6305900000000002</v>
      </c>
      <c r="H418" s="2">
        <f>'Moving Avg'!G418</f>
        <v>1.6286019999999997</v>
      </c>
      <c r="I418" s="2">
        <f>'Moving Avg'!H418</f>
        <v>1.8346795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1.6598999999999999</v>
      </c>
      <c r="C419" s="2">
        <f>RSI!I419</f>
        <v>56.423486576776078</v>
      </c>
      <c r="D419" s="2">
        <f>MACD!E419</f>
        <v>-7.7441936891609053E-4</v>
      </c>
      <c r="E419" s="2">
        <f>MACD!F419</f>
        <v>1.3620783222577726E-3</v>
      </c>
      <c r="F419" s="2">
        <f>'Moving Avg'!D419</f>
        <v>1.6341000000000001</v>
      </c>
      <c r="G419" s="2">
        <f>'Moving Avg'!F419</f>
        <v>1.6314699999999998</v>
      </c>
      <c r="H419" s="2">
        <f>'Moving Avg'!G419</f>
        <v>1.6289539999999996</v>
      </c>
      <c r="I419" s="2">
        <f>'Moving Avg'!H419</f>
        <v>1.8329784999999998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1.6423000000000001</v>
      </c>
      <c r="C420" s="2">
        <f>RSI!I420</f>
        <v>52.182227290674497</v>
      </c>
      <c r="D420" s="2">
        <f>MACD!E420</f>
        <v>-1.6403858783726744E-3</v>
      </c>
      <c r="E420" s="2">
        <f>MACD!F420</f>
        <v>7.6158548213168316E-4</v>
      </c>
      <c r="F420" s="2">
        <f>'Moving Avg'!D420</f>
        <v>1.6434800000000003</v>
      </c>
      <c r="G420" s="2">
        <f>'Moving Avg'!F420</f>
        <v>1.6314699999999998</v>
      </c>
      <c r="H420" s="2">
        <f>'Moving Avg'!G420</f>
        <v>1.6291879999999999</v>
      </c>
      <c r="I420" s="2">
        <f>'Moving Avg'!H420</f>
        <v>1.8311599999999999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1.6657999999999999</v>
      </c>
      <c r="C421" s="2">
        <f>RSI!I421</f>
        <v>56.84656661495621</v>
      </c>
      <c r="D421" s="2">
        <f>MACD!E421</f>
        <v>-2.3742298857429844E-3</v>
      </c>
      <c r="E421" s="2">
        <f>MACD!F421</f>
        <v>1.3442240855674972E-4</v>
      </c>
      <c r="F421" s="2">
        <f>'Moving Avg'!D421</f>
        <v>1.6540399999999997</v>
      </c>
      <c r="G421" s="2">
        <f>'Moving Avg'!F421</f>
        <v>1.6326449999999997</v>
      </c>
      <c r="H421" s="2">
        <f>'Moving Avg'!G421</f>
        <v>1.6303619999999999</v>
      </c>
      <c r="I421" s="2">
        <f>'Moving Avg'!H421</f>
        <v>1.8292245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1.6189</v>
      </c>
      <c r="C422" s="2">
        <f>RSI!I422</f>
        <v>46.994309625144425</v>
      </c>
      <c r="D422" s="2">
        <f>MACD!E422</f>
        <v>-6.9312389526487994E-3</v>
      </c>
      <c r="E422" s="2">
        <f>MACD!F422</f>
        <v>-1.2787098636843602E-3</v>
      </c>
      <c r="F422" s="2">
        <f>'Moving Avg'!D422</f>
        <v>1.6493600000000002</v>
      </c>
      <c r="G422" s="2">
        <f>'Moving Avg'!F422</f>
        <v>1.631475</v>
      </c>
      <c r="H422" s="2">
        <f>'Moving Avg'!G422</f>
        <v>1.6301279999999998</v>
      </c>
      <c r="I422" s="2">
        <f>'Moving Avg'!H422</f>
        <v>1.8269665000000002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1.6657999999999999</v>
      </c>
      <c r="C423" s="2">
        <f>RSI!I423</f>
        <v>55.331464825928251</v>
      </c>
      <c r="D423" s="2">
        <f>MACD!E423</f>
        <v>-9.6567447577440291E-3</v>
      </c>
      <c r="E423" s="2">
        <f>MACD!F423</f>
        <v>-2.9543168424962943E-3</v>
      </c>
      <c r="F423" s="2">
        <f>'Moving Avg'!D423</f>
        <v>1.6505400000000001</v>
      </c>
      <c r="G423" s="2">
        <f>'Moving Avg'!F423</f>
        <v>1.634995</v>
      </c>
      <c r="H423" s="2">
        <f>'Moving Avg'!G423</f>
        <v>1.6301279999999998</v>
      </c>
      <c r="I423" s="2">
        <f>'Moving Avg'!H423</f>
        <v>1.824503</v>
      </c>
      <c r="J423" s="6" t="str">
        <f>OBV!F423</f>
        <v>BEARISH</v>
      </c>
      <c r="K423" s="6" t="str">
        <f>OBV!G423</f>
        <v>NEUTRAL</v>
      </c>
      <c r="L423" s="6" t="str">
        <f>OBV!H423</f>
        <v>BEARISH DIVERGENCE</v>
      </c>
    </row>
    <row r="424" spans="1:12" ht="13.5" x14ac:dyDescent="0.25">
      <c r="A424" s="3">
        <f>RSI!A424</f>
        <v>42621</v>
      </c>
      <c r="B424" s="2">
        <f>RSI!B424</f>
        <v>1.7362</v>
      </c>
      <c r="C424" s="2">
        <f>RSI!I424</f>
        <v>64.38657324360625</v>
      </c>
      <c r="D424" s="2">
        <f>MACD!E424</f>
        <v>-1.4657562755949538E-2</v>
      </c>
      <c r="E424" s="2">
        <f>MACD!F424</f>
        <v>-5.2949660251869436E-3</v>
      </c>
      <c r="F424" s="2">
        <f>'Moving Avg'!D424</f>
        <v>1.6657999999999997</v>
      </c>
      <c r="G424" s="2">
        <f>'Moving Avg'!F424</f>
        <v>1.63998</v>
      </c>
      <c r="H424" s="2">
        <f>'Moving Avg'!G424</f>
        <v>1.6317699999999997</v>
      </c>
      <c r="I424" s="2">
        <f>'Moving Avg'!H424</f>
        <v>1.8224795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1.7362</v>
      </c>
      <c r="C425" s="2">
        <f>RSI!I425</f>
        <v>64.38657324360625</v>
      </c>
      <c r="D425" s="2">
        <f>MACD!E425</f>
        <v>-2.6694014888379414E-2</v>
      </c>
      <c r="E425" s="2">
        <f>MACD!F425</f>
        <v>-9.5747757978254383E-3</v>
      </c>
      <c r="F425" s="2">
        <f>'Moving Avg'!D425</f>
        <v>1.68458</v>
      </c>
      <c r="G425" s="2">
        <f>'Moving Avg'!F425</f>
        <v>1.6449650000000002</v>
      </c>
      <c r="H425" s="2">
        <f>'Moving Avg'!G425</f>
        <v>1.6334119999999996</v>
      </c>
      <c r="I425" s="2">
        <f>'Moving Avg'!H425</f>
        <v>1.8206904999999998</v>
      </c>
      <c r="J425" s="6" t="str">
        <f>OBV!F425</f>
        <v>BULLISH</v>
      </c>
      <c r="K425" s="6" t="str">
        <f>OBV!G425</f>
        <v>STRONG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1.7362</v>
      </c>
      <c r="C426" s="2">
        <f>RSI!I426</f>
        <v>64.38657324360625</v>
      </c>
      <c r="D426" s="2">
        <f>MACD!E426</f>
        <v>-3.4716944452096499E-2</v>
      </c>
      <c r="E426" s="2">
        <f>MACD!F426</f>
        <v>-1.4603209528679651E-2</v>
      </c>
      <c r="F426" s="2">
        <f>'Moving Avg'!D426</f>
        <v>1.6986599999999998</v>
      </c>
      <c r="G426" s="2">
        <f>'Moving Avg'!F426</f>
        <v>1.64995</v>
      </c>
      <c r="H426" s="2">
        <f>'Moving Avg'!G426</f>
        <v>1.6350539999999996</v>
      </c>
      <c r="I426" s="2">
        <f>'Moving Avg'!H426</f>
        <v>1.8188135000000003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1.7243999999999999</v>
      </c>
      <c r="C427" s="2">
        <f>RSI!I427</f>
        <v>61.765371779271412</v>
      </c>
      <c r="D427" s="2">
        <f>MACD!E427</f>
        <v>-3.6629303005412117E-2</v>
      </c>
      <c r="E427" s="2">
        <f>MACD!F427</f>
        <v>-1.9008428224026146E-2</v>
      </c>
      <c r="F427" s="2">
        <f>'Moving Avg'!D427</f>
        <v>1.7197600000000002</v>
      </c>
      <c r="G427" s="2">
        <f>'Moving Avg'!F427</f>
        <v>1.6546400000000001</v>
      </c>
      <c r="H427" s="2">
        <f>'Moving Avg'!G427</f>
        <v>1.6365779999999994</v>
      </c>
      <c r="I427" s="2">
        <f>'Moving Avg'!H427</f>
        <v>1.8167310000000001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1.7010000000000001</v>
      </c>
      <c r="C428" s="2">
        <f>RSI!I428</f>
        <v>56.824964043078097</v>
      </c>
      <c r="D428" s="2">
        <f>MACD!E428</f>
        <v>-3.4204748561366793E-2</v>
      </c>
      <c r="E428" s="2">
        <f>MACD!F428</f>
        <v>-2.2047692291494274E-2</v>
      </c>
      <c r="F428" s="2">
        <f>'Moving Avg'!D428</f>
        <v>1.7268000000000001</v>
      </c>
      <c r="G428" s="2">
        <f>'Moving Avg'!F428</f>
        <v>1.6581599999999999</v>
      </c>
      <c r="H428" s="2">
        <f>'Moving Avg'!G428</f>
        <v>1.6385719999999995</v>
      </c>
      <c r="I428" s="2">
        <f>'Moving Avg'!H428</f>
        <v>1.8145610000000003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1.7243999999999999</v>
      </c>
      <c r="C429" s="2">
        <f>RSI!I429</f>
        <v>60.249088257407251</v>
      </c>
      <c r="D429" s="2">
        <f>MACD!E429</f>
        <v>-3.4117080566044899E-2</v>
      </c>
      <c r="E429" s="2">
        <f>MACD!F429</f>
        <v>-2.4461569946404398E-2</v>
      </c>
      <c r="F429" s="2">
        <f>'Moving Avg'!D429</f>
        <v>1.72444</v>
      </c>
      <c r="G429" s="2">
        <f>'Moving Avg'!F429</f>
        <v>1.6628499999999999</v>
      </c>
      <c r="H429" s="2">
        <f>'Moving Avg'!G429</f>
        <v>1.6404479999999999</v>
      </c>
      <c r="I429" s="2">
        <f>'Moving Avg'!H429</f>
        <v>1.8126250000000004</v>
      </c>
      <c r="J429" s="6" t="str">
        <f>OBV!F429</f>
        <v>BULLISH</v>
      </c>
      <c r="K429" s="6" t="str">
        <f>OBV!G429</f>
        <v>STRONG</v>
      </c>
      <c r="L429" s="6" t="str">
        <f>OBV!H429</f>
        <v>BULLISH DIVERGENCE</v>
      </c>
    </row>
    <row r="430" spans="1:12" ht="13.5" x14ac:dyDescent="0.25">
      <c r="A430" s="3">
        <f>RSI!A430</f>
        <v>42633</v>
      </c>
      <c r="B430" s="2">
        <f>RSI!B430</f>
        <v>1.7596000000000001</v>
      </c>
      <c r="C430" s="2">
        <f>RSI!I430</f>
        <v>64.774752638008266</v>
      </c>
      <c r="D430" s="2">
        <f>MACD!E430</f>
        <v>-3.9709738625937518E-2</v>
      </c>
      <c r="E430" s="2">
        <f>MACD!F430</f>
        <v>-2.7511203682311025E-2</v>
      </c>
      <c r="F430" s="2">
        <f>'Moving Avg'!D430</f>
        <v>1.72912</v>
      </c>
      <c r="G430" s="2">
        <f>'Moving Avg'!F430</f>
        <v>1.6693000000000002</v>
      </c>
      <c r="H430" s="2">
        <f>'Moving Avg'!G430</f>
        <v>1.642558</v>
      </c>
      <c r="I430" s="2">
        <f>'Moving Avg'!H430</f>
        <v>1.8108650000000004</v>
      </c>
      <c r="J430" s="6" t="str">
        <f>OBV!F430</f>
        <v>BULLISH</v>
      </c>
      <c r="K430" s="6" t="str">
        <f>OBV!G430</f>
        <v>STRONG</v>
      </c>
      <c r="L430" s="6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1.7479</v>
      </c>
      <c r="C431" s="2">
        <f>RSI!I431</f>
        <v>62.238333133509862</v>
      </c>
      <c r="D431" s="2">
        <f>MACD!E431</f>
        <v>-4.0493619001911174E-2</v>
      </c>
      <c r="E431" s="2">
        <f>MACD!F431</f>
        <v>-3.0107686746231058E-2</v>
      </c>
      <c r="F431" s="2">
        <f>'Moving Avg'!D431</f>
        <v>1.7314599999999998</v>
      </c>
      <c r="G431" s="2">
        <f>'Moving Avg'!F431</f>
        <v>1.67458</v>
      </c>
      <c r="H431" s="2">
        <f>'Moving Avg'!G431</f>
        <v>1.6446699999999999</v>
      </c>
      <c r="I431" s="2">
        <f>'Moving Avg'!H431</f>
        <v>1.8089000000000002</v>
      </c>
      <c r="J431" s="6" t="str">
        <f>OBV!F431</f>
        <v>BULLISH</v>
      </c>
      <c r="K431" s="6" t="str">
        <f>OBV!G431</f>
        <v>STRONG</v>
      </c>
      <c r="L431" s="6" t="str">
        <f>OBV!H431</f>
        <v>CONFIRMED BULLISH</v>
      </c>
    </row>
    <row r="432" spans="1:12" ht="13.5" x14ac:dyDescent="0.25">
      <c r="A432" s="3">
        <f>RSI!A432</f>
        <v>42635</v>
      </c>
      <c r="B432" s="2">
        <f>RSI!B432</f>
        <v>1.7479</v>
      </c>
      <c r="C432" s="2">
        <f>RSI!I432</f>
        <v>62.238333133509862</v>
      </c>
      <c r="D432" s="2">
        <f>MACD!E432</f>
        <v>-4.8797301701014151E-2</v>
      </c>
      <c r="E432" s="2">
        <f>MACD!F432</f>
        <v>-3.3845609737187678E-2</v>
      </c>
      <c r="F432" s="2">
        <f>'Moving Avg'!D432</f>
        <v>1.7361599999999999</v>
      </c>
      <c r="G432" s="2">
        <f>'Moving Avg'!F432</f>
        <v>1.6822050000000002</v>
      </c>
      <c r="H432" s="2">
        <f>'Moving Avg'!G432</f>
        <v>1.6477199999999999</v>
      </c>
      <c r="I432" s="2">
        <f>'Moving Avg'!H432</f>
        <v>1.8069350000000002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1.7479</v>
      </c>
      <c r="C433" s="2">
        <f>RSI!I433</f>
        <v>62.238333133509862</v>
      </c>
      <c r="D433" s="2">
        <f>MACD!E433</f>
        <v>-4.9001642257849642E-2</v>
      </c>
      <c r="E433" s="2">
        <f>MACD!F433</f>
        <v>-3.6876816241320075E-2</v>
      </c>
      <c r="F433" s="2">
        <f>'Moving Avg'!D433</f>
        <v>1.7455399999999996</v>
      </c>
      <c r="G433" s="2">
        <f>'Moving Avg'!F433</f>
        <v>1.6883650000000003</v>
      </c>
      <c r="H433" s="2">
        <f>'Moving Avg'!G433</f>
        <v>1.651708</v>
      </c>
      <c r="I433" s="2">
        <f>'Moving Avg'!H433</f>
        <v>1.8049700000000004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1.7538</v>
      </c>
      <c r="C434" s="2">
        <f>RSI!I434</f>
        <v>63.147211723506857</v>
      </c>
      <c r="D434" s="2">
        <f>MACD!E434</f>
        <v>-3.914519520399895E-2</v>
      </c>
      <c r="E434" s="2">
        <f>MACD!F434</f>
        <v>-3.7330492033855855E-2</v>
      </c>
      <c r="F434" s="2">
        <f>'Moving Avg'!D434</f>
        <v>1.75142</v>
      </c>
      <c r="G434" s="2">
        <f>'Moving Avg'!F434</f>
        <v>1.69394</v>
      </c>
      <c r="H434" s="2">
        <f>'Moving Avg'!G434</f>
        <v>1.6556979999999999</v>
      </c>
      <c r="I434" s="2">
        <f>'Moving Avg'!H434</f>
        <v>1.8033280000000005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1.7538</v>
      </c>
      <c r="C435" s="2">
        <f>RSI!I435</f>
        <v>63.147211723506857</v>
      </c>
      <c r="D435" s="2">
        <f>MACD!E435</f>
        <v>-3.1177378336121553E-2</v>
      </c>
      <c r="E435" s="2">
        <f>MACD!F435</f>
        <v>-3.6099869294309E-2</v>
      </c>
      <c r="F435" s="2">
        <f>'Moving Avg'!D435</f>
        <v>1.7502600000000001</v>
      </c>
      <c r="G435" s="2">
        <f>'Moving Avg'!F435</f>
        <v>1.7018600000000004</v>
      </c>
      <c r="H435" s="2">
        <f>'Moving Avg'!G435</f>
        <v>1.6591</v>
      </c>
      <c r="I435" s="2">
        <f>'Moving Avg'!H435</f>
        <v>1.8018325000000004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1.7362</v>
      </c>
      <c r="C436" s="2">
        <f>RSI!I436</f>
        <v>58.293181273020267</v>
      </c>
      <c r="D436" s="2">
        <f>MACD!E436</f>
        <v>-2.3476355111019531E-2</v>
      </c>
      <c r="E436" s="2">
        <f>MACD!F436</f>
        <v>-3.3575166457651108E-2</v>
      </c>
      <c r="F436" s="2">
        <f>'Moving Avg'!D436</f>
        <v>1.7479199999999999</v>
      </c>
      <c r="G436" s="2">
        <f>'Moving Avg'!F436</f>
        <v>1.7080199999999999</v>
      </c>
      <c r="H436" s="2">
        <f>'Moving Avg'!G436</f>
        <v>1.6612119999999999</v>
      </c>
      <c r="I436" s="2">
        <f>'Moving Avg'!H436</f>
        <v>1.7999850000000004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1.742</v>
      </c>
      <c r="C437" s="2">
        <f>RSI!I437</f>
        <v>59.400739207911144</v>
      </c>
      <c r="D437" s="2">
        <f>MACD!E437</f>
        <v>-1.9420267340799935E-2</v>
      </c>
      <c r="E437" s="2">
        <f>MACD!F437</f>
        <v>-3.0744186634280878E-2</v>
      </c>
      <c r="F437" s="2">
        <f>'Moving Avg'!D437</f>
        <v>1.7467399999999997</v>
      </c>
      <c r="G437" s="2">
        <f>'Moving Avg'!F437</f>
        <v>1.7130049999999997</v>
      </c>
      <c r="H437" s="2">
        <f>'Moving Avg'!G437</f>
        <v>1.6635579999999999</v>
      </c>
      <c r="I437" s="2">
        <f>'Moving Avg'!H437</f>
        <v>1.7981665</v>
      </c>
      <c r="J437" s="6" t="str">
        <f>OBV!F437</f>
        <v>BULLISH</v>
      </c>
      <c r="K437" s="6" t="str">
        <f>OBV!G437</f>
        <v>NEUTRAL</v>
      </c>
      <c r="L437" s="6" t="str">
        <f>OBV!H437</f>
        <v>BULLISH DIVERGENCE</v>
      </c>
    </row>
    <row r="438" spans="1:12" ht="13.5" x14ac:dyDescent="0.25">
      <c r="A438" s="3">
        <f>RSI!A438</f>
        <v>42643</v>
      </c>
      <c r="B438" s="2">
        <f>RSI!B438</f>
        <v>1.6951000000000001</v>
      </c>
      <c r="C438" s="2">
        <f>RSI!I438</f>
        <v>48.244105399321825</v>
      </c>
      <c r="D438" s="2">
        <f>MACD!E438</f>
        <v>-1.6347602935746774E-2</v>
      </c>
      <c r="E438" s="2">
        <f>MACD!F438</f>
        <v>-2.7864869894574058E-2</v>
      </c>
      <c r="F438" s="2">
        <f>'Moving Avg'!D438</f>
        <v>1.7361800000000003</v>
      </c>
      <c r="G438" s="2">
        <f>'Moving Avg'!F438</f>
        <v>1.7147649999999999</v>
      </c>
      <c r="H438" s="2">
        <f>'Moving Avg'!G438</f>
        <v>1.6646139999999994</v>
      </c>
      <c r="I438" s="2">
        <f>'Moving Avg'!H438</f>
        <v>1.7960840000000002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1.7126999999999999</v>
      </c>
      <c r="C439" s="2">
        <f>RSI!I439</f>
        <v>51.895443528144675</v>
      </c>
      <c r="D439" s="2">
        <f>MACD!E439</f>
        <v>-1.1390414550753736E-2</v>
      </c>
      <c r="E439" s="2">
        <f>MACD!F439</f>
        <v>-2.4569978825809996E-2</v>
      </c>
      <c r="F439" s="2">
        <f>'Moving Avg'!D439</f>
        <v>1.7279600000000002</v>
      </c>
      <c r="G439" s="2">
        <f>'Moving Avg'!F439</f>
        <v>1.7174050000000001</v>
      </c>
      <c r="H439" s="2">
        <f>'Moving Avg'!G439</f>
        <v>1.6660219999999999</v>
      </c>
      <c r="I439" s="2">
        <f>'Moving Avg'!H439</f>
        <v>1.7940604999999998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1.7010000000000001</v>
      </c>
      <c r="C440" s="2">
        <f>RSI!I440</f>
        <v>49.400386608996065</v>
      </c>
      <c r="D440" s="2">
        <f>MACD!E440</f>
        <v>-9.613875875740252E-4</v>
      </c>
      <c r="E440" s="2">
        <f>MACD!F440</f>
        <v>-1.9848260578162805E-2</v>
      </c>
      <c r="F440" s="2">
        <f>'Moving Avg'!D440</f>
        <v>1.7174</v>
      </c>
      <c r="G440" s="2">
        <f>'Moving Avg'!F440</f>
        <v>1.7203400000000002</v>
      </c>
      <c r="H440" s="2">
        <f>'Moving Avg'!G440</f>
        <v>1.6671959999999997</v>
      </c>
      <c r="I440" s="2">
        <f>'Moving Avg'!H440</f>
        <v>1.7918610000000001</v>
      </c>
      <c r="J440" s="6" t="str">
        <f>OBV!F440</f>
        <v>BULLISH</v>
      </c>
      <c r="K440" s="6" t="str">
        <f>OBV!G440</f>
        <v>NEUTRAL</v>
      </c>
      <c r="L440" s="6" t="str">
        <f>OBV!H440</f>
        <v>BULLISH DIVERGENCE</v>
      </c>
    </row>
    <row r="441" spans="1:12" ht="13.5" x14ac:dyDescent="0.25">
      <c r="A441" s="3">
        <f>RSI!A441</f>
        <v>42649</v>
      </c>
      <c r="B441" s="2">
        <f>RSI!B441</f>
        <v>1.7362</v>
      </c>
      <c r="C441" s="2">
        <f>RSI!I441</f>
        <v>56.220118432852082</v>
      </c>
      <c r="D441" s="2">
        <f>MACD!E441</f>
        <v>3.4808573275961763E-3</v>
      </c>
      <c r="E441" s="2">
        <f>MACD!F441</f>
        <v>-1.5182436997011011E-2</v>
      </c>
      <c r="F441" s="2">
        <f>'Moving Avg'!D441</f>
        <v>1.7174</v>
      </c>
      <c r="G441" s="2">
        <f>'Moving Avg'!F441</f>
        <v>1.7238600000000002</v>
      </c>
      <c r="H441" s="2">
        <f>'Moving Avg'!G441</f>
        <v>1.6691899999999997</v>
      </c>
      <c r="I441" s="2">
        <f>'Moving Avg'!H441</f>
        <v>1.7901310000000001</v>
      </c>
      <c r="J441" s="6" t="str">
        <f>OBV!F441</f>
        <v>BULLISH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42650</v>
      </c>
      <c r="B442" s="2">
        <f>RSI!B442</f>
        <v>1.7010000000000001</v>
      </c>
      <c r="C442" s="2">
        <f>RSI!I442</f>
        <v>49.094284215830491</v>
      </c>
      <c r="D442" s="2">
        <f>MACD!E442</f>
        <v>9.6623214938680313E-3</v>
      </c>
      <c r="E442" s="2">
        <f>MACD!F442</f>
        <v>-1.0213485298835203E-2</v>
      </c>
      <c r="F442" s="2">
        <f>'Moving Avg'!D442</f>
        <v>1.7092000000000003</v>
      </c>
      <c r="G442" s="2">
        <f>'Moving Avg'!F442</f>
        <v>1.727965</v>
      </c>
      <c r="H442" s="2">
        <f>'Moving Avg'!G442</f>
        <v>1.6704799999999991</v>
      </c>
      <c r="I442" s="2">
        <f>'Moving Avg'!H442</f>
        <v>1.7881075000000002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1.7302999999999999</v>
      </c>
      <c r="C443" s="2">
        <f>RSI!I443</f>
        <v>54.288060581787065</v>
      </c>
      <c r="D443" s="2">
        <f>MACD!E443</f>
        <v>1.275933961281206E-2</v>
      </c>
      <c r="E443" s="2">
        <f>MACD!F443</f>
        <v>-5.6189203165057508E-3</v>
      </c>
      <c r="F443" s="2">
        <f>'Moving Avg'!D443</f>
        <v>1.7162399999999998</v>
      </c>
      <c r="G443" s="2">
        <f>'Moving Avg'!F443</f>
        <v>1.7311899999999998</v>
      </c>
      <c r="H443" s="2">
        <f>'Moving Avg'!G443</f>
        <v>1.6723559999999995</v>
      </c>
      <c r="I443" s="2">
        <f>'Moving Avg'!H443</f>
        <v>1.7865240000000007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1.7714000000000001</v>
      </c>
      <c r="C444" s="2">
        <f>RSI!I444</f>
        <v>60.39258799446678</v>
      </c>
      <c r="D444" s="2">
        <f>MACD!E444</f>
        <v>1.3104190394174653E-2</v>
      </c>
      <c r="E444" s="2">
        <f>MACD!F444</f>
        <v>-1.8742981743696701E-3</v>
      </c>
      <c r="F444" s="2">
        <f>'Moving Avg'!D444</f>
        <v>1.7279799999999998</v>
      </c>
      <c r="G444" s="2">
        <f>'Moving Avg'!F444</f>
        <v>1.7329500000000002</v>
      </c>
      <c r="H444" s="2">
        <f>'Moving Avg'!G444</f>
        <v>1.6756419999999994</v>
      </c>
      <c r="I444" s="2">
        <f>'Moving Avg'!H444</f>
        <v>1.7848525000000004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1.7655000000000001</v>
      </c>
      <c r="C445" s="2">
        <f>RSI!I445</f>
        <v>59.17099606717742</v>
      </c>
      <c r="D445" s="2">
        <f>MACD!E445</f>
        <v>1.3461504363684762E-2</v>
      </c>
      <c r="E445" s="2">
        <f>MACD!F445</f>
        <v>1.1928623332412164E-3</v>
      </c>
      <c r="F445" s="2">
        <f>'Moving Avg'!D445</f>
        <v>1.74088</v>
      </c>
      <c r="G445" s="2">
        <f>'Moving Avg'!F445</f>
        <v>1.7344150000000003</v>
      </c>
      <c r="H445" s="2">
        <f>'Moving Avg'!G445</f>
        <v>1.6782219999999999</v>
      </c>
      <c r="I445" s="2">
        <f>'Moving Avg'!H445</f>
        <v>1.7834450000000004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1.7596000000000001</v>
      </c>
      <c r="C446" s="2">
        <f>RSI!I446</f>
        <v>57.909525269265728</v>
      </c>
      <c r="D446" s="2">
        <f>MACD!E446</f>
        <v>1.1184055144769056E-2</v>
      </c>
      <c r="E446" s="2">
        <f>MACD!F446</f>
        <v>3.1911008955467844E-3</v>
      </c>
      <c r="F446" s="2">
        <f>'Moving Avg'!D446</f>
        <v>1.74556</v>
      </c>
      <c r="G446" s="2">
        <f>'Moving Avg'!F446</f>
        <v>1.7355849999999999</v>
      </c>
      <c r="H446" s="2">
        <f>'Moving Avg'!G446</f>
        <v>1.6806840000000001</v>
      </c>
      <c r="I446" s="2">
        <f>'Moving Avg'!H446</f>
        <v>1.7817730000000001</v>
      </c>
      <c r="J446" s="6" t="str">
        <f>OBV!F446</f>
        <v>BULLISH</v>
      </c>
      <c r="K446" s="6" t="str">
        <f>OBV!G446</f>
        <v>STRONG</v>
      </c>
      <c r="L446" s="6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1.7948</v>
      </c>
      <c r="C447" s="2">
        <f>RSI!I447</f>
        <v>62.980322941867811</v>
      </c>
      <c r="D447" s="2">
        <f>MACD!E447</f>
        <v>7.2905088320027733E-3</v>
      </c>
      <c r="E447" s="2">
        <f>MACD!F447</f>
        <v>4.0109824828379829E-3</v>
      </c>
      <c r="F447" s="2">
        <f>'Moving Avg'!D447</f>
        <v>1.7643200000000001</v>
      </c>
      <c r="G447" s="2">
        <f>'Moving Avg'!F447</f>
        <v>1.7391049999999999</v>
      </c>
      <c r="H447" s="2">
        <f>'Moving Avg'!G447</f>
        <v>1.6840859999999997</v>
      </c>
      <c r="I447" s="2">
        <f>'Moving Avg'!H447</f>
        <v>1.7803065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1.7655000000000001</v>
      </c>
      <c r="C448" s="2">
        <f>RSI!I448</f>
        <v>56.841722981825036</v>
      </c>
      <c r="D448" s="2">
        <f>MACD!E448</f>
        <v>-1.4897967843470195E-3</v>
      </c>
      <c r="E448" s="2">
        <f>MACD!F448</f>
        <v>2.9108266294009828E-3</v>
      </c>
      <c r="F448" s="2">
        <f>'Moving Avg'!D448</f>
        <v>1.77136</v>
      </c>
      <c r="G448" s="2">
        <f>'Moving Avg'!F448</f>
        <v>1.7423300000000002</v>
      </c>
      <c r="H448" s="2">
        <f>'Moving Avg'!G448</f>
        <v>1.6869019999999995</v>
      </c>
      <c r="I448" s="2">
        <f>'Moving Avg'!H448</f>
        <v>1.7790159999999999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1.7479</v>
      </c>
      <c r="C449" s="2">
        <f>RSI!I449</f>
        <v>53.47034704514811</v>
      </c>
      <c r="D449" s="2">
        <f>MACD!E449</f>
        <v>-5.142859056024518E-3</v>
      </c>
      <c r="E449" s="2">
        <f>MACD!F449</f>
        <v>1.3000894923158827E-3</v>
      </c>
      <c r="F449" s="2">
        <f>'Moving Avg'!D449</f>
        <v>1.7666600000000003</v>
      </c>
      <c r="G449" s="2">
        <f>'Moving Avg'!F449</f>
        <v>1.7435050000000001</v>
      </c>
      <c r="H449" s="2">
        <f>'Moving Avg'!G449</f>
        <v>1.6890139999999993</v>
      </c>
      <c r="I449" s="2">
        <f>'Moving Avg'!H449</f>
        <v>1.7776965000000002</v>
      </c>
      <c r="J449" s="6" t="str">
        <f>OBV!F449</f>
        <v>BEARISH</v>
      </c>
      <c r="K449" s="6" t="str">
        <f>OBV!G449</f>
        <v>WEAK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1.7771999999999999</v>
      </c>
      <c r="C450" s="2">
        <f>RSI!I450</f>
        <v>57.942559474685069</v>
      </c>
      <c r="D450" s="2">
        <f>MACD!E450</f>
        <v>-1.2317846772512242E-2</v>
      </c>
      <c r="E450" s="2">
        <f>MACD!F450</f>
        <v>-1.4234977606497425E-3</v>
      </c>
      <c r="F450" s="2">
        <f>'Moving Avg'!D450</f>
        <v>1.7690000000000001</v>
      </c>
      <c r="G450" s="2">
        <f>'Moving Avg'!F450</f>
        <v>1.7443849999999999</v>
      </c>
      <c r="H450" s="2">
        <f>'Moving Avg'!G450</f>
        <v>1.6917119999999992</v>
      </c>
      <c r="I450" s="2">
        <f>'Moving Avg'!H450</f>
        <v>1.7764940000000002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1.7596000000000001</v>
      </c>
      <c r="C451" s="2">
        <f>RSI!I451</f>
        <v>54.550811624844044</v>
      </c>
      <c r="D451" s="2">
        <f>MACD!E451</f>
        <v>-1.1948189322210423E-2</v>
      </c>
      <c r="E451" s="2">
        <f>MACD!F451</f>
        <v>-3.528436072961879E-3</v>
      </c>
      <c r="F451" s="2">
        <f>'Moving Avg'!D451</f>
        <v>1.7689999999999997</v>
      </c>
      <c r="G451" s="2">
        <f>'Moving Avg'!F451</f>
        <v>1.7449699999999997</v>
      </c>
      <c r="H451" s="2">
        <f>'Moving Avg'!G451</f>
        <v>1.6940579999999994</v>
      </c>
      <c r="I451" s="2">
        <f>'Moving Avg'!H451</f>
        <v>1.7752330000000001</v>
      </c>
      <c r="J451" s="6" t="str">
        <f>OBV!F451</f>
        <v>BULLISH</v>
      </c>
      <c r="K451" s="6" t="str">
        <f>OBV!G451</f>
        <v>STRONG</v>
      </c>
      <c r="L451" s="6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1.7596000000000001</v>
      </c>
      <c r="C452" s="2">
        <f>RSI!I452</f>
        <v>54.550811624844044</v>
      </c>
      <c r="D452" s="2">
        <f>MACD!E452</f>
        <v>-1.7204461242091185E-2</v>
      </c>
      <c r="E452" s="2">
        <f>MACD!F452</f>
        <v>-6.2636411067877405E-3</v>
      </c>
      <c r="F452" s="2">
        <f>'Moving Avg'!D452</f>
        <v>1.7619599999999997</v>
      </c>
      <c r="G452" s="2">
        <f>'Moving Avg'!F452</f>
        <v>1.745555</v>
      </c>
      <c r="H452" s="2">
        <f>'Moving Avg'!G452</f>
        <v>1.696404</v>
      </c>
      <c r="I452" s="2">
        <f>'Moving Avg'!H452</f>
        <v>1.7735320000000001</v>
      </c>
      <c r="J452" s="6" t="str">
        <f>OBV!F452</f>
        <v>BULLISH</v>
      </c>
      <c r="K452" s="6" t="str">
        <f>OBV!G452</f>
        <v>STRONG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1.7714000000000001</v>
      </c>
      <c r="C453" s="2">
        <f>RSI!I453</f>
        <v>56.529420789012654</v>
      </c>
      <c r="D453" s="2">
        <f>MACD!E453</f>
        <v>-1.8160748800492676E-2</v>
      </c>
      <c r="E453" s="2">
        <f>MACD!F453</f>
        <v>-8.6430626455287277E-3</v>
      </c>
      <c r="F453" s="2">
        <f>'Moving Avg'!D453</f>
        <v>1.7631399999999999</v>
      </c>
      <c r="G453" s="2">
        <f>'Moving Avg'!F453</f>
        <v>1.7467300000000001</v>
      </c>
      <c r="H453" s="2">
        <f>'Moving Avg'!G453</f>
        <v>1.699924</v>
      </c>
      <c r="I453" s="2">
        <f>'Moving Avg'!H453</f>
        <v>1.7718310000000002</v>
      </c>
      <c r="J453" s="6" t="str">
        <f>OBV!F453</f>
        <v>BULLISH</v>
      </c>
      <c r="K453" s="6" t="str">
        <f>OBV!G453</f>
        <v>STRONG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1.7479</v>
      </c>
      <c r="C454" s="2">
        <f>RSI!I454</f>
        <v>51.702034469062994</v>
      </c>
      <c r="D454" s="2">
        <f>MACD!E454</f>
        <v>-1.1107575248807011E-2</v>
      </c>
      <c r="E454" s="2">
        <f>MACD!F454</f>
        <v>-9.1359651661843851E-3</v>
      </c>
      <c r="F454" s="2">
        <f>'Moving Avg'!D454</f>
        <v>1.7631399999999999</v>
      </c>
      <c r="G454" s="2">
        <f>'Moving Avg'!F454</f>
        <v>1.746435</v>
      </c>
      <c r="H454" s="2">
        <f>'Moving Avg'!G454</f>
        <v>1.7021520000000001</v>
      </c>
      <c r="I454" s="2">
        <f>'Moving Avg'!H454</f>
        <v>1.7700715000000002</v>
      </c>
      <c r="J454" s="6" t="str">
        <f>OBV!F454</f>
        <v>BULLISH</v>
      </c>
      <c r="K454" s="6" t="str">
        <f>OBV!G454</f>
        <v>STRONG</v>
      </c>
      <c r="L454" s="6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1.7479</v>
      </c>
      <c r="C455" s="2">
        <f>RSI!I455</f>
        <v>51.702034469062987</v>
      </c>
      <c r="D455" s="2">
        <f>MACD!E455</f>
        <v>-6.0948885601781466E-3</v>
      </c>
      <c r="E455" s="2">
        <f>MACD!F455</f>
        <v>-8.5277498449831384E-3</v>
      </c>
      <c r="F455" s="2">
        <f>'Moving Avg'!D455</f>
        <v>1.7572800000000002</v>
      </c>
      <c r="G455" s="2">
        <f>'Moving Avg'!F455</f>
        <v>1.7461399999999998</v>
      </c>
      <c r="H455" s="2">
        <f>'Moving Avg'!G455</f>
        <v>1.7043800000000002</v>
      </c>
      <c r="I455" s="2">
        <f>'Moving Avg'!H455</f>
        <v>1.7683120000000003</v>
      </c>
      <c r="J455" s="6" t="str">
        <f>OBV!F455</f>
        <v>BULLISH</v>
      </c>
      <c r="K455" s="6" t="str">
        <f>OBV!G455</f>
        <v>NEUTRAL</v>
      </c>
      <c r="L455" s="6" t="str">
        <f>OBV!H455</f>
        <v>BULLISH DIVERGENCE</v>
      </c>
    </row>
    <row r="456" spans="1:12" ht="13.5" x14ac:dyDescent="0.25">
      <c r="A456" s="3">
        <f>RSI!A456</f>
        <v>42670</v>
      </c>
      <c r="B456" s="2">
        <f>RSI!B456</f>
        <v>1.7243999999999999</v>
      </c>
      <c r="C456" s="2">
        <f>RSI!I456</f>
        <v>47.042941701239961</v>
      </c>
      <c r="D456" s="2">
        <f>MACD!E456</f>
        <v>-1.0644942763784471E-3</v>
      </c>
      <c r="E456" s="2">
        <f>MACD!F456</f>
        <v>-7.0350987312622001E-3</v>
      </c>
      <c r="F456" s="2">
        <f>'Moving Avg'!D456</f>
        <v>1.7502399999999998</v>
      </c>
      <c r="G456" s="2">
        <f>'Moving Avg'!F456</f>
        <v>1.7455500000000002</v>
      </c>
      <c r="H456" s="2">
        <f>'Moving Avg'!G456</f>
        <v>1.7061380000000002</v>
      </c>
      <c r="I456" s="2">
        <f>'Moving Avg'!H456</f>
        <v>1.7664350000000002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1.7479</v>
      </c>
      <c r="C457" s="2">
        <f>RSI!I457</f>
        <v>51.72759391507654</v>
      </c>
      <c r="D457" s="2">
        <f>MACD!E457</f>
        <v>6.9646122910016484E-3</v>
      </c>
      <c r="E457" s="2">
        <f>MACD!F457</f>
        <v>-4.2351565268094306E-3</v>
      </c>
      <c r="F457" s="2">
        <f>'Moving Avg'!D457</f>
        <v>1.7479000000000002</v>
      </c>
      <c r="G457" s="2">
        <f>'Moving Avg'!F457</f>
        <v>1.7458450000000003</v>
      </c>
      <c r="H457" s="2">
        <f>'Moving Avg'!G457</f>
        <v>1.7084840000000003</v>
      </c>
      <c r="I457" s="2">
        <f>'Moving Avg'!H457</f>
        <v>1.7647340000000005</v>
      </c>
      <c r="J457" s="6" t="str">
        <f>OBV!F457</f>
        <v>BULLISH</v>
      </c>
      <c r="K457" s="6" t="str">
        <f>OBV!G457</f>
        <v>STRONG</v>
      </c>
      <c r="L457" s="6" t="str">
        <f>OBV!H457</f>
        <v>BULLISH DIVERGENCE</v>
      </c>
    </row>
    <row r="458" spans="1:12" ht="13.5" x14ac:dyDescent="0.25">
      <c r="A458" s="3">
        <f>RSI!A458</f>
        <v>42674</v>
      </c>
      <c r="B458" s="2">
        <f>RSI!B458</f>
        <v>1.7479</v>
      </c>
      <c r="C458" s="2">
        <f>RSI!I458</f>
        <v>51.72759391507654</v>
      </c>
      <c r="D458" s="2">
        <f>MACD!E458</f>
        <v>9.2026346752338561E-3</v>
      </c>
      <c r="E458" s="2">
        <f>MACD!F458</f>
        <v>-1.5475982864007736E-3</v>
      </c>
      <c r="F458" s="2">
        <f>'Moving Avg'!D458</f>
        <v>1.7431999999999999</v>
      </c>
      <c r="G458" s="2">
        <f>'Moving Avg'!F458</f>
        <v>1.7484850000000001</v>
      </c>
      <c r="H458" s="2">
        <f>'Moving Avg'!G458</f>
        <v>1.7108300000000003</v>
      </c>
      <c r="I458" s="2">
        <f>'Moving Avg'!H458</f>
        <v>1.7632090000000007</v>
      </c>
      <c r="J458" s="6" t="str">
        <f>OBV!F458</f>
        <v>BULLISH</v>
      </c>
      <c r="K458" s="6" t="str">
        <f>OBV!G458</f>
        <v>NEUTRAL</v>
      </c>
      <c r="L458" s="6" t="str">
        <f>OBV!H458</f>
        <v>BULLISH DIVERGENCE</v>
      </c>
    </row>
    <row r="459" spans="1:12" ht="13.5" x14ac:dyDescent="0.25">
      <c r="A459" s="3">
        <f>RSI!A459</f>
        <v>42675</v>
      </c>
      <c r="B459" s="2">
        <f>RSI!B459</f>
        <v>1.7655000000000001</v>
      </c>
      <c r="C459" s="2">
        <f>RSI!I459</f>
        <v>55.172019810909575</v>
      </c>
      <c r="D459" s="2">
        <f>MACD!E459</f>
        <v>7.0403714756981373E-3</v>
      </c>
      <c r="E459" s="2">
        <f>MACD!F459</f>
        <v>1.6999566601900865E-4</v>
      </c>
      <c r="F459" s="2">
        <f>'Moving Avg'!D459</f>
        <v>1.7467199999999998</v>
      </c>
      <c r="G459" s="2">
        <f>'Moving Avg'!F459</f>
        <v>1.751125</v>
      </c>
      <c r="H459" s="2">
        <f>'Moving Avg'!G459</f>
        <v>1.7135280000000004</v>
      </c>
      <c r="I459" s="2">
        <f>'Moving Avg'!H459</f>
        <v>1.7620655000000012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1.7830999999999999</v>
      </c>
      <c r="C460" s="2">
        <f>RSI!I460</f>
        <v>58.370911150770517</v>
      </c>
      <c r="D460" s="2">
        <f>MACD!E460</f>
        <v>8.2694772712104125E-3</v>
      </c>
      <c r="E460" s="2">
        <f>MACD!F460</f>
        <v>1.7898919870572895E-3</v>
      </c>
      <c r="F460" s="2">
        <f>'Moving Avg'!D460</f>
        <v>1.7537600000000002</v>
      </c>
      <c r="G460" s="2">
        <f>'Moving Avg'!F460</f>
        <v>1.7552299999999998</v>
      </c>
      <c r="H460" s="2">
        <f>'Moving Avg'!G460</f>
        <v>1.7165780000000004</v>
      </c>
      <c r="I460" s="2">
        <f>'Moving Avg'!H460</f>
        <v>1.7608340000000009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1.8242</v>
      </c>
      <c r="C461" s="2">
        <f>RSI!I461</f>
        <v>64.704915784748152</v>
      </c>
      <c r="D461" s="2">
        <f>MACD!E461</f>
        <v>3.3188396207293192E-3</v>
      </c>
      <c r="E461" s="2">
        <f>MACD!F461</f>
        <v>2.0956815137916957E-3</v>
      </c>
      <c r="F461" s="2">
        <f>'Moving Avg'!D461</f>
        <v>1.7737200000000002</v>
      </c>
      <c r="G461" s="2">
        <f>'Moving Avg'!F461</f>
        <v>1.75963</v>
      </c>
      <c r="H461" s="2">
        <f>'Moving Avg'!G461</f>
        <v>1.7202160000000004</v>
      </c>
      <c r="I461" s="2">
        <f>'Moving Avg'!H461</f>
        <v>1.760101000000001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1.83</v>
      </c>
      <c r="C462" s="2">
        <f>RSI!I462</f>
        <v>65.502613810011184</v>
      </c>
      <c r="D462" s="2">
        <f>MACD!E462</f>
        <v>-1.7634985911374468E-3</v>
      </c>
      <c r="E462" s="2">
        <f>MACD!F462</f>
        <v>1.3238454928058672E-3</v>
      </c>
      <c r="F462" s="2">
        <f>'Moving Avg'!D462</f>
        <v>1.7901400000000003</v>
      </c>
      <c r="G462" s="2">
        <f>'Moving Avg'!F462</f>
        <v>1.7660800000000001</v>
      </c>
      <c r="H462" s="2">
        <f>'Moving Avg'!G462</f>
        <v>1.7249080000000003</v>
      </c>
      <c r="I462" s="2">
        <f>'Moving Avg'!H462</f>
        <v>1.7598370000000012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1.83</v>
      </c>
      <c r="C463" s="2">
        <f>RSI!I463</f>
        <v>65.502613810011184</v>
      </c>
      <c r="D463" s="2">
        <f>MACD!E463</f>
        <v>-4.712185240422162E-3</v>
      </c>
      <c r="E463" s="2">
        <f>MACD!F463</f>
        <v>1.1663934616026146E-4</v>
      </c>
      <c r="F463" s="2">
        <f>'Moving Avg'!D463</f>
        <v>1.8065599999999999</v>
      </c>
      <c r="G463" s="2">
        <f>'Moving Avg'!F463</f>
        <v>1.7710650000000006</v>
      </c>
      <c r="H463" s="2">
        <f>'Moving Avg'!G463</f>
        <v>1.7290140000000005</v>
      </c>
      <c r="I463" s="2">
        <f>'Moving Avg'!H463</f>
        <v>1.7595145000000008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1.8945000000000001</v>
      </c>
      <c r="C464" s="2">
        <f>RSI!I464</f>
        <v>73.288716663020224</v>
      </c>
      <c r="D464" s="2">
        <f>MACD!E464</f>
        <v>-1.6029678367463607E-2</v>
      </c>
      <c r="E464" s="2">
        <f>MACD!F464</f>
        <v>-3.1126241965645125E-3</v>
      </c>
      <c r="F464" s="2">
        <f>'Moving Avg'!D464</f>
        <v>1.8323600000000002</v>
      </c>
      <c r="G464" s="2">
        <f>'Moving Avg'!F464</f>
        <v>1.7772200000000005</v>
      </c>
      <c r="H464" s="2">
        <f>'Moving Avg'!G464</f>
        <v>1.7340580000000003</v>
      </c>
      <c r="I464" s="2">
        <f>'Moving Avg'!H464</f>
        <v>1.7599250000000006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1.9883999999999999</v>
      </c>
      <c r="C465" s="2">
        <f>RSI!I465</f>
        <v>80.270193871624329</v>
      </c>
      <c r="D465" s="2">
        <f>MACD!E465</f>
        <v>-3.3340196591014726E-2</v>
      </c>
      <c r="E465" s="2">
        <f>MACD!F465</f>
        <v>-9.1581386754545566E-3</v>
      </c>
      <c r="F465" s="2">
        <f>'Moving Avg'!D465</f>
        <v>1.8734200000000001</v>
      </c>
      <c r="G465" s="2">
        <f>'Moving Avg'!F465</f>
        <v>1.7883650000000002</v>
      </c>
      <c r="H465" s="2">
        <f>'Moving Avg'!G465</f>
        <v>1.7419180000000003</v>
      </c>
      <c r="I465" s="2">
        <f>'Moving Avg'!H465</f>
        <v>1.7608050000000006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2.0059999999999998</v>
      </c>
      <c r="C466" s="2">
        <f>RSI!I466</f>
        <v>81.258926342401935</v>
      </c>
      <c r="D466" s="2">
        <f>MACD!E466</f>
        <v>-5.4182452218116239E-2</v>
      </c>
      <c r="E466" s="2">
        <f>MACD!F466</f>
        <v>-1.8163001383986896E-2</v>
      </c>
      <c r="F466" s="2">
        <f>'Moving Avg'!D466</f>
        <v>1.90978</v>
      </c>
      <c r="G466" s="2">
        <f>'Moving Avg'!F466</f>
        <v>1.8006850000000001</v>
      </c>
      <c r="H466" s="2">
        <f>'Moving Avg'!G466</f>
        <v>1.7497780000000001</v>
      </c>
      <c r="I466" s="2">
        <f>'Moving Avg'!H466</f>
        <v>1.7620370000000005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2.1116000000000001</v>
      </c>
      <c r="C467" s="2">
        <f>RSI!I467</f>
        <v>85.843092155010993</v>
      </c>
      <c r="D467" s="2">
        <f>MACD!E467</f>
        <v>-7.7310345347974874E-2</v>
      </c>
      <c r="E467" s="2">
        <f>MACD!F467</f>
        <v>-2.9992470176784494E-2</v>
      </c>
      <c r="F467" s="2">
        <f>'Moving Avg'!D467</f>
        <v>1.9661000000000002</v>
      </c>
      <c r="G467" s="2">
        <f>'Moving Avg'!F467</f>
        <v>1.8165249999999999</v>
      </c>
      <c r="H467" s="2">
        <f>'Moving Avg'!G467</f>
        <v>1.7591639999999997</v>
      </c>
      <c r="I467" s="2">
        <f>'Moving Avg'!H467</f>
        <v>1.7637970000000007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2.1057000000000001</v>
      </c>
      <c r="C468" s="2">
        <f>RSI!I468</f>
        <v>84.598007836388348</v>
      </c>
      <c r="D468" s="2">
        <f>MACD!E468</f>
        <v>-9.8257152269112469E-2</v>
      </c>
      <c r="E468" s="2">
        <f>MACD!F468</f>
        <v>-4.364540659525009E-2</v>
      </c>
      <c r="F468" s="2">
        <f>'Moving Avg'!D468</f>
        <v>2.0212399999999997</v>
      </c>
      <c r="G468" s="2">
        <f>'Moving Avg'!F468</f>
        <v>1.8335349999999999</v>
      </c>
      <c r="H468" s="2">
        <f>'Moving Avg'!G468</f>
        <v>1.7680799999999999</v>
      </c>
      <c r="I468" s="2">
        <f>'Moving Avg'!H468</f>
        <v>1.7655275000000008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2.0705</v>
      </c>
      <c r="C469" s="2">
        <f>RSI!I469</f>
        <v>77.386380443425224</v>
      </c>
      <c r="D469" s="2">
        <f>MACD!E469</f>
        <v>-0.11231112176836144</v>
      </c>
      <c r="E469" s="2">
        <f>MACD!F469</f>
        <v>-5.7378549629872364E-2</v>
      </c>
      <c r="F469" s="2">
        <f>'Moving Avg'!D469</f>
        <v>2.0564399999999998</v>
      </c>
      <c r="G469" s="2">
        <f>'Moving Avg'!F469</f>
        <v>1.8496650000000003</v>
      </c>
      <c r="H469" s="2">
        <f>'Moving Avg'!G469</f>
        <v>1.776292</v>
      </c>
      <c r="I469" s="2">
        <f>'Moving Avg'!H469</f>
        <v>1.7672285000000008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2.0293999999999999</v>
      </c>
      <c r="C470" s="2">
        <f>RSI!I470</f>
        <v>69.894357442881287</v>
      </c>
      <c r="D470" s="2">
        <f>MACD!E470</f>
        <v>-0.11976581443280576</v>
      </c>
      <c r="E470" s="2">
        <f>MACD!F470</f>
        <v>-6.9856002590459043E-2</v>
      </c>
      <c r="F470" s="2">
        <f>'Moving Avg'!D470</f>
        <v>2.0646399999999998</v>
      </c>
      <c r="G470" s="2">
        <f>'Moving Avg'!F470</f>
        <v>1.8622750000000003</v>
      </c>
      <c r="H470" s="2">
        <f>'Moving Avg'!G470</f>
        <v>1.7840340000000001</v>
      </c>
      <c r="I470" s="2">
        <f>'Moving Avg'!H470</f>
        <v>1.7682255000000009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2.0821999999999998</v>
      </c>
      <c r="C471" s="2">
        <f>RSI!I471</f>
        <v>73.450417218260952</v>
      </c>
      <c r="D471" s="2">
        <f>MACD!E471</f>
        <v>-0.12463640481739513</v>
      </c>
      <c r="E471" s="2">
        <f>MACD!F471</f>
        <v>-8.0812083035846263E-2</v>
      </c>
      <c r="F471" s="2">
        <f>'Moving Avg'!D471</f>
        <v>2.0798800000000002</v>
      </c>
      <c r="G471" s="2">
        <f>'Moving Avg'!F471</f>
        <v>1.8784049999999997</v>
      </c>
      <c r="H471" s="2">
        <f>'Moving Avg'!G471</f>
        <v>1.792362</v>
      </c>
      <c r="I471" s="2">
        <f>'Moving Avg'!H471</f>
        <v>1.7689290000000011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1.9824999999999999</v>
      </c>
      <c r="C472" s="2">
        <f>RSI!I472</f>
        <v>59.224811752394537</v>
      </c>
      <c r="D472" s="2">
        <f>MACD!E472</f>
        <v>-0.12169471460797232</v>
      </c>
      <c r="E472" s="2">
        <f>MACD!F472</f>
        <v>-8.8988609350271489E-2</v>
      </c>
      <c r="F472" s="2">
        <f>'Moving Avg'!D472</f>
        <v>2.0540599999999998</v>
      </c>
      <c r="G472" s="2">
        <f>'Moving Avg'!F472</f>
        <v>1.8895499999999998</v>
      </c>
      <c r="H472" s="2">
        <f>'Moving Avg'!G472</f>
        <v>1.7996340000000002</v>
      </c>
      <c r="I472" s="2">
        <f>'Moving Avg'!H472</f>
        <v>1.7685770000000014</v>
      </c>
      <c r="J472" s="6" t="str">
        <f>OBV!F472</f>
        <v>BEARISH</v>
      </c>
      <c r="K472" s="6" t="str">
        <f>OBV!G472</f>
        <v>WEAK</v>
      </c>
      <c r="L472" s="6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2.0177</v>
      </c>
      <c r="C473" s="2">
        <f>RSI!I473</f>
        <v>62.021514585173186</v>
      </c>
      <c r="D473" s="2">
        <f>MACD!E473</f>
        <v>-0.12234843635719406</v>
      </c>
      <c r="E473" s="2">
        <f>MACD!F473</f>
        <v>-9.5660574751656013E-2</v>
      </c>
      <c r="F473" s="2">
        <f>'Moving Avg'!D473</f>
        <v>2.0364599999999999</v>
      </c>
      <c r="G473" s="2">
        <f>'Moving Avg'!F473</f>
        <v>1.9018649999999995</v>
      </c>
      <c r="H473" s="2">
        <f>'Moving Avg'!G473</f>
        <v>1.8066720000000001</v>
      </c>
      <c r="I473" s="2">
        <f>'Moving Avg'!H473</f>
        <v>1.7681075000000013</v>
      </c>
      <c r="J473" s="6" t="str">
        <f>OBV!F473</f>
        <v>BEARISH</v>
      </c>
      <c r="K473" s="6" t="str">
        <f>OBV!G473</f>
        <v>WEAK</v>
      </c>
      <c r="L473" s="6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2.0646</v>
      </c>
      <c r="C474" s="2">
        <f>RSI!I474</f>
        <v>65.424311619202825</v>
      </c>
      <c r="D474" s="2">
        <f>MACD!E474</f>
        <v>-0.11715635583185868</v>
      </c>
      <c r="E474" s="2">
        <f>MACD!F474</f>
        <v>-9.9959730967696558E-2</v>
      </c>
      <c r="F474" s="2">
        <f>'Moving Avg'!D474</f>
        <v>2.0352799999999998</v>
      </c>
      <c r="G474" s="2">
        <f>'Moving Avg'!F474</f>
        <v>1.9176999999999995</v>
      </c>
      <c r="H474" s="2">
        <f>'Moving Avg'!G474</f>
        <v>1.8132400000000002</v>
      </c>
      <c r="I474" s="2">
        <f>'Moving Avg'!H474</f>
        <v>1.767579500000001</v>
      </c>
      <c r="J474" s="6" t="str">
        <f>OBV!F474</f>
        <v>BULLISH</v>
      </c>
      <c r="K474" s="6" t="str">
        <f>OBV!G474</f>
        <v>STRONG</v>
      </c>
      <c r="L474" s="6" t="str">
        <f>OBV!H474</f>
        <v>BULLISH DIVERGENCE</v>
      </c>
    </row>
    <row r="475" spans="1:12" ht="13.5" x14ac:dyDescent="0.25">
      <c r="A475" s="3">
        <f>RSI!A475</f>
        <v>42697</v>
      </c>
      <c r="B475" s="2">
        <f>RSI!B475</f>
        <v>2.0529000000000002</v>
      </c>
      <c r="C475" s="2">
        <f>RSI!I475</f>
        <v>63.886492859503804</v>
      </c>
      <c r="D475" s="2">
        <f>MACD!E475</f>
        <v>-9.8379012333868143E-2</v>
      </c>
      <c r="E475" s="2">
        <f>MACD!F475</f>
        <v>-9.9643587240930878E-2</v>
      </c>
      <c r="F475" s="2">
        <f>'Moving Avg'!D475</f>
        <v>2.0399799999999999</v>
      </c>
      <c r="G475" s="2">
        <f>'Moving Avg'!F475</f>
        <v>1.9329499999999995</v>
      </c>
      <c r="H475" s="2">
        <f>'Moving Avg'!G475</f>
        <v>1.8195739999999998</v>
      </c>
      <c r="I475" s="2">
        <f>'Moving Avg'!H475</f>
        <v>1.7666705000000014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2.0529000000000002</v>
      </c>
      <c r="C476" s="2">
        <f>RSI!I476</f>
        <v>63.886492859503804</v>
      </c>
      <c r="D476" s="2">
        <f>MACD!E476</f>
        <v>-8.0573640506851341E-2</v>
      </c>
      <c r="E476" s="2">
        <f>MACD!F476</f>
        <v>-9.5829597894114979E-2</v>
      </c>
      <c r="F476" s="2">
        <f>'Moving Avg'!D476</f>
        <v>2.0341200000000002</v>
      </c>
      <c r="G476" s="2">
        <f>'Moving Avg'!F476</f>
        <v>1.9493749999999999</v>
      </c>
      <c r="H476" s="2">
        <f>'Moving Avg'!G476</f>
        <v>1.8259079999999996</v>
      </c>
      <c r="I476" s="2">
        <f>'Moving Avg'!H476</f>
        <v>1.7654385000000012</v>
      </c>
      <c r="J476" s="6" t="str">
        <f>OBV!F476</f>
        <v>BULLISH</v>
      </c>
      <c r="K476" s="6" t="str">
        <f>OBV!G476</f>
        <v>NEUTRAL</v>
      </c>
      <c r="L476" s="6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2.0236000000000001</v>
      </c>
      <c r="C477" s="2">
        <f>RSI!I477</f>
        <v>59.803807134363026</v>
      </c>
      <c r="D477" s="2">
        <f>MACD!E477</f>
        <v>-4.7823293457116112E-2</v>
      </c>
      <c r="E477" s="2">
        <f>MACD!F477</f>
        <v>-8.6228337006715214E-2</v>
      </c>
      <c r="F477" s="2">
        <f>'Moving Avg'!D477</f>
        <v>2.0423400000000003</v>
      </c>
      <c r="G477" s="2">
        <f>'Moving Avg'!F477</f>
        <v>1.9631600000000002</v>
      </c>
      <c r="H477" s="2">
        <f>'Moving Avg'!G477</f>
        <v>1.8318919999999996</v>
      </c>
      <c r="I477" s="2">
        <f>'Moving Avg'!H477</f>
        <v>1.7643240000000013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2.1057000000000001</v>
      </c>
      <c r="C478" s="2">
        <f>RSI!I478</f>
        <v>66.30210852707151</v>
      </c>
      <c r="D478" s="2">
        <f>MACD!E478</f>
        <v>-2.7605519632313502E-2</v>
      </c>
      <c r="E478" s="2">
        <f>MACD!F478</f>
        <v>-7.4503773531834877E-2</v>
      </c>
      <c r="F478" s="2">
        <f>'Moving Avg'!D478</f>
        <v>2.0599400000000001</v>
      </c>
      <c r="G478" s="2">
        <f>'Moving Avg'!F478</f>
        <v>1.9810499999999998</v>
      </c>
      <c r="H478" s="2">
        <f>'Moving Avg'!G478</f>
        <v>1.8399859999999999</v>
      </c>
      <c r="I478" s="2">
        <f>'Moving Avg'!H478</f>
        <v>1.7640895000000014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2.1116000000000001</v>
      </c>
      <c r="C479" s="2">
        <f>RSI!I479</f>
        <v>66.718509025486441</v>
      </c>
      <c r="D479" s="2">
        <f>MACD!E479</f>
        <v>-1.7303212280889158E-2</v>
      </c>
      <c r="E479" s="2">
        <f>MACD!F479</f>
        <v>-6.3063661281645728E-2</v>
      </c>
      <c r="F479" s="2">
        <f>'Moving Avg'!D479</f>
        <v>2.0693400000000004</v>
      </c>
      <c r="G479" s="2">
        <f>'Moving Avg'!F479</f>
        <v>1.9983550000000001</v>
      </c>
      <c r="H479" s="2">
        <f>'Moving Avg'!G479</f>
        <v>1.8477299999999994</v>
      </c>
      <c r="I479" s="2">
        <f>'Moving Avg'!H479</f>
        <v>1.7640895000000014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2.1116000000000001</v>
      </c>
      <c r="C480" s="2">
        <f>RSI!I480</f>
        <v>66.718509025486441</v>
      </c>
      <c r="D480" s="2">
        <f>MACD!E480</f>
        <v>-1.5825869344236354E-2</v>
      </c>
      <c r="E480" s="2">
        <f>MACD!F480</f>
        <v>-5.361610289416386E-2</v>
      </c>
      <c r="F480" s="2">
        <f>'Moving Avg'!D480</f>
        <v>2.08108</v>
      </c>
      <c r="G480" s="2">
        <f>'Moving Avg'!F480</f>
        <v>2.0147800000000005</v>
      </c>
      <c r="H480" s="2">
        <f>'Moving Avg'!G480</f>
        <v>1.8547699999999994</v>
      </c>
      <c r="I480" s="2">
        <f>'Moving Avg'!H480</f>
        <v>1.7641485000000015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2.1642999999999999</v>
      </c>
      <c r="C481" s="2">
        <f>RSI!I481</f>
        <v>70.495336522288284</v>
      </c>
      <c r="D481" s="2">
        <f>MACD!E481</f>
        <v>-1.120543405945984E-2</v>
      </c>
      <c r="E481" s="2">
        <f>MACD!F481</f>
        <v>-4.5133969127223054E-2</v>
      </c>
      <c r="F481" s="2">
        <f>'Moving Avg'!D481</f>
        <v>2.1033599999999999</v>
      </c>
      <c r="G481" s="2">
        <f>'Moving Avg'!F481</f>
        <v>2.0317850000000002</v>
      </c>
      <c r="H481" s="2">
        <f>'Moving Avg'!G481</f>
        <v>1.8630979999999995</v>
      </c>
      <c r="I481" s="2">
        <f>'Moving Avg'!H481</f>
        <v>1.7645000000000013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2.1057000000000001</v>
      </c>
      <c r="C482" s="2">
        <f>RSI!I482</f>
        <v>62.061617126715042</v>
      </c>
      <c r="D482" s="2">
        <f>MACD!E482</f>
        <v>-1.9391070983814762E-2</v>
      </c>
      <c r="E482" s="2">
        <f>MACD!F482</f>
        <v>-3.9985389498541399E-2</v>
      </c>
      <c r="F482" s="2">
        <f>'Moving Avg'!D482</f>
        <v>2.11978</v>
      </c>
      <c r="G482" s="2">
        <f>'Moving Avg'!F482</f>
        <v>2.0455700000000001</v>
      </c>
      <c r="H482" s="2">
        <f>'Moving Avg'!G482</f>
        <v>1.8702539999999996</v>
      </c>
      <c r="I482" s="2">
        <f>'Moving Avg'!H482</f>
        <v>1.7648520000000016</v>
      </c>
      <c r="J482" s="6" t="str">
        <f>OBV!F482</f>
        <v>BULLISH</v>
      </c>
      <c r="K482" s="6" t="str">
        <f>OBV!G482</f>
        <v>STRONG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2.0470000000000002</v>
      </c>
      <c r="C483" s="2">
        <f>RSI!I483</f>
        <v>54.967622131143173</v>
      </c>
      <c r="D483" s="2">
        <f>MACD!E483</f>
        <v>-1.7223794260915692E-2</v>
      </c>
      <c r="E483" s="2">
        <f>MACD!F483</f>
        <v>-3.5433070451016256E-2</v>
      </c>
      <c r="F483" s="2">
        <f>'Moving Avg'!D483</f>
        <v>2.1080399999999999</v>
      </c>
      <c r="G483" s="2">
        <f>'Moving Avg'!F483</f>
        <v>2.0564200000000001</v>
      </c>
      <c r="H483" s="2">
        <f>'Moving Avg'!G483</f>
        <v>1.8762359999999996</v>
      </c>
      <c r="I483" s="2">
        <f>'Moving Avg'!H483</f>
        <v>1.7649690000000016</v>
      </c>
      <c r="J483" s="6" t="str">
        <f>OBV!F483</f>
        <v>BULLISH</v>
      </c>
      <c r="K483" s="6" t="str">
        <f>OBV!G483</f>
        <v>STRONG</v>
      </c>
      <c r="L483" s="6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2.0293999999999999</v>
      </c>
      <c r="C484" s="2">
        <f>RSI!I484</f>
        <v>53.011060500581834</v>
      </c>
      <c r="D484" s="2">
        <f>MACD!E484</f>
        <v>-7.1443176915684248E-3</v>
      </c>
      <c r="E484" s="2">
        <f>MACD!F484</f>
        <v>-2.9775319899126691E-2</v>
      </c>
      <c r="F484" s="2">
        <f>'Moving Avg'!D484</f>
        <v>2.0916000000000006</v>
      </c>
      <c r="G484" s="2">
        <f>'Moving Avg'!F484</f>
        <v>2.0631649999999997</v>
      </c>
      <c r="H484" s="2">
        <f>'Moving Avg'!G484</f>
        <v>1.8817479999999995</v>
      </c>
      <c r="I484" s="2">
        <f>'Moving Avg'!H484</f>
        <v>1.7649980000000014</v>
      </c>
      <c r="J484" s="6" t="str">
        <f>OBV!F484</f>
        <v>BULLISH</v>
      </c>
      <c r="K484" s="6" t="str">
        <f>OBV!G484</f>
        <v>STRONG</v>
      </c>
      <c r="L484" s="6" t="str">
        <f>OBV!H484</f>
        <v>BULLISH DIVERGENCE</v>
      </c>
    </row>
    <row r="485" spans="1:12" ht="13.5" x14ac:dyDescent="0.25">
      <c r="A485" s="3">
        <f>RSI!A485</f>
        <v>42711</v>
      </c>
      <c r="B485" s="2">
        <f>RSI!B485</f>
        <v>2.0529000000000002</v>
      </c>
      <c r="C485" s="2">
        <f>RSI!I485</f>
        <v>55.298995804971462</v>
      </c>
      <c r="D485" s="2">
        <f>MACD!E485</f>
        <v>-2.3054763031442604E-3</v>
      </c>
      <c r="E485" s="2">
        <f>MACD!F485</f>
        <v>-2.4281351179930209E-2</v>
      </c>
      <c r="F485" s="2">
        <f>'Moving Avg'!D485</f>
        <v>2.07986</v>
      </c>
      <c r="G485" s="2">
        <f>'Moving Avg'!F485</f>
        <v>2.0663899999999997</v>
      </c>
      <c r="H485" s="2">
        <f>'Moving Avg'!G485</f>
        <v>1.8877299999999995</v>
      </c>
      <c r="I485" s="2">
        <f>'Moving Avg'!H485</f>
        <v>1.7652915000000013</v>
      </c>
      <c r="J485" s="6" t="str">
        <f>OBV!F485</f>
        <v>BULLISH</v>
      </c>
      <c r="K485" s="6" t="str">
        <f>OBV!G485</f>
        <v>STRONG</v>
      </c>
      <c r="L485" s="6" t="str">
        <f>OBV!H485</f>
        <v>BULLISH DIVERGENCE</v>
      </c>
    </row>
    <row r="486" spans="1:12" ht="13.5" x14ac:dyDescent="0.25">
      <c r="A486" s="3">
        <f>RSI!A486</f>
        <v>42712</v>
      </c>
      <c r="B486" s="2">
        <f>RSI!B486</f>
        <v>2.0529000000000002</v>
      </c>
      <c r="C486" s="2">
        <f>RSI!I486</f>
        <v>55.298995804971462</v>
      </c>
      <c r="D486" s="2">
        <f>MACD!E486</f>
        <v>1.5119119789899216E-3</v>
      </c>
      <c r="E486" s="2">
        <f>MACD!F486</f>
        <v>-1.9122698548146185E-2</v>
      </c>
      <c r="F486" s="2">
        <f>'Moving Avg'!D486</f>
        <v>2.0575800000000002</v>
      </c>
      <c r="G486" s="2">
        <f>'Moving Avg'!F486</f>
        <v>2.0687350000000002</v>
      </c>
      <c r="H486" s="2">
        <f>'Moving Avg'!G486</f>
        <v>1.8940639999999993</v>
      </c>
      <c r="I486" s="2">
        <f>'Moving Avg'!H486</f>
        <v>1.7658780000000014</v>
      </c>
      <c r="J486" s="6" t="str">
        <f>OBV!F486</f>
        <v>BEARISH</v>
      </c>
      <c r="K486" s="6" t="str">
        <f>OBV!G486</f>
        <v>WEAK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2.0764</v>
      </c>
      <c r="C487" s="2">
        <f>RSI!I487</f>
        <v>57.688333808653816</v>
      </c>
      <c r="D487" s="2">
        <f>MACD!E487</f>
        <v>-1.762919560409415E-3</v>
      </c>
      <c r="E487" s="2">
        <f>MACD!F487</f>
        <v>-1.5650742750598832E-2</v>
      </c>
      <c r="F487" s="2">
        <f>'Moving Avg'!D487</f>
        <v>2.05172</v>
      </c>
      <c r="G487" s="2">
        <f>'Moving Avg'!F487</f>
        <v>2.0669750000000002</v>
      </c>
      <c r="H487" s="2">
        <f>'Moving Avg'!G487</f>
        <v>1.9007519999999993</v>
      </c>
      <c r="I487" s="2">
        <f>'Moving Avg'!H487</f>
        <v>1.7663765000000011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2.1173999999999999</v>
      </c>
      <c r="C488" s="2">
        <f>RSI!I488</f>
        <v>61.54985943202427</v>
      </c>
      <c r="D488" s="2">
        <f>MACD!E488</f>
        <v>4.6834422769324036E-3</v>
      </c>
      <c r="E488" s="2">
        <f>MACD!F488</f>
        <v>-1.1583905745092587E-2</v>
      </c>
      <c r="F488" s="2">
        <f>'Moving Avg'!D488</f>
        <v>2.0658000000000003</v>
      </c>
      <c r="G488" s="2">
        <f>'Moving Avg'!F488</f>
        <v>2.0675600000000003</v>
      </c>
      <c r="H488" s="2">
        <f>'Moving Avg'!G488</f>
        <v>1.9091979999999995</v>
      </c>
      <c r="I488" s="2">
        <f>'Moving Avg'!H488</f>
        <v>1.7669925000000009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2.1349999999999998</v>
      </c>
      <c r="C489" s="2">
        <f>RSI!I489</f>
        <v>63.106409898699646</v>
      </c>
      <c r="D489" s="2">
        <f>MACD!E489</f>
        <v>9.1512933771071836E-3</v>
      </c>
      <c r="E489" s="2">
        <f>MACD!F489</f>
        <v>-7.4368659206526331E-3</v>
      </c>
      <c r="F489" s="2">
        <f>'Moving Avg'!D489</f>
        <v>2.0869200000000001</v>
      </c>
      <c r="G489" s="2">
        <f>'Moving Avg'!F489</f>
        <v>2.0707849999999999</v>
      </c>
      <c r="H489" s="2">
        <f>'Moving Avg'!G489</f>
        <v>1.9176439999999995</v>
      </c>
      <c r="I489" s="2">
        <f>'Moving Avg'!H489</f>
        <v>1.7679895000000008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2.1173999999999999</v>
      </c>
      <c r="C490" s="2">
        <f>RSI!I490</f>
        <v>60.470133829933417</v>
      </c>
      <c r="D490" s="2">
        <f>MACD!E490</f>
        <v>1.3584495311692812E-2</v>
      </c>
      <c r="E490" s="2">
        <f>MACD!F490</f>
        <v>-3.2325936741835442E-3</v>
      </c>
      <c r="F490" s="2">
        <f>'Moving Avg'!D490</f>
        <v>2.0998200000000002</v>
      </c>
      <c r="G490" s="2">
        <f>'Moving Avg'!F490</f>
        <v>2.0751849999999998</v>
      </c>
      <c r="H490" s="2">
        <f>'Moving Avg'!G490</f>
        <v>1.9259719999999996</v>
      </c>
      <c r="I490" s="2">
        <f>'Moving Avg'!H490</f>
        <v>1.7688985000000006</v>
      </c>
      <c r="J490" s="6" t="str">
        <f>OBV!F490</f>
        <v>BULLISH</v>
      </c>
      <c r="K490" s="6" t="str">
        <f>OBV!G490</f>
        <v>STRONG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2.1173999999999999</v>
      </c>
      <c r="C491" s="2">
        <f>RSI!I491</f>
        <v>60.470133829933417</v>
      </c>
      <c r="D491" s="2">
        <f>MACD!E491</f>
        <v>2.4944588048913197E-2</v>
      </c>
      <c r="E491" s="2">
        <f>MACD!F491</f>
        <v>2.4028426704358046E-3</v>
      </c>
      <c r="F491" s="2">
        <f>'Moving Avg'!D491</f>
        <v>2.1127199999999999</v>
      </c>
      <c r="G491" s="2">
        <f>'Moving Avg'!F491</f>
        <v>2.0769449999999998</v>
      </c>
      <c r="H491" s="2">
        <f>'Moving Avg'!G491</f>
        <v>1.9335959999999996</v>
      </c>
      <c r="I491" s="2">
        <f>'Moving Avg'!H491</f>
        <v>1.7698075000000006</v>
      </c>
      <c r="J491" s="6" t="str">
        <f>OBV!F491</f>
        <v>BULLISH</v>
      </c>
      <c r="K491" s="6" t="str">
        <f>OBV!G491</f>
        <v>STRONG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2.0880999999999998</v>
      </c>
      <c r="C492" s="2">
        <f>RSI!I492</f>
        <v>55.956827449053208</v>
      </c>
      <c r="D492" s="2">
        <f>MACD!E492</f>
        <v>2.7250135486348359E-2</v>
      </c>
      <c r="E492" s="2">
        <f>MACD!F492</f>
        <v>7.372301233618316E-3</v>
      </c>
      <c r="F492" s="2">
        <f>'Moving Avg'!D492</f>
        <v>2.1150599999999997</v>
      </c>
      <c r="G492" s="2">
        <f>'Moving Avg'!F492</f>
        <v>2.0822249999999998</v>
      </c>
      <c r="H492" s="2">
        <f>'Moving Avg'!G492</f>
        <v>1.9413379999999998</v>
      </c>
      <c r="I492" s="2">
        <f>'Moving Avg'!H492</f>
        <v>1.7703060000000006</v>
      </c>
      <c r="J492" s="6" t="str">
        <f>OBV!F492</f>
        <v>BULLISH</v>
      </c>
      <c r="K492" s="6" t="str">
        <f>OBV!G492</f>
        <v>STRONG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2.0764</v>
      </c>
      <c r="C493" s="2">
        <f>RSI!I493</f>
        <v>54.216665707018919</v>
      </c>
      <c r="D493" s="2">
        <f>MACD!E493</f>
        <v>2.0782400453156047E-2</v>
      </c>
      <c r="E493" s="2">
        <f>MACD!F493</f>
        <v>1.0054321077525862E-2</v>
      </c>
      <c r="F493" s="2">
        <f>'Moving Avg'!D493</f>
        <v>2.1068599999999997</v>
      </c>
      <c r="G493" s="2">
        <f>'Moving Avg'!F493</f>
        <v>2.0851600000000001</v>
      </c>
      <c r="H493" s="2">
        <f>'Moving Avg'!G493</f>
        <v>1.9482600000000003</v>
      </c>
      <c r="I493" s="2">
        <f>'Moving Avg'!H493</f>
        <v>1.7707460000000004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2.0705</v>
      </c>
      <c r="C494" s="2">
        <f>RSI!I494</f>
        <v>53.316242049645361</v>
      </c>
      <c r="D494" s="2">
        <f>MACD!E494</f>
        <v>1.2872552202613186E-2</v>
      </c>
      <c r="E494" s="2">
        <f>MACD!F494</f>
        <v>1.0617967302543328E-2</v>
      </c>
      <c r="F494" s="2">
        <f>'Moving Avg'!D494</f>
        <v>2.09396</v>
      </c>
      <c r="G494" s="2">
        <f>'Moving Avg'!F494</f>
        <v>2.0854550000000005</v>
      </c>
      <c r="H494" s="2">
        <f>'Moving Avg'!G494</f>
        <v>1.954242</v>
      </c>
      <c r="I494" s="2">
        <f>'Moving Avg'!H494</f>
        <v>1.7711275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2.0998000000000001</v>
      </c>
      <c r="C495" s="2">
        <f>RSI!I495</f>
        <v>57.124477644258626</v>
      </c>
      <c r="D495" s="2">
        <f>MACD!E495</f>
        <v>7.5053200723860236E-3</v>
      </c>
      <c r="E495" s="2">
        <f>MACD!F495</f>
        <v>9.9954378565118678E-3</v>
      </c>
      <c r="F495" s="2">
        <f>'Moving Avg'!D495</f>
        <v>2.0904400000000001</v>
      </c>
      <c r="G495" s="2">
        <f>'Moving Avg'!F495</f>
        <v>2.0878000000000001</v>
      </c>
      <c r="H495" s="2">
        <f>'Moving Avg'!G495</f>
        <v>1.960928</v>
      </c>
      <c r="I495" s="2">
        <f>'Moving Avg'!H495</f>
        <v>1.7716845000000001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2.0821999999999998</v>
      </c>
      <c r="C496" s="2">
        <f>RSI!I496</f>
        <v>54.261114442035819</v>
      </c>
      <c r="D496" s="2">
        <f>MACD!E496</f>
        <v>3.9839237302148334E-3</v>
      </c>
      <c r="E496" s="2">
        <f>MACD!F496</f>
        <v>8.7931350312524612E-3</v>
      </c>
      <c r="F496" s="2">
        <f>'Moving Avg'!D496</f>
        <v>2.0834000000000001</v>
      </c>
      <c r="G496" s="2">
        <f>'Moving Avg'!F496</f>
        <v>2.0892650000000001</v>
      </c>
      <c r="H496" s="2">
        <f>'Moving Avg'!G496</f>
        <v>1.9673800000000004</v>
      </c>
      <c r="I496" s="2">
        <f>'Moving Avg'!H496</f>
        <v>1.7721830000000001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2.0880999999999998</v>
      </c>
      <c r="C497" s="2">
        <f>RSI!I497</f>
        <v>55.074085621738298</v>
      </c>
      <c r="D497" s="2">
        <f>MACD!E497</f>
        <v>4.0240385763175013E-3</v>
      </c>
      <c r="E497" s="2">
        <f>MACD!F497</f>
        <v>7.8393157402654699E-3</v>
      </c>
      <c r="F497" s="2">
        <f>'Moving Avg'!D497</f>
        <v>2.0834000000000001</v>
      </c>
      <c r="G497" s="2">
        <f>'Moving Avg'!F497</f>
        <v>2.0924900000000006</v>
      </c>
      <c r="H497" s="2">
        <f>'Moving Avg'!G497</f>
        <v>1.9732460000000003</v>
      </c>
      <c r="I497" s="2">
        <f>'Moving Avg'!H497</f>
        <v>1.7727110000000004</v>
      </c>
      <c r="J497" s="6" t="str">
        <f>OBV!F497</f>
        <v>BEARISH</v>
      </c>
      <c r="K497" s="6" t="str">
        <f>OBV!G497</f>
        <v>NEUTRAL</v>
      </c>
      <c r="L497" s="6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2.0646</v>
      </c>
      <c r="C498" s="2">
        <f>RSI!I498</f>
        <v>51.172620218150598</v>
      </c>
      <c r="D498" s="2">
        <f>MACD!E498</f>
        <v>1.1924709312422621E-2</v>
      </c>
      <c r="E498" s="2">
        <f>MACD!F498</f>
        <v>8.6563944546969012E-3</v>
      </c>
      <c r="F498" s="2">
        <f>'Moving Avg'!D498</f>
        <v>2.0810399999999998</v>
      </c>
      <c r="G498" s="2">
        <f>'Moving Avg'!F498</f>
        <v>2.0904350000000003</v>
      </c>
      <c r="H498" s="2">
        <f>'Moving Avg'!G498</f>
        <v>1.9792280000000002</v>
      </c>
      <c r="I498" s="2">
        <f>'Moving Avg'!H498</f>
        <v>1.7733560000000004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2.0998000000000001</v>
      </c>
      <c r="C499" s="2">
        <f>RSI!I499</f>
        <v>56.180018532994666</v>
      </c>
      <c r="D499" s="2">
        <f>MACD!E499</f>
        <v>1.8680793686153052E-2</v>
      </c>
      <c r="E499" s="2">
        <f>MACD!F499</f>
        <v>1.0661274300988132E-2</v>
      </c>
      <c r="F499" s="2">
        <f>'Moving Avg'!D499</f>
        <v>2.0869</v>
      </c>
      <c r="G499" s="2">
        <f>'Moving Avg'!F499</f>
        <v>2.089845</v>
      </c>
      <c r="H499" s="2">
        <f>'Moving Avg'!G499</f>
        <v>1.9862660000000003</v>
      </c>
      <c r="I499" s="2">
        <f>'Moving Avg'!H499</f>
        <v>1.7741770000000006</v>
      </c>
      <c r="J499" s="6" t="str">
        <f>OBV!F499</f>
        <v>BEARISH</v>
      </c>
      <c r="K499" s="6" t="str">
        <f>OBV!G499</f>
        <v>NEUTRAL</v>
      </c>
      <c r="L499" s="6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2.0939999999999999</v>
      </c>
      <c r="C500" s="2">
        <f>RSI!I500</f>
        <v>55.175938202642477</v>
      </c>
      <c r="D500" s="2">
        <f>MACD!E500</f>
        <v>2.1884212569432737E-2</v>
      </c>
      <c r="E500" s="2">
        <f>MACD!F500</f>
        <v>1.2905861954677054E-2</v>
      </c>
      <c r="F500" s="2">
        <f>'Moving Avg'!D500</f>
        <v>2.0857399999999999</v>
      </c>
      <c r="G500" s="2">
        <f>'Moving Avg'!F500</f>
        <v>2.088965</v>
      </c>
      <c r="H500" s="2">
        <f>'Moving Avg'!G500</f>
        <v>1.9926020000000002</v>
      </c>
      <c r="I500" s="2">
        <f>'Moving Avg'!H500</f>
        <v>1.7749690000000005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2.0939999999999999</v>
      </c>
      <c r="C501" s="2">
        <f>RSI!I501</f>
        <v>55.175938202642477</v>
      </c>
      <c r="D501" s="2">
        <f>MACD!E501</f>
        <v>2.441128761964384E-2</v>
      </c>
      <c r="E501" s="2">
        <f>MACD!F501</f>
        <v>1.5206947087670411E-2</v>
      </c>
      <c r="F501" s="2">
        <f>'Moving Avg'!D501</f>
        <v>2.0880999999999998</v>
      </c>
      <c r="G501" s="2">
        <f>'Moving Avg'!F501</f>
        <v>2.0854500000000002</v>
      </c>
      <c r="H501" s="2">
        <f>'Moving Avg'!G501</f>
        <v>1.9992899999999998</v>
      </c>
      <c r="I501" s="2">
        <f>'Moving Avg'!H501</f>
        <v>1.7760250000000004</v>
      </c>
      <c r="J501" s="6" t="str">
        <f>OBV!F501</f>
        <v>BEARISH</v>
      </c>
      <c r="K501" s="6" t="str">
        <f>OBV!G501</f>
        <v>NEUTRAL</v>
      </c>
      <c r="L501" s="6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2.1116000000000001</v>
      </c>
      <c r="C502" s="2">
        <f>RSI!I502</f>
        <v>57.828466444587541</v>
      </c>
      <c r="D502" s="2">
        <f>MACD!E502</f>
        <v>2.0568269067876344E-2</v>
      </c>
      <c r="E502" s="2">
        <f>MACD!F502</f>
        <v>1.6279211483711597E-2</v>
      </c>
      <c r="F502" s="2">
        <f>'Moving Avg'!D502</f>
        <v>2.0927999999999995</v>
      </c>
      <c r="G502" s="2">
        <f>'Moving Avg'!F502</f>
        <v>2.0857450000000002</v>
      </c>
      <c r="H502" s="2">
        <f>'Moving Avg'!G502</f>
        <v>2.0063299999999997</v>
      </c>
      <c r="I502" s="2">
        <f>'Moving Avg'!H502</f>
        <v>1.7767585000000006</v>
      </c>
      <c r="J502" s="6" t="str">
        <f>OBV!F502</f>
        <v>BEARISH</v>
      </c>
      <c r="K502" s="6" t="str">
        <f>OBV!G502</f>
        <v>NEUTRAL</v>
      </c>
      <c r="L502" s="6" t="str">
        <f>OBV!H502</f>
        <v>BEARISH DIVERGENCE</v>
      </c>
    </row>
    <row r="503" spans="1:12" ht="13.5" x14ac:dyDescent="0.25">
      <c r="A503" s="3">
        <f>RSI!A503</f>
        <v>42738</v>
      </c>
      <c r="B503" s="2">
        <f>RSI!B503</f>
        <v>2.0998000000000001</v>
      </c>
      <c r="C503" s="2">
        <f>RSI!I503</f>
        <v>55.458872835561685</v>
      </c>
      <c r="D503" s="2">
        <f>MACD!E503</f>
        <v>1.6129228674692353E-2</v>
      </c>
      <c r="E503" s="2">
        <f>MACD!F503</f>
        <v>1.6249214921907749E-2</v>
      </c>
      <c r="F503" s="2">
        <f>'Moving Avg'!D503</f>
        <v>2.0998399999999999</v>
      </c>
      <c r="G503" s="2">
        <f>'Moving Avg'!F503</f>
        <v>2.0883850000000002</v>
      </c>
      <c r="H503" s="2">
        <f>'Moving Avg'!G503</f>
        <v>2.0128979999999999</v>
      </c>
      <c r="I503" s="2">
        <f>'Moving Avg'!H503</f>
        <v>1.7773155000000005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2.0998000000000001</v>
      </c>
      <c r="C504" s="2">
        <f>RSI!I504</f>
        <v>55.458872835561685</v>
      </c>
      <c r="D504" s="2">
        <f>MACD!E504</f>
        <v>1.1293180176617401E-2</v>
      </c>
      <c r="E504" s="2">
        <f>MACD!F504</f>
        <v>1.525800797284968E-2</v>
      </c>
      <c r="F504" s="2">
        <f>'Moving Avg'!D504</f>
        <v>2.0998399999999999</v>
      </c>
      <c r="G504" s="2">
        <f>'Moving Avg'!F504</f>
        <v>2.0919050000000001</v>
      </c>
      <c r="H504" s="2">
        <f>'Moving Avg'!G504</f>
        <v>2.019936</v>
      </c>
      <c r="I504" s="2">
        <f>'Moving Avg'!H504</f>
        <v>1.7778725000000002</v>
      </c>
      <c r="J504" s="6" t="str">
        <f>OBV!F504</f>
        <v>BULLISH</v>
      </c>
      <c r="K504" s="6" t="str">
        <f>OBV!G504</f>
        <v>NEUTRAL</v>
      </c>
      <c r="L504" s="6" t="str">
        <f>OBV!H504</f>
        <v>NEUTRAL</v>
      </c>
    </row>
    <row r="505" spans="1:12" ht="13.5" x14ac:dyDescent="0.25">
      <c r="A505" s="3">
        <f>RSI!A505</f>
        <v>42740</v>
      </c>
      <c r="B505" s="2">
        <f>RSI!B505</f>
        <v>2.0411999999999999</v>
      </c>
      <c r="C505" s="2">
        <f>RSI!I505</f>
        <v>44.869536287411997</v>
      </c>
      <c r="D505" s="2">
        <f>MACD!E505</f>
        <v>1.5890085995201364E-2</v>
      </c>
      <c r="E505" s="2">
        <f>MACD!F505</f>
        <v>1.5384423577320016E-2</v>
      </c>
      <c r="F505" s="2">
        <f>'Moving Avg'!D505</f>
        <v>2.08928</v>
      </c>
      <c r="G505" s="2">
        <f>'Moving Avg'!F505</f>
        <v>2.0913200000000005</v>
      </c>
      <c r="H505" s="2">
        <f>'Moving Avg'!G505</f>
        <v>2.0258020000000001</v>
      </c>
      <c r="I505" s="2">
        <f>'Moving Avg'!H505</f>
        <v>1.7784005000000003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2.0821999999999998</v>
      </c>
      <c r="C506" s="2">
        <f>RSI!I506</f>
        <v>51.803535918275735</v>
      </c>
      <c r="D506" s="2">
        <f>MACD!E506</f>
        <v>1.4233643704972376E-2</v>
      </c>
      <c r="E506" s="2">
        <f>MACD!F506</f>
        <v>1.5154267602850489E-2</v>
      </c>
      <c r="F506" s="2">
        <f>'Moving Avg'!D506</f>
        <v>2.0869200000000001</v>
      </c>
      <c r="G506" s="2">
        <f>'Moving Avg'!F506</f>
        <v>2.0927850000000001</v>
      </c>
      <c r="H506" s="2">
        <f>'Moving Avg'!G506</f>
        <v>2.0329580000000003</v>
      </c>
      <c r="I506" s="2">
        <f>'Moving Avg'!H506</f>
        <v>1.7791920000000001</v>
      </c>
      <c r="J506" s="6" t="str">
        <f>OBV!F506</f>
        <v>BULLISH</v>
      </c>
      <c r="K506" s="6" t="str">
        <f>OBV!G506</f>
        <v>NEUTRAL</v>
      </c>
      <c r="L506" s="6" t="str">
        <f>OBV!H506</f>
        <v>BULLISH DIVERGENCE</v>
      </c>
    </row>
    <row r="507" spans="1:12" ht="13.5" x14ac:dyDescent="0.25">
      <c r="A507" s="3">
        <f>RSI!A507</f>
        <v>42744</v>
      </c>
      <c r="B507" s="2">
        <f>RSI!B507</f>
        <v>2.0939999999999999</v>
      </c>
      <c r="C507" s="2">
        <f>RSI!I507</f>
        <v>53.611882827506477</v>
      </c>
      <c r="D507" s="2">
        <f>MACD!E507</f>
        <v>1.280727275160265E-2</v>
      </c>
      <c r="E507" s="2">
        <f>MACD!F507</f>
        <v>1.4684868632600922E-2</v>
      </c>
      <c r="F507" s="2">
        <f>'Moving Avg'!D507</f>
        <v>2.0834000000000001</v>
      </c>
      <c r="G507" s="2">
        <f>'Moving Avg'!F507</f>
        <v>2.0936649999999997</v>
      </c>
      <c r="H507" s="2">
        <f>'Moving Avg'!G507</f>
        <v>2.0398800000000001</v>
      </c>
      <c r="I507" s="2">
        <f>'Moving Avg'!H507</f>
        <v>1.779984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2.0529000000000002</v>
      </c>
      <c r="C508" s="2">
        <f>RSI!I508</f>
        <v>46.997546758816668</v>
      </c>
      <c r="D508" s="2">
        <f>MACD!E508</f>
        <v>1.0905617186978134E-2</v>
      </c>
      <c r="E508" s="2">
        <f>MACD!F508</f>
        <v>1.3929018343476365E-2</v>
      </c>
      <c r="F508" s="2">
        <f>'Moving Avg'!D508</f>
        <v>2.07402</v>
      </c>
      <c r="G508" s="2">
        <f>'Moving Avg'!F508</f>
        <v>2.0904400000000001</v>
      </c>
      <c r="H508" s="2">
        <f>'Moving Avg'!G508</f>
        <v>2.0459799999999997</v>
      </c>
      <c r="I508" s="2">
        <f>'Moving Avg'!H508</f>
        <v>1.7805705000000003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2.0352999999999999</v>
      </c>
      <c r="C509" s="2">
        <f>RSI!I509</f>
        <v>44.467528150073598</v>
      </c>
      <c r="D509" s="2">
        <f>MACD!E509</f>
        <v>1.6143857218261726E-2</v>
      </c>
      <c r="E509" s="2">
        <f>MACD!F509</f>
        <v>1.4371986118433438E-2</v>
      </c>
      <c r="F509" s="2">
        <f>'Moving Avg'!D509</f>
        <v>2.0611199999999998</v>
      </c>
      <c r="G509" s="2">
        <f>'Moving Avg'!F509</f>
        <v>2.0854550000000001</v>
      </c>
      <c r="H509" s="2">
        <f>'Moving Avg'!G509</f>
        <v>2.0513759999999994</v>
      </c>
      <c r="I509" s="2">
        <f>'Moving Avg'!H509</f>
        <v>1.7810985000000001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2.0236000000000001</v>
      </c>
      <c r="C510" s="2">
        <f>RSI!I510</f>
        <v>42.817366987937604</v>
      </c>
      <c r="D510" s="2">
        <f>MACD!E510</f>
        <v>2.0773317559372284E-2</v>
      </c>
      <c r="E510" s="2">
        <f>MACD!F510</f>
        <v>1.5652252406621207E-2</v>
      </c>
      <c r="F510" s="2">
        <f>'Moving Avg'!D510</f>
        <v>2.0575999999999999</v>
      </c>
      <c r="G510" s="2">
        <f>'Moving Avg'!F510</f>
        <v>2.080765</v>
      </c>
      <c r="H510" s="2">
        <f>'Moving Avg'!G510</f>
        <v>2.0561859999999998</v>
      </c>
      <c r="I510" s="2">
        <f>'Moving Avg'!H510</f>
        <v>1.7815385000000004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2.0059999999999998</v>
      </c>
      <c r="C511" s="2">
        <f>RSI!I511</f>
        <v>40.389297235355251</v>
      </c>
      <c r="D511" s="2">
        <f>MACD!E511</f>
        <v>2.6269637569537707E-2</v>
      </c>
      <c r="E511" s="2">
        <f>MACD!F511</f>
        <v>1.777572943920451E-2</v>
      </c>
      <c r="F511" s="2">
        <f>'Moving Avg'!D511</f>
        <v>2.04236</v>
      </c>
      <c r="G511" s="2">
        <f>'Moving Avg'!F511</f>
        <v>2.0751950000000003</v>
      </c>
      <c r="H511" s="2">
        <f>'Moving Avg'!G511</f>
        <v>2.0598219999999996</v>
      </c>
      <c r="I511" s="2">
        <f>'Moving Avg'!H511</f>
        <v>1.7818905000000003</v>
      </c>
      <c r="J511" s="6" t="str">
        <f>OBV!F511</f>
        <v>BEARISH</v>
      </c>
      <c r="K511" s="6" t="str">
        <f>OBV!G511</f>
        <v>WEAK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2.0177</v>
      </c>
      <c r="C512" s="2">
        <f>RSI!I512</f>
        <v>42.714926858927051</v>
      </c>
      <c r="D512" s="2">
        <f>MACD!E512</f>
        <v>3.3120376750498171E-2</v>
      </c>
      <c r="E512" s="2">
        <f>MACD!F512</f>
        <v>2.0844658901463243E-2</v>
      </c>
      <c r="F512" s="2">
        <f>'Moving Avg'!D512</f>
        <v>2.0270999999999999</v>
      </c>
      <c r="G512" s="2">
        <f>'Moving Avg'!F512</f>
        <v>2.0716749999999999</v>
      </c>
      <c r="H512" s="2">
        <f>'Moving Avg'!G512</f>
        <v>2.0635759999999999</v>
      </c>
      <c r="I512" s="2">
        <f>'Moving Avg'!H512</f>
        <v>1.7823890000000007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2.0118</v>
      </c>
      <c r="C513" s="2">
        <f>RSI!I513</f>
        <v>41.82870679130874</v>
      </c>
      <c r="D513" s="2">
        <f>MACD!E513</f>
        <v>3.7802062698538474E-2</v>
      </c>
      <c r="E513" s="2">
        <f>MACD!F513</f>
        <v>2.423613966087829E-2</v>
      </c>
      <c r="F513" s="2">
        <f>'Moving Avg'!D513</f>
        <v>2.0188800000000002</v>
      </c>
      <c r="G513" s="2">
        <f>'Moving Avg'!F513</f>
        <v>2.0684450000000001</v>
      </c>
      <c r="H513" s="2">
        <f>'Moving Avg'!G513</f>
        <v>2.0672119999999996</v>
      </c>
      <c r="I513" s="2">
        <f>'Moving Avg'!H513</f>
        <v>1.7831220000000001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2.0529000000000002</v>
      </c>
      <c r="C514" s="2">
        <f>RSI!I514</f>
        <v>49.663373293735425</v>
      </c>
      <c r="D514" s="2">
        <f>MACD!E514</f>
        <v>3.8997662085766382E-2</v>
      </c>
      <c r="E514" s="2">
        <f>MACD!F514</f>
        <v>2.718844414585591E-2</v>
      </c>
      <c r="F514" s="2">
        <f>'Moving Avg'!D514</f>
        <v>2.0224000000000002</v>
      </c>
      <c r="G514" s="2">
        <f>'Moving Avg'!F514</f>
        <v>2.0675650000000001</v>
      </c>
      <c r="H514" s="2">
        <f>'Moving Avg'!G514</f>
        <v>2.0703799999999997</v>
      </c>
      <c r="I514" s="2">
        <f>'Moving Avg'!H514</f>
        <v>1.7845590000000005</v>
      </c>
      <c r="J514" s="6" t="str">
        <f>OBV!F514</f>
        <v>BEARISH</v>
      </c>
      <c r="K514" s="6" t="str">
        <f>OBV!G514</f>
        <v>NEUTRAL</v>
      </c>
      <c r="L514" s="6" t="str">
        <f>OBV!H514</f>
        <v>BEARISH DIVERGENCE</v>
      </c>
    </row>
    <row r="515" spans="1:12" ht="13.5" x14ac:dyDescent="0.25">
      <c r="A515" s="3">
        <f>RSI!A515</f>
        <v>42754</v>
      </c>
      <c r="B515" s="2">
        <f>RSI!B515</f>
        <v>2.0118</v>
      </c>
      <c r="C515" s="2">
        <f>RSI!I515</f>
        <v>43.372500038734756</v>
      </c>
      <c r="D515" s="2">
        <f>MACD!E515</f>
        <v>3.4053500214383359E-2</v>
      </c>
      <c r="E515" s="2">
        <f>MACD!F515</f>
        <v>2.8561455359561401E-2</v>
      </c>
      <c r="F515" s="2">
        <f>'Moving Avg'!D515</f>
        <v>2.0200400000000003</v>
      </c>
      <c r="G515" s="2">
        <f>'Moving Avg'!F515</f>
        <v>2.0631650000000001</v>
      </c>
      <c r="H515" s="2">
        <f>'Moving Avg'!G515</f>
        <v>2.0708479999999994</v>
      </c>
      <c r="I515" s="2">
        <f>'Moving Avg'!H515</f>
        <v>1.7856145000000003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2.0001000000000002</v>
      </c>
      <c r="C516" s="2">
        <f>RSI!I516</f>
        <v>41.75116761031228</v>
      </c>
      <c r="D516" s="2">
        <f>MACD!E516</f>
        <v>3.7301196751454935E-2</v>
      </c>
      <c r="E516" s="2">
        <f>MACD!F516</f>
        <v>3.0309403637940109E-2</v>
      </c>
      <c r="F516" s="2">
        <f>'Moving Avg'!D516</f>
        <v>2.0188600000000001</v>
      </c>
      <c r="G516" s="2">
        <f>'Moving Avg'!F516</f>
        <v>2.0590600000000001</v>
      </c>
      <c r="H516" s="2">
        <f>'Moving Avg'!G516</f>
        <v>2.0707299999999993</v>
      </c>
      <c r="I516" s="2">
        <f>'Moving Avg'!H516</f>
        <v>1.7868170000000001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2.0411999999999999</v>
      </c>
      <c r="C517" s="2">
        <f>RSI!I517</f>
        <v>48.967915950371875</v>
      </c>
      <c r="D517" s="2">
        <f>MACD!E517</f>
        <v>3.9127156183617284E-2</v>
      </c>
      <c r="E517" s="2">
        <f>MACD!F517</f>
        <v>3.2072954147075547E-2</v>
      </c>
      <c r="F517" s="2">
        <f>'Moving Avg'!D517</f>
        <v>2.0235600000000002</v>
      </c>
      <c r="G517" s="2">
        <f>'Moving Avg'!F517</f>
        <v>2.0567150000000005</v>
      </c>
      <c r="H517" s="2">
        <f>'Moving Avg'!G517</f>
        <v>2.0693219999999997</v>
      </c>
      <c r="I517" s="2">
        <f>'Moving Avg'!H517</f>
        <v>1.7882250000000002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</row>
    <row r="518" spans="1:12" ht="13.5" x14ac:dyDescent="0.25">
      <c r="A518" s="3">
        <f>RSI!A518</f>
        <v>42759</v>
      </c>
      <c r="B518" s="2">
        <f>RSI!B518</f>
        <v>2.0293999999999999</v>
      </c>
      <c r="C518" s="2">
        <f>RSI!I518</f>
        <v>47.161303472754852</v>
      </c>
      <c r="D518" s="2">
        <f>MACD!E518</f>
        <v>3.5264564215270244E-2</v>
      </c>
      <c r="E518" s="2">
        <f>MACD!F518</f>
        <v>3.2711276160714488E-2</v>
      </c>
      <c r="F518" s="2">
        <f>'Moving Avg'!D518</f>
        <v>2.0270800000000002</v>
      </c>
      <c r="G518" s="2">
        <f>'Moving Avg'!F518</f>
        <v>2.0549550000000005</v>
      </c>
      <c r="H518" s="2">
        <f>'Moving Avg'!G518</f>
        <v>2.0677959999999995</v>
      </c>
      <c r="I518" s="2">
        <f>'Moving Avg'!H518</f>
        <v>1.7895740000000004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2.0059999999999998</v>
      </c>
      <c r="C519" s="2">
        <f>RSI!I519</f>
        <v>43.716846643151285</v>
      </c>
      <c r="D519" s="2">
        <f>MACD!E519</f>
        <v>3.1129888864396715E-2</v>
      </c>
      <c r="E519" s="2">
        <f>MACD!F519</f>
        <v>3.2394998701450933E-2</v>
      </c>
      <c r="F519" s="2">
        <f>'Moving Avg'!D519</f>
        <v>2.0177</v>
      </c>
      <c r="G519" s="2">
        <f>'Moving Avg'!F519</f>
        <v>2.0502650000000004</v>
      </c>
      <c r="H519" s="2">
        <f>'Moving Avg'!G519</f>
        <v>2.0665059999999995</v>
      </c>
      <c r="I519" s="2">
        <f>'Moving Avg'!H519</f>
        <v>1.7906005000000003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2.0236000000000001</v>
      </c>
      <c r="C520" s="2">
        <f>RSI!I520</f>
        <v>46.860494889454593</v>
      </c>
      <c r="D520" s="2">
        <f>MACD!E520</f>
        <v>2.4765913716397137E-2</v>
      </c>
      <c r="E520" s="2">
        <f>MACD!F520</f>
        <v>3.0869181704440175E-2</v>
      </c>
      <c r="F520" s="2">
        <f>'Moving Avg'!D520</f>
        <v>2.02006</v>
      </c>
      <c r="G520" s="2">
        <f>'Moving Avg'!F520</f>
        <v>2.0467450000000005</v>
      </c>
      <c r="H520" s="2">
        <f>'Moving Avg'!G520</f>
        <v>2.0663899999999997</v>
      </c>
      <c r="I520" s="2">
        <f>'Moving Avg'!H520</f>
        <v>1.7915100000000002</v>
      </c>
      <c r="J520" s="6" t="str">
        <f>OBV!F520</f>
        <v>BEARISH</v>
      </c>
      <c r="K520" s="6" t="str">
        <f>OBV!G520</f>
        <v>NEUTRAL</v>
      </c>
      <c r="L520" s="6" t="str">
        <f>OBV!H520</f>
        <v>BEARISH DIVERGENCE</v>
      </c>
    </row>
    <row r="521" spans="1:12" ht="13.5" x14ac:dyDescent="0.25">
      <c r="A521" s="3">
        <f>RSI!A521</f>
        <v>42762</v>
      </c>
      <c r="B521" s="2">
        <f>RSI!B521</f>
        <v>1.9942</v>
      </c>
      <c r="C521" s="2">
        <f>RSI!I521</f>
        <v>42.58191130274389</v>
      </c>
      <c r="D521" s="2">
        <f>MACD!E521</f>
        <v>1.8967746136438812E-2</v>
      </c>
      <c r="E521" s="2">
        <f>MACD!F521</f>
        <v>2.8488894590839902E-2</v>
      </c>
      <c r="F521" s="2">
        <f>'Moving Avg'!D521</f>
        <v>2.0188799999999998</v>
      </c>
      <c r="G521" s="2">
        <f>'Moving Avg'!F521</f>
        <v>2.0417550000000007</v>
      </c>
      <c r="H521" s="2">
        <f>'Moving Avg'!G521</f>
        <v>2.0646299999999997</v>
      </c>
      <c r="I521" s="2">
        <f>'Moving Avg'!H521</f>
        <v>1.7922724999999999</v>
      </c>
      <c r="J521" s="6" t="str">
        <f>OBV!F521</f>
        <v>BULLISH</v>
      </c>
      <c r="K521" s="6" t="str">
        <f>OBV!G521</f>
        <v>NEUTRAL</v>
      </c>
      <c r="L521" s="6" t="str">
        <f>OBV!H521</f>
        <v>BULLISH DIVERGENCE</v>
      </c>
    </row>
    <row r="522" spans="1:12" ht="13.5" x14ac:dyDescent="0.25">
      <c r="A522" s="3">
        <f>RSI!A522</f>
        <v>42765</v>
      </c>
      <c r="B522" s="2">
        <f>RSI!B522</f>
        <v>2.0236000000000001</v>
      </c>
      <c r="C522" s="2">
        <f>RSI!I522</f>
        <v>47.722282170895866</v>
      </c>
      <c r="D522" s="2">
        <f>MACD!E522</f>
        <v>1.3965560754574557E-2</v>
      </c>
      <c r="E522" s="2">
        <f>MACD!F522</f>
        <v>2.5584227823586835E-2</v>
      </c>
      <c r="F522" s="2">
        <f>'Moving Avg'!D522</f>
        <v>2.0153599999999998</v>
      </c>
      <c r="G522" s="2">
        <f>'Moving Avg'!F522</f>
        <v>2.0373550000000002</v>
      </c>
      <c r="H522" s="2">
        <f>'Moving Avg'!G522</f>
        <v>2.0654520000000001</v>
      </c>
      <c r="I522" s="2">
        <f>'Moving Avg'!H522</f>
        <v>1.7931819999999998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1.9824999999999999</v>
      </c>
      <c r="C523" s="2">
        <f>RSI!I523</f>
        <v>42.054221451942396</v>
      </c>
      <c r="D523" s="2">
        <f>MACD!E523</f>
        <v>1.1956833623432139E-2</v>
      </c>
      <c r="E523" s="2">
        <f>MACD!F523</f>
        <v>2.2858748983555898E-2</v>
      </c>
      <c r="F523" s="2">
        <f>'Moving Avg'!D523</f>
        <v>2.0059800000000001</v>
      </c>
      <c r="G523" s="2">
        <f>'Moving Avg'!F523</f>
        <v>2.0314900000000002</v>
      </c>
      <c r="H523" s="2">
        <f>'Moving Avg'!G523</f>
        <v>2.0647480000000002</v>
      </c>
      <c r="I523" s="2">
        <f>'Moving Avg'!H523</f>
        <v>1.7938859999999999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2.0001000000000002</v>
      </c>
      <c r="C524" s="2">
        <f>RSI!I524</f>
        <v>45.063285959665961</v>
      </c>
      <c r="D524" s="2">
        <f>MACD!E524</f>
        <v>1.5600060701614904E-2</v>
      </c>
      <c r="E524" s="2">
        <f>MACD!F524</f>
        <v>2.1407011327167699E-2</v>
      </c>
      <c r="F524" s="2">
        <f>'Moving Avg'!D524</f>
        <v>2.0048000000000004</v>
      </c>
      <c r="G524" s="2">
        <f>'Moving Avg'!F524</f>
        <v>2.0265050000000002</v>
      </c>
      <c r="H524" s="2">
        <f>'Moving Avg'!G524</f>
        <v>2.0634580000000002</v>
      </c>
      <c r="I524" s="2">
        <f>'Moving Avg'!H524</f>
        <v>1.7949415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1.9942</v>
      </c>
      <c r="C525" s="2">
        <f>RSI!I525</f>
        <v>44.234026945276348</v>
      </c>
      <c r="D525" s="2">
        <f>MACD!E525</f>
        <v>1.2992331937209833E-2</v>
      </c>
      <c r="E525" s="2">
        <f>MACD!F525</f>
        <v>1.9724075449176127E-2</v>
      </c>
      <c r="F525" s="2">
        <f>'Moving Avg'!D525</f>
        <v>1.99892</v>
      </c>
      <c r="G525" s="2">
        <f>'Moving Avg'!F525</f>
        <v>2.0241550000000004</v>
      </c>
      <c r="H525" s="2">
        <f>'Moving Avg'!G525</f>
        <v>2.062284</v>
      </c>
      <c r="I525" s="2">
        <f>'Moving Avg'!H525</f>
        <v>1.7957329999999998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1.9942</v>
      </c>
      <c r="C526" s="2">
        <f>RSI!I526</f>
        <v>44.234026945276355</v>
      </c>
      <c r="D526" s="2">
        <f>MACD!E526</f>
        <v>9.201748638178131E-3</v>
      </c>
      <c r="E526" s="2">
        <f>MACD!F526</f>
        <v>1.7619610086976531E-2</v>
      </c>
      <c r="F526" s="2">
        <f>'Moving Avg'!D526</f>
        <v>1.9989199999999996</v>
      </c>
      <c r="G526" s="2">
        <f>'Moving Avg'!F526</f>
        <v>2.0197550000000004</v>
      </c>
      <c r="H526" s="2">
        <f>'Moving Avg'!G526</f>
        <v>2.0611100000000007</v>
      </c>
      <c r="I526" s="2">
        <f>'Moving Avg'!H526</f>
        <v>1.7967884999999995</v>
      </c>
      <c r="J526" s="6" t="str">
        <f>OBV!F526</f>
        <v>BEARISH</v>
      </c>
      <c r="K526" s="6" t="str">
        <f>OBV!G526</f>
        <v>NEUTRAL</v>
      </c>
      <c r="L526" s="6" t="str">
        <f>OBV!H526</f>
        <v>NEUTRAL</v>
      </c>
    </row>
    <row r="527" spans="1:12" ht="13.5" x14ac:dyDescent="0.25">
      <c r="A527" s="3">
        <f>RSI!A527</f>
        <v>42772</v>
      </c>
      <c r="B527" s="2">
        <f>RSI!B527</f>
        <v>1.9942</v>
      </c>
      <c r="C527" s="2">
        <f>RSI!I527</f>
        <v>44.234026945276348</v>
      </c>
      <c r="D527" s="2">
        <f>MACD!E527</f>
        <v>1.251736857610819E-2</v>
      </c>
      <c r="E527" s="2">
        <f>MACD!F527</f>
        <v>1.6599161784802863E-2</v>
      </c>
      <c r="F527" s="2">
        <f>'Moving Avg'!D527</f>
        <v>1.9930399999999999</v>
      </c>
      <c r="G527" s="2">
        <f>'Moving Avg'!F527</f>
        <v>2.0147650000000001</v>
      </c>
      <c r="H527" s="2">
        <f>'Moving Avg'!G527</f>
        <v>2.0605220000000011</v>
      </c>
      <c r="I527" s="2">
        <f>'Moving Avg'!H527</f>
        <v>1.7978439999999991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1.9942</v>
      </c>
      <c r="C528" s="2">
        <f>RSI!I528</f>
        <v>44.234026945276348</v>
      </c>
      <c r="D528" s="2">
        <f>MACD!E528</f>
        <v>1.369265634997241E-2</v>
      </c>
      <c r="E528" s="2">
        <f>MACD!F528</f>
        <v>1.6017860697836773E-2</v>
      </c>
      <c r="F528" s="2">
        <f>'Moving Avg'!D528</f>
        <v>1.9953800000000002</v>
      </c>
      <c r="G528" s="2">
        <f>'Moving Avg'!F528</f>
        <v>2.0118300000000002</v>
      </c>
      <c r="H528" s="2">
        <f>'Moving Avg'!G528</f>
        <v>2.0582920000000011</v>
      </c>
      <c r="I528" s="2">
        <f>'Moving Avg'!H528</f>
        <v>1.7988994999999988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1.9824999999999999</v>
      </c>
      <c r="C529" s="2">
        <f>RSI!I529</f>
        <v>42.164428242048345</v>
      </c>
      <c r="D529" s="2">
        <f>MACD!E529</f>
        <v>1.2125230459410385E-2</v>
      </c>
      <c r="E529" s="2">
        <f>MACD!F529</f>
        <v>1.5239334650151495E-2</v>
      </c>
      <c r="F529" s="2">
        <f>'Moving Avg'!D529</f>
        <v>1.9918599999999997</v>
      </c>
      <c r="G529" s="2">
        <f>'Moving Avg'!F529</f>
        <v>2.0091900000000003</v>
      </c>
      <c r="H529" s="2">
        <f>'Moving Avg'!G529</f>
        <v>2.0557100000000008</v>
      </c>
      <c r="I529" s="2">
        <f>'Moving Avg'!H529</f>
        <v>1.799925999999999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1.9415</v>
      </c>
      <c r="C530" s="2">
        <f>RSI!I530</f>
        <v>35.836792434030556</v>
      </c>
      <c r="D530" s="2">
        <f>MACD!E530</f>
        <v>1.6771546579803509E-2</v>
      </c>
      <c r="E530" s="2">
        <f>MACD!F530</f>
        <v>1.5545777036081898E-2</v>
      </c>
      <c r="F530" s="2">
        <f>'Moving Avg'!D530</f>
        <v>1.9813199999999997</v>
      </c>
      <c r="G530" s="2">
        <f>'Moving Avg'!F530</f>
        <v>2.0050850000000002</v>
      </c>
      <c r="H530" s="2">
        <f>'Moving Avg'!G530</f>
        <v>2.0523080000000009</v>
      </c>
      <c r="I530" s="2">
        <f>'Moving Avg'!H530</f>
        <v>1.8008354999999991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1.9766999999999999</v>
      </c>
      <c r="C531" s="2">
        <f>RSI!I531</f>
        <v>43.65479348681027</v>
      </c>
      <c r="D531" s="2">
        <f>MACD!E531</f>
        <v>1.4025822211680694E-2</v>
      </c>
      <c r="E531" s="2">
        <f>MACD!F531</f>
        <v>1.5241786071201658E-2</v>
      </c>
      <c r="F531" s="2">
        <f>'Moving Avg'!D531</f>
        <v>1.9778199999999999</v>
      </c>
      <c r="G531" s="2">
        <f>'Moving Avg'!F531</f>
        <v>2.0036200000000002</v>
      </c>
      <c r="H531" s="2">
        <f>'Moving Avg'!G531</f>
        <v>2.0485560000000005</v>
      </c>
      <c r="I531" s="2">
        <f>'Moving Avg'!H531</f>
        <v>1.8018914999999993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1.9415</v>
      </c>
      <c r="C532" s="2">
        <f>RSI!I532</f>
        <v>38.590954770423792</v>
      </c>
      <c r="D532" s="2">
        <f>MACD!E532</f>
        <v>1.9044689761308575E-2</v>
      </c>
      <c r="E532" s="2">
        <f>MACD!F532</f>
        <v>1.6002366809223043E-2</v>
      </c>
      <c r="F532" s="2">
        <f>'Moving Avg'!D532</f>
        <v>1.9672800000000001</v>
      </c>
      <c r="G532" s="2">
        <f>'Moving Avg'!F532</f>
        <v>1.9998100000000001</v>
      </c>
      <c r="H532" s="2">
        <f>'Moving Avg'!G532</f>
        <v>2.0452720000000006</v>
      </c>
      <c r="I532" s="2">
        <f>'Moving Avg'!H532</f>
        <v>1.8030354999999993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1.9415</v>
      </c>
      <c r="C533" s="2">
        <f>RSI!I533</f>
        <v>38.590954770423792</v>
      </c>
      <c r="D533" s="2">
        <f>MACD!E533</f>
        <v>1.7372353057897083E-2</v>
      </c>
      <c r="E533" s="2">
        <f>MACD!F533</f>
        <v>1.6276364058957851E-2</v>
      </c>
      <c r="F533" s="2">
        <f>'Moving Avg'!D533</f>
        <v>1.9567399999999999</v>
      </c>
      <c r="G533" s="2">
        <f>'Moving Avg'!F533</f>
        <v>1.9962949999999995</v>
      </c>
      <c r="H533" s="2">
        <f>'Moving Avg'!G533</f>
        <v>2.043162000000001</v>
      </c>
      <c r="I533" s="2">
        <f>'Moving Avg'!H533</f>
        <v>1.8040329999999996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1.9356</v>
      </c>
      <c r="C534" s="2">
        <f>RSI!I534</f>
        <v>37.739957727251451</v>
      </c>
      <c r="D534" s="2">
        <f>MACD!E534</f>
        <v>1.9476108027498551E-2</v>
      </c>
      <c r="E534" s="2">
        <f>MACD!F534</f>
        <v>1.6916312852665989E-2</v>
      </c>
      <c r="F534" s="2">
        <f>'Moving Avg'!D534</f>
        <v>1.9473599999999998</v>
      </c>
      <c r="G534" s="2">
        <f>'Moving Avg'!F534</f>
        <v>1.9904299999999995</v>
      </c>
      <c r="H534" s="2">
        <f>'Moving Avg'!G534</f>
        <v>2.0412860000000008</v>
      </c>
      <c r="I534" s="2">
        <f>'Moving Avg'!H534</f>
        <v>1.8050594999999996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1.9356</v>
      </c>
      <c r="C535" s="2">
        <f>RSI!I535</f>
        <v>37.739957727251451</v>
      </c>
      <c r="D535" s="2">
        <f>MACD!E535</f>
        <v>2.0729749578867418E-2</v>
      </c>
      <c r="E535" s="2">
        <f>MACD!F535</f>
        <v>1.7679000197906275E-2</v>
      </c>
      <c r="F535" s="2">
        <f>'Moving Avg'!D535</f>
        <v>1.94618</v>
      </c>
      <c r="G535" s="2">
        <f>'Moving Avg'!F535</f>
        <v>1.9866199999999998</v>
      </c>
      <c r="H535" s="2">
        <f>'Moving Avg'!G535</f>
        <v>2.0389400000000011</v>
      </c>
      <c r="I535" s="2">
        <f>'Moving Avg'!H535</f>
        <v>1.8064084999999994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1.9238999999999999</v>
      </c>
      <c r="C536" s="2">
        <f>RSI!I536</f>
        <v>35.918321007722867</v>
      </c>
      <c r="D536" s="2">
        <f>MACD!E536</f>
        <v>2.3010183847559595E-2</v>
      </c>
      <c r="E536" s="2">
        <f>MACD!F536</f>
        <v>1.8745236927836941E-2</v>
      </c>
      <c r="F536" s="2">
        <f>'Moving Avg'!D536</f>
        <v>1.9356200000000001</v>
      </c>
      <c r="G536" s="2">
        <f>'Moving Avg'!F536</f>
        <v>1.9828100000000002</v>
      </c>
      <c r="H536" s="2">
        <f>'Moving Avg'!G536</f>
        <v>2.0363600000000006</v>
      </c>
      <c r="I536" s="2">
        <f>'Moving Avg'!H536</f>
        <v>1.8076699999999994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1.9356</v>
      </c>
      <c r="C537" s="2">
        <f>RSI!I537</f>
        <v>39.084759173049925</v>
      </c>
      <c r="D537" s="2">
        <f>MACD!E537</f>
        <v>2.4469097490009917E-2</v>
      </c>
      <c r="E537" s="2">
        <f>MACD!F537</f>
        <v>1.9890009040271536E-2</v>
      </c>
      <c r="F537" s="2">
        <f>'Moving Avg'!D537</f>
        <v>1.9344399999999999</v>
      </c>
      <c r="G537" s="2">
        <f>'Moving Avg'!F537</f>
        <v>1.9775300000000002</v>
      </c>
      <c r="H537" s="2">
        <f>'Moving Avg'!G537</f>
        <v>2.0335440000000005</v>
      </c>
      <c r="I537" s="2">
        <f>'Moving Avg'!H537</f>
        <v>1.8089899999999994</v>
      </c>
      <c r="J537" s="6" t="str">
        <f>OBV!F537</f>
        <v>BULLISH</v>
      </c>
      <c r="K537" s="6" t="str">
        <f>OBV!G537</f>
        <v>NEUTRAL</v>
      </c>
      <c r="L537" s="6" t="str">
        <f>OBV!H537</f>
        <v>BULLISH DIVERGENCE</v>
      </c>
    </row>
    <row r="538" spans="1:12" ht="13.5" x14ac:dyDescent="0.25">
      <c r="A538" s="3">
        <f>RSI!A538</f>
        <v>42787</v>
      </c>
      <c r="B538" s="2">
        <f>RSI!B538</f>
        <v>1.9356</v>
      </c>
      <c r="C538" s="2">
        <f>RSI!I538</f>
        <v>39.084759173049925</v>
      </c>
      <c r="D538" s="2">
        <f>MACD!E538</f>
        <v>2.6001077153012364E-2</v>
      </c>
      <c r="E538" s="2">
        <f>MACD!F538</f>
        <v>2.1112222662819702E-2</v>
      </c>
      <c r="F538" s="2">
        <f>'Moving Avg'!D538</f>
        <v>1.93326</v>
      </c>
      <c r="G538" s="2">
        <f>'Moving Avg'!F538</f>
        <v>1.9728400000000004</v>
      </c>
      <c r="H538" s="2">
        <f>'Moving Avg'!G538</f>
        <v>2.0299080000000007</v>
      </c>
      <c r="I538" s="2">
        <f>'Moving Avg'!H538</f>
        <v>1.8101339999999992</v>
      </c>
      <c r="J538" s="6" t="str">
        <f>OBV!F538</f>
        <v>BULLISH</v>
      </c>
      <c r="K538" s="6" t="str">
        <f>OBV!G538</f>
        <v>NEUTRAL</v>
      </c>
      <c r="L538" s="6" t="str">
        <f>OBV!H538</f>
        <v>BULLISH DIVERGENCE</v>
      </c>
    </row>
    <row r="539" spans="1:12" ht="13.5" x14ac:dyDescent="0.25">
      <c r="A539" s="3">
        <f>RSI!A539</f>
        <v>42788</v>
      </c>
      <c r="B539" s="2">
        <f>RSI!B539</f>
        <v>1.9649000000000001</v>
      </c>
      <c r="C539" s="2">
        <f>RSI!I539</f>
        <v>46.729688748140191</v>
      </c>
      <c r="D539" s="2">
        <f>MACD!E539</f>
        <v>2.3602473445643479E-2</v>
      </c>
      <c r="E539" s="2">
        <f>MACD!F539</f>
        <v>2.1610272819384459E-2</v>
      </c>
      <c r="F539" s="2">
        <f>'Moving Avg'!D539</f>
        <v>1.9391199999999997</v>
      </c>
      <c r="G539" s="2">
        <f>'Moving Avg'!F539</f>
        <v>1.9707850000000005</v>
      </c>
      <c r="H539" s="2">
        <f>'Moving Avg'!G539</f>
        <v>2.0265060000000004</v>
      </c>
      <c r="I539" s="2">
        <f>'Moving Avg'!H539</f>
        <v>1.8114534999999996</v>
      </c>
      <c r="J539" s="6" t="str">
        <f>OBV!F539</f>
        <v>BULLISH</v>
      </c>
      <c r="K539" s="6" t="str">
        <f>OBV!G539</f>
        <v>STRONG</v>
      </c>
      <c r="L539" s="6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1.9591000000000001</v>
      </c>
      <c r="C540" s="2">
        <f>RSI!I540</f>
        <v>45.512048585319121</v>
      </c>
      <c r="D540" s="2">
        <f>MACD!E540</f>
        <v>1.5776758592911388E-2</v>
      </c>
      <c r="E540" s="2">
        <f>MACD!F540</f>
        <v>2.0443569974089845E-2</v>
      </c>
      <c r="F540" s="2">
        <f>'Moving Avg'!D540</f>
        <v>1.9438199999999999</v>
      </c>
      <c r="G540" s="2">
        <f>'Moving Avg'!F540</f>
        <v>1.9675600000000002</v>
      </c>
      <c r="H540" s="2">
        <f>'Moving Avg'!G540</f>
        <v>2.0233400000000006</v>
      </c>
      <c r="I540" s="2">
        <f>'Moving Avg'!H540</f>
        <v>1.8125974999999996</v>
      </c>
      <c r="J540" s="6" t="str">
        <f>OBV!F540</f>
        <v>BULLISH</v>
      </c>
      <c r="K540" s="6" t="str">
        <f>OBV!G540</f>
        <v>STRONG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1.9356</v>
      </c>
      <c r="C541" s="2">
        <f>RSI!I541</f>
        <v>40.865721309472256</v>
      </c>
      <c r="D541" s="2">
        <f>MACD!E541</f>
        <v>1.6421263952247411E-2</v>
      </c>
      <c r="E541" s="2">
        <f>MACD!F541</f>
        <v>1.9639108769721358E-2</v>
      </c>
      <c r="F541" s="2">
        <f>'Moving Avg'!D541</f>
        <v>1.9461600000000001</v>
      </c>
      <c r="G541" s="2">
        <f>'Moving Avg'!F541</f>
        <v>1.9646300000000001</v>
      </c>
      <c r="H541" s="2">
        <f>'Moving Avg'!G541</f>
        <v>2.0197040000000008</v>
      </c>
      <c r="I541" s="2">
        <f>'Moving Avg'!H541</f>
        <v>1.8136824999999996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1.9356</v>
      </c>
      <c r="C542" s="2">
        <f>RSI!I542</f>
        <v>40.865721309472264</v>
      </c>
      <c r="D542" s="2">
        <f>MACD!E542</f>
        <v>1.1792072835462575E-2</v>
      </c>
      <c r="E542" s="2">
        <f>MACD!F542</f>
        <v>1.8069701582869604E-2</v>
      </c>
      <c r="F542" s="2">
        <f>'Moving Avg'!D542</f>
        <v>1.9461600000000001</v>
      </c>
      <c r="G542" s="2">
        <f>'Moving Avg'!F542</f>
        <v>1.9602300000000004</v>
      </c>
      <c r="H542" s="2">
        <f>'Moving Avg'!G542</f>
        <v>2.0166540000000008</v>
      </c>
      <c r="I542" s="2">
        <f>'Moving Avg'!H542</f>
        <v>1.8148555</v>
      </c>
      <c r="J542" s="6" t="str">
        <f>OBV!F542</f>
        <v>BULLISH</v>
      </c>
      <c r="K542" s="6" t="str">
        <f>OBV!G542</f>
        <v>STRONG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1.9356</v>
      </c>
      <c r="C543" s="2">
        <f>RSI!I543</f>
        <v>40.865721309472256</v>
      </c>
      <c r="D543" s="2">
        <f>MACD!E543</f>
        <v>8.0980675692010617E-3</v>
      </c>
      <c r="E543" s="2">
        <f>MACD!F543</f>
        <v>1.6075374780135897E-2</v>
      </c>
      <c r="F543" s="2">
        <f>'Moving Avg'!D543</f>
        <v>1.9461600000000001</v>
      </c>
      <c r="G543" s="2">
        <f>'Moving Avg'!F543</f>
        <v>1.9578850000000003</v>
      </c>
      <c r="H543" s="2">
        <f>'Moving Avg'!G543</f>
        <v>2.0138380000000002</v>
      </c>
      <c r="I543" s="2">
        <f>'Moving Avg'!H543</f>
        <v>1.8162630000000002</v>
      </c>
      <c r="J543" s="6" t="str">
        <f>OBV!F543</f>
        <v>BULLISH</v>
      </c>
      <c r="K543" s="6" t="str">
        <f>OBV!G543</f>
        <v>STRONG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1.9356</v>
      </c>
      <c r="C544" s="2">
        <f>RSI!I544</f>
        <v>40.865721309472256</v>
      </c>
      <c r="D544" s="2">
        <f>MACD!E544</f>
        <v>4.2711623882931704E-3</v>
      </c>
      <c r="E544" s="2">
        <f>MACD!F544</f>
        <v>1.3714532301767352E-2</v>
      </c>
      <c r="F544" s="2">
        <f>'Moving Avg'!D544</f>
        <v>1.9402999999999999</v>
      </c>
      <c r="G544" s="2">
        <f>'Moving Avg'!F544</f>
        <v>1.9546600000000001</v>
      </c>
      <c r="H544" s="2">
        <f>'Moving Avg'!G544</f>
        <v>2.0111400000000001</v>
      </c>
      <c r="I544" s="2">
        <f>'Moving Avg'!H544</f>
        <v>1.8175830000000002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1.9120999999999999</v>
      </c>
      <c r="C545" s="2">
        <f>RSI!I545</f>
        <v>35.931711083342904</v>
      </c>
      <c r="D545" s="2">
        <f>MACD!E545</f>
        <v>2.9649413788832568E-3</v>
      </c>
      <c r="E545" s="2">
        <f>MACD!F545</f>
        <v>1.1564614117190532E-2</v>
      </c>
      <c r="F545" s="2">
        <f>'Moving Avg'!D545</f>
        <v>1.9309000000000001</v>
      </c>
      <c r="G545" s="2">
        <f>'Moving Avg'!F545</f>
        <v>1.9505550000000003</v>
      </c>
      <c r="H545" s="2">
        <f>'Moving Avg'!G545</f>
        <v>2.0073859999999999</v>
      </c>
      <c r="I545" s="2">
        <f>'Moving Avg'!H545</f>
        <v>1.8189025000000008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1.9415</v>
      </c>
      <c r="C546" s="2">
        <f>RSI!I546</f>
        <v>44.895508395383835</v>
      </c>
      <c r="D546" s="2">
        <f>MACD!E546</f>
        <v>-1.8022111655706663E-3</v>
      </c>
      <c r="E546" s="2">
        <f>MACD!F546</f>
        <v>8.8912490606382934E-3</v>
      </c>
      <c r="F546" s="2">
        <f>'Moving Avg'!D546</f>
        <v>1.9320799999999998</v>
      </c>
      <c r="G546" s="2">
        <f>'Moving Avg'!F546</f>
        <v>1.9479200000000003</v>
      </c>
      <c r="H546" s="2">
        <f>'Moving Avg'!G546</f>
        <v>2.0045719999999996</v>
      </c>
      <c r="I546" s="2">
        <f>'Moving Avg'!H546</f>
        <v>1.8204865000000006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1.9356</v>
      </c>
      <c r="C547" s="2">
        <f>RSI!I547</f>
        <v>43.577846368210047</v>
      </c>
      <c r="D547" s="2">
        <f>MACD!E547</f>
        <v>-3.4801544848370725E-3</v>
      </c>
      <c r="E547" s="2">
        <f>MACD!F547</f>
        <v>6.4169683515432202E-3</v>
      </c>
      <c r="F547" s="2">
        <f>'Moving Avg'!D547</f>
        <v>1.9320799999999998</v>
      </c>
      <c r="G547" s="2">
        <f>'Moving Avg'!F547</f>
        <v>1.9449900000000002</v>
      </c>
      <c r="H547" s="2">
        <f>'Moving Avg'!G547</f>
        <v>2.0015219999999996</v>
      </c>
      <c r="I547" s="2">
        <f>'Moving Avg'!H547</f>
        <v>1.8221290000000008</v>
      </c>
      <c r="J547" s="6" t="str">
        <f>OBV!F547</f>
        <v>BEARISH</v>
      </c>
      <c r="K547" s="6" t="str">
        <f>OBV!G547</f>
        <v>NEUTRAL</v>
      </c>
      <c r="L547" s="6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1.9883999999999999</v>
      </c>
      <c r="C548" s="2">
        <f>RSI!I548</f>
        <v>56.018378730910165</v>
      </c>
      <c r="D548" s="2">
        <f>MACD!E548</f>
        <v>-8.6662336724689926E-3</v>
      </c>
      <c r="E548" s="2">
        <f>MACD!F548</f>
        <v>3.4003279467407781E-3</v>
      </c>
      <c r="F548" s="2">
        <f>'Moving Avg'!D548</f>
        <v>1.9426399999999997</v>
      </c>
      <c r="G548" s="2">
        <f>'Moving Avg'!F548</f>
        <v>1.9447000000000003</v>
      </c>
      <c r="H548" s="2">
        <f>'Moving Avg'!G548</f>
        <v>1.9999979999999997</v>
      </c>
      <c r="I548" s="2">
        <f>'Moving Avg'!H548</f>
        <v>1.8240645000000009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1.9942</v>
      </c>
      <c r="C549" s="2">
        <f>RSI!I549</f>
        <v>57.136416655416951</v>
      </c>
      <c r="D549" s="2">
        <f>MACD!E549</f>
        <v>-9.1542873531211821E-3</v>
      </c>
      <c r="E549" s="2">
        <f>MACD!F549</f>
        <v>8.8940488676838604E-4</v>
      </c>
      <c r="F549" s="2">
        <f>'Moving Avg'!D549</f>
        <v>1.9543599999999999</v>
      </c>
      <c r="G549" s="2">
        <f>'Moving Avg'!F549</f>
        <v>1.9452850000000002</v>
      </c>
      <c r="H549" s="2">
        <f>'Moving Avg'!G549</f>
        <v>1.9978859999999998</v>
      </c>
      <c r="I549" s="2">
        <f>'Moving Avg'!H549</f>
        <v>1.8260585000000009</v>
      </c>
      <c r="J549" s="6" t="str">
        <f>OBV!F549</f>
        <v>BULLISH</v>
      </c>
      <c r="K549" s="6" t="str">
        <f>OBV!G549</f>
        <v>STRONG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1.9942</v>
      </c>
      <c r="C550" s="2">
        <f>RSI!I550</f>
        <v>57.136416655416951</v>
      </c>
      <c r="D550" s="2">
        <f>MACD!E550</f>
        <v>-1.0658554056160563E-2</v>
      </c>
      <c r="E550" s="2">
        <f>MACD!F550</f>
        <v>-1.4201869018174037E-3</v>
      </c>
      <c r="F550" s="2">
        <f>'Moving Avg'!D550</f>
        <v>1.97078</v>
      </c>
      <c r="G550" s="2">
        <f>'Moving Avg'!F550</f>
        <v>1.9479199999999999</v>
      </c>
      <c r="H550" s="2">
        <f>'Moving Avg'!G550</f>
        <v>1.9958899999999997</v>
      </c>
      <c r="I550" s="2">
        <f>'Moving Avg'!H550</f>
        <v>1.8277005000000002</v>
      </c>
      <c r="J550" s="6" t="str">
        <f>OBV!F550</f>
        <v>BULLISH</v>
      </c>
      <c r="K550" s="6" t="str">
        <f>OBV!G550</f>
        <v>STRONG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1.9649000000000001</v>
      </c>
      <c r="C551" s="2">
        <f>RSI!I551</f>
        <v>49.72993151958039</v>
      </c>
      <c r="D551" s="2">
        <f>MACD!E551</f>
        <v>-1.3560659831406197E-2</v>
      </c>
      <c r="E551" s="2">
        <f>MACD!F551</f>
        <v>-3.8482814877351624E-3</v>
      </c>
      <c r="F551" s="2">
        <f>'Moving Avg'!D551</f>
        <v>1.97546</v>
      </c>
      <c r="G551" s="2">
        <f>'Moving Avg'!F551</f>
        <v>1.9473300000000002</v>
      </c>
      <c r="H551" s="2">
        <f>'Moving Avg'!G551</f>
        <v>1.9933079999999996</v>
      </c>
      <c r="I551" s="2">
        <f>'Moving Avg'!H551</f>
        <v>1.8292255000000006</v>
      </c>
      <c r="J551" s="6" t="str">
        <f>OBV!F551</f>
        <v>BULLISH</v>
      </c>
      <c r="K551" s="6" t="str">
        <f>OBV!G551</f>
        <v>STRONG</v>
      </c>
      <c r="L551" s="6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2.0177</v>
      </c>
      <c r="C552" s="2">
        <f>RSI!I552</f>
        <v>59.834231329962158</v>
      </c>
      <c r="D552" s="2">
        <f>MACD!E552</f>
        <v>-1.9924866238434369E-2</v>
      </c>
      <c r="E552" s="2">
        <f>MACD!F552</f>
        <v>-7.0635984378750044E-3</v>
      </c>
      <c r="F552" s="2">
        <f>'Moving Avg'!D552</f>
        <v>1.9918800000000001</v>
      </c>
      <c r="G552" s="2">
        <f>'Moving Avg'!F552</f>
        <v>1.9511400000000001</v>
      </c>
      <c r="H552" s="2">
        <f>'Moving Avg'!G552</f>
        <v>1.9914299999999994</v>
      </c>
      <c r="I552" s="2">
        <f>'Moving Avg'!H552</f>
        <v>1.8311025000000007</v>
      </c>
      <c r="J552" s="6" t="str">
        <f>OBV!F552</f>
        <v>BULLISH</v>
      </c>
      <c r="K552" s="6" t="str">
        <f>OBV!G552</f>
        <v>STRONG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1.9649000000000001</v>
      </c>
      <c r="C553" s="2">
        <f>RSI!I553</f>
        <v>49.187099246713032</v>
      </c>
      <c r="D553" s="2">
        <f>MACD!E553</f>
        <v>-2.1708505261166744E-2</v>
      </c>
      <c r="E553" s="2">
        <f>MACD!F553</f>
        <v>-9.9925798025333537E-3</v>
      </c>
      <c r="F553" s="2">
        <f>'Moving Avg'!D553</f>
        <v>1.9871799999999999</v>
      </c>
      <c r="G553" s="2">
        <f>'Moving Avg'!F553</f>
        <v>1.95231</v>
      </c>
      <c r="H553" s="2">
        <f>'Moving Avg'!G553</f>
        <v>1.9887319999999997</v>
      </c>
      <c r="I553" s="2">
        <f>'Moving Avg'!H553</f>
        <v>1.8329500000000005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</row>
    <row r="554" spans="1:12" ht="13.5" x14ac:dyDescent="0.25">
      <c r="A554" s="3">
        <f>RSI!A554</f>
        <v>42809</v>
      </c>
      <c r="B554" s="2">
        <f>RSI!B554</f>
        <v>1.9532</v>
      </c>
      <c r="C554" s="2">
        <f>RSI!I554</f>
        <v>47.183505127078071</v>
      </c>
      <c r="D554" s="2">
        <f>MACD!E554</f>
        <v>-2.2325789335829738E-2</v>
      </c>
      <c r="E554" s="2">
        <f>MACD!F554</f>
        <v>-1.2459221709192631E-2</v>
      </c>
      <c r="F554" s="2">
        <f>'Moving Avg'!D554</f>
        <v>1.9789800000000004</v>
      </c>
      <c r="G554" s="2">
        <f>'Moving Avg'!F554</f>
        <v>1.95319</v>
      </c>
      <c r="H554" s="2">
        <f>'Moving Avg'!G554</f>
        <v>1.9857999999999996</v>
      </c>
      <c r="I554" s="2">
        <f>'Moving Avg'!H554</f>
        <v>1.8346805000000006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1.9238999999999999</v>
      </c>
      <c r="C555" s="2">
        <f>RSI!I555</f>
        <v>42.513165898093959</v>
      </c>
      <c r="D555" s="2">
        <f>MACD!E555</f>
        <v>-2.420057555574151E-2</v>
      </c>
      <c r="E555" s="2">
        <f>MACD!F555</f>
        <v>-1.4807492478502406E-2</v>
      </c>
      <c r="F555" s="2">
        <f>'Moving Avg'!D555</f>
        <v>1.96492</v>
      </c>
      <c r="G555" s="2">
        <f>'Moving Avg'!F555</f>
        <v>1.9526050000000001</v>
      </c>
      <c r="H555" s="2">
        <f>'Moving Avg'!G555</f>
        <v>1.9834539999999998</v>
      </c>
      <c r="I555" s="2">
        <f>'Moving Avg'!H555</f>
        <v>1.8362350000000007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1.9473</v>
      </c>
      <c r="C556" s="2">
        <f>RSI!I556</f>
        <v>47.023171699197469</v>
      </c>
      <c r="D556" s="2">
        <f>MACD!E556</f>
        <v>-2.273836446814248E-2</v>
      </c>
      <c r="E556" s="2">
        <f>MACD!F556</f>
        <v>-1.6393666876430422E-2</v>
      </c>
      <c r="F556" s="2">
        <f>'Moving Avg'!D556</f>
        <v>1.9614</v>
      </c>
      <c r="G556" s="2">
        <f>'Moving Avg'!F556</f>
        <v>1.9537750000000003</v>
      </c>
      <c r="H556" s="2">
        <f>'Moving Avg'!G556</f>
        <v>1.9807560000000002</v>
      </c>
      <c r="I556" s="2">
        <f>'Moving Avg'!H556</f>
        <v>1.8379065000000006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1.9356</v>
      </c>
      <c r="C557" s="2">
        <f>RSI!I557</f>
        <v>45.117245948536983</v>
      </c>
      <c r="D557" s="2">
        <f>MACD!E557</f>
        <v>-2.1440753337195861E-2</v>
      </c>
      <c r="E557" s="2">
        <f>MACD!F557</f>
        <v>-1.7403084168583511E-2</v>
      </c>
      <c r="F557" s="2">
        <f>'Moving Avg'!D557</f>
        <v>1.9449799999999999</v>
      </c>
      <c r="G557" s="2">
        <f>'Moving Avg'!F557</f>
        <v>1.9537750000000003</v>
      </c>
      <c r="H557" s="2">
        <f>'Moving Avg'!G557</f>
        <v>1.9775879999999999</v>
      </c>
      <c r="I557" s="2">
        <f>'Moving Avg'!H557</f>
        <v>1.8395195000000006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1.9120999999999999</v>
      </c>
      <c r="C558" s="2">
        <f>RSI!I558</f>
        <v>41.480563424417085</v>
      </c>
      <c r="D558" s="2">
        <f>MACD!E558</f>
        <v>-1.0315949706543037E-2</v>
      </c>
      <c r="E558" s="2">
        <f>MACD!F558</f>
        <v>-1.5985657276175416E-2</v>
      </c>
      <c r="F558" s="2">
        <f>'Moving Avg'!D558</f>
        <v>1.93442</v>
      </c>
      <c r="G558" s="2">
        <f>'Moving Avg'!F558</f>
        <v>1.9525999999999999</v>
      </c>
      <c r="H558" s="2">
        <f>'Moving Avg'!G558</f>
        <v>1.9747719999999995</v>
      </c>
      <c r="I558" s="2">
        <f>'Moving Avg'!H558</f>
        <v>1.8408975000000003</v>
      </c>
      <c r="J558" s="6" t="str">
        <f>OBV!F558</f>
        <v>BEARISH</v>
      </c>
      <c r="K558" s="6" t="str">
        <f>OBV!G558</f>
        <v>WEAK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1.9120999999999999</v>
      </c>
      <c r="C559" s="2">
        <f>RSI!I559</f>
        <v>41.480563424417092</v>
      </c>
      <c r="D559" s="2">
        <f>MACD!E559</f>
        <v>2.7944857623651842E-4</v>
      </c>
      <c r="E559" s="2">
        <f>MACD!F559</f>
        <v>-1.2732636105693029E-2</v>
      </c>
      <c r="F559" s="2">
        <f>'Moving Avg'!D559</f>
        <v>1.9262000000000001</v>
      </c>
      <c r="G559" s="2">
        <f>'Moving Avg'!F559</f>
        <v>1.9499600000000001</v>
      </c>
      <c r="H559" s="2">
        <f>'Moving Avg'!G559</f>
        <v>1.9723079999999995</v>
      </c>
      <c r="I559" s="2">
        <f>'Moving Avg'!H559</f>
        <v>1.8422755000000004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1.9356</v>
      </c>
      <c r="C560" s="2">
        <f>RSI!I560</f>
        <v>46.48344606465264</v>
      </c>
      <c r="D560" s="2">
        <f>MACD!E560</f>
        <v>7.7723737427877193E-3</v>
      </c>
      <c r="E560" s="2">
        <f>MACD!F560</f>
        <v>-8.6316341359968796E-3</v>
      </c>
      <c r="F560" s="2">
        <f>'Moving Avg'!D560</f>
        <v>1.9285399999999999</v>
      </c>
      <c r="G560" s="2">
        <f>'Moving Avg'!F560</f>
        <v>1.9487850000000002</v>
      </c>
      <c r="H560" s="2">
        <f>'Moving Avg'!G560</f>
        <v>1.9705479999999997</v>
      </c>
      <c r="I560" s="2">
        <f>'Moving Avg'!H560</f>
        <v>1.8437125000000003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1.9649000000000001</v>
      </c>
      <c r="C561" s="2">
        <f>RSI!I561</f>
        <v>51.994055587909699</v>
      </c>
      <c r="D561" s="2">
        <f>MACD!E561</f>
        <v>7.5440686881738106E-3</v>
      </c>
      <c r="E561" s="2">
        <f>MACD!F561</f>
        <v>-5.3964935711627426E-3</v>
      </c>
      <c r="F561" s="2">
        <f>'Moving Avg'!D561</f>
        <v>1.9320599999999999</v>
      </c>
      <c r="G561" s="2">
        <f>'Moving Avg'!F561</f>
        <v>1.95025</v>
      </c>
      <c r="H561" s="2">
        <f>'Moving Avg'!G561</f>
        <v>1.9697259999999996</v>
      </c>
      <c r="I561" s="2">
        <f>'Moving Avg'!H561</f>
        <v>1.8452665000000004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1.9591000000000001</v>
      </c>
      <c r="C562" s="2">
        <f>RSI!I562</f>
        <v>50.87724344424587</v>
      </c>
      <c r="D562" s="2">
        <f>MACD!E562</f>
        <v>1.5831931466602445E-2</v>
      </c>
      <c r="E562" s="2">
        <f>MACD!F562</f>
        <v>-1.150808563609705E-3</v>
      </c>
      <c r="F562" s="2">
        <f>'Moving Avg'!D562</f>
        <v>1.93676</v>
      </c>
      <c r="G562" s="2">
        <f>'Moving Avg'!F562</f>
        <v>1.951425</v>
      </c>
      <c r="H562" s="2">
        <f>'Moving Avg'!G562</f>
        <v>1.9685540000000001</v>
      </c>
      <c r="I562" s="2">
        <f>'Moving Avg'!H562</f>
        <v>1.8470265000000001</v>
      </c>
      <c r="J562" s="6" t="str">
        <f>OBV!F562</f>
        <v>BEARISH</v>
      </c>
      <c r="K562" s="6" t="str">
        <f>OBV!G562</f>
        <v>NEUTRAL</v>
      </c>
      <c r="L562" s="6" t="str">
        <f>OBV!H562</f>
        <v>BEARISH DIVERGENCE</v>
      </c>
    </row>
    <row r="563" spans="1:12" ht="13.5" x14ac:dyDescent="0.25">
      <c r="A563" s="3">
        <f>RSI!A563</f>
        <v>42823</v>
      </c>
      <c r="B563" s="2">
        <f>RSI!B563</f>
        <v>1.9649000000000001</v>
      </c>
      <c r="C563" s="2">
        <f>RSI!I563</f>
        <v>51.987855094781565</v>
      </c>
      <c r="D563" s="2">
        <f>MACD!E563</f>
        <v>1.4259950093956641E-2</v>
      </c>
      <c r="E563" s="2">
        <f>MACD!F563</f>
        <v>1.9313431679035642E-3</v>
      </c>
      <c r="F563" s="2">
        <f>'Moving Avg'!D563</f>
        <v>1.9473199999999999</v>
      </c>
      <c r="G563" s="2">
        <f>'Moving Avg'!F563</f>
        <v>1.9528899999999996</v>
      </c>
      <c r="H563" s="2">
        <f>'Moving Avg'!G563</f>
        <v>1.9676159999999998</v>
      </c>
      <c r="I563" s="2">
        <f>'Moving Avg'!H563</f>
        <v>1.8486395000000002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1.9942</v>
      </c>
      <c r="C564" s="2">
        <f>RSI!I564</f>
        <v>57.246517616412127</v>
      </c>
      <c r="D564" s="2">
        <f>MACD!E564</f>
        <v>8.8954638322662483E-3</v>
      </c>
      <c r="E564" s="2">
        <f>MACD!F564</f>
        <v>3.3241673007761013E-3</v>
      </c>
      <c r="F564" s="2">
        <f>'Moving Avg'!D564</f>
        <v>1.96374</v>
      </c>
      <c r="G564" s="2">
        <f>'Moving Avg'!F564</f>
        <v>1.9558199999999997</v>
      </c>
      <c r="H564" s="2">
        <f>'Moving Avg'!G564</f>
        <v>1.966442</v>
      </c>
      <c r="I564" s="2">
        <f>'Moving Avg'!H564</f>
        <v>1.8503695000000002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1.9649000000000001</v>
      </c>
      <c r="C565" s="2">
        <f>RSI!I565</f>
        <v>51.206552709493451</v>
      </c>
      <c r="D565" s="2">
        <f>MACD!E565</f>
        <v>1.7865875436793299E-3</v>
      </c>
      <c r="E565" s="2">
        <f>MACD!F565</f>
        <v>3.0166513493567475E-3</v>
      </c>
      <c r="F565" s="2">
        <f>'Moving Avg'!D565</f>
        <v>1.9696000000000002</v>
      </c>
      <c r="G565" s="2">
        <f>'Moving Avg'!F565</f>
        <v>1.9584599999999999</v>
      </c>
      <c r="H565" s="2">
        <f>'Moving Avg'!G565</f>
        <v>1.9655040000000001</v>
      </c>
      <c r="I565" s="2">
        <f>'Moving Avg'!H565</f>
        <v>1.8518945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1.9649000000000001</v>
      </c>
      <c r="C566" s="2">
        <f>RSI!I566</f>
        <v>51.206552709493451</v>
      </c>
      <c r="D566" s="2">
        <f>MACD!E566</f>
        <v>-6.7064131539784633E-4</v>
      </c>
      <c r="E566" s="2">
        <f>MACD!F566</f>
        <v>2.279192816405829E-3</v>
      </c>
      <c r="F566" s="2">
        <f>'Moving Avg'!D566</f>
        <v>1.9696000000000002</v>
      </c>
      <c r="G566" s="2">
        <f>'Moving Avg'!F566</f>
        <v>1.95963</v>
      </c>
      <c r="H566" s="2">
        <f>'Moving Avg'!G566</f>
        <v>1.9648000000000001</v>
      </c>
      <c r="I566" s="2">
        <f>'Moving Avg'!H566</f>
        <v>1.8534485000000001</v>
      </c>
      <c r="J566" s="6" t="str">
        <f>OBV!F566</f>
        <v>BULLISH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2.0764</v>
      </c>
      <c r="C567" s="2">
        <f>RSI!I567</f>
        <v>66.708720735802871</v>
      </c>
      <c r="D567" s="2">
        <f>MACD!E567</f>
        <v>-1.2848007044698795E-2</v>
      </c>
      <c r="E567" s="2">
        <f>MACD!F567</f>
        <v>-7.4624715581509586E-4</v>
      </c>
      <c r="F567" s="2">
        <f>'Moving Avg'!D567</f>
        <v>1.9930600000000003</v>
      </c>
      <c r="G567" s="2">
        <f>'Moving Avg'!F567</f>
        <v>1.9666699999999999</v>
      </c>
      <c r="H567" s="2">
        <f>'Moving Avg'!G567</f>
        <v>1.9655040000000001</v>
      </c>
      <c r="I567" s="2">
        <f>'Moving Avg'!H567</f>
        <v>1.8556189999999995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2.1408999999999998</v>
      </c>
      <c r="C568" s="2">
        <f>RSI!I568</f>
        <v>72.209210414576432</v>
      </c>
      <c r="D568" s="2">
        <f>MACD!E568</f>
        <v>-3.2239982963157443E-2</v>
      </c>
      <c r="E568" s="2">
        <f>MACD!F568</f>
        <v>-7.0449943172835663E-3</v>
      </c>
      <c r="F568" s="2">
        <f>'Moving Avg'!D568</f>
        <v>2.0282600000000004</v>
      </c>
      <c r="G568" s="2">
        <f>'Moving Avg'!F568</f>
        <v>1.9742950000000001</v>
      </c>
      <c r="H568" s="2">
        <f>'Moving Avg'!G568</f>
        <v>1.9677340000000003</v>
      </c>
      <c r="I568" s="2">
        <f>'Moving Avg'!H568</f>
        <v>1.8580529999999995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2.2698999999999998</v>
      </c>
      <c r="C569" s="2">
        <f>RSI!I569</f>
        <v>79.503280191910662</v>
      </c>
      <c r="D569" s="2">
        <f>MACD!E569</f>
        <v>-5.9228682238722685E-2</v>
      </c>
      <c r="E569" s="2">
        <f>MACD!F569</f>
        <v>-1.7481731901571391E-2</v>
      </c>
      <c r="F569" s="2">
        <f>'Moving Avg'!D569</f>
        <v>2.0834000000000001</v>
      </c>
      <c r="G569" s="2">
        <f>'Moving Avg'!F569</f>
        <v>1.9880800000000001</v>
      </c>
      <c r="H569" s="2">
        <f>'Moving Avg'!G569</f>
        <v>1.973012</v>
      </c>
      <c r="I569" s="2">
        <f>'Moving Avg'!H569</f>
        <v>1.8611909999999998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2.3519999999999999</v>
      </c>
      <c r="C570" s="2">
        <f>RSI!I570</f>
        <v>82.628279899204784</v>
      </c>
      <c r="D570" s="2">
        <f>MACD!E570</f>
        <v>-8.624229355446511E-2</v>
      </c>
      <c r="E570" s="2">
        <f>MACD!F570</f>
        <v>-3.1233844232150136E-2</v>
      </c>
      <c r="F570" s="2">
        <f>'Moving Avg'!D570</f>
        <v>2.1608200000000002</v>
      </c>
      <c r="G570" s="2">
        <f>'Moving Avg'!F570</f>
        <v>2.00597</v>
      </c>
      <c r="H570" s="2">
        <f>'Moving Avg'!G570</f>
        <v>1.9795800000000003</v>
      </c>
      <c r="I570" s="2">
        <f>'Moving Avg'!H570</f>
        <v>1.8647979999999997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2.3462000000000001</v>
      </c>
      <c r="C571" s="2">
        <f>RSI!I571</f>
        <v>81.680832103145207</v>
      </c>
      <c r="D571" s="2">
        <f>MACD!E571</f>
        <v>-0.10623196289238912</v>
      </c>
      <c r="E571" s="2">
        <f>MACD!F571</f>
        <v>-4.623346796419793E-2</v>
      </c>
      <c r="F571" s="2">
        <f>'Moving Avg'!D571</f>
        <v>2.2370799999999997</v>
      </c>
      <c r="G571" s="2">
        <f>'Moving Avg'!F571</f>
        <v>2.0250349999999999</v>
      </c>
      <c r="H571" s="2">
        <f>'Moving Avg'!G571</f>
        <v>1.9866200000000001</v>
      </c>
      <c r="I571" s="2">
        <f>'Moving Avg'!H571</f>
        <v>1.8684934999999998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2.2875000000000001</v>
      </c>
      <c r="C572" s="2">
        <f>RSI!I572</f>
        <v>72.60683057014495</v>
      </c>
      <c r="D572" s="2">
        <f>MACD!E572</f>
        <v>-0.12157222276805735</v>
      </c>
      <c r="E572" s="2">
        <f>MACD!F572</f>
        <v>-6.1301218924969814E-2</v>
      </c>
      <c r="F572" s="2">
        <f>'Moving Avg'!D572</f>
        <v>2.2793000000000001</v>
      </c>
      <c r="G572" s="2">
        <f>'Moving Avg'!F572</f>
        <v>2.0385249999999999</v>
      </c>
      <c r="H572" s="2">
        <f>'Moving Avg'!G572</f>
        <v>1.9918980000000002</v>
      </c>
      <c r="I572" s="2">
        <f>'Moving Avg'!H572</f>
        <v>1.8717779999999999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2.2170999999999998</v>
      </c>
      <c r="C573" s="2">
        <f>RSI!I573</f>
        <v>63.496250729650775</v>
      </c>
      <c r="D573" s="2">
        <f>MACD!E573</f>
        <v>-0.12984083409209335</v>
      </c>
      <c r="E573" s="2">
        <f>MACD!F573</f>
        <v>-7.5009141958394518E-2</v>
      </c>
      <c r="F573" s="2">
        <f>'Moving Avg'!D573</f>
        <v>2.29454</v>
      </c>
      <c r="G573" s="2">
        <f>'Moving Avg'!F573</f>
        <v>2.0511349999999999</v>
      </c>
      <c r="H573" s="2">
        <f>'Moving Avg'!G573</f>
        <v>1.9965899999999999</v>
      </c>
      <c r="I573" s="2">
        <f>'Moving Avg'!H573</f>
        <v>1.8745345</v>
      </c>
      <c r="J573" s="6" t="str">
        <f>OBV!F573</f>
        <v>BULLISH</v>
      </c>
      <c r="K573" s="6" t="str">
        <f>OBV!G573</f>
        <v>STRONG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2.3227000000000002</v>
      </c>
      <c r="C574" s="2">
        <f>RSI!I574</f>
        <v>69.648390662998366</v>
      </c>
      <c r="D574" s="2">
        <f>MACD!E574</f>
        <v>-0.14102802719107155</v>
      </c>
      <c r="E574" s="2">
        <f>MACD!F574</f>
        <v>-8.8212919004929932E-2</v>
      </c>
      <c r="F574" s="2">
        <f>'Moving Avg'!D574</f>
        <v>2.3051000000000004</v>
      </c>
      <c r="G574" s="2">
        <f>'Moving Avg'!F574</f>
        <v>2.0696099999999999</v>
      </c>
      <c r="H574" s="2">
        <f>'Moving Avg'!G574</f>
        <v>2.0030419999999998</v>
      </c>
      <c r="I574" s="2">
        <f>'Moving Avg'!H574</f>
        <v>1.8778774999999999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2.3168000000000002</v>
      </c>
      <c r="C575" s="2">
        <f>RSI!I575</f>
        <v>68.949207776637394</v>
      </c>
      <c r="D575" s="2">
        <f>MACD!E575</f>
        <v>-0.15600001007840669</v>
      </c>
      <c r="E575" s="2">
        <f>MACD!F575</f>
        <v>-0.10177033721962528</v>
      </c>
      <c r="F575" s="2">
        <f>'Moving Avg'!D575</f>
        <v>2.2980600000000004</v>
      </c>
      <c r="G575" s="2">
        <f>'Moving Avg'!F575</f>
        <v>2.0892550000000001</v>
      </c>
      <c r="H575" s="2">
        <f>'Moving Avg'!G575</f>
        <v>2.0094940000000001</v>
      </c>
      <c r="I575" s="2">
        <f>'Moving Avg'!H575</f>
        <v>1.8811909999999998</v>
      </c>
      <c r="J575" s="6" t="str">
        <f>OBV!F575</f>
        <v>BEARISH</v>
      </c>
      <c r="K575" s="6" t="str">
        <f>OBV!G575</f>
        <v>WEAK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2.2523</v>
      </c>
      <c r="C576" s="2">
        <f>RSI!I576</f>
        <v>61.661571647993291</v>
      </c>
      <c r="D576" s="2">
        <f>MACD!E576</f>
        <v>-0.16518489684109516</v>
      </c>
      <c r="E576" s="2">
        <f>MACD!F576</f>
        <v>-0.11445324914391926</v>
      </c>
      <c r="F576" s="2">
        <f>'Moving Avg'!D576</f>
        <v>2.27928</v>
      </c>
      <c r="G576" s="2">
        <f>'Moving Avg'!F576</f>
        <v>2.1045049999999996</v>
      </c>
      <c r="H576" s="2">
        <f>'Moving Avg'!G576</f>
        <v>2.0146560000000004</v>
      </c>
      <c r="I576" s="2">
        <f>'Moving Avg'!H576</f>
        <v>1.8841819999999998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2.2757999999999998</v>
      </c>
      <c r="C577" s="2">
        <f>RSI!I577</f>
        <v>63.188213368716966</v>
      </c>
      <c r="D577" s="2">
        <f>MACD!E577</f>
        <v>-0.15836069248888696</v>
      </c>
      <c r="E577" s="2">
        <f>MACD!F577</f>
        <v>-0.1232347378129128</v>
      </c>
      <c r="F577" s="2">
        <f>'Moving Avg'!D577</f>
        <v>2.2769400000000002</v>
      </c>
      <c r="G577" s="2">
        <f>'Moving Avg'!F577</f>
        <v>2.1215149999999996</v>
      </c>
      <c r="H577" s="2">
        <f>'Moving Avg'!G577</f>
        <v>2.0202880000000007</v>
      </c>
      <c r="I577" s="2">
        <f>'Moving Avg'!H577</f>
        <v>1.8873199999999999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2.2993000000000001</v>
      </c>
      <c r="C578" s="2">
        <f>RSI!I578</f>
        <v>64.701909553642253</v>
      </c>
      <c r="D578" s="2">
        <f>MACD!E578</f>
        <v>-0.14529944187118637</v>
      </c>
      <c r="E578" s="2">
        <f>MACD!F578</f>
        <v>-0.12764767862456752</v>
      </c>
      <c r="F578" s="2">
        <f>'Moving Avg'!D578</f>
        <v>2.29338</v>
      </c>
      <c r="G578" s="2">
        <f>'Moving Avg'!F578</f>
        <v>2.1408749999999999</v>
      </c>
      <c r="H578" s="2">
        <f>'Moving Avg'!G578</f>
        <v>2.0263900000000006</v>
      </c>
      <c r="I578" s="2">
        <f>'Moving Avg'!H578</f>
        <v>1.8908100000000001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2.3344</v>
      </c>
      <c r="C579" s="2">
        <f>RSI!I579</f>
        <v>66.891747686222232</v>
      </c>
      <c r="D579" s="2">
        <f>MACD!E579</f>
        <v>-0.11796940857388627</v>
      </c>
      <c r="E579" s="2">
        <f>MACD!F579</f>
        <v>-0.12571202461443129</v>
      </c>
      <c r="F579" s="2">
        <f>'Moving Avg'!D579</f>
        <v>2.2957200000000002</v>
      </c>
      <c r="G579" s="2">
        <f>'Moving Avg'!F579</f>
        <v>2.1619899999999999</v>
      </c>
      <c r="H579" s="2">
        <f>'Moving Avg'!G579</f>
        <v>2.0334280000000011</v>
      </c>
      <c r="I579" s="2">
        <f>'Moving Avg'!H579</f>
        <v>1.8943290000000004</v>
      </c>
      <c r="J579" s="6" t="str">
        <f>OBV!F579</f>
        <v>BULLISH</v>
      </c>
      <c r="K579" s="6" t="str">
        <f>OBV!G579</f>
        <v>STRONG</v>
      </c>
      <c r="L579" s="6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2.3755000000000002</v>
      </c>
      <c r="C580" s="2">
        <f>RSI!I580</f>
        <v>69.293922108962064</v>
      </c>
      <c r="D580" s="2">
        <f>MACD!E580</f>
        <v>-8.6361326548094031E-2</v>
      </c>
      <c r="E580" s="2">
        <f>MACD!F580</f>
        <v>-0.11784188500116385</v>
      </c>
      <c r="F580" s="2">
        <f>'Moving Avg'!D580</f>
        <v>2.3074600000000003</v>
      </c>
      <c r="G580" s="2">
        <f>'Moving Avg'!F580</f>
        <v>2.1839850000000003</v>
      </c>
      <c r="H580" s="2">
        <f>'Moving Avg'!G580</f>
        <v>2.0421080000000007</v>
      </c>
      <c r="I580" s="2">
        <f>'Moving Avg'!H580</f>
        <v>1.8979360000000005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2.3755000000000002</v>
      </c>
      <c r="C581" s="2">
        <f>RSI!I581</f>
        <v>69.293922108962064</v>
      </c>
      <c r="D581" s="2">
        <f>MACD!E581</f>
        <v>-6.1773099017366384E-2</v>
      </c>
      <c r="E581" s="2">
        <f>MACD!F581</f>
        <v>-0.10662812780440437</v>
      </c>
      <c r="F581" s="2">
        <f>'Moving Avg'!D581</f>
        <v>2.3321000000000001</v>
      </c>
      <c r="G581" s="2">
        <f>'Moving Avg'!F581</f>
        <v>2.2045150000000002</v>
      </c>
      <c r="H581" s="2">
        <f>'Moving Avg'!G581</f>
        <v>2.0500840000000009</v>
      </c>
      <c r="I581" s="2">
        <f>'Moving Avg'!H581</f>
        <v>1.9016020000000007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2.3872</v>
      </c>
      <c r="C582" s="2">
        <f>RSI!I582</f>
        <v>70.012254589167128</v>
      </c>
      <c r="D582" s="2">
        <f>MACD!E582</f>
        <v>-5.2036190279419525E-2</v>
      </c>
      <c r="E582" s="2">
        <f>MACD!F582</f>
        <v>-9.5709740299407403E-2</v>
      </c>
      <c r="F582" s="2">
        <f>'Moving Avg'!D582</f>
        <v>2.3543799999999999</v>
      </c>
      <c r="G582" s="2">
        <f>'Moving Avg'!F582</f>
        <v>2.2259200000000003</v>
      </c>
      <c r="H582" s="2">
        <f>'Moving Avg'!G582</f>
        <v>2.0589980000000003</v>
      </c>
      <c r="I582" s="2">
        <f>'Moving Avg'!H582</f>
        <v>1.9055610000000005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2.3872</v>
      </c>
      <c r="C583" s="2">
        <f>RSI!I583</f>
        <v>70.012254589167128</v>
      </c>
      <c r="D583" s="2">
        <f>MACD!E583</f>
        <v>-5.5781504626846168E-2</v>
      </c>
      <c r="E583" s="2">
        <f>MACD!F583</f>
        <v>-8.7724093164895156E-2</v>
      </c>
      <c r="F583" s="2">
        <f>'Moving Avg'!D583</f>
        <v>2.3719600000000001</v>
      </c>
      <c r="G583" s="2">
        <f>'Moving Avg'!F583</f>
        <v>2.2470350000000003</v>
      </c>
      <c r="H583" s="2">
        <f>'Moving Avg'!G583</f>
        <v>2.0679120000000006</v>
      </c>
      <c r="I583" s="2">
        <f>'Moving Avg'!H583</f>
        <v>1.9097545000000009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2.4165999999999999</v>
      </c>
      <c r="C584" s="2">
        <f>RSI!I584</f>
        <v>71.926215046784648</v>
      </c>
      <c r="D584" s="2">
        <f>MACD!E584</f>
        <v>-4.5950266527230887E-2</v>
      </c>
      <c r="E584" s="2">
        <f>MACD!F584</f>
        <v>-7.9369327837362294E-2</v>
      </c>
      <c r="F584" s="2">
        <f>'Moving Avg'!D584</f>
        <v>2.3883999999999999</v>
      </c>
      <c r="G584" s="2">
        <f>'Moving Avg'!F584</f>
        <v>2.2681550000000006</v>
      </c>
      <c r="H584" s="2">
        <f>'Moving Avg'!G584</f>
        <v>2.0775320000000006</v>
      </c>
      <c r="I584" s="2">
        <f>'Moving Avg'!H584</f>
        <v>1.9140660000000009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2.4342000000000001</v>
      </c>
      <c r="C585" s="2">
        <f>RSI!I585</f>
        <v>73.035716931575905</v>
      </c>
      <c r="D585" s="2">
        <f>MACD!E585</f>
        <v>-4.1005561275085256E-2</v>
      </c>
      <c r="E585" s="2">
        <f>MACD!F585</f>
        <v>-7.1696574524906881E-2</v>
      </c>
      <c r="F585" s="2">
        <f>'Moving Avg'!D585</f>
        <v>2.4001400000000004</v>
      </c>
      <c r="G585" s="2">
        <f>'Moving Avg'!F585</f>
        <v>2.29162</v>
      </c>
      <c r="H585" s="2">
        <f>'Moving Avg'!G585</f>
        <v>2.0875040000000005</v>
      </c>
      <c r="I585" s="2">
        <f>'Moving Avg'!H585</f>
        <v>1.9183185000000007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2.4693000000000001</v>
      </c>
      <c r="C586" s="2">
        <f>RSI!I586</f>
        <v>75.145381051818674</v>
      </c>
      <c r="D586" s="2">
        <f>MACD!E586</f>
        <v>-5.0525173270981938E-2</v>
      </c>
      <c r="E586" s="2">
        <f>MACD!F586</f>
        <v>-6.7462294274121898E-2</v>
      </c>
      <c r="F586" s="2">
        <f>'Moving Avg'!D586</f>
        <v>2.4188999999999998</v>
      </c>
      <c r="G586" s="2">
        <f>'Moving Avg'!F586</f>
        <v>2.31684</v>
      </c>
      <c r="H586" s="2">
        <f>'Moving Avg'!G586</f>
        <v>2.0984120000000011</v>
      </c>
      <c r="I586" s="2">
        <f>'Moving Avg'!H586</f>
        <v>1.9225120000000007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2.5104000000000002</v>
      </c>
      <c r="C587" s="2">
        <f>RSI!I587</f>
        <v>77.377346052329699</v>
      </c>
      <c r="D587" s="2">
        <f>MACD!E587</f>
        <v>-5.9309767589465157E-2</v>
      </c>
      <c r="E587" s="2">
        <f>MACD!F587</f>
        <v>-6.583178893719055E-2</v>
      </c>
      <c r="F587" s="2">
        <f>'Moving Avg'!D587</f>
        <v>2.44354</v>
      </c>
      <c r="G587" s="2">
        <f>'Moving Avg'!F587</f>
        <v>2.3385399999999996</v>
      </c>
      <c r="H587" s="2">
        <f>'Moving Avg'!G587</f>
        <v>2.1099080000000008</v>
      </c>
      <c r="I587" s="2">
        <f>'Moving Avg'!H587</f>
        <v>1.9269405000000006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2.5221</v>
      </c>
      <c r="C588" s="2">
        <f>RSI!I588</f>
        <v>77.983465140682753</v>
      </c>
      <c r="D588" s="2">
        <f>MACD!E588</f>
        <v>-6.5441176043097737E-2</v>
      </c>
      <c r="E588" s="2">
        <f>MACD!F588</f>
        <v>-6.5753666358371987E-2</v>
      </c>
      <c r="F588" s="2">
        <f>'Moving Avg'!D588</f>
        <v>2.47052</v>
      </c>
      <c r="G588" s="2">
        <f>'Moving Avg'!F588</f>
        <v>2.3575999999999997</v>
      </c>
      <c r="H588" s="2">
        <f>'Moving Avg'!G588</f>
        <v>2.1216380000000008</v>
      </c>
      <c r="I588" s="2">
        <f>'Moving Avg'!H588</f>
        <v>1.9313395000000009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2.5808</v>
      </c>
      <c r="C589" s="2">
        <f>RSI!I589</f>
        <v>80.767569462602395</v>
      </c>
      <c r="D589" s="2">
        <f>MACD!E589</f>
        <v>-7.0986397184341854E-2</v>
      </c>
      <c r="E589" s="2">
        <f>MACD!F589</f>
        <v>-6.6800212523565966E-2</v>
      </c>
      <c r="F589" s="2">
        <f>'Moving Avg'!D589</f>
        <v>2.5033599999999998</v>
      </c>
      <c r="G589" s="2">
        <f>'Moving Avg'!F589</f>
        <v>2.3731449999999996</v>
      </c>
      <c r="H589" s="2">
        <f>'Moving Avg'!G589</f>
        <v>2.1339560000000004</v>
      </c>
      <c r="I589" s="2">
        <f>'Moving Avg'!H589</f>
        <v>1.9360320000000011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2.6804999999999999</v>
      </c>
      <c r="C590" s="2">
        <f>RSI!I590</f>
        <v>84.38040401636826</v>
      </c>
      <c r="D590" s="2">
        <f>MACD!E590</f>
        <v>-7.8392067341335192E-2</v>
      </c>
      <c r="E590" s="2">
        <f>MACD!F590</f>
        <v>-6.9118583487119814E-2</v>
      </c>
      <c r="F590" s="2">
        <f>'Moving Avg'!D590</f>
        <v>2.5526200000000001</v>
      </c>
      <c r="G590" s="2">
        <f>'Moving Avg'!F590</f>
        <v>2.3895699999999995</v>
      </c>
      <c r="H590" s="2">
        <f>'Moving Avg'!G590</f>
        <v>2.1483840000000005</v>
      </c>
      <c r="I590" s="2">
        <f>'Moving Avg'!H590</f>
        <v>1.941223000000001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2.7273999999999998</v>
      </c>
      <c r="C591" s="2">
        <f>RSI!I591</f>
        <v>85.737675094562178</v>
      </c>
      <c r="D591" s="2">
        <f>MACD!E591</f>
        <v>-9.0250731226827696E-2</v>
      </c>
      <c r="E591" s="2">
        <f>MACD!F591</f>
        <v>-7.3345013035061399E-2</v>
      </c>
      <c r="F591" s="2">
        <f>'Moving Avg'!D591</f>
        <v>2.6042399999999999</v>
      </c>
      <c r="G591" s="2">
        <f>'Moving Avg'!F591</f>
        <v>2.4086299999999996</v>
      </c>
      <c r="H591" s="2">
        <f>'Moving Avg'!G591</f>
        <v>2.1642200000000007</v>
      </c>
      <c r="I591" s="2">
        <f>'Moving Avg'!H591</f>
        <v>1.9466775000000009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2.6981000000000002</v>
      </c>
      <c r="C592" s="2">
        <f>RSI!I592</f>
        <v>81.002101956736283</v>
      </c>
      <c r="D592" s="2">
        <f>MACD!E592</f>
        <v>-9.8553094883816694E-2</v>
      </c>
      <c r="E592" s="2">
        <f>MACD!F592</f>
        <v>-7.8386629404812461E-2</v>
      </c>
      <c r="F592" s="2">
        <f>'Moving Avg'!D592</f>
        <v>2.6417799999999998</v>
      </c>
      <c r="G592" s="2">
        <f>'Moving Avg'!F592</f>
        <v>2.4291600000000004</v>
      </c>
      <c r="H592" s="2">
        <f>'Moving Avg'!G592</f>
        <v>2.1794700000000007</v>
      </c>
      <c r="I592" s="2">
        <f>'Moving Avg'!H592</f>
        <v>1.951985500000001</v>
      </c>
      <c r="J592" s="6" t="str">
        <f>OBV!F592</f>
        <v>BULLISH</v>
      </c>
      <c r="K592" s="6" t="str">
        <f>OBV!G592</f>
        <v>STRONG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2.6394000000000002</v>
      </c>
      <c r="C593" s="2">
        <f>RSI!I593</f>
        <v>72.377135748614833</v>
      </c>
      <c r="D593" s="2">
        <f>MACD!E593</f>
        <v>-0.10312955535714075</v>
      </c>
      <c r="E593" s="2">
        <f>MACD!F593</f>
        <v>-8.3335214595278123E-2</v>
      </c>
      <c r="F593" s="2">
        <f>'Moving Avg'!D593</f>
        <v>2.6652399999999998</v>
      </c>
      <c r="G593" s="2">
        <f>'Moving Avg'!F593</f>
        <v>2.4502750000000004</v>
      </c>
      <c r="H593" s="2">
        <f>'Moving Avg'!G593</f>
        <v>2.193546</v>
      </c>
      <c r="I593" s="2">
        <f>'Moving Avg'!H593</f>
        <v>1.957000000000001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2.6981000000000002</v>
      </c>
      <c r="C594" s="2">
        <f>RSI!I594</f>
        <v>75.218772797151502</v>
      </c>
      <c r="D594" s="2">
        <f>MACD!E594</f>
        <v>-0.10823898102305396</v>
      </c>
      <c r="E594" s="2">
        <f>MACD!F594</f>
        <v>-8.8315967880833304E-2</v>
      </c>
      <c r="F594" s="2">
        <f>'Moving Avg'!D594</f>
        <v>2.6886999999999999</v>
      </c>
      <c r="G594" s="2">
        <f>'Moving Avg'!F594</f>
        <v>2.4690450000000004</v>
      </c>
      <c r="H594" s="2">
        <f>'Moving Avg'!G594</f>
        <v>2.208796</v>
      </c>
      <c r="I594" s="2">
        <f>'Moving Avg'!H594</f>
        <v>1.9624550000000012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2.6453000000000002</v>
      </c>
      <c r="C595" s="2">
        <f>RSI!I595</f>
        <v>68.40242273496149</v>
      </c>
      <c r="D595" s="2">
        <f>MACD!E595</f>
        <v>-0.10759777342770871</v>
      </c>
      <c r="E595" s="2">
        <f>MACD!F595</f>
        <v>-9.2172328990208385E-2</v>
      </c>
      <c r="F595" s="2">
        <f>'Moving Avg'!D595</f>
        <v>2.6816599999999999</v>
      </c>
      <c r="G595" s="2">
        <f>'Moving Avg'!F595</f>
        <v>2.4854700000000012</v>
      </c>
      <c r="H595" s="2">
        <f>'Moving Avg'!G595</f>
        <v>2.2234600000000002</v>
      </c>
      <c r="I595" s="2">
        <f>'Moving Avg'!H595</f>
        <v>1.9674990000000008</v>
      </c>
      <c r="J595" s="6" t="str">
        <f>OBV!F595</f>
        <v>BEARISH</v>
      </c>
      <c r="K595" s="6" t="str">
        <f>OBV!G595</f>
        <v>WEAK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2.7098</v>
      </c>
      <c r="C596" s="2">
        <f>RSI!I596</f>
        <v>71.768126006896708</v>
      </c>
      <c r="D596" s="2">
        <f>MACD!E596</f>
        <v>-0.10765269313588322</v>
      </c>
      <c r="E596" s="2">
        <f>MACD!F596</f>
        <v>-9.526840181934336E-2</v>
      </c>
      <c r="F596" s="2">
        <f>'Moving Avg'!D596</f>
        <v>2.67814</v>
      </c>
      <c r="G596" s="2">
        <f>'Moving Avg'!F596</f>
        <v>2.5083450000000003</v>
      </c>
      <c r="H596" s="2">
        <f>'Moving Avg'!G596</f>
        <v>2.2388260000000004</v>
      </c>
      <c r="I596" s="2">
        <f>'Moving Avg'!H596</f>
        <v>1.9728655000000006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2.6922000000000001</v>
      </c>
      <c r="C597" s="2">
        <f>RSI!I597</f>
        <v>69.589885651090768</v>
      </c>
      <c r="D597" s="2">
        <f>MACD!E597</f>
        <v>-0.10158287019344536</v>
      </c>
      <c r="E597" s="2">
        <f>MACD!F597</f>
        <v>-9.6531295494163769E-2</v>
      </c>
      <c r="F597" s="2">
        <f>'Moving Avg'!D597</f>
        <v>2.6769600000000002</v>
      </c>
      <c r="G597" s="2">
        <f>'Moving Avg'!F597</f>
        <v>2.5291650000000008</v>
      </c>
      <c r="H597" s="2">
        <f>'Moving Avg'!G597</f>
        <v>2.2539580000000004</v>
      </c>
      <c r="I597" s="2">
        <f>'Moving Avg'!H597</f>
        <v>1.9782030000000006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2.7273999999999998</v>
      </c>
      <c r="C598" s="2">
        <f>RSI!I598</f>
        <v>71.455860670214804</v>
      </c>
      <c r="D598" s="2">
        <f>MACD!E598</f>
        <v>-9.8548873640898371E-2</v>
      </c>
      <c r="E598" s="2">
        <f>MACD!F598</f>
        <v>-9.6934811123510684E-2</v>
      </c>
      <c r="F598" s="2">
        <f>'Moving Avg'!D598</f>
        <v>2.6945600000000001</v>
      </c>
      <c r="G598" s="2">
        <f>'Moving Avg'!F598</f>
        <v>2.5505700000000009</v>
      </c>
      <c r="H598" s="2">
        <f>'Moving Avg'!G598</f>
        <v>2.2687380000000004</v>
      </c>
      <c r="I598" s="2">
        <f>'Moving Avg'!H598</f>
        <v>1.9837165000000005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2.7098</v>
      </c>
      <c r="C599" s="2">
        <f>RSI!I599</f>
        <v>69.170456060995107</v>
      </c>
      <c r="D599" s="2">
        <f>MACD!E599</f>
        <v>-8.7053874932880859E-2</v>
      </c>
      <c r="E599" s="2">
        <f>MACD!F599</f>
        <v>-9.495862388538473E-2</v>
      </c>
      <c r="F599" s="2">
        <f>'Moving Avg'!D599</f>
        <v>2.6968999999999999</v>
      </c>
      <c r="G599" s="2">
        <f>'Moving Avg'!F599</f>
        <v>2.56934</v>
      </c>
      <c r="H599" s="2">
        <f>'Moving Avg'!G599</f>
        <v>2.2830500000000002</v>
      </c>
      <c r="I599" s="2">
        <f>'Moving Avg'!H599</f>
        <v>1.9890540000000001</v>
      </c>
      <c r="J599" s="6" t="str">
        <f>OBV!F599</f>
        <v>BULLISH</v>
      </c>
      <c r="K599" s="6" t="str">
        <f>OBV!G599</f>
        <v>STRONG</v>
      </c>
      <c r="L599" s="6" t="str">
        <f>OBV!H599</f>
        <v>CONFIRMED BULLISH</v>
      </c>
    </row>
    <row r="600" spans="1:12" ht="13.5" x14ac:dyDescent="0.25">
      <c r="A600" s="3">
        <f>RSI!A600</f>
        <v>42877</v>
      </c>
      <c r="B600" s="2">
        <f>RSI!B600</f>
        <v>2.6922000000000001</v>
      </c>
      <c r="C600" s="2">
        <f>RSI!I600</f>
        <v>66.867298213159472</v>
      </c>
      <c r="D600" s="2">
        <f>MACD!E600</f>
        <v>-6.1883675091181534E-2</v>
      </c>
      <c r="E600" s="2">
        <f>MACD!F600</f>
        <v>-8.8343634126544085E-2</v>
      </c>
      <c r="F600" s="2">
        <f>'Moving Avg'!D600</f>
        <v>2.70628</v>
      </c>
      <c r="G600" s="2">
        <f>'Moving Avg'!F600</f>
        <v>2.5851750000000004</v>
      </c>
      <c r="H600" s="2">
        <f>'Moving Avg'!G600</f>
        <v>2.2970100000000007</v>
      </c>
      <c r="I600" s="2">
        <f>'Moving Avg'!H600</f>
        <v>1.9943035</v>
      </c>
      <c r="J600" s="6" t="str">
        <f>OBV!F600</f>
        <v>BULLISH</v>
      </c>
      <c r="K600" s="6" t="str">
        <f>OBV!G600</f>
        <v>STRONG</v>
      </c>
      <c r="L600" s="6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2.6335999999999999</v>
      </c>
      <c r="C601" s="2">
        <f>RSI!I601</f>
        <v>59.735409742936923</v>
      </c>
      <c r="D601" s="2">
        <f>MACD!E601</f>
        <v>-3.0035413960606494E-2</v>
      </c>
      <c r="E601" s="2">
        <f>MACD!F601</f>
        <v>-7.6681990093356564E-2</v>
      </c>
      <c r="F601" s="2">
        <f>'Moving Avg'!D601</f>
        <v>2.6910400000000001</v>
      </c>
      <c r="G601" s="2">
        <f>'Moving Avg'!F601</f>
        <v>2.5980800000000004</v>
      </c>
      <c r="H601" s="2">
        <f>'Moving Avg'!G601</f>
        <v>2.3103840000000004</v>
      </c>
      <c r="I601" s="2">
        <f>'Moving Avg'!H601</f>
        <v>1.9992600000000003</v>
      </c>
      <c r="J601" s="6" t="str">
        <f>OBV!F601</f>
        <v>BULLISH</v>
      </c>
      <c r="K601" s="6" t="str">
        <f>OBV!G601</f>
        <v>NEUTRAL</v>
      </c>
      <c r="L601" s="6" t="str">
        <f>OBV!H601</f>
        <v>BULLISH DIVERGENCE</v>
      </c>
    </row>
    <row r="602" spans="1:12" ht="13.5" x14ac:dyDescent="0.25">
      <c r="A602" s="3">
        <f>RSI!A602</f>
        <v>42879</v>
      </c>
      <c r="B602" s="2">
        <f>RSI!B602</f>
        <v>2.6276999999999999</v>
      </c>
      <c r="C602" s="2">
        <f>RSI!I602</f>
        <v>59.052492498484789</v>
      </c>
      <c r="D602" s="2">
        <f>MACD!E602</f>
        <v>-7.7424981009186489E-3</v>
      </c>
      <c r="E602" s="2">
        <f>MACD!F602</f>
        <v>-6.2894091694868981E-2</v>
      </c>
      <c r="F602" s="2">
        <f>'Moving Avg'!D602</f>
        <v>2.67814</v>
      </c>
      <c r="G602" s="2">
        <f>'Moving Avg'!F602</f>
        <v>2.6101049999999999</v>
      </c>
      <c r="H602" s="2">
        <f>'Moving Avg'!G602</f>
        <v>2.3225840000000004</v>
      </c>
      <c r="I602" s="2">
        <f>'Moving Avg'!H602</f>
        <v>2.0041869999999999</v>
      </c>
      <c r="J602" s="6" t="str">
        <f>OBV!F602</f>
        <v>BULLISH</v>
      </c>
      <c r="K602" s="6" t="str">
        <f>OBV!G602</f>
        <v>STRONG</v>
      </c>
      <c r="L602" s="6" t="str">
        <f>OBV!H602</f>
        <v>BULLISH DIVERGENCE</v>
      </c>
    </row>
    <row r="603" spans="1:12" ht="13.5" x14ac:dyDescent="0.25">
      <c r="A603" s="3">
        <f>RSI!A603</f>
        <v>42880</v>
      </c>
      <c r="B603" s="2">
        <f>RSI!B603</f>
        <v>2.6804999999999999</v>
      </c>
      <c r="C603" s="2">
        <f>RSI!I603</f>
        <v>63.11633523045613</v>
      </c>
      <c r="D603" s="2">
        <f>MACD!E603</f>
        <v>-2.3279059247989231E-3</v>
      </c>
      <c r="E603" s="2">
        <f>MACD!F603</f>
        <v>-5.0780854540854972E-2</v>
      </c>
      <c r="F603" s="2">
        <f>'Moving Avg'!D603</f>
        <v>2.6687599999999998</v>
      </c>
      <c r="G603" s="2">
        <f>'Moving Avg'!F603</f>
        <v>2.6247700000000003</v>
      </c>
      <c r="H603" s="2">
        <f>'Moving Avg'!G603</f>
        <v>2.3368960000000003</v>
      </c>
      <c r="I603" s="2">
        <f>'Moving Avg'!H603</f>
        <v>2.0096125000000002</v>
      </c>
      <c r="J603" s="6" t="str">
        <f>OBV!F603</f>
        <v>BEARISH</v>
      </c>
      <c r="K603" s="6" t="str">
        <f>OBV!G603</f>
        <v>WEAK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2.6511999999999998</v>
      </c>
      <c r="C604" s="2">
        <f>RSI!I604</f>
        <v>59.582498246429452</v>
      </c>
      <c r="D604" s="2">
        <f>MACD!E604</f>
        <v>1.2673588297799299E-2</v>
      </c>
      <c r="E604" s="2">
        <f>MACD!F604</f>
        <v>-3.8089965973124126E-2</v>
      </c>
      <c r="F604" s="2">
        <f>'Moving Avg'!D604</f>
        <v>2.6570399999999998</v>
      </c>
      <c r="G604" s="2">
        <f>'Moving Avg'!F604</f>
        <v>2.6365000000000007</v>
      </c>
      <c r="H604" s="2">
        <f>'Moving Avg'!G604</f>
        <v>2.3508560000000003</v>
      </c>
      <c r="I604" s="2">
        <f>'Moving Avg'!H604</f>
        <v>2.0146860000000002</v>
      </c>
      <c r="J604" s="6" t="str">
        <f>OBV!F604</f>
        <v>BEARISH</v>
      </c>
      <c r="K604" s="6" t="str">
        <f>OBV!G604</f>
        <v>WEAK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2.6394000000000002</v>
      </c>
      <c r="C605" s="2">
        <f>RSI!I605</f>
        <v>58.169952515130412</v>
      </c>
      <c r="D605" s="2">
        <f>MACD!E605</f>
        <v>1.7567937465956973E-2</v>
      </c>
      <c r="E605" s="2">
        <f>MACD!F605</f>
        <v>-2.6958385285307907E-2</v>
      </c>
      <c r="F605" s="2">
        <f>'Moving Avg'!D605</f>
        <v>2.6464799999999999</v>
      </c>
      <c r="G605" s="2">
        <f>'Moving Avg'!F605</f>
        <v>2.6467600000000004</v>
      </c>
      <c r="H605" s="2">
        <f>'Moving Avg'!G605</f>
        <v>2.3651660000000003</v>
      </c>
      <c r="I605" s="2">
        <f>'Moving Avg'!H605</f>
        <v>2.0197005000000003</v>
      </c>
      <c r="J605" s="6" t="str">
        <f>OBV!F605</f>
        <v>BEARISH</v>
      </c>
      <c r="K605" s="6" t="str">
        <f>OBV!G605</f>
        <v>WEAK</v>
      </c>
      <c r="L605" s="6" t="str">
        <f>OBV!H605</f>
        <v>CONFIRMED BEARISH</v>
      </c>
    </row>
    <row r="606" spans="1:12" ht="13.5" x14ac:dyDescent="0.25">
      <c r="A606" s="3">
        <f>RSI!A606</f>
        <v>42885</v>
      </c>
      <c r="B606" s="2">
        <f>RSI!B606</f>
        <v>2.6511999999999998</v>
      </c>
      <c r="C606" s="2">
        <f>RSI!I606</f>
        <v>59.211329654502407</v>
      </c>
      <c r="D606" s="2">
        <f>MACD!E606</f>
        <v>3.0318576415756748E-2</v>
      </c>
      <c r="E606" s="2">
        <f>MACD!F606</f>
        <v>-1.5502992945094978E-2</v>
      </c>
      <c r="F606" s="2">
        <f>'Moving Avg'!D606</f>
        <v>2.6499999999999995</v>
      </c>
      <c r="G606" s="2">
        <f>'Moving Avg'!F606</f>
        <v>2.6558550000000003</v>
      </c>
      <c r="H606" s="2">
        <f>'Moving Avg'!G606</f>
        <v>2.3792439999999999</v>
      </c>
      <c r="I606" s="2">
        <f>'Moving Avg'!H606</f>
        <v>2.0247740000000003</v>
      </c>
      <c r="J606" s="6" t="str">
        <f>OBV!F606</f>
        <v>BEARISH</v>
      </c>
      <c r="K606" s="6" t="str">
        <f>OBV!G606</f>
        <v>NEUTRAL</v>
      </c>
      <c r="L606" s="6" t="str">
        <f>OBV!H606</f>
        <v>BEARISH DIVERGENCE</v>
      </c>
    </row>
    <row r="607" spans="1:12" ht="13.5" x14ac:dyDescent="0.25">
      <c r="A607" s="3">
        <f>RSI!A607</f>
        <v>42886</v>
      </c>
      <c r="B607" s="2">
        <f>RSI!B607</f>
        <v>2.6688000000000001</v>
      </c>
      <c r="C607" s="2">
        <f>RSI!I607</f>
        <v>60.779690677013775</v>
      </c>
      <c r="D607" s="2">
        <f>MACD!E607</f>
        <v>3.6619292670832859E-2</v>
      </c>
      <c r="E607" s="2">
        <f>MACD!F607</f>
        <v>-5.0785358219094115E-3</v>
      </c>
      <c r="F607" s="2">
        <f>'Moving Avg'!D607</f>
        <v>2.65822</v>
      </c>
      <c r="G607" s="2">
        <f>'Moving Avg'!F607</f>
        <v>2.6637750000000002</v>
      </c>
      <c r="H607" s="2">
        <f>'Moving Avg'!G607</f>
        <v>2.3939079999999997</v>
      </c>
      <c r="I607" s="2">
        <f>'Moving Avg'!H607</f>
        <v>2.0299649999999998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2.6688000000000001</v>
      </c>
      <c r="C608" s="2">
        <f>RSI!I608</f>
        <v>60.779690677013768</v>
      </c>
      <c r="D608" s="2">
        <f>MACD!E608</f>
        <v>4.6820488680697547E-2</v>
      </c>
      <c r="E608" s="2">
        <f>MACD!F608</f>
        <v>5.3012690786119815E-3</v>
      </c>
      <c r="F608" s="2">
        <f>'Moving Avg'!D608</f>
        <v>2.6558799999999998</v>
      </c>
      <c r="G608" s="2">
        <f>'Moving Avg'!F608</f>
        <v>2.6711100000000001</v>
      </c>
      <c r="H608" s="2">
        <f>'Moving Avg'!G608</f>
        <v>2.4090419999999999</v>
      </c>
      <c r="I608" s="2">
        <f>'Moving Avg'!H608</f>
        <v>2.0351559999999997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2.6745999999999999</v>
      </c>
      <c r="C609" s="2">
        <f>RSI!I609</f>
        <v>61.3477142591465</v>
      </c>
      <c r="D609" s="2">
        <f>MACD!E609</f>
        <v>5.1809796224829174E-2</v>
      </c>
      <c r="E609" s="2">
        <f>MACD!F609</f>
        <v>1.4602974507855422E-2</v>
      </c>
      <c r="F609" s="2">
        <f>'Moving Avg'!D609</f>
        <v>2.6605599999999998</v>
      </c>
      <c r="G609" s="2">
        <f>'Moving Avg'!F609</f>
        <v>2.6757999999999997</v>
      </c>
      <c r="H609" s="2">
        <f>'Moving Avg'!G609</f>
        <v>2.4242919999999999</v>
      </c>
      <c r="I609" s="2">
        <f>'Moving Avg'!H609</f>
        <v>2.0403759999999997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2.6629</v>
      </c>
      <c r="C610" s="2">
        <f>RSI!I610</f>
        <v>59.476417336109073</v>
      </c>
      <c r="D610" s="2">
        <f>MACD!E610</f>
        <v>5.3688486793879608E-2</v>
      </c>
      <c r="E610" s="2">
        <f>MACD!F610</f>
        <v>2.2420076965060261E-2</v>
      </c>
      <c r="F610" s="2">
        <f>'Moving Avg'!D610</f>
        <v>2.66526</v>
      </c>
      <c r="G610" s="2">
        <f>'Moving Avg'!F610</f>
        <v>2.6749200000000002</v>
      </c>
      <c r="H610" s="2">
        <f>'Moving Avg'!G610</f>
        <v>2.4388380000000001</v>
      </c>
      <c r="I610" s="2">
        <f>'Moving Avg'!H610</f>
        <v>2.0455374999999991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2.6688000000000001</v>
      </c>
      <c r="C611" s="2">
        <f>RSI!I611</f>
        <v>60.136757588335385</v>
      </c>
      <c r="D611" s="2">
        <f>MACD!E611</f>
        <v>4.5430042233518986E-2</v>
      </c>
      <c r="E611" s="2">
        <f>MACD!F611</f>
        <v>2.7022070018752009E-2</v>
      </c>
      <c r="F611" s="2">
        <f>'Moving Avg'!D611</f>
        <v>2.6687800000000004</v>
      </c>
      <c r="G611" s="2">
        <f>'Moving Avg'!F611</f>
        <v>2.6719900000000001</v>
      </c>
      <c r="H611" s="2">
        <f>'Moving Avg'!G611</f>
        <v>2.4529160000000001</v>
      </c>
      <c r="I611" s="2">
        <f>'Moving Avg'!H611</f>
        <v>2.0506699999999993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2.6688000000000001</v>
      </c>
      <c r="C612" s="2">
        <f>RSI!I612</f>
        <v>60.136757588335385</v>
      </c>
      <c r="D612" s="2">
        <f>MACD!E612</f>
        <v>3.7133197723452582E-2</v>
      </c>
      <c r="E612" s="2">
        <f>MACD!F612</f>
        <v>2.9044295559692127E-2</v>
      </c>
      <c r="F612" s="2">
        <f>'Moving Avg'!D612</f>
        <v>2.6687800000000004</v>
      </c>
      <c r="G612" s="2">
        <f>'Moving Avg'!F612</f>
        <v>2.670525</v>
      </c>
      <c r="H612" s="2">
        <f>'Moving Avg'!G612</f>
        <v>2.4671099999999999</v>
      </c>
      <c r="I612" s="2">
        <f>'Moving Avg'!H612</f>
        <v>2.056036999999999</v>
      </c>
      <c r="J612" s="6" t="str">
        <f>OBV!F612</f>
        <v>BULLISH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2.657</v>
      </c>
      <c r="C613" s="2">
        <f>RSI!I613</f>
        <v>57.946542202976893</v>
      </c>
      <c r="D613" s="2">
        <f>MACD!E613</f>
        <v>3.8738425554899703E-2</v>
      </c>
      <c r="E613" s="2">
        <f>MACD!F613</f>
        <v>3.0983121558733645E-2</v>
      </c>
      <c r="F613" s="2">
        <f>'Moving Avg'!D613</f>
        <v>2.66642</v>
      </c>
      <c r="G613" s="2">
        <f>'Moving Avg'!F613</f>
        <v>2.6714049999999991</v>
      </c>
      <c r="H613" s="2">
        <f>'Moving Avg'!G613</f>
        <v>2.4809520000000003</v>
      </c>
      <c r="I613" s="2">
        <f>'Moving Avg'!H613</f>
        <v>2.0611984999999988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</row>
    <row r="614" spans="1:12" ht="13.5" x14ac:dyDescent="0.25">
      <c r="A614" s="3">
        <f>RSI!A614</f>
        <v>42895</v>
      </c>
      <c r="B614" s="2">
        <f>RSI!B614</f>
        <v>2.6981000000000002</v>
      </c>
      <c r="C614" s="2">
        <f>RSI!I614</f>
        <v>63.001068875762662</v>
      </c>
      <c r="D614" s="2">
        <f>MACD!E614</f>
        <v>3.227028866438264E-2</v>
      </c>
      <c r="E614" s="2">
        <f>MACD!F614</f>
        <v>3.1240554979863448E-2</v>
      </c>
      <c r="F614" s="2">
        <f>'Moving Avg'!D614</f>
        <v>2.6711199999999997</v>
      </c>
      <c r="G614" s="2">
        <f>'Moving Avg'!F614</f>
        <v>2.6714049999999991</v>
      </c>
      <c r="H614" s="2">
        <f>'Moving Avg'!G614</f>
        <v>2.4950300000000003</v>
      </c>
      <c r="I614" s="2">
        <f>'Moving Avg'!H614</f>
        <v>2.0664774999999986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2.7568000000000001</v>
      </c>
      <c r="C615" s="2">
        <f>RSI!I615</f>
        <v>68.773772532452313</v>
      </c>
      <c r="D615" s="2">
        <f>MACD!E615</f>
        <v>2.0136901771078186E-2</v>
      </c>
      <c r="E615" s="2">
        <f>MACD!F615</f>
        <v>2.9019824338106397E-2</v>
      </c>
      <c r="F615" s="2">
        <f>'Moving Avg'!D615</f>
        <v>2.6899000000000002</v>
      </c>
      <c r="G615" s="2">
        <f>'Moving Avg'!F615</f>
        <v>2.676979999999999</v>
      </c>
      <c r="H615" s="2">
        <f>'Moving Avg'!G615</f>
        <v>2.5108680000000003</v>
      </c>
      <c r="I615" s="2">
        <f>'Moving Avg'!H615</f>
        <v>2.0722844999999985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2.7450000000000001</v>
      </c>
      <c r="C616" s="2">
        <f>RSI!I616</f>
        <v>66.526712186127611</v>
      </c>
      <c r="D616" s="2">
        <f>MACD!E616</f>
        <v>1.175277355813531E-2</v>
      </c>
      <c r="E616" s="2">
        <f>MACD!F616</f>
        <v>2.5566414182112182E-2</v>
      </c>
      <c r="F616" s="2">
        <f>'Moving Avg'!D616</f>
        <v>2.7051400000000001</v>
      </c>
      <c r="G616" s="2">
        <f>'Moving Avg'!F616</f>
        <v>2.6787399999999986</v>
      </c>
      <c r="H616" s="2">
        <f>'Moving Avg'!G616</f>
        <v>2.5264700000000002</v>
      </c>
      <c r="I616" s="2">
        <f>'Moving Avg'!H616</f>
        <v>2.0779444999999992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2.7744</v>
      </c>
      <c r="C617" s="2">
        <f>RSI!I617</f>
        <v>69.224724022373437</v>
      </c>
      <c r="D617" s="2">
        <f>MACD!E617</f>
        <v>4.5110460573041244E-3</v>
      </c>
      <c r="E617" s="2">
        <f>MACD!F617</f>
        <v>2.1355340557150573E-2</v>
      </c>
      <c r="F617" s="2">
        <f>'Moving Avg'!D617</f>
        <v>2.7262599999999999</v>
      </c>
      <c r="G617" s="2">
        <f>'Moving Avg'!F617</f>
        <v>2.6828499999999993</v>
      </c>
      <c r="H617" s="2">
        <f>'Moving Avg'!G617</f>
        <v>2.5404300000000006</v>
      </c>
      <c r="I617" s="2">
        <f>'Moving Avg'!H617</f>
        <v>2.083604999999999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2.7685</v>
      </c>
      <c r="C618" s="2">
        <f>RSI!I618</f>
        <v>68.039512039246517</v>
      </c>
      <c r="D618" s="2">
        <f>MACD!E618</f>
        <v>-1.9804617687868564E-3</v>
      </c>
      <c r="E618" s="2">
        <f>MACD!F618</f>
        <v>1.6688180091963087E-2</v>
      </c>
      <c r="F618" s="2">
        <f>'Moving Avg'!D618</f>
        <v>2.7485599999999999</v>
      </c>
      <c r="G618" s="2">
        <f>'Moving Avg'!F618</f>
        <v>2.6849049999999997</v>
      </c>
      <c r="H618" s="2">
        <f>'Moving Avg'!G618</f>
        <v>2.5529820000000005</v>
      </c>
      <c r="I618" s="2">
        <f>'Moving Avg'!H618</f>
        <v>2.0891479999999989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2.8037000000000001</v>
      </c>
      <c r="C619" s="2">
        <f>RSI!I619</f>
        <v>71.206882259324942</v>
      </c>
      <c r="D619" s="2">
        <f>MACD!E619</f>
        <v>-9.8951136351677071E-3</v>
      </c>
      <c r="E619" s="2">
        <f>MACD!F619</f>
        <v>1.1371521346536928E-2</v>
      </c>
      <c r="F619" s="2">
        <f>'Moving Avg'!D619</f>
        <v>2.7696799999999997</v>
      </c>
      <c r="G619" s="2">
        <f>'Moving Avg'!F619</f>
        <v>2.6896</v>
      </c>
      <c r="H619" s="2">
        <f>'Moving Avg'!G619</f>
        <v>2.5636580000000002</v>
      </c>
      <c r="I619" s="2">
        <f>'Moving Avg'!H619</f>
        <v>2.0948669999999989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2.8447</v>
      </c>
      <c r="C620" s="2">
        <f>RSI!I620</f>
        <v>74.390444499693118</v>
      </c>
      <c r="D620" s="2">
        <f>MACD!E620</f>
        <v>-2.2291548987629639E-2</v>
      </c>
      <c r="E620" s="2">
        <f>MACD!F620</f>
        <v>4.6389072797036156E-3</v>
      </c>
      <c r="F620" s="2">
        <f>'Moving Avg'!D620</f>
        <v>2.7872599999999998</v>
      </c>
      <c r="G620" s="2">
        <f>'Moving Avg'!F620</f>
        <v>2.6972250000000004</v>
      </c>
      <c r="H620" s="2">
        <f>'Moving Avg'!G620</f>
        <v>2.5735120000000005</v>
      </c>
      <c r="I620" s="2">
        <f>'Moving Avg'!H620</f>
        <v>2.1008789999999991</v>
      </c>
      <c r="J620" s="6" t="str">
        <f>OBV!F620</f>
        <v>BULLISH</v>
      </c>
      <c r="K620" s="6" t="str">
        <f>OBV!G620</f>
        <v>STRONG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2.9561999999999999</v>
      </c>
      <c r="C621" s="2">
        <f>RSI!I621</f>
        <v>80.65476920871653</v>
      </c>
      <c r="D621" s="2">
        <f>MACD!E621</f>
        <v>-4.1173182964771016E-2</v>
      </c>
      <c r="E621" s="2">
        <f>MACD!F621</f>
        <v>-4.523510769191311E-3</v>
      </c>
      <c r="F621" s="2">
        <f>'Moving Avg'!D621</f>
        <v>2.8294999999999995</v>
      </c>
      <c r="G621" s="2">
        <f>'Moving Avg'!F621</f>
        <v>2.7133550000000004</v>
      </c>
      <c r="H621" s="2">
        <f>'Moving Avg'!G621</f>
        <v>2.5857120000000009</v>
      </c>
      <c r="I621" s="2">
        <f>'Moving Avg'!H621</f>
        <v>2.1073309999999994</v>
      </c>
      <c r="J621" s="6" t="str">
        <f>OBV!F621</f>
        <v>BULLISH</v>
      </c>
      <c r="K621" s="6" t="str">
        <f>OBV!G621</f>
        <v>STRONG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3.0442</v>
      </c>
      <c r="C622" s="2">
        <f>RSI!I622</f>
        <v>83.98447517091202</v>
      </c>
      <c r="D622" s="2">
        <f>MACD!E622</f>
        <v>-6.5291008069770395E-2</v>
      </c>
      <c r="E622" s="2">
        <f>MACD!F622</f>
        <v>-1.6677010229307128E-2</v>
      </c>
      <c r="F622" s="2">
        <f>'Moving Avg'!D622</f>
        <v>2.8834600000000004</v>
      </c>
      <c r="G622" s="2">
        <f>'Moving Avg'!F622</f>
        <v>2.7341800000000007</v>
      </c>
      <c r="H622" s="2">
        <f>'Moving Avg'!G622</f>
        <v>2.6008460000000002</v>
      </c>
      <c r="I622" s="2">
        <f>'Moving Avg'!H622</f>
        <v>2.114457499999999</v>
      </c>
      <c r="J622" s="6" t="str">
        <f>OBV!F622</f>
        <v>BULLISH</v>
      </c>
      <c r="K622" s="6" t="str">
        <f>OBV!G622</f>
        <v>STRONG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3.1673</v>
      </c>
      <c r="C623" s="2">
        <f>RSI!I623</f>
        <v>87.282137348040735</v>
      </c>
      <c r="D623" s="2">
        <f>MACD!E623</f>
        <v>-9.865464872958718E-2</v>
      </c>
      <c r="E623" s="2">
        <f>MACD!F623</f>
        <v>-3.3072537929363141E-2</v>
      </c>
      <c r="F623" s="2">
        <f>'Moving Avg'!D623</f>
        <v>2.9632200000000006</v>
      </c>
      <c r="G623" s="2">
        <f>'Moving Avg'!F623</f>
        <v>2.7585199999999999</v>
      </c>
      <c r="H623" s="2">
        <f>'Moving Avg'!G623</f>
        <v>2.6198500000000009</v>
      </c>
      <c r="I623" s="2">
        <f>'Moving Avg'!H623</f>
        <v>2.1219649999999994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3.1966999999999999</v>
      </c>
      <c r="C624" s="2">
        <f>RSI!I624</f>
        <v>87.921786251807632</v>
      </c>
      <c r="D624" s="2">
        <f>MACD!E624</f>
        <v>-0.1253400692040354</v>
      </c>
      <c r="E624" s="2">
        <f>MACD!F624</f>
        <v>-5.1526044184297598E-2</v>
      </c>
      <c r="F624" s="2">
        <f>'Moving Avg'!D624</f>
        <v>3.04182</v>
      </c>
      <c r="G624" s="2">
        <f>'Moving Avg'!F624</f>
        <v>2.7857949999999998</v>
      </c>
      <c r="H624" s="2">
        <f>'Moving Avg'!G624</f>
        <v>2.6373300000000004</v>
      </c>
      <c r="I624" s="2">
        <f>'Moving Avg'!H624</f>
        <v>2.1292674999999996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3.1145</v>
      </c>
      <c r="C625" s="2">
        <f>RSI!I625</f>
        <v>76.358203745307023</v>
      </c>
      <c r="D625" s="2">
        <f>MACD!E625</f>
        <v>-0.13538146622300129</v>
      </c>
      <c r="E625" s="2">
        <f>MACD!F625</f>
        <v>-6.8297128592038348E-2</v>
      </c>
      <c r="F625" s="2">
        <f>'Moving Avg'!D625</f>
        <v>3.09578</v>
      </c>
      <c r="G625" s="2">
        <f>'Moving Avg'!F625</f>
        <v>2.8095500000000007</v>
      </c>
      <c r="H625" s="2">
        <f>'Moving Avg'!G625</f>
        <v>2.6532840000000006</v>
      </c>
      <c r="I625" s="2">
        <f>'Moving Avg'!H625</f>
        <v>2.1361589999999997</v>
      </c>
      <c r="J625" s="6" t="str">
        <f>OBV!F625</f>
        <v>BULLISH</v>
      </c>
      <c r="K625" s="6" t="str">
        <f>OBV!G625</f>
        <v>STRONG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3.1556000000000002</v>
      </c>
      <c r="C626" s="2">
        <f>RSI!I626</f>
        <v>77.921765134481291</v>
      </c>
      <c r="D626" s="2">
        <f>MACD!E626</f>
        <v>-0.15064203122392339</v>
      </c>
      <c r="E626" s="2">
        <f>MACD!F626</f>
        <v>-8.4766109118415353E-2</v>
      </c>
      <c r="F626" s="2">
        <f>'Moving Avg'!D626</f>
        <v>3.1356600000000001</v>
      </c>
      <c r="G626" s="2">
        <f>'Moving Avg'!F626</f>
        <v>2.8347699999999998</v>
      </c>
      <c r="H626" s="2">
        <f>'Moving Avg'!G626</f>
        <v>2.6713499999999999</v>
      </c>
      <c r="I626" s="2">
        <f>'Moving Avg'!H626</f>
        <v>2.1432559999999996</v>
      </c>
      <c r="J626" s="6" t="str">
        <f>OBV!F626</f>
        <v>BULLISH</v>
      </c>
      <c r="K626" s="6" t="str">
        <f>OBV!G626</f>
        <v>STRONG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3.1497000000000002</v>
      </c>
      <c r="C627" s="2">
        <f>RSI!I627</f>
        <v>77.133140472547396</v>
      </c>
      <c r="D627" s="2">
        <f>MACD!E627</f>
        <v>-0.16060068435884656</v>
      </c>
      <c r="E627" s="2">
        <f>MACD!F627</f>
        <v>-9.9933024166501599E-2</v>
      </c>
      <c r="F627" s="2">
        <f>'Moving Avg'!D627</f>
        <v>3.1567599999999998</v>
      </c>
      <c r="G627" s="2">
        <f>'Moving Avg'!F627</f>
        <v>2.8588150000000008</v>
      </c>
      <c r="H627" s="2">
        <f>'Moving Avg'!G627</f>
        <v>2.6888280000000004</v>
      </c>
      <c r="I627" s="2">
        <f>'Moving Avg'!H627</f>
        <v>2.1503824999999996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3.2376999999999998</v>
      </c>
      <c r="C628" s="2">
        <f>RSI!I628</f>
        <v>80.330682155009853</v>
      </c>
      <c r="D628" s="2">
        <f>MACD!E628</f>
        <v>-0.17827597460006706</v>
      </c>
      <c r="E628" s="2">
        <f>MACD!F628</f>
        <v>-0.1156016142532147</v>
      </c>
      <c r="F628" s="2">
        <f>'Moving Avg'!D628</f>
        <v>3.1708399999999997</v>
      </c>
      <c r="G628" s="2">
        <f>'Moving Avg'!F628</f>
        <v>2.8872600000000004</v>
      </c>
      <c r="H628" s="2">
        <f>'Moving Avg'!G628</f>
        <v>2.7075960000000006</v>
      </c>
      <c r="I628" s="2">
        <f>'Moving Avg'!H628</f>
        <v>2.1580659999999994</v>
      </c>
      <c r="J628" s="6" t="str">
        <f>OBV!F628</f>
        <v>BULLISH</v>
      </c>
      <c r="K628" s="6" t="str">
        <f>OBV!G628</f>
        <v>STRONG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3.2494999999999998</v>
      </c>
      <c r="C629" s="2">
        <f>RSI!I629</f>
        <v>80.719996861350012</v>
      </c>
      <c r="D629" s="2">
        <f>MACD!E629</f>
        <v>-0.19089819943748942</v>
      </c>
      <c r="E629" s="2">
        <f>MACD!F629</f>
        <v>-0.13066093129006967</v>
      </c>
      <c r="F629" s="2">
        <f>'Moving Avg'!D629</f>
        <v>3.1814</v>
      </c>
      <c r="G629" s="2">
        <f>'Moving Avg'!F629</f>
        <v>2.9160049999999993</v>
      </c>
      <c r="H629" s="2">
        <f>'Moving Avg'!G629</f>
        <v>2.7258980000000004</v>
      </c>
      <c r="I629" s="2">
        <f>'Moving Avg'!H629</f>
        <v>2.1656914999999994</v>
      </c>
      <c r="J629" s="6" t="str">
        <f>OBV!F629</f>
        <v>BEARISH</v>
      </c>
      <c r="K629" s="6" t="str">
        <f>OBV!G629</f>
        <v>NEUTRAL</v>
      </c>
      <c r="L629" s="6" t="str">
        <f>OBV!H629</f>
        <v>BEARISH DIVERGENCE</v>
      </c>
    </row>
    <row r="630" spans="1:12" ht="13.5" x14ac:dyDescent="0.25">
      <c r="A630" s="3">
        <f>RSI!A630</f>
        <v>42921</v>
      </c>
      <c r="B630" s="2">
        <f>RSI!B630</f>
        <v>3.3081</v>
      </c>
      <c r="C630" s="2">
        <f>RSI!I630</f>
        <v>82.565525023387977</v>
      </c>
      <c r="D630" s="2">
        <f>MACD!E630</f>
        <v>-0.20172531918831904</v>
      </c>
      <c r="E630" s="2">
        <f>MACD!F630</f>
        <v>-0.14487380886971957</v>
      </c>
      <c r="F630" s="2">
        <f>'Moving Avg'!D630</f>
        <v>3.2201200000000001</v>
      </c>
      <c r="G630" s="2">
        <f>'Moving Avg'!F630</f>
        <v>2.9482650000000001</v>
      </c>
      <c r="H630" s="2">
        <f>'Moving Avg'!G630</f>
        <v>2.7445500000000012</v>
      </c>
      <c r="I630" s="2">
        <f>'Moving Avg'!H630</f>
        <v>2.1734339999999999</v>
      </c>
      <c r="J630" s="6" t="str">
        <f>OBV!F630</f>
        <v>BULLISH</v>
      </c>
      <c r="K630" s="6" t="str">
        <f>OBV!G630</f>
        <v>STRONG</v>
      </c>
      <c r="L630" s="6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3.5074999999999998</v>
      </c>
      <c r="C631" s="2">
        <f>RSI!I631</f>
        <v>87.092961791438668</v>
      </c>
      <c r="D631" s="2">
        <f>MACD!E631</f>
        <v>-0.21080667717898827</v>
      </c>
      <c r="E631" s="2">
        <f>MACD!F631</f>
        <v>-0.15806038253157331</v>
      </c>
      <c r="F631" s="2">
        <f>'Moving Avg'!D631</f>
        <v>3.2904999999999993</v>
      </c>
      <c r="G631" s="2">
        <f>'Moving Avg'!F631</f>
        <v>2.9901999999999997</v>
      </c>
      <c r="H631" s="2">
        <f>'Moving Avg'!G631</f>
        <v>2.7671900000000007</v>
      </c>
      <c r="I631" s="2">
        <f>'Moving Avg'!H631</f>
        <v>2.1822319999999995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3.5661999999999998</v>
      </c>
      <c r="C632" s="2">
        <f>RSI!I632</f>
        <v>88.074730849157149</v>
      </c>
      <c r="D632" s="2">
        <f>MACD!E632</f>
        <v>-0.21261165364257284</v>
      </c>
      <c r="E632" s="2">
        <f>MACD!F632</f>
        <v>-0.16897063675377325</v>
      </c>
      <c r="F632" s="2">
        <f>'Moving Avg'!D632</f>
        <v>3.3738000000000001</v>
      </c>
      <c r="G632" s="2">
        <f>'Moving Avg'!F632</f>
        <v>3.0350700000000002</v>
      </c>
      <c r="H632" s="2">
        <f>'Moving Avg'!G632</f>
        <v>2.7907700000000006</v>
      </c>
      <c r="I632" s="2">
        <f>'Moving Avg'!H632</f>
        <v>2.1913234999999993</v>
      </c>
      <c r="J632" s="6" t="str">
        <f>OBV!F632</f>
        <v>BULLISH</v>
      </c>
      <c r="K632" s="6" t="str">
        <f>OBV!G632</f>
        <v>STRONG</v>
      </c>
      <c r="L632" s="6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3.5895999999999999</v>
      </c>
      <c r="C633" s="2">
        <f>RSI!I633</f>
        <v>88.451832352898961</v>
      </c>
      <c r="D633" s="2">
        <f>MACD!E633</f>
        <v>-0.20034647390728955</v>
      </c>
      <c r="E633" s="2">
        <f>MACD!F633</f>
        <v>-0.17524580418447649</v>
      </c>
      <c r="F633" s="2">
        <f>'Moving Avg'!D633</f>
        <v>3.4441800000000002</v>
      </c>
      <c r="G633" s="2">
        <f>'Moving Avg'!F633</f>
        <v>3.0817000000000001</v>
      </c>
      <c r="H633" s="2">
        <f>'Moving Avg'!G633</f>
        <v>2.8148180000000003</v>
      </c>
      <c r="I633" s="2">
        <f>'Moving Avg'!H633</f>
        <v>2.2005319999999999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3.5486</v>
      </c>
      <c r="C634" s="2">
        <f>RSI!I634</f>
        <v>83.471254882248473</v>
      </c>
      <c r="D634" s="2">
        <f>MACD!E634</f>
        <v>-0.18570627355734004</v>
      </c>
      <c r="E634" s="2">
        <f>MACD!F634</f>
        <v>-0.1773378980590492</v>
      </c>
      <c r="F634" s="2">
        <f>'Moving Avg'!D634</f>
        <v>3.504</v>
      </c>
      <c r="G634" s="2">
        <f>'Moving Avg'!F634</f>
        <v>3.124225</v>
      </c>
      <c r="H634" s="2">
        <f>'Moving Avg'!G634</f>
        <v>2.8374580000000003</v>
      </c>
      <c r="I634" s="2">
        <f>'Moving Avg'!H634</f>
        <v>2.2095060000000002</v>
      </c>
      <c r="J634" s="6" t="str">
        <f>OBV!F634</f>
        <v>BULLISH</v>
      </c>
      <c r="K634" s="6" t="str">
        <f>OBV!G634</f>
        <v>STRONG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3.5192999999999999</v>
      </c>
      <c r="C635" s="2">
        <f>RSI!I635</f>
        <v>80.004250629855321</v>
      </c>
      <c r="D635" s="2">
        <f>MACD!E635</f>
        <v>-0.18660576019419084</v>
      </c>
      <c r="E635" s="2">
        <f>MACD!F635</f>
        <v>-0.17919147048607756</v>
      </c>
      <c r="F635" s="2">
        <f>'Moving Avg'!D635</f>
        <v>3.5462400000000001</v>
      </c>
      <c r="G635" s="2">
        <f>'Moving Avg'!F635</f>
        <v>3.16235</v>
      </c>
      <c r="H635" s="2">
        <f>'Moving Avg'!G635</f>
        <v>2.8591600000000001</v>
      </c>
      <c r="I635" s="2">
        <f>'Moving Avg'!H635</f>
        <v>2.2183335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3.4841000000000002</v>
      </c>
      <c r="C636" s="2">
        <f>RSI!I636</f>
        <v>75.924272835774275</v>
      </c>
      <c r="D636" s="2">
        <f>MACD!E636</f>
        <v>-0.18086654590460993</v>
      </c>
      <c r="E636" s="2">
        <f>MACD!F636</f>
        <v>-0.17952648556978404</v>
      </c>
      <c r="F636" s="2">
        <f>'Moving Avg'!D636</f>
        <v>3.5415599999999996</v>
      </c>
      <c r="G636" s="2">
        <f>'Moving Avg'!F636</f>
        <v>3.1993049999999998</v>
      </c>
      <c r="H636" s="2">
        <f>'Moving Avg'!G636</f>
        <v>2.8794560000000002</v>
      </c>
      <c r="I636" s="2">
        <f>'Moving Avg'!H636</f>
        <v>2.2270729999999999</v>
      </c>
      <c r="J636" s="6" t="str">
        <f>OBV!F636</f>
        <v>BULLISH</v>
      </c>
      <c r="K636" s="6" t="str">
        <f>OBV!G636</f>
        <v>STRONG</v>
      </c>
      <c r="L636" s="6" t="str">
        <f>OBV!H636</f>
        <v>BULLISH DIVERGENCE</v>
      </c>
    </row>
    <row r="637" spans="1:12" ht="13.5" x14ac:dyDescent="0.25">
      <c r="A637" s="3">
        <f>RSI!A637</f>
        <v>42930</v>
      </c>
      <c r="B637" s="2">
        <f>RSI!B637</f>
        <v>3.5017</v>
      </c>
      <c r="C637" s="2">
        <f>RSI!I637</f>
        <v>76.567721560836645</v>
      </c>
      <c r="D637" s="2">
        <f>MACD!E637</f>
        <v>-0.18026383902924525</v>
      </c>
      <c r="E637" s="2">
        <f>MACD!F637</f>
        <v>-0.17967395626167632</v>
      </c>
      <c r="F637" s="2">
        <f>'Moving Avg'!D637</f>
        <v>3.5286599999999999</v>
      </c>
      <c r="G637" s="2">
        <f>'Moving Avg'!F637</f>
        <v>3.2356700000000003</v>
      </c>
      <c r="H637" s="2">
        <f>'Moving Avg'!G637</f>
        <v>2.8992819999999999</v>
      </c>
      <c r="I637" s="2">
        <f>'Moving Avg'!H637</f>
        <v>2.2358715000000005</v>
      </c>
      <c r="J637" s="6" t="str">
        <f>OBV!F637</f>
        <v>BULLISH</v>
      </c>
      <c r="K637" s="6" t="str">
        <f>OBV!G637</f>
        <v>NEUTRAL</v>
      </c>
      <c r="L637" s="6" t="str">
        <f>OBV!H637</f>
        <v>BULLISH DIVERGENCE</v>
      </c>
    </row>
    <row r="638" spans="1:12" ht="13.5" x14ac:dyDescent="0.25">
      <c r="A638" s="3">
        <f>RSI!A638</f>
        <v>42933</v>
      </c>
      <c r="B638" s="2">
        <f>RSI!B638</f>
        <v>3.4958</v>
      </c>
      <c r="C638" s="2">
        <f>RSI!I638</f>
        <v>75.836019816782823</v>
      </c>
      <c r="D638" s="2">
        <f>MACD!E638</f>
        <v>-0.16777324145989425</v>
      </c>
      <c r="E638" s="2">
        <f>MACD!F638</f>
        <v>-0.17729381330131991</v>
      </c>
      <c r="F638" s="2">
        <f>'Moving Avg'!D638</f>
        <v>3.5098999999999996</v>
      </c>
      <c r="G638" s="2">
        <f>'Moving Avg'!F638</f>
        <v>3.2720350000000002</v>
      </c>
      <c r="H638" s="2">
        <f>'Moving Avg'!G638</f>
        <v>2.9187560000000001</v>
      </c>
      <c r="I638" s="2">
        <f>'Moving Avg'!H638</f>
        <v>2.244875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3.4605999999999999</v>
      </c>
      <c r="C639" s="2">
        <f>RSI!I639</f>
        <v>71.449092694896308</v>
      </c>
      <c r="D639" s="2">
        <f>MACD!E639</f>
        <v>-0.15459373349006134</v>
      </c>
      <c r="E639" s="2">
        <f>MACD!F639</f>
        <v>-0.1727537973390682</v>
      </c>
      <c r="F639" s="2">
        <f>'Moving Avg'!D639</f>
        <v>3.4923000000000002</v>
      </c>
      <c r="G639" s="2">
        <f>'Moving Avg'!F639</f>
        <v>3.3048799999999998</v>
      </c>
      <c r="H639" s="2">
        <f>'Moving Avg'!G639</f>
        <v>2.9363519999999999</v>
      </c>
      <c r="I639" s="2">
        <f>'Moving Avg'!H639</f>
        <v>2.2536145000000003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3.4841000000000002</v>
      </c>
      <c r="C640" s="2">
        <f>RSI!I640</f>
        <v>72.589126289172398</v>
      </c>
      <c r="D640" s="2">
        <f>MACD!E640</f>
        <v>-0.13763721034002074</v>
      </c>
      <c r="E640" s="2">
        <f>MACD!F640</f>
        <v>-0.16573047993925871</v>
      </c>
      <c r="F640" s="2">
        <f>'Moving Avg'!D640</f>
        <v>3.4852600000000002</v>
      </c>
      <c r="G640" s="2">
        <f>'Moving Avg'!F640</f>
        <v>3.3368499999999996</v>
      </c>
      <c r="H640" s="2">
        <f>'Moving Avg'!G640</f>
        <v>2.9524240000000002</v>
      </c>
      <c r="I640" s="2">
        <f>'Moving Avg'!H640</f>
        <v>2.2625300000000004</v>
      </c>
      <c r="J640" s="6" t="str">
        <f>OBV!F640</f>
        <v>BULLISH</v>
      </c>
      <c r="K640" s="6" t="str">
        <f>OBV!G640</f>
        <v>NEUTRAL</v>
      </c>
      <c r="L640" s="6" t="str">
        <f>OBV!H640</f>
        <v>BULLISH DIVERGENCE</v>
      </c>
    </row>
    <row r="641" spans="1:12" ht="13.5" x14ac:dyDescent="0.25">
      <c r="A641" s="3">
        <f>RSI!A641</f>
        <v>42936</v>
      </c>
      <c r="B641" s="2">
        <f>RSI!B641</f>
        <v>3.4605999999999999</v>
      </c>
      <c r="C641" s="2">
        <f>RSI!I641</f>
        <v>69.596385494925599</v>
      </c>
      <c r="D641" s="2">
        <f>MACD!E641</f>
        <v>-9.2371704050500991E-2</v>
      </c>
      <c r="E641" s="2">
        <f>MACD!F641</f>
        <v>-0.15105872476150717</v>
      </c>
      <c r="F641" s="2">
        <f>'Moving Avg'!D641</f>
        <v>3.4805599999999997</v>
      </c>
      <c r="G641" s="2">
        <f>'Moving Avg'!F641</f>
        <v>3.3620700000000001</v>
      </c>
      <c r="H641" s="2">
        <f>'Moving Avg'!G641</f>
        <v>2.9670880000000004</v>
      </c>
      <c r="I641" s="2">
        <f>'Moving Avg'!H641</f>
        <v>2.2711520000000003</v>
      </c>
      <c r="J641" s="6" t="str">
        <f>OBV!F641</f>
        <v>BULLISH</v>
      </c>
      <c r="K641" s="6" t="str">
        <f>OBV!G641</f>
        <v>STRONG</v>
      </c>
      <c r="L641" s="6" t="str">
        <f>OBV!H641</f>
        <v>BULLISH DIVERGENCE</v>
      </c>
    </row>
    <row r="642" spans="1:12" ht="13.5" x14ac:dyDescent="0.25">
      <c r="A642" s="3">
        <f>RSI!A642</f>
        <v>42937</v>
      </c>
      <c r="B642" s="2">
        <f>RSI!B642</f>
        <v>3.3725999999999998</v>
      </c>
      <c r="C642" s="2">
        <f>RSI!I642</f>
        <v>59.674664431309942</v>
      </c>
      <c r="D642" s="2">
        <f>MACD!E642</f>
        <v>-3.9770846370103197E-2</v>
      </c>
      <c r="E642" s="2">
        <f>MACD!F642</f>
        <v>-0.12880114908322637</v>
      </c>
      <c r="F642" s="2">
        <f>'Moving Avg'!D642</f>
        <v>3.4547399999999997</v>
      </c>
      <c r="G642" s="2">
        <f>'Moving Avg'!F642</f>
        <v>3.3784900000000002</v>
      </c>
      <c r="H642" s="2">
        <f>'Moving Avg'!G642</f>
        <v>2.9805780000000004</v>
      </c>
      <c r="I642" s="2">
        <f>'Moving Avg'!H642</f>
        <v>2.2795100000000001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3.3902000000000001</v>
      </c>
      <c r="C643" s="2">
        <f>RSI!I643</f>
        <v>60.875983687653445</v>
      </c>
      <c r="D643" s="2">
        <f>MACD!E643</f>
        <v>6.3964449335718321E-3</v>
      </c>
      <c r="E643" s="2">
        <f>MACD!F643</f>
        <v>-0.10176163027986673</v>
      </c>
      <c r="F643" s="2">
        <f>'Moving Avg'!D643</f>
        <v>3.4336200000000003</v>
      </c>
      <c r="G643" s="2">
        <f>'Moving Avg'!F643</f>
        <v>3.3896349999999997</v>
      </c>
      <c r="H643" s="2">
        <f>'Moving Avg'!G643</f>
        <v>2.9955939999999996</v>
      </c>
      <c r="I643" s="2">
        <f>'Moving Avg'!H643</f>
        <v>2.2878095000000003</v>
      </c>
      <c r="J643" s="6" t="str">
        <f>OBV!F643</f>
        <v>BULLISH</v>
      </c>
      <c r="K643" s="6" t="str">
        <f>OBV!G643</f>
        <v>NEUTRAL</v>
      </c>
      <c r="L643" s="6" t="str">
        <f>OBV!H643</f>
        <v>BULLISH DIVERGENCE</v>
      </c>
    </row>
    <row r="644" spans="1:12" ht="13.5" x14ac:dyDescent="0.25">
      <c r="A644" s="3">
        <f>RSI!A644</f>
        <v>42942</v>
      </c>
      <c r="B644" s="2">
        <f>RSI!B644</f>
        <v>3.3784999999999998</v>
      </c>
      <c r="C644" s="2">
        <f>RSI!I644</f>
        <v>59.604767759253939</v>
      </c>
      <c r="D644" s="2">
        <f>MACD!E644</f>
        <v>3.9325844730655479E-2</v>
      </c>
      <c r="E644" s="2">
        <f>MACD!F644</f>
        <v>-7.3544135277762296E-2</v>
      </c>
      <c r="F644" s="2">
        <f>'Moving Avg'!D644</f>
        <v>3.4171999999999998</v>
      </c>
      <c r="G644" s="2">
        <f>'Moving Avg'!F644</f>
        <v>3.3987250000000002</v>
      </c>
      <c r="H644" s="2">
        <f>'Moving Avg'!G644</f>
        <v>3.0092019999999997</v>
      </c>
      <c r="I644" s="2">
        <f>'Moving Avg'!H644</f>
        <v>2.2958449999999999</v>
      </c>
      <c r="J644" s="6" t="str">
        <f>OBV!F644</f>
        <v>BULLISH</v>
      </c>
      <c r="K644" s="6" t="str">
        <f>OBV!G644</f>
        <v>NEUTRAL</v>
      </c>
      <c r="L644" s="6" t="str">
        <f>OBV!H644</f>
        <v>BULLISH DIVERGENCE</v>
      </c>
    </row>
    <row r="645" spans="1:12" ht="13.5" x14ac:dyDescent="0.25">
      <c r="A645" s="3">
        <f>RSI!A645</f>
        <v>42943</v>
      </c>
      <c r="B645" s="2">
        <f>RSI!B645</f>
        <v>3.3492000000000002</v>
      </c>
      <c r="C645" s="2">
        <f>RSI!I645</f>
        <v>56.426968256107109</v>
      </c>
      <c r="D645" s="2">
        <f>MACD!E645</f>
        <v>6.4278213862494216E-2</v>
      </c>
      <c r="E645" s="2">
        <f>MACD!F645</f>
        <v>-4.5979665449710994E-2</v>
      </c>
      <c r="F645" s="2">
        <f>'Moving Avg'!D645</f>
        <v>3.3902200000000002</v>
      </c>
      <c r="G645" s="2">
        <f>'Moving Avg'!F645</f>
        <v>3.4104599999999996</v>
      </c>
      <c r="H645" s="2">
        <f>'Moving Avg'!G645</f>
        <v>3.0232799999999997</v>
      </c>
      <c r="I645" s="2">
        <f>'Moving Avg'!H645</f>
        <v>2.3037635000000001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3.3725999999999998</v>
      </c>
      <c r="C646" s="2">
        <f>RSI!I646</f>
        <v>58.337371636062933</v>
      </c>
      <c r="D646" s="2">
        <f>MACD!E646</f>
        <v>7.7885019149689594E-2</v>
      </c>
      <c r="E646" s="2">
        <f>MACD!F646</f>
        <v>-2.1206728529830878E-2</v>
      </c>
      <c r="F646" s="2">
        <f>'Moving Avg'!D646</f>
        <v>3.37262</v>
      </c>
      <c r="G646" s="2">
        <f>'Moving Avg'!F646</f>
        <v>3.4213100000000005</v>
      </c>
      <c r="H646" s="2">
        <f>'Moving Avg'!G646</f>
        <v>3.0365359999999999</v>
      </c>
      <c r="I646" s="2">
        <f>'Moving Avg'!H646</f>
        <v>2.3118284999999998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3.3609</v>
      </c>
      <c r="C647" s="2">
        <f>RSI!I647</f>
        <v>56.991898256848636</v>
      </c>
      <c r="D647" s="2">
        <f>MACD!E647</f>
        <v>9.2503057261883459E-2</v>
      </c>
      <c r="E647" s="2">
        <f>MACD!F647</f>
        <v>1.5352286285119886E-3</v>
      </c>
      <c r="F647" s="2">
        <f>'Moving Avg'!D647</f>
        <v>3.3702800000000002</v>
      </c>
      <c r="G647" s="2">
        <f>'Moving Avg'!F647</f>
        <v>3.4318700000000009</v>
      </c>
      <c r="H647" s="2">
        <f>'Moving Avg'!G647</f>
        <v>3.0499099999999997</v>
      </c>
      <c r="I647" s="2">
        <f>'Moving Avg'!H647</f>
        <v>2.3196590000000001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3.4489000000000001</v>
      </c>
      <c r="C648" s="2">
        <f>RSI!I648</f>
        <v>63.761721154351982</v>
      </c>
      <c r="D648" s="2">
        <f>MACD!E648</f>
        <v>9.7080117808338251E-2</v>
      </c>
      <c r="E648" s="2">
        <f>MACD!F648</f>
        <v>2.0644206464477243E-2</v>
      </c>
      <c r="F648" s="2">
        <f>'Moving Avg'!D648</f>
        <v>3.3820199999999998</v>
      </c>
      <c r="G648" s="2">
        <f>'Moving Avg'!F648</f>
        <v>3.4424299999999994</v>
      </c>
      <c r="H648" s="2">
        <f>'Moving Avg'!G648</f>
        <v>3.0643399999999996</v>
      </c>
      <c r="I648" s="2">
        <f>'Moving Avg'!H648</f>
        <v>2.3280760000000003</v>
      </c>
      <c r="J648" s="6" t="str">
        <f>OBV!F648</f>
        <v>BEARISH</v>
      </c>
      <c r="K648" s="6" t="str">
        <f>OBV!G648</f>
        <v>NEUTRAL</v>
      </c>
      <c r="L648" s="6" t="str">
        <f>OBV!H648</f>
        <v>BEARISH DIVERGENCE</v>
      </c>
    </row>
    <row r="649" spans="1:12" ht="13.5" x14ac:dyDescent="0.25">
      <c r="A649" s="3">
        <f>RSI!A649</f>
        <v>42949</v>
      </c>
      <c r="B649" s="2">
        <f>RSI!B649</f>
        <v>3.4605999999999999</v>
      </c>
      <c r="C649" s="2">
        <f>RSI!I649</f>
        <v>64.560456719014269</v>
      </c>
      <c r="D649" s="2">
        <f>MACD!E649</f>
        <v>9.3812229429540039E-2</v>
      </c>
      <c r="E649" s="2">
        <f>MACD!F649</f>
        <v>3.5277811057489804E-2</v>
      </c>
      <c r="F649" s="2">
        <f>'Moving Avg'!D649</f>
        <v>3.3984399999999999</v>
      </c>
      <c r="G649" s="2">
        <f>'Moving Avg'!F649</f>
        <v>3.4529850000000004</v>
      </c>
      <c r="H649" s="2">
        <f>'Moving Avg'!G649</f>
        <v>3.0793559999999998</v>
      </c>
      <c r="I649" s="2">
        <f>'Moving Avg'!H649</f>
        <v>2.3366395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3.5133999999999999</v>
      </c>
      <c r="C650" s="2">
        <f>RSI!I650</f>
        <v>67.989412246119571</v>
      </c>
      <c r="D650" s="2">
        <f>MACD!E650</f>
        <v>8.9887106290259311E-2</v>
      </c>
      <c r="E650" s="2">
        <f>MACD!F650</f>
        <v>4.6199670104043702E-2</v>
      </c>
      <c r="F650" s="2">
        <f>'Moving Avg'!D650</f>
        <v>3.4312799999999997</v>
      </c>
      <c r="G650" s="2">
        <f>'Moving Avg'!F650</f>
        <v>3.4632500000000008</v>
      </c>
      <c r="H650" s="2">
        <f>'Moving Avg'!G650</f>
        <v>3.0957799999999995</v>
      </c>
      <c r="I650" s="2">
        <f>'Moving Avg'!H650</f>
        <v>2.3453205000000001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3.5760000000000001</v>
      </c>
      <c r="C651" s="2">
        <f>RSI!I651</f>
        <v>71.50910621339338</v>
      </c>
      <c r="D651" s="2">
        <f>MACD!E651</f>
        <v>7.7201188089509376E-2</v>
      </c>
      <c r="E651" s="2">
        <f>MACD!F651</f>
        <v>5.2399973701136839E-2</v>
      </c>
      <c r="F651" s="2">
        <f>'Moving Avg'!D651</f>
        <v>3.4719600000000002</v>
      </c>
      <c r="G651" s="2">
        <f>'Moving Avg'!F651</f>
        <v>3.466675</v>
      </c>
      <c r="H651" s="2">
        <f>'Moving Avg'!G651</f>
        <v>3.1146279999999997</v>
      </c>
      <c r="I651" s="2">
        <f>'Moving Avg'!H651</f>
        <v>2.3544025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3.6063000000000001</v>
      </c>
      <c r="C652" s="2">
        <f>RSI!I652</f>
        <v>73.053528764588009</v>
      </c>
      <c r="D652" s="2">
        <f>MACD!E652</f>
        <v>4.9284287070807675E-2</v>
      </c>
      <c r="E652" s="2">
        <f>MACD!F652</f>
        <v>5.1776836375071009E-2</v>
      </c>
      <c r="F652" s="2">
        <f>'Moving Avg'!D652</f>
        <v>3.5210400000000002</v>
      </c>
      <c r="G652" s="2">
        <f>'Moving Avg'!F652</f>
        <v>3.4686800000000004</v>
      </c>
      <c r="H652" s="2">
        <f>'Moving Avg'!G652</f>
        <v>3.1341999999999994</v>
      </c>
      <c r="I652" s="2">
        <f>'Moving Avg'!H652</f>
        <v>2.3636359999999996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3.6124000000000001</v>
      </c>
      <c r="C653" s="2">
        <f>RSI!I653</f>
        <v>73.366539725062054</v>
      </c>
      <c r="D653" s="2">
        <f>MACD!E653</f>
        <v>2.6443019468453954E-2</v>
      </c>
      <c r="E653" s="2">
        <f>MACD!F653</f>
        <v>4.6710072993747603E-2</v>
      </c>
      <c r="F653" s="2">
        <f>'Moving Avg'!D653</f>
        <v>3.5537400000000003</v>
      </c>
      <c r="G653" s="2">
        <f>'Moving Avg'!F653</f>
        <v>3.4698199999999999</v>
      </c>
      <c r="H653" s="2">
        <f>'Moving Avg'!G653</f>
        <v>3.152838</v>
      </c>
      <c r="I653" s="2">
        <f>'Moving Avg'!H653</f>
        <v>2.3728409999999998</v>
      </c>
      <c r="J653" s="6" t="str">
        <f>OBV!F653</f>
        <v>BULLISH</v>
      </c>
      <c r="K653" s="6" t="str">
        <f>OBV!G653</f>
        <v>STRONG</v>
      </c>
      <c r="L653" s="6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3.5941999999999998</v>
      </c>
      <c r="C654" s="2">
        <f>RSI!I654</f>
        <v>70.726760259654753</v>
      </c>
      <c r="D654" s="2">
        <f>MACD!E654</f>
        <v>5.262048902866745E-3</v>
      </c>
      <c r="E654" s="2">
        <f>MACD!F654</f>
        <v>3.8420468175571432E-2</v>
      </c>
      <c r="F654" s="2">
        <f>'Moving Avg'!D654</f>
        <v>3.58046</v>
      </c>
      <c r="G654" s="2">
        <f>'Moving Avg'!F654</f>
        <v>3.4720999999999997</v>
      </c>
      <c r="H654" s="2">
        <f>'Moving Avg'!G654</f>
        <v>3.1716979999999997</v>
      </c>
      <c r="I654" s="2">
        <f>'Moving Avg'!H654</f>
        <v>2.3820724999999996</v>
      </c>
      <c r="J654" s="6" t="str">
        <f>OBV!F654</f>
        <v>BULLISH</v>
      </c>
      <c r="K654" s="6" t="str">
        <f>OBV!G654</f>
        <v>STRONG</v>
      </c>
      <c r="L654" s="6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3.5819999999999999</v>
      </c>
      <c r="C655" s="2">
        <f>RSI!I655</f>
        <v>68.936195441288746</v>
      </c>
      <c r="D655" s="2">
        <f>MACD!E655</f>
        <v>-1.7454803237155758E-2</v>
      </c>
      <c r="E655" s="2">
        <f>MACD!F655</f>
        <v>2.7245413893025996E-2</v>
      </c>
      <c r="F655" s="2">
        <f>'Moving Avg'!D655</f>
        <v>3.5941800000000002</v>
      </c>
      <c r="G655" s="2">
        <f>'Moving Avg'!F655</f>
        <v>3.4752349999999992</v>
      </c>
      <c r="H655" s="2">
        <f>'Moving Avg'!G655</f>
        <v>3.19055</v>
      </c>
      <c r="I655" s="2">
        <f>'Moving Avg'!H655</f>
        <v>2.3912429999999993</v>
      </c>
      <c r="J655" s="6" t="str">
        <f>OBV!F655</f>
        <v>BULLISH</v>
      </c>
      <c r="K655" s="6" t="str">
        <f>OBV!G655</f>
        <v>NEUTRAL</v>
      </c>
      <c r="L655" s="6" t="str">
        <f>OBV!H655</f>
        <v>BULLISH DIVERGENCE</v>
      </c>
    </row>
    <row r="656" spans="1:12" ht="13.5" x14ac:dyDescent="0.25">
      <c r="A656" s="3">
        <f>RSI!A656</f>
        <v>42958</v>
      </c>
      <c r="B656" s="2">
        <f>RSI!B656</f>
        <v>3.5394999999999999</v>
      </c>
      <c r="C656" s="2">
        <f>RSI!I656</f>
        <v>62.956731671620297</v>
      </c>
      <c r="D656" s="2">
        <f>MACD!E656</f>
        <v>-3.0958834933901169E-2</v>
      </c>
      <c r="E656" s="2">
        <f>MACD!F656</f>
        <v>1.5604564127640563E-2</v>
      </c>
      <c r="F656" s="2">
        <f>'Moving Avg'!D656</f>
        <v>3.5868799999999998</v>
      </c>
      <c r="G656" s="2">
        <f>'Moving Avg'!F656</f>
        <v>3.4780049999999996</v>
      </c>
      <c r="H656" s="2">
        <f>'Moving Avg'!G656</f>
        <v>3.2083159999999999</v>
      </c>
      <c r="I656" s="2">
        <f>'Moving Avg'!H656</f>
        <v>2.4003184999999991</v>
      </c>
      <c r="J656" s="6" t="str">
        <f>OBV!F656</f>
        <v>BULLISH</v>
      </c>
      <c r="K656" s="6" t="str">
        <f>OBV!G656</f>
        <v>NEUTRAL</v>
      </c>
      <c r="L656" s="6" t="str">
        <f>OBV!H656</f>
        <v>BULLISH DIVERGENCE</v>
      </c>
    </row>
    <row r="657" spans="1:12" ht="13.5" x14ac:dyDescent="0.25">
      <c r="A657" s="3">
        <f>RSI!A657</f>
        <v>42961</v>
      </c>
      <c r="B657" s="2">
        <f>RSI!B657</f>
        <v>3.5819999999999999</v>
      </c>
      <c r="C657" s="2">
        <f>RSI!I657</f>
        <v>66.121379110407503</v>
      </c>
      <c r="D657" s="2">
        <f>MACD!E657</f>
        <v>-4.8036251962019438E-2</v>
      </c>
      <c r="E657" s="2">
        <f>MACD!F657</f>
        <v>2.8764009097085631E-3</v>
      </c>
      <c r="F657" s="2">
        <f>'Moving Avg'!D657</f>
        <v>3.58202</v>
      </c>
      <c r="G657" s="2">
        <f>'Moving Avg'!F657</f>
        <v>3.4820199999999994</v>
      </c>
      <c r="H657" s="2">
        <f>'Moving Avg'!G657</f>
        <v>3.2265799999999998</v>
      </c>
      <c r="I657" s="2">
        <f>'Moving Avg'!H657</f>
        <v>2.4094889999999993</v>
      </c>
      <c r="J657" s="6" t="str">
        <f>OBV!F657</f>
        <v>BULLISH</v>
      </c>
      <c r="K657" s="6" t="str">
        <f>OBV!G657</f>
        <v>NEUTRAL</v>
      </c>
      <c r="L657" s="6" t="str">
        <f>OBV!H657</f>
        <v>BULLISH DIVERGENCE</v>
      </c>
    </row>
    <row r="658" spans="1:12" ht="13.5" x14ac:dyDescent="0.25">
      <c r="A658" s="3">
        <f>RSI!A658</f>
        <v>42962</v>
      </c>
      <c r="B658" s="2">
        <f>RSI!B658</f>
        <v>3.5213000000000001</v>
      </c>
      <c r="C658" s="2">
        <f>RSI!I658</f>
        <v>58.442008709847457</v>
      </c>
      <c r="D658" s="2">
        <f>MACD!E658</f>
        <v>-4.535347325798611E-2</v>
      </c>
      <c r="E658" s="2">
        <f>MACD!F658</f>
        <v>-6.7695739238303725E-3</v>
      </c>
      <c r="F658" s="2">
        <f>'Moving Avg'!D658</f>
        <v>3.5637999999999996</v>
      </c>
      <c r="G658" s="2">
        <f>'Moving Avg'!F658</f>
        <v>3.4832949999999996</v>
      </c>
      <c r="H658" s="2">
        <f>'Moving Avg'!G658</f>
        <v>3.2436299999999996</v>
      </c>
      <c r="I658" s="2">
        <f>'Moving Avg'!H658</f>
        <v>2.4183559999999993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3.5213000000000001</v>
      </c>
      <c r="C659" s="2">
        <f>RSI!I659</f>
        <v>58.442008709847464</v>
      </c>
      <c r="D659" s="2">
        <f>MACD!E659</f>
        <v>-4.1759803637926307E-2</v>
      </c>
      <c r="E659" s="2">
        <f>MACD!F659</f>
        <v>-1.3767619866649559E-2</v>
      </c>
      <c r="F659" s="2">
        <f>'Moving Avg'!D659</f>
        <v>3.5492199999999996</v>
      </c>
      <c r="G659" s="2">
        <f>'Moving Avg'!F659</f>
        <v>3.4863299999999997</v>
      </c>
      <c r="H659" s="2">
        <f>'Moving Avg'!G659</f>
        <v>3.2605639999999996</v>
      </c>
      <c r="I659" s="2">
        <f>'Moving Avg'!H659</f>
        <v>2.4271349999999994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3.5213000000000001</v>
      </c>
      <c r="C660" s="2">
        <f>RSI!I660</f>
        <v>58.442008709847464</v>
      </c>
      <c r="D660" s="2">
        <f>MACD!E660</f>
        <v>-3.1037016287304375E-2</v>
      </c>
      <c r="E660" s="2">
        <f>MACD!F660</f>
        <v>-1.7221499150780525E-2</v>
      </c>
      <c r="F660" s="2">
        <f>'Moving Avg'!D660</f>
        <v>3.5370800000000004</v>
      </c>
      <c r="G660" s="2">
        <f>'Moving Avg'!F660</f>
        <v>3.4881899999999995</v>
      </c>
      <c r="H660" s="2">
        <f>'Moving Avg'!G660</f>
        <v>3.2777319999999999</v>
      </c>
      <c r="I660" s="2">
        <f>'Moving Avg'!H660</f>
        <v>2.4358259999999992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3.5152999999999999</v>
      </c>
      <c r="C661" s="2">
        <f>RSI!I661</f>
        <v>57.615889740288949</v>
      </c>
      <c r="D661" s="2">
        <f>MACD!E661</f>
        <v>-1.2297088690238489E-2</v>
      </c>
      <c r="E661" s="2">
        <f>MACD!F661</f>
        <v>-1.6236617058672118E-2</v>
      </c>
      <c r="F661" s="2">
        <f>'Moving Avg'!D661</f>
        <v>3.5322400000000003</v>
      </c>
      <c r="G661" s="2">
        <f>'Moving Avg'!F661</f>
        <v>3.4909249999999994</v>
      </c>
      <c r="H661" s="2">
        <f>'Moving Avg'!G661</f>
        <v>3.2946620000000002</v>
      </c>
      <c r="I661" s="2">
        <f>'Moving Avg'!H661</f>
        <v>2.4442814999999998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3.4849000000000001</v>
      </c>
      <c r="C662" s="2">
        <f>RSI!I662</f>
        <v>53.490181185868913</v>
      </c>
      <c r="D662" s="2">
        <f>MACD!E662</f>
        <v>1.0130456734132043E-2</v>
      </c>
      <c r="E662" s="2">
        <f>MACD!F662</f>
        <v>-1.0963202300111287E-2</v>
      </c>
      <c r="F662" s="2">
        <f>'Moving Avg'!D662</f>
        <v>3.5128200000000001</v>
      </c>
      <c r="G662" s="2">
        <f>'Moving Avg'!F662</f>
        <v>3.4965399999999995</v>
      </c>
      <c r="H662" s="2">
        <f>'Moving Avg'!G662</f>
        <v>3.3109839999999995</v>
      </c>
      <c r="I662" s="2">
        <f>'Moving Avg'!H662</f>
        <v>2.4525559999999995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3.5030999999999999</v>
      </c>
      <c r="C663" s="2">
        <f>RSI!I663</f>
        <v>55.542676044111275</v>
      </c>
      <c r="D663" s="2">
        <f>MACD!E663</f>
        <v>2.8560237830329793E-2</v>
      </c>
      <c r="E663" s="2">
        <f>MACD!F663</f>
        <v>-3.0585142740230699E-3</v>
      </c>
      <c r="F663" s="2">
        <f>'Moving Avg'!D663</f>
        <v>3.5091799999999997</v>
      </c>
      <c r="G663" s="2">
        <f>'Moving Avg'!F663</f>
        <v>3.5021849999999994</v>
      </c>
      <c r="H663" s="2">
        <f>'Moving Avg'!G663</f>
        <v>3.3279059999999991</v>
      </c>
      <c r="I663" s="2">
        <f>'Moving Avg'!H663</f>
        <v>2.4609214999999995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</row>
    <row r="664" spans="1:12" ht="13.5" x14ac:dyDescent="0.25">
      <c r="A664" s="3">
        <f>RSI!A664</f>
        <v>42970</v>
      </c>
      <c r="B664" s="2">
        <f>RSI!B664</f>
        <v>3.4605999999999999</v>
      </c>
      <c r="C664" s="2">
        <f>RSI!I664</f>
        <v>49.994366010620936</v>
      </c>
      <c r="D664" s="2">
        <f>MACD!E664</f>
        <v>4.4267784411905264E-2</v>
      </c>
      <c r="E664" s="2">
        <f>MACD!F664</f>
        <v>6.4067454631625978E-3</v>
      </c>
      <c r="F664" s="2">
        <f>'Moving Avg'!D664</f>
        <v>3.4970399999999997</v>
      </c>
      <c r="G664" s="2">
        <f>'Moving Avg'!F664</f>
        <v>3.506289999999999</v>
      </c>
      <c r="H664" s="2">
        <f>'Moving Avg'!G664</f>
        <v>3.3431559999999996</v>
      </c>
      <c r="I664" s="2">
        <f>'Moving Avg'!H664</f>
        <v>2.4687519999999994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3.4424000000000001</v>
      </c>
      <c r="C665" s="2">
        <f>RSI!I665</f>
        <v>47.792645767209997</v>
      </c>
      <c r="D665" s="2">
        <f>MACD!E665</f>
        <v>5.7063522794485788E-2</v>
      </c>
      <c r="E665" s="2">
        <f>MACD!F665</f>
        <v>1.6538100929427237E-2</v>
      </c>
      <c r="F665" s="2">
        <f>'Moving Avg'!D665</f>
        <v>3.4812599999999998</v>
      </c>
      <c r="G665" s="2">
        <f>'Moving Avg'!F665</f>
        <v>3.5109499999999998</v>
      </c>
      <c r="H665" s="2">
        <f>'Moving Avg'!G665</f>
        <v>3.3568679999999995</v>
      </c>
      <c r="I665" s="2">
        <f>'Moving Avg'!H665</f>
        <v>2.4760219999999995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</row>
    <row r="666" spans="1:12" ht="13.5" x14ac:dyDescent="0.25">
      <c r="A666" s="3">
        <f>RSI!A666</f>
        <v>42972</v>
      </c>
      <c r="B666" s="2">
        <f>RSI!B666</f>
        <v>3.4302999999999999</v>
      </c>
      <c r="C666" s="2">
        <f>RSI!I666</f>
        <v>46.331752578302137</v>
      </c>
      <c r="D666" s="2">
        <f>MACD!E666</f>
        <v>6.2387095341584597E-2</v>
      </c>
      <c r="E666" s="2">
        <f>MACD!F666</f>
        <v>2.5707899811858712E-2</v>
      </c>
      <c r="F666" s="2">
        <f>'Moving Avg'!D666</f>
        <v>3.4642599999999995</v>
      </c>
      <c r="G666" s="2">
        <f>'Moving Avg'!F666</f>
        <v>3.5138350000000003</v>
      </c>
      <c r="H666" s="2">
        <f>'Moving Avg'!G666</f>
        <v>3.3705739999999991</v>
      </c>
      <c r="I666" s="2">
        <f>'Moving Avg'!H666</f>
        <v>2.4831434999999997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3.4424000000000001</v>
      </c>
      <c r="C667" s="2">
        <f>RSI!I667</f>
        <v>48.042135560266701</v>
      </c>
      <c r="D667" s="2">
        <f>MACD!E667</f>
        <v>7.273363115094611E-2</v>
      </c>
      <c r="E667" s="2">
        <f>MACD!F667</f>
        <v>3.5113046079676191E-2</v>
      </c>
      <c r="F667" s="2">
        <f>'Moving Avg'!D667</f>
        <v>3.4557599999999993</v>
      </c>
      <c r="G667" s="2">
        <f>'Moving Avg'!F667</f>
        <v>3.5179099999999996</v>
      </c>
      <c r="H667" s="2">
        <f>'Moving Avg'!G667</f>
        <v>3.3839339999999991</v>
      </c>
      <c r="I667" s="2">
        <f>'Moving Avg'!H667</f>
        <v>2.4897974999999999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3.5091999999999999</v>
      </c>
      <c r="C668" s="2">
        <f>RSI!I668</f>
        <v>56.318654869413223</v>
      </c>
      <c r="D668" s="2">
        <f>MACD!E668</f>
        <v>6.7315291615249961E-2</v>
      </c>
      <c r="E668" s="2">
        <f>MACD!F668</f>
        <v>4.1553495186790947E-2</v>
      </c>
      <c r="F668" s="2">
        <f>'Moving Avg'!D668</f>
        <v>3.4569800000000002</v>
      </c>
      <c r="G668" s="2">
        <f>'Moving Avg'!F668</f>
        <v>3.5209249999999996</v>
      </c>
      <c r="H668" s="2">
        <f>'Moving Avg'!G668</f>
        <v>3.398747999999999</v>
      </c>
      <c r="I668" s="2">
        <f>'Moving Avg'!H668</f>
        <v>2.4968149999999998</v>
      </c>
      <c r="J668" s="6" t="str">
        <f>OBV!F668</f>
        <v>BEARISH</v>
      </c>
      <c r="K668" s="6" t="str">
        <f>OBV!G668</f>
        <v>NEUTRAL</v>
      </c>
      <c r="L668" s="6" t="str">
        <f>OBV!H668</f>
        <v>BEARISH DIVERGENCE</v>
      </c>
    </row>
    <row r="669" spans="1:12" ht="13.5" x14ac:dyDescent="0.25">
      <c r="A669" s="3">
        <f>RSI!A669</f>
        <v>42977</v>
      </c>
      <c r="B669" s="2">
        <f>RSI!B669</f>
        <v>3.4910000000000001</v>
      </c>
      <c r="C669" s="2">
        <f>RSI!I669</f>
        <v>53.803932372019119</v>
      </c>
      <c r="D669" s="2">
        <f>MACD!E669</f>
        <v>6.3789067858049275E-2</v>
      </c>
      <c r="E669" s="2">
        <f>MACD!F669</f>
        <v>4.6000609721042612E-2</v>
      </c>
      <c r="F669" s="2">
        <f>'Moving Avg'!D669</f>
        <v>3.46306</v>
      </c>
      <c r="G669" s="2">
        <f>'Moving Avg'!F669</f>
        <v>3.5224449999999998</v>
      </c>
      <c r="H669" s="2">
        <f>'Moving Avg'!G669</f>
        <v>3.4124939999999993</v>
      </c>
      <c r="I669" s="2">
        <f>'Moving Avg'!H669</f>
        <v>2.5039174999999996</v>
      </c>
      <c r="J669" s="6" t="str">
        <f>OBV!F669</f>
        <v>BEARISH</v>
      </c>
      <c r="K669" s="6" t="str">
        <f>OBV!G669</f>
        <v>NEUTRAL</v>
      </c>
      <c r="L669" s="6" t="str">
        <f>OBV!H669</f>
        <v>BEARISH DIVERGENCE</v>
      </c>
    </row>
    <row r="670" spans="1:12" ht="13.5" x14ac:dyDescent="0.25">
      <c r="A670" s="3">
        <f>RSI!A670</f>
        <v>42978</v>
      </c>
      <c r="B670" s="2">
        <f>RSI!B670</f>
        <v>3.4605999999999999</v>
      </c>
      <c r="C670" s="2">
        <f>RSI!I670</f>
        <v>49.803690953600629</v>
      </c>
      <c r="D670" s="2">
        <f>MACD!E670</f>
        <v>6.2896566990065406E-2</v>
      </c>
      <c r="E670" s="2">
        <f>MACD!F670</f>
        <v>4.9379801174847172E-2</v>
      </c>
      <c r="F670" s="2">
        <f>'Moving Avg'!D670</f>
        <v>3.4667000000000003</v>
      </c>
      <c r="G670" s="2">
        <f>'Moving Avg'!F670</f>
        <v>3.5198050000000003</v>
      </c>
      <c r="H670" s="2">
        <f>'Moving Avg'!G670</f>
        <v>3.4248119999999989</v>
      </c>
      <c r="I670" s="2">
        <f>'Moving Avg'!H670</f>
        <v>2.5110735000000002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3.4605999999999999</v>
      </c>
      <c r="C671" s="2">
        <f>RSI!I671</f>
        <v>49.803690953600636</v>
      </c>
      <c r="D671" s="2">
        <f>MACD!E671</f>
        <v>6.1249205147741126E-2</v>
      </c>
      <c r="E671" s="2">
        <f>MACD!F671</f>
        <v>5.1753681969425966E-2</v>
      </c>
      <c r="F671" s="2">
        <f>'Moving Avg'!D671</f>
        <v>3.4727600000000001</v>
      </c>
      <c r="G671" s="2">
        <f>'Moving Avg'!F671</f>
        <v>3.5140350000000007</v>
      </c>
      <c r="H671" s="2">
        <f>'Moving Avg'!G671</f>
        <v>3.434899999999999</v>
      </c>
      <c r="I671" s="2">
        <f>'Moving Avg'!H671</f>
        <v>2.5179654999999999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3.5091999999999999</v>
      </c>
      <c r="C672" s="2">
        <f>RSI!I672</f>
        <v>55.884919340315413</v>
      </c>
      <c r="D672" s="2">
        <f>MACD!E672</f>
        <v>5.1606979144236398E-2</v>
      </c>
      <c r="E672" s="2">
        <f>MACD!F672</f>
        <v>5.1724341404388058E-2</v>
      </c>
      <c r="F672" s="2">
        <f>'Moving Avg'!D672</f>
        <v>3.4861199999999997</v>
      </c>
      <c r="G672" s="2">
        <f>'Moving Avg'!F672</f>
        <v>3.5091800000000006</v>
      </c>
      <c r="H672" s="2">
        <f>'Moving Avg'!G672</f>
        <v>3.444199999999999</v>
      </c>
      <c r="I672" s="2">
        <f>'Moving Avg'!H672</f>
        <v>2.5255990000000001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3.5516999999999999</v>
      </c>
      <c r="C673" s="2">
        <f>RSI!I673</f>
        <v>60.402674843583718</v>
      </c>
      <c r="D673" s="2">
        <f>MACD!E673</f>
        <v>4.2839343624176962E-2</v>
      </c>
      <c r="E673" s="2">
        <f>MACD!F673</f>
        <v>4.9947341848345844E-2</v>
      </c>
      <c r="F673" s="2">
        <f>'Moving Avg'!D673</f>
        <v>3.4946199999999998</v>
      </c>
      <c r="G673" s="2">
        <f>'Moving Avg'!F673</f>
        <v>3.5061450000000001</v>
      </c>
      <c r="H673" s="2">
        <f>'Moving Avg'!G673</f>
        <v>3.451887999999999</v>
      </c>
      <c r="I673" s="2">
        <f>'Moving Avg'!H673</f>
        <v>2.5332689999999998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3.5213000000000001</v>
      </c>
      <c r="C674" s="2">
        <f>RSI!I674</f>
        <v>55.986103732459085</v>
      </c>
      <c r="D674" s="2">
        <f>MACD!E674</f>
        <v>3.0641460027273748E-2</v>
      </c>
      <c r="E674" s="2">
        <f>MACD!F674</f>
        <v>4.6086165484131428E-2</v>
      </c>
      <c r="F674" s="2">
        <f>'Moving Avg'!D674</f>
        <v>3.50068</v>
      </c>
      <c r="G674" s="2">
        <f>'Moving Avg'!F674</f>
        <v>3.5024999999999999</v>
      </c>
      <c r="H674" s="2">
        <f>'Moving Avg'!G674</f>
        <v>3.4583799999999991</v>
      </c>
      <c r="I674" s="2">
        <f>'Moving Avg'!H674</f>
        <v>2.5405525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3.4849000000000001</v>
      </c>
      <c r="C675" s="2">
        <f>RSI!I675</f>
        <v>51.16228000008531</v>
      </c>
      <c r="D675" s="2">
        <f>MACD!E675</f>
        <v>1.994008159634042E-2</v>
      </c>
      <c r="E675" s="2">
        <f>MACD!F675</f>
        <v>4.0856948706573228E-2</v>
      </c>
      <c r="F675" s="2">
        <f>'Moving Avg'!D675</f>
        <v>3.5055399999999999</v>
      </c>
      <c r="G675" s="2">
        <f>'Moving Avg'!F675</f>
        <v>3.4976449999999999</v>
      </c>
      <c r="H675" s="2">
        <f>'Moving Avg'!G675</f>
        <v>3.465787999999999</v>
      </c>
      <c r="I675" s="2">
        <f>'Moving Avg'!H675</f>
        <v>2.5477124999999998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3.5455999999999999</v>
      </c>
      <c r="C676" s="2">
        <f>RSI!I676</f>
        <v>57.706485803096129</v>
      </c>
      <c r="D676" s="2">
        <f>MACD!E676</f>
        <v>4.4864081066195993E-3</v>
      </c>
      <c r="E676" s="2">
        <f>MACD!F676</f>
        <v>3.3582840586582507E-2</v>
      </c>
      <c r="F676" s="2">
        <f>'Moving Avg'!D676</f>
        <v>3.5225400000000002</v>
      </c>
      <c r="G676" s="2">
        <f>'Moving Avg'!F676</f>
        <v>3.4979499999999994</v>
      </c>
      <c r="H676" s="2">
        <f>'Moving Avg'!G676</f>
        <v>3.473587999999999</v>
      </c>
      <c r="I676" s="2">
        <f>'Moving Avg'!H676</f>
        <v>2.5551759999999994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3.5699000000000001</v>
      </c>
      <c r="C677" s="2">
        <f>RSI!I677</f>
        <v>60.016349113889888</v>
      </c>
      <c r="D677" s="2">
        <f>MACD!E677</f>
        <v>-8.9247196486494929E-3</v>
      </c>
      <c r="E677" s="2">
        <f>MACD!F677</f>
        <v>2.508132853953611E-2</v>
      </c>
      <c r="F677" s="2">
        <f>'Moving Avg'!D677</f>
        <v>3.5346800000000003</v>
      </c>
      <c r="G677" s="2">
        <f>'Moving Avg'!F677</f>
        <v>3.4973450000000001</v>
      </c>
      <c r="H677" s="2">
        <f>'Moving Avg'!G677</f>
        <v>3.4819919999999995</v>
      </c>
      <c r="I677" s="2">
        <f>'Moving Avg'!H677</f>
        <v>2.5629075000000001</v>
      </c>
      <c r="J677" s="6" t="str">
        <f>OBV!F677</f>
        <v>BULLISH</v>
      </c>
      <c r="K677" s="6" t="str">
        <f>OBV!G677</f>
        <v>STRONG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3.5455999999999999</v>
      </c>
      <c r="C678" s="2">
        <f>RSI!I678</f>
        <v>56.682498201807292</v>
      </c>
      <c r="D678" s="2">
        <f>MACD!E678</f>
        <v>-8.7063756432490536E-3</v>
      </c>
      <c r="E678" s="2">
        <f>MACD!F678</f>
        <v>1.8323787702979079E-2</v>
      </c>
      <c r="F678" s="2">
        <f>'Moving Avg'!D678</f>
        <v>3.5334600000000003</v>
      </c>
      <c r="G678" s="2">
        <f>'Moving Avg'!F678</f>
        <v>3.4985599999999999</v>
      </c>
      <c r="H678" s="2">
        <f>'Moving Avg'!G678</f>
        <v>3.4881499999999992</v>
      </c>
      <c r="I678" s="2">
        <f>'Moving Avg'!H678</f>
        <v>2.5701069999999997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3.4727999999999999</v>
      </c>
      <c r="C679" s="2">
        <f>RSI!I679</f>
        <v>48.06779043585508</v>
      </c>
      <c r="D679" s="2">
        <f>MACD!E679</f>
        <v>-6.2583126687245638E-3</v>
      </c>
      <c r="E679" s="2">
        <f>MACD!F679</f>
        <v>1.340736762863835E-2</v>
      </c>
      <c r="F679" s="2">
        <f>'Moving Avg'!D679</f>
        <v>3.5237600000000002</v>
      </c>
      <c r="G679" s="2">
        <f>'Moving Avg'!F679</f>
        <v>3.4961350000000002</v>
      </c>
      <c r="H679" s="2">
        <f>'Moving Avg'!G679</f>
        <v>3.4926159999999999</v>
      </c>
      <c r="I679" s="2">
        <f>'Moving Avg'!H679</f>
        <v>2.5769129999999993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3.3877999999999999</v>
      </c>
      <c r="C680" s="2">
        <f>RSI!I680</f>
        <v>40.355751171652734</v>
      </c>
      <c r="D680" s="2">
        <f>MACD!E680</f>
        <v>-2.4422141824880228E-3</v>
      </c>
      <c r="E680" s="2">
        <f>MACD!F680</f>
        <v>1.0237451266413075E-2</v>
      </c>
      <c r="F680" s="2">
        <f>'Moving Avg'!D680</f>
        <v>3.50434</v>
      </c>
      <c r="G680" s="2">
        <f>'Moving Avg'!F680</f>
        <v>3.4894599999999998</v>
      </c>
      <c r="H680" s="2">
        <f>'Moving Avg'!G680</f>
        <v>3.4942100000000007</v>
      </c>
      <c r="I680" s="2">
        <f>'Moving Avg'!H680</f>
        <v>2.5832939999999995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3.3694999999999999</v>
      </c>
      <c r="C681" s="2">
        <f>RSI!I681</f>
        <v>38.908395580947598</v>
      </c>
      <c r="D681" s="2">
        <f>MACD!E681</f>
        <v>2.7606232546770748E-3</v>
      </c>
      <c r="E681" s="2">
        <f>MACD!F681</f>
        <v>8.7420856640658753E-3</v>
      </c>
      <c r="F681" s="2">
        <f>'Moving Avg'!D681</f>
        <v>3.4691200000000002</v>
      </c>
      <c r="G681" s="2">
        <f>'Moving Avg'!F681</f>
        <v>3.48217</v>
      </c>
      <c r="H681" s="2">
        <f>'Moving Avg'!G681</f>
        <v>3.4914500000000004</v>
      </c>
      <c r="I681" s="2">
        <f>'Moving Avg'!H681</f>
        <v>2.5893199999999994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3.3999000000000001</v>
      </c>
      <c r="C682" s="2">
        <f>RSI!I682</f>
        <v>42.591812034173991</v>
      </c>
      <c r="D682" s="2">
        <f>MACD!E682</f>
        <v>1.3068708161235065E-2</v>
      </c>
      <c r="E682" s="2">
        <f>MACD!F682</f>
        <v>9.607410163499714E-3</v>
      </c>
      <c r="F682" s="2">
        <f>'Moving Avg'!D682</f>
        <v>3.43512</v>
      </c>
      <c r="G682" s="2">
        <f>'Moving Avg'!F682</f>
        <v>3.4779199999999997</v>
      </c>
      <c r="H682" s="2">
        <f>'Moving Avg'!G682</f>
        <v>3.4881240000000004</v>
      </c>
      <c r="I682" s="2">
        <f>'Moving Avg'!H682</f>
        <v>2.5957909999999997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3.3999000000000001</v>
      </c>
      <c r="C683" s="2">
        <f>RSI!I683</f>
        <v>42.591812034173991</v>
      </c>
      <c r="D683" s="2">
        <f>MACD!E683</f>
        <v>2.877995749644402E-2</v>
      </c>
      <c r="E683" s="2">
        <f>MACD!F683</f>
        <v>1.3441919630088575E-2</v>
      </c>
      <c r="F683" s="2">
        <f>'Moving Avg'!D683</f>
        <v>3.4059800000000005</v>
      </c>
      <c r="G683" s="2">
        <f>'Moving Avg'!F683</f>
        <v>3.4727599999999996</v>
      </c>
      <c r="H683" s="2">
        <f>'Moving Avg'!G683</f>
        <v>3.4843300000000004</v>
      </c>
      <c r="I683" s="2">
        <f>'Moving Avg'!H683</f>
        <v>2.6025555000000002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3.4424000000000001</v>
      </c>
      <c r="C684" s="2">
        <f>RSI!I684</f>
        <v>47.70416797032486</v>
      </c>
      <c r="D684" s="2">
        <f>MACD!E684</f>
        <v>3.4666207459967957E-2</v>
      </c>
      <c r="E684" s="2">
        <f>MACD!F684</f>
        <v>1.768677719606445E-2</v>
      </c>
      <c r="F684" s="2">
        <f>'Moving Avg'!D684</f>
        <v>3.3999000000000001</v>
      </c>
      <c r="G684" s="2">
        <f>'Moving Avg'!F684</f>
        <v>3.4718500000000008</v>
      </c>
      <c r="H684" s="2">
        <f>'Moving Avg'!G684</f>
        <v>3.4822059999999997</v>
      </c>
      <c r="I684" s="2">
        <f>'Moving Avg'!H684</f>
        <v>2.6096205000000001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3.4605999999999999</v>
      </c>
      <c r="C685" s="2">
        <f>RSI!I685</f>
        <v>49.767180841390029</v>
      </c>
      <c r="D685" s="2">
        <f>MACD!E685</f>
        <v>3.2833882417600435E-2</v>
      </c>
      <c r="E685" s="2">
        <f>MACD!F685</f>
        <v>2.0716198240371648E-2</v>
      </c>
      <c r="F685" s="2">
        <f>'Moving Avg'!D685</f>
        <v>3.4144599999999996</v>
      </c>
      <c r="G685" s="2">
        <f>'Moving Avg'!F685</f>
        <v>3.4727600000000001</v>
      </c>
      <c r="H685" s="2">
        <f>'Moving Avg'!G685</f>
        <v>3.4810320000000003</v>
      </c>
      <c r="I685" s="2">
        <f>'Moving Avg'!H685</f>
        <v>2.6166590000000003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3.4485000000000001</v>
      </c>
      <c r="C686" s="2">
        <f>RSI!I686</f>
        <v>48.400144119172332</v>
      </c>
      <c r="D686" s="2">
        <f>MACD!E686</f>
        <v>4.1535805732924036E-2</v>
      </c>
      <c r="E686" s="2">
        <f>MACD!F686</f>
        <v>2.4880119738882125E-2</v>
      </c>
      <c r="F686" s="2">
        <f>'Moving Avg'!D686</f>
        <v>3.4302599999999996</v>
      </c>
      <c r="G686" s="2">
        <f>'Moving Avg'!F686</f>
        <v>3.4736699999999998</v>
      </c>
      <c r="H686" s="2">
        <f>'Moving Avg'!G686</f>
        <v>3.4803199999999999</v>
      </c>
      <c r="I686" s="2">
        <f>'Moving Avg'!H686</f>
        <v>2.6236369999999996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3.4180999999999999</v>
      </c>
      <c r="C687" s="2">
        <f>RSI!I687</f>
        <v>45.051856694940433</v>
      </c>
      <c r="D687" s="2">
        <f>MACD!E687</f>
        <v>5.4977075501534856E-2</v>
      </c>
      <c r="E687" s="2">
        <f>MACD!F687</f>
        <v>3.0899510891412674E-2</v>
      </c>
      <c r="F687" s="2">
        <f>'Moving Avg'!D687</f>
        <v>3.4339</v>
      </c>
      <c r="G687" s="2">
        <f>'Moving Avg'!F687</f>
        <v>3.4724550000000001</v>
      </c>
      <c r="H687" s="2">
        <f>'Moving Avg'!G687</f>
        <v>3.4786480000000002</v>
      </c>
      <c r="I687" s="2">
        <f>'Moving Avg'!H687</f>
        <v>2.6303454999999998</v>
      </c>
      <c r="J687" s="6" t="str">
        <f>OBV!F687</f>
        <v>BEARISH</v>
      </c>
      <c r="K687" s="6" t="str">
        <f>OBV!G687</f>
        <v>NEUTRAL</v>
      </c>
      <c r="L687" s="6" t="str">
        <f>OBV!H687</f>
        <v>BEARISH DIVERGENCE</v>
      </c>
    </row>
    <row r="688" spans="1:12" ht="13.5" x14ac:dyDescent="0.25">
      <c r="A688" s="3">
        <f>RSI!A688</f>
        <v>43006</v>
      </c>
      <c r="B688" s="2">
        <f>RSI!B688</f>
        <v>3.3694999999999999</v>
      </c>
      <c r="C688" s="2">
        <f>RSI!I688</f>
        <v>40.257106332772508</v>
      </c>
      <c r="D688" s="2">
        <f>MACD!E688</f>
        <v>6.6472918476924381E-2</v>
      </c>
      <c r="E688" s="2">
        <f>MACD!F688</f>
        <v>3.8014192408515016E-2</v>
      </c>
      <c r="F688" s="2">
        <f>'Moving Avg'!D688</f>
        <v>3.4278199999999996</v>
      </c>
      <c r="G688" s="2">
        <f>'Moving Avg'!F688</f>
        <v>3.4654700000000007</v>
      </c>
      <c r="H688" s="2">
        <f>'Moving Avg'!G688</f>
        <v>3.4761219999999997</v>
      </c>
      <c r="I688" s="2">
        <f>'Moving Avg'!H688</f>
        <v>2.6366059999999991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3.3694999999999999</v>
      </c>
      <c r="C689" s="2">
        <f>RSI!I689</f>
        <v>40.257106332772508</v>
      </c>
      <c r="D689" s="2">
        <f>MACD!E689</f>
        <v>6.5528944529130939E-2</v>
      </c>
      <c r="E689" s="2">
        <f>MACD!F689</f>
        <v>4.3517142832638203E-2</v>
      </c>
      <c r="F689" s="2">
        <f>'Moving Avg'!D689</f>
        <v>3.4132400000000005</v>
      </c>
      <c r="G689" s="2">
        <f>'Moving Avg'!F689</f>
        <v>3.4593950000000007</v>
      </c>
      <c r="H689" s="2">
        <f>'Moving Avg'!G689</f>
        <v>3.4742999999999995</v>
      </c>
      <c r="I689" s="2">
        <f>'Moving Avg'!H689</f>
        <v>2.6427784999999999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3.3391999999999999</v>
      </c>
      <c r="C690" s="2">
        <f>RSI!I690</f>
        <v>37.380538706310169</v>
      </c>
      <c r="D690" s="2">
        <f>MACD!E690</f>
        <v>5.4387324546909532E-2</v>
      </c>
      <c r="E690" s="2">
        <f>MACD!F690</f>
        <v>4.5691179175492473E-2</v>
      </c>
      <c r="F690" s="2">
        <f>'Moving Avg'!D690</f>
        <v>3.38896</v>
      </c>
      <c r="G690" s="2">
        <f>'Moving Avg'!F690</f>
        <v>3.4533250000000009</v>
      </c>
      <c r="H690" s="2">
        <f>'Moving Avg'!G690</f>
        <v>3.4714019999999994</v>
      </c>
      <c r="I690" s="2">
        <f>'Moving Avg'!H690</f>
        <v>2.6488875000000003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3.327</v>
      </c>
      <c r="C691" s="2">
        <f>RSI!I691</f>
        <v>36.257156199344237</v>
      </c>
      <c r="D691" s="2">
        <f>MACD!E691</f>
        <v>4.3680501773979419E-2</v>
      </c>
      <c r="E691" s="2">
        <f>MACD!F691</f>
        <v>4.5289043695189865E-2</v>
      </c>
      <c r="F691" s="2">
        <f>'Moving Avg'!D691</f>
        <v>3.3646599999999998</v>
      </c>
      <c r="G691" s="2">
        <f>'Moving Avg'!F691</f>
        <v>3.4466450000000011</v>
      </c>
      <c r="H691" s="2">
        <f>'Moving Avg'!G691</f>
        <v>3.4687299999999994</v>
      </c>
      <c r="I691" s="2">
        <f>'Moving Avg'!H691</f>
        <v>2.6549355000000001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3.4241999999999999</v>
      </c>
      <c r="C692" s="2">
        <f>RSI!I692</f>
        <v>49.324115926332233</v>
      </c>
      <c r="D692" s="2">
        <f>MACD!E692</f>
        <v>3.275543547867521E-2</v>
      </c>
      <c r="E692" s="2">
        <f>MACD!F692</f>
        <v>4.2782322051886937E-2</v>
      </c>
      <c r="F692" s="2">
        <f>'Moving Avg'!D692</f>
        <v>3.3658799999999998</v>
      </c>
      <c r="G692" s="2">
        <f>'Moving Avg'!F692</f>
        <v>3.4423950000000003</v>
      </c>
      <c r="H692" s="2">
        <f>'Moving Avg'!G692</f>
        <v>3.4697619999999993</v>
      </c>
      <c r="I692" s="2">
        <f>'Moving Avg'!H692</f>
        <v>2.6616160000000004</v>
      </c>
      <c r="J692" s="6" t="str">
        <f>OBV!F692</f>
        <v>BEARISH</v>
      </c>
      <c r="K692" s="6" t="str">
        <f>OBV!G692</f>
        <v>NEUTRAL</v>
      </c>
      <c r="L692" s="6" t="str">
        <f>OBV!H692</f>
        <v>BEARISH DIVERGENCE</v>
      </c>
    </row>
    <row r="693" spans="1:12" ht="13.5" x14ac:dyDescent="0.25">
      <c r="A693" s="3">
        <f>RSI!A693</f>
        <v>43013</v>
      </c>
      <c r="B693" s="2">
        <f>RSI!B693</f>
        <v>3.4849000000000001</v>
      </c>
      <c r="C693" s="2">
        <f>RSI!I693</f>
        <v>55.464015704983687</v>
      </c>
      <c r="D693" s="2">
        <f>MACD!E693</f>
        <v>1.9049409914221105E-2</v>
      </c>
      <c r="E693" s="2">
        <f>MACD!F693</f>
        <v>3.8035739624353776E-2</v>
      </c>
      <c r="F693" s="2">
        <f>'Moving Avg'!D693</f>
        <v>3.38896</v>
      </c>
      <c r="G693" s="2">
        <f>'Moving Avg'!F693</f>
        <v>3.4390549999999998</v>
      </c>
      <c r="H693" s="2">
        <f>'Moving Avg'!G693</f>
        <v>3.4716559999999999</v>
      </c>
      <c r="I693" s="2">
        <f>'Moving Avg'!H693</f>
        <v>2.6686585000000007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3.3938000000000001</v>
      </c>
      <c r="C694" s="2">
        <f>RSI!I694</f>
        <v>46.381273522943026</v>
      </c>
      <c r="D694" s="2">
        <f>MACD!E694</f>
        <v>2.0411932222249796E-2</v>
      </c>
      <c r="E694" s="2">
        <f>MACD!F694</f>
        <v>3.4510978143932981E-2</v>
      </c>
      <c r="F694" s="2">
        <f>'Moving Avg'!D694</f>
        <v>3.3938199999999994</v>
      </c>
      <c r="G694" s="2">
        <f>'Moving Avg'!F694</f>
        <v>3.43268</v>
      </c>
      <c r="H694" s="2">
        <f>'Moving Avg'!G694</f>
        <v>3.4719619999999995</v>
      </c>
      <c r="I694" s="2">
        <f>'Moving Avg'!H694</f>
        <v>2.675275000000001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3.4241999999999999</v>
      </c>
      <c r="C695" s="2">
        <f>RSI!I695</f>
        <v>49.361351790082516</v>
      </c>
      <c r="D695" s="2">
        <f>MACD!E695</f>
        <v>2.234881514481124E-2</v>
      </c>
      <c r="E695" s="2">
        <f>MACD!F695</f>
        <v>3.2078545544108633E-2</v>
      </c>
      <c r="F695" s="2">
        <f>'Moving Avg'!D695</f>
        <v>3.4108200000000002</v>
      </c>
      <c r="G695" s="2">
        <f>'Moving Avg'!F695</f>
        <v>3.4296449999999998</v>
      </c>
      <c r="H695" s="2">
        <f>'Moving Avg'!G695</f>
        <v>3.473462</v>
      </c>
      <c r="I695" s="2">
        <f>'Moving Avg'!H695</f>
        <v>2.6818970000000011</v>
      </c>
      <c r="J695" s="6" t="str">
        <f>OBV!F695</f>
        <v>BULLISH</v>
      </c>
      <c r="K695" s="6" t="str">
        <f>OBV!G695</f>
        <v>STRONG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3.4788000000000001</v>
      </c>
      <c r="C696" s="2">
        <f>RSI!I696</f>
        <v>54.276681565898329</v>
      </c>
      <c r="D696" s="2">
        <f>MACD!E696</f>
        <v>1.8120460566820373E-2</v>
      </c>
      <c r="E696" s="2">
        <f>MACD!F696</f>
        <v>2.9286928548650983E-2</v>
      </c>
      <c r="F696" s="2">
        <f>'Moving Avg'!D696</f>
        <v>3.4411800000000001</v>
      </c>
      <c r="G696" s="2">
        <f>'Moving Avg'!F696</f>
        <v>3.4263050000000006</v>
      </c>
      <c r="H696" s="2">
        <f>'Moving Avg'!G696</f>
        <v>3.4755860000000007</v>
      </c>
      <c r="I696" s="2">
        <f>'Moving Avg'!H696</f>
        <v>2.688880000000001</v>
      </c>
      <c r="J696" s="6" t="str">
        <f>OBV!F696</f>
        <v>BULLISH</v>
      </c>
      <c r="K696" s="6" t="str">
        <f>OBV!G696</f>
        <v>STRONG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3.5030999999999999</v>
      </c>
      <c r="C697" s="2">
        <f>RSI!I697</f>
        <v>56.309309007111985</v>
      </c>
      <c r="D697" s="2">
        <f>MACD!E697</f>
        <v>7.7789239536723009E-3</v>
      </c>
      <c r="E697" s="2">
        <f>MACD!F697</f>
        <v>2.498532762965525E-2</v>
      </c>
      <c r="F697" s="2">
        <f>'Moving Avg'!D697</f>
        <v>3.45696</v>
      </c>
      <c r="G697" s="2">
        <f>'Moving Avg'!F697</f>
        <v>3.422965</v>
      </c>
      <c r="H697" s="2">
        <f>'Moving Avg'!G697</f>
        <v>3.4784300000000004</v>
      </c>
      <c r="I697" s="2">
        <f>'Moving Avg'!H697</f>
        <v>2.6959550000000014</v>
      </c>
      <c r="J697" s="6" t="str">
        <f>OBV!F697</f>
        <v>BULLISH</v>
      </c>
      <c r="K697" s="6" t="str">
        <f>OBV!G697</f>
        <v>STRONG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3.4849000000000001</v>
      </c>
      <c r="C698" s="2">
        <f>RSI!I698</f>
        <v>54.360136061120741</v>
      </c>
      <c r="D698" s="2">
        <f>MACD!E698</f>
        <v>-7.5095041501178628E-3</v>
      </c>
      <c r="E698" s="2">
        <f>MACD!F698</f>
        <v>1.8486361273700631E-2</v>
      </c>
      <c r="F698" s="2">
        <f>'Moving Avg'!D698</f>
        <v>3.45696</v>
      </c>
      <c r="G698" s="2">
        <f>'Moving Avg'!F698</f>
        <v>3.4199299999999995</v>
      </c>
      <c r="H698" s="2">
        <f>'Moving Avg'!G698</f>
        <v>3.4791500000000006</v>
      </c>
      <c r="I698" s="2">
        <f>'Moving Avg'!H698</f>
        <v>2.7030565000000011</v>
      </c>
      <c r="J698" s="6" t="str">
        <f>OBV!F698</f>
        <v>BULLISH</v>
      </c>
      <c r="K698" s="6" t="str">
        <f>OBV!G698</f>
        <v>NEUTRAL</v>
      </c>
      <c r="L698" s="6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3.4910000000000001</v>
      </c>
      <c r="C699" s="2">
        <f>RSI!I699</f>
        <v>54.923339171164955</v>
      </c>
      <c r="D699" s="2">
        <f>MACD!E699</f>
        <v>-2.1168990508926289E-2</v>
      </c>
      <c r="E699" s="2">
        <f>MACD!F699</f>
        <v>1.0555290917175247E-2</v>
      </c>
      <c r="F699" s="2">
        <f>'Moving Avg'!D699</f>
        <v>3.4764000000000004</v>
      </c>
      <c r="G699" s="2">
        <f>'Moving Avg'!F699</f>
        <v>3.4208399999999997</v>
      </c>
      <c r="H699" s="2">
        <f>'Moving Avg'!G699</f>
        <v>3.4797580000000012</v>
      </c>
      <c r="I699" s="2">
        <f>'Moving Avg'!H699</f>
        <v>2.7100125000000013</v>
      </c>
      <c r="J699" s="6" t="str">
        <f>OBV!F699</f>
        <v>BULLISH</v>
      </c>
      <c r="K699" s="6" t="str">
        <f>OBV!G699</f>
        <v>STRONG</v>
      </c>
      <c r="L699" s="6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3.4605999999999999</v>
      </c>
      <c r="C700" s="2">
        <f>RSI!I700</f>
        <v>51.511759486481921</v>
      </c>
      <c r="D700" s="2">
        <f>MACD!E700</f>
        <v>-3.5423927222990592E-2</v>
      </c>
      <c r="E700" s="2">
        <f>MACD!F700</f>
        <v>1.3594472891420798E-3</v>
      </c>
      <c r="F700" s="2">
        <f>'Moving Avg'!D700</f>
        <v>3.4836799999999997</v>
      </c>
      <c r="G700" s="2">
        <f>'Moving Avg'!F700</f>
        <v>3.42448</v>
      </c>
      <c r="H700" s="2">
        <f>'Moving Avg'!G700</f>
        <v>3.4787020000000006</v>
      </c>
      <c r="I700" s="2">
        <f>'Moving Avg'!H700</f>
        <v>2.7168455000000016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3.4849000000000001</v>
      </c>
      <c r="C701" s="2">
        <f>RSI!I701</f>
        <v>53.972863220304617</v>
      </c>
      <c r="D701" s="2">
        <f>MACD!E701</f>
        <v>-5.1249032315514143E-2</v>
      </c>
      <c r="E701" s="2">
        <f>MACD!F701</f>
        <v>-9.1622486317891657E-3</v>
      </c>
      <c r="F701" s="2">
        <f>'Moving Avg'!D701</f>
        <v>3.4848999999999997</v>
      </c>
      <c r="G701" s="2">
        <f>'Moving Avg'!F701</f>
        <v>3.43025</v>
      </c>
      <c r="H701" s="2">
        <f>'Moving Avg'!G701</f>
        <v>3.4768800000000009</v>
      </c>
      <c r="I701" s="2">
        <f>'Moving Avg'!H701</f>
        <v>2.7238000000000011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3.4544999999999999</v>
      </c>
      <c r="C702" s="2">
        <f>RSI!I702</f>
        <v>50.518292032240645</v>
      </c>
      <c r="D702" s="2">
        <f>MACD!E702</f>
        <v>-4.7657316563895602E-2</v>
      </c>
      <c r="E702" s="2">
        <f>MACD!F702</f>
        <v>-1.6861262218210452E-2</v>
      </c>
      <c r="F702" s="2">
        <f>'Moving Avg'!D702</f>
        <v>3.4751800000000004</v>
      </c>
      <c r="G702" s="2">
        <f>'Moving Avg'!F702</f>
        <v>3.4329799999999997</v>
      </c>
      <c r="H702" s="2">
        <f>'Moving Avg'!G702</f>
        <v>3.4738440000000015</v>
      </c>
      <c r="I702" s="2">
        <f>'Moving Avg'!H702</f>
        <v>2.7305145000000008</v>
      </c>
      <c r="J702" s="6" t="str">
        <f>OBV!F702</f>
        <v>BULLISH</v>
      </c>
      <c r="K702" s="6" t="str">
        <f>OBV!G702</f>
        <v>NEUTRAL</v>
      </c>
      <c r="L702" s="6" t="str">
        <f>OBV!H702</f>
        <v>BULLISH DIVERGENCE</v>
      </c>
    </row>
    <row r="703" spans="1:12" ht="13.5" x14ac:dyDescent="0.25">
      <c r="A703" s="3">
        <f>RSI!A703</f>
        <v>43027</v>
      </c>
      <c r="B703" s="2">
        <f>RSI!B703</f>
        <v>3.4788000000000001</v>
      </c>
      <c r="C703" s="2">
        <f>RSI!I703</f>
        <v>53.102264800257984</v>
      </c>
      <c r="D703" s="2">
        <f>MACD!E703</f>
        <v>-3.7107028535546593E-2</v>
      </c>
      <c r="E703" s="2">
        <f>MACD!F703</f>
        <v>-2.0910415481677682E-2</v>
      </c>
      <c r="F703" s="2">
        <f>'Moving Avg'!D703</f>
        <v>3.4739600000000004</v>
      </c>
      <c r="G703" s="2">
        <f>'Moving Avg'!F703</f>
        <v>3.436925</v>
      </c>
      <c r="H703" s="2">
        <f>'Moving Avg'!G703</f>
        <v>3.4711720000000015</v>
      </c>
      <c r="I703" s="2">
        <f>'Moving Avg'!H703</f>
        <v>2.7374095000000009</v>
      </c>
      <c r="J703" s="6" t="str">
        <f>OBV!F703</f>
        <v>BULLISH</v>
      </c>
      <c r="K703" s="6" t="str">
        <f>OBV!G703</f>
        <v>NEUTRAL</v>
      </c>
      <c r="L703" s="6" t="str">
        <f>OBV!H703</f>
        <v>BULLISH DIVERGENCE</v>
      </c>
    </row>
    <row r="704" spans="1:12" ht="13.5" x14ac:dyDescent="0.25">
      <c r="A704" s="3">
        <f>RSI!A704</f>
        <v>43028</v>
      </c>
      <c r="B704" s="2">
        <f>RSI!B704</f>
        <v>3.4485000000000001</v>
      </c>
      <c r="C704" s="2">
        <f>RSI!I704</f>
        <v>49.622552122535396</v>
      </c>
      <c r="D704" s="2">
        <f>MACD!E704</f>
        <v>-4.0119685738001731E-2</v>
      </c>
      <c r="E704" s="2">
        <f>MACD!F704</f>
        <v>-2.4752269532942493E-2</v>
      </c>
      <c r="F704" s="2">
        <f>'Moving Avg'!D704</f>
        <v>3.4654600000000002</v>
      </c>
      <c r="G704" s="2">
        <f>'Moving Avg'!F704</f>
        <v>3.4372300000000005</v>
      </c>
      <c r="H704" s="2">
        <f>'Moving Avg'!G704</f>
        <v>3.4682580000000014</v>
      </c>
      <c r="I704" s="2">
        <f>'Moving Avg'!H704</f>
        <v>2.7441530000000007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3.4544999999999999</v>
      </c>
      <c r="C705" s="2">
        <f>RSI!I705</f>
        <v>50.316829396907728</v>
      </c>
      <c r="D705" s="2">
        <f>MACD!E705</f>
        <v>-3.8413708495047771E-2</v>
      </c>
      <c r="E705" s="2">
        <f>MACD!F705</f>
        <v>-2.7484557325363552E-2</v>
      </c>
      <c r="F705" s="2">
        <f>'Moving Avg'!D705</f>
        <v>3.4642400000000002</v>
      </c>
      <c r="G705" s="2">
        <f>'Moving Avg'!F705</f>
        <v>3.436925</v>
      </c>
      <c r="H705" s="2">
        <f>'Moving Avg'!G705</f>
        <v>3.4657080000000011</v>
      </c>
      <c r="I705" s="2">
        <f>'Moving Avg'!H705</f>
        <v>2.7512195000000013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</row>
    <row r="706" spans="1:12" ht="13.5" x14ac:dyDescent="0.25">
      <c r="A706" s="3">
        <f>RSI!A706</f>
        <v>43032</v>
      </c>
      <c r="B706" s="2">
        <f>RSI!B706</f>
        <v>3.4788000000000001</v>
      </c>
      <c r="C706" s="2">
        <f>RSI!I706</f>
        <v>53.133885175823707</v>
      </c>
      <c r="D706" s="2">
        <f>MACD!E706</f>
        <v>-3.0384652723559391E-2</v>
      </c>
      <c r="E706" s="2">
        <f>MACD!F706</f>
        <v>-2.806457640500272E-2</v>
      </c>
      <c r="F706" s="2">
        <f>'Moving Avg'!D706</f>
        <v>3.4630200000000002</v>
      </c>
      <c r="G706" s="2">
        <f>'Moving Avg'!F706</f>
        <v>3.4384400000000008</v>
      </c>
      <c r="H706" s="2">
        <f>'Moving Avg'!G706</f>
        <v>3.4644940000000006</v>
      </c>
      <c r="I706" s="2">
        <f>'Moving Avg'!H706</f>
        <v>2.7582025000000012</v>
      </c>
      <c r="J706" s="6" t="str">
        <f>OBV!F706</f>
        <v>BULLISH</v>
      </c>
      <c r="K706" s="6" t="str">
        <f>OBV!G706</f>
        <v>NEUTRAL</v>
      </c>
      <c r="L706" s="6" t="str">
        <f>OBV!H706</f>
        <v>BULLISH DIVERGENCE</v>
      </c>
    </row>
    <row r="707" spans="1:12" ht="13.5" x14ac:dyDescent="0.25">
      <c r="A707" s="3">
        <f>RSI!A707</f>
        <v>43033</v>
      </c>
      <c r="B707" s="2">
        <f>RSI!B707</f>
        <v>3.4910000000000001</v>
      </c>
      <c r="C707" s="2">
        <f>RSI!I707</f>
        <v>54.527906237269939</v>
      </c>
      <c r="D707" s="2">
        <f>MACD!E707</f>
        <v>-2.0913060278962003E-2</v>
      </c>
      <c r="E707" s="2">
        <f>MACD!F707</f>
        <v>-2.6634273179794579E-2</v>
      </c>
      <c r="F707" s="2">
        <f>'Moving Avg'!D707</f>
        <v>3.4703200000000001</v>
      </c>
      <c r="G707" s="2">
        <f>'Moving Avg'!F707</f>
        <v>3.4420850000000009</v>
      </c>
      <c r="H707" s="2">
        <f>'Moving Avg'!G707</f>
        <v>3.4626740000000011</v>
      </c>
      <c r="I707" s="2">
        <f>'Moving Avg'!H707</f>
        <v>2.7651875000000006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3.5699000000000001</v>
      </c>
      <c r="C708" s="2">
        <f>RSI!I708</f>
        <v>62.331439158914947</v>
      </c>
      <c r="D708" s="2">
        <f>MACD!E708</f>
        <v>-2.1760524200955977E-2</v>
      </c>
      <c r="E708" s="2">
        <f>MACD!F708</f>
        <v>-2.5659523384026862E-2</v>
      </c>
      <c r="F708" s="2">
        <f>'Moving Avg'!D708</f>
        <v>3.4885399999999995</v>
      </c>
      <c r="G708" s="2">
        <f>'Moving Avg'!F708</f>
        <v>3.4521050000000009</v>
      </c>
      <c r="H708" s="2">
        <f>'Moving Avg'!G708</f>
        <v>3.4636460000000007</v>
      </c>
      <c r="I708" s="2">
        <f>'Moving Avg'!H708</f>
        <v>2.7727725000000003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3.6124000000000001</v>
      </c>
      <c r="C709" s="2">
        <f>RSI!I709</f>
        <v>65.741850941237971</v>
      </c>
      <c r="D709" s="2">
        <f>MACD!E709</f>
        <v>-2.5354856057777653E-2</v>
      </c>
      <c r="E709" s="2">
        <f>MACD!F709</f>
        <v>-2.5598589918777021E-2</v>
      </c>
      <c r="F709" s="2">
        <f>'Moving Avg'!D709</f>
        <v>3.5213200000000002</v>
      </c>
      <c r="G709" s="2">
        <f>'Moving Avg'!F709</f>
        <v>3.4642499999999998</v>
      </c>
      <c r="H709" s="2">
        <f>'Moving Avg'!G709</f>
        <v>3.4654680000000013</v>
      </c>
      <c r="I709" s="2">
        <f>'Moving Avg'!H709</f>
        <v>2.7806579999999999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3.6366999999999998</v>
      </c>
      <c r="C710" s="2">
        <f>RSI!I710</f>
        <v>67.550829496351838</v>
      </c>
      <c r="D710" s="2">
        <f>MACD!E710</f>
        <v>-3.5742382657193428E-2</v>
      </c>
      <c r="E710" s="2">
        <f>MACD!F710</f>
        <v>-2.7627348466460304E-2</v>
      </c>
      <c r="F710" s="2">
        <f>'Moving Avg'!D710</f>
        <v>3.5577600000000005</v>
      </c>
      <c r="G710" s="2">
        <f>'Moving Avg'!F710</f>
        <v>3.4791250000000007</v>
      </c>
      <c r="H710" s="2">
        <f>'Moving Avg'!G710</f>
        <v>3.4677760000000006</v>
      </c>
      <c r="I710" s="2">
        <f>'Moving Avg'!H710</f>
        <v>2.7887234999999997</v>
      </c>
      <c r="J710" s="6" t="str">
        <f>OBV!F710</f>
        <v>BULLISH</v>
      </c>
      <c r="K710" s="6" t="str">
        <f>OBV!G710</f>
        <v>STRONG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3.6669999999999998</v>
      </c>
      <c r="C711" s="2">
        <f>RSI!I711</f>
        <v>69.69936387934122</v>
      </c>
      <c r="D711" s="2">
        <f>MACD!E711</f>
        <v>-4.3986258110785048E-2</v>
      </c>
      <c r="E711" s="2">
        <f>MACD!F711</f>
        <v>-3.0899130395325256E-2</v>
      </c>
      <c r="F711" s="2">
        <f>'Moving Avg'!D711</f>
        <v>3.5954000000000002</v>
      </c>
      <c r="G711" s="2">
        <f>'Moving Avg'!F711</f>
        <v>3.4961250000000006</v>
      </c>
      <c r="H711" s="2">
        <f>'Moving Avg'!G711</f>
        <v>3.4708100000000006</v>
      </c>
      <c r="I711" s="2">
        <f>'Moving Avg'!H711</f>
        <v>2.7970285000000001</v>
      </c>
      <c r="J711" s="6" t="str">
        <f>OBV!F711</f>
        <v>BULLISH</v>
      </c>
      <c r="K711" s="6" t="str">
        <f>OBV!G711</f>
        <v>STRONG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3.6549</v>
      </c>
      <c r="C712" s="2">
        <f>RSI!I712</f>
        <v>67.769613466860136</v>
      </c>
      <c r="D712" s="2">
        <f>MACD!E712</f>
        <v>-5.5799707447806046E-2</v>
      </c>
      <c r="E712" s="2">
        <f>MACD!F712</f>
        <v>-3.5879245805821414E-2</v>
      </c>
      <c r="F712" s="2">
        <f>'Moving Avg'!D712</f>
        <v>3.6281799999999995</v>
      </c>
      <c r="G712" s="2">
        <f>'Moving Avg'!F712</f>
        <v>3.50766</v>
      </c>
      <c r="H712" s="2">
        <f>'Moving Avg'!G712</f>
        <v>3.4742100000000007</v>
      </c>
      <c r="I712" s="2">
        <f>'Moving Avg'!H712</f>
        <v>2.8052144999999999</v>
      </c>
      <c r="J712" s="6" t="str">
        <f>OBV!F712</f>
        <v>BULLISH</v>
      </c>
      <c r="K712" s="6" t="str">
        <f>OBV!G712</f>
        <v>STRONG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3.6124000000000001</v>
      </c>
      <c r="C713" s="2">
        <f>RSI!I713</f>
        <v>61.345097241374418</v>
      </c>
      <c r="D713" s="2">
        <f>MACD!E713</f>
        <v>-5.9816515817862292E-2</v>
      </c>
      <c r="E713" s="2">
        <f>MACD!F713</f>
        <v>-4.0666699808229595E-2</v>
      </c>
      <c r="F713" s="2">
        <f>'Moving Avg'!D713</f>
        <v>3.6366799999999997</v>
      </c>
      <c r="G713" s="2">
        <f>'Moving Avg'!F713</f>
        <v>3.5140349999999998</v>
      </c>
      <c r="H713" s="2">
        <f>'Moving Avg'!G713</f>
        <v>3.4763960000000003</v>
      </c>
      <c r="I713" s="2">
        <f>'Moving Avg'!H713</f>
        <v>2.8132174999999995</v>
      </c>
      <c r="J713" s="6" t="str">
        <f>OBV!F713</f>
        <v>BULLISH</v>
      </c>
      <c r="K713" s="6" t="str">
        <f>OBV!G713</f>
        <v>STRONG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3.6124000000000001</v>
      </c>
      <c r="C714" s="2">
        <f>RSI!I714</f>
        <v>61.345097241374418</v>
      </c>
      <c r="D714" s="2">
        <f>MACD!E714</f>
        <v>-6.8465963790778961E-2</v>
      </c>
      <c r="E714" s="2">
        <f>MACD!F714</f>
        <v>-4.6226552604739471E-2</v>
      </c>
      <c r="F714" s="2">
        <f>'Moving Avg'!D714</f>
        <v>3.6366799999999997</v>
      </c>
      <c r="G714" s="2">
        <f>'Moving Avg'!F714</f>
        <v>3.5249649999999995</v>
      </c>
      <c r="H714" s="2">
        <f>'Moving Avg'!G714</f>
        <v>3.4794320000000005</v>
      </c>
      <c r="I714" s="2">
        <f>'Moving Avg'!H714</f>
        <v>2.8210150000000001</v>
      </c>
      <c r="J714" s="6" t="str">
        <f>OBV!F714</f>
        <v>BULLISH</v>
      </c>
      <c r="K714" s="6" t="str">
        <f>OBV!G714</f>
        <v>STRONG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3.5699000000000001</v>
      </c>
      <c r="C715" s="2">
        <f>RSI!I715</f>
        <v>55.268600667563618</v>
      </c>
      <c r="D715" s="2">
        <f>MACD!E715</f>
        <v>-7.2258939110975806E-2</v>
      </c>
      <c r="E715" s="2">
        <f>MACD!F715</f>
        <v>-5.1433029905986735E-2</v>
      </c>
      <c r="F715" s="2">
        <f>'Moving Avg'!D715</f>
        <v>3.6233200000000005</v>
      </c>
      <c r="G715" s="2">
        <f>'Moving Avg'!F715</f>
        <v>3.5322499999999999</v>
      </c>
      <c r="H715" s="2">
        <f>'Moving Avg'!G715</f>
        <v>3.4819819999999999</v>
      </c>
      <c r="I715" s="2">
        <f>'Moving Avg'!H715</f>
        <v>2.8288054999999996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3.5819999999999999</v>
      </c>
      <c r="C716" s="2">
        <f>RSI!I716</f>
        <v>56.587080569352885</v>
      </c>
      <c r="D716" s="2">
        <f>MACD!E716</f>
        <v>-7.2880114201033575E-2</v>
      </c>
      <c r="E716" s="2">
        <f>MACD!F716</f>
        <v>-5.572244676499611E-2</v>
      </c>
      <c r="F716" s="2">
        <f>'Moving Avg'!D716</f>
        <v>3.6063200000000002</v>
      </c>
      <c r="G716" s="2">
        <f>'Moving Avg'!F716</f>
        <v>3.5374099999999991</v>
      </c>
      <c r="H716" s="2">
        <f>'Moving Avg'!G716</f>
        <v>3.4850159999999999</v>
      </c>
      <c r="I716" s="2">
        <f>'Moving Avg'!H716</f>
        <v>2.8367149999999994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3.5760000000000001</v>
      </c>
      <c r="C717" s="2">
        <f>RSI!I717</f>
        <v>55.710188343641875</v>
      </c>
      <c r="D717" s="2">
        <f>MACD!E717</f>
        <v>-7.139094808411528E-2</v>
      </c>
      <c r="E717" s="2">
        <f>MACD!F717</f>
        <v>-5.8856147028819944E-2</v>
      </c>
      <c r="F717" s="2">
        <f>'Moving Avg'!D717</f>
        <v>3.5905399999999998</v>
      </c>
      <c r="G717" s="2">
        <f>'Moving Avg'!F717</f>
        <v>3.5410549999999992</v>
      </c>
      <c r="H717" s="2">
        <f>'Moving Avg'!G717</f>
        <v>3.4876879999999999</v>
      </c>
      <c r="I717" s="2">
        <f>'Moving Avg'!H717</f>
        <v>2.8443889999999992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3.6427999999999998</v>
      </c>
      <c r="C718" s="2">
        <f>RSI!I718</f>
        <v>62.649754057357434</v>
      </c>
      <c r="D718" s="2">
        <f>MACD!E718</f>
        <v>-6.3188998014346076E-2</v>
      </c>
      <c r="E718" s="2">
        <f>MACD!F718</f>
        <v>-5.9722717225925176E-2</v>
      </c>
      <c r="F718" s="2">
        <f>'Moving Avg'!D718</f>
        <v>3.5966200000000002</v>
      </c>
      <c r="G718" s="2">
        <f>'Moving Avg'!F718</f>
        <v>3.5489499999999992</v>
      </c>
      <c r="H718" s="2">
        <f>'Moving Avg'!G718</f>
        <v>3.4903599999999999</v>
      </c>
      <c r="I718" s="2">
        <f>'Moving Avg'!H718</f>
        <v>2.8524559999999992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3.6002999999999998</v>
      </c>
      <c r="C719" s="2">
        <f>RSI!I719</f>
        <v>56.575991829260431</v>
      </c>
      <c r="D719" s="2">
        <f>MACD!E719</f>
        <v>-4.7187025760090151E-2</v>
      </c>
      <c r="E719" s="2">
        <f>MACD!F719</f>
        <v>-5.7215578932758179E-2</v>
      </c>
      <c r="F719" s="2">
        <f>'Moving Avg'!D719</f>
        <v>3.5941999999999998</v>
      </c>
      <c r="G719" s="2">
        <f>'Moving Avg'!F719</f>
        <v>3.5544150000000001</v>
      </c>
      <c r="H719" s="2">
        <f>'Moving Avg'!G719</f>
        <v>3.4925459999999999</v>
      </c>
      <c r="I719" s="2">
        <f>'Moving Avg'!H719</f>
        <v>2.8604274999999983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</row>
    <row r="720" spans="1:12" ht="13.5" x14ac:dyDescent="0.25">
      <c r="A720" s="3">
        <f>RSI!A720</f>
        <v>43052</v>
      </c>
      <c r="B720" s="2">
        <f>RSI!B720</f>
        <v>3.6002999999999998</v>
      </c>
      <c r="C720" s="2">
        <f>RSI!I720</f>
        <v>56.575991829260431</v>
      </c>
      <c r="D720" s="2">
        <f>MACD!E720</f>
        <v>-3.0235770851370081E-2</v>
      </c>
      <c r="E720" s="2">
        <f>MACD!F720</f>
        <v>-5.1819617316480562E-2</v>
      </c>
      <c r="F720" s="2">
        <f>'Moving Avg'!D720</f>
        <v>3.6002800000000001</v>
      </c>
      <c r="G720" s="2">
        <f>'Moving Avg'!F720</f>
        <v>3.5614000000000003</v>
      </c>
      <c r="H720" s="2">
        <f>'Moving Avg'!G720</f>
        <v>3.4953400000000001</v>
      </c>
      <c r="I720" s="2">
        <f>'Moving Avg'!H720</f>
        <v>2.8683109999999981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3.5941999999999998</v>
      </c>
      <c r="C721" s="2">
        <f>RSI!I721</f>
        <v>55.677470920955244</v>
      </c>
      <c r="D721" s="2">
        <f>MACD!E721</f>
        <v>-1.1082100813468276E-2</v>
      </c>
      <c r="E721" s="2">
        <f>MACD!F721</f>
        <v>-4.3672114015878109E-2</v>
      </c>
      <c r="F721" s="2">
        <f>'Moving Avg'!D721</f>
        <v>3.6027200000000001</v>
      </c>
      <c r="G721" s="2">
        <f>'Moving Avg'!F721</f>
        <v>3.5668650000000008</v>
      </c>
      <c r="H721" s="2">
        <f>'Moving Avg'!G721</f>
        <v>3.4980120000000001</v>
      </c>
      <c r="I721" s="2">
        <f>'Moving Avg'!H721</f>
        <v>2.8763109999999985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3.5941999999999998</v>
      </c>
      <c r="C722" s="2">
        <f>RSI!I722</f>
        <v>55.677470920955244</v>
      </c>
      <c r="D722" s="2">
        <f>MACD!E722</f>
        <v>3.0187187411669925E-3</v>
      </c>
      <c r="E722" s="2">
        <f>MACD!F722</f>
        <v>-3.4333947464469092E-2</v>
      </c>
      <c r="F722" s="2">
        <f>'Moving Avg'!D722</f>
        <v>3.60636</v>
      </c>
      <c r="G722" s="2">
        <f>'Moving Avg'!F722</f>
        <v>3.5738500000000002</v>
      </c>
      <c r="H722" s="2">
        <f>'Moving Avg'!G722</f>
        <v>3.4997120000000002</v>
      </c>
      <c r="I722" s="2">
        <f>'Moving Avg'!H722</f>
        <v>2.8841639999999984</v>
      </c>
      <c r="J722" s="6" t="str">
        <f>OBV!F722</f>
        <v>BULLISH</v>
      </c>
      <c r="K722" s="6" t="str">
        <f>OBV!G722</f>
        <v>NEUTRAL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3.5941999999999998</v>
      </c>
      <c r="C723" s="2">
        <f>RSI!I723</f>
        <v>55.677470920955244</v>
      </c>
      <c r="D723" s="2">
        <f>MACD!E723</f>
        <v>8.1852443894860905E-3</v>
      </c>
      <c r="E723" s="2">
        <f>MACD!F723</f>
        <v>-2.5830109093678055E-2</v>
      </c>
      <c r="F723" s="2">
        <f>'Moving Avg'!D723</f>
        <v>3.5966399999999998</v>
      </c>
      <c r="G723" s="2">
        <f>'Moving Avg'!F723</f>
        <v>3.5796199999999998</v>
      </c>
      <c r="H723" s="2">
        <f>'Moving Avg'!G723</f>
        <v>3.500562</v>
      </c>
      <c r="I723" s="2">
        <f>'Moving Avg'!H723</f>
        <v>2.8922224999999981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3.5760000000000001</v>
      </c>
      <c r="C724" s="2">
        <f>RSI!I724</f>
        <v>52.566468049598406</v>
      </c>
      <c r="D724" s="2">
        <f>MACD!E724</f>
        <v>1.3695368536864372E-2</v>
      </c>
      <c r="E724" s="2">
        <f>MACD!F724</f>
        <v>-1.7925013567569571E-2</v>
      </c>
      <c r="F724" s="2">
        <f>'Moving Avg'!D724</f>
        <v>3.59178</v>
      </c>
      <c r="G724" s="2">
        <f>'Moving Avg'!F724</f>
        <v>3.5859949999999992</v>
      </c>
      <c r="H724" s="2">
        <f>'Moving Avg'!G724</f>
        <v>3.5016559999999997</v>
      </c>
      <c r="I724" s="2">
        <f>'Moving Avg'!H724</f>
        <v>2.9001019999999982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3.5699000000000001</v>
      </c>
      <c r="C725" s="2">
        <f>RSI!I725</f>
        <v>51.527263308069621</v>
      </c>
      <c r="D725" s="2">
        <f>MACD!E725</f>
        <v>1.2184549922567012E-2</v>
      </c>
      <c r="E725" s="2">
        <f>MACD!F725</f>
        <v>-1.1903100869542256E-2</v>
      </c>
      <c r="F725" s="2">
        <f>'Moving Avg'!D725</f>
        <v>3.5857000000000001</v>
      </c>
      <c r="G725" s="2">
        <f>'Moving Avg'!F725</f>
        <v>3.5917649999999997</v>
      </c>
      <c r="H725" s="2">
        <f>'Moving Avg'!G725</f>
        <v>3.5033560000000001</v>
      </c>
      <c r="I725" s="2">
        <f>'Moving Avg'!H725</f>
        <v>2.9079804999999981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3.5819999999999999</v>
      </c>
      <c r="C726" s="2">
        <f>RSI!I726</f>
        <v>53.491374391362783</v>
      </c>
      <c r="D726" s="2">
        <f>MACD!E726</f>
        <v>1.1827247020509191E-2</v>
      </c>
      <c r="E726" s="2">
        <f>MACD!F726</f>
        <v>-7.1570312915319673E-3</v>
      </c>
      <c r="F726" s="2">
        <f>'Moving Avg'!D726</f>
        <v>3.5832600000000001</v>
      </c>
      <c r="G726" s="2">
        <f>'Moving Avg'!F726</f>
        <v>3.5969249999999997</v>
      </c>
      <c r="H726" s="2">
        <f>'Moving Avg'!G726</f>
        <v>3.5040839999999998</v>
      </c>
      <c r="I726" s="2">
        <f>'Moving Avg'!H726</f>
        <v>2.9159194999999984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3.6305999999999998</v>
      </c>
      <c r="C727" s="2">
        <f>RSI!I727</f>
        <v>60.427236742885547</v>
      </c>
      <c r="D727" s="2">
        <f>MACD!E727</f>
        <v>6.8894484844759241E-3</v>
      </c>
      <c r="E727" s="2">
        <f>MACD!F727</f>
        <v>-4.347735336330389E-3</v>
      </c>
      <c r="F727" s="2">
        <f>'Moving Avg'!D727</f>
        <v>3.5905399999999998</v>
      </c>
      <c r="G727" s="2">
        <f>'Moving Avg'!F727</f>
        <v>3.6039049999999997</v>
      </c>
      <c r="H727" s="2">
        <f>'Moving Avg'!G727</f>
        <v>3.5052979999999985</v>
      </c>
      <c r="I727" s="2">
        <f>'Moving Avg'!H727</f>
        <v>2.9241014999999981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3.6244999999999998</v>
      </c>
      <c r="C728" s="2">
        <f>RSI!I728</f>
        <v>59.233219637626952</v>
      </c>
      <c r="D728" s="2">
        <f>MACD!E728</f>
        <v>1.304884338092327E-2</v>
      </c>
      <c r="E728" s="2">
        <f>MACD!F728</f>
        <v>-8.6841959287965731E-4</v>
      </c>
      <c r="F728" s="2">
        <f>'Moving Avg'!D728</f>
        <v>3.5966</v>
      </c>
      <c r="G728" s="2">
        <f>'Moving Avg'!F728</f>
        <v>3.6066349999999994</v>
      </c>
      <c r="H728" s="2">
        <f>'Moving Avg'!G728</f>
        <v>3.5068759999999988</v>
      </c>
      <c r="I728" s="2">
        <f>'Moving Avg'!H728</f>
        <v>2.9322529999999984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3.6669999999999998</v>
      </c>
      <c r="C729" s="2">
        <f>RSI!I729</f>
        <v>64.496882676448109</v>
      </c>
      <c r="D729" s="2">
        <f>MACD!E729</f>
        <v>8.2478126772169702E-3</v>
      </c>
      <c r="E729" s="2">
        <f>MACD!F729</f>
        <v>9.5482686113966824E-4</v>
      </c>
      <c r="F729" s="2">
        <f>'Moving Avg'!D729</f>
        <v>3.6147999999999998</v>
      </c>
      <c r="G729" s="2">
        <f>'Moving Avg'!F729</f>
        <v>3.6093649999999995</v>
      </c>
      <c r="H729" s="2">
        <f>'Moving Avg'!G729</f>
        <v>3.510759999999999</v>
      </c>
      <c r="I729" s="2">
        <f>'Moving Avg'!H729</f>
        <v>2.940675499999998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3.7216999999999998</v>
      </c>
      <c r="C730" s="2">
        <f>RSI!I730</f>
        <v>69.886163704313702</v>
      </c>
      <c r="D730" s="2">
        <f>MACD!E730</f>
        <v>-4.1963659408761345E-4</v>
      </c>
      <c r="E730" s="2">
        <f>MACD!F730</f>
        <v>6.7993417009421203E-4</v>
      </c>
      <c r="F730" s="2">
        <f>'Moving Avg'!D730</f>
        <v>3.6451599999999997</v>
      </c>
      <c r="G730" s="2">
        <f>'Moving Avg'!F730</f>
        <v>3.6136150000000002</v>
      </c>
      <c r="H730" s="2">
        <f>'Moving Avg'!G730</f>
        <v>3.517437999999999</v>
      </c>
      <c r="I730" s="2">
        <f>'Moving Avg'!H730</f>
        <v>2.9495764999999987</v>
      </c>
      <c r="J730" s="6" t="str">
        <f>OBV!F730</f>
        <v>BULLISH</v>
      </c>
      <c r="K730" s="6" t="str">
        <f>OBV!G730</f>
        <v>STRONG</v>
      </c>
      <c r="L730" s="6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3.7581000000000002</v>
      </c>
      <c r="C731" s="2">
        <f>RSI!I731</f>
        <v>72.840652919468184</v>
      </c>
      <c r="D731" s="2">
        <f>MACD!E731</f>
        <v>-1.2223824637485059E-2</v>
      </c>
      <c r="E731" s="2">
        <f>MACD!F731</f>
        <v>-1.9008175914216421E-3</v>
      </c>
      <c r="F731" s="2">
        <f>'Moving Avg'!D731</f>
        <v>3.6803800000000004</v>
      </c>
      <c r="G731" s="2">
        <f>'Moving Avg'!F731</f>
        <v>3.6181700000000001</v>
      </c>
      <c r="H731" s="2">
        <f>'Moving Avg'!G731</f>
        <v>3.5252099999999995</v>
      </c>
      <c r="I731" s="2">
        <f>'Moving Avg'!H731</f>
        <v>2.9584834999999985</v>
      </c>
      <c r="J731" s="6" t="str">
        <f>OBV!F731</f>
        <v>BULLISH</v>
      </c>
      <c r="K731" s="6" t="str">
        <f>OBV!G731</f>
        <v>STRONG</v>
      </c>
      <c r="L731" s="6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3.7581000000000002</v>
      </c>
      <c r="C732" s="2">
        <f>RSI!I732</f>
        <v>72.840652919468198</v>
      </c>
      <c r="D732" s="2">
        <f>MACD!E732</f>
        <v>-2.3200623536015819E-2</v>
      </c>
      <c r="E732" s="2">
        <f>MACD!F732</f>
        <v>-6.1607787803404776E-3</v>
      </c>
      <c r="F732" s="2">
        <f>'Moving Avg'!D732</f>
        <v>3.7058799999999996</v>
      </c>
      <c r="G732" s="2">
        <f>'Moving Avg'!F732</f>
        <v>3.6233300000000002</v>
      </c>
      <c r="H732" s="2">
        <f>'Moving Avg'!G732</f>
        <v>3.5323739999999999</v>
      </c>
      <c r="I732" s="2">
        <f>'Moving Avg'!H732</f>
        <v>2.967566499999998</v>
      </c>
      <c r="J732" s="6" t="str">
        <f>OBV!F732</f>
        <v>BULLISH</v>
      </c>
      <c r="K732" s="6" t="str">
        <f>OBV!G732</f>
        <v>STRONG</v>
      </c>
      <c r="L732" s="6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3.7094999999999998</v>
      </c>
      <c r="C733" s="2">
        <f>RSI!I733</f>
        <v>63.234016690944983</v>
      </c>
      <c r="D733" s="2">
        <f>MACD!E733</f>
        <v>-2.9804091350693618E-2</v>
      </c>
      <c r="E733" s="2">
        <f>MACD!F733</f>
        <v>-1.0889441294411106E-2</v>
      </c>
      <c r="F733" s="2">
        <f>'Moving Avg'!D733</f>
        <v>3.72288</v>
      </c>
      <c r="G733" s="2">
        <f>'Moving Avg'!F733</f>
        <v>3.6281850000000007</v>
      </c>
      <c r="H733" s="2">
        <f>'Moving Avg'!G733</f>
        <v>3.5385659999999994</v>
      </c>
      <c r="I733" s="2">
        <f>'Moving Avg'!H733</f>
        <v>2.9764064999999986</v>
      </c>
      <c r="J733" s="6" t="str">
        <f>OBV!F733</f>
        <v>BULLISH</v>
      </c>
      <c r="K733" s="6" t="str">
        <f>OBV!G733</f>
        <v>STRONG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3.7155999999999998</v>
      </c>
      <c r="C734" s="2">
        <f>RSI!I734</f>
        <v>63.877960581322192</v>
      </c>
      <c r="D734" s="2">
        <f>MACD!E734</f>
        <v>-3.9203912671587737E-2</v>
      </c>
      <c r="E734" s="2">
        <f>MACD!F734</f>
        <v>-1.6552335569846435E-2</v>
      </c>
      <c r="F734" s="2">
        <f>'Moving Avg'!D734</f>
        <v>3.7326000000000001</v>
      </c>
      <c r="G734" s="2">
        <f>'Moving Avg'!F734</f>
        <v>3.6333449999999998</v>
      </c>
      <c r="H734" s="2">
        <f>'Moving Avg'!G734</f>
        <v>3.5440299999999998</v>
      </c>
      <c r="I734" s="2">
        <f>'Moving Avg'!H734</f>
        <v>2.9853064999999988</v>
      </c>
      <c r="J734" s="6" t="str">
        <f>OBV!F734</f>
        <v>BULLISH</v>
      </c>
      <c r="K734" s="6" t="str">
        <f>OBV!G734</f>
        <v>STRONG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3.7702</v>
      </c>
      <c r="C735" s="2">
        <f>RSI!I735</f>
        <v>69.09555463205723</v>
      </c>
      <c r="D735" s="2">
        <f>MACD!E735</f>
        <v>-5.2695465983722656E-2</v>
      </c>
      <c r="E735" s="2">
        <f>MACD!F735</f>
        <v>-2.3780961652621682E-2</v>
      </c>
      <c r="F735" s="2">
        <f>'Moving Avg'!D735</f>
        <v>3.7423000000000002</v>
      </c>
      <c r="G735" s="2">
        <f>'Moving Avg'!F735</f>
        <v>3.6433599999999999</v>
      </c>
      <c r="H735" s="2">
        <f>'Moving Avg'!G735</f>
        <v>3.5502219999999993</v>
      </c>
      <c r="I735" s="2">
        <f>'Moving Avg'!H735</f>
        <v>2.9944794999999989</v>
      </c>
      <c r="J735" s="6" t="str">
        <f>OBV!F735</f>
        <v>BULLISH</v>
      </c>
      <c r="K735" s="6" t="str">
        <f>OBV!G735</f>
        <v>STRONG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3.8127</v>
      </c>
      <c r="C736" s="2">
        <f>RSI!I736</f>
        <v>72.433372481926028</v>
      </c>
      <c r="D736" s="2">
        <f>MACD!E736</f>
        <v>-6.6234483923615084E-2</v>
      </c>
      <c r="E736" s="2">
        <f>MACD!F736</f>
        <v>-3.2271666106820363E-2</v>
      </c>
      <c r="F736" s="2">
        <f>'Moving Avg'!D736</f>
        <v>3.7532199999999998</v>
      </c>
      <c r="G736" s="2">
        <f>'Moving Avg'!F736</f>
        <v>3.6548950000000007</v>
      </c>
      <c r="H736" s="2">
        <f>'Moving Avg'!G736</f>
        <v>3.5575059999999996</v>
      </c>
      <c r="I736" s="2">
        <f>'Moving Avg'!H736</f>
        <v>3.0039234999999991</v>
      </c>
      <c r="J736" s="6" t="str">
        <f>OBV!F736</f>
        <v>BULLISH</v>
      </c>
      <c r="K736" s="6" t="str">
        <f>OBV!G736</f>
        <v>STRONG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3.746</v>
      </c>
      <c r="C737" s="2">
        <f>RSI!I737</f>
        <v>61.252252008986083</v>
      </c>
      <c r="D737" s="2">
        <f>MACD!E737</f>
        <v>-6.6298563689358048E-2</v>
      </c>
      <c r="E737" s="2">
        <f>MACD!F737</f>
        <v>-3.9077045623327901E-2</v>
      </c>
      <c r="F737" s="2">
        <f>'Moving Avg'!D737</f>
        <v>3.7507999999999995</v>
      </c>
      <c r="G737" s="2">
        <f>'Moving Avg'!F737</f>
        <v>3.663395</v>
      </c>
      <c r="H737" s="2">
        <f>'Moving Avg'!G737</f>
        <v>3.5640640000000001</v>
      </c>
      <c r="I737" s="2">
        <f>'Moving Avg'!H737</f>
        <v>3.0129754999999987</v>
      </c>
      <c r="J737" s="6" t="str">
        <f>OBV!F737</f>
        <v>BULLISH</v>
      </c>
      <c r="K737" s="6" t="str">
        <f>OBV!G737</f>
        <v>STRONG</v>
      </c>
      <c r="L737" s="6" t="str">
        <f>OBV!H737</f>
        <v>BULLISH DIVERGENCE</v>
      </c>
    </row>
    <row r="738" spans="1:12" ht="13.5" x14ac:dyDescent="0.25">
      <c r="A738" s="3">
        <f>RSI!A738</f>
        <v>43077</v>
      </c>
      <c r="B738" s="2">
        <f>RSI!B738</f>
        <v>3.7094999999999998</v>
      </c>
      <c r="C738" s="2">
        <f>RSI!I738</f>
        <v>56.144761419121878</v>
      </c>
      <c r="D738" s="2">
        <f>MACD!E738</f>
        <v>-6.5143086996542809E-2</v>
      </c>
      <c r="E738" s="2">
        <f>MACD!F738</f>
        <v>-4.4290253897970887E-2</v>
      </c>
      <c r="F738" s="2">
        <f>'Moving Avg'!D738</f>
        <v>3.7507999999999995</v>
      </c>
      <c r="G738" s="2">
        <f>'Moving Avg'!F738</f>
        <v>3.6667300000000003</v>
      </c>
      <c r="H738" s="2">
        <f>'Moving Avg'!G738</f>
        <v>3.5708639999999998</v>
      </c>
      <c r="I738" s="2">
        <f>'Moving Avg'!H738</f>
        <v>3.0218449999999986</v>
      </c>
      <c r="J738" s="6" t="str">
        <f>OBV!F738</f>
        <v>BULLISH</v>
      </c>
      <c r="K738" s="6" t="str">
        <f>OBV!G738</f>
        <v>STRONG</v>
      </c>
      <c r="L738" s="6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3.7338</v>
      </c>
      <c r="C739" s="2">
        <f>RSI!I739</f>
        <v>58.618693676415319</v>
      </c>
      <c r="D739" s="2">
        <f>MACD!E739</f>
        <v>-5.9725627057767294E-2</v>
      </c>
      <c r="E739" s="2">
        <f>MACD!F739</f>
        <v>-4.7377328529930172E-2</v>
      </c>
      <c r="F739" s="2">
        <f>'Moving Avg'!D739</f>
        <v>3.7544400000000002</v>
      </c>
      <c r="G739" s="2">
        <f>'Moving Avg'!F739</f>
        <v>3.6734050000000003</v>
      </c>
      <c r="H739" s="2">
        <f>'Moving Avg'!G739</f>
        <v>3.5781499999999999</v>
      </c>
      <c r="I739" s="2">
        <f>'Moving Avg'!H739</f>
        <v>3.0306894999999985</v>
      </c>
      <c r="J739" s="6" t="str">
        <f>OBV!F739</f>
        <v>BULLISH</v>
      </c>
      <c r="K739" s="6" t="str">
        <f>OBV!G739</f>
        <v>STRONG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3.7035</v>
      </c>
      <c r="C740" s="2">
        <f>RSI!I740</f>
        <v>54.490958637530497</v>
      </c>
      <c r="D740" s="2">
        <f>MACD!E740</f>
        <v>-4.4901968962626881E-2</v>
      </c>
      <c r="E740" s="2">
        <f>MACD!F740</f>
        <v>-4.6882256616469518E-2</v>
      </c>
      <c r="F740" s="2">
        <f>'Moving Avg'!D740</f>
        <v>3.7411000000000003</v>
      </c>
      <c r="G740" s="2">
        <f>'Moving Avg'!F740</f>
        <v>3.6785650000000003</v>
      </c>
      <c r="H740" s="2">
        <f>'Moving Avg'!G740</f>
        <v>3.5854359999999996</v>
      </c>
      <c r="I740" s="2">
        <f>'Moving Avg'!H740</f>
        <v>3.0394114999999986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</row>
    <row r="741" spans="1:12" ht="13.5" x14ac:dyDescent="0.25">
      <c r="A741" s="3">
        <f>RSI!A741</f>
        <v>43082</v>
      </c>
      <c r="B741" s="2">
        <f>RSI!B741</f>
        <v>3.6427999999999998</v>
      </c>
      <c r="C741" s="2">
        <f>RSI!I741</f>
        <v>47.304586935246547</v>
      </c>
      <c r="D741" s="2">
        <f>MACD!E741</f>
        <v>-2.2472584768854276E-2</v>
      </c>
      <c r="E741" s="2">
        <f>MACD!F741</f>
        <v>-4.2000322246946477E-2</v>
      </c>
      <c r="F741" s="2">
        <f>'Moving Avg'!D741</f>
        <v>3.7071199999999997</v>
      </c>
      <c r="G741" s="2">
        <f>'Moving Avg'!F741</f>
        <v>3.6809950000000002</v>
      </c>
      <c r="H741" s="2">
        <f>'Moving Avg'!G741</f>
        <v>3.5917519999999996</v>
      </c>
      <c r="I741" s="2">
        <f>'Moving Avg'!H741</f>
        <v>3.0479474999999985</v>
      </c>
      <c r="J741" s="6" t="str">
        <f>OBV!F741</f>
        <v>BULLISH</v>
      </c>
      <c r="K741" s="6" t="str">
        <f>OBV!G741</f>
        <v>NEUTRAL</v>
      </c>
      <c r="L741" s="6" t="str">
        <f>OBV!H741</f>
        <v>BULLISH DIVERGENCE</v>
      </c>
    </row>
    <row r="742" spans="1:12" ht="13.5" x14ac:dyDescent="0.25">
      <c r="A742" s="3">
        <f>RSI!A742</f>
        <v>43083</v>
      </c>
      <c r="B742" s="2">
        <f>RSI!B742</f>
        <v>3.6124000000000001</v>
      </c>
      <c r="C742" s="2">
        <f>RSI!I742</f>
        <v>44.16324115833936</v>
      </c>
      <c r="D742" s="2">
        <f>MACD!E742</f>
        <v>-1.0777956168235292E-3</v>
      </c>
      <c r="E742" s="2">
        <f>MACD!F742</f>
        <v>-3.3815816920921886E-2</v>
      </c>
      <c r="F742" s="2">
        <f>'Moving Avg'!D742</f>
        <v>3.6803999999999997</v>
      </c>
      <c r="G742" s="2">
        <f>'Moving Avg'!F742</f>
        <v>3.6819049999999995</v>
      </c>
      <c r="H742" s="2">
        <f>'Moving Avg'!G742</f>
        <v>3.5955159999999995</v>
      </c>
      <c r="I742" s="2">
        <f>'Moving Avg'!H742</f>
        <v>3.0563314999999984</v>
      </c>
      <c r="J742" s="6" t="str">
        <f>OBV!F742</f>
        <v>BULLISH</v>
      </c>
      <c r="K742" s="6" t="str">
        <f>OBV!G742</f>
        <v>NEUTRAL</v>
      </c>
      <c r="L742" s="6" t="str">
        <f>OBV!H742</f>
        <v>BULLISH DIVERGENCE</v>
      </c>
    </row>
    <row r="743" spans="1:12" ht="13.5" x14ac:dyDescent="0.25">
      <c r="A743" s="3">
        <f>RSI!A743</f>
        <v>43084</v>
      </c>
      <c r="B743" s="2">
        <f>RSI!B743</f>
        <v>3.6002999999999998</v>
      </c>
      <c r="C743" s="2">
        <f>RSI!I743</f>
        <v>42.94093375409642</v>
      </c>
      <c r="D743" s="2">
        <f>MACD!E743</f>
        <v>1.0776558227266975E-2</v>
      </c>
      <c r="E743" s="2">
        <f>MACD!F743</f>
        <v>-2.4897341891284116E-2</v>
      </c>
      <c r="F743" s="2">
        <f>'Moving Avg'!D743</f>
        <v>3.65856</v>
      </c>
      <c r="G743" s="2">
        <f>'Moving Avg'!F743</f>
        <v>3.68221</v>
      </c>
      <c r="H743" s="2">
        <f>'Moving Avg'!G743</f>
        <v>3.5978240000000001</v>
      </c>
      <c r="I743" s="2">
        <f>'Moving Avg'!H743</f>
        <v>3.0646549999999984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3.5152999999999999</v>
      </c>
      <c r="C744" s="2">
        <f>RSI!I744</f>
        <v>35.506532401198697</v>
      </c>
      <c r="D744" s="2">
        <f>MACD!E744</f>
        <v>2.8420549891699398E-2</v>
      </c>
      <c r="E744" s="2">
        <f>MACD!F744</f>
        <v>-1.4233763534687412E-2</v>
      </c>
      <c r="F744" s="2">
        <f>'Moving Avg'!D744</f>
        <v>3.6148600000000002</v>
      </c>
      <c r="G744" s="2">
        <f>'Moving Avg'!F744</f>
        <v>3.6791749999999999</v>
      </c>
      <c r="H744" s="2">
        <f>'Moving Avg'!G744</f>
        <v>3.6002540000000001</v>
      </c>
      <c r="I744" s="2">
        <f>'Moving Avg'!H744</f>
        <v>3.0725534999999984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3.5699000000000001</v>
      </c>
      <c r="C745" s="2">
        <f>RSI!I745</f>
        <v>42.404504572207784</v>
      </c>
      <c r="D745" s="2">
        <f>MACD!E745</f>
        <v>4.8558485812360885E-2</v>
      </c>
      <c r="E745" s="2">
        <f>MACD!F745</f>
        <v>-1.6753136652777525E-3</v>
      </c>
      <c r="F745" s="2">
        <f>'Moving Avg'!D745</f>
        <v>3.5881400000000001</v>
      </c>
      <c r="G745" s="2">
        <f>'Moving Avg'!F745</f>
        <v>3.6791749999999999</v>
      </c>
      <c r="H745" s="2">
        <f>'Moving Avg'!G745</f>
        <v>3.6031679999999993</v>
      </c>
      <c r="I745" s="2">
        <f>'Moving Avg'!H745</f>
        <v>3.0808424999999975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3.5638000000000001</v>
      </c>
      <c r="C746" s="2">
        <f>RSI!I746</f>
        <v>41.865755520809572</v>
      </c>
      <c r="D746" s="2">
        <f>MACD!E746</f>
        <v>7.3055632350629729E-2</v>
      </c>
      <c r="E746" s="2">
        <f>MACD!F746</f>
        <v>1.3270875537903746E-2</v>
      </c>
      <c r="F746" s="2">
        <f>'Moving Avg'!D746</f>
        <v>3.5723399999999996</v>
      </c>
      <c r="G746" s="2">
        <f>'Moving Avg'!F746</f>
        <v>3.6782650000000006</v>
      </c>
      <c r="H746" s="2">
        <f>'Moving Avg'!G746</f>
        <v>3.6048679999999984</v>
      </c>
      <c r="I746" s="2">
        <f>'Moving Avg'!H746</f>
        <v>3.0889539999999984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3.5213000000000001</v>
      </c>
      <c r="C747" s="2">
        <f>RSI!I747</f>
        <v>38.222134187472093</v>
      </c>
      <c r="D747" s="2">
        <f>MACD!E747</f>
        <v>8.7139087531888038E-2</v>
      </c>
      <c r="E747" s="2">
        <f>MACD!F747</f>
        <v>2.8044517936700604E-2</v>
      </c>
      <c r="F747" s="2">
        <f>'Moving Avg'!D747</f>
        <v>3.5541200000000002</v>
      </c>
      <c r="G747" s="2">
        <f>'Moving Avg'!F747</f>
        <v>3.6728000000000001</v>
      </c>
      <c r="H747" s="2">
        <f>'Moving Avg'!G747</f>
        <v>3.6052319999999987</v>
      </c>
      <c r="I747" s="2">
        <f>'Moving Avg'!H747</f>
        <v>3.0968824999999987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3.5152999999999999</v>
      </c>
      <c r="C748" s="2">
        <f>RSI!I748</f>
        <v>37.722988415080302</v>
      </c>
      <c r="D748" s="2">
        <f>MACD!E748</f>
        <v>9.4569839169262426E-2</v>
      </c>
      <c r="E748" s="2">
        <f>MACD!F748</f>
        <v>4.1349582183212968E-2</v>
      </c>
      <c r="F748" s="2">
        <f>'Moving Avg'!D748</f>
        <v>3.5371200000000003</v>
      </c>
      <c r="G748" s="2">
        <f>'Moving Avg'!F748</f>
        <v>3.6673399999999985</v>
      </c>
      <c r="H748" s="2">
        <f>'Moving Avg'!G748</f>
        <v>3.6058399999999988</v>
      </c>
      <c r="I748" s="2">
        <f>'Moving Avg'!H748</f>
        <v>3.1045169999999991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3.5152999999999999</v>
      </c>
      <c r="C749" s="2">
        <f>RSI!I749</f>
        <v>37.722988415080302</v>
      </c>
      <c r="D749" s="2">
        <f>MACD!E749</f>
        <v>0.10526550111684285</v>
      </c>
      <c r="E749" s="2">
        <f>MACD!F749</f>
        <v>5.4132765969938948E-2</v>
      </c>
      <c r="F749" s="2">
        <f>'Moving Avg'!D749</f>
        <v>3.5371200000000003</v>
      </c>
      <c r="G749" s="2">
        <f>'Moving Avg'!F749</f>
        <v>3.6597549999999996</v>
      </c>
      <c r="H749" s="2">
        <f>'Moving Avg'!G749</f>
        <v>3.6063259999999993</v>
      </c>
      <c r="I749" s="2">
        <f>'Moving Avg'!H749</f>
        <v>3.1121224999999995</v>
      </c>
      <c r="J749" s="6" t="str">
        <f>OBV!F749</f>
        <v>BEARISH</v>
      </c>
      <c r="K749" s="6" t="str">
        <f>OBV!G749</f>
        <v>NEUTRAL</v>
      </c>
      <c r="L749" s="6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3.5091999999999999</v>
      </c>
      <c r="C750" s="2">
        <f>RSI!I750</f>
        <v>37.150943326309445</v>
      </c>
      <c r="D750" s="2">
        <f>MACD!E750</f>
        <v>0.1107260282710234</v>
      </c>
      <c r="E750" s="2">
        <f>MACD!F750</f>
        <v>6.5451418430155839E-2</v>
      </c>
      <c r="F750" s="2">
        <f>'Moving Avg'!D750</f>
        <v>3.5249800000000002</v>
      </c>
      <c r="G750" s="2">
        <f>'Moving Avg'!F750</f>
        <v>3.6491299999999995</v>
      </c>
      <c r="H750" s="2">
        <f>'Moving Avg'!G750</f>
        <v>3.6072979999999988</v>
      </c>
      <c r="I750" s="2">
        <f>'Moving Avg'!H750</f>
        <v>3.1196974999999991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3.5091999999999999</v>
      </c>
      <c r="C751" s="2">
        <f>RSI!I751</f>
        <v>37.150943326309445</v>
      </c>
      <c r="D751" s="2">
        <f>MACD!E751</f>
        <v>0.10661816745710739</v>
      </c>
      <c r="E751" s="2">
        <f>MACD!F751</f>
        <v>7.368476823554615E-2</v>
      </c>
      <c r="F751" s="2">
        <f>'Moving Avg'!D751</f>
        <v>3.5140599999999997</v>
      </c>
      <c r="G751" s="2">
        <f>'Moving Avg'!F751</f>
        <v>3.6366849999999986</v>
      </c>
      <c r="H751" s="2">
        <f>'Moving Avg'!G751</f>
        <v>3.6077839999999992</v>
      </c>
      <c r="I751" s="2">
        <f>'Moving Avg'!H751</f>
        <v>3.1274189999999993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3.5213000000000001</v>
      </c>
      <c r="C752" s="2">
        <f>RSI!I752</f>
        <v>39.269574683408798</v>
      </c>
      <c r="D752" s="2">
        <f>MACD!E752</f>
        <v>9.8134023885440236E-2</v>
      </c>
      <c r="E752" s="2">
        <f>MACD!F752</f>
        <v>7.857461936552497E-2</v>
      </c>
      <c r="F752" s="2">
        <f>'Moving Avg'!D752</f>
        <v>3.5140599999999997</v>
      </c>
      <c r="G752" s="2">
        <f>'Moving Avg'!F752</f>
        <v>3.6248449999999992</v>
      </c>
      <c r="H752" s="2">
        <f>'Moving Avg'!G752</f>
        <v>3.6091199999999986</v>
      </c>
      <c r="I752" s="2">
        <f>'Moving Avg'!H752</f>
        <v>3.134936999999999</v>
      </c>
      <c r="J752" s="6" t="str">
        <f>OBV!F752</f>
        <v>BEARISH</v>
      </c>
      <c r="K752" s="6" t="str">
        <f>OBV!G752</f>
        <v>NEUTRAL</v>
      </c>
      <c r="L752" s="6" t="str">
        <f>OBV!H752</f>
        <v>NEUTRAL</v>
      </c>
    </row>
    <row r="753" spans="1:12" ht="13.5" x14ac:dyDescent="0.25">
      <c r="A753" s="3">
        <f>RSI!A753</f>
        <v>43098</v>
      </c>
      <c r="B753" s="2">
        <f>RSI!B753</f>
        <v>3.6124000000000001</v>
      </c>
      <c r="C753" s="2">
        <f>RSI!I753</f>
        <v>52.305517888495437</v>
      </c>
      <c r="D753" s="2">
        <f>MACD!E753</f>
        <v>8.2797056427462046E-2</v>
      </c>
      <c r="E753" s="2">
        <f>MACD!F753</f>
        <v>7.941910677791239E-2</v>
      </c>
      <c r="F753" s="2">
        <f>'Moving Avg'!D753</f>
        <v>3.53348</v>
      </c>
      <c r="G753" s="2">
        <f>'Moving Avg'!F753</f>
        <v>3.6199899999999992</v>
      </c>
      <c r="H753" s="2">
        <f>'Moving Avg'!G753</f>
        <v>3.6117919999999986</v>
      </c>
      <c r="I753" s="2">
        <f>'Moving Avg'!H753</f>
        <v>3.1431744999999989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3.5577999999999999</v>
      </c>
      <c r="C754" s="2">
        <f>RSI!I754</f>
        <v>45.94061359705011</v>
      </c>
      <c r="D754" s="2">
        <f>MACD!E754</f>
        <v>6.0666987263206185E-2</v>
      </c>
      <c r="E754" s="2">
        <f>MACD!F754</f>
        <v>7.5668682874971152E-2</v>
      </c>
      <c r="F754" s="2">
        <f>'Moving Avg'!D754</f>
        <v>3.5419800000000001</v>
      </c>
      <c r="G754" s="2">
        <f>'Moving Avg'!F754</f>
        <v>3.6120999999999994</v>
      </c>
      <c r="H754" s="2">
        <f>'Moving Avg'!G754</f>
        <v>3.6139779999999986</v>
      </c>
      <c r="I754" s="2">
        <f>'Moving Avg'!H754</f>
        <v>3.151197499999999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3.6063000000000001</v>
      </c>
      <c r="C755" s="2">
        <f>RSI!I755</f>
        <v>51.577338114060261</v>
      </c>
      <c r="D755" s="2">
        <f>MACD!E755</f>
        <v>4.6960329231231501E-2</v>
      </c>
      <c r="E755" s="2">
        <f>MACD!F755</f>
        <v>6.9927012146223225E-2</v>
      </c>
      <c r="F755" s="2">
        <f>'Moving Avg'!D755</f>
        <v>3.5614000000000003</v>
      </c>
      <c r="G755" s="2">
        <f>'Moving Avg'!F755</f>
        <v>3.6039049999999997</v>
      </c>
      <c r="H755" s="2">
        <f>'Moving Avg'!G755</f>
        <v>3.6170139999999993</v>
      </c>
      <c r="I755" s="2">
        <f>'Moving Avg'!H755</f>
        <v>3.1596094999999993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3.7035</v>
      </c>
      <c r="C756" s="2">
        <f>RSI!I756</f>
        <v>60.472673863342195</v>
      </c>
      <c r="D756" s="2">
        <f>MACD!E756</f>
        <v>2.7133057790439619E-2</v>
      </c>
      <c r="E756" s="2">
        <f>MACD!F756</f>
        <v>6.1368221275066512E-2</v>
      </c>
      <c r="F756" s="2">
        <f>'Moving Avg'!D756</f>
        <v>3.60026</v>
      </c>
      <c r="G756" s="2">
        <f>'Moving Avg'!F756</f>
        <v>3.5984449999999994</v>
      </c>
      <c r="H756" s="2">
        <f>'Moving Avg'!G756</f>
        <v>3.6215079999999991</v>
      </c>
      <c r="I756" s="2">
        <f>'Moving Avg'!H756</f>
        <v>3.1683904999999992</v>
      </c>
      <c r="J756" s="6" t="str">
        <f>OBV!F756</f>
        <v>BULLISH</v>
      </c>
      <c r="K756" s="6" t="str">
        <f>OBV!G756</f>
        <v>STRONG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3.7519999999999998</v>
      </c>
      <c r="C757" s="2">
        <f>RSI!I757</f>
        <v>64.023971414241856</v>
      </c>
      <c r="D757" s="2">
        <f>MACD!E757</f>
        <v>-4.3341479468761435E-4</v>
      </c>
      <c r="E757" s="2">
        <f>MACD!F757</f>
        <v>4.9007894061115685E-2</v>
      </c>
      <c r="F757" s="2">
        <f>'Moving Avg'!D757</f>
        <v>3.6463999999999999</v>
      </c>
      <c r="G757" s="2">
        <f>'Moving Avg'!F757</f>
        <v>3.5987449999999996</v>
      </c>
      <c r="H757" s="2">
        <f>'Moving Avg'!G757</f>
        <v>3.6267279999999986</v>
      </c>
      <c r="I757" s="2">
        <f>'Moving Avg'!H757</f>
        <v>3.177472499999999</v>
      </c>
      <c r="J757" s="6" t="str">
        <f>OBV!F757</f>
        <v>BULLISH</v>
      </c>
      <c r="K757" s="6" t="str">
        <f>OBV!G757</f>
        <v>STRONG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3.7885</v>
      </c>
      <c r="C758" s="2">
        <f>RSI!I758</f>
        <v>66.465790621879449</v>
      </c>
      <c r="D758" s="2">
        <f>MACD!E758</f>
        <v>-2.828197975688429E-2</v>
      </c>
      <c r="E758" s="2">
        <f>MACD!F758</f>
        <v>3.354991929751569E-2</v>
      </c>
      <c r="F758" s="2">
        <f>'Moving Avg'!D758</f>
        <v>3.6816199999999997</v>
      </c>
      <c r="G758" s="2">
        <f>'Moving Avg'!F758</f>
        <v>3.6026949999999993</v>
      </c>
      <c r="H758" s="2">
        <f>'Moving Avg'!G758</f>
        <v>3.6310999999999991</v>
      </c>
      <c r="I758" s="2">
        <f>'Moving Avg'!H758</f>
        <v>3.186854499999999</v>
      </c>
      <c r="J758" s="6" t="str">
        <f>OBV!F758</f>
        <v>BULLISH</v>
      </c>
      <c r="K758" s="6" t="str">
        <f>OBV!G758</f>
        <v>STRONG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3.7399</v>
      </c>
      <c r="C759" s="2">
        <f>RSI!I759</f>
        <v>60.570694047081844</v>
      </c>
      <c r="D759" s="2">
        <f>MACD!E759</f>
        <v>-4.9291744559097239E-2</v>
      </c>
      <c r="E759" s="2">
        <f>MACD!F759</f>
        <v>1.6981586526193103E-2</v>
      </c>
      <c r="F759" s="2">
        <f>'Moving Avg'!D759</f>
        <v>3.7180399999999998</v>
      </c>
      <c r="G759" s="2">
        <f>'Moving Avg'!F759</f>
        <v>3.6030000000000002</v>
      </c>
      <c r="H759" s="2">
        <f>'Moving Avg'!G759</f>
        <v>3.6336499999999989</v>
      </c>
      <c r="I759" s="2">
        <f>'Moving Avg'!H759</f>
        <v>3.1959934999999988</v>
      </c>
      <c r="J759" s="6" t="str">
        <f>OBV!F759</f>
        <v>BULLISH</v>
      </c>
      <c r="K759" s="6" t="str">
        <f>OBV!G759</f>
        <v>STRONG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3.7035</v>
      </c>
      <c r="C760" s="2">
        <f>RSI!I760</f>
        <v>56.526824511986945</v>
      </c>
      <c r="D760" s="2">
        <f>MACD!E760</f>
        <v>-6.5992366617137144E-2</v>
      </c>
      <c r="E760" s="2">
        <f>MACD!F760</f>
        <v>3.8679589752705322E-4</v>
      </c>
      <c r="F760" s="2">
        <f>'Moving Avg'!D760</f>
        <v>3.7374800000000001</v>
      </c>
      <c r="G760" s="2">
        <f>'Moving Avg'!F760</f>
        <v>3.6030000000000002</v>
      </c>
      <c r="H760" s="2">
        <f>'Moving Avg'!G760</f>
        <v>3.6349859999999996</v>
      </c>
      <c r="I760" s="2">
        <f>'Moving Avg'!H760</f>
        <v>3.2048329999999994</v>
      </c>
      <c r="J760" s="6" t="str">
        <f>OBV!F760</f>
        <v>BULLISH</v>
      </c>
      <c r="K760" s="6" t="str">
        <f>OBV!G760</f>
        <v>STRONG</v>
      </c>
      <c r="L760" s="6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3.7642000000000002</v>
      </c>
      <c r="C761" s="2">
        <f>RSI!I761</f>
        <v>61.181078138851532</v>
      </c>
      <c r="D761" s="2">
        <f>MACD!E761</f>
        <v>-8.5035391117115555E-2</v>
      </c>
      <c r="E761" s="2">
        <f>MACD!F761</f>
        <v>-1.669764150540147E-2</v>
      </c>
      <c r="F761" s="2">
        <f>'Moving Avg'!D761</f>
        <v>3.7496200000000002</v>
      </c>
      <c r="G761" s="2">
        <f>'Moving Avg'!F761</f>
        <v>3.6090700000000004</v>
      </c>
      <c r="H761" s="2">
        <f>'Moving Avg'!G761</f>
        <v>3.6369299999999991</v>
      </c>
      <c r="I761" s="2">
        <f>'Moving Avg'!H761</f>
        <v>3.2138294999999988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3.8795000000000002</v>
      </c>
      <c r="C762" s="2">
        <f>RSI!I762</f>
        <v>68.155239192934062</v>
      </c>
      <c r="D762" s="2">
        <f>MACD!E762</f>
        <v>-0.10857126055593547</v>
      </c>
      <c r="E762" s="2">
        <f>MACD!F762</f>
        <v>-3.5072365315508267E-2</v>
      </c>
      <c r="F762" s="2">
        <f>'Moving Avg'!D762</f>
        <v>3.7751199999999998</v>
      </c>
      <c r="G762" s="2">
        <f>'Moving Avg'!F762</f>
        <v>3.6224249999999998</v>
      </c>
      <c r="H762" s="2">
        <f>'Moving Avg'!G762</f>
        <v>3.6414219999999995</v>
      </c>
      <c r="I762" s="2">
        <f>'Moving Avg'!H762</f>
        <v>3.2234314999999993</v>
      </c>
      <c r="J762" s="6" t="str">
        <f>OBV!F762</f>
        <v>BULLISH</v>
      </c>
      <c r="K762" s="6" t="str">
        <f>OBV!G762</f>
        <v>STRONG</v>
      </c>
      <c r="L762" s="6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3.8795000000000002</v>
      </c>
      <c r="C763" s="2">
        <f>RSI!I763</f>
        <v>68.155239192934062</v>
      </c>
      <c r="D763" s="2">
        <f>MACD!E763</f>
        <v>-0.11584043164839031</v>
      </c>
      <c r="E763" s="2">
        <f>MACD!F763</f>
        <v>-5.1225978582084677E-2</v>
      </c>
      <c r="F763" s="2">
        <f>'Moving Avg'!D763</f>
        <v>3.79332</v>
      </c>
      <c r="G763" s="2">
        <f>'Moving Avg'!F763</f>
        <v>3.6363849999999998</v>
      </c>
      <c r="H763" s="2">
        <f>'Moving Avg'!G763</f>
        <v>3.6467640000000001</v>
      </c>
      <c r="I763" s="2">
        <f>'Moving Avg'!H763</f>
        <v>3.2330044999999989</v>
      </c>
      <c r="J763" s="6" t="str">
        <f>OBV!F763</f>
        <v>BULLISH</v>
      </c>
      <c r="K763" s="6" t="str">
        <f>OBV!G763</f>
        <v>STRONG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3.9462999999999999</v>
      </c>
      <c r="C764" s="2">
        <f>RSI!I764</f>
        <v>71.585344263715228</v>
      </c>
      <c r="D764" s="2">
        <f>MACD!E764</f>
        <v>-0.13660755507810984</v>
      </c>
      <c r="E764" s="2">
        <f>MACD!F764</f>
        <v>-6.8302293881289722E-2</v>
      </c>
      <c r="F764" s="2">
        <f>'Moving Avg'!D764</f>
        <v>3.8346000000000005</v>
      </c>
      <c r="G764" s="2">
        <f>'Moving Avg'!F764</f>
        <v>3.6579349999999997</v>
      </c>
      <c r="H764" s="2">
        <f>'Moving Avg'!G764</f>
        <v>3.6534420000000001</v>
      </c>
      <c r="I764" s="2">
        <f>'Moving Avg'!H764</f>
        <v>3.242764999999999</v>
      </c>
      <c r="J764" s="6" t="str">
        <f>OBV!F764</f>
        <v>BULLISH</v>
      </c>
      <c r="K764" s="6" t="str">
        <f>OBV!G764</f>
        <v>STRONG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4.0980999999999996</v>
      </c>
      <c r="C765" s="2">
        <f>RSI!I765</f>
        <v>77.512978092027879</v>
      </c>
      <c r="D765" s="2">
        <f>MACD!E765</f>
        <v>-0.15953156853355299</v>
      </c>
      <c r="E765" s="2">
        <f>MACD!F765</f>
        <v>-8.6548148811742387E-2</v>
      </c>
      <c r="F765" s="2">
        <f>'Moving Avg'!D765</f>
        <v>3.9135199999999997</v>
      </c>
      <c r="G765" s="2">
        <f>'Moving Avg'!F765</f>
        <v>3.6843449999999995</v>
      </c>
      <c r="H765" s="2">
        <f>'Moving Avg'!G765</f>
        <v>3.6640059999999992</v>
      </c>
      <c r="I765" s="2">
        <f>'Moving Avg'!H765</f>
        <v>3.2534309999999995</v>
      </c>
      <c r="J765" s="6" t="str">
        <f>OBV!F765</f>
        <v>BULLISH</v>
      </c>
      <c r="K765" s="6" t="str">
        <f>OBV!G765</f>
        <v>STRONG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4.1649000000000003</v>
      </c>
      <c r="C766" s="2">
        <f>RSI!I766</f>
        <v>79.536077512296188</v>
      </c>
      <c r="D766" s="2">
        <f>MACD!E766</f>
        <v>-0.17127281476179368</v>
      </c>
      <c r="E766" s="2">
        <f>MACD!F766</f>
        <v>-0.10349308200175265</v>
      </c>
      <c r="F766" s="2">
        <f>'Moving Avg'!D766</f>
        <v>3.9936599999999998</v>
      </c>
      <c r="G766" s="2">
        <f>'Moving Avg'!F766</f>
        <v>3.7144000000000004</v>
      </c>
      <c r="H766" s="2">
        <f>'Moving Avg'!G766</f>
        <v>3.6756639999999994</v>
      </c>
      <c r="I766" s="2">
        <f>'Moving Avg'!H766</f>
        <v>3.2644309999999992</v>
      </c>
      <c r="J766" s="6" t="str">
        <f>OBV!F766</f>
        <v>BULLISH</v>
      </c>
      <c r="K766" s="6" t="str">
        <f>OBV!G766</f>
        <v>STRONG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4.0556000000000001</v>
      </c>
      <c r="C767" s="2">
        <f>RSI!I767</f>
        <v>68.652535741997823</v>
      </c>
      <c r="D767" s="2">
        <f>MACD!E767</f>
        <v>-0.16822025480087932</v>
      </c>
      <c r="E767" s="2">
        <f>MACD!F767</f>
        <v>-0.116438516561578</v>
      </c>
      <c r="F767" s="2">
        <f>'Moving Avg'!D767</f>
        <v>4.0288799999999991</v>
      </c>
      <c r="G767" s="2">
        <f>'Moving Avg'!F767</f>
        <v>3.7411149999999997</v>
      </c>
      <c r="H767" s="2">
        <f>'Moving Avg'!G767</f>
        <v>3.6852559999999994</v>
      </c>
      <c r="I767" s="2">
        <f>'Moving Avg'!H767</f>
        <v>3.2743269999999995</v>
      </c>
      <c r="J767" s="6" t="str">
        <f>OBV!F767</f>
        <v>BULLISH</v>
      </c>
      <c r="K767" s="6" t="str">
        <f>OBV!G767</f>
        <v>STRONG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4.0617000000000001</v>
      </c>
      <c r="C768" s="2">
        <f>RSI!I768</f>
        <v>68.908244544845758</v>
      </c>
      <c r="D768" s="2">
        <f>MACD!E768</f>
        <v>-0.16220790434944066</v>
      </c>
      <c r="E768" s="2">
        <f>MACD!F768</f>
        <v>-0.12559239411915052</v>
      </c>
      <c r="F768" s="2">
        <f>'Moving Avg'!D768</f>
        <v>4.0653199999999998</v>
      </c>
      <c r="G768" s="2">
        <f>'Moving Avg'!F768</f>
        <v>3.7684350000000002</v>
      </c>
      <c r="H768" s="2">
        <f>'Moving Avg'!G768</f>
        <v>3.6936339999999994</v>
      </c>
      <c r="I768" s="2">
        <f>'Moving Avg'!H768</f>
        <v>3.2839309999999995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4.0556000000000001</v>
      </c>
      <c r="C769" s="2">
        <f>RSI!I769</f>
        <v>68.308176310557286</v>
      </c>
      <c r="D769" s="2">
        <f>MACD!E769</f>
        <v>-0.16578731178094142</v>
      </c>
      <c r="E769" s="2">
        <f>MACD!F769</f>
        <v>-0.1336313776515087</v>
      </c>
      <c r="F769" s="2">
        <f>'Moving Avg'!D769</f>
        <v>4.0871799999999991</v>
      </c>
      <c r="G769" s="2">
        <f>'Moving Avg'!F769</f>
        <v>3.7954500000000002</v>
      </c>
      <c r="H769" s="2">
        <f>'Moving Avg'!G769</f>
        <v>3.7027399999999995</v>
      </c>
      <c r="I769" s="2">
        <f>'Moving Avg'!H769</f>
        <v>3.2928594999999996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4.0677000000000003</v>
      </c>
      <c r="C770" s="2">
        <f>RSI!I770</f>
        <v>68.886954548135577</v>
      </c>
      <c r="D770" s="2">
        <f>MACD!E770</f>
        <v>-0.17679639382236267</v>
      </c>
      <c r="E770" s="2">
        <f>MACD!F770</f>
        <v>-0.1422643808856795</v>
      </c>
      <c r="F770" s="2">
        <f>'Moving Avg'!D770</f>
        <v>4.0811000000000011</v>
      </c>
      <c r="G770" s="2">
        <f>'Moving Avg'!F770</f>
        <v>3.8233750000000009</v>
      </c>
      <c r="H770" s="2">
        <f>'Moving Avg'!G770</f>
        <v>3.7120879999999996</v>
      </c>
      <c r="I770" s="2">
        <f>'Moving Avg'!H770</f>
        <v>3.3014379999999988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</row>
    <row r="771" spans="1:12" ht="13.5" x14ac:dyDescent="0.25">
      <c r="A771" s="3">
        <f>RSI!A771</f>
        <v>43125</v>
      </c>
      <c r="B771" s="2">
        <f>RSI!B771</f>
        <v>4.3106</v>
      </c>
      <c r="C771" s="2">
        <f>RSI!I771</f>
        <v>77.693756477602534</v>
      </c>
      <c r="D771" s="2">
        <f>MACD!E771</f>
        <v>-0.19621152768589978</v>
      </c>
      <c r="E771" s="2">
        <f>MACD!F771</f>
        <v>-0.15305381024572356</v>
      </c>
      <c r="F771" s="2">
        <f>'Moving Avg'!D771</f>
        <v>4.1102400000000001</v>
      </c>
      <c r="G771" s="2">
        <f>'Moving Avg'!F771</f>
        <v>3.863445</v>
      </c>
      <c r="H771" s="2">
        <f>'Moving Avg'!G771</f>
        <v>3.7264159999999991</v>
      </c>
      <c r="I771" s="2">
        <f>'Moving Avg'!H771</f>
        <v>3.311259999999999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4.3045</v>
      </c>
      <c r="C772" s="2">
        <f>RSI!I772</f>
        <v>77.103505341339599</v>
      </c>
      <c r="D772" s="2">
        <f>MACD!E772</f>
        <v>-0.1972232533318512</v>
      </c>
      <c r="E772" s="2">
        <f>MACD!F772</f>
        <v>-0.1618876988629491</v>
      </c>
      <c r="F772" s="2">
        <f>'Moving Avg'!D772</f>
        <v>4.1600200000000003</v>
      </c>
      <c r="G772" s="2">
        <f>'Moving Avg'!F772</f>
        <v>3.9026050000000003</v>
      </c>
      <c r="H772" s="2">
        <f>'Moving Avg'!G772</f>
        <v>3.7406219999999992</v>
      </c>
      <c r="I772" s="2">
        <f>'Moving Avg'!H772</f>
        <v>3.3213449999999991</v>
      </c>
      <c r="J772" s="6" t="str">
        <f>OBV!F772</f>
        <v>BULLISH</v>
      </c>
      <c r="K772" s="6" t="str">
        <f>OBV!G772</f>
        <v>NEUTRAL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4.2499000000000002</v>
      </c>
      <c r="C773" s="2">
        <f>RSI!I773</f>
        <v>71.842377003016225</v>
      </c>
      <c r="D773" s="2">
        <f>MACD!E773</f>
        <v>-0.19656721783130759</v>
      </c>
      <c r="E773" s="2">
        <f>MACD!F773</f>
        <v>-0.1688236026566208</v>
      </c>
      <c r="F773" s="2">
        <f>'Moving Avg'!D773</f>
        <v>4.1976600000000008</v>
      </c>
      <c r="G773" s="2">
        <f>'Moving Avg'!F773</f>
        <v>3.9344799999999998</v>
      </c>
      <c r="H773" s="2">
        <f>'Moving Avg'!G773</f>
        <v>3.7537359999999991</v>
      </c>
      <c r="I773" s="2">
        <f>'Moving Avg'!H773</f>
        <v>3.3315089999999992</v>
      </c>
      <c r="J773" s="6" t="str">
        <f>OBV!F773</f>
        <v>BEARISH</v>
      </c>
      <c r="K773" s="6" t="str">
        <f>OBV!G773</f>
        <v>NEUTRAL</v>
      </c>
      <c r="L773" s="6" t="str">
        <f>OBV!H773</f>
        <v>BEARISH DIVERGENCE</v>
      </c>
    </row>
    <row r="774" spans="1:12" ht="13.5" x14ac:dyDescent="0.25">
      <c r="A774" s="3">
        <f>RSI!A774</f>
        <v>43130</v>
      </c>
      <c r="B774" s="2">
        <f>RSI!B774</f>
        <v>4.2680999999999996</v>
      </c>
      <c r="C774" s="2">
        <f>RSI!I774</f>
        <v>72.51559322068502</v>
      </c>
      <c r="D774" s="2">
        <f>MACD!E774</f>
        <v>-0.18910545534135137</v>
      </c>
      <c r="E774" s="2">
        <f>MACD!F774</f>
        <v>-0.17287997319356693</v>
      </c>
      <c r="F774" s="2">
        <f>'Moving Avg'!D774</f>
        <v>4.2401600000000004</v>
      </c>
      <c r="G774" s="2">
        <f>'Moving Avg'!F774</f>
        <v>3.9699950000000008</v>
      </c>
      <c r="H774" s="2">
        <f>'Moving Avg'!G774</f>
        <v>3.767577999999999</v>
      </c>
      <c r="I774" s="2">
        <f>'Moving Avg'!H774</f>
        <v>3.341235999999999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4.4927000000000001</v>
      </c>
      <c r="C775" s="2">
        <f>RSI!I775</f>
        <v>79.142882348364239</v>
      </c>
      <c r="D775" s="2">
        <f>MACD!E775</f>
        <v>-0.17805472455473215</v>
      </c>
      <c r="E775" s="2">
        <f>MACD!F775</f>
        <v>-0.17391492346579998</v>
      </c>
      <c r="F775" s="2">
        <f>'Moving Avg'!D775</f>
        <v>4.3251599999999994</v>
      </c>
      <c r="G775" s="2">
        <f>'Moving Avg'!F775</f>
        <v>4.0143150000000007</v>
      </c>
      <c r="H775" s="2">
        <f>'Moving Avg'!G775</f>
        <v>3.7860339999999995</v>
      </c>
      <c r="I775" s="2">
        <f>'Moving Avg'!H775</f>
        <v>3.3521154999999987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4.4866999999999999</v>
      </c>
      <c r="C776" s="2">
        <f>RSI!I776</f>
        <v>78.59764541313919</v>
      </c>
      <c r="D776" s="2">
        <f>MACD!E776</f>
        <v>-0.1611431294990644</v>
      </c>
      <c r="E776" s="2">
        <f>MACD!F776</f>
        <v>-0.17136056467245286</v>
      </c>
      <c r="F776" s="2">
        <f>'Moving Avg'!D776</f>
        <v>4.3603800000000001</v>
      </c>
      <c r="G776" s="2">
        <f>'Moving Avg'!F776</f>
        <v>4.0534750000000006</v>
      </c>
      <c r="H776" s="2">
        <f>'Moving Avg'!G776</f>
        <v>3.804128</v>
      </c>
      <c r="I776" s="2">
        <f>'Moving Avg'!H776</f>
        <v>3.3632874999999989</v>
      </c>
      <c r="J776" s="6" t="str">
        <f>OBV!F776</f>
        <v>BEARISH</v>
      </c>
      <c r="K776" s="6" t="str">
        <f>OBV!G776</f>
        <v>NEUTRAL</v>
      </c>
      <c r="L776" s="6" t="str">
        <f>OBV!H776</f>
        <v>BEARISH DIVERGENCE</v>
      </c>
    </row>
    <row r="777" spans="1:12" ht="13.5" x14ac:dyDescent="0.25">
      <c r="A777" s="3">
        <f>RSI!A777</f>
        <v>43133</v>
      </c>
      <c r="B777" s="2">
        <f>RSI!B777</f>
        <v>4.5412999999999997</v>
      </c>
      <c r="C777" s="2">
        <f>RSI!I777</f>
        <v>79.951235295655877</v>
      </c>
      <c r="D777" s="2">
        <f>MACD!E777</f>
        <v>-0.17058398089990545</v>
      </c>
      <c r="E777" s="2">
        <f>MACD!F777</f>
        <v>-0.17120524791794339</v>
      </c>
      <c r="F777" s="2">
        <f>'Moving Avg'!D777</f>
        <v>4.4077399999999995</v>
      </c>
      <c r="G777" s="2">
        <f>'Moving Avg'!F777</f>
        <v>4.0929400000000005</v>
      </c>
      <c r="H777" s="2">
        <f>'Moving Avg'!G777</f>
        <v>3.8223420000000004</v>
      </c>
      <c r="I777" s="2">
        <f>'Moving Avg'!H777</f>
        <v>3.374614999999999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4.5655999999999999</v>
      </c>
      <c r="C778" s="2">
        <f>RSI!I778</f>
        <v>80.541086468129592</v>
      </c>
      <c r="D778" s="2">
        <f>MACD!E778</f>
        <v>-0.18243326355412659</v>
      </c>
      <c r="E778" s="2">
        <f>MACD!F778</f>
        <v>-0.17345085104518004</v>
      </c>
      <c r="F778" s="2">
        <f>'Moving Avg'!D778</f>
        <v>4.4708799999999993</v>
      </c>
      <c r="G778" s="2">
        <f>'Moving Avg'!F778</f>
        <v>4.1317950000000003</v>
      </c>
      <c r="H778" s="2">
        <f>'Moving Avg'!G778</f>
        <v>3.8411639999999996</v>
      </c>
      <c r="I778" s="2">
        <f>'Moving Avg'!H778</f>
        <v>3.3859464999999989</v>
      </c>
      <c r="J778" s="6" t="str">
        <f>OBV!F778</f>
        <v>BULLISH</v>
      </c>
      <c r="K778" s="6" t="str">
        <f>OBV!G778</f>
        <v>STRONG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4.6262999999999996</v>
      </c>
      <c r="C779" s="2">
        <f>RSI!I779</f>
        <v>81.968207571720825</v>
      </c>
      <c r="D779" s="2">
        <f>MACD!E779</f>
        <v>-0.20081508599200237</v>
      </c>
      <c r="E779" s="2">
        <f>MACD!F779</f>
        <v>-0.17892369803454453</v>
      </c>
      <c r="F779" s="2">
        <f>'Moving Avg'!D779</f>
        <v>4.5425200000000006</v>
      </c>
      <c r="G779" s="2">
        <f>'Moving Avg'!F779</f>
        <v>4.1761150000000002</v>
      </c>
      <c r="H779" s="2">
        <f>'Moving Avg'!G779</f>
        <v>3.8603499999999995</v>
      </c>
      <c r="I779" s="2">
        <f>'Moving Avg'!H779</f>
        <v>3.3974059999999993</v>
      </c>
      <c r="J779" s="6" t="str">
        <f>OBV!F779</f>
        <v>BULLISH</v>
      </c>
      <c r="K779" s="6" t="str">
        <f>OBV!G779</f>
        <v>STRONG</v>
      </c>
      <c r="L779" s="6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4.4683999999999999</v>
      </c>
      <c r="C780" s="2">
        <f>RSI!I780</f>
        <v>67.997635942527495</v>
      </c>
      <c r="D780" s="2">
        <f>MACD!E780</f>
        <v>-0.20587417666564267</v>
      </c>
      <c r="E780" s="2">
        <f>MACD!F780</f>
        <v>-0.18431379376076418</v>
      </c>
      <c r="F780" s="2">
        <f>'Moving Avg'!D780</f>
        <v>4.5376599999999998</v>
      </c>
      <c r="G780" s="2">
        <f>'Moving Avg'!F780</f>
        <v>4.214360000000001</v>
      </c>
      <c r="H780" s="2">
        <f>'Moving Avg'!G780</f>
        <v>3.8752839999999997</v>
      </c>
      <c r="I780" s="2">
        <f>'Moving Avg'!H780</f>
        <v>3.4078704999999991</v>
      </c>
      <c r="J780" s="6" t="str">
        <f>OBV!F780</f>
        <v>BULLISH</v>
      </c>
      <c r="K780" s="6" t="str">
        <f>OBV!G780</f>
        <v>NEUTRAL</v>
      </c>
      <c r="L780" s="6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4.5231000000000003</v>
      </c>
      <c r="C781" s="2">
        <f>RSI!I781</f>
        <v>69.910870601772601</v>
      </c>
      <c r="D781" s="2">
        <f>MACD!E781</f>
        <v>-0.17874071008042502</v>
      </c>
      <c r="E781" s="2">
        <f>MACD!F781</f>
        <v>-0.18319917702469635</v>
      </c>
      <c r="F781" s="2">
        <f>'Moving Avg'!D781</f>
        <v>4.5449399999999995</v>
      </c>
      <c r="G781" s="2">
        <f>'Moving Avg'!F781</f>
        <v>4.2523049999999998</v>
      </c>
      <c r="H781" s="2">
        <f>'Moving Avg'!G781</f>
        <v>3.8905839999999996</v>
      </c>
      <c r="I781" s="2">
        <f>'Moving Avg'!H781</f>
        <v>3.4186084999999986</v>
      </c>
      <c r="J781" s="6" t="str">
        <f>OBV!F781</f>
        <v>BULLISH</v>
      </c>
      <c r="K781" s="6" t="str">
        <f>OBV!G781</f>
        <v>STRONG</v>
      </c>
      <c r="L781" s="6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4.4683999999999999</v>
      </c>
      <c r="C782" s="2">
        <f>RSI!I782</f>
        <v>65.682065559301407</v>
      </c>
      <c r="D782" s="2">
        <f>MACD!E782</f>
        <v>-0.15475362702841267</v>
      </c>
      <c r="E782" s="2">
        <f>MACD!F782</f>
        <v>-0.17751006702543962</v>
      </c>
      <c r="F782" s="2">
        <f>'Moving Avg'!D782</f>
        <v>4.5303599999999999</v>
      </c>
      <c r="G782" s="2">
        <f>'Moving Avg'!F782</f>
        <v>4.2817500000000006</v>
      </c>
      <c r="H782" s="2">
        <f>'Moving Avg'!G782</f>
        <v>3.9047900000000002</v>
      </c>
      <c r="I782" s="2">
        <f>'Moving Avg'!H782</f>
        <v>3.4290144999999983</v>
      </c>
      <c r="J782" s="6" t="str">
        <f>OBV!F782</f>
        <v>BULLISH</v>
      </c>
      <c r="K782" s="6" t="str">
        <f>OBV!G782</f>
        <v>NEUTRAL</v>
      </c>
      <c r="L782" s="6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4.5533999999999999</v>
      </c>
      <c r="C783" s="2">
        <f>RSI!I783</f>
        <v>68.836592063558129</v>
      </c>
      <c r="D783" s="2">
        <f>MACD!E783</f>
        <v>-0.15076085680785045</v>
      </c>
      <c r="E783" s="2">
        <f>MACD!F783</f>
        <v>-0.17216022498192179</v>
      </c>
      <c r="F783" s="2">
        <f>'Moving Avg'!D783</f>
        <v>4.5279199999999999</v>
      </c>
      <c r="G783" s="2">
        <f>'Moving Avg'!F783</f>
        <v>4.3154449999999995</v>
      </c>
      <c r="H783" s="2">
        <f>'Moving Avg'!G783</f>
        <v>3.9216680000000004</v>
      </c>
      <c r="I783" s="2">
        <f>'Moving Avg'!H783</f>
        <v>3.4398454999999983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4.6444999999999999</v>
      </c>
      <c r="C784" s="2">
        <f>RSI!I784</f>
        <v>71.825754211360817</v>
      </c>
      <c r="D784" s="2">
        <f>MACD!E784</f>
        <v>-0.1533213831956397</v>
      </c>
      <c r="E784" s="2">
        <f>MACD!F784</f>
        <v>-0.16839245662466537</v>
      </c>
      <c r="F784" s="2">
        <f>'Moving Avg'!D784</f>
        <v>4.5315600000000007</v>
      </c>
      <c r="G784" s="2">
        <f>'Moving Avg'!F784</f>
        <v>4.3503549999999995</v>
      </c>
      <c r="H784" s="2">
        <f>'Moving Avg'!G784</f>
        <v>3.9402460000000006</v>
      </c>
      <c r="I784" s="2">
        <f>'Moving Avg'!H784</f>
        <v>3.4509849999999984</v>
      </c>
      <c r="J784" s="6" t="str">
        <f>OBV!F784</f>
        <v>BEARISH</v>
      </c>
      <c r="K784" s="6" t="str">
        <f>OBV!G784</f>
        <v>NEUTRAL</v>
      </c>
      <c r="L784" s="6" t="str">
        <f>OBV!H784</f>
        <v>BEARISH DIVERGENCE</v>
      </c>
    </row>
    <row r="785" spans="1:12" ht="13.5" x14ac:dyDescent="0.25">
      <c r="A785" s="3">
        <f>RSI!A785</f>
        <v>43145</v>
      </c>
      <c r="B785" s="2">
        <f>RSI!B785</f>
        <v>4.7233999999999998</v>
      </c>
      <c r="C785" s="2">
        <f>RSI!I785</f>
        <v>74.139348975212556</v>
      </c>
      <c r="D785" s="2">
        <f>MACD!E785</f>
        <v>-0.12916029836333109</v>
      </c>
      <c r="E785" s="2">
        <f>MACD!F785</f>
        <v>-0.16054602497239853</v>
      </c>
      <c r="F785" s="2">
        <f>'Moving Avg'!D785</f>
        <v>4.5825599999999991</v>
      </c>
      <c r="G785" s="2">
        <f>'Moving Avg'!F785</f>
        <v>4.3816199999999998</v>
      </c>
      <c r="H785" s="2">
        <f>'Moving Avg'!G785</f>
        <v>3.9593099999999999</v>
      </c>
      <c r="I785" s="2">
        <f>'Moving Avg'!H785</f>
        <v>3.4624309999999978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4.7840999999999996</v>
      </c>
      <c r="C786" s="2">
        <f>RSI!I786</f>
        <v>75.786697149734053</v>
      </c>
      <c r="D786" s="2">
        <f>MACD!E786</f>
        <v>-0.11680719431108599</v>
      </c>
      <c r="E786" s="2">
        <f>MACD!F786</f>
        <v>-0.15179825884013604</v>
      </c>
      <c r="F786" s="2">
        <f>'Moving Avg'!D786</f>
        <v>4.6347599999999991</v>
      </c>
      <c r="G786" s="2">
        <f>'Moving Avg'!F786</f>
        <v>4.4125799999999993</v>
      </c>
      <c r="H786" s="2">
        <f>'Moving Avg'!G786</f>
        <v>3.9787380000000003</v>
      </c>
      <c r="I786" s="2">
        <f>'Moving Avg'!H786</f>
        <v>3.4740049999999987</v>
      </c>
      <c r="J786" s="6" t="str">
        <f>OBV!F786</f>
        <v>BULLISH</v>
      </c>
      <c r="K786" s="6" t="str">
        <f>OBV!G786</f>
        <v>NEUTRAL</v>
      </c>
      <c r="L786" s="6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4.7355999999999998</v>
      </c>
      <c r="C787" s="2">
        <f>RSI!I787</f>
        <v>71.848466229102783</v>
      </c>
      <c r="D787" s="2">
        <f>MACD!E787</f>
        <v>-9.7194281514471292E-2</v>
      </c>
      <c r="E787" s="2">
        <f>MACD!F787</f>
        <v>-0.14087746337500309</v>
      </c>
      <c r="F787" s="2">
        <f>'Moving Avg'!D787</f>
        <v>4.6882000000000001</v>
      </c>
      <c r="G787" s="2">
        <f>'Moving Avg'!F787</f>
        <v>4.4465799999999991</v>
      </c>
      <c r="H787" s="2">
        <f>'Moving Avg'!G787</f>
        <v>3.9985300000000006</v>
      </c>
      <c r="I787" s="2">
        <f>'Moving Avg'!H787</f>
        <v>3.4851309999999982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4.6749000000000001</v>
      </c>
      <c r="C788" s="2">
        <f>RSI!I788</f>
        <v>67.145652964369162</v>
      </c>
      <c r="D788" s="2">
        <f>MACD!E788</f>
        <v>-7.4699899334621733E-2</v>
      </c>
      <c r="E788" s="2">
        <f>MACD!F788</f>
        <v>-0.12764195056692684</v>
      </c>
      <c r="F788" s="2">
        <f>'Moving Avg'!D788</f>
        <v>4.7125000000000004</v>
      </c>
      <c r="G788" s="2">
        <f>'Moving Avg'!F788</f>
        <v>4.4772400000000001</v>
      </c>
      <c r="H788" s="2">
        <f>'Moving Avg'!G788</f>
        <v>4.0178380000000002</v>
      </c>
      <c r="I788" s="2">
        <f>'Moving Avg'!H788</f>
        <v>3.4958949999999986</v>
      </c>
      <c r="J788" s="6" t="str">
        <f>OBV!F788</f>
        <v>BULLISH</v>
      </c>
      <c r="K788" s="6" t="str">
        <f>OBV!G788</f>
        <v>NEUTRAL</v>
      </c>
      <c r="L788" s="6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4.7051999999999996</v>
      </c>
      <c r="C789" s="2">
        <f>RSI!I789</f>
        <v>68.262395349193426</v>
      </c>
      <c r="D789" s="2">
        <f>MACD!E789</f>
        <v>-5.0376381679929416E-2</v>
      </c>
      <c r="E789" s="2">
        <f>MACD!F789</f>
        <v>-0.11218883678952736</v>
      </c>
      <c r="F789" s="2">
        <f>'Moving Avg'!D789</f>
        <v>4.7246399999999991</v>
      </c>
      <c r="G789" s="2">
        <f>'Moving Avg'!F789</f>
        <v>4.5097199999999997</v>
      </c>
      <c r="H789" s="2">
        <f>'Moving Avg'!G789</f>
        <v>4.0372660000000007</v>
      </c>
      <c r="I789" s="2">
        <f>'Moving Avg'!H789</f>
        <v>3.5065169999999983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4.7720000000000002</v>
      </c>
      <c r="C790" s="2">
        <f>RSI!I790</f>
        <v>70.632389571427751</v>
      </c>
      <c r="D790" s="2">
        <f>MACD!E790</f>
        <v>-6.0885005948419391E-2</v>
      </c>
      <c r="E790" s="2">
        <f>MACD!F790</f>
        <v>-0.10192807062130577</v>
      </c>
      <c r="F790" s="2">
        <f>'Moving Avg'!D790</f>
        <v>4.7343599999999997</v>
      </c>
      <c r="G790" s="2">
        <f>'Moving Avg'!F790</f>
        <v>4.5449350000000006</v>
      </c>
      <c r="H790" s="2">
        <f>'Moving Avg'!G790</f>
        <v>4.0586359999999999</v>
      </c>
      <c r="I790" s="2">
        <f>'Moving Avg'!H790</f>
        <v>3.5169744999999981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4.7840999999999996</v>
      </c>
      <c r="C791" s="2">
        <f>RSI!I791</f>
        <v>71.054042051782432</v>
      </c>
      <c r="D791" s="2">
        <f>MACD!E791</f>
        <v>-6.4365153099533501E-2</v>
      </c>
      <c r="E791" s="2">
        <f>MACD!F791</f>
        <v>-9.4415487116951316E-2</v>
      </c>
      <c r="F791" s="2">
        <f>'Moving Avg'!D791</f>
        <v>4.7343599999999997</v>
      </c>
      <c r="G791" s="2">
        <f>'Moving Avg'!F791</f>
        <v>4.5686100000000005</v>
      </c>
      <c r="H791" s="2">
        <f>'Moving Avg'!G791</f>
        <v>4.0814620000000001</v>
      </c>
      <c r="I791" s="2">
        <f>'Moving Avg'!H791</f>
        <v>3.527257999999998</v>
      </c>
      <c r="J791" s="6" t="str">
        <f>OBV!F791</f>
        <v>BULLISH</v>
      </c>
      <c r="K791" s="6" t="str">
        <f>OBV!G791</f>
        <v>NEUTRAL</v>
      </c>
      <c r="L791" s="6" t="str">
        <f>OBV!H791</f>
        <v>NEUTRAL</v>
      </c>
    </row>
    <row r="792" spans="1:12" ht="13.5" x14ac:dyDescent="0.25">
      <c r="A792" s="3">
        <f>RSI!A792</f>
        <v>43154</v>
      </c>
      <c r="B792" s="2">
        <f>RSI!B792</f>
        <v>4.9298999999999999</v>
      </c>
      <c r="C792" s="2">
        <f>RSI!I792</f>
        <v>75.600064397007998</v>
      </c>
      <c r="D792" s="2">
        <f>MACD!E792</f>
        <v>-8.8548001686878486E-2</v>
      </c>
      <c r="E792" s="2">
        <f>MACD!F792</f>
        <v>-9.3241990030936764E-2</v>
      </c>
      <c r="F792" s="2">
        <f>'Moving Avg'!D792</f>
        <v>4.7732200000000002</v>
      </c>
      <c r="G792" s="2">
        <f>'Moving Avg'!F792</f>
        <v>4.5998800000000006</v>
      </c>
      <c r="H792" s="2">
        <f>'Moving Avg'!G792</f>
        <v>4.1078119999999991</v>
      </c>
      <c r="I792" s="2">
        <f>'Moving Avg'!H792</f>
        <v>3.5384169999999981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5.0087999999999999</v>
      </c>
      <c r="C793" s="2">
        <f>RSI!I793</f>
        <v>77.646047857799246</v>
      </c>
      <c r="D793" s="2">
        <f>MACD!E793</f>
        <v>-0.10451236452098733</v>
      </c>
      <c r="E793" s="2">
        <f>MACD!F793</f>
        <v>-9.5496064928946883E-2</v>
      </c>
      <c r="F793" s="2">
        <f>'Moving Avg'!D793</f>
        <v>4.84</v>
      </c>
      <c r="G793" s="2">
        <f>'Moving Avg'!F793</f>
        <v>4.6378250000000003</v>
      </c>
      <c r="H793" s="2">
        <f>'Moving Avg'!G793</f>
        <v>4.1359819999999994</v>
      </c>
      <c r="I793" s="2">
        <f>'Moving Avg'!H793</f>
        <v>3.5502639999999985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5.0148999999999999</v>
      </c>
      <c r="C794" s="2">
        <f>RSI!I794</f>
        <v>77.801030750753711</v>
      </c>
      <c r="D794" s="2">
        <f>MACD!E794</f>
        <v>-0.10745524292923836</v>
      </c>
      <c r="E794" s="2">
        <f>MACD!F794</f>
        <v>-9.7887900529005187E-2</v>
      </c>
      <c r="F794" s="2">
        <f>'Moving Avg'!D794</f>
        <v>4.9019400000000006</v>
      </c>
      <c r="G794" s="2">
        <f>'Moving Avg'!F794</f>
        <v>4.6751649999999998</v>
      </c>
      <c r="H794" s="2">
        <f>'Moving Avg'!G794</f>
        <v>4.1659740000000003</v>
      </c>
      <c r="I794" s="2">
        <f>'Moving Avg'!H794</f>
        <v>3.561847999999999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4.9663000000000004</v>
      </c>
      <c r="C795" s="2">
        <f>RSI!I795</f>
        <v>73.432751767891148</v>
      </c>
      <c r="D795" s="2">
        <f>MACD!E795</f>
        <v>-9.7018976805456347E-2</v>
      </c>
      <c r="E795" s="2">
        <f>MACD!F795</f>
        <v>-9.7714115784295424E-2</v>
      </c>
      <c r="F795" s="2">
        <f>'Moving Avg'!D795</f>
        <v>4.9408000000000003</v>
      </c>
      <c r="G795" s="2">
        <f>'Moving Avg'!F795</f>
        <v>4.6988450000000004</v>
      </c>
      <c r="H795" s="2">
        <f>'Moving Avg'!G795</f>
        <v>4.1939019999999996</v>
      </c>
      <c r="I795" s="2">
        <f>'Moving Avg'!H795</f>
        <v>3.5734529999999989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4.9663000000000004</v>
      </c>
      <c r="C796" s="2">
        <f>RSI!I796</f>
        <v>73.432751767891148</v>
      </c>
      <c r="D796" s="2">
        <f>MACD!E796</f>
        <v>-8.1166415291889393E-2</v>
      </c>
      <c r="E796" s="2">
        <f>MACD!F796</f>
        <v>-9.4404575685814229E-2</v>
      </c>
      <c r="F796" s="2">
        <f>'Moving Avg'!D796</f>
        <v>4.9772400000000001</v>
      </c>
      <c r="G796" s="2">
        <f>'Moving Avg'!F796</f>
        <v>4.7228249999999994</v>
      </c>
      <c r="H796" s="2">
        <f>'Moving Avg'!G796</f>
        <v>4.2219519999999999</v>
      </c>
      <c r="I796" s="2">
        <f>'Moving Avg'!H796</f>
        <v>3.584735499999999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4.9420000000000002</v>
      </c>
      <c r="C797" s="2">
        <f>RSI!I797</f>
        <v>71.117279818169678</v>
      </c>
      <c r="D797" s="2">
        <f>MACD!E797</f>
        <v>-7.555923558420119E-2</v>
      </c>
      <c r="E797" s="2">
        <f>MACD!F797</f>
        <v>-9.0635507665491638E-2</v>
      </c>
      <c r="F797" s="2">
        <f>'Moving Avg'!D797</f>
        <v>4.97966</v>
      </c>
      <c r="G797" s="2">
        <f>'Moving Avg'!F797</f>
        <v>4.7428600000000003</v>
      </c>
      <c r="H797" s="2">
        <f>'Moving Avg'!G797</f>
        <v>4.2503660000000005</v>
      </c>
      <c r="I797" s="2">
        <f>'Moving Avg'!H797</f>
        <v>3.5959844999999988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4.9420000000000002</v>
      </c>
      <c r="C798" s="2">
        <f>RSI!I798</f>
        <v>71.117279818169678</v>
      </c>
      <c r="D798" s="2">
        <f>MACD!E798</f>
        <v>-8.199567045043743E-2</v>
      </c>
      <c r="E798" s="2">
        <f>MACD!F798</f>
        <v>-8.8907540222480805E-2</v>
      </c>
      <c r="F798" s="2">
        <f>'Moving Avg'!D798</f>
        <v>4.9663000000000004</v>
      </c>
      <c r="G798" s="2">
        <f>'Moving Avg'!F798</f>
        <v>4.7616800000000001</v>
      </c>
      <c r="H798" s="2">
        <f>'Moving Avg'!G798</f>
        <v>4.2789000000000001</v>
      </c>
      <c r="I798" s="2">
        <f>'Moving Avg'!H798</f>
        <v>3.6070574999999989</v>
      </c>
      <c r="J798" s="6" t="str">
        <f>OBV!F798</f>
        <v>BULLISH</v>
      </c>
      <c r="K798" s="6" t="str">
        <f>OBV!G798</f>
        <v>NEUTRAL</v>
      </c>
      <c r="L798" s="6" t="str">
        <f>OBV!H798</f>
        <v>BULLISH DIVERGENCE</v>
      </c>
    </row>
    <row r="799" spans="1:12" ht="13.5" x14ac:dyDescent="0.25">
      <c r="A799" s="3">
        <f>RSI!A799</f>
        <v>43165</v>
      </c>
      <c r="B799" s="2">
        <f>RSI!B799</f>
        <v>4.9724000000000004</v>
      </c>
      <c r="C799" s="2">
        <f>RSI!I799</f>
        <v>72.380842593757393</v>
      </c>
      <c r="D799" s="2">
        <f>MACD!E799</f>
        <v>-8.6738225739363628E-2</v>
      </c>
      <c r="E799" s="2">
        <f>MACD!F799</f>
        <v>-8.8473677325857369E-2</v>
      </c>
      <c r="F799" s="2">
        <f>'Moving Avg'!D799</f>
        <v>4.9578000000000007</v>
      </c>
      <c r="G799" s="2">
        <f>'Moving Avg'!F799</f>
        <v>4.7789850000000005</v>
      </c>
      <c r="H799" s="2">
        <f>'Moving Avg'!G799</f>
        <v>4.3080420000000004</v>
      </c>
      <c r="I799" s="2">
        <f>'Moving Avg'!H799</f>
        <v>3.6183704999999997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5.0391000000000004</v>
      </c>
      <c r="C800" s="2">
        <f>RSI!I800</f>
        <v>74.96836911660975</v>
      </c>
      <c r="D800" s="2">
        <f>MACD!E800</f>
        <v>-8.7174265059869249E-2</v>
      </c>
      <c r="E800" s="2">
        <f>MACD!F800</f>
        <v>-8.8213794872659748E-2</v>
      </c>
      <c r="F800" s="2">
        <f>'Moving Avg'!D800</f>
        <v>4.9723600000000001</v>
      </c>
      <c r="G800" s="2">
        <f>'Moving Avg'!F800</f>
        <v>4.8075200000000002</v>
      </c>
      <c r="H800" s="2">
        <f>'Moving Avg'!G800</f>
        <v>4.3386400000000007</v>
      </c>
      <c r="I800" s="2">
        <f>'Moving Avg'!H800</f>
        <v>3.630104999999999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5.0331000000000001</v>
      </c>
      <c r="C801" s="2">
        <f>RSI!I801</f>
        <v>74.294091472159764</v>
      </c>
      <c r="D801" s="2">
        <f>MACD!E801</f>
        <v>-8.7260344127958689E-2</v>
      </c>
      <c r="E801" s="2">
        <f>MACD!F801</f>
        <v>-8.8023104723719534E-2</v>
      </c>
      <c r="F801" s="2">
        <f>'Moving Avg'!D801</f>
        <v>4.9857200000000006</v>
      </c>
      <c r="G801" s="2">
        <f>'Moving Avg'!F801</f>
        <v>4.8330200000000003</v>
      </c>
      <c r="H801" s="2">
        <f>'Moving Avg'!G801</f>
        <v>4.3691179999999994</v>
      </c>
      <c r="I801" s="2">
        <f>'Moving Avg'!H801</f>
        <v>3.6421024999999996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5.0998999999999999</v>
      </c>
      <c r="C802" s="2">
        <f>RSI!I802</f>
        <v>76.796322546280791</v>
      </c>
      <c r="D802" s="2">
        <f>MACD!E802</f>
        <v>-7.1688350872155304E-2</v>
      </c>
      <c r="E802" s="2">
        <f>MACD!F802</f>
        <v>-8.4756153953406688E-2</v>
      </c>
      <c r="F802" s="2">
        <f>'Moving Avg'!D802</f>
        <v>5.0173000000000005</v>
      </c>
      <c r="G802" s="2">
        <f>'Moving Avg'!F802</f>
        <v>4.8645950000000004</v>
      </c>
      <c r="H802" s="2">
        <f>'Moving Avg'!G802</f>
        <v>4.40069</v>
      </c>
      <c r="I802" s="2">
        <f>'Moving Avg'!H802</f>
        <v>3.6544634999999999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5.0755999999999997</v>
      </c>
      <c r="C803" s="2">
        <f>RSI!I803</f>
        <v>73.975368027496231</v>
      </c>
      <c r="D803" s="2">
        <f>MACD!E803</f>
        <v>-4.6669970391144844E-2</v>
      </c>
      <c r="E803" s="2">
        <f>MACD!F803</f>
        <v>-7.7138917240954313E-2</v>
      </c>
      <c r="F803" s="2">
        <f>'Moving Avg'!D803</f>
        <v>5.0440200000000006</v>
      </c>
      <c r="G803" s="2">
        <f>'Moving Avg'!F803</f>
        <v>4.8907049999999996</v>
      </c>
      <c r="H803" s="2">
        <f>'Moving Avg'!G803</f>
        <v>4.4299539999999995</v>
      </c>
      <c r="I803" s="2">
        <f>'Moving Avg'!H803</f>
        <v>3.6664389999999991</v>
      </c>
      <c r="J803" s="6" t="str">
        <f>OBV!F803</f>
        <v>BULLISH</v>
      </c>
      <c r="K803" s="6" t="str">
        <f>OBV!G803</f>
        <v>NEUTRAL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4.9844999999999997</v>
      </c>
      <c r="C804" s="2">
        <f>RSI!I804</f>
        <v>64.421422566620322</v>
      </c>
      <c r="D804" s="2">
        <f>MACD!E804</f>
        <v>-1.961146750270526E-2</v>
      </c>
      <c r="E804" s="2">
        <f>MACD!F804</f>
        <v>-6.56334272933045E-2</v>
      </c>
      <c r="F804" s="2">
        <f>'Moving Avg'!D804</f>
        <v>5.0464400000000005</v>
      </c>
      <c r="G804" s="2">
        <f>'Moving Avg'!F804</f>
        <v>4.907705</v>
      </c>
      <c r="H804" s="2">
        <f>'Moving Avg'!G804</f>
        <v>4.458488</v>
      </c>
      <c r="I804" s="2">
        <f>'Moving Avg'!H804</f>
        <v>3.6781054999999991</v>
      </c>
      <c r="J804" s="6" t="str">
        <f>OBV!F804</f>
        <v>BULLISH</v>
      </c>
      <c r="K804" s="6" t="str">
        <f>OBV!G804</f>
        <v>NEUTRAL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4.9905999999999997</v>
      </c>
      <c r="C805" s="2">
        <f>RSI!I805</f>
        <v>64.749710150089157</v>
      </c>
      <c r="D805" s="2">
        <f>MACD!E805</f>
        <v>-5.7706294276860248E-3</v>
      </c>
      <c r="E805" s="2">
        <f>MACD!F805</f>
        <v>-5.3660867720180805E-2</v>
      </c>
      <c r="F805" s="2">
        <f>'Moving Avg'!D805</f>
        <v>5.03674</v>
      </c>
      <c r="G805" s="2">
        <f>'Moving Avg'!F805</f>
        <v>4.9210650000000005</v>
      </c>
      <c r="H805" s="2">
        <f>'Moving Avg'!G805</f>
        <v>4.4861740000000001</v>
      </c>
      <c r="I805" s="2">
        <f>'Moving Avg'!H805</f>
        <v>3.6898614999999988</v>
      </c>
      <c r="J805" s="6" t="str">
        <f>OBV!F805</f>
        <v>BULLISH</v>
      </c>
      <c r="K805" s="6" t="str">
        <f>OBV!G805</f>
        <v>NEUTRAL</v>
      </c>
      <c r="L805" s="6" t="str">
        <f>OBV!H805</f>
        <v>BULLISH DIVERGENCE</v>
      </c>
    </row>
    <row r="806" spans="1:12" ht="13.5" x14ac:dyDescent="0.25">
      <c r="A806" s="3">
        <f>RSI!A806</f>
        <v>43174</v>
      </c>
      <c r="B806" s="2">
        <f>RSI!B806</f>
        <v>4.9965999999999999</v>
      </c>
      <c r="C806" s="2">
        <f>RSI!I806</f>
        <v>65.090911301611555</v>
      </c>
      <c r="D806" s="2">
        <f>MACD!E806</f>
        <v>4.417726664454058E-3</v>
      </c>
      <c r="E806" s="2">
        <f>MACD!F806</f>
        <v>-4.2045148843253832E-2</v>
      </c>
      <c r="F806" s="2">
        <f>'Moving Avg'!D806</f>
        <v>5.0294400000000001</v>
      </c>
      <c r="G806" s="2">
        <f>'Moving Avg'!F806</f>
        <v>4.9316899999999997</v>
      </c>
      <c r="H806" s="2">
        <f>'Moving Avg'!G806</f>
        <v>4.5120359999999993</v>
      </c>
      <c r="I806" s="2">
        <f>'Moving Avg'!H806</f>
        <v>3.7015884999999984</v>
      </c>
      <c r="J806" s="6" t="str">
        <f>OBV!F806</f>
        <v>BULLISH</v>
      </c>
      <c r="K806" s="6" t="str">
        <f>OBV!G806</f>
        <v>NEUTRAL</v>
      </c>
      <c r="L806" s="6" t="str">
        <f>OBV!H806</f>
        <v>BULLISH DIVERGENCE</v>
      </c>
    </row>
    <row r="807" spans="1:12" ht="13.5" x14ac:dyDescent="0.25">
      <c r="A807" s="3">
        <f>RSI!A807</f>
        <v>43175</v>
      </c>
      <c r="B807" s="2">
        <f>RSI!B807</f>
        <v>5.0087999999999999</v>
      </c>
      <c r="C807" s="2">
        <f>RSI!I807</f>
        <v>65.815465259130832</v>
      </c>
      <c r="D807" s="2">
        <f>MACD!E807</f>
        <v>7.3622480851964767E-3</v>
      </c>
      <c r="E807" s="2">
        <f>MACD!F807</f>
        <v>-3.216366945756377E-2</v>
      </c>
      <c r="F807" s="2">
        <f>'Moving Avg'!D807</f>
        <v>5.0112199999999998</v>
      </c>
      <c r="G807" s="2">
        <f>'Moving Avg'!F807</f>
        <v>4.9453499999999995</v>
      </c>
      <c r="H807" s="2">
        <f>'Moving Avg'!G807</f>
        <v>4.5371719999999991</v>
      </c>
      <c r="I807" s="2">
        <f>'Moving Avg'!H807</f>
        <v>3.7132884999999987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</row>
    <row r="808" spans="1:12" ht="13.5" x14ac:dyDescent="0.25">
      <c r="A808" s="3">
        <f>RSI!A808</f>
        <v>43178</v>
      </c>
      <c r="B808" s="2">
        <f>RSI!B808</f>
        <v>5.0391000000000004</v>
      </c>
      <c r="C808" s="2">
        <f>RSI!I808</f>
        <v>67.61336523280697</v>
      </c>
      <c r="D808" s="2">
        <f>MACD!E808</f>
        <v>6.5796110434961363E-3</v>
      </c>
      <c r="E808" s="2">
        <f>MACD!F808</f>
        <v>-2.441501335735179E-2</v>
      </c>
      <c r="F808" s="2">
        <f>'Moving Avg'!D808</f>
        <v>5.0039199999999999</v>
      </c>
      <c r="G808" s="2">
        <f>'Moving Avg'!F808</f>
        <v>4.9635600000000002</v>
      </c>
      <c r="H808" s="2">
        <f>'Moving Avg'!G808</f>
        <v>4.5621839999999994</v>
      </c>
      <c r="I808" s="2">
        <f>'Moving Avg'!H808</f>
        <v>3.7251399999999983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</row>
    <row r="809" spans="1:12" ht="13.5" x14ac:dyDescent="0.25">
      <c r="A809" s="3">
        <f>RSI!A809</f>
        <v>43180</v>
      </c>
      <c r="B809" s="2">
        <f>RSI!B809</f>
        <v>5.0391000000000004</v>
      </c>
      <c r="C809" s="2">
        <f>RSI!I809</f>
        <v>67.61336523280697</v>
      </c>
      <c r="D809" s="2">
        <f>MACD!E809</f>
        <v>9.4618229220104766E-3</v>
      </c>
      <c r="E809" s="2">
        <f>MACD!F809</f>
        <v>-1.7639646101479337E-2</v>
      </c>
      <c r="F809" s="2">
        <f>'Moving Avg'!D809</f>
        <v>5.0148400000000004</v>
      </c>
      <c r="G809" s="2">
        <f>'Moving Avg'!F809</f>
        <v>4.9802549999999997</v>
      </c>
      <c r="H809" s="2">
        <f>'Moving Avg'!G809</f>
        <v>4.5881679999999987</v>
      </c>
      <c r="I809" s="2">
        <f>'Moving Avg'!H809</f>
        <v>3.7369624999999984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5.1605999999999996</v>
      </c>
      <c r="C810" s="2">
        <f>RSI!I810</f>
        <v>73.978071292515324</v>
      </c>
      <c r="D810" s="2">
        <f>MACD!E810</f>
        <v>1.2113563591251264E-2</v>
      </c>
      <c r="E810" s="2">
        <f>MACD!F810</f>
        <v>-1.1689004162933217E-2</v>
      </c>
      <c r="F810" s="2">
        <f>'Moving Avg'!D810</f>
        <v>5.0488400000000002</v>
      </c>
      <c r="G810" s="2">
        <f>'Moving Avg'!F810</f>
        <v>4.9996850000000004</v>
      </c>
      <c r="H810" s="2">
        <f>'Moving Avg'!G810</f>
        <v>4.6173099999999998</v>
      </c>
      <c r="I810" s="2">
        <f>'Moving Avg'!H810</f>
        <v>3.7494509999999988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5.3426999999999998</v>
      </c>
      <c r="C811" s="2">
        <f>RSI!I811</f>
        <v>80.244486875202057</v>
      </c>
      <c r="D811" s="2">
        <f>MACD!E811</f>
        <v>-1.7434893156549336E-3</v>
      </c>
      <c r="E811" s="2">
        <f>MACD!F811</f>
        <v>-9.6999011934775607E-3</v>
      </c>
      <c r="F811" s="2">
        <f>'Moving Avg'!D811</f>
        <v>5.1180599999999998</v>
      </c>
      <c r="G811" s="2">
        <f>'Moving Avg'!F811</f>
        <v>5.0276149999999999</v>
      </c>
      <c r="H811" s="2">
        <f>'Moving Avg'!G811</f>
        <v>4.6488799999999992</v>
      </c>
      <c r="I811" s="2">
        <f>'Moving Avg'!H811</f>
        <v>3.7628204999999992</v>
      </c>
      <c r="J811" s="6" t="str">
        <f>OBV!F811</f>
        <v>BULLISH</v>
      </c>
      <c r="K811" s="6" t="str">
        <f>OBV!G811</f>
        <v>STRONG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5.4763000000000002</v>
      </c>
      <c r="C812" s="2">
        <f>RSI!I812</f>
        <v>83.402436790015386</v>
      </c>
      <c r="D812" s="2">
        <f>MACD!E812</f>
        <v>-1.5727864222026433E-2</v>
      </c>
      <c r="E812" s="2">
        <f>MACD!F812</f>
        <v>-1.0905493799187335E-2</v>
      </c>
      <c r="F812" s="2">
        <f>'Moving Avg'!D812</f>
        <v>5.2115600000000004</v>
      </c>
      <c r="G812" s="2">
        <f>'Moving Avg'!F812</f>
        <v>5.0549349999999986</v>
      </c>
      <c r="H812" s="2">
        <f>'Moving Avg'!G812</f>
        <v>4.6808160000000001</v>
      </c>
      <c r="I812" s="2">
        <f>'Moving Avg'!H812</f>
        <v>3.7768579999999985</v>
      </c>
      <c r="J812" s="6" t="str">
        <f>OBV!F812</f>
        <v>BULLISH</v>
      </c>
      <c r="K812" s="6" t="str">
        <f>OBV!G812</f>
        <v>STRONG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5.3913000000000002</v>
      </c>
      <c r="C813" s="2">
        <f>RSI!I813</f>
        <v>75.16948368701523</v>
      </c>
      <c r="D813" s="2">
        <f>MACD!E813</f>
        <v>-2.8236672319929212E-2</v>
      </c>
      <c r="E813" s="2">
        <f>MACD!F813</f>
        <v>-1.4371729503335711E-2</v>
      </c>
      <c r="F813" s="2">
        <f>'Moving Avg'!D813</f>
        <v>5.2820000000000009</v>
      </c>
      <c r="G813" s="2">
        <f>'Moving Avg'!F813</f>
        <v>5.0740599999999993</v>
      </c>
      <c r="H813" s="2">
        <f>'Moving Avg'!G813</f>
        <v>4.7110519999999987</v>
      </c>
      <c r="I813" s="2">
        <f>'Moving Avg'!H813</f>
        <v>3.790529499999999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5.3609</v>
      </c>
      <c r="C814" s="2">
        <f>RSI!I814</f>
        <v>72.416193811788958</v>
      </c>
      <c r="D814" s="2">
        <f>MACD!E814</f>
        <v>-5.3076488666492061E-2</v>
      </c>
      <c r="E814" s="2">
        <f>MACD!F814</f>
        <v>-2.2112681335966982E-2</v>
      </c>
      <c r="F814" s="2">
        <f>'Moving Avg'!D814</f>
        <v>5.3463599999999998</v>
      </c>
      <c r="G814" s="2">
        <f>'Moving Avg'!F814</f>
        <v>5.0913599999999999</v>
      </c>
      <c r="H814" s="2">
        <f>'Moving Avg'!G814</f>
        <v>4.7393439999999991</v>
      </c>
      <c r="I814" s="2">
        <f>'Moving Avg'!H814</f>
        <v>3.8038434999999993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5.282</v>
      </c>
      <c r="C815" s="2">
        <f>RSI!I815</f>
        <v>65.691006435603938</v>
      </c>
      <c r="D815" s="2">
        <f>MACD!E815</f>
        <v>-6.9439575676859988E-2</v>
      </c>
      <c r="E815" s="2">
        <f>MACD!F815</f>
        <v>-3.157806020414558E-2</v>
      </c>
      <c r="F815" s="2">
        <f>'Moving Avg'!D815</f>
        <v>5.3706399999999999</v>
      </c>
      <c r="G815" s="2">
        <f>'Moving Avg'!F815</f>
        <v>5.107145</v>
      </c>
      <c r="H815" s="2">
        <f>'Moving Avg'!G815</f>
        <v>4.7630219999999994</v>
      </c>
      <c r="I815" s="2">
        <f>'Moving Avg'!H815</f>
        <v>3.8164694999999993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5.3305999999999996</v>
      </c>
      <c r="C816" s="2">
        <f>RSI!I816</f>
        <v>67.68194500292725</v>
      </c>
      <c r="D816" s="2">
        <f>MACD!E816</f>
        <v>-8.7466044694362921E-2</v>
      </c>
      <c r="E816" s="2">
        <f>MACD!F816</f>
        <v>-4.2755657102189051E-2</v>
      </c>
      <c r="F816" s="2">
        <f>'Moving Avg'!D816</f>
        <v>5.36822</v>
      </c>
      <c r="G816" s="2">
        <f>'Moving Avg'!F816</f>
        <v>5.1253599999999997</v>
      </c>
      <c r="H816" s="2">
        <f>'Moving Avg'!G816</f>
        <v>4.7863359999999986</v>
      </c>
      <c r="I816" s="2">
        <f>'Moving Avg'!H816</f>
        <v>3.8293974999999993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5.282</v>
      </c>
      <c r="C817" s="2">
        <f>RSI!I817</f>
        <v>63.701046269876805</v>
      </c>
      <c r="D817" s="2">
        <f>MACD!E817</f>
        <v>-9.8921927318396996E-2</v>
      </c>
      <c r="E817" s="2">
        <f>MACD!F817</f>
        <v>-5.3988911145430647E-2</v>
      </c>
      <c r="F817" s="2">
        <f>'Moving Avg'!D817</f>
        <v>5.3293599999999994</v>
      </c>
      <c r="G817" s="2">
        <f>'Moving Avg'!F817</f>
        <v>5.1423599999999992</v>
      </c>
      <c r="H817" s="2">
        <f>'Moving Avg'!G817</f>
        <v>4.8108639999999996</v>
      </c>
      <c r="I817" s="2">
        <f>'Moving Avg'!H817</f>
        <v>3.8419354999999999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5.4398</v>
      </c>
      <c r="C818" s="2">
        <f>RSI!I818</f>
        <v>69.893041300531351</v>
      </c>
      <c r="D818" s="2">
        <f>MACD!E818</f>
        <v>-0.11691075926237371</v>
      </c>
      <c r="E818" s="2">
        <f>MACD!F818</f>
        <v>-6.6573280768819271E-2</v>
      </c>
      <c r="F818" s="2">
        <f>'Moving Avg'!D818</f>
        <v>5.3390600000000008</v>
      </c>
      <c r="G818" s="2">
        <f>'Moving Avg'!F818</f>
        <v>5.1672500000000001</v>
      </c>
      <c r="H818" s="2">
        <f>'Moving Avg'!G818</f>
        <v>4.8384259999999992</v>
      </c>
      <c r="I818" s="2">
        <f>'Moving Avg'!H818</f>
        <v>3.8552919999999999</v>
      </c>
      <c r="J818" s="6" t="str">
        <f>OBV!F818</f>
        <v>BEARISH</v>
      </c>
      <c r="K818" s="6" t="str">
        <f>OBV!G818</f>
        <v>NEUTRAL</v>
      </c>
      <c r="L818" s="6" t="str">
        <f>OBV!H818</f>
        <v>BEARISH DIVERGENCE</v>
      </c>
    </row>
    <row r="819" spans="1:12" ht="13.5" x14ac:dyDescent="0.25">
      <c r="A819" s="3">
        <f>RSI!A819</f>
        <v>43194</v>
      </c>
      <c r="B819" s="2">
        <f>RSI!B819</f>
        <v>5.3487999999999998</v>
      </c>
      <c r="C819" s="2">
        <f>RSI!I819</f>
        <v>63.197921342904841</v>
      </c>
      <c r="D819" s="2">
        <f>MACD!E819</f>
        <v>-0.1274978981442656</v>
      </c>
      <c r="E819" s="2">
        <f>MACD!F819</f>
        <v>-7.8758204243908544E-2</v>
      </c>
      <c r="F819" s="2">
        <f>'Moving Avg'!D819</f>
        <v>5.3366400000000009</v>
      </c>
      <c r="G819" s="2">
        <f>'Moving Avg'!F819</f>
        <v>5.18607</v>
      </c>
      <c r="H819" s="2">
        <f>'Moving Avg'!G819</f>
        <v>4.8642899999999996</v>
      </c>
      <c r="I819" s="2">
        <f>'Moving Avg'!H819</f>
        <v>3.8680175000000001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5.2881</v>
      </c>
      <c r="C820" s="2">
        <f>RSI!I820</f>
        <v>59.129195947291478</v>
      </c>
      <c r="D820" s="2">
        <f>MACD!E820</f>
        <v>-0.1146804383150446</v>
      </c>
      <c r="E820" s="2">
        <f>MACD!F820</f>
        <v>-8.5942651058135755E-2</v>
      </c>
      <c r="F820" s="2">
        <f>'Moving Avg'!D820</f>
        <v>5.33786</v>
      </c>
      <c r="G820" s="2">
        <f>'Moving Avg'!F820</f>
        <v>5.1985200000000003</v>
      </c>
      <c r="H820" s="2">
        <f>'Moving Avg'!G820</f>
        <v>4.8886979999999998</v>
      </c>
      <c r="I820" s="2">
        <f>'Moving Avg'!H820</f>
        <v>3.8802344999999998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5.3365999999999998</v>
      </c>
      <c r="C821" s="2">
        <f>RSI!I821</f>
        <v>61.274507007298794</v>
      </c>
      <c r="D821" s="2">
        <f>MACD!E821</f>
        <v>-8.0361568781436965E-2</v>
      </c>
      <c r="E821" s="2">
        <f>MACD!F821</f>
        <v>-8.4826434602796E-2</v>
      </c>
      <c r="F821" s="2">
        <f>'Moving Avg'!D821</f>
        <v>5.3390599999999999</v>
      </c>
      <c r="G821" s="2">
        <f>'Moving Avg'!F821</f>
        <v>5.2136950000000004</v>
      </c>
      <c r="H821" s="2">
        <f>'Moving Avg'!G821</f>
        <v>4.9092180000000001</v>
      </c>
      <c r="I821" s="2">
        <f>'Moving Avg'!H821</f>
        <v>3.8921364999999999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5.1848999999999998</v>
      </c>
      <c r="C822" s="2">
        <f>RSI!I822</f>
        <v>52.068331018526997</v>
      </c>
      <c r="D822" s="2">
        <f>MACD!E822</f>
        <v>-2.0697365371557197E-2</v>
      </c>
      <c r="E822" s="2">
        <f>MACD!F822</f>
        <v>-7.2000620756548242E-2</v>
      </c>
      <c r="F822" s="2">
        <f>'Moving Avg'!D822</f>
        <v>5.3196399999999997</v>
      </c>
      <c r="G822" s="2">
        <f>'Moving Avg'!F822</f>
        <v>5.2179450000000012</v>
      </c>
      <c r="H822" s="2">
        <f>'Moving Avg'!G822</f>
        <v>4.9268260000000001</v>
      </c>
      <c r="I822" s="2">
        <f>'Moving Avg'!H822</f>
        <v>3.9028399999999994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</row>
    <row r="823" spans="1:12" ht="13.5" x14ac:dyDescent="0.25">
      <c r="A823" s="3">
        <f>RSI!A823</f>
        <v>43201</v>
      </c>
      <c r="B823" s="2">
        <f>RSI!B823</f>
        <v>5.1181000000000001</v>
      </c>
      <c r="C823" s="2">
        <f>RSI!I823</f>
        <v>48.605283188436566</v>
      </c>
      <c r="D823" s="2">
        <f>MACD!E823</f>
        <v>2.1475983344120486E-2</v>
      </c>
      <c r="E823" s="2">
        <f>MACD!F823</f>
        <v>-5.3305299936414502E-2</v>
      </c>
      <c r="F823" s="2">
        <f>'Moving Avg'!D823</f>
        <v>5.2553000000000001</v>
      </c>
      <c r="G823" s="2">
        <f>'Moving Avg'!F823</f>
        <v>5.2200700000000007</v>
      </c>
      <c r="H823" s="2">
        <f>'Moving Avg'!G823</f>
        <v>4.9441900000000008</v>
      </c>
      <c r="I823" s="2">
        <f>'Moving Avg'!H823</f>
        <v>3.9125939999999999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5.2152000000000003</v>
      </c>
      <c r="C824" s="2">
        <f>RSI!I824</f>
        <v>53.451652958883002</v>
      </c>
      <c r="D824" s="2">
        <f>MACD!E824</f>
        <v>4.55169148638781E-2</v>
      </c>
      <c r="E824" s="2">
        <f>MACD!F824</f>
        <v>-3.354085697635599E-2</v>
      </c>
      <c r="F824" s="2">
        <f>'Moving Avg'!D824</f>
        <v>5.22858</v>
      </c>
      <c r="G824" s="2">
        <f>'Moving Avg'!F824</f>
        <v>5.2316050000000001</v>
      </c>
      <c r="H824" s="2">
        <f>'Moving Avg'!G824</f>
        <v>4.9631320000000008</v>
      </c>
      <c r="I824" s="2">
        <f>'Moving Avg'!H824</f>
        <v>3.9226864999999997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5.4156000000000004</v>
      </c>
      <c r="C825" s="2">
        <f>RSI!I825</f>
        <v>61.517109037531604</v>
      </c>
      <c r="D825" s="2">
        <f>MACD!E825</f>
        <v>3.8511184118801722E-2</v>
      </c>
      <c r="E825" s="2">
        <f>MACD!F825</f>
        <v>-1.9130448757324447E-2</v>
      </c>
      <c r="F825" s="2">
        <f>'Moving Avg'!D825</f>
        <v>5.2540800000000001</v>
      </c>
      <c r="G825" s="2">
        <f>'Moving Avg'!F825</f>
        <v>5.2528550000000003</v>
      </c>
      <c r="H825" s="2">
        <f>'Moving Avg'!G825</f>
        <v>4.9815900000000006</v>
      </c>
      <c r="I825" s="2">
        <f>'Moving Avg'!H825</f>
        <v>3.9341919999999999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5.3002000000000002</v>
      </c>
      <c r="C826" s="2">
        <f>RSI!I826</f>
        <v>55.54829342547152</v>
      </c>
      <c r="D826" s="2">
        <f>MACD!E826</f>
        <v>4.7086053943954376E-2</v>
      </c>
      <c r="E826" s="2">
        <f>MACD!F826</f>
        <v>-5.8871482170686842E-3</v>
      </c>
      <c r="F826" s="2">
        <f>'Moving Avg'!D826</f>
        <v>5.2468000000000004</v>
      </c>
      <c r="G826" s="2">
        <f>'Moving Avg'!F826</f>
        <v>5.2680350000000002</v>
      </c>
      <c r="H826" s="2">
        <f>'Moving Avg'!G826</f>
        <v>4.9978600000000002</v>
      </c>
      <c r="I826" s="2">
        <f>'Moving Avg'!H826</f>
        <v>3.9449150000000004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5.3426999999999998</v>
      </c>
      <c r="C827" s="2">
        <f>RSI!I827</f>
        <v>57.195505153665991</v>
      </c>
      <c r="D827" s="2">
        <f>MACD!E827</f>
        <v>4.2989031112448117E-2</v>
      </c>
      <c r="E827" s="2">
        <f>MACD!F827</f>
        <v>3.8880876488346754E-3</v>
      </c>
      <c r="F827" s="2">
        <f>'Moving Avg'!D827</f>
        <v>5.2783600000000011</v>
      </c>
      <c r="G827" s="2">
        <f>'Moving Avg'!F827</f>
        <v>5.2847299999999988</v>
      </c>
      <c r="H827" s="2">
        <f>'Moving Avg'!G827</f>
        <v>5.0138880000000015</v>
      </c>
      <c r="I827" s="2">
        <f>'Moving Avg'!H827</f>
        <v>3.955880000000001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5.4459</v>
      </c>
      <c r="C828" s="2">
        <f>RSI!I828</f>
        <v>60.976949027185938</v>
      </c>
      <c r="D828" s="2">
        <f>MACD!E828</f>
        <v>5.5229950191894694E-2</v>
      </c>
      <c r="E828" s="2">
        <f>MACD!F828</f>
        <v>1.415646015744668E-2</v>
      </c>
      <c r="F828" s="2">
        <f>'Moving Avg'!D828</f>
        <v>5.3439199999999998</v>
      </c>
      <c r="G828" s="2">
        <f>'Moving Avg'!F828</f>
        <v>5.3050699999999988</v>
      </c>
      <c r="H828" s="2">
        <f>'Moving Avg'!G828</f>
        <v>5.0314940000000004</v>
      </c>
      <c r="I828" s="2">
        <f>'Moving Avg'!H828</f>
        <v>3.9669210000000015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5.4641000000000002</v>
      </c>
      <c r="C829" s="2">
        <f>RSI!I829</f>
        <v>61.62088051649971</v>
      </c>
      <c r="D829" s="2">
        <f>MACD!E829</f>
        <v>4.8773348898675906E-2</v>
      </c>
      <c r="E829" s="2">
        <f>MACD!F829</f>
        <v>2.1079837905692525E-2</v>
      </c>
      <c r="F829" s="2">
        <f>'Moving Avg'!D829</f>
        <v>5.3937000000000008</v>
      </c>
      <c r="G829" s="2">
        <f>'Moving Avg'!F829</f>
        <v>5.3263199999999991</v>
      </c>
      <c r="H829" s="2">
        <f>'Moving Avg'!G829</f>
        <v>5.0482500000000003</v>
      </c>
      <c r="I829" s="2">
        <f>'Moving Avg'!H829</f>
        <v>3.9779940000000016</v>
      </c>
      <c r="J829" s="6" t="str">
        <f>OBV!F829</f>
        <v>BULLISH</v>
      </c>
      <c r="K829" s="6" t="str">
        <f>OBV!G829</f>
        <v>NEUTRAL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5.4337999999999997</v>
      </c>
      <c r="C830" s="2">
        <f>RSI!I830</f>
        <v>59.850200936817011</v>
      </c>
      <c r="D830" s="2">
        <f>MACD!E830</f>
        <v>3.4750959294032491E-2</v>
      </c>
      <c r="E830" s="2">
        <f>MACD!F830</f>
        <v>2.3814062183360522E-2</v>
      </c>
      <c r="F830" s="2">
        <f>'Moving Avg'!D830</f>
        <v>5.3973399999999998</v>
      </c>
      <c r="G830" s="2">
        <f>'Moving Avg'!F830</f>
        <v>5.3399799999999988</v>
      </c>
      <c r="H830" s="2">
        <f>'Moving Avg'!G830</f>
        <v>5.0675580000000009</v>
      </c>
      <c r="I830" s="2">
        <f>'Moving Avg'!H830</f>
        <v>3.9886225000000017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5.4337999999999997</v>
      </c>
      <c r="C831" s="2">
        <f>RSI!I831</f>
        <v>59.850200936817018</v>
      </c>
      <c r="D831" s="2">
        <f>MACD!E831</f>
        <v>2.9169873885335207E-2</v>
      </c>
      <c r="E831" s="2">
        <f>MACD!F831</f>
        <v>2.488522452375546E-2</v>
      </c>
      <c r="F831" s="2">
        <f>'Moving Avg'!D831</f>
        <v>5.424059999999999</v>
      </c>
      <c r="G831" s="2">
        <f>'Moving Avg'!F831</f>
        <v>5.3445349999999996</v>
      </c>
      <c r="H831" s="2">
        <f>'Moving Avg'!G831</f>
        <v>5.0857720000000004</v>
      </c>
      <c r="I831" s="2">
        <f>'Moving Avg'!H831</f>
        <v>3.9982540000000015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5.4156000000000004</v>
      </c>
      <c r="C832" s="2">
        <f>RSI!I832</f>
        <v>58.675659918864461</v>
      </c>
      <c r="D832" s="2">
        <f>MACD!E832</f>
        <v>1.3668027088868939E-3</v>
      </c>
      <c r="E832" s="2">
        <f>MACD!F832</f>
        <v>2.018154016078175E-2</v>
      </c>
      <c r="F832" s="2">
        <f>'Moving Avg'!D832</f>
        <v>5.4386400000000004</v>
      </c>
      <c r="G832" s="2">
        <f>'Moving Avg'!F832</f>
        <v>5.3414999999999999</v>
      </c>
      <c r="H832" s="2">
        <f>'Moving Avg'!G832</f>
        <v>5.1047159999999998</v>
      </c>
      <c r="I832" s="2">
        <f>'Moving Avg'!H832</f>
        <v>4.0075010000000022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5.5187999999999997</v>
      </c>
      <c r="C833" s="2">
        <f>RSI!I833</f>
        <v>63.097939397961248</v>
      </c>
      <c r="D833" s="2">
        <f>MACD!E833</f>
        <v>-4.0982233713787508E-2</v>
      </c>
      <c r="E833" s="2">
        <f>MACD!F833</f>
        <v>7.9487853858678983E-3</v>
      </c>
      <c r="F833" s="2">
        <f>'Moving Avg'!D833</f>
        <v>5.45322</v>
      </c>
      <c r="G833" s="2">
        <f>'Moving Avg'!F833</f>
        <v>5.3478750000000002</v>
      </c>
      <c r="H833" s="2">
        <f>'Moving Avg'!G833</f>
        <v>5.1240240000000021</v>
      </c>
      <c r="I833" s="2">
        <f>'Moving Avg'!H833</f>
        <v>4.0171470000000031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5.7676999999999996</v>
      </c>
      <c r="C834" s="2">
        <f>RSI!I834</f>
        <v>71.124068545050079</v>
      </c>
      <c r="D834" s="2">
        <f>MACD!E834</f>
        <v>-8.1759601467008558E-2</v>
      </c>
      <c r="E834" s="2">
        <f>MACD!F834</f>
        <v>-9.9928919847073923E-3</v>
      </c>
      <c r="F834" s="2">
        <f>'Moving Avg'!D834</f>
        <v>5.5139399999999998</v>
      </c>
      <c r="G834" s="2">
        <f>'Moving Avg'!F834</f>
        <v>5.3682150000000002</v>
      </c>
      <c r="H834" s="2">
        <f>'Moving Avg'!G834</f>
        <v>5.1464880000000015</v>
      </c>
      <c r="I834" s="2">
        <f>'Moving Avg'!H834</f>
        <v>4.0282425000000019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5.7373000000000003</v>
      </c>
      <c r="C835" s="2">
        <f>RSI!I835</f>
        <v>69.14593525643528</v>
      </c>
      <c r="D835" s="2">
        <f>MACD!E835</f>
        <v>-8.598962347916661E-2</v>
      </c>
      <c r="E835" s="2">
        <f>MACD!F835</f>
        <v>-2.5192238283599233E-2</v>
      </c>
      <c r="F835" s="2">
        <f>'Moving Avg'!D835</f>
        <v>5.5746400000000005</v>
      </c>
      <c r="G835" s="2">
        <f>'Moving Avg'!F835</f>
        <v>5.3909800000000008</v>
      </c>
      <c r="H835" s="2">
        <f>'Moving Avg'!G835</f>
        <v>5.166766</v>
      </c>
      <c r="I835" s="2">
        <f>'Moving Avg'!H835</f>
        <v>4.0393325000000031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5.6158999999999999</v>
      </c>
      <c r="C836" s="2">
        <f>RSI!I836</f>
        <v>61.758928463867356</v>
      </c>
      <c r="D836" s="2">
        <f>MACD!E836</f>
        <v>-0.10075115498750531</v>
      </c>
      <c r="E836" s="2">
        <f>MACD!F836</f>
        <v>-4.0304021624380446E-2</v>
      </c>
      <c r="F836" s="2">
        <f>'Moving Avg'!D836</f>
        <v>5.6110600000000002</v>
      </c>
      <c r="G836" s="2">
        <f>'Moving Avg'!F836</f>
        <v>5.4052450000000007</v>
      </c>
      <c r="H836" s="2">
        <f>'Moving Avg'!G836</f>
        <v>5.1834020000000001</v>
      </c>
      <c r="I836" s="2">
        <f>'Moving Avg'!H836</f>
        <v>4.0499915000000017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</row>
    <row r="837" spans="1:12" ht="13.5" x14ac:dyDescent="0.25">
      <c r="A837" s="3">
        <f>RSI!A837</f>
        <v>43222</v>
      </c>
      <c r="B837" s="2">
        <f>RSI!B837</f>
        <v>5.5734000000000004</v>
      </c>
      <c r="C837" s="2">
        <f>RSI!I837</f>
        <v>59.367774510292094</v>
      </c>
      <c r="D837" s="2">
        <f>MACD!E837</f>
        <v>-0.10507940725201603</v>
      </c>
      <c r="E837" s="2">
        <f>MACD!F837</f>
        <v>-5.3259098749907564E-2</v>
      </c>
      <c r="F837" s="2">
        <f>'Moving Avg'!D837</f>
        <v>5.64262</v>
      </c>
      <c r="G837" s="2">
        <f>'Moving Avg'!F837</f>
        <v>5.4198150000000016</v>
      </c>
      <c r="H837" s="2">
        <f>'Moving Avg'!G837</f>
        <v>5.2001580000000009</v>
      </c>
      <c r="I837" s="2">
        <f>'Moving Avg'!H837</f>
        <v>4.0603500000000023</v>
      </c>
      <c r="J837" s="6" t="str">
        <f>OBV!F837</f>
        <v>BEARISH</v>
      </c>
      <c r="K837" s="6" t="str">
        <f>OBV!G837</f>
        <v>NEUTRAL</v>
      </c>
      <c r="L837" s="6" t="str">
        <f>OBV!H837</f>
        <v>BEARISH DIVERGENCE</v>
      </c>
    </row>
    <row r="838" spans="1:12" ht="13.5" x14ac:dyDescent="0.25">
      <c r="A838" s="3">
        <f>RSI!A838</f>
        <v>43223</v>
      </c>
      <c r="B838" s="2">
        <f>RSI!B838</f>
        <v>5.5247999999999999</v>
      </c>
      <c r="C838" s="2">
        <f>RSI!I838</f>
        <v>56.665921223223975</v>
      </c>
      <c r="D838" s="2">
        <f>MACD!E838</f>
        <v>-9.0425138715640507E-2</v>
      </c>
      <c r="E838" s="2">
        <f>MACD!F838</f>
        <v>-6.0692306743054161E-2</v>
      </c>
      <c r="F838" s="2">
        <f>'Moving Avg'!D838</f>
        <v>5.6438199999999998</v>
      </c>
      <c r="G838" s="2">
        <f>'Moving Avg'!F838</f>
        <v>5.4240650000000006</v>
      </c>
      <c r="H838" s="2">
        <f>'Moving Avg'!G838</f>
        <v>5.217156000000001</v>
      </c>
      <c r="I838" s="2">
        <f>'Moving Avg'!H838</f>
        <v>4.0704950000000029</v>
      </c>
      <c r="J838" s="6" t="str">
        <f>OBV!F838</f>
        <v>BEARISH</v>
      </c>
      <c r="K838" s="6" t="str">
        <f>OBV!G838</f>
        <v>WEAK</v>
      </c>
      <c r="L838" s="6" t="str">
        <f>OBV!H838</f>
        <v>BEARISH DIVERGENCE</v>
      </c>
    </row>
    <row r="839" spans="1:12" ht="13.5" x14ac:dyDescent="0.25">
      <c r="A839" s="3">
        <f>RSI!A839</f>
        <v>43224</v>
      </c>
      <c r="B839" s="2">
        <f>RSI!B839</f>
        <v>5.5065999999999997</v>
      </c>
      <c r="C839" s="2">
        <f>RSI!I839</f>
        <v>55.644619712086076</v>
      </c>
      <c r="D839" s="2">
        <f>MACD!E839</f>
        <v>-7.4664385432546609E-2</v>
      </c>
      <c r="E839" s="2">
        <f>MACD!F839</f>
        <v>-6.3486722480952648E-2</v>
      </c>
      <c r="F839" s="2">
        <f>'Moving Avg'!D839</f>
        <v>5.5915999999999997</v>
      </c>
      <c r="G839" s="2">
        <f>'Moving Avg'!F839</f>
        <v>5.4319550000000003</v>
      </c>
      <c r="H839" s="2">
        <f>'Moving Avg'!G839</f>
        <v>5.2331839999999996</v>
      </c>
      <c r="I839" s="2">
        <f>'Moving Avg'!H839</f>
        <v>4.0807250000000028</v>
      </c>
      <c r="J839" s="6" t="str">
        <f>OBV!F839</f>
        <v>BEARISH</v>
      </c>
      <c r="K839" s="6" t="str">
        <f>OBV!G839</f>
        <v>WEAK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5.5187999999999997</v>
      </c>
      <c r="C840" s="2">
        <f>RSI!I840</f>
        <v>56.21430809561263</v>
      </c>
      <c r="D840" s="2">
        <f>MACD!E840</f>
        <v>-6.7514913368214025E-2</v>
      </c>
      <c r="E840" s="2">
        <f>MACD!F840</f>
        <v>-6.4292360658404935E-2</v>
      </c>
      <c r="F840" s="2">
        <f>'Moving Avg'!D840</f>
        <v>5.5478999999999994</v>
      </c>
      <c r="G840" s="2">
        <f>'Moving Avg'!F840</f>
        <v>5.4434900000000006</v>
      </c>
      <c r="H840" s="2">
        <f>'Moving Avg'!G840</f>
        <v>5.2481200000000001</v>
      </c>
      <c r="I840" s="2">
        <f>'Moving Avg'!H840</f>
        <v>4.0908985000000033</v>
      </c>
      <c r="J840" s="6" t="str">
        <f>OBV!F840</f>
        <v>BEARISH</v>
      </c>
      <c r="K840" s="6" t="str">
        <f>OBV!G840</f>
        <v>WEAK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5.5673000000000004</v>
      </c>
      <c r="C841" s="2">
        <f>RSI!I841</f>
        <v>58.496451236260704</v>
      </c>
      <c r="D841" s="2">
        <f>MACD!E841</f>
        <v>-6.5705327980281503E-2</v>
      </c>
      <c r="E841" s="2">
        <f>MACD!F841</f>
        <v>-6.4574954122780248E-2</v>
      </c>
      <c r="F841" s="2">
        <f>'Moving Avg'!D841</f>
        <v>5.5381799999999997</v>
      </c>
      <c r="G841" s="2">
        <f>'Moving Avg'!F841</f>
        <v>5.4550250000000009</v>
      </c>
      <c r="H841" s="2">
        <f>'Moving Avg'!G841</f>
        <v>5.2637839999999994</v>
      </c>
      <c r="I841" s="2">
        <f>'Moving Avg'!H841</f>
        <v>4.1014320000000035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5.7069999999999999</v>
      </c>
      <c r="C842" s="2">
        <f>RSI!I842</f>
        <v>64.272749494834486</v>
      </c>
      <c r="D842" s="2">
        <f>MACD!E842</f>
        <v>-7.8208298653778208E-2</v>
      </c>
      <c r="E842" s="2">
        <f>MACD!F842</f>
        <v>-6.7301623028979837E-2</v>
      </c>
      <c r="F842" s="2">
        <f>'Moving Avg'!D842</f>
        <v>5.5648999999999997</v>
      </c>
      <c r="G842" s="2">
        <f>'Moving Avg'!F842</f>
        <v>5.4811300000000003</v>
      </c>
      <c r="H842" s="2">
        <f>'Moving Avg'!G842</f>
        <v>5.2793260000000002</v>
      </c>
      <c r="I842" s="2">
        <f>'Moving Avg'!H842</f>
        <v>4.1131040000000034</v>
      </c>
      <c r="J842" s="6" t="str">
        <f>OBV!F842</f>
        <v>BEARISH</v>
      </c>
      <c r="K842" s="6" t="str">
        <f>OBV!G842</f>
        <v>NEUTRAL</v>
      </c>
      <c r="L842" s="6" t="str">
        <f>OBV!H842</f>
        <v>BEARISH DIVERGENCE</v>
      </c>
    </row>
    <row r="843" spans="1:12" ht="13.5" x14ac:dyDescent="0.25">
      <c r="A843" s="3">
        <f>RSI!A843</f>
        <v>43230</v>
      </c>
      <c r="B843" s="2">
        <f>RSI!B843</f>
        <v>5.7919999999999998</v>
      </c>
      <c r="C843" s="2">
        <f>RSI!I843</f>
        <v>67.258604826328366</v>
      </c>
      <c r="D843" s="2">
        <f>MACD!E843</f>
        <v>-8.085298167542021E-2</v>
      </c>
      <c r="E843" s="2">
        <f>MACD!F843</f>
        <v>-7.0011894758267912E-2</v>
      </c>
      <c r="F843" s="2">
        <f>'Moving Avg'!D843</f>
        <v>5.6183400000000008</v>
      </c>
      <c r="G843" s="2">
        <f>'Moving Avg'!F843</f>
        <v>5.5148250000000001</v>
      </c>
      <c r="H843" s="2">
        <f>'Moving Avg'!G843</f>
        <v>5.2949899999999994</v>
      </c>
      <c r="I843" s="2">
        <f>'Moving Avg'!H843</f>
        <v>4.1251130000000034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5.9134000000000002</v>
      </c>
      <c r="C844" s="2">
        <f>RSI!I844</f>
        <v>70.987945788539818</v>
      </c>
      <c r="D844" s="2">
        <f>MACD!E844</f>
        <v>-5.5817300490947019E-2</v>
      </c>
      <c r="E844" s="2">
        <f>MACD!F844</f>
        <v>-6.7172975904803742E-2</v>
      </c>
      <c r="F844" s="2">
        <f>'Moving Avg'!D844</f>
        <v>5.6996999999999991</v>
      </c>
      <c r="G844" s="2">
        <f>'Moving Avg'!F844</f>
        <v>5.5497350000000001</v>
      </c>
      <c r="H844" s="2">
        <f>'Moving Avg'!G844</f>
        <v>5.3129599999999995</v>
      </c>
      <c r="I844" s="2">
        <f>'Moving Avg'!H844</f>
        <v>4.1377875000000035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5.9255000000000004</v>
      </c>
      <c r="C845" s="2">
        <f>RSI!I845</f>
        <v>71.338364465762311</v>
      </c>
      <c r="D845" s="2">
        <f>MACD!E845</f>
        <v>-4.2799974201219726E-2</v>
      </c>
      <c r="E845" s="2">
        <f>MACD!F845</f>
        <v>-6.229837556408694E-2</v>
      </c>
      <c r="F845" s="2">
        <f>'Moving Avg'!D845</f>
        <v>5.7810399999999991</v>
      </c>
      <c r="G845" s="2">
        <f>'Moving Avg'!F845</f>
        <v>5.5752299999999995</v>
      </c>
      <c r="H845" s="2">
        <f>'Moving Avg'!G845</f>
        <v>5.3321439999999996</v>
      </c>
      <c r="I845" s="2">
        <f>'Moving Avg'!H845</f>
        <v>4.1506690000000042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5.9013</v>
      </c>
      <c r="C846" s="2">
        <f>RSI!I846</f>
        <v>69.529554706122184</v>
      </c>
      <c r="D846" s="2">
        <f>MACD!E846</f>
        <v>-5.1142525122930493E-2</v>
      </c>
      <c r="E846" s="2">
        <f>MACD!F846</f>
        <v>-6.0067205475855659E-2</v>
      </c>
      <c r="F846" s="2">
        <f>'Moving Avg'!D846</f>
        <v>5.8478399999999997</v>
      </c>
      <c r="G846" s="2">
        <f>'Moving Avg'!F846</f>
        <v>5.6052850000000003</v>
      </c>
      <c r="H846" s="2">
        <f>'Moving Avg'!G846</f>
        <v>5.3508439999999995</v>
      </c>
      <c r="I846" s="2">
        <f>'Moving Avg'!H846</f>
        <v>4.1633125000000044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5.8284000000000002</v>
      </c>
      <c r="C847" s="2">
        <f>RSI!I847</f>
        <v>64.245027822762651</v>
      </c>
      <c r="D847" s="2">
        <f>MACD!E847</f>
        <v>-6.1486774134266398E-2</v>
      </c>
      <c r="E847" s="2">
        <f>MACD!F847</f>
        <v>-6.0351119207537815E-2</v>
      </c>
      <c r="F847" s="2">
        <f>'Moving Avg'!D847</f>
        <v>5.8721199999999998</v>
      </c>
      <c r="G847" s="2">
        <f>'Moving Avg'!F847</f>
        <v>5.6295699999999993</v>
      </c>
      <c r="H847" s="2">
        <f>'Moving Avg'!G847</f>
        <v>5.3685719999999995</v>
      </c>
      <c r="I847" s="2">
        <f>'Moving Avg'!H847</f>
        <v>4.1756500000000036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5.7676999999999996</v>
      </c>
      <c r="C848" s="2">
        <f>RSI!I848</f>
        <v>60.145925833139671</v>
      </c>
      <c r="D848" s="2">
        <f>MACD!E848</f>
        <v>-7.4777148440762886E-2</v>
      </c>
      <c r="E848" s="2">
        <f>MACD!F848</f>
        <v>-6.3236325054182835E-2</v>
      </c>
      <c r="F848" s="2">
        <f>'Moving Avg'!D848</f>
        <v>5.8672599999999999</v>
      </c>
      <c r="G848" s="2">
        <f>'Moving Avg'!F848</f>
        <v>5.6456600000000003</v>
      </c>
      <c r="H848" s="2">
        <f>'Moving Avg'!G848</f>
        <v>5.3850859999999985</v>
      </c>
      <c r="I848" s="2">
        <f>'Moving Avg'!H848</f>
        <v>4.1872440000000042</v>
      </c>
      <c r="J848" s="6" t="str">
        <f>OBV!F848</f>
        <v>BULLISH</v>
      </c>
      <c r="K848" s="6" t="str">
        <f>OBV!G848</f>
        <v>NEUTRAL</v>
      </c>
      <c r="L848" s="6" t="str">
        <f>OBV!H848</f>
        <v>BULLISH DIVERGENCE</v>
      </c>
    </row>
    <row r="849" spans="1:12" ht="13.5" x14ac:dyDescent="0.25">
      <c r="A849" s="3">
        <f>RSI!A849</f>
        <v>43238</v>
      </c>
      <c r="B849" s="2">
        <f>RSI!B849</f>
        <v>5.7069999999999999</v>
      </c>
      <c r="C849" s="2">
        <f>RSI!I849</f>
        <v>56.278879895919914</v>
      </c>
      <c r="D849" s="2">
        <f>MACD!E849</f>
        <v>-8.5409468499235253E-2</v>
      </c>
      <c r="E849" s="2">
        <f>MACD!F849</f>
        <v>-6.7670953743193318E-2</v>
      </c>
      <c r="F849" s="2">
        <f>'Moving Avg'!D849</f>
        <v>5.8259799999999995</v>
      </c>
      <c r="G849" s="2">
        <f>'Moving Avg'!F849</f>
        <v>5.6578049999999998</v>
      </c>
      <c r="H849" s="2">
        <f>'Moving Avg'!G849</f>
        <v>5.3997779999999986</v>
      </c>
      <c r="I849" s="2">
        <f>'Moving Avg'!H849</f>
        <v>4.1984760000000039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5.8223000000000003</v>
      </c>
      <c r="C850" s="2">
        <f>RSI!I850</f>
        <v>61.360786653471202</v>
      </c>
      <c r="D850" s="2">
        <f>MACD!E850</f>
        <v>-0.10171388485844535</v>
      </c>
      <c r="E850" s="2">
        <f>MACD!F850</f>
        <v>-7.4479539966243735E-2</v>
      </c>
      <c r="F850" s="2">
        <f>'Moving Avg'!D850</f>
        <v>5.8053399999999993</v>
      </c>
      <c r="G850" s="2">
        <f>'Moving Avg'!F850</f>
        <v>5.6772299999999998</v>
      </c>
      <c r="H850" s="2">
        <f>'Moving Avg'!G850</f>
        <v>5.4154419999999979</v>
      </c>
      <c r="I850" s="2">
        <f>'Moving Avg'!H850</f>
        <v>4.2100205000000042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5.8223000000000003</v>
      </c>
      <c r="C851" s="2">
        <f>RSI!I851</f>
        <v>61.360786653471202</v>
      </c>
      <c r="D851" s="2">
        <f>MACD!E851</f>
        <v>-0.10932601864576341</v>
      </c>
      <c r="E851" s="2">
        <f>MACD!F851</f>
        <v>-8.1448835702147671E-2</v>
      </c>
      <c r="F851" s="2">
        <f>'Moving Avg'!D851</f>
        <v>5.7895399999999997</v>
      </c>
      <c r="G851" s="2">
        <f>'Moving Avg'!F851</f>
        <v>5.6966549999999998</v>
      </c>
      <c r="H851" s="2">
        <f>'Moving Avg'!G851</f>
        <v>5.4312259999999979</v>
      </c>
      <c r="I851" s="2">
        <f>'Moving Avg'!H851</f>
        <v>4.2212520000000042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5.8708999999999998</v>
      </c>
      <c r="C852" s="2">
        <f>RSI!I852</f>
        <v>63.438274197916897</v>
      </c>
      <c r="D852" s="2">
        <f>MACD!E852</f>
        <v>-9.9057735788012913E-2</v>
      </c>
      <c r="E852" s="2">
        <f>MACD!F852</f>
        <v>-8.4970615719320727E-2</v>
      </c>
      <c r="F852" s="2">
        <f>'Moving Avg'!D852</f>
        <v>5.7980399999999985</v>
      </c>
      <c r="G852" s="2">
        <f>'Moving Avg'!F852</f>
        <v>5.7194200000000013</v>
      </c>
      <c r="H852" s="2">
        <f>'Moving Avg'!G852</f>
        <v>5.4466459999999985</v>
      </c>
      <c r="I852" s="2">
        <f>'Moving Avg'!H852</f>
        <v>4.2325750000000042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5.883</v>
      </c>
      <c r="C853" s="2">
        <f>RSI!I853</f>
        <v>63.957856734326668</v>
      </c>
      <c r="D853" s="2">
        <f>MACD!E853</f>
        <v>-7.9571101232362551E-2</v>
      </c>
      <c r="E853" s="2">
        <f>MACD!F853</f>
        <v>-8.38907128219291E-2</v>
      </c>
      <c r="F853" s="2">
        <f>'Moving Avg'!D853</f>
        <v>5.8210999999999995</v>
      </c>
      <c r="G853" s="2">
        <f>'Moving Avg'!F853</f>
        <v>5.7376300000000011</v>
      </c>
      <c r="H853" s="2">
        <f>'Moving Avg'!G853</f>
        <v>5.4627939999999988</v>
      </c>
      <c r="I853" s="2">
        <f>'Moving Avg'!H853</f>
        <v>4.2439280000000039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5.9497999999999998</v>
      </c>
      <c r="C854" s="2">
        <f>RSI!I854</f>
        <v>66.765803185488735</v>
      </c>
      <c r="D854" s="2">
        <f>MACD!E854</f>
        <v>-5.0705263888392693E-2</v>
      </c>
      <c r="E854" s="2">
        <f>MACD!F854</f>
        <v>-7.7253623035221833E-2</v>
      </c>
      <c r="F854" s="2">
        <f>'Moving Avg'!D854</f>
        <v>5.8696599999999997</v>
      </c>
      <c r="G854" s="2">
        <f>'Moving Avg'!F854</f>
        <v>5.7467350000000001</v>
      </c>
      <c r="H854" s="2">
        <f>'Moving Avg'!G854</f>
        <v>5.4820999999999982</v>
      </c>
      <c r="I854" s="2">
        <f>'Moving Avg'!H854</f>
        <v>4.2557060000000044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6.0105000000000004</v>
      </c>
      <c r="C855" s="2">
        <f>RSI!I855</f>
        <v>69.120048598186273</v>
      </c>
      <c r="D855" s="2">
        <f>MACD!E855</f>
        <v>-3.0561314244103244E-2</v>
      </c>
      <c r="E855" s="2">
        <f>MACD!F855</f>
        <v>-6.7915161276998121E-2</v>
      </c>
      <c r="F855" s="2">
        <f>'Moving Avg'!D855</f>
        <v>5.9073000000000002</v>
      </c>
      <c r="G855" s="2">
        <f>'Moving Avg'!F855</f>
        <v>5.7603949999999999</v>
      </c>
      <c r="H855" s="2">
        <f>'Moving Avg'!G855</f>
        <v>5.5024979999999983</v>
      </c>
      <c r="I855" s="2">
        <f>'Moving Avg'!H855</f>
        <v>4.2678485000000048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6.0105000000000004</v>
      </c>
      <c r="C856" s="2">
        <f>RSI!I856</f>
        <v>69.120048598186287</v>
      </c>
      <c r="D856" s="2">
        <f>MACD!E856</f>
        <v>-1.9122478320583447E-2</v>
      </c>
      <c r="E856" s="2">
        <f>MACD!F856</f>
        <v>-5.815662468571519E-2</v>
      </c>
      <c r="F856" s="2">
        <f>'Moving Avg'!D856</f>
        <v>5.9449399999999999</v>
      </c>
      <c r="G856" s="2">
        <f>'Moving Avg'!F856</f>
        <v>5.780125</v>
      </c>
      <c r="H856" s="2">
        <f>'Moving Avg'!G856</f>
        <v>5.5227759999999977</v>
      </c>
      <c r="I856" s="2">
        <f>'Moving Avg'!H856</f>
        <v>4.2802035000000043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5.9741</v>
      </c>
      <c r="C857" s="2">
        <f>RSI!I857</f>
        <v>65.87465796761407</v>
      </c>
      <c r="D857" s="2">
        <f>MACD!E857</f>
        <v>-1.9706040166024508E-2</v>
      </c>
      <c r="E857" s="2">
        <f>MACD!F857</f>
        <v>-5.0466507781777054E-2</v>
      </c>
      <c r="F857" s="2">
        <f>'Moving Avg'!D857</f>
        <v>5.9655800000000001</v>
      </c>
      <c r="G857" s="2">
        <f>'Moving Avg'!F857</f>
        <v>5.80016</v>
      </c>
      <c r="H857" s="2">
        <f>'Moving Avg'!G857</f>
        <v>5.5420819999999988</v>
      </c>
      <c r="I857" s="2">
        <f>'Moving Avg'!H857</f>
        <v>4.2921640000000041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5.9497999999999998</v>
      </c>
      <c r="C858" s="2">
        <f>RSI!I858</f>
        <v>63.7235966208588</v>
      </c>
      <c r="D858" s="2">
        <f>MACD!E858</f>
        <v>-2.9137536880645243E-2</v>
      </c>
      <c r="E858" s="2">
        <f>MACD!F858</f>
        <v>-4.6200713601550696E-2</v>
      </c>
      <c r="F858" s="2">
        <f>'Moving Avg'!D858</f>
        <v>5.9789399999999997</v>
      </c>
      <c r="G858" s="2">
        <f>'Moving Avg'!F858</f>
        <v>5.8214099999999993</v>
      </c>
      <c r="H858" s="2">
        <f>'Moving Avg'!G858</f>
        <v>5.5602959999999992</v>
      </c>
      <c r="I858" s="2">
        <f>'Moving Avg'!H858</f>
        <v>4.3043065000000045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5.883</v>
      </c>
      <c r="C859" s="2">
        <f>RSI!I859</f>
        <v>58.106475023214649</v>
      </c>
      <c r="D859" s="2">
        <f>MACD!E859</f>
        <v>-4.2660361521665635E-2</v>
      </c>
      <c r="E859" s="2">
        <f>MACD!F859</f>
        <v>-4.5492643185573688E-2</v>
      </c>
      <c r="F859" s="2">
        <f>'Moving Avg'!D859</f>
        <v>5.9655800000000001</v>
      </c>
      <c r="G859" s="2">
        <f>'Moving Avg'!F859</f>
        <v>5.84023</v>
      </c>
      <c r="H859" s="2">
        <f>'Moving Avg'!G859</f>
        <v>5.5771739999999985</v>
      </c>
      <c r="I859" s="2">
        <f>'Moving Avg'!H859</f>
        <v>4.3161150000000044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5.8526999999999996</v>
      </c>
      <c r="C860" s="2">
        <f>RSI!I860</f>
        <v>55.707752397154479</v>
      </c>
      <c r="D860" s="2">
        <f>MACD!E860</f>
        <v>-3.4791801208827522E-2</v>
      </c>
      <c r="E860" s="2">
        <f>MACD!F860</f>
        <v>-4.3352474790224457E-2</v>
      </c>
      <c r="F860" s="2">
        <f>'Moving Avg'!D860</f>
        <v>5.9340199999999994</v>
      </c>
      <c r="G860" s="2">
        <f>'Moving Avg'!F860</f>
        <v>5.8569249999999995</v>
      </c>
      <c r="H860" s="2">
        <f>'Moving Avg'!G860</f>
        <v>5.5910159999999998</v>
      </c>
      <c r="I860" s="2">
        <f>'Moving Avg'!H860</f>
        <v>4.3277720000000048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5.9073000000000002</v>
      </c>
      <c r="C861" s="2">
        <f>RSI!I861</f>
        <v>58.992860564956743</v>
      </c>
      <c r="D861" s="2">
        <f>MACD!E861</f>
        <v>-3.2621370180719644E-2</v>
      </c>
      <c r="E861" s="2">
        <f>MACD!F861</f>
        <v>-4.1206253868323502E-2</v>
      </c>
      <c r="F861" s="2">
        <f>'Moving Avg'!D861</f>
        <v>5.9133799999999992</v>
      </c>
      <c r="G861" s="2">
        <f>'Moving Avg'!F861</f>
        <v>5.873924999999999</v>
      </c>
      <c r="H861" s="2">
        <f>'Moving Avg'!G861</f>
        <v>5.6023080000000007</v>
      </c>
      <c r="I861" s="2">
        <f>'Moving Avg'!H861</f>
        <v>4.3397320000000041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5.8102</v>
      </c>
      <c r="C862" s="2">
        <f>RSI!I862</f>
        <v>51.655353040117866</v>
      </c>
      <c r="D862" s="2">
        <f>MACD!E862</f>
        <v>-1.6848281823305555E-2</v>
      </c>
      <c r="E862" s="2">
        <f>MACD!F862</f>
        <v>-3.6334659459319914E-2</v>
      </c>
      <c r="F862" s="2">
        <f>'Moving Avg'!D862</f>
        <v>5.8805999999999994</v>
      </c>
      <c r="G862" s="2">
        <f>'Moving Avg'!F862</f>
        <v>5.879084999999999</v>
      </c>
      <c r="H862" s="2">
        <f>'Moving Avg'!G862</f>
        <v>5.6089860000000007</v>
      </c>
      <c r="I862" s="2">
        <f>'Moving Avg'!H862</f>
        <v>4.3513585000000043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5.968</v>
      </c>
      <c r="C863" s="2">
        <f>RSI!I863</f>
        <v>60.297790296715092</v>
      </c>
      <c r="D863" s="2">
        <f>MACD!E863</f>
        <v>-1.3434058388598125E-2</v>
      </c>
      <c r="E863" s="2">
        <f>MACD!F863</f>
        <v>-3.1754539245175559E-2</v>
      </c>
      <c r="F863" s="2">
        <f>'Moving Avg'!D863</f>
        <v>5.8842400000000001</v>
      </c>
      <c r="G863" s="2">
        <f>'Moving Avg'!F863</f>
        <v>5.8878849999999989</v>
      </c>
      <c r="H863" s="2">
        <f>'Moving Avg'!G863</f>
        <v>5.6205200000000017</v>
      </c>
      <c r="I863" s="2">
        <f>'Moving Avg'!H863</f>
        <v>4.3636830000000035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5.9497999999999998</v>
      </c>
      <c r="C864" s="2">
        <f>RSI!I864</f>
        <v>58.988003488845038</v>
      </c>
      <c r="D864" s="2">
        <f>MACD!E864</f>
        <v>5.0407930771712017E-5</v>
      </c>
      <c r="E864" s="2">
        <f>MACD!F864</f>
        <v>-2.5393549809986107E-2</v>
      </c>
      <c r="F864" s="2">
        <f>'Moving Avg'!D864</f>
        <v>5.8975999999999997</v>
      </c>
      <c r="G864" s="2">
        <f>'Moving Avg'!F864</f>
        <v>5.8897049999999993</v>
      </c>
      <c r="H864" s="2">
        <f>'Moving Avg'!G864</f>
        <v>5.6322980000000022</v>
      </c>
      <c r="I864" s="2">
        <f>'Moving Avg'!H864</f>
        <v>4.3761290000000033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5.883</v>
      </c>
      <c r="C865" s="2">
        <f>RSI!I865</f>
        <v>54.323783928980696</v>
      </c>
      <c r="D865" s="2">
        <f>MACD!E865</f>
        <v>2.4901195982348412E-2</v>
      </c>
      <c r="E865" s="2">
        <f>MACD!F865</f>
        <v>-1.5334600651519207E-2</v>
      </c>
      <c r="F865" s="2">
        <f>'Moving Avg'!D865</f>
        <v>5.9036600000000004</v>
      </c>
      <c r="G865" s="2">
        <f>'Moving Avg'!F865</f>
        <v>5.8875799999999989</v>
      </c>
      <c r="H865" s="2">
        <f>'Moving Avg'!G865</f>
        <v>5.6443180000000011</v>
      </c>
      <c r="I865" s="2">
        <f>'Moving Avg'!H865</f>
        <v>4.3883320000000037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5.8526999999999996</v>
      </c>
      <c r="C866" s="2">
        <f>RSI!I866</f>
        <v>52.303569508839509</v>
      </c>
      <c r="D866" s="2">
        <f>MACD!E866</f>
        <v>4.7784848205295383E-2</v>
      </c>
      <c r="E866" s="2">
        <f>MACD!F866</f>
        <v>-2.710710880156288E-3</v>
      </c>
      <c r="F866" s="2">
        <f>'Moving Avg'!D866</f>
        <v>5.8927399999999999</v>
      </c>
      <c r="G866" s="2">
        <f>'Moving Avg'!F866</f>
        <v>5.8851499999999994</v>
      </c>
      <c r="H866" s="2">
        <f>'Moving Avg'!G866</f>
        <v>5.6547600000000013</v>
      </c>
      <c r="I866" s="2">
        <f>'Moving Avg'!H866</f>
        <v>4.4004440000000038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5.7676999999999996</v>
      </c>
      <c r="C867" s="2">
        <f>RSI!I867</f>
        <v>47.020835151932154</v>
      </c>
      <c r="D867" s="2">
        <f>MACD!E867</f>
        <v>6.76636657793388E-2</v>
      </c>
      <c r="E867" s="2">
        <f>MACD!F867</f>
        <v>1.1364164451742731E-2</v>
      </c>
      <c r="F867" s="2">
        <f>'Moving Avg'!D867</f>
        <v>5.8842400000000001</v>
      </c>
      <c r="G867" s="2">
        <f>'Moving Avg'!F867</f>
        <v>5.8821149999999998</v>
      </c>
      <c r="H867" s="2">
        <f>'Moving Avg'!G867</f>
        <v>5.6644740000000011</v>
      </c>
      <c r="I867" s="2">
        <f>'Moving Avg'!H867</f>
        <v>4.412070500000004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5.7797999999999998</v>
      </c>
      <c r="C868" s="2">
        <f>RSI!I868</f>
        <v>47.828647829856948</v>
      </c>
      <c r="D868" s="2">
        <f>MACD!E868</f>
        <v>8.0184520963796579E-2</v>
      </c>
      <c r="E868" s="2">
        <f>MACD!F868</f>
        <v>2.5128235754153502E-2</v>
      </c>
      <c r="F868" s="2">
        <f>'Moving Avg'!D868</f>
        <v>5.8465999999999996</v>
      </c>
      <c r="G868" s="2">
        <f>'Moving Avg'!F868</f>
        <v>5.8827199999999991</v>
      </c>
      <c r="H868" s="2">
        <f>'Moving Avg'!G868</f>
        <v>5.6712740000000004</v>
      </c>
      <c r="I868" s="2">
        <f>'Moving Avg'!H868</f>
        <v>4.4234235000000046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5.7495000000000003</v>
      </c>
      <c r="C869" s="2">
        <f>RSI!I869</f>
        <v>45.939634452052964</v>
      </c>
      <c r="D869" s="2">
        <f>MACD!E869</f>
        <v>8.2985367379381891E-2</v>
      </c>
      <c r="E869" s="2">
        <f>MACD!F869</f>
        <v>3.6699662079199183E-2</v>
      </c>
      <c r="F869" s="2">
        <f>'Moving Avg'!D869</f>
        <v>5.80654</v>
      </c>
      <c r="G869" s="2">
        <f>'Moving Avg'!F869</f>
        <v>5.8848450000000003</v>
      </c>
      <c r="H869" s="2">
        <f>'Moving Avg'!G869</f>
        <v>5.6792880000000014</v>
      </c>
      <c r="I869" s="2">
        <f>'Moving Avg'!H869</f>
        <v>4.4347160000000043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5.7676999999999996</v>
      </c>
      <c r="C870" s="2">
        <f>RSI!I870</f>
        <v>47.286372943679723</v>
      </c>
      <c r="D870" s="2">
        <f>MACD!E870</f>
        <v>7.9745741438551399E-2</v>
      </c>
      <c r="E870" s="2">
        <f>MACD!F870</f>
        <v>4.5308877951069623E-2</v>
      </c>
      <c r="F870" s="2">
        <f>'Moving Avg'!D870</f>
        <v>5.78348</v>
      </c>
      <c r="G870" s="2">
        <f>'Moving Avg'!F870</f>
        <v>5.8821149999999998</v>
      </c>
      <c r="H870" s="2">
        <f>'Moving Avg'!G870</f>
        <v>5.688880000000001</v>
      </c>
      <c r="I870" s="2">
        <f>'Moving Avg'!H870</f>
        <v>4.4462515000000034</v>
      </c>
      <c r="J870" s="6" t="str">
        <f>OBV!F870</f>
        <v>BULLISH</v>
      </c>
      <c r="K870" s="6" t="str">
        <f>OBV!G870</f>
        <v>NEUTRAL</v>
      </c>
      <c r="L870" s="6" t="str">
        <f>OBV!H870</f>
        <v>BULLISH DIVERGENCE</v>
      </c>
    </row>
    <row r="871" spans="1:12" ht="13.5" x14ac:dyDescent="0.25">
      <c r="A871" s="3">
        <f>RSI!A871</f>
        <v>43271</v>
      </c>
      <c r="B871" s="2">
        <f>RSI!B871</f>
        <v>5.7676999999999996</v>
      </c>
      <c r="C871" s="2">
        <f>RSI!I871</f>
        <v>47.286372943679716</v>
      </c>
      <c r="D871" s="2">
        <f>MACD!E871</f>
        <v>8.5667450556834446E-2</v>
      </c>
      <c r="E871" s="2">
        <f>MACD!F871</f>
        <v>5.3380592472222592E-2</v>
      </c>
      <c r="F871" s="2">
        <f>'Moving Avg'!D871</f>
        <v>5.7664799999999996</v>
      </c>
      <c r="G871" s="2">
        <f>'Moving Avg'!F871</f>
        <v>5.8793850000000001</v>
      </c>
      <c r="H871" s="2">
        <f>'Moving Avg'!G871</f>
        <v>5.6975020000000018</v>
      </c>
      <c r="I871" s="2">
        <f>'Moving Avg'!H871</f>
        <v>4.4577870000000033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</row>
    <row r="872" spans="1:12" ht="13.5" x14ac:dyDescent="0.25">
      <c r="A872" s="3">
        <f>RSI!A872</f>
        <v>43272</v>
      </c>
      <c r="B872" s="2">
        <f>RSI!B872</f>
        <v>5.7069999999999999</v>
      </c>
      <c r="C872" s="2">
        <f>RSI!I872</f>
        <v>43.13038481936352</v>
      </c>
      <c r="D872" s="2">
        <f>MACD!E872</f>
        <v>8.0479416953702199E-2</v>
      </c>
      <c r="E872" s="2">
        <f>MACD!F872</f>
        <v>5.8800357368518519E-2</v>
      </c>
      <c r="F872" s="2">
        <f>'Moving Avg'!D872</f>
        <v>5.7543399999999991</v>
      </c>
      <c r="G872" s="2">
        <f>'Moving Avg'!F872</f>
        <v>5.8711899999999995</v>
      </c>
      <c r="H872" s="2">
        <f>'Moving Avg'!G872</f>
        <v>5.7079440000000012</v>
      </c>
      <c r="I872" s="2">
        <f>'Moving Avg'!H872</f>
        <v>4.4687760000000036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</row>
    <row r="873" spans="1:12" ht="13.5" x14ac:dyDescent="0.25">
      <c r="A873" s="3">
        <f>RSI!A873</f>
        <v>43273</v>
      </c>
      <c r="B873" s="2">
        <f>RSI!B873</f>
        <v>5.6947999999999999</v>
      </c>
      <c r="C873" s="2">
        <f>RSI!I873</f>
        <v>42.32520444220895</v>
      </c>
      <c r="D873" s="2">
        <f>MACD!E873</f>
        <v>0.10185426906573536</v>
      </c>
      <c r="E873" s="2">
        <f>MACD!F873</f>
        <v>6.7411139707961892E-2</v>
      </c>
      <c r="F873" s="2">
        <f>'Moving Avg'!D873</f>
        <v>5.7373400000000006</v>
      </c>
      <c r="G873" s="2">
        <f>'Moving Avg'!F873</f>
        <v>5.8617799999999995</v>
      </c>
      <c r="H873" s="2">
        <f>'Moving Avg'!G873</f>
        <v>5.7194780000000005</v>
      </c>
      <c r="I873" s="2">
        <f>'Moving Avg'!H873</f>
        <v>4.4794915000000035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5.6097999999999999</v>
      </c>
      <c r="C874" s="2">
        <f>RSI!I874</f>
        <v>37.125003444656819</v>
      </c>
      <c r="D874" s="2">
        <f>MACD!E874</f>
        <v>0.12404990226957047</v>
      </c>
      <c r="E874" s="2">
        <f>MACD!F874</f>
        <v>7.8738892220283616E-2</v>
      </c>
      <c r="F874" s="2">
        <f>'Moving Avg'!D874</f>
        <v>5.7094000000000005</v>
      </c>
      <c r="G874" s="2">
        <f>'Moving Avg'!F874</f>
        <v>5.8447800000000001</v>
      </c>
      <c r="H874" s="2">
        <f>'Moving Avg'!G874</f>
        <v>5.7273700000000005</v>
      </c>
      <c r="I874" s="2">
        <f>'Moving Avg'!H874</f>
        <v>4.4899340000000034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5.7554999999999996</v>
      </c>
      <c r="C875" s="2">
        <f>RSI!I875</f>
        <v>48.748852653590149</v>
      </c>
      <c r="D875" s="2">
        <f>MACD!E875</f>
        <v>0.12283109748887711</v>
      </c>
      <c r="E875" s="2">
        <f>MACD!F875</f>
        <v>8.7557333274002308E-2</v>
      </c>
      <c r="F875" s="2">
        <f>'Moving Avg'!D875</f>
        <v>5.7069599999999996</v>
      </c>
      <c r="G875" s="2">
        <f>'Moving Avg'!F875</f>
        <v>5.8320299999999996</v>
      </c>
      <c r="H875" s="2">
        <f>'Moving Avg'!G875</f>
        <v>5.7341680000000004</v>
      </c>
      <c r="I875" s="2">
        <f>'Moving Avg'!H875</f>
        <v>4.5012870000000031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5.6887999999999996</v>
      </c>
      <c r="C876" s="2">
        <f>RSI!I876</f>
        <v>44.676871900444866</v>
      </c>
      <c r="D876" s="2">
        <f>MACD!E876</f>
        <v>0.1222086026038447</v>
      </c>
      <c r="E876" s="2">
        <f>MACD!F876</f>
        <v>9.4487587139970797E-2</v>
      </c>
      <c r="F876" s="2">
        <f>'Moving Avg'!D876</f>
        <v>5.6911800000000001</v>
      </c>
      <c r="G876" s="2">
        <f>'Moving Avg'!F876</f>
        <v>5.8159449999999993</v>
      </c>
      <c r="H876" s="2">
        <f>'Moving Avg'!G876</f>
        <v>5.7419400000000023</v>
      </c>
      <c r="I876" s="2">
        <f>'Moving Avg'!H876</f>
        <v>4.5120030000000035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5.7676999999999996</v>
      </c>
      <c r="C877" s="2">
        <f>RSI!I877</f>
        <v>49.997566275986507</v>
      </c>
      <c r="D877" s="2">
        <f>MACD!E877</f>
        <v>0.10327464105455864</v>
      </c>
      <c r="E877" s="2">
        <f>MACD!F877</f>
        <v>9.6244997922888376E-2</v>
      </c>
      <c r="F877" s="2">
        <f>'Moving Avg'!D877</f>
        <v>5.7033199999999997</v>
      </c>
      <c r="G877" s="2">
        <f>'Moving Avg'!F877</f>
        <v>5.805625</v>
      </c>
      <c r="H877" s="2">
        <f>'Moving Avg'!G877</f>
        <v>5.7504400000000011</v>
      </c>
      <c r="I877" s="2">
        <f>'Moving Avg'!H877</f>
        <v>4.522992000000003</v>
      </c>
      <c r="J877" s="6" t="str">
        <f>OBV!F877</f>
        <v>BEARISH</v>
      </c>
      <c r="K877" s="6" t="str">
        <f>OBV!G877</f>
        <v>NEUTRAL</v>
      </c>
      <c r="L877" s="6" t="str">
        <f>OBV!H877</f>
        <v>BEARISH DIVERGENCE</v>
      </c>
    </row>
    <row r="878" spans="1:12" ht="13.5" x14ac:dyDescent="0.25">
      <c r="A878" s="3">
        <f>RSI!A878</f>
        <v>43280</v>
      </c>
      <c r="B878" s="2">
        <f>RSI!B878</f>
        <v>5.8587999999999996</v>
      </c>
      <c r="C878" s="2">
        <f>RSI!I878</f>
        <v>55.338541288190029</v>
      </c>
      <c r="D878" s="2">
        <f>MACD!E878</f>
        <v>8.2376812022444845E-2</v>
      </c>
      <c r="E878" s="2">
        <f>MACD!F878</f>
        <v>9.3471360742799686E-2</v>
      </c>
      <c r="F878" s="2">
        <f>'Moving Avg'!D878</f>
        <v>5.7361199999999988</v>
      </c>
      <c r="G878" s="2">
        <f>'Moving Avg'!F878</f>
        <v>5.8010750000000009</v>
      </c>
      <c r="H878" s="2">
        <f>'Moving Avg'!G878</f>
        <v>5.7586980000000008</v>
      </c>
      <c r="I878" s="2">
        <f>'Moving Avg'!H878</f>
        <v>4.5345580000000032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5.7858999999999998</v>
      </c>
      <c r="C879" s="2">
        <f>RSI!I879</f>
        <v>50.674005080240654</v>
      </c>
      <c r="D879" s="2">
        <f>MACD!E879</f>
        <v>6.490327859816869E-2</v>
      </c>
      <c r="E879" s="2">
        <f>MACD!F879</f>
        <v>8.7757744313873481E-2</v>
      </c>
      <c r="F879" s="2">
        <f>'Moving Avg'!D879</f>
        <v>5.7713399999999995</v>
      </c>
      <c r="G879" s="2">
        <f>'Moving Avg'!F879</f>
        <v>5.7962199999999999</v>
      </c>
      <c r="H879" s="2">
        <f>'Moving Avg'!G879</f>
        <v>5.7651339999999998</v>
      </c>
      <c r="I879" s="2">
        <f>'Moving Avg'!H879</f>
        <v>4.5461235000000038</v>
      </c>
      <c r="J879" s="6" t="str">
        <f>OBV!F879</f>
        <v>BULLISH</v>
      </c>
      <c r="K879" s="6" t="str">
        <f>OBV!G879</f>
        <v>NEUTRAL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5.9134000000000002</v>
      </c>
      <c r="C880" s="2">
        <f>RSI!I880</f>
        <v>57.432181108642418</v>
      </c>
      <c r="D880" s="2">
        <f>MACD!E880</f>
        <v>4.341429054669188E-2</v>
      </c>
      <c r="E880" s="2">
        <f>MACD!F880</f>
        <v>7.8889053560437156E-2</v>
      </c>
      <c r="F880" s="2">
        <f>'Moving Avg'!D880</f>
        <v>5.8029199999999994</v>
      </c>
      <c r="G880" s="2">
        <f>'Moving Avg'!F880</f>
        <v>5.7992550000000005</v>
      </c>
      <c r="H880" s="2">
        <f>'Moving Avg'!G880</f>
        <v>5.7747260000000002</v>
      </c>
      <c r="I880" s="2">
        <f>'Moving Avg'!H880</f>
        <v>4.5587515000000032</v>
      </c>
      <c r="J880" s="6" t="str">
        <f>OBV!F880</f>
        <v>BULLISH</v>
      </c>
      <c r="K880" s="6" t="str">
        <f>OBV!G880</f>
        <v>NEUTRAL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6.2229999999999999</v>
      </c>
      <c r="C881" s="2">
        <f>RSI!I881</f>
        <v>68.660622225337576</v>
      </c>
      <c r="D881" s="2">
        <f>MACD!E881</f>
        <v>1.4897068534063251E-3</v>
      </c>
      <c r="E881" s="2">
        <f>MACD!F881</f>
        <v>6.3409184219030981E-2</v>
      </c>
      <c r="F881" s="2">
        <f>'Moving Avg'!D881</f>
        <v>5.9097599999999995</v>
      </c>
      <c r="G881" s="2">
        <f>'Moving Avg'!F881</f>
        <v>5.8150399999999989</v>
      </c>
      <c r="H881" s="2">
        <f>'Moving Avg'!G881</f>
        <v>5.7905100000000003</v>
      </c>
      <c r="I881" s="2">
        <f>'Moving Avg'!H881</f>
        <v>4.5730190000000031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6.4355000000000002</v>
      </c>
      <c r="C882" s="2">
        <f>RSI!I882</f>
        <v>73.774048386350159</v>
      </c>
      <c r="D882" s="2">
        <f>MACD!E882</f>
        <v>-6.1641972186670557E-2</v>
      </c>
      <c r="E882" s="2">
        <f>MACD!F882</f>
        <v>3.8398952937890675E-2</v>
      </c>
      <c r="F882" s="2">
        <f>'Moving Avg'!D882</f>
        <v>6.0433199999999996</v>
      </c>
      <c r="G882" s="2">
        <f>'Moving Avg'!F882</f>
        <v>5.8463050000000001</v>
      </c>
      <c r="H882" s="2">
        <f>'Moving Avg'!G882</f>
        <v>5.8109080000000004</v>
      </c>
      <c r="I882" s="2">
        <f>'Moving Avg'!H882</f>
        <v>4.5881970000000036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6.5872999999999999</v>
      </c>
      <c r="C883" s="2">
        <f>RSI!I883</f>
        <v>76.698850490588043</v>
      </c>
      <c r="D883" s="2">
        <f>MACD!E883</f>
        <v>-0.13182500309058653</v>
      </c>
      <c r="E883" s="2">
        <f>MACD!F883</f>
        <v>4.3541617321952338E-3</v>
      </c>
      <c r="F883" s="2">
        <f>'Moving Avg'!D883</f>
        <v>6.1890200000000002</v>
      </c>
      <c r="G883" s="2">
        <f>'Moving Avg'!F883</f>
        <v>5.8772700000000002</v>
      </c>
      <c r="H883" s="2">
        <f>'Moving Avg'!G883</f>
        <v>5.8322780000000014</v>
      </c>
      <c r="I883" s="2">
        <f>'Moving Avg'!H883</f>
        <v>4.6041340000000028</v>
      </c>
      <c r="J883" s="6" t="str">
        <f>OBV!F883</f>
        <v>BULLISH</v>
      </c>
      <c r="K883" s="6" t="str">
        <f>OBV!G883</f>
        <v>STRONG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6.5933999999999999</v>
      </c>
      <c r="C884" s="2">
        <f>RSI!I884</f>
        <v>76.810767052730952</v>
      </c>
      <c r="D884" s="2">
        <f>MACD!E884</f>
        <v>-0.20900914407695126</v>
      </c>
      <c r="E884" s="2">
        <f>MACD!F884</f>
        <v>-3.831849942963407E-2</v>
      </c>
      <c r="F884" s="2">
        <f>'Moving Avg'!D884</f>
        <v>6.3505199999999995</v>
      </c>
      <c r="G884" s="2">
        <f>'Moving Avg'!F884</f>
        <v>5.9094500000000005</v>
      </c>
      <c r="H884" s="2">
        <f>'Moving Avg'!G884</f>
        <v>5.8487920000000004</v>
      </c>
      <c r="I884" s="2">
        <f>'Moving Avg'!H884</f>
        <v>4.6198890000000032</v>
      </c>
      <c r="J884" s="6" t="str">
        <f>OBV!F884</f>
        <v>BULLISH</v>
      </c>
      <c r="K884" s="6" t="str">
        <f>OBV!G884</f>
        <v>STRONG</v>
      </c>
      <c r="L884" s="6" t="str">
        <f>OBV!H884</f>
        <v>CONFIRMED BULLISH</v>
      </c>
    </row>
    <row r="885" spans="1:12" ht="13.5" x14ac:dyDescent="0.25">
      <c r="A885" s="3">
        <f>RSI!A885</f>
        <v>43291</v>
      </c>
      <c r="B885" s="2">
        <f>RSI!B885</f>
        <v>6.7390999999999996</v>
      </c>
      <c r="C885" s="2">
        <f>RSI!I885</f>
        <v>79.360687551923775</v>
      </c>
      <c r="D885" s="2">
        <f>MACD!E885</f>
        <v>-0.26668550360670285</v>
      </c>
      <c r="E885" s="2">
        <f>MACD!F885</f>
        <v>-8.3991900265047825E-2</v>
      </c>
      <c r="F885" s="2">
        <f>'Moving Avg'!D885</f>
        <v>6.5156599999999996</v>
      </c>
      <c r="G885" s="2">
        <f>'Moving Avg'!F885</f>
        <v>5.9522549999999992</v>
      </c>
      <c r="H885" s="2">
        <f>'Moving Avg'!G885</f>
        <v>5.8688279999999997</v>
      </c>
      <c r="I885" s="2">
        <f>'Moving Avg'!H885</f>
        <v>4.6362815000000026</v>
      </c>
      <c r="J885" s="6" t="str">
        <f>OBV!F885</f>
        <v>BULLISH</v>
      </c>
      <c r="K885" s="6" t="str">
        <f>OBV!G885</f>
        <v>STRONG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6.6905000000000001</v>
      </c>
      <c r="C886" s="2">
        <f>RSI!I886</f>
        <v>76.345027294489455</v>
      </c>
      <c r="D886" s="2">
        <f>MACD!E886</f>
        <v>-0.32670503880970969</v>
      </c>
      <c r="E886" s="2">
        <f>MACD!F886</f>
        <v>-0.13253452797398022</v>
      </c>
      <c r="F886" s="2">
        <f>'Moving Avg'!D886</f>
        <v>6.6091600000000001</v>
      </c>
      <c r="G886" s="2">
        <f>'Moving Avg'!F886</f>
        <v>5.9941449999999996</v>
      </c>
      <c r="H886" s="2">
        <f>'Moving Avg'!G886</f>
        <v>5.8903199999999982</v>
      </c>
      <c r="I886" s="2">
        <f>'Moving Avg'!H886</f>
        <v>4.6524915000000036</v>
      </c>
      <c r="J886" s="6" t="str">
        <f>OBV!F886</f>
        <v>BULLISH</v>
      </c>
      <c r="K886" s="6" t="str">
        <f>OBV!G886</f>
        <v>STRONG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6.6783999999999999</v>
      </c>
      <c r="C887" s="2">
        <f>RSI!I887</f>
        <v>75.575030167937655</v>
      </c>
      <c r="D887" s="2">
        <f>MACD!E887</f>
        <v>-0.36838638361195386</v>
      </c>
      <c r="E887" s="2">
        <f>MACD!F887</f>
        <v>-0.17970489910157494</v>
      </c>
      <c r="F887" s="2">
        <f>'Moving Avg'!D887</f>
        <v>6.6577399999999995</v>
      </c>
      <c r="G887" s="2">
        <f>'Moving Avg'!F887</f>
        <v>6.0396799999999988</v>
      </c>
      <c r="H887" s="2">
        <f>'Moving Avg'!G887</f>
        <v>5.91242</v>
      </c>
      <c r="I887" s="2">
        <f>'Moving Avg'!H887</f>
        <v>4.6687930000000035</v>
      </c>
      <c r="J887" s="6" t="str">
        <f>OBV!F887</f>
        <v>BULLISH</v>
      </c>
      <c r="K887" s="6" t="str">
        <f>OBV!G887</f>
        <v>STRONG</v>
      </c>
      <c r="L887" s="6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6.7816000000000001</v>
      </c>
      <c r="C888" s="2">
        <f>RSI!I888</f>
        <v>77.645863988312698</v>
      </c>
      <c r="D888" s="2">
        <f>MACD!E888</f>
        <v>-0.4008519798688468</v>
      </c>
      <c r="E888" s="2">
        <f>MACD!F888</f>
        <v>-0.22393431525502933</v>
      </c>
      <c r="F888" s="2">
        <f>'Moving Avg'!D888</f>
        <v>6.6965999999999992</v>
      </c>
      <c r="G888" s="2">
        <f>'Moving Avg'!F888</f>
        <v>6.0897699999999997</v>
      </c>
      <c r="H888" s="2">
        <f>'Moving Avg'!G888</f>
        <v>5.9375559999999998</v>
      </c>
      <c r="I888" s="2">
        <f>'Moving Avg'!H888</f>
        <v>4.6858535000000039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6.7816000000000001</v>
      </c>
      <c r="C889" s="2">
        <f>RSI!I889</f>
        <v>77.645863988312698</v>
      </c>
      <c r="D889" s="2">
        <f>MACD!E889</f>
        <v>-0.44345149853314858</v>
      </c>
      <c r="E889" s="2">
        <f>MACD!F889</f>
        <v>-0.26783775191065318</v>
      </c>
      <c r="F889" s="2">
        <f>'Moving Avg'!D889</f>
        <v>6.7342399999999998</v>
      </c>
      <c r="G889" s="2">
        <f>'Moving Avg'!F889</f>
        <v>6.141375</v>
      </c>
      <c r="H889" s="2">
        <f>'Moving Avg'!G889</f>
        <v>5.9630559999999999</v>
      </c>
      <c r="I889" s="2">
        <f>'Moving Avg'!H889</f>
        <v>4.7029140000000034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6.7755000000000001</v>
      </c>
      <c r="C890" s="2">
        <f>RSI!I890</f>
        <v>77.197188646636505</v>
      </c>
      <c r="D890" s="2">
        <f>MACD!E890</f>
        <v>-0.4630533835432642</v>
      </c>
      <c r="E890" s="2">
        <f>MACD!F890</f>
        <v>-0.30688087823717541</v>
      </c>
      <c r="F890" s="2">
        <f>'Moving Avg'!D890</f>
        <v>6.7415199999999995</v>
      </c>
      <c r="G890" s="2">
        <f>'Moving Avg'!F890</f>
        <v>6.1917649999999984</v>
      </c>
      <c r="H890" s="2">
        <f>'Moving Avg'!G890</f>
        <v>5.9881900000000003</v>
      </c>
      <c r="I890" s="2">
        <f>'Moving Avg'!H890</f>
        <v>4.7200955000000029</v>
      </c>
      <c r="J890" s="6" t="str">
        <f>OBV!F890</f>
        <v>BEARISH</v>
      </c>
      <c r="K890" s="6" t="str">
        <f>OBV!G890</f>
        <v>NEUTRAL</v>
      </c>
      <c r="L890" s="6" t="str">
        <f>OBV!H890</f>
        <v>BEARISH DIVERGENCE</v>
      </c>
    </row>
    <row r="891" spans="1:12" ht="13.5" x14ac:dyDescent="0.25">
      <c r="A891" s="3">
        <f>RSI!A891</f>
        <v>43299</v>
      </c>
      <c r="B891" s="2">
        <f>RSI!B891</f>
        <v>6.7937000000000003</v>
      </c>
      <c r="C891" s="2">
        <f>RSI!I891</f>
        <v>77.612849317411758</v>
      </c>
      <c r="D891" s="2">
        <f>MACD!E891</f>
        <v>-0.43667590446522642</v>
      </c>
      <c r="E891" s="2">
        <f>MACD!F891</f>
        <v>-0.33283988348278559</v>
      </c>
      <c r="F891" s="2">
        <f>'Moving Avg'!D891</f>
        <v>6.7621599999999997</v>
      </c>
      <c r="G891" s="2">
        <f>'Moving Avg'!F891</f>
        <v>6.2430649999999996</v>
      </c>
      <c r="H891" s="2">
        <f>'Moving Avg'!G891</f>
        <v>6.0127179999999996</v>
      </c>
      <c r="I891" s="2">
        <f>'Moving Avg'!H891</f>
        <v>4.7374290000000023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7.0002000000000004</v>
      </c>
      <c r="C892" s="2">
        <f>RSI!I892</f>
        <v>81.69088670576933</v>
      </c>
      <c r="D892" s="2">
        <f>MACD!E892</f>
        <v>-0.40014111710248734</v>
      </c>
      <c r="E892" s="2">
        <f>MACD!F892</f>
        <v>-0.34630013020672595</v>
      </c>
      <c r="F892" s="2">
        <f>'Moving Avg'!D892</f>
        <v>6.8265200000000004</v>
      </c>
      <c r="G892" s="2">
        <f>'Moving Avg'!F892</f>
        <v>6.3077249999999996</v>
      </c>
      <c r="H892" s="2">
        <f>'Moving Avg'!G892</f>
        <v>6.0385820000000017</v>
      </c>
      <c r="I892" s="2">
        <f>'Moving Avg'!H892</f>
        <v>4.7553090000000022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7.2069999999999999</v>
      </c>
      <c r="C893" s="2">
        <f>RSI!I893</f>
        <v>84.697224343211332</v>
      </c>
      <c r="D893" s="2">
        <f>MACD!E893</f>
        <v>-0.36535698321883192</v>
      </c>
      <c r="E893" s="2">
        <f>MACD!F893</f>
        <v>-0.35011150080914716</v>
      </c>
      <c r="F893" s="2">
        <f>'Moving Avg'!D893</f>
        <v>6.9116</v>
      </c>
      <c r="G893" s="2">
        <f>'Moving Avg'!F893</f>
        <v>6.3833349999999989</v>
      </c>
      <c r="H893" s="2">
        <f>'Moving Avg'!G893</f>
        <v>6.0668820000000006</v>
      </c>
      <c r="I893" s="2">
        <f>'Moving Avg'!H893</f>
        <v>4.7739195000000025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7.2769000000000004</v>
      </c>
      <c r="C894" s="2">
        <f>RSI!I894</f>
        <v>85.560283253695616</v>
      </c>
      <c r="D894" s="2">
        <f>MACD!E894</f>
        <v>-0.34524226882885856</v>
      </c>
      <c r="E894" s="2">
        <f>MACD!F894</f>
        <v>-0.34913765441308947</v>
      </c>
      <c r="F894" s="2">
        <f>'Moving Avg'!D894</f>
        <v>7.0106599999999997</v>
      </c>
      <c r="G894" s="2">
        <f>'Moving Avg'!F894</f>
        <v>6.4666899999999998</v>
      </c>
      <c r="H894" s="2">
        <f>'Moving Avg'!G894</f>
        <v>6.0941520000000011</v>
      </c>
      <c r="I894" s="2">
        <f>'Moving Avg'!H894</f>
        <v>4.7933350000000017</v>
      </c>
      <c r="J894" s="6" t="str">
        <f>OBV!F894</f>
        <v>BULLISH</v>
      </c>
      <c r="K894" s="6" t="str">
        <f>OBV!G894</f>
        <v>STRONG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7.2069999999999999</v>
      </c>
      <c r="C895" s="2">
        <f>RSI!I895</f>
        <v>80.661149255509855</v>
      </c>
      <c r="D895" s="2">
        <f>MACD!E895</f>
        <v>-0.30574450377883533</v>
      </c>
      <c r="E895" s="2">
        <f>MACD!F895</f>
        <v>-0.34045902428623864</v>
      </c>
      <c r="F895" s="2">
        <f>'Moving Avg'!D895</f>
        <v>7.0969600000000002</v>
      </c>
      <c r="G895" s="2">
        <f>'Moving Avg'!F895</f>
        <v>6.5392649999999986</v>
      </c>
      <c r="H895" s="2">
        <f>'Moving Avg'!G895</f>
        <v>6.1197820000000016</v>
      </c>
      <c r="I895" s="2">
        <f>'Moving Avg'!H895</f>
        <v>4.8122490000000022</v>
      </c>
      <c r="J895" s="6" t="str">
        <f>OBV!F895</f>
        <v>BULLISH</v>
      </c>
      <c r="K895" s="6" t="str">
        <f>OBV!G895</f>
        <v>STRONG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7.1752000000000002</v>
      </c>
      <c r="C896" s="2">
        <f>RSI!I896</f>
        <v>78.460095917851149</v>
      </c>
      <c r="D896" s="2">
        <f>MACD!E896</f>
        <v>-0.28176825476495626</v>
      </c>
      <c r="E896" s="2">
        <f>MACD!F896</f>
        <v>-0.32872087038198222</v>
      </c>
      <c r="F896" s="2">
        <f>'Moving Avg'!D896</f>
        <v>7.1732600000000009</v>
      </c>
      <c r="G896" s="2">
        <f>'Moving Avg'!F896</f>
        <v>6.6135849999999987</v>
      </c>
      <c r="H896" s="2">
        <f>'Moving Avg'!G896</f>
        <v>6.1452600000000004</v>
      </c>
      <c r="I896" s="2">
        <f>'Moving Avg'!H896</f>
        <v>4.8307310000000019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7.1624999999999996</v>
      </c>
      <c r="C897" s="2">
        <f>RSI!I897</f>
        <v>77.549954262343448</v>
      </c>
      <c r="D897" s="2">
        <f>MACD!E897</f>
        <v>-0.26621685448610588</v>
      </c>
      <c r="E897" s="2">
        <f>MACD!F897</f>
        <v>-0.31622006720280699</v>
      </c>
      <c r="F897" s="2">
        <f>'Moving Avg'!D897</f>
        <v>7.2057199999999995</v>
      </c>
      <c r="G897" s="2">
        <f>'Moving Avg'!F897</f>
        <v>6.6833249999999991</v>
      </c>
      <c r="H897" s="2">
        <f>'Moving Avg'!G897</f>
        <v>6.1719420000000005</v>
      </c>
      <c r="I897" s="2">
        <f>'Moving Avg'!H897</f>
        <v>4.8490280000000014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7.2831999999999999</v>
      </c>
      <c r="C898" s="2">
        <f>RSI!I898</f>
        <v>79.932502033085768</v>
      </c>
      <c r="D898" s="2">
        <f>MACD!E898</f>
        <v>-0.24957952544158069</v>
      </c>
      <c r="E898" s="2">
        <f>MACD!F898</f>
        <v>-0.30289195885056175</v>
      </c>
      <c r="F898" s="2">
        <f>'Moving Avg'!D898</f>
        <v>7.2209600000000007</v>
      </c>
      <c r="G898" s="2">
        <f>'Moving Avg'!F898</f>
        <v>6.7545449999999985</v>
      </c>
      <c r="H898" s="2">
        <f>'Moving Avg'!G898</f>
        <v>6.2022519999999997</v>
      </c>
      <c r="I898" s="2">
        <f>'Moving Avg'!H898</f>
        <v>4.8680195000000017</v>
      </c>
      <c r="J898" s="6" t="str">
        <f>OBV!F898</f>
        <v>BEARISH</v>
      </c>
      <c r="K898" s="6" t="str">
        <f>OBV!G898</f>
        <v>NEUTRAL</v>
      </c>
      <c r="L898" s="6" t="str">
        <f>OBV!H898</f>
        <v>BEARISH DIVERGENCE</v>
      </c>
    </row>
    <row r="899" spans="1:12" ht="13.5" x14ac:dyDescent="0.25">
      <c r="A899" s="3">
        <f>RSI!A899</f>
        <v>43312</v>
      </c>
      <c r="B899" s="2">
        <f>RSI!B899</f>
        <v>7.2324000000000002</v>
      </c>
      <c r="C899" s="2">
        <f>RSI!I899</f>
        <v>76.264029590110468</v>
      </c>
      <c r="D899" s="2">
        <f>MACD!E899</f>
        <v>-0.23565364627060958</v>
      </c>
      <c r="E899" s="2">
        <f>MACD!F899</f>
        <v>-0.2894442963345713</v>
      </c>
      <c r="F899" s="2">
        <f>'Moving Avg'!D899</f>
        <v>7.2120599999999992</v>
      </c>
      <c r="G899" s="2">
        <f>'Moving Avg'!F899</f>
        <v>6.8268699999999995</v>
      </c>
      <c r="H899" s="2">
        <f>'Moving Avg'!G899</f>
        <v>6.2327600000000007</v>
      </c>
      <c r="I899" s="2">
        <f>'Moving Avg'!H899</f>
        <v>4.8867265000000017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7.2133000000000003</v>
      </c>
      <c r="C900" s="2">
        <f>RSI!I900</f>
        <v>74.872669601184157</v>
      </c>
      <c r="D900" s="2">
        <f>MACD!E900</f>
        <v>-0.22671851419910194</v>
      </c>
      <c r="E900" s="2">
        <f>MACD!F900</f>
        <v>-0.27689913990747744</v>
      </c>
      <c r="F900" s="2">
        <f>'Moving Avg'!D900</f>
        <v>7.2133199999999986</v>
      </c>
      <c r="G900" s="2">
        <f>'Moving Avg'!F900</f>
        <v>6.8918649999999984</v>
      </c>
      <c r="H900" s="2">
        <f>'Moving Avg'!G900</f>
        <v>6.2605800000000009</v>
      </c>
      <c r="I900" s="2">
        <f>'Moving Avg'!H900</f>
        <v>4.9054900000000012</v>
      </c>
      <c r="J900" s="6" t="str">
        <f>OBV!F900</f>
        <v>BEARISH</v>
      </c>
      <c r="K900" s="6" t="str">
        <f>OBV!G900</f>
        <v>NEUTRAL</v>
      </c>
      <c r="L900" s="6" t="str">
        <f>OBV!H900</f>
        <v>BEARISH DIVERGENCE</v>
      </c>
    </row>
    <row r="901" spans="1:12" ht="13.5" x14ac:dyDescent="0.25">
      <c r="A901" s="3">
        <f>RSI!A901</f>
        <v>43314</v>
      </c>
      <c r="B901" s="2">
        <f>RSI!B901</f>
        <v>7.0861999999999998</v>
      </c>
      <c r="C901" s="2">
        <f>RSI!I901</f>
        <v>66.215493557550857</v>
      </c>
      <c r="D901" s="2">
        <f>MACD!E901</f>
        <v>-0.20990872680177652</v>
      </c>
      <c r="E901" s="2">
        <f>MACD!F901</f>
        <v>-0.26350105728633727</v>
      </c>
      <c r="F901" s="2">
        <f>'Moving Avg'!D901</f>
        <v>7.1955200000000001</v>
      </c>
      <c r="G901" s="2">
        <f>'Moving Avg'!F901</f>
        <v>6.9350249999999978</v>
      </c>
      <c r="H901" s="2">
        <f>'Moving Avg'!G901</f>
        <v>6.2858580000000019</v>
      </c>
      <c r="I901" s="2">
        <f>'Moving Avg'!H901</f>
        <v>4.9234965000000015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7.2577999999999996</v>
      </c>
      <c r="C902" s="2">
        <f>RSI!I902</f>
        <v>71.077784143749625</v>
      </c>
      <c r="D902" s="2">
        <f>MACD!E902</f>
        <v>-0.17862175688305371</v>
      </c>
      <c r="E902" s="2">
        <f>MACD!F902</f>
        <v>-0.24652519720568056</v>
      </c>
      <c r="F902" s="2">
        <f>'Moving Avg'!D902</f>
        <v>7.2145800000000007</v>
      </c>
      <c r="G902" s="2">
        <f>'Moving Avg'!F902</f>
        <v>6.9761399999999991</v>
      </c>
      <c r="H902" s="2">
        <f>'Moving Avg'!G902</f>
        <v>6.3135960000000004</v>
      </c>
      <c r="I902" s="2">
        <f>'Moving Avg'!H902</f>
        <v>4.9425130000000017</v>
      </c>
      <c r="J902" s="6" t="str">
        <f>OBV!F902</f>
        <v>BEARISH</v>
      </c>
      <c r="K902" s="6" t="str">
        <f>OBV!G902</f>
        <v>NEUTRAL</v>
      </c>
      <c r="L902" s="6" t="str">
        <f>OBV!H902</f>
        <v>BEARISH DIVERGENCE</v>
      </c>
    </row>
    <row r="903" spans="1:12" ht="13.5" x14ac:dyDescent="0.25">
      <c r="A903" s="3">
        <f>RSI!A903</f>
        <v>43318</v>
      </c>
      <c r="B903" s="2">
        <f>RSI!B903</f>
        <v>7.2005999999999997</v>
      </c>
      <c r="C903" s="2">
        <f>RSI!I903</f>
        <v>67.586029697075801</v>
      </c>
      <c r="D903" s="2">
        <f>MACD!E903</f>
        <v>-0.11895678891957484</v>
      </c>
      <c r="E903" s="2">
        <f>MACD!F903</f>
        <v>-0.22101151554845944</v>
      </c>
      <c r="F903" s="2">
        <f>'Moving Avg'!D903</f>
        <v>7.1980599999999999</v>
      </c>
      <c r="G903" s="2">
        <f>'Moving Avg'!F903</f>
        <v>7.0068049999999999</v>
      </c>
      <c r="H903" s="2">
        <f>'Moving Avg'!G903</f>
        <v>6.3399480000000015</v>
      </c>
      <c r="I903" s="2">
        <f>'Moving Avg'!H903</f>
        <v>4.9611220000000005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7.2133000000000003</v>
      </c>
      <c r="C904" s="2">
        <f>RSI!I904</f>
        <v>67.962354447697734</v>
      </c>
      <c r="D904" s="2">
        <f>MACD!E904</f>
        <v>-6.0969058590131908E-2</v>
      </c>
      <c r="E904" s="2">
        <f>MACD!F904</f>
        <v>-0.18900302415679396</v>
      </c>
      <c r="F904" s="2">
        <f>'Moving Avg'!D904</f>
        <v>7.1942399999999989</v>
      </c>
      <c r="G904" s="2">
        <f>'Moving Avg'!F904</f>
        <v>7.0377999999999998</v>
      </c>
      <c r="H904" s="2">
        <f>'Moving Avg'!G904</f>
        <v>6.3652180000000014</v>
      </c>
      <c r="I904" s="2">
        <f>'Moving Avg'!H904</f>
        <v>4.9799460000000009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7.1942000000000004</v>
      </c>
      <c r="C905" s="2">
        <f>RSI!I905</f>
        <v>66.707992832400066</v>
      </c>
      <c r="D905" s="2">
        <f>MACD!E905</f>
        <v>-2.3456517066035687E-2</v>
      </c>
      <c r="E905" s="2">
        <f>MACD!F905</f>
        <v>-0.15589372273864233</v>
      </c>
      <c r="F905" s="2">
        <f>'Moving Avg'!D905</f>
        <v>7.1904200000000005</v>
      </c>
      <c r="G905" s="2">
        <f>'Moving Avg'!F905</f>
        <v>7.060554999999999</v>
      </c>
      <c r="H905" s="2">
        <f>'Moving Avg'!G905</f>
        <v>6.3888920000000011</v>
      </c>
      <c r="I905" s="2">
        <f>'Moving Avg'!H905</f>
        <v>4.998644500000001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7.0035999999999996</v>
      </c>
      <c r="C906" s="2">
        <f>RSI!I906</f>
        <v>55.666613005323732</v>
      </c>
      <c r="D906" s="2">
        <f>MACD!E906</f>
        <v>1.5573041302598511E-2</v>
      </c>
      <c r="E906" s="2">
        <f>MACD!F906</f>
        <v>-0.12160036993039416</v>
      </c>
      <c r="F906" s="2">
        <f>'Moving Avg'!D906</f>
        <v>7.1739000000000006</v>
      </c>
      <c r="G906" s="2">
        <f>'Moving Avg'!F906</f>
        <v>7.0762100000000006</v>
      </c>
      <c r="H906" s="2">
        <f>'Moving Avg'!G906</f>
        <v>6.4087540000000001</v>
      </c>
      <c r="I906" s="2">
        <f>'Moving Avg'!H906</f>
        <v>5.0162685000000007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</row>
    <row r="907" spans="1:12" ht="13.5" x14ac:dyDescent="0.25">
      <c r="A907" s="3">
        <f>RSI!A907</f>
        <v>43322</v>
      </c>
      <c r="B907" s="2">
        <f>RSI!B907</f>
        <v>7.0544000000000002</v>
      </c>
      <c r="C907" s="2">
        <f>RSI!I907</f>
        <v>57.677299438831717</v>
      </c>
      <c r="D907" s="2">
        <f>MACD!E907</f>
        <v>4.2213031006768986E-2</v>
      </c>
      <c r="E907" s="2">
        <f>MACD!F907</f>
        <v>-8.8837689742961537E-2</v>
      </c>
      <c r="F907" s="2">
        <f>'Moving Avg'!D907</f>
        <v>7.1332199999999997</v>
      </c>
      <c r="G907" s="2">
        <f>'Moving Avg'!F907</f>
        <v>7.0950099999999994</v>
      </c>
      <c r="H907" s="2">
        <f>'Moving Avg'!G907</f>
        <v>6.4303600000000003</v>
      </c>
      <c r="I907" s="2">
        <f>'Moving Avg'!H907</f>
        <v>5.0340855000000007</v>
      </c>
      <c r="J907" s="6" t="str">
        <f>OBV!F907</f>
        <v>BULLISH</v>
      </c>
      <c r="K907" s="6" t="str">
        <f>OBV!G907</f>
        <v>NEUTRAL</v>
      </c>
      <c r="L907" s="6" t="str">
        <f>OBV!H907</f>
        <v>BULLISH DIVERGENCE</v>
      </c>
    </row>
    <row r="908" spans="1:12" ht="13.5" x14ac:dyDescent="0.25">
      <c r="A908" s="3">
        <f>RSI!A908</f>
        <v>43326</v>
      </c>
      <c r="B908" s="2">
        <f>RSI!B908</f>
        <v>7.0480999999999998</v>
      </c>
      <c r="C908" s="2">
        <f>RSI!I908</f>
        <v>57.330037502807166</v>
      </c>
      <c r="D908" s="2">
        <f>MACD!E908</f>
        <v>8.2871563897423783E-2</v>
      </c>
      <c r="E908" s="2">
        <f>MACD!F908</f>
        <v>-5.4495839014884473E-2</v>
      </c>
      <c r="F908" s="2">
        <f>'Moving Avg'!D908</f>
        <v>7.1027200000000006</v>
      </c>
      <c r="G908" s="2">
        <f>'Moving Avg'!F908</f>
        <v>7.1083349999999994</v>
      </c>
      <c r="H908" s="2">
        <f>'Moving Avg'!G908</f>
        <v>6.4523259999999993</v>
      </c>
      <c r="I908" s="2">
        <f>'Moving Avg'!H908</f>
        <v>5.0514765000000006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6.9782000000000002</v>
      </c>
      <c r="C909" s="2">
        <f>RSI!I909</f>
        <v>53.482480063140024</v>
      </c>
      <c r="D909" s="2">
        <f>MACD!E909</f>
        <v>0.11382372996392043</v>
      </c>
      <c r="E909" s="2">
        <f>MACD!F909</f>
        <v>-2.0831925219123491E-2</v>
      </c>
      <c r="F909" s="2">
        <f>'Moving Avg'!D909</f>
        <v>7.0556999999999999</v>
      </c>
      <c r="G909" s="2">
        <f>'Moving Avg'!F909</f>
        <v>7.1181650000000003</v>
      </c>
      <c r="H909" s="2">
        <f>'Moving Avg'!G909</f>
        <v>6.4742300000000004</v>
      </c>
      <c r="I909" s="2">
        <f>'Moving Avg'!H909</f>
        <v>5.068305500000001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6.8955000000000002</v>
      </c>
      <c r="C910" s="2">
        <f>RSI!I910</f>
        <v>49.269458405351742</v>
      </c>
      <c r="D910" s="2">
        <f>MACD!E910</f>
        <v>0.14286119648366746</v>
      </c>
      <c r="E910" s="2">
        <f>MACD!F910</f>
        <v>1.1906699121434702E-2</v>
      </c>
      <c r="F910" s="2">
        <f>'Moving Avg'!D910</f>
        <v>6.9959599999999993</v>
      </c>
      <c r="G910" s="2">
        <f>'Moving Avg'!F910</f>
        <v>7.1241649999999996</v>
      </c>
      <c r="H910" s="2">
        <f>'Moving Avg'!G910</f>
        <v>6.4950859999999997</v>
      </c>
      <c r="I910" s="2">
        <f>'Moving Avg'!H910</f>
        <v>5.0845995000000004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6.8002000000000002</v>
      </c>
      <c r="C911" s="2">
        <f>RSI!I911</f>
        <v>44.881876520019752</v>
      </c>
      <c r="D911" s="2">
        <f>MACD!E911</f>
        <v>0.15511036601926875</v>
      </c>
      <c r="E911" s="2">
        <f>MACD!F911</f>
        <v>4.0547432501001512E-2</v>
      </c>
      <c r="F911" s="2">
        <f>'Moving Avg'!D911</f>
        <v>6.9552799999999992</v>
      </c>
      <c r="G911" s="2">
        <f>'Moving Avg'!F911</f>
        <v>7.1244899999999998</v>
      </c>
      <c r="H911" s="2">
        <f>'Moving Avg'!G911</f>
        <v>6.512944000000001</v>
      </c>
      <c r="I911" s="2">
        <f>'Moving Avg'!H911</f>
        <v>5.1002655000000008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6.8510999999999997</v>
      </c>
      <c r="C912" s="2">
        <f>RSI!I912</f>
        <v>47.567573249654544</v>
      </c>
      <c r="D912" s="2">
        <f>MACD!E912</f>
        <v>0.18882854310819308</v>
      </c>
      <c r="E912" s="2">
        <f>MACD!F912</f>
        <v>7.0203654622439826E-2</v>
      </c>
      <c r="F912" s="2">
        <f>'Moving Avg'!D912</f>
        <v>6.9146199999999993</v>
      </c>
      <c r="G912" s="2">
        <f>'Moving Avg'!F912</f>
        <v>7.1170349999999996</v>
      </c>
      <c r="H912" s="2">
        <f>'Moving Avg'!G912</f>
        <v>6.5337620000000003</v>
      </c>
      <c r="I912" s="2">
        <f>'Moving Avg'!H912</f>
        <v>5.1162464999999999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7.0735000000000001</v>
      </c>
      <c r="C913" s="2">
        <f>RSI!I913</f>
        <v>57.347007610410884</v>
      </c>
      <c r="D913" s="2">
        <f>MACD!E913</f>
        <v>0.19245470985184543</v>
      </c>
      <c r="E913" s="2">
        <f>MACD!F913</f>
        <v>9.4653865668320958E-2</v>
      </c>
      <c r="F913" s="2">
        <f>'Moving Avg'!D913</f>
        <v>6.9197000000000006</v>
      </c>
      <c r="G913" s="2">
        <f>'Moving Avg'!F913</f>
        <v>7.11036</v>
      </c>
      <c r="H913" s="2">
        <f>'Moving Avg'!G913</f>
        <v>6.5558720000000008</v>
      </c>
      <c r="I913" s="2">
        <f>'Moving Avg'!H913</f>
        <v>5.1335520000000008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7.0544000000000002</v>
      </c>
      <c r="C914" s="2">
        <f>RSI!I914</f>
        <v>56.374529190217245</v>
      </c>
      <c r="D914" s="2">
        <f>MACD!E914</f>
        <v>0.1979196016327478</v>
      </c>
      <c r="E914" s="2">
        <f>MACD!F914</f>
        <v>0.11530701286120633</v>
      </c>
      <c r="F914" s="2">
        <f>'Moving Avg'!D914</f>
        <v>6.9349400000000001</v>
      </c>
      <c r="G914" s="2">
        <f>'Moving Avg'!F914</f>
        <v>7.0992350000000002</v>
      </c>
      <c r="H914" s="2">
        <f>'Moving Avg'!G914</f>
        <v>6.5779640000000006</v>
      </c>
      <c r="I914" s="2">
        <f>'Moving Avg'!H914</f>
        <v>5.1507620000000012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7.0354000000000001</v>
      </c>
      <c r="C915" s="2">
        <f>RSI!I915</f>
        <v>55.368667652362028</v>
      </c>
      <c r="D915" s="2">
        <f>MACD!E915</f>
        <v>0.20022549004647239</v>
      </c>
      <c r="E915" s="2">
        <f>MACD!F915</f>
        <v>0.13229070829825956</v>
      </c>
      <c r="F915" s="2">
        <f>'Moving Avg'!D915</f>
        <v>6.9629199999999996</v>
      </c>
      <c r="G915" s="2">
        <f>'Moving Avg'!F915</f>
        <v>7.0906549999999999</v>
      </c>
      <c r="H915" s="2">
        <f>'Moving Avg'!G915</f>
        <v>6.6010119999999999</v>
      </c>
      <c r="I915" s="2">
        <f>'Moving Avg'!H915</f>
        <v>5.1680894999999998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7.0289999999999999</v>
      </c>
      <c r="C916" s="2">
        <f>RSI!I916</f>
        <v>55.012603274481968</v>
      </c>
      <c r="D916" s="2">
        <f>MACD!E916</f>
        <v>0.17271100957236385</v>
      </c>
      <c r="E916" s="2">
        <f>MACD!F916</f>
        <v>0.14037476855308043</v>
      </c>
      <c r="F916" s="2">
        <f>'Moving Avg'!D916</f>
        <v>7.00868</v>
      </c>
      <c r="G916" s="2">
        <f>'Moving Avg'!F916</f>
        <v>7.0833449999999996</v>
      </c>
      <c r="H916" s="2">
        <f>'Moving Avg'!G916</f>
        <v>6.6245379999999985</v>
      </c>
      <c r="I916" s="2">
        <f>'Moving Avg'!H916</f>
        <v>5.1853245000000001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6.9908999999999999</v>
      </c>
      <c r="C917" s="2">
        <f>RSI!I917</f>
        <v>52.834339727733962</v>
      </c>
      <c r="D917" s="2">
        <f>MACD!E917</f>
        <v>0.15953401194082861</v>
      </c>
      <c r="E917" s="2">
        <f>MACD!F917</f>
        <v>0.14420661723063008</v>
      </c>
      <c r="F917" s="2">
        <f>'Moving Avg'!D917</f>
        <v>7.0366400000000002</v>
      </c>
      <c r="G917" s="2">
        <f>'Moving Avg'!F917</f>
        <v>7.0747650000000011</v>
      </c>
      <c r="H917" s="2">
        <f>'Moving Avg'!G917</f>
        <v>6.6490020000000003</v>
      </c>
      <c r="I917" s="2">
        <f>'Moving Avg'!H917</f>
        <v>5.2023990000000007</v>
      </c>
      <c r="J917" s="6" t="str">
        <f>OBV!F917</f>
        <v>BEARISH</v>
      </c>
      <c r="K917" s="6" t="str">
        <f>OBV!G917</f>
        <v>NEUTRAL</v>
      </c>
      <c r="L917" s="6" t="str">
        <f>OBV!H917</f>
        <v>BEARISH DIVERGENCE</v>
      </c>
    </row>
    <row r="918" spans="1:12" ht="13.5" x14ac:dyDescent="0.25">
      <c r="A918" s="3">
        <f>RSI!A918</f>
        <v>43342</v>
      </c>
      <c r="B918" s="2">
        <f>RSI!B918</f>
        <v>6.9082999999999997</v>
      </c>
      <c r="C918" s="2">
        <f>RSI!I918</f>
        <v>48.363343541461703</v>
      </c>
      <c r="D918" s="2">
        <f>MACD!E918</f>
        <v>0.15326503645240752</v>
      </c>
      <c r="E918" s="2">
        <f>MACD!F918</f>
        <v>0.14601830107498556</v>
      </c>
      <c r="F918" s="2">
        <f>'Moving Avg'!D918</f>
        <v>7.0036000000000005</v>
      </c>
      <c r="G918" s="2">
        <f>'Moving Avg'!F918</f>
        <v>7.0560199999999993</v>
      </c>
      <c r="H918" s="2">
        <f>'Moving Avg'!G918</f>
        <v>6.6715720000000003</v>
      </c>
      <c r="I918" s="2">
        <f>'Moving Avg'!H918</f>
        <v>5.2187264999999998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6.9908999999999999</v>
      </c>
      <c r="C919" s="2">
        <f>RSI!I919</f>
        <v>52.676084456747674</v>
      </c>
      <c r="D919" s="2">
        <f>MACD!E919</f>
        <v>0.13132763358880251</v>
      </c>
      <c r="E919" s="2">
        <f>MACD!F919</f>
        <v>0.14308016757774894</v>
      </c>
      <c r="F919" s="2">
        <f>'Moving Avg'!D919</f>
        <v>6.990899999999999</v>
      </c>
      <c r="G919" s="2">
        <f>'Moving Avg'!F919</f>
        <v>7.0439450000000008</v>
      </c>
      <c r="H919" s="2">
        <f>'Moving Avg'!G919</f>
        <v>6.6964000000000006</v>
      </c>
      <c r="I919" s="2">
        <f>'Moving Avg'!H919</f>
        <v>5.2356794999999998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6.9908999999999999</v>
      </c>
      <c r="C920" s="2">
        <f>RSI!I920</f>
        <v>52.676084456747674</v>
      </c>
      <c r="D920" s="2">
        <f>MACD!E920</f>
        <v>9.9775792216020953E-2</v>
      </c>
      <c r="E920" s="2">
        <f>MACD!F920</f>
        <v>0.13441929250540335</v>
      </c>
      <c r="F920" s="2">
        <f>'Moving Avg'!D920</f>
        <v>6.9819999999999993</v>
      </c>
      <c r="G920" s="2">
        <f>'Moving Avg'!F920</f>
        <v>7.0328249999999999</v>
      </c>
      <c r="H920" s="2">
        <f>'Moving Avg'!G920</f>
        <v>6.7208640000000006</v>
      </c>
      <c r="I920" s="2">
        <f>'Moving Avg'!H920</f>
        <v>5.2526324999999998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6.9272999999999998</v>
      </c>
      <c r="C921" s="2">
        <f>RSI!I921</f>
        <v>49.020009572458683</v>
      </c>
      <c r="D921" s="2">
        <f>MACD!E921</f>
        <v>6.2881035673630237E-2</v>
      </c>
      <c r="E921" s="2">
        <f>MACD!F921</f>
        <v>0.12011164113904874</v>
      </c>
      <c r="F921" s="2">
        <f>'Moving Avg'!D921</f>
        <v>6.9616600000000002</v>
      </c>
      <c r="G921" s="2">
        <f>'Moving Avg'!F921</f>
        <v>7.0248799999999987</v>
      </c>
      <c r="H921" s="2">
        <f>'Moving Avg'!G921</f>
        <v>6.7440559999999996</v>
      </c>
      <c r="I921" s="2">
        <f>'Moving Avg'!H921</f>
        <v>5.269298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6.9210000000000003</v>
      </c>
      <c r="C922" s="2">
        <f>RSI!I922</f>
        <v>48.659730189050173</v>
      </c>
      <c r="D922" s="2">
        <f>MACD!E922</f>
        <v>4.0107297235305595E-2</v>
      </c>
      <c r="E922" s="2">
        <f>MACD!F922</f>
        <v>0.10411077235830012</v>
      </c>
      <c r="F922" s="2">
        <f>'Moving Avg'!D922</f>
        <v>6.9476800000000001</v>
      </c>
      <c r="G922" s="2">
        <f>'Moving Avg'!F922</f>
        <v>7.0080399999999985</v>
      </c>
      <c r="H922" s="2">
        <f>'Moving Avg'!G922</f>
        <v>6.7683359999999997</v>
      </c>
      <c r="I922" s="2">
        <f>'Moving Avg'!H922</f>
        <v>5.2859319999999999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6.6921999999999997</v>
      </c>
      <c r="C923" s="2">
        <f>RSI!I923</f>
        <v>37.795357973981126</v>
      </c>
      <c r="D923" s="2">
        <f>MACD!E923</f>
        <v>7.2174513020262232E-2</v>
      </c>
      <c r="E923" s="2">
        <f>MACD!F923</f>
        <v>9.772352049069255E-2</v>
      </c>
      <c r="F923" s="2">
        <f>'Moving Avg'!D923</f>
        <v>6.9044600000000003</v>
      </c>
      <c r="G923" s="2">
        <f>'Moving Avg'!F923</f>
        <v>6.9826199999999998</v>
      </c>
      <c r="H923" s="2">
        <f>'Moving Avg'!G923</f>
        <v>6.7882839999999991</v>
      </c>
      <c r="I923" s="2">
        <f>'Moving Avg'!H923</f>
        <v>5.3014219999999996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6.6666999999999996</v>
      </c>
      <c r="C924" s="2">
        <f>RSI!I924</f>
        <v>36.808948588572996</v>
      </c>
      <c r="D924" s="2">
        <f>MACD!E924</f>
        <v>9.9771624954113847E-2</v>
      </c>
      <c r="E924" s="2">
        <f>MACD!F924</f>
        <v>9.813314138337681E-2</v>
      </c>
      <c r="F924" s="2">
        <f>'Moving Avg'!D924</f>
        <v>6.8396199999999991</v>
      </c>
      <c r="G924" s="2">
        <f>'Moving Avg'!F924</f>
        <v>6.9552899999999998</v>
      </c>
      <c r="H924" s="2">
        <f>'Moving Avg'!G924</f>
        <v>6.8094219999999996</v>
      </c>
      <c r="I924" s="2">
        <f>'Moving Avg'!H924</f>
        <v>5.3168755000000001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6.5523999999999996</v>
      </c>
      <c r="C925" s="2">
        <f>RSI!I925</f>
        <v>32.690522063604163</v>
      </c>
      <c r="D925" s="2">
        <f>MACD!E925</f>
        <v>0.1302181186350051</v>
      </c>
      <c r="E925" s="2">
        <f>MACD!F925</f>
        <v>0.10455013683370247</v>
      </c>
      <c r="F925" s="2">
        <f>'Moving Avg'!D925</f>
        <v>6.7519200000000001</v>
      </c>
      <c r="G925" s="2">
        <f>'Moving Avg'!F925</f>
        <v>6.9231999999999996</v>
      </c>
      <c r="H925" s="2">
        <f>'Moving Avg'!G925</f>
        <v>6.8253599999999981</v>
      </c>
      <c r="I925" s="2">
        <f>'Moving Avg'!H925</f>
        <v>5.3317880000000004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6.5141999999999998</v>
      </c>
      <c r="C926" s="2">
        <f>RSI!I926</f>
        <v>31.425041201902189</v>
      </c>
      <c r="D926" s="2">
        <f>MACD!E926</f>
        <v>0.15993752971108677</v>
      </c>
      <c r="E926" s="2">
        <f>MACD!F926</f>
        <v>0.11562761540917935</v>
      </c>
      <c r="F926" s="2">
        <f>'Moving Avg'!D926</f>
        <v>6.6692999999999998</v>
      </c>
      <c r="G926" s="2">
        <f>'Moving Avg'!F926</f>
        <v>6.8987299999999987</v>
      </c>
      <c r="H926" s="2">
        <f>'Moving Avg'!G926</f>
        <v>6.8418679999999998</v>
      </c>
      <c r="I926" s="2">
        <f>'Moving Avg'!H926</f>
        <v>5.3464489999999998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6.3552999999999997</v>
      </c>
      <c r="C927" s="2">
        <f>RSI!I927</f>
        <v>26.780911891689257</v>
      </c>
      <c r="D927" s="2">
        <f>MACD!E927</f>
        <v>0.1931748172526202</v>
      </c>
      <c r="E927" s="2">
        <f>MACD!F927</f>
        <v>0.13113705577786752</v>
      </c>
      <c r="F927" s="2">
        <f>'Moving Avg'!D927</f>
        <v>6.5561600000000002</v>
      </c>
      <c r="G927" s="2">
        <f>'Moving Avg'!F927</f>
        <v>6.8637749999999995</v>
      </c>
      <c r="H927" s="2">
        <f>'Moving Avg'!G927</f>
        <v>6.8536199999999994</v>
      </c>
      <c r="I927" s="2">
        <f>'Moving Avg'!H927</f>
        <v>5.3600725000000002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6.3045</v>
      </c>
      <c r="C928" s="2">
        <f>RSI!I928</f>
        <v>25.484255523511891</v>
      </c>
      <c r="D928" s="2">
        <f>MACD!E928</f>
        <v>0.21531258022957545</v>
      </c>
      <c r="E928" s="2">
        <f>MACD!F928</f>
        <v>0.14797216066820912</v>
      </c>
      <c r="F928" s="2">
        <f>'Moving Avg'!D928</f>
        <v>6.4786199999999994</v>
      </c>
      <c r="G928" s="2">
        <f>'Moving Avg'!F928</f>
        <v>6.8265950000000002</v>
      </c>
      <c r="H928" s="2">
        <f>'Moving Avg'!G928</f>
        <v>6.8625340000000001</v>
      </c>
      <c r="I928" s="2">
        <f>'Moving Avg'!H928</f>
        <v>5.3734724999999992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6.0503</v>
      </c>
      <c r="C929" s="2">
        <f>RSI!I929</f>
        <v>20.210951468648418</v>
      </c>
      <c r="D929" s="2">
        <f>MACD!E929</f>
        <v>0.2686215104225802</v>
      </c>
      <c r="E929" s="2">
        <f>MACD!F929</f>
        <v>0.17210203061908333</v>
      </c>
      <c r="F929" s="2">
        <f>'Moving Avg'!D929</f>
        <v>6.35534</v>
      </c>
      <c r="G929" s="2">
        <f>'Moving Avg'!F929</f>
        <v>6.7802000000000007</v>
      </c>
      <c r="H929" s="2">
        <f>'Moving Avg'!G929</f>
        <v>6.8678220000000003</v>
      </c>
      <c r="I929" s="2">
        <f>'Moving Avg'!H929</f>
        <v>5.385389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6.1837</v>
      </c>
      <c r="C930" s="2">
        <f>RSI!I930</f>
        <v>28.564825786535877</v>
      </c>
      <c r="D930" s="2">
        <f>MACD!E930</f>
        <v>0.3081641593154183</v>
      </c>
      <c r="E930" s="2">
        <f>MACD!F930</f>
        <v>0.19931445635835032</v>
      </c>
      <c r="F930" s="2">
        <f>'Moving Avg'!D930</f>
        <v>6.2816000000000001</v>
      </c>
      <c r="G930" s="2">
        <f>'Moving Avg'!F930</f>
        <v>6.7446099999999998</v>
      </c>
      <c r="H930" s="2">
        <f>'Moving Avg'!G930</f>
        <v>6.8732279999999992</v>
      </c>
      <c r="I930" s="2">
        <f>'Moving Avg'!H930</f>
        <v>5.3976990000000002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6.1646999999999998</v>
      </c>
      <c r="C931" s="2">
        <f>RSI!I931</f>
        <v>28.113344636937072</v>
      </c>
      <c r="D931" s="2">
        <f>MACD!E931</f>
        <v>0.33645467728769241</v>
      </c>
      <c r="E931" s="2">
        <f>MACD!F931</f>
        <v>0.22674250054421874</v>
      </c>
      <c r="F931" s="2">
        <f>'Moving Avg'!D931</f>
        <v>6.2116999999999996</v>
      </c>
      <c r="G931" s="2">
        <f>'Moving Avg'!F931</f>
        <v>6.712835000000001</v>
      </c>
      <c r="H931" s="2">
        <f>'Moving Avg'!G931</f>
        <v>6.8720619999999988</v>
      </c>
      <c r="I931" s="2">
        <f>'Moving Avg'!H931</f>
        <v>5.4097319999999991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6.1010999999999997</v>
      </c>
      <c r="C932" s="2">
        <f>RSI!I932</f>
        <v>26.597888397892902</v>
      </c>
      <c r="D932" s="2">
        <f>MACD!E932</f>
        <v>0.3672178503168233</v>
      </c>
      <c r="E932" s="2">
        <f>MACD!F932</f>
        <v>0.25483757049873967</v>
      </c>
      <c r="F932" s="2">
        <f>'Moving Avg'!D932</f>
        <v>6.1608599999999996</v>
      </c>
      <c r="G932" s="2">
        <f>'Moving Avg'!F932</f>
        <v>6.6753350000000014</v>
      </c>
      <c r="H932" s="2">
        <f>'Moving Avg'!G932</f>
        <v>6.8653739999999983</v>
      </c>
      <c r="I932" s="2">
        <f>'Moving Avg'!H932</f>
        <v>5.4214470000000006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5.8914</v>
      </c>
      <c r="C933" s="2">
        <f>RSI!I933</f>
        <v>22.324778682451537</v>
      </c>
      <c r="D933" s="2">
        <f>MACD!E933</f>
        <v>0.37681215567791604</v>
      </c>
      <c r="E933" s="2">
        <f>MACD!F933</f>
        <v>0.27923248753457497</v>
      </c>
      <c r="F933" s="2">
        <f>'Moving Avg'!D933</f>
        <v>6.0782399999999992</v>
      </c>
      <c r="G933" s="2">
        <f>'Moving Avg'!F933</f>
        <v>6.6162300000000016</v>
      </c>
      <c r="H933" s="2">
        <f>'Moving Avg'!G933</f>
        <v>6.851455999999998</v>
      </c>
      <c r="I933" s="2">
        <f>'Moving Avg'!H933</f>
        <v>5.4323565000000009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5.9359000000000002</v>
      </c>
      <c r="C934" s="2">
        <f>RSI!I934</f>
        <v>25.075624688008006</v>
      </c>
      <c r="D934" s="2">
        <f>MACD!E934</f>
        <v>0.38194145867389473</v>
      </c>
      <c r="E934" s="2">
        <f>MACD!F934</f>
        <v>0.29977428176243892</v>
      </c>
      <c r="F934" s="2">
        <f>'Moving Avg'!D934</f>
        <v>6.0553600000000003</v>
      </c>
      <c r="G934" s="2">
        <f>'Moving Avg'!F934</f>
        <v>6.5603050000000014</v>
      </c>
      <c r="H934" s="2">
        <f>'Moving Avg'!G934</f>
        <v>6.8383059999999976</v>
      </c>
      <c r="I934" s="2">
        <f>'Moving Avg'!H934</f>
        <v>5.4434580000000006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</row>
    <row r="935" spans="1:12" ht="13.5" x14ac:dyDescent="0.25">
      <c r="A935" s="3">
        <f>RSI!A935</f>
        <v>43368</v>
      </c>
      <c r="B935" s="2">
        <f>RSI!B935</f>
        <v>5.8914</v>
      </c>
      <c r="C935" s="2">
        <f>RSI!I935</f>
        <v>24.154401739234999</v>
      </c>
      <c r="D935" s="2">
        <f>MACD!E935</f>
        <v>0.37564742018158359</v>
      </c>
      <c r="E935" s="2">
        <f>MACD!F935</f>
        <v>0.31494890944626786</v>
      </c>
      <c r="F935" s="2">
        <f>'Moving Avg'!D935</f>
        <v>5.9969000000000001</v>
      </c>
      <c r="G935" s="2">
        <f>'Moving Avg'!F935</f>
        <v>6.5031050000000006</v>
      </c>
      <c r="H935" s="2">
        <f>'Moving Avg'!G935</f>
        <v>6.8213519999999983</v>
      </c>
      <c r="I935" s="2">
        <f>'Moving Avg'!H935</f>
        <v>5.4540639999999998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5.8723000000000001</v>
      </c>
      <c r="C936" s="2">
        <f>RSI!I936</f>
        <v>23.751077481467021</v>
      </c>
      <c r="D936" s="2">
        <f>MACD!E936</f>
        <v>0.36950596643197819</v>
      </c>
      <c r="E936" s="2">
        <f>MACD!F936</f>
        <v>0.32586032084340993</v>
      </c>
      <c r="F936" s="2">
        <f>'Moving Avg'!D936</f>
        <v>5.9384199999999998</v>
      </c>
      <c r="G936" s="2">
        <f>'Moving Avg'!F936</f>
        <v>6.4452700000000007</v>
      </c>
      <c r="H936" s="2">
        <f>'Moving Avg'!G936</f>
        <v>6.8049879999999972</v>
      </c>
      <c r="I936" s="2">
        <f>'Moving Avg'!H936</f>
        <v>5.4643619999999986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5.7961</v>
      </c>
      <c r="C937" s="2">
        <f>RSI!I937</f>
        <v>22.161220629640397</v>
      </c>
      <c r="D937" s="2">
        <f>MACD!E937</f>
        <v>0.34899678225286213</v>
      </c>
      <c r="E937" s="2">
        <f>MACD!F937</f>
        <v>0.33048761312530039</v>
      </c>
      <c r="F937" s="2">
        <f>'Moving Avg'!D937</f>
        <v>5.8774199999999999</v>
      </c>
      <c r="G937" s="2">
        <f>'Moving Avg'!F937</f>
        <v>6.3855300000000002</v>
      </c>
      <c r="H937" s="2">
        <f>'Moving Avg'!G937</f>
        <v>6.787341999999998</v>
      </c>
      <c r="I937" s="2">
        <f>'Moving Avg'!H937</f>
        <v>5.4746124999999992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5.6689999999999996</v>
      </c>
      <c r="C938" s="2">
        <f>RSI!I938</f>
        <v>19.782560116132018</v>
      </c>
      <c r="D938" s="2">
        <f>MACD!E938</f>
        <v>0.33692324157403508</v>
      </c>
      <c r="E938" s="2">
        <f>MACD!F938</f>
        <v>0.33177473881504732</v>
      </c>
      <c r="F938" s="2">
        <f>'Moving Avg'!D938</f>
        <v>5.8329399999999998</v>
      </c>
      <c r="G938" s="2">
        <f>'Moving Avg'!F938</f>
        <v>6.3235650000000003</v>
      </c>
      <c r="H938" s="2">
        <f>'Moving Avg'!G938</f>
        <v>6.765089999999998</v>
      </c>
      <c r="I938" s="2">
        <f>'Moving Avg'!H938</f>
        <v>5.4844100000000005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5.58</v>
      </c>
      <c r="C939" s="2">
        <f>RSI!I939</f>
        <v>18.301241511400931</v>
      </c>
      <c r="D939" s="2">
        <f>MACD!E939</f>
        <v>0.29835139925787146</v>
      </c>
      <c r="E939" s="2">
        <f>MACD!F939</f>
        <v>0.32509007090361219</v>
      </c>
      <c r="F939" s="2">
        <f>'Moving Avg'!D939</f>
        <v>5.7617599999999998</v>
      </c>
      <c r="G939" s="2">
        <f>'Moving Avg'!F939</f>
        <v>6.2530199999999994</v>
      </c>
      <c r="H939" s="2">
        <f>'Moving Avg'!G939</f>
        <v>6.741057999999998</v>
      </c>
      <c r="I939" s="2">
        <f>'Moving Avg'!H939</f>
        <v>5.4936410000000002</v>
      </c>
      <c r="J939" s="6" t="str">
        <f>OBV!F939</f>
        <v>BEARISH</v>
      </c>
      <c r="K939" s="6" t="str">
        <f>OBV!G939</f>
        <v>WEAK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5.3703000000000003</v>
      </c>
      <c r="C940" s="2">
        <f>RSI!I940</f>
        <v>15.379163509575449</v>
      </c>
      <c r="D940" s="2">
        <f>MACD!E940</f>
        <v>0.30614723334910554</v>
      </c>
      <c r="E940" s="2">
        <f>MACD!F940</f>
        <v>0.32130150339271085</v>
      </c>
      <c r="F940" s="2">
        <f>'Moving Avg'!D940</f>
        <v>5.65754</v>
      </c>
      <c r="G940" s="2">
        <f>'Moving Avg'!F940</f>
        <v>6.1719899999999992</v>
      </c>
      <c r="H940" s="2">
        <f>'Moving Avg'!G940</f>
        <v>6.7129539999999972</v>
      </c>
      <c r="I940" s="2">
        <f>'Moving Avg'!H940</f>
        <v>5.5019749999999998</v>
      </c>
      <c r="J940" s="6" t="str">
        <f>OBV!F940</f>
        <v>BEARISH</v>
      </c>
      <c r="K940" s="6" t="str">
        <f>OBV!G940</f>
        <v>WEAK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5.5862999999999996</v>
      </c>
      <c r="C941" s="2">
        <f>RSI!I941</f>
        <v>28.11156403056556</v>
      </c>
      <c r="D941" s="2">
        <f>MACD!E941</f>
        <v>0.29911266195791786</v>
      </c>
      <c r="E941" s="2">
        <f>MACD!F941</f>
        <v>0.31686373510575228</v>
      </c>
      <c r="F941" s="2">
        <f>'Moving Avg'!D941</f>
        <v>5.6003400000000001</v>
      </c>
      <c r="G941" s="2">
        <f>'Moving Avg'!F941</f>
        <v>6.10494</v>
      </c>
      <c r="H941" s="2">
        <f>'Moving Avg'!G941</f>
        <v>6.6888059999999969</v>
      </c>
      <c r="I941" s="2">
        <f>'Moving Avg'!H941</f>
        <v>5.5116924999999988</v>
      </c>
      <c r="J941" s="6" t="str">
        <f>OBV!F941</f>
        <v>BEARISH</v>
      </c>
      <c r="K941" s="6" t="str">
        <f>OBV!G941</f>
        <v>WEAK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5.58</v>
      </c>
      <c r="C942" s="2">
        <f>RSI!I942</f>
        <v>27.979330444217254</v>
      </c>
      <c r="D942" s="2">
        <f>MACD!E942</f>
        <v>0.28746605859493179</v>
      </c>
      <c r="E942" s="2">
        <f>MACD!F942</f>
        <v>0.31098419980358821</v>
      </c>
      <c r="F942" s="2">
        <f>'Moving Avg'!D942</f>
        <v>5.5571199999999994</v>
      </c>
      <c r="G942" s="2">
        <f>'Moving Avg'!F942</f>
        <v>6.0378899999999991</v>
      </c>
      <c r="H942" s="2">
        <f>'Moving Avg'!G942</f>
        <v>6.6604019999999968</v>
      </c>
      <c r="I942" s="2">
        <f>'Moving Avg'!H942</f>
        <v>5.521530499999999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5.58</v>
      </c>
      <c r="C943" s="2">
        <f>RSI!I943</f>
        <v>27.979330444217254</v>
      </c>
      <c r="D943" s="2">
        <f>MACD!E943</f>
        <v>0.24874218349749277</v>
      </c>
      <c r="E943" s="2">
        <f>MACD!F943</f>
        <v>0.29853579654236917</v>
      </c>
      <c r="F943" s="2">
        <f>'Moving Avg'!D943</f>
        <v>5.5393199999999991</v>
      </c>
      <c r="G943" s="2">
        <f>'Moving Avg'!F943</f>
        <v>5.9822799999999985</v>
      </c>
      <c r="H943" s="2">
        <f>'Moving Avg'!G943</f>
        <v>6.6278619999999968</v>
      </c>
      <c r="I943" s="2">
        <f>'Moving Avg'!H943</f>
        <v>5.5314289999999984</v>
      </c>
      <c r="J943" s="6" t="str">
        <f>OBV!F943</f>
        <v>BEARISH</v>
      </c>
      <c r="K943" s="6" t="str">
        <f>OBV!G943</f>
        <v>WEAK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5.6562000000000001</v>
      </c>
      <c r="C944" s="2">
        <f>RSI!I944</f>
        <v>32.437400677718969</v>
      </c>
      <c r="D944" s="2">
        <f>MACD!E944</f>
        <v>0.22031872370892902</v>
      </c>
      <c r="E944" s="2">
        <f>MACD!F944</f>
        <v>0.28289238197568117</v>
      </c>
      <c r="F944" s="2">
        <f>'Moving Avg'!D944</f>
        <v>5.5545599999999995</v>
      </c>
      <c r="G944" s="2">
        <f>'Moving Avg'!F944</f>
        <v>5.931754999999999</v>
      </c>
      <c r="H944" s="2">
        <f>'Moving Avg'!G944</f>
        <v>6.5954479999999975</v>
      </c>
      <c r="I944" s="2">
        <f>'Moving Avg'!H944</f>
        <v>5.5421334999999967</v>
      </c>
      <c r="J944" s="6" t="str">
        <f>OBV!F944</f>
        <v>BEARISH</v>
      </c>
      <c r="K944" s="6" t="str">
        <f>OBV!G944</f>
        <v>NEUTRAL</v>
      </c>
      <c r="L944" s="6" t="str">
        <f>OBV!H944</f>
        <v>BEARISH DIVERGENCE</v>
      </c>
    </row>
    <row r="945" spans="1:12" ht="13.5" x14ac:dyDescent="0.25">
      <c r="A945" s="3">
        <f>RSI!A945</f>
        <v>43382</v>
      </c>
      <c r="B945" s="2">
        <f>RSI!B945</f>
        <v>5.5926999999999998</v>
      </c>
      <c r="C945" s="2">
        <f>RSI!I945</f>
        <v>30.730296819101468</v>
      </c>
      <c r="D945" s="2">
        <f>MACD!E945</f>
        <v>0.19658389084086458</v>
      </c>
      <c r="E945" s="2">
        <f>MACD!F945</f>
        <v>0.2656306837487179</v>
      </c>
      <c r="F945" s="2">
        <f>'Moving Avg'!D945</f>
        <v>5.5990399999999996</v>
      </c>
      <c r="G945" s="2">
        <f>'Moving Avg'!F945</f>
        <v>5.8837699999999984</v>
      </c>
      <c r="H945" s="2">
        <f>'Moving Avg'!G945</f>
        <v>6.5631619999999975</v>
      </c>
      <c r="I945" s="2">
        <f>'Moving Avg'!H945</f>
        <v>5.5522474999999956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</row>
    <row r="946" spans="1:12" ht="13.5" x14ac:dyDescent="0.25">
      <c r="A946" s="3">
        <f>RSI!A946</f>
        <v>43383</v>
      </c>
      <c r="B946" s="2">
        <f>RSI!B946</f>
        <v>5.5290999999999997</v>
      </c>
      <c r="C946" s="2">
        <f>RSI!I946</f>
        <v>29.079588899536631</v>
      </c>
      <c r="D946" s="2">
        <f>MACD!E946</f>
        <v>0.18092458998023453</v>
      </c>
      <c r="E946" s="2">
        <f>MACD!F946</f>
        <v>0.24868946499502126</v>
      </c>
      <c r="F946" s="2">
        <f>'Moving Avg'!D946</f>
        <v>5.5876000000000001</v>
      </c>
      <c r="G946" s="2">
        <f>'Moving Avg'!F946</f>
        <v>5.8345149999999979</v>
      </c>
      <c r="H946" s="2">
        <f>'Moving Avg'!G946</f>
        <v>6.5302399999999992</v>
      </c>
      <c r="I946" s="2">
        <f>'Moving Avg'!H946</f>
        <v>5.5620739999999955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5.4146999999999998</v>
      </c>
      <c r="C947" s="2">
        <f>RSI!I947</f>
        <v>26.338928781480732</v>
      </c>
      <c r="D947" s="2">
        <f>MACD!E947</f>
        <v>0.16725619654264356</v>
      </c>
      <c r="E947" s="2">
        <f>MACD!F947</f>
        <v>0.23240281130454574</v>
      </c>
      <c r="F947" s="2">
        <f>'Moving Avg'!D947</f>
        <v>5.5545400000000003</v>
      </c>
      <c r="G947" s="2">
        <f>'Moving Avg'!F947</f>
        <v>5.7874849999999984</v>
      </c>
      <c r="H947" s="2">
        <f>'Moving Avg'!G947</f>
        <v>6.4952839999999981</v>
      </c>
      <c r="I947" s="2">
        <f>'Moving Avg'!H947</f>
        <v>5.5715409999999954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5.3384999999999998</v>
      </c>
      <c r="C948" s="2">
        <f>RSI!I948</f>
        <v>24.671036699275504</v>
      </c>
      <c r="D948" s="2">
        <f>MACD!E948</f>
        <v>0.14507832480045657</v>
      </c>
      <c r="E948" s="2">
        <f>MACD!F948</f>
        <v>0.21493791400372791</v>
      </c>
      <c r="F948" s="2">
        <f>'Moving Avg'!D948</f>
        <v>5.50624</v>
      </c>
      <c r="G948" s="2">
        <f>'Moving Avg'!F948</f>
        <v>5.7391849999999991</v>
      </c>
      <c r="H948" s="2">
        <f>'Moving Avg'!G948</f>
        <v>6.456389999999999</v>
      </c>
      <c r="I948" s="2">
        <f>'Moving Avg'!H948</f>
        <v>5.5806569999999969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5.3067000000000002</v>
      </c>
      <c r="C949" s="2">
        <f>RSI!I949</f>
        <v>23.988341431220988</v>
      </c>
      <c r="D949" s="2">
        <f>MACD!E949</f>
        <v>0.11847881474831023</v>
      </c>
      <c r="E949" s="2">
        <f>MACD!F949</f>
        <v>0.19564609415264439</v>
      </c>
      <c r="F949" s="2">
        <f>'Moving Avg'!D949</f>
        <v>5.4363399999999995</v>
      </c>
      <c r="G949" s="2">
        <f>'Moving Avg'!F949</f>
        <v>5.7020049999999989</v>
      </c>
      <c r="H949" s="2">
        <f>'Moving Avg'!G949</f>
        <v>6.4178759999999961</v>
      </c>
      <c r="I949" s="2">
        <f>'Moving Avg'!H949</f>
        <v>5.5896139999999965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5.2114000000000003</v>
      </c>
      <c r="C950" s="2">
        <f>RSI!I950</f>
        <v>22.021635085199577</v>
      </c>
      <c r="D950" s="2">
        <f>MACD!E950</f>
        <v>7.4200807559325455E-2</v>
      </c>
      <c r="E950" s="2">
        <f>MACD!F950</f>
        <v>0.17135703683398062</v>
      </c>
      <c r="F950" s="2">
        <f>'Moving Avg'!D950</f>
        <v>5.36008</v>
      </c>
      <c r="G950" s="2">
        <f>'Moving Avg'!F950</f>
        <v>5.6533899999999999</v>
      </c>
      <c r="H950" s="2">
        <f>'Moving Avg'!G950</f>
        <v>6.3778379999999997</v>
      </c>
      <c r="I950" s="2">
        <f>'Moving Avg'!H950</f>
        <v>5.5981249999999969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5.2748999999999997</v>
      </c>
      <c r="C951" s="2">
        <f>RSI!I951</f>
        <v>26.354272654693034</v>
      </c>
      <c r="D951" s="2">
        <f>MACD!E951</f>
        <v>6.9002359675542024E-2</v>
      </c>
      <c r="E951" s="2">
        <f>MACD!F951</f>
        <v>0.15088610140229292</v>
      </c>
      <c r="F951" s="2">
        <f>'Moving Avg'!D951</f>
        <v>5.30924</v>
      </c>
      <c r="G951" s="2">
        <f>'Moving Avg'!F951</f>
        <v>5.6088999999999993</v>
      </c>
      <c r="H951" s="2">
        <f>'Moving Avg'!G951</f>
        <v>6.3416119999999978</v>
      </c>
      <c r="I951" s="2">
        <f>'Moving Avg'!H951</f>
        <v>5.606953499999995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5.3320999999999996</v>
      </c>
      <c r="C952" s="2">
        <f>RSI!I952</f>
        <v>30.120734358635914</v>
      </c>
      <c r="D952" s="2">
        <f>MACD!E952</f>
        <v>6.2485600112172968E-2</v>
      </c>
      <c r="E952" s="2">
        <f>MACD!F952</f>
        <v>0.13320600114426892</v>
      </c>
      <c r="F952" s="2">
        <f>'Moving Avg'!D952</f>
        <v>5.2927200000000001</v>
      </c>
      <c r="G952" s="2">
        <f>'Moving Avg'!F952</f>
        <v>5.5704499999999992</v>
      </c>
      <c r="H952" s="2">
        <f>'Moving Avg'!G952</f>
        <v>6.3030979999999985</v>
      </c>
      <c r="I952" s="2">
        <f>'Moving Avg'!H952</f>
        <v>5.6160074999999958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5.3893000000000004</v>
      </c>
      <c r="C953" s="2">
        <f>RSI!I953</f>
        <v>33.768566444119188</v>
      </c>
      <c r="D953" s="2">
        <f>MACD!E953</f>
        <v>5.525582438460841E-2</v>
      </c>
      <c r="E953" s="2">
        <f>MACD!F953</f>
        <v>0.11761596579233682</v>
      </c>
      <c r="F953" s="2">
        <f>'Moving Avg'!D953</f>
        <v>5.30288</v>
      </c>
      <c r="G953" s="2">
        <f>'Moving Avg'!F953</f>
        <v>5.5453449999999993</v>
      </c>
      <c r="H953" s="2">
        <f>'Moving Avg'!G953</f>
        <v>6.2668720000000011</v>
      </c>
      <c r="I953" s="2">
        <f>'Moving Avg'!H953</f>
        <v>5.6248919999999965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5.5290999999999997</v>
      </c>
      <c r="C954" s="2">
        <f>RSI!I954</f>
        <v>41.769373467904323</v>
      </c>
      <c r="D954" s="2">
        <f>MACD!E954</f>
        <v>5.2502514918457699E-2</v>
      </c>
      <c r="E954" s="2">
        <f>MACD!F954</f>
        <v>0.104593275617561</v>
      </c>
      <c r="F954" s="2">
        <f>'Moving Avg'!D954</f>
        <v>5.3473600000000001</v>
      </c>
      <c r="G954" s="2">
        <f>'Moving Avg'!F954</f>
        <v>5.5250049999999993</v>
      </c>
      <c r="H954" s="2">
        <f>'Moving Avg'!G954</f>
        <v>6.2331880000000002</v>
      </c>
      <c r="I954" s="2">
        <f>'Moving Avg'!H954</f>
        <v>5.6347484999999962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5.4656000000000002</v>
      </c>
      <c r="C955" s="2">
        <f>RSI!I955</f>
        <v>39.438892359425225</v>
      </c>
      <c r="D955" s="2">
        <f>MACD!E955</f>
        <v>4.6129950351889271E-2</v>
      </c>
      <c r="E955" s="2">
        <f>MACD!F955</f>
        <v>9.2900610564426667E-2</v>
      </c>
      <c r="F955" s="2">
        <f>'Moving Avg'!D955</f>
        <v>5.3982000000000001</v>
      </c>
      <c r="G955" s="2">
        <f>'Moving Avg'!F955</f>
        <v>5.5037149999999997</v>
      </c>
      <c r="H955" s="2">
        <f>'Moving Avg'!G955</f>
        <v>6.1986159999999995</v>
      </c>
      <c r="I955" s="2">
        <f>'Moving Avg'!H955</f>
        <v>5.6440449999999966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5.3956999999999997</v>
      </c>
      <c r="C956" s="2">
        <f>RSI!I956</f>
        <v>36.992165365430289</v>
      </c>
      <c r="D956" s="2">
        <f>MACD!E956</f>
        <v>3.7453098337035584E-2</v>
      </c>
      <c r="E956" s="2">
        <f>MACD!F956</f>
        <v>8.1811108118948456E-2</v>
      </c>
      <c r="F956" s="2">
        <f>'Moving Avg'!D956</f>
        <v>5.4223599999999994</v>
      </c>
      <c r="G956" s="2">
        <f>'Moving Avg'!F956</f>
        <v>5.4798850000000003</v>
      </c>
      <c r="H956" s="2">
        <f>'Moving Avg'!G956</f>
        <v>6.1664580000000013</v>
      </c>
      <c r="I956" s="2">
        <f>'Moving Avg'!H956</f>
        <v>5.6525059999999963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5.5290999999999997</v>
      </c>
      <c r="C957" s="2">
        <f>RSI!I957</f>
        <v>44.117422918567932</v>
      </c>
      <c r="D957" s="2">
        <f>MACD!E957</f>
        <v>4.2669254098770537E-3</v>
      </c>
      <c r="E957" s="2">
        <f>MACD!F957</f>
        <v>6.6302271577134184E-2</v>
      </c>
      <c r="F957" s="2">
        <f>'Moving Avg'!D957</f>
        <v>5.4617599999999999</v>
      </c>
      <c r="G957" s="2">
        <f>'Moving Avg'!F957</f>
        <v>5.4665349999999995</v>
      </c>
      <c r="H957" s="2">
        <f>'Moving Avg'!G957</f>
        <v>6.1359520000000023</v>
      </c>
      <c r="I957" s="2">
        <f>'Moving Avg'!H957</f>
        <v>5.6613914999999952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5.6943999999999999</v>
      </c>
      <c r="C958" s="2">
        <f>RSI!I958</f>
        <v>51.444725609435395</v>
      </c>
      <c r="D958" s="2">
        <f>MACD!E958</f>
        <v>-4.7053488426613832E-2</v>
      </c>
      <c r="E958" s="2">
        <f>MACD!F958</f>
        <v>4.3631119576384582E-2</v>
      </c>
      <c r="F958" s="2">
        <f>'Moving Avg'!D958</f>
        <v>5.52278</v>
      </c>
      <c r="G958" s="2">
        <f>'Moving Avg'!F958</f>
        <v>5.4678050000000002</v>
      </c>
      <c r="H958" s="2">
        <f>'Moving Avg'!G958</f>
        <v>6.1088780000000016</v>
      </c>
      <c r="I958" s="2">
        <f>'Moving Avg'!H958</f>
        <v>5.6709209999999963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5.5419</v>
      </c>
      <c r="C959" s="2">
        <f>RSI!I959</f>
        <v>45.515370481839525</v>
      </c>
      <c r="D959" s="2">
        <f>MACD!E959</f>
        <v>-8.4377419626980199E-2</v>
      </c>
      <c r="E959" s="2">
        <f>MACD!F959</f>
        <v>1.8029411735711626E-2</v>
      </c>
      <c r="F959" s="2">
        <f>'Moving Avg'!D959</f>
        <v>5.5253399999999999</v>
      </c>
      <c r="G959" s="2">
        <f>'Moving Avg'!F959</f>
        <v>5.4658999999999995</v>
      </c>
      <c r="H959" s="2">
        <f>'Moving Avg'!G959</f>
        <v>6.0801520000000018</v>
      </c>
      <c r="I959" s="2">
        <f>'Moving Avg'!H959</f>
        <v>5.6799309999999954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5.7070999999999996</v>
      </c>
      <c r="C960" s="2">
        <f>RSI!I960</f>
        <v>51.973050118532612</v>
      </c>
      <c r="D960" s="2">
        <f>MACD!E960</f>
        <v>-0.14223716720986523</v>
      </c>
      <c r="E960" s="2">
        <f>MACD!F960</f>
        <v>-1.4023904053403749E-2</v>
      </c>
      <c r="F960" s="2">
        <f>'Moving Avg'!D960</f>
        <v>5.5736399999999993</v>
      </c>
      <c r="G960" s="2">
        <f>'Moving Avg'!F960</f>
        <v>5.4827399999999997</v>
      </c>
      <c r="H960" s="2">
        <f>'Moving Avg'!G960</f>
        <v>6.0563840000000031</v>
      </c>
      <c r="I960" s="2">
        <f>'Moving Avg'!H960</f>
        <v>5.6899489999999959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6.0057999999999998</v>
      </c>
      <c r="C961" s="2">
        <f>RSI!I961</f>
        <v>60.978683693369931</v>
      </c>
      <c r="D961" s="2">
        <f>MACD!E961</f>
        <v>-0.20395363990631576</v>
      </c>
      <c r="E961" s="2">
        <f>MACD!F961</f>
        <v>-5.2009851223986152E-2</v>
      </c>
      <c r="F961" s="2">
        <f>'Moving Avg'!D961</f>
        <v>5.6956600000000002</v>
      </c>
      <c r="G961" s="2">
        <f>'Moving Avg'!F961</f>
        <v>5.5037149999999988</v>
      </c>
      <c r="H961" s="2">
        <f>'Moving Avg'!G961</f>
        <v>6.0404960000000028</v>
      </c>
      <c r="I961" s="2">
        <f>'Moving Avg'!H961</f>
        <v>5.7011569999999958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6.0121000000000002</v>
      </c>
      <c r="C962" s="2">
        <f>RSI!I962</f>
        <v>61.14417508570174</v>
      </c>
      <c r="D962" s="2">
        <f>MACD!E962</f>
        <v>-0.24997875509690992</v>
      </c>
      <c r="E962" s="2">
        <f>MACD!F962</f>
        <v>-9.1603631998570911E-2</v>
      </c>
      <c r="F962" s="2">
        <f>'Moving Avg'!D962</f>
        <v>5.7922600000000006</v>
      </c>
      <c r="G962" s="2">
        <f>'Moving Avg'!F962</f>
        <v>5.5253199999999989</v>
      </c>
      <c r="H962" s="2">
        <f>'Moving Avg'!G962</f>
        <v>6.023716000000003</v>
      </c>
      <c r="I962" s="2">
        <f>'Moving Avg'!H962</f>
        <v>5.7118199999999959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6.0693000000000001</v>
      </c>
      <c r="C963" s="2">
        <f>RSI!I963</f>
        <v>62.691294506103972</v>
      </c>
      <c r="D963" s="2">
        <f>MACD!E963</f>
        <v>-0.28637588232490341</v>
      </c>
      <c r="E963" s="2">
        <f>MACD!F963</f>
        <v>-0.13055808206383743</v>
      </c>
      <c r="F963" s="2">
        <f>'Moving Avg'!D963</f>
        <v>5.8672399999999998</v>
      </c>
      <c r="G963" s="2">
        <f>'Moving Avg'!F963</f>
        <v>5.5497849999999991</v>
      </c>
      <c r="H963" s="2">
        <f>'Moving Avg'!G963</f>
        <v>6.0036320000000014</v>
      </c>
      <c r="I963" s="2">
        <f>'Moving Avg'!H963</f>
        <v>5.7227689999999969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5.9740000000000002</v>
      </c>
      <c r="C964" s="2">
        <f>RSI!I964</f>
        <v>58.511180561900616</v>
      </c>
      <c r="D964" s="2">
        <f>MACD!E964</f>
        <v>-0.29081094345994263</v>
      </c>
      <c r="E964" s="2">
        <f>MACD!F964</f>
        <v>-0.16260865434305849</v>
      </c>
      <c r="F964" s="2">
        <f>'Moving Avg'!D964</f>
        <v>5.9536600000000002</v>
      </c>
      <c r="G964" s="2">
        <f>'Moving Avg'!F964</f>
        <v>5.5656749999999997</v>
      </c>
      <c r="H964" s="2">
        <f>'Moving Avg'!G964</f>
        <v>5.9820240000000009</v>
      </c>
      <c r="I964" s="2">
        <f>'Moving Avg'!H964</f>
        <v>5.7329074999999978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5.8468999999999998</v>
      </c>
      <c r="C965" s="2">
        <f>RSI!I965</f>
        <v>53.397440415576888</v>
      </c>
      <c r="D965" s="2">
        <f>MACD!E965</f>
        <v>-0.29639612305622709</v>
      </c>
      <c r="E965" s="2">
        <f>MACD!F965</f>
        <v>-0.18936614808569224</v>
      </c>
      <c r="F965" s="2">
        <f>'Moving Avg'!D965</f>
        <v>5.9816200000000013</v>
      </c>
      <c r="G965" s="2">
        <f>'Moving Avg'!F965</f>
        <v>5.578384999999999</v>
      </c>
      <c r="H965" s="2">
        <f>'Moving Avg'!G965</f>
        <v>5.9582540000000019</v>
      </c>
      <c r="I965" s="2">
        <f>'Moving Avg'!H965</f>
        <v>5.741651499999997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5.9421999999999997</v>
      </c>
      <c r="C966" s="2">
        <f>RSI!I966</f>
        <v>56.469472573110245</v>
      </c>
      <c r="D966" s="2">
        <f>MACD!E966</f>
        <v>-0.3195526469786012</v>
      </c>
      <c r="E966" s="2">
        <f>MACD!F966</f>
        <v>-0.21540344786427407</v>
      </c>
      <c r="F966" s="2">
        <f>'Moving Avg'!D966</f>
        <v>5.9688999999999997</v>
      </c>
      <c r="G966" s="2">
        <f>'Moving Avg'!F966</f>
        <v>5.5990400000000005</v>
      </c>
      <c r="H966" s="2">
        <f>'Moving Avg'!G966</f>
        <v>5.9365180000000022</v>
      </c>
      <c r="I966" s="2">
        <f>'Moving Avg'!H966</f>
        <v>5.7505379999999979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5.9359000000000002</v>
      </c>
      <c r="C967" s="2">
        <f>RSI!I967</f>
        <v>56.205700577696767</v>
      </c>
      <c r="D967" s="2">
        <f>MACD!E967</f>
        <v>-0.31929177373284201</v>
      </c>
      <c r="E967" s="2">
        <f>MACD!F967</f>
        <v>-0.23618111303798767</v>
      </c>
      <c r="F967" s="2">
        <f>'Moving Avg'!D967</f>
        <v>5.9536600000000002</v>
      </c>
      <c r="G967" s="2">
        <f>'Moving Avg'!F967</f>
        <v>5.6251000000000007</v>
      </c>
      <c r="H967" s="2">
        <f>'Moving Avg'!G967</f>
        <v>5.9154180000000007</v>
      </c>
      <c r="I967" s="2">
        <f>'Moving Avg'!H967</f>
        <v>5.759939499999998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5.8468999999999998</v>
      </c>
      <c r="C968" s="2">
        <f>RSI!I968</f>
        <v>52.476514330785221</v>
      </c>
      <c r="D968" s="2">
        <f>MACD!E968</f>
        <v>-0.28806126878265648</v>
      </c>
      <c r="E968" s="2">
        <f>MACD!F968</f>
        <v>-0.24655714418692143</v>
      </c>
      <c r="F968" s="2">
        <f>'Moving Avg'!D968</f>
        <v>5.909180000000001</v>
      </c>
      <c r="G968" s="2">
        <f>'Moving Avg'!F968</f>
        <v>5.6505200000000011</v>
      </c>
      <c r="H968" s="2">
        <f>'Moving Avg'!G968</f>
        <v>5.8941900000000009</v>
      </c>
      <c r="I968" s="2">
        <f>'Moving Avg'!H968</f>
        <v>5.7688654999999986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5.8023999999999996</v>
      </c>
      <c r="C969" s="2">
        <f>RSI!I969</f>
        <v>50.666390193581279</v>
      </c>
      <c r="D969" s="2">
        <f>MACD!E969</f>
        <v>-0.28221330884980311</v>
      </c>
      <c r="E969" s="2">
        <f>MACD!F969</f>
        <v>-0.25368837711949777</v>
      </c>
      <c r="F969" s="2">
        <f>'Moving Avg'!D969</f>
        <v>5.87486</v>
      </c>
      <c r="G969" s="2">
        <f>'Moving Avg'!F969</f>
        <v>5.6753050000000007</v>
      </c>
      <c r="H969" s="2">
        <f>'Moving Avg'!G969</f>
        <v>5.8704200000000011</v>
      </c>
      <c r="I969" s="2">
        <f>'Moving Avg'!H969</f>
        <v>5.7775994999999991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5.8023999999999996</v>
      </c>
      <c r="C970" s="2">
        <f>RSI!I970</f>
        <v>50.666390193581279</v>
      </c>
      <c r="D970" s="2">
        <f>MACD!E970</f>
        <v>-0.25196874412919446</v>
      </c>
      <c r="E970" s="2">
        <f>MACD!F970</f>
        <v>-0.25334445052143711</v>
      </c>
      <c r="F970" s="2">
        <f>'Moving Avg'!D970</f>
        <v>5.8659599999999994</v>
      </c>
      <c r="G970" s="2">
        <f>'Moving Avg'!F970</f>
        <v>5.7048550000000011</v>
      </c>
      <c r="H970" s="2">
        <f>'Moving Avg'!G970</f>
        <v>5.8466500000000003</v>
      </c>
      <c r="I970" s="2">
        <f>'Moving Avg'!H970</f>
        <v>5.7862729999999978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5.8151000000000002</v>
      </c>
      <c r="C971" s="2">
        <f>RSI!I971</f>
        <v>51.223279721806051</v>
      </c>
      <c r="D971" s="2">
        <f>MACD!E971</f>
        <v>-0.18147435588223093</v>
      </c>
      <c r="E971" s="2">
        <f>MACD!F971</f>
        <v>-0.23897043159359591</v>
      </c>
      <c r="F971" s="2">
        <f>'Moving Avg'!D971</f>
        <v>5.8405399999999998</v>
      </c>
      <c r="G971" s="2">
        <f>'Moving Avg'!F971</f>
        <v>5.7318650000000009</v>
      </c>
      <c r="H971" s="2">
        <f>'Moving Avg'!G971</f>
        <v>5.8244059999999989</v>
      </c>
      <c r="I971" s="2">
        <f>'Moving Avg'!H971</f>
        <v>5.793795499999999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5.8151000000000002</v>
      </c>
      <c r="C972" s="2">
        <f>RSI!I972</f>
        <v>51.223279721806037</v>
      </c>
      <c r="D972" s="2">
        <f>MACD!E972</f>
        <v>-0.12103317584962614</v>
      </c>
      <c r="E972" s="2">
        <f>MACD!F972</f>
        <v>-0.21538298044480197</v>
      </c>
      <c r="F972" s="2">
        <f>'Moving Avg'!D972</f>
        <v>5.8163800000000005</v>
      </c>
      <c r="G972" s="2">
        <f>'Moving Avg'!F972</f>
        <v>5.7560150000000014</v>
      </c>
      <c r="H972" s="2">
        <f>'Moving Avg'!G972</f>
        <v>5.802287999999999</v>
      </c>
      <c r="I972" s="2">
        <f>'Moving Avg'!H972</f>
        <v>5.8013484999999978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5.8023999999999996</v>
      </c>
      <c r="C973" s="2">
        <f>RSI!I973</f>
        <v>50.56134653558577</v>
      </c>
      <c r="D973" s="2">
        <f>MACD!E973</f>
        <v>-6.0313924532347407E-2</v>
      </c>
      <c r="E973" s="2">
        <f>MACD!F973</f>
        <v>-0.18436916926231106</v>
      </c>
      <c r="F973" s="2">
        <f>'Moving Avg'!D973</f>
        <v>5.80748</v>
      </c>
      <c r="G973" s="2">
        <f>'Moving Avg'!F973</f>
        <v>5.7766700000000011</v>
      </c>
      <c r="H973" s="2">
        <f>'Moving Avg'!G973</f>
        <v>5.7844919999999966</v>
      </c>
      <c r="I973" s="2">
        <f>'Moving Avg'!H973</f>
        <v>5.8091109999999988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5.8023999999999996</v>
      </c>
      <c r="C974" s="2">
        <f>RSI!I974</f>
        <v>50.561346535585784</v>
      </c>
      <c r="D974" s="2">
        <f>MACD!E974</f>
        <v>-2.3674466383114989E-2</v>
      </c>
      <c r="E974" s="2">
        <f>MACD!F974</f>
        <v>-0.15223022868647185</v>
      </c>
      <c r="F974" s="2">
        <f>'Moving Avg'!D974</f>
        <v>5.80748</v>
      </c>
      <c r="G974" s="2">
        <f>'Moving Avg'!F974</f>
        <v>5.7903350000000016</v>
      </c>
      <c r="H974" s="2">
        <f>'Moving Avg'!G974</f>
        <v>5.7672059999999963</v>
      </c>
      <c r="I974" s="2">
        <f>'Moving Avg'!H974</f>
        <v>5.8167824999999995</v>
      </c>
      <c r="J974" s="6" t="str">
        <f>OBV!F974</f>
        <v>BULLISH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5.9168000000000003</v>
      </c>
      <c r="C975" s="2">
        <f>RSI!I975</f>
        <v>56.441770778547841</v>
      </c>
      <c r="D975" s="2">
        <f>MACD!E975</f>
        <v>-2.0770908387183873E-2</v>
      </c>
      <c r="E975" s="2">
        <f>MACD!F975</f>
        <v>-0.12593836462661426</v>
      </c>
      <c r="F975" s="2">
        <f>'Moving Avg'!D975</f>
        <v>5.8303600000000007</v>
      </c>
      <c r="G975" s="2">
        <f>'Moving Avg'!F975</f>
        <v>5.812895000000001</v>
      </c>
      <c r="H975" s="2">
        <f>'Moving Avg'!G975</f>
        <v>5.7544939999999984</v>
      </c>
      <c r="I975" s="2">
        <f>'Moving Avg'!H975</f>
        <v>5.8239029999999987</v>
      </c>
      <c r="J975" s="6" t="str">
        <f>OBV!F975</f>
        <v>BULLISH</v>
      </c>
      <c r="K975" s="6" t="str">
        <f>OBV!G975</f>
        <v>NEUTRAL</v>
      </c>
      <c r="L975" s="6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5.8723000000000001</v>
      </c>
      <c r="C976" s="2">
        <f>RSI!I976</f>
        <v>53.762949251438506</v>
      </c>
      <c r="D976" s="2">
        <f>MACD!E976</f>
        <v>-1.0980819415156162E-3</v>
      </c>
      <c r="E976" s="2">
        <f>MACD!F976</f>
        <v>-0.10097030808959453</v>
      </c>
      <c r="F976" s="2">
        <f>'Moving Avg'!D976</f>
        <v>5.8418000000000001</v>
      </c>
      <c r="G976" s="2">
        <f>'Moving Avg'!F976</f>
        <v>5.8367250000000004</v>
      </c>
      <c r="H976" s="2">
        <f>'Moving Avg'!G976</f>
        <v>5.7416559999999972</v>
      </c>
      <c r="I976" s="2">
        <f>'Moving Avg'!H976</f>
        <v>5.8308309999999999</v>
      </c>
      <c r="J976" s="6" t="str">
        <f>OBV!F976</f>
        <v>BEARISH</v>
      </c>
      <c r="K976" s="6" t="str">
        <f>OBV!G976</f>
        <v>NEUTRAL</v>
      </c>
      <c r="L976" s="6" t="str">
        <f>OBV!H976</f>
        <v>BEARISH DIVERGENCE</v>
      </c>
    </row>
    <row r="977" spans="1:12" ht="13.5" x14ac:dyDescent="0.25">
      <c r="A977" s="3">
        <f>RSI!A977</f>
        <v>43430</v>
      </c>
      <c r="B977" s="2">
        <f>RSI!B977</f>
        <v>5.8151000000000002</v>
      </c>
      <c r="C977" s="2">
        <f>RSI!I977</f>
        <v>50.448494737960459</v>
      </c>
      <c r="D977" s="2">
        <f>MACD!E977</f>
        <v>1.8392002389894913E-2</v>
      </c>
      <c r="E977" s="2">
        <f>MACD!F977</f>
        <v>-7.7097845993696651E-2</v>
      </c>
      <c r="F977" s="2">
        <f>'Moving Avg'!D977</f>
        <v>5.8418000000000001</v>
      </c>
      <c r="G977" s="2">
        <f>'Moving Avg'!F977</f>
        <v>5.8510250000000008</v>
      </c>
      <c r="H977" s="2">
        <f>'Moving Avg'!G977</f>
        <v>5.7308519999999987</v>
      </c>
      <c r="I977" s="2">
        <f>'Moving Avg'!H977</f>
        <v>5.8371999999999993</v>
      </c>
      <c r="J977" s="6" t="str">
        <f>OBV!F977</f>
        <v>BEARISH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5.8978000000000002</v>
      </c>
      <c r="C978" s="2">
        <f>RSI!I978</f>
        <v>54.788334081025887</v>
      </c>
      <c r="D978" s="2">
        <f>MACD!E978</f>
        <v>1.5010820571029093E-2</v>
      </c>
      <c r="E978" s="2">
        <f>MACD!F978</f>
        <v>-5.8676112680751506E-2</v>
      </c>
      <c r="F978" s="2">
        <f>'Moving Avg'!D978</f>
        <v>5.8608799999999999</v>
      </c>
      <c r="G978" s="2">
        <f>'Moving Avg'!F978</f>
        <v>5.8611950000000004</v>
      </c>
      <c r="H978" s="2">
        <f>'Moving Avg'!G978</f>
        <v>5.7227179999999986</v>
      </c>
      <c r="I978" s="2">
        <f>'Moving Avg'!H978</f>
        <v>5.8438609999999995</v>
      </c>
      <c r="J978" s="6" t="str">
        <f>OBV!F978</f>
        <v>BEARISH</v>
      </c>
      <c r="K978" s="6" t="str">
        <f>OBV!G978</f>
        <v>NEUTRAL</v>
      </c>
      <c r="L978" s="6" t="str">
        <f>OBV!H978</f>
        <v>BEARISH DIVERGENCE</v>
      </c>
    </row>
    <row r="979" spans="1:12" ht="13.5" x14ac:dyDescent="0.25">
      <c r="A979" s="3">
        <f>RSI!A979</f>
        <v>43432</v>
      </c>
      <c r="B979" s="2">
        <f>RSI!B979</f>
        <v>5.8532999999999999</v>
      </c>
      <c r="C979" s="2">
        <f>RSI!I979</f>
        <v>52.142005793946396</v>
      </c>
      <c r="D979" s="2">
        <f>MACD!E979</f>
        <v>8.0607684842135541E-3</v>
      </c>
      <c r="E979" s="2">
        <f>MACD!F979</f>
        <v>-4.5328736447758491E-2</v>
      </c>
      <c r="F979" s="2">
        <f>'Moving Avg'!D979</f>
        <v>5.8710600000000008</v>
      </c>
      <c r="G979" s="2">
        <f>'Moving Avg'!F979</f>
        <v>5.8767650000000007</v>
      </c>
      <c r="H979" s="2">
        <f>'Moving Avg'!G979</f>
        <v>5.7187779999999995</v>
      </c>
      <c r="I979" s="2">
        <f>'Moving Avg'!H979</f>
        <v>5.849996</v>
      </c>
      <c r="J979" s="6" t="str">
        <f>OBV!F979</f>
        <v>BEARISH</v>
      </c>
      <c r="K979" s="6" t="str">
        <f>OBV!G979</f>
        <v>NEUTRAL</v>
      </c>
      <c r="L979" s="6" t="str">
        <f>OBV!H979</f>
        <v>BEARISH DIVERGENCE</v>
      </c>
    </row>
    <row r="980" spans="1:12" ht="13.5" x14ac:dyDescent="0.25">
      <c r="A980" s="3">
        <f>RSI!A980</f>
        <v>43433</v>
      </c>
      <c r="B980" s="2">
        <f>RSI!B980</f>
        <v>5.8277999999999999</v>
      </c>
      <c r="C980" s="2">
        <f>RSI!I980</f>
        <v>50.63278664576945</v>
      </c>
      <c r="D980" s="2">
        <f>MACD!E980</f>
        <v>3.8325422796239295E-3</v>
      </c>
      <c r="E980" s="2">
        <f>MACD!F980</f>
        <v>-3.5496480702282014E-2</v>
      </c>
      <c r="F980" s="2">
        <f>'Moving Avg'!D980</f>
        <v>5.8532600000000006</v>
      </c>
      <c r="G980" s="2">
        <f>'Moving Avg'!F980</f>
        <v>5.8828000000000005</v>
      </c>
      <c r="H980" s="2">
        <f>'Moving Avg'!G980</f>
        <v>5.7116600000000002</v>
      </c>
      <c r="I980" s="2">
        <f>'Moving Avg'!H980</f>
        <v>5.8567929999999988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5.8659999999999997</v>
      </c>
      <c r="C981" s="2">
        <f>RSI!I981</f>
        <v>52.835159323737074</v>
      </c>
      <c r="D981" s="2">
        <f>MACD!E981</f>
        <v>-6.89088419466799E-4</v>
      </c>
      <c r="E981" s="2">
        <f>MACD!F981</f>
        <v>-2.8535002245718973E-2</v>
      </c>
      <c r="F981" s="2">
        <f>'Moving Avg'!D981</f>
        <v>5.8520000000000003</v>
      </c>
      <c r="G981" s="2">
        <f>'Moving Avg'!F981</f>
        <v>5.8758099999999995</v>
      </c>
      <c r="H981" s="2">
        <f>'Moving Avg'!G981</f>
        <v>5.7056860000000009</v>
      </c>
      <c r="I981" s="2">
        <f>'Moving Avg'!H981</f>
        <v>5.8635074999999999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5.8468999999999998</v>
      </c>
      <c r="C982" s="2">
        <f>RSI!I982</f>
        <v>51.595733122152929</v>
      </c>
      <c r="D982" s="2">
        <f>MACD!E982</f>
        <v>-3.3890658797854911E-3</v>
      </c>
      <c r="E982" s="2">
        <f>MACD!F982</f>
        <v>-2.350581497253228E-2</v>
      </c>
      <c r="F982" s="2">
        <f>'Moving Avg'!D982</f>
        <v>5.8583600000000002</v>
      </c>
      <c r="G982" s="2">
        <f>'Moving Avg'!F982</f>
        <v>5.8675500000000005</v>
      </c>
      <c r="H982" s="2">
        <f>'Moving Avg'!G982</f>
        <v>5.7006019999999999</v>
      </c>
      <c r="I982" s="2">
        <f>'Moving Avg'!H982</f>
        <v>5.8704000000000001</v>
      </c>
      <c r="J982" s="6" t="str">
        <f>OBV!F982</f>
        <v>BEARISH</v>
      </c>
      <c r="K982" s="6" t="str">
        <f>OBV!G982</f>
        <v>NEUTRAL</v>
      </c>
      <c r="L982" s="6" t="str">
        <f>OBV!H982</f>
        <v>BEARISH DIVERGENCE</v>
      </c>
    </row>
    <row r="983" spans="1:12" ht="13.5" x14ac:dyDescent="0.25">
      <c r="A983" s="3">
        <f>RSI!A983</f>
        <v>43438</v>
      </c>
      <c r="B983" s="2">
        <f>RSI!B983</f>
        <v>5.8532999999999999</v>
      </c>
      <c r="C983" s="2">
        <f>RSI!I983</f>
        <v>52.002037724479507</v>
      </c>
      <c r="D983" s="2">
        <f>MACD!E983</f>
        <v>-8.2561243928012118E-3</v>
      </c>
      <c r="E983" s="2">
        <f>MACD!F983</f>
        <v>-2.0455876856586067E-2</v>
      </c>
      <c r="F983" s="2">
        <f>'Moving Avg'!D983</f>
        <v>5.8494599999999997</v>
      </c>
      <c r="G983" s="2">
        <f>'Moving Avg'!F983</f>
        <v>5.8567499999999999</v>
      </c>
      <c r="H983" s="2">
        <f>'Moving Avg'!G983</f>
        <v>5.69984</v>
      </c>
      <c r="I983" s="2">
        <f>'Moving Avg'!H983</f>
        <v>5.8768994999999995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</row>
    <row r="984" spans="1:12" ht="13.5" x14ac:dyDescent="0.25">
      <c r="A984" s="3">
        <f>RSI!A984</f>
        <v>43439</v>
      </c>
      <c r="B984" s="2">
        <f>RSI!B984</f>
        <v>5.8342000000000001</v>
      </c>
      <c r="C984" s="2">
        <f>RSI!I984</f>
        <v>50.635991210337828</v>
      </c>
      <c r="D984" s="2">
        <f>MACD!E984</f>
        <v>-1.114050215208362E-2</v>
      </c>
      <c r="E984" s="2">
        <f>MACD!F984</f>
        <v>-1.8592801915685579E-2</v>
      </c>
      <c r="F984" s="2">
        <f>'Moving Avg'!D984</f>
        <v>5.8456400000000004</v>
      </c>
      <c r="G984" s="2">
        <f>'Moving Avg'!F984</f>
        <v>5.8497599999999998</v>
      </c>
      <c r="H984" s="2">
        <f>'Moving Avg'!G984</f>
        <v>5.697805999999999</v>
      </c>
      <c r="I984" s="2">
        <f>'Moving Avg'!H984</f>
        <v>5.8828480000000001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5.8087999999999997</v>
      </c>
      <c r="C985" s="2">
        <f>RSI!I985</f>
        <v>48.80008399911619</v>
      </c>
      <c r="D985" s="2">
        <f>MACD!E985</f>
        <v>5.8457033316932083E-3</v>
      </c>
      <c r="E985" s="2">
        <f>MACD!F985</f>
        <v>-1.3705100866209822E-2</v>
      </c>
      <c r="F985" s="2">
        <f>'Moving Avg'!D985</f>
        <v>5.8418399999999995</v>
      </c>
      <c r="G985" s="2">
        <f>'Moving Avg'!F985</f>
        <v>5.8478550000000009</v>
      </c>
      <c r="H985" s="2">
        <f>'Moving Avg'!G985</f>
        <v>5.6961539999999999</v>
      </c>
      <c r="I985" s="2">
        <f>'Moving Avg'!H985</f>
        <v>5.8882750000000001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5.7834000000000003</v>
      </c>
      <c r="C986" s="2">
        <f>RSI!I986</f>
        <v>46.966242032639215</v>
      </c>
      <c r="D986" s="2">
        <f>MACD!E986</f>
        <v>1.5353463145686419E-2</v>
      </c>
      <c r="E986" s="2">
        <f>MACD!F986</f>
        <v>-7.893388063830574E-3</v>
      </c>
      <c r="F986" s="2">
        <f>'Moving Avg'!D986</f>
        <v>5.8253199999999996</v>
      </c>
      <c r="G986" s="2">
        <f>'Moving Avg'!F986</f>
        <v>5.8399150000000004</v>
      </c>
      <c r="H986" s="2">
        <f>'Moving Avg'!G986</f>
        <v>5.6943760000000001</v>
      </c>
      <c r="I986" s="2">
        <f>'Moving Avg'!H986</f>
        <v>5.8932715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5.6879999999999997</v>
      </c>
      <c r="C987" s="2">
        <f>RSI!I987</f>
        <v>40.769343350779522</v>
      </c>
      <c r="D987" s="2">
        <f>MACD!E987</f>
        <v>2.1907366553850949E-2</v>
      </c>
      <c r="E987" s="2">
        <f>MACD!F987</f>
        <v>-1.9332371402942692E-3</v>
      </c>
      <c r="F987" s="2">
        <f>'Moving Avg'!D987</f>
        <v>5.7935399999999992</v>
      </c>
      <c r="G987" s="2">
        <f>'Moving Avg'!F987</f>
        <v>5.8275200000000016</v>
      </c>
      <c r="H987" s="2">
        <f>'Moving Avg'!G987</f>
        <v>5.692213999999999</v>
      </c>
      <c r="I987" s="2">
        <f>'Moving Avg'!H987</f>
        <v>5.8980335000000004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5.6435000000000004</v>
      </c>
      <c r="C988" s="2">
        <f>RSI!I988</f>
        <v>38.235106468175431</v>
      </c>
      <c r="D988" s="2">
        <f>MACD!E988</f>
        <v>4.4260340830288847E-2</v>
      </c>
      <c r="E988" s="2">
        <f>MACD!F988</f>
        <v>7.3054784538223536E-3</v>
      </c>
      <c r="F988" s="2">
        <f>'Moving Avg'!D988</f>
        <v>5.7515799999999997</v>
      </c>
      <c r="G988" s="2">
        <f>'Moving Avg'!F988</f>
        <v>5.8173500000000011</v>
      </c>
      <c r="H988" s="2">
        <f>'Moving Avg'!G988</f>
        <v>5.6917039999999997</v>
      </c>
      <c r="I988" s="2">
        <f>'Moving Avg'!H988</f>
        <v>5.9028764999999996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5.6879999999999997</v>
      </c>
      <c r="C989" s="2">
        <f>RSI!I989</f>
        <v>42.110350818057192</v>
      </c>
      <c r="D989" s="2">
        <f>MACD!E989</f>
        <v>5.4024519071597332E-2</v>
      </c>
      <c r="E989" s="2">
        <f>MACD!F989</f>
        <v>1.664928657737735E-2</v>
      </c>
      <c r="F989" s="2">
        <f>'Moving Avg'!D989</f>
        <v>5.72234</v>
      </c>
      <c r="G989" s="2">
        <f>'Moving Avg'!F989</f>
        <v>5.811630000000001</v>
      </c>
      <c r="H989" s="2">
        <f>'Moving Avg'!G989</f>
        <v>5.6938639999999987</v>
      </c>
      <c r="I989" s="2">
        <f>'Moving Avg'!H989</f>
        <v>5.9077904999999999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5.7515999999999998</v>
      </c>
      <c r="C990" s="2">
        <f>RSI!I990</f>
        <v>47.208399855375198</v>
      </c>
      <c r="D990" s="2">
        <f>MACD!E990</f>
        <v>5.430842488377241E-2</v>
      </c>
      <c r="E990" s="2">
        <f>MACD!F990</f>
        <v>2.4181114238656362E-2</v>
      </c>
      <c r="F990" s="2">
        <f>'Moving Avg'!D990</f>
        <v>5.7108999999999996</v>
      </c>
      <c r="G990" s="2">
        <f>'Moving Avg'!F990</f>
        <v>5.8090900000000012</v>
      </c>
      <c r="H990" s="2">
        <f>'Moving Avg'!G990</f>
        <v>5.7014899999999997</v>
      </c>
      <c r="I990" s="2">
        <f>'Moving Avg'!H990</f>
        <v>5.9126885000000007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5.7198000000000002</v>
      </c>
      <c r="C991" s="2">
        <f>RSI!I991</f>
        <v>45.071144730574026</v>
      </c>
      <c r="D991" s="2">
        <f>MACD!E991</f>
        <v>6.3012813484379038E-2</v>
      </c>
      <c r="E991" s="2">
        <f>MACD!F991</f>
        <v>3.1947454087800899E-2</v>
      </c>
      <c r="F991" s="2">
        <f>'Moving Avg'!D991</f>
        <v>5.6981799999999998</v>
      </c>
      <c r="G991" s="2">
        <f>'Moving Avg'!F991</f>
        <v>5.8043250000000004</v>
      </c>
      <c r="H991" s="2">
        <f>'Moving Avg'!G991</f>
        <v>5.704159999999999</v>
      </c>
      <c r="I991" s="2">
        <f>'Moving Avg'!H991</f>
        <v>5.9173670000000005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5.7198000000000002</v>
      </c>
      <c r="C992" s="2">
        <f>RSI!I992</f>
        <v>45.071144730574026</v>
      </c>
      <c r="D992" s="2">
        <f>MACD!E992</f>
        <v>6.7842031749989928E-2</v>
      </c>
      <c r="E992" s="2">
        <f>MACD!F992</f>
        <v>3.9126369620238709E-2</v>
      </c>
      <c r="F992" s="2">
        <f>'Moving Avg'!D992</f>
        <v>5.7045399999999997</v>
      </c>
      <c r="G992" s="2">
        <f>'Moving Avg'!F992</f>
        <v>5.7995600000000005</v>
      </c>
      <c r="H992" s="2">
        <f>'Moving Avg'!G992</f>
        <v>5.7069559999999999</v>
      </c>
      <c r="I992" s="2">
        <f>'Moving Avg'!H992</f>
        <v>5.9213165000000014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5.8914</v>
      </c>
      <c r="C993" s="2">
        <f>RSI!I993</f>
        <v>57.198271667537455</v>
      </c>
      <c r="D993" s="2">
        <f>MACD!E993</f>
        <v>6.057441606920122E-2</v>
      </c>
      <c r="E993" s="2">
        <f>MACD!F993</f>
        <v>4.3415978910031211E-2</v>
      </c>
      <c r="F993" s="2">
        <f>'Moving Avg'!D993</f>
        <v>5.7541199999999995</v>
      </c>
      <c r="G993" s="2">
        <f>'Moving Avg'!F993</f>
        <v>5.8040100000000008</v>
      </c>
      <c r="H993" s="2">
        <f>'Moving Avg'!G993</f>
        <v>5.713184</v>
      </c>
      <c r="I993" s="2">
        <f>'Moving Avg'!H993</f>
        <v>5.9257295000000019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5.8849999999999998</v>
      </c>
      <c r="C994" s="2">
        <f>RSI!I994</f>
        <v>56.695520031980571</v>
      </c>
      <c r="D994" s="2">
        <f>MACD!E994</f>
        <v>5.1291532945286988E-2</v>
      </c>
      <c r="E994" s="2">
        <f>MACD!F994</f>
        <v>4.4991089717082364E-2</v>
      </c>
      <c r="F994" s="2">
        <f>'Moving Avg'!D994</f>
        <v>5.7935199999999991</v>
      </c>
      <c r="G994" s="2">
        <f>'Moving Avg'!F994</f>
        <v>5.8081400000000016</v>
      </c>
      <c r="H994" s="2">
        <f>'Moving Avg'!G994</f>
        <v>5.7177599999999993</v>
      </c>
      <c r="I994" s="2">
        <f>'Moving Avg'!H994</f>
        <v>5.9300800000000011</v>
      </c>
      <c r="J994" s="6" t="str">
        <f>OBV!F994</f>
        <v>BULLISH</v>
      </c>
      <c r="K994" s="6" t="str">
        <f>OBV!G994</f>
        <v>NEUTRAL</v>
      </c>
      <c r="L994" s="6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5.9359000000000002</v>
      </c>
      <c r="C995" s="2">
        <f>RSI!I995</f>
        <v>59.727339898512071</v>
      </c>
      <c r="D995" s="2">
        <f>MACD!E995</f>
        <v>3.517711986591987E-2</v>
      </c>
      <c r="E995" s="2">
        <f>MACD!F995</f>
        <v>4.3028295746849868E-2</v>
      </c>
      <c r="F995" s="2">
        <f>'Moving Avg'!D995</f>
        <v>5.8303799999999999</v>
      </c>
      <c r="G995" s="2">
        <f>'Moving Avg'!F995</f>
        <v>5.809095000000001</v>
      </c>
      <c r="H995" s="2">
        <f>'Moving Avg'!G995</f>
        <v>5.7246240000000004</v>
      </c>
      <c r="I995" s="2">
        <f>'Moving Avg'!H995</f>
        <v>5.9349280000000011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</row>
    <row r="996" spans="1:12" ht="13.5" x14ac:dyDescent="0.25">
      <c r="A996" s="3">
        <f>RSI!A996</f>
        <v>43455</v>
      </c>
      <c r="B996" s="2">
        <f>RSI!B996</f>
        <v>5.8978000000000002</v>
      </c>
      <c r="C996" s="2">
        <f>RSI!I996</f>
        <v>56.536594938363251</v>
      </c>
      <c r="D996" s="2">
        <f>MACD!E996</f>
        <v>1.9617085460536643E-2</v>
      </c>
      <c r="E996" s="2">
        <f>MACD!F996</f>
        <v>3.8346053689587226E-2</v>
      </c>
      <c r="F996" s="2">
        <f>'Moving Avg'!D996</f>
        <v>5.8659800000000004</v>
      </c>
      <c r="G996" s="2">
        <f>'Moving Avg'!F996</f>
        <v>5.8103700000000016</v>
      </c>
      <c r="H996" s="2">
        <f>'Moving Avg'!G996</f>
        <v>5.731997999999999</v>
      </c>
      <c r="I996" s="2">
        <f>'Moving Avg'!H996</f>
        <v>5.9395855000000006</v>
      </c>
      <c r="J996" s="6" t="str">
        <f>OBV!F996</f>
        <v>BULLISH</v>
      </c>
      <c r="K996" s="6" t="str">
        <f>OBV!G996</f>
        <v>NEUTRAL</v>
      </c>
      <c r="L996" s="6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5.7834000000000003</v>
      </c>
      <c r="C997" s="2">
        <f>RSI!I997</f>
        <v>48.208784468703136</v>
      </c>
      <c r="D997" s="2">
        <f>MACD!E997</f>
        <v>-3.0393392214822512E-4</v>
      </c>
      <c r="E997" s="2">
        <f>MACD!F997</f>
        <v>3.0616056167240134E-2</v>
      </c>
      <c r="F997" s="2">
        <f>'Moving Avg'!D997</f>
        <v>5.8787000000000003</v>
      </c>
      <c r="G997" s="2">
        <f>'Moving Avg'!F997</f>
        <v>5.8087850000000021</v>
      </c>
      <c r="H997" s="2">
        <f>'Moving Avg'!G997</f>
        <v>5.7393719999999986</v>
      </c>
      <c r="I997" s="2">
        <f>'Moving Avg'!H997</f>
        <v>5.9437925000000007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</row>
    <row r="998" spans="1:12" ht="13.5" x14ac:dyDescent="0.25">
      <c r="A998" s="3">
        <f>RSI!A998</f>
        <v>43459</v>
      </c>
      <c r="B998" s="2">
        <f>RSI!B998</f>
        <v>5.8215000000000003</v>
      </c>
      <c r="C998" s="2">
        <f>RSI!I998</f>
        <v>50.807641927156119</v>
      </c>
      <c r="D998" s="2">
        <f>MACD!E998</f>
        <v>-2.6663662111747755E-2</v>
      </c>
      <c r="E998" s="2">
        <f>MACD!F998</f>
        <v>1.9160112511442558E-2</v>
      </c>
      <c r="F998" s="2">
        <f>'Moving Avg'!D998</f>
        <v>5.8647200000000002</v>
      </c>
      <c r="G998" s="2">
        <f>'Moving Avg'!F998</f>
        <v>5.8049700000000017</v>
      </c>
      <c r="H998" s="2">
        <f>'Moving Avg'!G998</f>
        <v>5.7490319999999997</v>
      </c>
      <c r="I998" s="2">
        <f>'Moving Avg'!H998</f>
        <v>5.9481900000000003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5.8659999999999997</v>
      </c>
      <c r="C999" s="2">
        <f>RSI!I999</f>
        <v>53.728178636583515</v>
      </c>
      <c r="D999" s="2">
        <f>MACD!E999</f>
        <v>-4.5490643888650872E-2</v>
      </c>
      <c r="E999" s="2">
        <f>MACD!F999</f>
        <v>6.229961231423874E-3</v>
      </c>
      <c r="F999" s="2">
        <f>'Moving Avg'!D999</f>
        <v>5.8609200000000001</v>
      </c>
      <c r="G999" s="2">
        <f>'Moving Avg'!F999</f>
        <v>5.8056050000000017</v>
      </c>
      <c r="H999" s="2">
        <f>'Moving Avg'!G999</f>
        <v>5.7602180000000001</v>
      </c>
      <c r="I999" s="2">
        <f>'Moving Avg'!H999</f>
        <v>5.9526580000000004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5.9104999999999999</v>
      </c>
      <c r="C1000" s="2">
        <f>RSI!I1000</f>
        <v>56.508855648901715</v>
      </c>
      <c r="D1000" s="2">
        <f>MACD!E1000</f>
        <v>-5.5262887230799862E-2</v>
      </c>
      <c r="E1000" s="2">
        <f>MACD!F1000</f>
        <v>-6.068608461020873E-3</v>
      </c>
      <c r="F1000" s="2">
        <f>'Moving Avg'!D1000</f>
        <v>5.8558399999999997</v>
      </c>
      <c r="G1000" s="2">
        <f>'Moving Avg'!F1000</f>
        <v>5.8097400000000006</v>
      </c>
      <c r="H1000" s="2">
        <f>'Moving Avg'!G1000</f>
        <v>5.7741999999999996</v>
      </c>
      <c r="I1000" s="2">
        <f>'Moving Avg'!H1000</f>
        <v>5.9570150000000002</v>
      </c>
      <c r="J1000" s="6" t="str">
        <f>OBV!F1000</f>
        <v>BULLISH</v>
      </c>
      <c r="K1000" s="6" t="str">
        <f>OBV!G1000</f>
        <v>NEUTRAL</v>
      </c>
      <c r="L1000" s="6" t="str">
        <f>OBV!H1000</f>
        <v>BULLISH DIVERGENCE</v>
      </c>
    </row>
    <row r="1001" spans="1:12" ht="13.5" x14ac:dyDescent="0.25">
      <c r="A1001" s="3">
        <f>RSI!A1001</f>
        <v>43462</v>
      </c>
      <c r="B1001" s="2">
        <f>RSI!B1001</f>
        <v>6.0312000000000001</v>
      </c>
      <c r="C1001" s="2">
        <f>RSI!I1001</f>
        <v>63.003133135841018</v>
      </c>
      <c r="D1001" s="2">
        <f>MACD!E1001</f>
        <v>-7.7933301390820553E-2</v>
      </c>
      <c r="E1001" s="2">
        <f>MACD!F1001</f>
        <v>-2.0441547046980812E-2</v>
      </c>
      <c r="F1001" s="2">
        <f>'Moving Avg'!D1001</f>
        <v>5.8825199999999995</v>
      </c>
      <c r="G1001" s="2">
        <f>'Moving Avg'!F1001</f>
        <v>5.8180000000000005</v>
      </c>
      <c r="H1001" s="2">
        <f>'Moving Avg'!G1001</f>
        <v>5.789326</v>
      </c>
      <c r="I1001" s="2">
        <f>'Moving Avg'!H1001</f>
        <v>5.9620055000000001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6.1010999999999997</v>
      </c>
      <c r="C1002" s="2">
        <f>RSI!I1002</f>
        <v>66.155074685202749</v>
      </c>
      <c r="D1002" s="2">
        <f>MACD!E1002</f>
        <v>-0.10353338882228158</v>
      </c>
      <c r="E1002" s="2">
        <f>MACD!F1002</f>
        <v>-3.7059915402040969E-2</v>
      </c>
      <c r="F1002" s="2">
        <f>'Moving Avg'!D1002</f>
        <v>5.9460599999999992</v>
      </c>
      <c r="G1002" s="2">
        <f>'Moving Avg'!F1002</f>
        <v>5.8307099999999998</v>
      </c>
      <c r="H1002" s="2">
        <f>'Moving Avg'!G1002</f>
        <v>5.8047059999999986</v>
      </c>
      <c r="I1002" s="2">
        <f>'Moving Avg'!H1002</f>
        <v>5.9670115000000008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6.0757000000000003</v>
      </c>
      <c r="C1003" s="2">
        <f>RSI!I1003</f>
        <v>64.020680073197553</v>
      </c>
      <c r="D1003" s="2">
        <f>MACD!E1003</f>
        <v>-9.8474387364624327E-2</v>
      </c>
      <c r="E1003" s="2">
        <f>MACD!F1003</f>
        <v>-4.9342809794557643E-2</v>
      </c>
      <c r="F1003" s="2">
        <f>'Moving Avg'!D1003</f>
        <v>5.9968999999999992</v>
      </c>
      <c r="G1003" s="2">
        <f>'Moving Avg'!F1003</f>
        <v>5.8418299999999999</v>
      </c>
      <c r="H1003" s="2">
        <f>'Moving Avg'!G1003</f>
        <v>5.818433999999999</v>
      </c>
      <c r="I1003" s="2">
        <f>'Moving Avg'!H1003</f>
        <v>5.9720120000000021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6.0566000000000004</v>
      </c>
      <c r="C1004" s="2">
        <f>RSI!I1004</f>
        <v>62.390577652011018</v>
      </c>
      <c r="D1004" s="2">
        <f>MACD!E1004</f>
        <v>-9.5058652463444915E-2</v>
      </c>
      <c r="E1004" s="2">
        <f>MACD!F1004</f>
        <v>-5.8485978328335103E-2</v>
      </c>
      <c r="F1004" s="2">
        <f>'Moving Avg'!D1004</f>
        <v>6.0350200000000003</v>
      </c>
      <c r="G1004" s="2">
        <f>'Moving Avg'!F1004</f>
        <v>5.8529499999999999</v>
      </c>
      <c r="H1004" s="2">
        <f>'Moving Avg'!G1004</f>
        <v>5.8289839999999984</v>
      </c>
      <c r="I1004" s="2">
        <f>'Moving Avg'!H1004</f>
        <v>5.9773725000000022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6.1646999999999998</v>
      </c>
      <c r="C1005" s="2">
        <f>RSI!I1005</f>
        <v>67.443164673696685</v>
      </c>
      <c r="D1005" s="2">
        <f>MACD!E1005</f>
        <v>-9.3431411131027708E-2</v>
      </c>
      <c r="E1005" s="2">
        <f>MACD!F1005</f>
        <v>-6.5475064888873627E-2</v>
      </c>
      <c r="F1005" s="2">
        <f>'Moving Avg'!D1005</f>
        <v>6.0858600000000003</v>
      </c>
      <c r="G1005" s="2">
        <f>'Moving Avg'!F1005</f>
        <v>5.8707449999999994</v>
      </c>
      <c r="H1005" s="2">
        <f>'Moving Avg'!G1005</f>
        <v>5.8429659999999979</v>
      </c>
      <c r="I1005" s="2">
        <f>'Moving Avg'!H1005</f>
        <v>5.9832430000000025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6.5332999999999997</v>
      </c>
      <c r="C1006" s="2">
        <f>RSI!I1006</f>
        <v>78.198398498290459</v>
      </c>
      <c r="D1006" s="2">
        <f>MACD!E1006</f>
        <v>-0.12686441109986291</v>
      </c>
      <c r="E1006" s="2">
        <f>MACD!F1006</f>
        <v>-7.7752934131071483E-2</v>
      </c>
      <c r="F1006" s="2">
        <f>'Moving Avg'!D1006</f>
        <v>6.18628</v>
      </c>
      <c r="G1006" s="2">
        <f>'Moving Avg'!F1006</f>
        <v>5.9082400000000002</v>
      </c>
      <c r="H1006" s="2">
        <f>'Moving Avg'!G1006</f>
        <v>5.8657179999999984</v>
      </c>
      <c r="I1006" s="2">
        <f>'Moving Avg'!H1006</f>
        <v>5.9909265000000014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6.8891999999999998</v>
      </c>
      <c r="C1007" s="2">
        <f>RSI!I1007</f>
        <v>83.772612341164205</v>
      </c>
      <c r="D1007" s="2">
        <f>MACD!E1007</f>
        <v>-0.20281773687487803</v>
      </c>
      <c r="E1007" s="2">
        <f>MACD!F1007</f>
        <v>-0.1027658946798328</v>
      </c>
      <c r="F1007" s="2">
        <f>'Moving Avg'!D1007</f>
        <v>6.3438999999999997</v>
      </c>
      <c r="G1007" s="2">
        <f>'Moving Avg'!F1007</f>
        <v>5.9683000000000002</v>
      </c>
      <c r="H1007" s="2">
        <f>'Moving Avg'!G1007</f>
        <v>5.8929199999999984</v>
      </c>
      <c r="I1007" s="2">
        <f>'Moving Avg'!H1007</f>
        <v>6.0003285000000037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6.8891999999999998</v>
      </c>
      <c r="C1008" s="2">
        <f>RSI!I1008</f>
        <v>83.772612341164205</v>
      </c>
      <c r="D1008" s="2">
        <f>MACD!E1008</f>
        <v>-0.26675418599348166</v>
      </c>
      <c r="E1008" s="2">
        <f>MACD!F1008</f>
        <v>-0.13556355294256256</v>
      </c>
      <c r="F1008" s="2">
        <f>'Moving Avg'!D1008</f>
        <v>6.5066000000000006</v>
      </c>
      <c r="G1008" s="2">
        <f>'Moving Avg'!F1008</f>
        <v>6.0305850000000003</v>
      </c>
      <c r="H1008" s="2">
        <f>'Moving Avg'!G1008</f>
        <v>5.916815999999999</v>
      </c>
      <c r="I1008" s="2">
        <f>'Moving Avg'!H1008</f>
        <v>6.0095790000000049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6.8193000000000001</v>
      </c>
      <c r="C1009" s="2">
        <f>RSI!I1009</f>
        <v>79.162281567503911</v>
      </c>
      <c r="D1009" s="2">
        <f>MACD!E1009</f>
        <v>-0.31395050155941284</v>
      </c>
      <c r="E1009" s="2">
        <f>MACD!F1009</f>
        <v>-0.17124094266593265</v>
      </c>
      <c r="F1009" s="2">
        <f>'Moving Avg'!D1009</f>
        <v>6.6591399999999989</v>
      </c>
      <c r="G1009" s="2">
        <f>'Moving Avg'!F1009</f>
        <v>6.0871499999999994</v>
      </c>
      <c r="H1009" s="2">
        <f>'Moving Avg'!G1009</f>
        <v>5.9423640000000004</v>
      </c>
      <c r="I1009" s="2">
        <f>'Moving Avg'!H1009</f>
        <v>6.0184800000000038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6.7302999999999997</v>
      </c>
      <c r="C1010" s="2">
        <f>RSI!I1010</f>
        <v>73.607706657433184</v>
      </c>
      <c r="D1010" s="2">
        <f>MACD!E1010</f>
        <v>-0.34477495960611915</v>
      </c>
      <c r="E1010" s="2">
        <f>MACD!F1010</f>
        <v>-0.20594774605396993</v>
      </c>
      <c r="F1010" s="2">
        <f>'Moving Avg'!D1010</f>
        <v>6.7722600000000002</v>
      </c>
      <c r="G1010" s="2">
        <f>'Moving Avg'!F1010</f>
        <v>6.1360849999999996</v>
      </c>
      <c r="H1010" s="2">
        <f>'Moving Avg'!G1010</f>
        <v>5.9628279999999991</v>
      </c>
      <c r="I1010" s="2">
        <f>'Moving Avg'!H1010</f>
        <v>6.0263285000000026</v>
      </c>
      <c r="J1010" s="6" t="str">
        <f>OBV!F1010</f>
        <v>BULLISH</v>
      </c>
      <c r="K1010" s="6" t="str">
        <f>OBV!G1010</f>
        <v>STRONG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6.6096000000000004</v>
      </c>
      <c r="C1011" s="2">
        <f>RSI!I1011</f>
        <v>66.765637316769016</v>
      </c>
      <c r="D1011" s="2">
        <f>MACD!E1011</f>
        <v>-0.34682859528822618</v>
      </c>
      <c r="E1011" s="2">
        <f>MACD!F1011</f>
        <v>-0.23412391590082118</v>
      </c>
      <c r="F1011" s="2">
        <f>'Moving Avg'!D1011</f>
        <v>6.7875200000000007</v>
      </c>
      <c r="G1011" s="2">
        <f>'Moving Avg'!F1011</f>
        <v>6.1805749999999993</v>
      </c>
      <c r="H1011" s="2">
        <f>'Moving Avg'!G1011</f>
        <v>5.9749039999999987</v>
      </c>
      <c r="I1011" s="2">
        <f>'Moving Avg'!H1011</f>
        <v>6.0326630000000048</v>
      </c>
      <c r="J1011" s="6" t="str">
        <f>OBV!F1011</f>
        <v>BULLISH</v>
      </c>
      <c r="K1011" s="6" t="str">
        <f>OBV!G1011</f>
        <v>NEUTRAL</v>
      </c>
      <c r="L1011" s="6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6.7366999999999999</v>
      </c>
      <c r="C1012" s="2">
        <f>RSI!I1012</f>
        <v>69.934844307800063</v>
      </c>
      <c r="D1012" s="2">
        <f>MACD!E1012</f>
        <v>-0.34973752814129266</v>
      </c>
      <c r="E1012" s="2">
        <f>MACD!F1012</f>
        <v>-0.25724663834891548</v>
      </c>
      <c r="F1012" s="2">
        <f>'Moving Avg'!D1012</f>
        <v>6.7570199999999998</v>
      </c>
      <c r="G1012" s="2">
        <f>'Moving Avg'!F1012</f>
        <v>6.23142</v>
      </c>
      <c r="H1012" s="2">
        <f>'Moving Avg'!G1012</f>
        <v>5.9893960000000002</v>
      </c>
      <c r="I1012" s="2">
        <f>'Moving Avg'!H1012</f>
        <v>6.0389650000000037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6.8638000000000003</v>
      </c>
      <c r="C1013" s="2">
        <f>RSI!I1013</f>
        <v>72.734831937861586</v>
      </c>
      <c r="D1013" s="2">
        <f>MACD!E1013</f>
        <v>-0.36859680569692799</v>
      </c>
      <c r="E1013" s="2">
        <f>MACD!F1013</f>
        <v>-0.27951667181851803</v>
      </c>
      <c r="F1013" s="2">
        <f>'Moving Avg'!D1013</f>
        <v>6.7519399999999994</v>
      </c>
      <c r="G1013" s="2">
        <f>'Moving Avg'!F1013</f>
        <v>6.2800399999999996</v>
      </c>
      <c r="H1013" s="2">
        <f>'Moving Avg'!G1013</f>
        <v>6.0052859999999999</v>
      </c>
      <c r="I1013" s="2">
        <f>'Moving Avg'!H1013</f>
        <v>6.0463275000000047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</row>
    <row r="1014" spans="1:12" ht="13.5" x14ac:dyDescent="0.25">
      <c r="A1014" s="3">
        <f>RSI!A1014</f>
        <v>43483</v>
      </c>
      <c r="B1014" s="2">
        <f>RSI!B1014</f>
        <v>7.1497999999999999</v>
      </c>
      <c r="C1014" s="2">
        <f>RSI!I1014</f>
        <v>77.755112938390013</v>
      </c>
      <c r="D1014" s="2">
        <f>MACD!E1014</f>
        <v>-0.41227690286220398</v>
      </c>
      <c r="E1014" s="2">
        <f>MACD!F1014</f>
        <v>-0.30606871802725522</v>
      </c>
      <c r="F1014" s="2">
        <f>'Moving Avg'!D1014</f>
        <v>6.8180400000000008</v>
      </c>
      <c r="G1014" s="2">
        <f>'Moving Avg'!F1014</f>
        <v>6.34328</v>
      </c>
      <c r="H1014" s="2">
        <f>'Moving Avg'!G1014</f>
        <v>6.0288020000000007</v>
      </c>
      <c r="I1014" s="2">
        <f>'Moving Avg'!H1014</f>
        <v>6.0552720000000031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7.4039999999999999</v>
      </c>
      <c r="C1015" s="2">
        <f>RSI!I1015</f>
        <v>81.088201648729836</v>
      </c>
      <c r="D1015" s="2">
        <f>MACD!E1015</f>
        <v>-0.4564578689847183</v>
      </c>
      <c r="E1015" s="2">
        <f>MACD!F1015</f>
        <v>-0.33614654821874784</v>
      </c>
      <c r="F1015" s="2">
        <f>'Moving Avg'!D1015</f>
        <v>6.9527799999999997</v>
      </c>
      <c r="G1015" s="2">
        <f>'Moving Avg'!F1015</f>
        <v>6.4166849999999993</v>
      </c>
      <c r="H1015" s="2">
        <f>'Moving Avg'!G1015</f>
        <v>6.0599440000000007</v>
      </c>
      <c r="I1015" s="2">
        <f>'Moving Avg'!H1015</f>
        <v>6.0658820000000038</v>
      </c>
      <c r="J1015" s="6" t="str">
        <f>OBV!F1015</f>
        <v>BULLISH</v>
      </c>
      <c r="K1015" s="6" t="str">
        <f>OBV!G1015</f>
        <v>STRONG</v>
      </c>
      <c r="L1015" s="6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7.1814999999999998</v>
      </c>
      <c r="C1016" s="2">
        <f>RSI!I1016</f>
        <v>71.052754283590573</v>
      </c>
      <c r="D1016" s="2">
        <f>MACD!E1016</f>
        <v>-0.42680469008942623</v>
      </c>
      <c r="E1016" s="2">
        <f>MACD!F1016</f>
        <v>-0.35427817659288352</v>
      </c>
      <c r="F1016" s="2">
        <f>'Moving Avg'!D1016</f>
        <v>7.0671599999999994</v>
      </c>
      <c r="G1016" s="2">
        <f>'Moving Avg'!F1016</f>
        <v>6.4808699999999986</v>
      </c>
      <c r="H1016" s="2">
        <f>'Moving Avg'!G1016</f>
        <v>6.0847300000000022</v>
      </c>
      <c r="I1016" s="2">
        <f>'Moving Avg'!H1016</f>
        <v>6.0751365000000028</v>
      </c>
      <c r="J1016" s="6" t="str">
        <f>OBV!F1016</f>
        <v>BULLISH</v>
      </c>
      <c r="K1016" s="6" t="str">
        <f>OBV!G1016</f>
        <v>STRONG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7.2958999999999996</v>
      </c>
      <c r="C1017" s="2">
        <f>RSI!I1017</f>
        <v>72.909197345513462</v>
      </c>
      <c r="D1017" s="2">
        <f>MACD!E1017</f>
        <v>-0.35981539391688155</v>
      </c>
      <c r="E1017" s="2">
        <f>MACD!F1017</f>
        <v>-0.35538562005768315</v>
      </c>
      <c r="F1017" s="2">
        <f>'Moving Avg'!D1017</f>
        <v>7.1789999999999994</v>
      </c>
      <c r="G1017" s="2">
        <f>'Moving Avg'!F1017</f>
        <v>6.556495</v>
      </c>
      <c r="H1017" s="2">
        <f>'Moving Avg'!G1017</f>
        <v>6.111930000000001</v>
      </c>
      <c r="I1017" s="2">
        <f>'Moving Avg'!H1017</f>
        <v>6.0852060000000039</v>
      </c>
      <c r="J1017" s="6" t="str">
        <f>OBV!F1017</f>
        <v>BULLISH</v>
      </c>
      <c r="K1017" s="6" t="str">
        <f>OBV!G1017</f>
        <v>STRONG</v>
      </c>
      <c r="L1017" s="6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7.3594999999999997</v>
      </c>
      <c r="C1018" s="2">
        <f>RSI!I1018</f>
        <v>73.910923175285603</v>
      </c>
      <c r="D1018" s="2">
        <f>MACD!E1018</f>
        <v>-0.31257631122993779</v>
      </c>
      <c r="E1018" s="2">
        <f>MACD!F1018</f>
        <v>-0.34682375829213413</v>
      </c>
      <c r="F1018" s="2">
        <f>'Moving Avg'!D1018</f>
        <v>7.2781399999999987</v>
      </c>
      <c r="G1018" s="2">
        <f>'Moving Avg'!F1018</f>
        <v>6.6333950000000002</v>
      </c>
      <c r="H1018" s="2">
        <f>'Moving Avg'!G1018</f>
        <v>6.1421820000000018</v>
      </c>
      <c r="I1018" s="2">
        <f>'Moving Avg'!H1018</f>
        <v>6.094804500000004</v>
      </c>
      <c r="J1018" s="6" t="str">
        <f>OBV!F1018</f>
        <v>BULLISH</v>
      </c>
      <c r="K1018" s="6" t="str">
        <f>OBV!G1018</f>
        <v>STRONG</v>
      </c>
      <c r="L1018" s="6" t="str">
        <f>OBV!H1018</f>
        <v>CONFIRMED BULLISH</v>
      </c>
    </row>
    <row r="1019" spans="1:12" ht="13.5" x14ac:dyDescent="0.25">
      <c r="A1019" s="3">
        <f>RSI!A1019</f>
        <v>43490</v>
      </c>
      <c r="B1019" s="2">
        <f>RSI!B1019</f>
        <v>7.2450999999999999</v>
      </c>
      <c r="C1019" s="2">
        <f>RSI!I1019</f>
        <v>68.970714256350632</v>
      </c>
      <c r="D1019" s="2">
        <f>MACD!E1019</f>
        <v>-0.27964282694552445</v>
      </c>
      <c r="E1019" s="2">
        <f>MACD!F1019</f>
        <v>-0.33338757202281222</v>
      </c>
      <c r="F1019" s="2">
        <f>'Moving Avg'!D1019</f>
        <v>7.2971999999999992</v>
      </c>
      <c r="G1019" s="2">
        <f>'Moving Avg'!F1019</f>
        <v>6.70235</v>
      </c>
      <c r="H1019" s="2">
        <f>'Moving Avg'!G1019</f>
        <v>6.1710360000000026</v>
      </c>
      <c r="I1019" s="2">
        <f>'Moving Avg'!H1019</f>
        <v>6.1042860000000045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43493</v>
      </c>
      <c r="B1020" s="2">
        <f>RSI!B1020</f>
        <v>7.3086000000000002</v>
      </c>
      <c r="C1020" s="2">
        <f>RSI!I1020</f>
        <v>70.162851849925687</v>
      </c>
      <c r="D1020" s="2">
        <f>MACD!E1020</f>
        <v>-0.27390185974895509</v>
      </c>
      <c r="E1020" s="2">
        <f>MACD!F1020</f>
        <v>-0.3214904295680408</v>
      </c>
      <c r="F1020" s="2">
        <f>'Moving Avg'!D1020</f>
        <v>7.2781199999999995</v>
      </c>
      <c r="G1020" s="2">
        <f>'Moving Avg'!F1020</f>
        <v>6.7722550000000012</v>
      </c>
      <c r="H1020" s="2">
        <f>'Moving Avg'!G1020</f>
        <v>6.2011600000000024</v>
      </c>
      <c r="I1020" s="2">
        <f>'Moving Avg'!H1020</f>
        <v>6.1143885000000049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</row>
    <row r="1021" spans="1:12" ht="13.5" x14ac:dyDescent="0.25">
      <c r="A1021" s="3">
        <f>RSI!A1021</f>
        <v>43494</v>
      </c>
      <c r="B1021" s="2">
        <f>RSI!B1021</f>
        <v>7.2450999999999999</v>
      </c>
      <c r="C1021" s="2">
        <f>RSI!I1021</f>
        <v>67.375194934999769</v>
      </c>
      <c r="D1021" s="2">
        <f>MACD!E1021</f>
        <v>-0.2867384027174662</v>
      </c>
      <c r="E1021" s="2">
        <f>MACD!F1021</f>
        <v>-0.31454002419792593</v>
      </c>
      <c r="F1021" s="2">
        <f>'Moving Avg'!D1021</f>
        <v>7.2908400000000002</v>
      </c>
      <c r="G1021" s="2">
        <f>'Moving Avg'!F1021</f>
        <v>6.8329499999999994</v>
      </c>
      <c r="H1021" s="2">
        <f>'Moving Avg'!G1021</f>
        <v>6.2297600000000015</v>
      </c>
      <c r="I1021" s="2">
        <f>'Moving Avg'!H1021</f>
        <v>6.1239310000000042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7.1814999999999998</v>
      </c>
      <c r="C1022" s="2">
        <f>RSI!I1022</f>
        <v>64.606492227831254</v>
      </c>
      <c r="D1022" s="2">
        <f>MACD!E1022</f>
        <v>-0.27650505714900664</v>
      </c>
      <c r="E1022" s="2">
        <f>MACD!F1022</f>
        <v>-0.30693303078814205</v>
      </c>
      <c r="F1022" s="2">
        <f>'Moving Avg'!D1022</f>
        <v>7.2679599999999995</v>
      </c>
      <c r="G1022" s="2">
        <f>'Moving Avg'!F1022</f>
        <v>6.8869699999999998</v>
      </c>
      <c r="H1022" s="2">
        <f>'Moving Avg'!G1022</f>
        <v>6.2570880000000013</v>
      </c>
      <c r="I1022" s="2">
        <f>'Moving Avg'!H1022</f>
        <v>6.1339140000000043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7.2196999999999996</v>
      </c>
      <c r="C1023" s="2">
        <f>RSI!I1023</f>
        <v>65.522918881639029</v>
      </c>
      <c r="D1023" s="2">
        <f>MACD!E1023</f>
        <v>-0.2536811532745844</v>
      </c>
      <c r="E1023" s="2">
        <f>MACD!F1023</f>
        <v>-0.29628265528543052</v>
      </c>
      <c r="F1023" s="2">
        <f>'Moving Avg'!D1023</f>
        <v>7.24</v>
      </c>
      <c r="G1023" s="2">
        <f>'Moving Avg'!F1023</f>
        <v>6.944169999999998</v>
      </c>
      <c r="H1023" s="2">
        <f>'Moving Avg'!G1023</f>
        <v>6.2854340000000022</v>
      </c>
      <c r="I1023" s="2">
        <f>'Moving Avg'!H1023</f>
        <v>6.144422000000004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7.0861999999999998</v>
      </c>
      <c r="C1024" s="2">
        <f>RSI!I1024</f>
        <v>59.704759126720276</v>
      </c>
      <c r="D1024" s="2">
        <f>MACD!E1024</f>
        <v>-0.18307517555787634</v>
      </c>
      <c r="E1024" s="2">
        <f>MACD!F1024</f>
        <v>-0.27364115933991973</v>
      </c>
      <c r="F1024" s="2">
        <f>'Moving Avg'!D1024</f>
        <v>7.2082199999999998</v>
      </c>
      <c r="G1024" s="2">
        <f>'Moving Avg'!F1024</f>
        <v>6.9956499999999977</v>
      </c>
      <c r="H1024" s="2">
        <f>'Moving Avg'!G1024</f>
        <v>6.311110000000002</v>
      </c>
      <c r="I1024" s="2">
        <f>'Moving Avg'!H1024</f>
        <v>6.1537770000000034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7.1052999999999997</v>
      </c>
      <c r="C1025" s="2">
        <f>RSI!I1025</f>
        <v>60.248612075505392</v>
      </c>
      <c r="D1025" s="2">
        <f>MACD!E1025</f>
        <v>-8.7253111243557946E-2</v>
      </c>
      <c r="E1025" s="2">
        <f>MACD!F1025</f>
        <v>-0.23636354972064738</v>
      </c>
      <c r="F1025" s="2">
        <f>'Moving Avg'!D1025</f>
        <v>7.1675599999999999</v>
      </c>
      <c r="G1025" s="2">
        <f>'Moving Avg'!F1025</f>
        <v>7.0426799999999989</v>
      </c>
      <c r="H1025" s="2">
        <f>'Moving Avg'!G1025</f>
        <v>6.334880000000001</v>
      </c>
      <c r="I1025" s="2">
        <f>'Moving Avg'!H1025</f>
        <v>6.1622255000000026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7.0861999999999998</v>
      </c>
      <c r="C1026" s="2">
        <f>RSI!I1026</f>
        <v>59.385449772929988</v>
      </c>
      <c r="D1026" s="2">
        <f>MACD!E1026</f>
        <v>-4.0596472692525865E-2</v>
      </c>
      <c r="E1026" s="2">
        <f>MACD!F1026</f>
        <v>-0.1972101343150231</v>
      </c>
      <c r="F1026" s="2">
        <f>'Moving Avg'!D1026</f>
        <v>7.1357799999999996</v>
      </c>
      <c r="G1026" s="2">
        <f>'Moving Avg'!F1026</f>
        <v>7.0703249999999986</v>
      </c>
      <c r="H1026" s="2">
        <f>'Moving Avg'!G1026</f>
        <v>6.3591580000000008</v>
      </c>
      <c r="I1026" s="2">
        <f>'Moving Avg'!H1026</f>
        <v>6.1711555000000029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7.1497999999999999</v>
      </c>
      <c r="C1027" s="2">
        <f>RSI!I1027</f>
        <v>61.370071555190712</v>
      </c>
      <c r="D1027" s="2">
        <f>MACD!E1027</f>
        <v>1.0395440390960964E-2</v>
      </c>
      <c r="E1027" s="2">
        <f>MACD!F1027</f>
        <v>-0.15568901937382632</v>
      </c>
      <c r="F1027" s="2">
        <f>'Moving Avg'!D1027</f>
        <v>7.1294399999999998</v>
      </c>
      <c r="G1027" s="2">
        <f>'Moving Avg'!F1027</f>
        <v>7.0833549999999992</v>
      </c>
      <c r="H1027" s="2">
        <f>'Moving Avg'!G1027</f>
        <v>6.3858520000000007</v>
      </c>
      <c r="I1027" s="2">
        <f>'Moving Avg'!H1027</f>
        <v>6.1801910000000033</v>
      </c>
      <c r="J1027" s="6" t="str">
        <f>OBV!F1027</f>
        <v>BULLISH</v>
      </c>
      <c r="K1027" s="6" t="str">
        <f>OBV!G1027</f>
        <v>NEUTRAL</v>
      </c>
      <c r="L1027" s="6" t="str">
        <f>OBV!H1027</f>
        <v>BULLISH DIVERGENCE</v>
      </c>
    </row>
    <row r="1028" spans="1:12" ht="13.5" x14ac:dyDescent="0.25">
      <c r="A1028" s="3">
        <f>RSI!A1028</f>
        <v>43503</v>
      </c>
      <c r="B1028" s="2">
        <f>RSI!B1028</f>
        <v>7.2450999999999999</v>
      </c>
      <c r="C1028" s="2">
        <f>RSI!I1028</f>
        <v>64.193510003113801</v>
      </c>
      <c r="D1028" s="2">
        <f>MACD!E1028</f>
        <v>5.4618216278125686E-2</v>
      </c>
      <c r="E1028" s="2">
        <f>MACD!F1028</f>
        <v>-0.11362757224343592</v>
      </c>
      <c r="F1028" s="2">
        <f>'Moving Avg'!D1028</f>
        <v>7.1345199999999993</v>
      </c>
      <c r="G1028" s="2">
        <f>'Moving Avg'!F1028</f>
        <v>7.1011499999999996</v>
      </c>
      <c r="H1028" s="2">
        <f>'Moving Avg'!G1028</f>
        <v>6.4127980000000013</v>
      </c>
      <c r="I1028" s="2">
        <f>'Moving Avg'!H1028</f>
        <v>6.189187000000004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7.3086000000000002</v>
      </c>
      <c r="C1029" s="2">
        <f>RSI!I1029</f>
        <v>65.977865901228583</v>
      </c>
      <c r="D1029" s="2">
        <f>MACD!E1029</f>
        <v>6.7643260448660314E-2</v>
      </c>
      <c r="E1029" s="2">
        <f>MACD!F1029</f>
        <v>-7.737340570501669E-2</v>
      </c>
      <c r="F1029" s="2">
        <f>'Moving Avg'!D1029</f>
        <v>7.1790000000000003</v>
      </c>
      <c r="G1029" s="2">
        <f>'Moving Avg'!F1029</f>
        <v>7.1256150000000007</v>
      </c>
      <c r="H1029" s="2">
        <f>'Moving Avg'!G1029</f>
        <v>6.4419040000000019</v>
      </c>
      <c r="I1029" s="2">
        <f>'Moving Avg'!H1029</f>
        <v>6.1984095000000039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7.3022999999999998</v>
      </c>
      <c r="C1030" s="2">
        <f>RSI!I1030</f>
        <v>65.628433417351701</v>
      </c>
      <c r="D1030" s="2">
        <f>MACD!E1030</f>
        <v>8.6589454480292538E-2</v>
      </c>
      <c r="E1030" s="2">
        <f>MACD!F1030</f>
        <v>-4.4580833667954844E-2</v>
      </c>
      <c r="F1030" s="2">
        <f>'Moving Avg'!D1030</f>
        <v>7.2184000000000008</v>
      </c>
      <c r="G1030" s="2">
        <f>'Moving Avg'!F1030</f>
        <v>7.1542150000000007</v>
      </c>
      <c r="H1030" s="2">
        <f>'Moving Avg'!G1030</f>
        <v>6.471394000000001</v>
      </c>
      <c r="I1030" s="2">
        <f>'Moving Avg'!H1030</f>
        <v>6.2077520000000037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7.1814999999999998</v>
      </c>
      <c r="C1031" s="2">
        <f>RSI!I1031</f>
        <v>59.158588335155557</v>
      </c>
      <c r="D1031" s="2">
        <f>MACD!E1031</f>
        <v>9.9697276533789569E-2</v>
      </c>
      <c r="E1031" s="2">
        <f>MACD!F1031</f>
        <v>-1.572521162760596E-2</v>
      </c>
      <c r="F1031" s="2">
        <f>'Moving Avg'!D1031</f>
        <v>7.2374599999999987</v>
      </c>
      <c r="G1031" s="2">
        <f>'Moving Avg'!F1031</f>
        <v>7.1828100000000008</v>
      </c>
      <c r="H1031" s="2">
        <f>'Moving Avg'!G1031</f>
        <v>6.4977040000000015</v>
      </c>
      <c r="I1031" s="2">
        <f>'Moving Avg'!H1031</f>
        <v>6.2164905000000035</v>
      </c>
      <c r="J1031" s="6" t="str">
        <f>OBV!F1031</f>
        <v>BULLISH</v>
      </c>
      <c r="K1031" s="6" t="str">
        <f>OBV!G1031</f>
        <v>NEUTRAL</v>
      </c>
      <c r="L1031" s="6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7.1497999999999999</v>
      </c>
      <c r="C1032" s="2">
        <f>RSI!I1032</f>
        <v>57.555111266806655</v>
      </c>
      <c r="D1032" s="2">
        <f>MACD!E1032</f>
        <v>0.10211910547560255</v>
      </c>
      <c r="E1032" s="2">
        <f>MACD!F1032</f>
        <v>7.8436517930357413E-3</v>
      </c>
      <c r="F1032" s="2">
        <f>'Moving Avg'!D1032</f>
        <v>7.2374600000000004</v>
      </c>
      <c r="G1032" s="2">
        <f>'Moving Avg'!F1032</f>
        <v>7.2034649999999996</v>
      </c>
      <c r="H1032" s="2">
        <f>'Moving Avg'!G1032</f>
        <v>6.5237620000000014</v>
      </c>
      <c r="I1032" s="2">
        <f>'Moving Avg'!H1032</f>
        <v>6.225161500000004</v>
      </c>
      <c r="J1032" s="6" t="str">
        <f>OBV!F1032</f>
        <v>BULLISH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43510</v>
      </c>
      <c r="B1033" s="2">
        <f>RSI!B1033</f>
        <v>7.1814999999999998</v>
      </c>
      <c r="C1033" s="2">
        <f>RSI!I1033</f>
        <v>58.758925857281682</v>
      </c>
      <c r="D1033" s="2">
        <f>MACD!E1033</f>
        <v>0.10674282780351252</v>
      </c>
      <c r="E1033" s="2">
        <f>MACD!F1033</f>
        <v>2.7623486995131098E-2</v>
      </c>
      <c r="F1033" s="2">
        <f>'Moving Avg'!D1033</f>
        <v>7.2247399999999997</v>
      </c>
      <c r="G1033" s="2">
        <f>'Moving Avg'!F1033</f>
        <v>7.2193500000000004</v>
      </c>
      <c r="H1033" s="2">
        <f>'Moving Avg'!G1033</f>
        <v>6.5503260000000019</v>
      </c>
      <c r="I1033" s="2">
        <f>'Moving Avg'!H1033</f>
        <v>6.233475000000003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7.1814999999999998</v>
      </c>
      <c r="C1034" s="2">
        <f>RSI!I1034</f>
        <v>58.758925857281682</v>
      </c>
      <c r="D1034" s="2">
        <f>MACD!E1034</f>
        <v>8.9045825891720831E-2</v>
      </c>
      <c r="E1034" s="2">
        <f>MACD!F1034</f>
        <v>3.9907954774449049E-2</v>
      </c>
      <c r="F1034" s="2">
        <f>'Moving Avg'!D1034</f>
        <v>7.1993200000000002</v>
      </c>
      <c r="G1034" s="2">
        <f>'Moving Avg'!F1034</f>
        <v>7.2209349999999999</v>
      </c>
      <c r="H1034" s="2">
        <f>'Moving Avg'!G1034</f>
        <v>6.5772720000000024</v>
      </c>
      <c r="I1034" s="2">
        <f>'Moving Avg'!H1034</f>
        <v>6.2405440000000034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7.1752000000000002</v>
      </c>
      <c r="C1035" s="2">
        <f>RSI!I1035</f>
        <v>58.377307796838743</v>
      </c>
      <c r="D1035" s="2">
        <f>MACD!E1035</f>
        <v>7.6484974526166205E-2</v>
      </c>
      <c r="E1035" s="2">
        <f>MACD!F1035</f>
        <v>4.7223358724792483E-2</v>
      </c>
      <c r="F1035" s="2">
        <f>'Moving Avg'!D1035</f>
        <v>7.1739000000000006</v>
      </c>
      <c r="G1035" s="2">
        <f>'Moving Avg'!F1035</f>
        <v>7.2094949999999995</v>
      </c>
      <c r="H1035" s="2">
        <f>'Moving Avg'!G1035</f>
        <v>6.6046000000000022</v>
      </c>
      <c r="I1035" s="2">
        <f>'Moving Avg'!H1035</f>
        <v>6.2477335000000016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7.1497999999999999</v>
      </c>
      <c r="C1036" s="2">
        <f>RSI!I1036</f>
        <v>56.776276471062232</v>
      </c>
      <c r="D1036" s="2">
        <f>MACD!E1036</f>
        <v>6.3918666766531018E-2</v>
      </c>
      <c r="E1036" s="2">
        <f>MACD!F1036</f>
        <v>5.0562420333140193E-2</v>
      </c>
      <c r="F1036" s="2">
        <f>'Moving Avg'!D1036</f>
        <v>7.1675599999999999</v>
      </c>
      <c r="G1036" s="2">
        <f>'Moving Avg'!F1036</f>
        <v>7.2079099999999983</v>
      </c>
      <c r="H1036" s="2">
        <f>'Moving Avg'!G1036</f>
        <v>6.6319280000000029</v>
      </c>
      <c r="I1036" s="2">
        <f>'Moving Avg'!H1036</f>
        <v>6.2554030000000012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7.1433999999999997</v>
      </c>
      <c r="C1037" s="2">
        <f>RSI!I1037</f>
        <v>56.356871490195267</v>
      </c>
      <c r="D1037" s="2">
        <f>MACD!E1037</f>
        <v>6.2878754228166578E-2</v>
      </c>
      <c r="E1037" s="2">
        <f>MACD!F1037</f>
        <v>5.3025687112145475E-2</v>
      </c>
      <c r="F1037" s="2">
        <f>'Moving Avg'!D1037</f>
        <v>7.1662800000000004</v>
      </c>
      <c r="G1037" s="2">
        <f>'Moving Avg'!F1037</f>
        <v>7.2002849999999992</v>
      </c>
      <c r="H1037" s="2">
        <f>'Moving Avg'!G1037</f>
        <v>6.6610360000000028</v>
      </c>
      <c r="I1037" s="2">
        <f>'Moving Avg'!H1037</f>
        <v>6.2632530000000006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7.1307</v>
      </c>
      <c r="C1038" s="2">
        <f>RSI!I1038</f>
        <v>55.481041698374533</v>
      </c>
      <c r="D1038" s="2">
        <f>MACD!E1038</f>
        <v>7.7022654612888708E-2</v>
      </c>
      <c r="E1038" s="2">
        <f>MACD!F1038</f>
        <v>5.7825080612294126E-2</v>
      </c>
      <c r="F1038" s="2">
        <f>'Moving Avg'!D1038</f>
        <v>7.1561199999999996</v>
      </c>
      <c r="G1038" s="2">
        <f>'Moving Avg'!F1038</f>
        <v>7.1888450000000006</v>
      </c>
      <c r="H1038" s="2">
        <f>'Moving Avg'!G1038</f>
        <v>6.6907800000000019</v>
      </c>
      <c r="I1038" s="2">
        <f>'Moving Avg'!H1038</f>
        <v>6.2712824999999999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7.1307</v>
      </c>
      <c r="C1039" s="2">
        <f>RSI!I1039</f>
        <v>55.481041698374533</v>
      </c>
      <c r="D1039" s="2">
        <f>MACD!E1039</f>
        <v>9.8299241471426768E-2</v>
      </c>
      <c r="E1039" s="2">
        <f>MACD!F1039</f>
        <v>6.5919912784120654E-2</v>
      </c>
      <c r="F1039" s="2">
        <f>'Moving Avg'!D1039</f>
        <v>7.1459599999999996</v>
      </c>
      <c r="G1039" s="2">
        <f>'Moving Avg'!F1039</f>
        <v>7.1831249999999986</v>
      </c>
      <c r="H1039" s="2">
        <f>'Moving Avg'!G1039</f>
        <v>6.7196340000000019</v>
      </c>
      <c r="I1039" s="2">
        <f>'Moving Avg'!H1039</f>
        <v>6.2794029999999994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7.0797999999999996</v>
      </c>
      <c r="C1040" s="2">
        <f>RSI!I1040</f>
        <v>51.743291146115261</v>
      </c>
      <c r="D1040" s="2">
        <f>MACD!E1040</f>
        <v>0.11867720278257199</v>
      </c>
      <c r="E1040" s="2">
        <f>MACD!F1040</f>
        <v>7.647137078381093E-2</v>
      </c>
      <c r="F1040" s="2">
        <f>'Moving Avg'!D1040</f>
        <v>7.1268799999999999</v>
      </c>
      <c r="G1040" s="2">
        <f>'Moving Avg'!F1040</f>
        <v>7.1716849999999992</v>
      </c>
      <c r="H1040" s="2">
        <f>'Moving Avg'!G1040</f>
        <v>6.7461980000000006</v>
      </c>
      <c r="I1040" s="2">
        <f>'Moving Avg'!H1040</f>
        <v>6.2872079999999997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7.0544000000000002</v>
      </c>
      <c r="C1041" s="2">
        <f>RSI!I1041</f>
        <v>49.93538963313037</v>
      </c>
      <c r="D1041" s="2">
        <f>MACD!E1041</f>
        <v>0.11912287386358233</v>
      </c>
      <c r="E1041" s="2">
        <f>MACD!F1041</f>
        <v>8.5001671399765222E-2</v>
      </c>
      <c r="F1041" s="2">
        <f>'Moving Avg'!D1041</f>
        <v>7.1078000000000001</v>
      </c>
      <c r="G1041" s="2">
        <f>'Moving Avg'!F1041</f>
        <v>7.1621499999999996</v>
      </c>
      <c r="H1041" s="2">
        <f>'Moving Avg'!G1041</f>
        <v>6.7728900000000012</v>
      </c>
      <c r="I1041" s="2">
        <f>'Moving Avg'!H1041</f>
        <v>6.2946434999999985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6.9908999999999999</v>
      </c>
      <c r="C1042" s="2">
        <f>RSI!I1042</f>
        <v>45.641911673877729</v>
      </c>
      <c r="D1042" s="2">
        <f>MACD!E1042</f>
        <v>0.11938973441008915</v>
      </c>
      <c r="E1042" s="2">
        <f>MACD!F1042</f>
        <v>9.1879284001830014E-2</v>
      </c>
      <c r="F1042" s="2">
        <f>'Moving Avg'!D1042</f>
        <v>7.0772999999999993</v>
      </c>
      <c r="G1042" s="2">
        <f>'Moving Avg'!F1042</f>
        <v>7.1526200000000006</v>
      </c>
      <c r="H1042" s="2">
        <f>'Moving Avg'!G1042</f>
        <v>6.7983120000000019</v>
      </c>
      <c r="I1042" s="2">
        <f>'Moving Avg'!H1042</f>
        <v>6.3010629999999992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6.9591000000000003</v>
      </c>
      <c r="C1043" s="2">
        <f>RSI!I1043</f>
        <v>43.619277500099422</v>
      </c>
      <c r="D1043" s="2">
        <f>MACD!E1043</f>
        <v>0.12728155125524232</v>
      </c>
      <c r="E1043" s="2">
        <f>MACD!F1043</f>
        <v>9.8959737452512478E-2</v>
      </c>
      <c r="F1043" s="2">
        <f>'Moving Avg'!D1043</f>
        <v>7.04298</v>
      </c>
      <c r="G1043" s="2">
        <f>'Moving Avg'!F1043</f>
        <v>7.139590000000001</v>
      </c>
      <c r="H1043" s="2">
        <f>'Moving Avg'!G1043</f>
        <v>6.8196659999999998</v>
      </c>
      <c r="I1043" s="2">
        <f>'Moving Avg'!H1043</f>
        <v>6.3068984999999991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6.9272999999999998</v>
      </c>
      <c r="C1044" s="2">
        <f>RSI!I1044</f>
        <v>41.632406315480999</v>
      </c>
      <c r="D1044" s="2">
        <f>MACD!E1044</f>
        <v>0.1369041251224683</v>
      </c>
      <c r="E1044" s="2">
        <f>MACD!F1044</f>
        <v>0.10654861498650364</v>
      </c>
      <c r="F1044" s="2">
        <f>'Moving Avg'!D1044</f>
        <v>7.0023</v>
      </c>
      <c r="G1044" s="2">
        <f>'Moving Avg'!F1044</f>
        <v>7.1316450000000016</v>
      </c>
      <c r="H1044" s="2">
        <f>'Moving Avg'!G1044</f>
        <v>6.8405120000000004</v>
      </c>
      <c r="I1044" s="2">
        <f>'Moving Avg'!H1044</f>
        <v>6.3119679999999994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6.8574000000000002</v>
      </c>
      <c r="C1045" s="2">
        <f>RSI!I1045</f>
        <v>37.580254571123625</v>
      </c>
      <c r="D1045" s="2">
        <f>MACD!E1045</f>
        <v>0.14998843085750302</v>
      </c>
      <c r="E1045" s="2">
        <f>MACD!F1045</f>
        <v>0.11523657816070353</v>
      </c>
      <c r="F1045" s="2">
        <f>'Moving Avg'!D1045</f>
        <v>6.9578199999999999</v>
      </c>
      <c r="G1045" s="2">
        <f>'Moving Avg'!F1045</f>
        <v>7.1192500000000027</v>
      </c>
      <c r="H1045" s="2">
        <f>'Moving Avg'!G1045</f>
        <v>6.8589419999999981</v>
      </c>
      <c r="I1045" s="2">
        <f>'Moving Avg'!H1045</f>
        <v>6.3166274999999992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6.7683999999999997</v>
      </c>
      <c r="C1046" s="2">
        <f>RSI!I1046</f>
        <v>33.155337333927108</v>
      </c>
      <c r="D1046" s="2">
        <f>MACD!E1046</f>
        <v>0.16483695038372659</v>
      </c>
      <c r="E1046" s="2">
        <f>MACD!F1046</f>
        <v>0.12515665260530814</v>
      </c>
      <c r="F1046" s="2">
        <f>'Moving Avg'!D1046</f>
        <v>6.9006199999999991</v>
      </c>
      <c r="G1046" s="2">
        <f>'Moving Avg'!F1046</f>
        <v>7.1033600000000003</v>
      </c>
      <c r="H1046" s="2">
        <f>'Moving Avg'!G1046</f>
        <v>6.8763539999999992</v>
      </c>
      <c r="I1046" s="2">
        <f>'Moving Avg'!H1046</f>
        <v>6.320962999999999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6.7621000000000002</v>
      </c>
      <c r="C1047" s="2">
        <f>RSI!I1047</f>
        <v>32.86038400985565</v>
      </c>
      <c r="D1047" s="2">
        <f>MACD!E1047</f>
        <v>0.17842041211642368</v>
      </c>
      <c r="E1047" s="2">
        <f>MACD!F1047</f>
        <v>0.13580940450753126</v>
      </c>
      <c r="F1047" s="2">
        <f>'Moving Avg'!D1047</f>
        <v>6.8548599999999995</v>
      </c>
      <c r="G1047" s="2">
        <f>'Moving Avg'!F1047</f>
        <v>7.0839750000000024</v>
      </c>
      <c r="H1047" s="2">
        <f>'Moving Avg'!G1047</f>
        <v>6.8959279999999978</v>
      </c>
      <c r="I1047" s="2">
        <f>'Moving Avg'!H1047</f>
        <v>6.3256314999999983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7.1497999999999999</v>
      </c>
      <c r="C1048" s="2">
        <f>RSI!I1048</f>
        <v>57.762562479153623</v>
      </c>
      <c r="D1048" s="2">
        <f>MACD!E1048</f>
        <v>0.16070237886293626</v>
      </c>
      <c r="E1048" s="2">
        <f>MACD!F1048</f>
        <v>0.14078799937861228</v>
      </c>
      <c r="F1048" s="2">
        <f>'Moving Avg'!D1048</f>
        <v>6.8930000000000007</v>
      </c>
      <c r="G1048" s="2">
        <f>'Moving Avg'!F1048</f>
        <v>7.0792100000000007</v>
      </c>
      <c r="H1048" s="2">
        <f>'Moving Avg'!G1048</f>
        <v>6.9224939999999977</v>
      </c>
      <c r="I1048" s="2">
        <f>'Moving Avg'!H1048</f>
        <v>6.3325420000000001</v>
      </c>
      <c r="J1048" s="6" t="str">
        <f>OBV!F1048</f>
        <v>BEARISH</v>
      </c>
      <c r="K1048" s="6" t="str">
        <f>OBV!G1048</f>
        <v>NEUTRAL</v>
      </c>
      <c r="L1048" s="6" t="str">
        <f>OBV!H1048</f>
        <v>BEARISH DIVERGENCE</v>
      </c>
    </row>
    <row r="1049" spans="1:12" ht="13.5" x14ac:dyDescent="0.25">
      <c r="A1049" s="3">
        <f>RSI!A1049</f>
        <v>43532</v>
      </c>
      <c r="B1049" s="2">
        <f>RSI!B1049</f>
        <v>7.2450999999999999</v>
      </c>
      <c r="C1049" s="2">
        <f>RSI!I1049</f>
        <v>61.538830075548674</v>
      </c>
      <c r="D1049" s="2">
        <f>MACD!E1049</f>
        <v>0.13771243966019941</v>
      </c>
      <c r="E1049" s="2">
        <f>MACD!F1049</f>
        <v>0.14017288743492973</v>
      </c>
      <c r="F1049" s="2">
        <f>'Moving Avg'!D1049</f>
        <v>6.9565600000000005</v>
      </c>
      <c r="G1049" s="2">
        <f>'Moving Avg'!F1049</f>
        <v>7.0760350000000019</v>
      </c>
      <c r="H1049" s="2">
        <f>'Moving Avg'!G1049</f>
        <v>6.9500759999999984</v>
      </c>
      <c r="I1049" s="2">
        <f>'Moving Avg'!H1049</f>
        <v>6.3402324999999999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7.226</v>
      </c>
      <c r="C1050" s="2">
        <f>RSI!I1050</f>
        <v>60.373795461703381</v>
      </c>
      <c r="D1050" s="2">
        <f>MACD!E1050</f>
        <v>0.1104113483798761</v>
      </c>
      <c r="E1050" s="2">
        <f>MACD!F1050</f>
        <v>0.13422057962391901</v>
      </c>
      <c r="F1050" s="2">
        <f>'Moving Avg'!D1050</f>
        <v>7.0302800000000003</v>
      </c>
      <c r="G1050" s="2">
        <f>'Moving Avg'!F1050</f>
        <v>7.0722199999999997</v>
      </c>
      <c r="H1050" s="2">
        <f>'Moving Avg'!G1050</f>
        <v>6.976385999999998</v>
      </c>
      <c r="I1050" s="2">
        <f>'Moving Avg'!H1050</f>
        <v>6.3472510000000009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7.226</v>
      </c>
      <c r="C1051" s="2">
        <f>RSI!I1051</f>
        <v>60.373795461703374</v>
      </c>
      <c r="D1051" s="2">
        <f>MACD!E1051</f>
        <v>8.2189566341105191E-2</v>
      </c>
      <c r="E1051" s="2">
        <f>MACD!F1051</f>
        <v>0.12381437696735625</v>
      </c>
      <c r="F1051" s="2">
        <f>'Moving Avg'!D1051</f>
        <v>7.1218000000000004</v>
      </c>
      <c r="G1051" s="2">
        <f>'Moving Avg'!F1051</f>
        <v>7.0744449999999999</v>
      </c>
      <c r="H1051" s="2">
        <f>'Moving Avg'!G1051</f>
        <v>7.0002819999999977</v>
      </c>
      <c r="I1051" s="2">
        <f>'Moving Avg'!H1051</f>
        <v>6.3542695000000018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7.226</v>
      </c>
      <c r="C1052" s="2">
        <f>RSI!I1052</f>
        <v>60.373795461703374</v>
      </c>
      <c r="D1052" s="2">
        <f>MACD!E1052</f>
        <v>4.7417063987754027E-2</v>
      </c>
      <c r="E1052" s="2">
        <f>MACD!F1052</f>
        <v>0.10853491437143581</v>
      </c>
      <c r="F1052" s="2">
        <f>'Moving Avg'!D1052</f>
        <v>7.2145799999999998</v>
      </c>
      <c r="G1052" s="2">
        <f>'Moving Avg'!F1052</f>
        <v>7.0782550000000004</v>
      </c>
      <c r="H1052" s="2">
        <f>'Moving Avg'!G1052</f>
        <v>7.0227799999999965</v>
      </c>
      <c r="I1052" s="2">
        <f>'Moving Avg'!H1052</f>
        <v>6.3610450000000007</v>
      </c>
      <c r="J1052" s="6" t="str">
        <f>OBV!F1052</f>
        <v>BULLISH</v>
      </c>
      <c r="K1052" s="6" t="str">
        <f>OBV!G1052</f>
        <v>NEUTRAL</v>
      </c>
      <c r="L1052" s="6" t="str">
        <f>OBV!H1052</f>
        <v>CONFIRMED BULLISH</v>
      </c>
    </row>
    <row r="1053" spans="1:12" ht="13.5" x14ac:dyDescent="0.25">
      <c r="A1053" s="3">
        <f>RSI!A1053</f>
        <v>43538</v>
      </c>
      <c r="B1053" s="2">
        <f>RSI!B1053</f>
        <v>7.2133000000000003</v>
      </c>
      <c r="C1053" s="2">
        <f>RSI!I1053</f>
        <v>59.439277784457659</v>
      </c>
      <c r="D1053" s="2">
        <f>MACD!E1053</f>
        <v>1.3002515830708994E-2</v>
      </c>
      <c r="E1053" s="2">
        <f>MACD!F1053</f>
        <v>8.9428434663290451E-2</v>
      </c>
      <c r="F1053" s="2">
        <f>'Moving Avg'!D1053</f>
        <v>7.2272799999999986</v>
      </c>
      <c r="G1053" s="2">
        <f>'Moving Avg'!F1053</f>
        <v>7.0798450000000006</v>
      </c>
      <c r="H1053" s="2">
        <f>'Moving Avg'!G1053</f>
        <v>7.045531999999997</v>
      </c>
      <c r="I1053" s="2">
        <f>'Moving Avg'!H1053</f>
        <v>6.3676964999999992</v>
      </c>
      <c r="J1053" s="6" t="str">
        <f>OBV!F1053</f>
        <v>BULLISH</v>
      </c>
      <c r="K1053" s="6" t="str">
        <f>OBV!G1053</f>
        <v>NEUTRAL</v>
      </c>
      <c r="L1053" s="6" t="str">
        <f>OBV!H1053</f>
        <v>CONFIRMED BULLISH</v>
      </c>
    </row>
    <row r="1054" spans="1:12" ht="13.5" x14ac:dyDescent="0.25">
      <c r="A1054" s="3">
        <f>RSI!A1054</f>
        <v>43539</v>
      </c>
      <c r="B1054" s="2">
        <f>RSI!B1054</f>
        <v>7.1116000000000001</v>
      </c>
      <c r="C1054" s="2">
        <f>RSI!I1054</f>
        <v>52.4392832040066</v>
      </c>
      <c r="D1054" s="2">
        <f>MACD!E1054</f>
        <v>-1.4364466524020791E-2</v>
      </c>
      <c r="E1054" s="2">
        <f>MACD!F1054</f>
        <v>6.8669854425828208E-2</v>
      </c>
      <c r="F1054" s="2">
        <f>'Moving Avg'!D1054</f>
        <v>7.2005800000000004</v>
      </c>
      <c r="G1054" s="2">
        <f>'Moving Avg'!F1054</f>
        <v>7.0763499999999997</v>
      </c>
      <c r="H1054" s="2">
        <f>'Moving Avg'!G1054</f>
        <v>7.0666319999999985</v>
      </c>
      <c r="I1054" s="2">
        <f>'Moving Avg'!H1054</f>
        <v>6.3735055000000003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7.0797999999999996</v>
      </c>
      <c r="C1055" s="2">
        <f>RSI!I1055</f>
        <v>50.439044257796624</v>
      </c>
      <c r="D1055" s="2">
        <f>MACD!E1055</f>
        <v>-4.6140712340130285E-2</v>
      </c>
      <c r="E1055" s="2">
        <f>MACD!F1055</f>
        <v>4.5707741072636511E-2</v>
      </c>
      <c r="F1055" s="2">
        <f>'Moving Avg'!D1055</f>
        <v>7.1713400000000007</v>
      </c>
      <c r="G1055" s="2">
        <f>'Moving Avg'!F1055</f>
        <v>7.07158</v>
      </c>
      <c r="H1055" s="2">
        <f>'Moving Avg'!G1055</f>
        <v>7.084933999999997</v>
      </c>
      <c r="I1055" s="2">
        <f>'Moving Avg'!H1055</f>
        <v>6.3788519999999993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7.0544000000000002</v>
      </c>
      <c r="C1056" s="2">
        <f>RSI!I1056</f>
        <v>48.836675371741563</v>
      </c>
      <c r="D1056" s="2">
        <f>MACD!E1056</f>
        <v>-8.4856110488478187E-2</v>
      </c>
      <c r="E1056" s="2">
        <f>MACD!F1056</f>
        <v>1.9594970760413576E-2</v>
      </c>
      <c r="F1056" s="2">
        <f>'Moving Avg'!D1056</f>
        <v>7.1370199999999997</v>
      </c>
      <c r="G1056" s="2">
        <f>'Moving Avg'!F1056</f>
        <v>7.0668099999999994</v>
      </c>
      <c r="H1056" s="2">
        <f>'Moving Avg'!G1056</f>
        <v>7.095355999999998</v>
      </c>
      <c r="I1056" s="2">
        <f>'Moving Avg'!H1056</f>
        <v>6.3840714999999975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7.0480999999999998</v>
      </c>
      <c r="C1057" s="2">
        <f>RSI!I1057</f>
        <v>48.425749465366735</v>
      </c>
      <c r="D1057" s="2">
        <f>MACD!E1057</f>
        <v>-0.11798348954500693</v>
      </c>
      <c r="E1057" s="2">
        <f>MACD!F1057</f>
        <v>-7.9207213006705253E-3</v>
      </c>
      <c r="F1057" s="2">
        <f>'Moving Avg'!D1057</f>
        <v>7.1014399999999993</v>
      </c>
      <c r="G1057" s="2">
        <f>'Moving Avg'!F1057</f>
        <v>7.0620449999999995</v>
      </c>
      <c r="H1057" s="2">
        <f>'Moving Avg'!G1057</f>
        <v>7.0985339999999972</v>
      </c>
      <c r="I1057" s="2">
        <f>'Moving Avg'!H1057</f>
        <v>6.3894414999999984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7.2958999999999996</v>
      </c>
      <c r="C1058" s="2">
        <f>RSI!I1058</f>
        <v>61.97768718665008</v>
      </c>
      <c r="D1058" s="2">
        <f>MACD!E1058</f>
        <v>-0.10456210858308435</v>
      </c>
      <c r="E1058" s="2">
        <f>MACD!F1058</f>
        <v>-2.7248998757153291E-2</v>
      </c>
      <c r="F1058" s="2">
        <f>'Moving Avg'!D1058</f>
        <v>7.1179599999999992</v>
      </c>
      <c r="G1058" s="2">
        <f>'Moving Avg'!F1058</f>
        <v>7.0703049999999994</v>
      </c>
      <c r="H1058" s="2">
        <f>'Moving Avg'!G1058</f>
        <v>7.1066679999999982</v>
      </c>
      <c r="I1058" s="2">
        <f>'Moving Avg'!H1058</f>
        <v>6.3961719999999982</v>
      </c>
      <c r="J1058" s="6" t="str">
        <f>OBV!F1058</f>
        <v>BEARISH</v>
      </c>
      <c r="K1058" s="6" t="str">
        <f>OBV!G1058</f>
        <v>NEUTRAL</v>
      </c>
      <c r="L1058" s="6" t="str">
        <f>OBV!H1058</f>
        <v>BEARISH DIVERGENCE</v>
      </c>
    </row>
    <row r="1059" spans="1:12" ht="13.5" x14ac:dyDescent="0.25">
      <c r="A1059" s="3">
        <f>RSI!A1059</f>
        <v>43549</v>
      </c>
      <c r="B1059" s="2">
        <f>RSI!B1059</f>
        <v>7.2896000000000001</v>
      </c>
      <c r="C1059" s="2">
        <f>RSI!I1059</f>
        <v>61.534982131466244</v>
      </c>
      <c r="D1059" s="2">
        <f>MACD!E1059</f>
        <v>-7.9391942774362789E-2</v>
      </c>
      <c r="E1059" s="2">
        <f>MACD!F1059</f>
        <v>-3.7677587560595194E-2</v>
      </c>
      <c r="F1059" s="2">
        <f>'Moving Avg'!D1059</f>
        <v>7.1535599999999988</v>
      </c>
      <c r="G1059" s="2">
        <f>'Moving Avg'!F1059</f>
        <v>7.0782499999999997</v>
      </c>
      <c r="H1059" s="2">
        <f>'Moving Avg'!G1059</f>
        <v>7.1160739999999985</v>
      </c>
      <c r="I1059" s="2">
        <f>'Moving Avg'!H1059</f>
        <v>6.4032049999999989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</row>
    <row r="1060" spans="1:12" ht="13.5" x14ac:dyDescent="0.25">
      <c r="A1060" s="3">
        <f>RSI!A1060</f>
        <v>43550</v>
      </c>
      <c r="B1060" s="2">
        <f>RSI!B1060</f>
        <v>7.4294000000000002</v>
      </c>
      <c r="C1060" s="2">
        <f>RSI!I1060</f>
        <v>67.14353984206133</v>
      </c>
      <c r="D1060" s="2">
        <f>MACD!E1060</f>
        <v>-7.2568115513691467E-2</v>
      </c>
      <c r="E1060" s="2">
        <f>MACD!F1060</f>
        <v>-4.4655693151214454E-2</v>
      </c>
      <c r="F1060" s="2">
        <f>'Moving Avg'!D1060</f>
        <v>7.2234799999999995</v>
      </c>
      <c r="G1060" s="2">
        <f>'Moving Avg'!F1060</f>
        <v>7.0957300000000005</v>
      </c>
      <c r="H1060" s="2">
        <f>'Moving Avg'!G1060</f>
        <v>7.1300559999999997</v>
      </c>
      <c r="I1060" s="2">
        <f>'Moving Avg'!H1060</f>
        <v>6.4110884999999982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7.6264000000000003</v>
      </c>
      <c r="C1061" s="2">
        <f>RSI!I1061</f>
        <v>73.096553871187481</v>
      </c>
      <c r="D1061" s="2">
        <f>MACD!E1061</f>
        <v>-8.3305366343493503E-2</v>
      </c>
      <c r="E1061" s="2">
        <f>MACD!F1061</f>
        <v>-5.2385627789670264E-2</v>
      </c>
      <c r="F1061" s="2">
        <f>'Moving Avg'!D1061</f>
        <v>7.3378800000000011</v>
      </c>
      <c r="G1061" s="2">
        <f>'Moving Avg'!F1061</f>
        <v>7.1243299999999987</v>
      </c>
      <c r="H1061" s="2">
        <f>'Moving Avg'!G1061</f>
        <v>7.1503919999999992</v>
      </c>
      <c r="I1061" s="2">
        <f>'Moving Avg'!H1061</f>
        <v>6.4196839999999984</v>
      </c>
      <c r="J1061" s="6" t="str">
        <f>OBV!F1061</f>
        <v>BULLISH</v>
      </c>
      <c r="K1061" s="6" t="str">
        <f>OBV!G1061</f>
        <v>STRONG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7.5755999999999997</v>
      </c>
      <c r="C1062" s="2">
        <f>RSI!I1062</f>
        <v>69.594880782468692</v>
      </c>
      <c r="D1062" s="2">
        <f>MACD!E1062</f>
        <v>-9.1568393445549567E-2</v>
      </c>
      <c r="E1062" s="2">
        <f>MACD!F1062</f>
        <v>-6.0222180920846129E-2</v>
      </c>
      <c r="F1062" s="2">
        <f>'Moving Avg'!D1062</f>
        <v>7.4433800000000003</v>
      </c>
      <c r="G1062" s="2">
        <f>'Moving Avg'!F1062</f>
        <v>7.1535650000000022</v>
      </c>
      <c r="H1062" s="2">
        <f>'Moving Avg'!G1062</f>
        <v>7.1671699999999987</v>
      </c>
      <c r="I1062" s="2">
        <f>'Moving Avg'!H1062</f>
        <v>6.4285109999999976</v>
      </c>
      <c r="J1062" s="6" t="str">
        <f>OBV!F1062</f>
        <v>BULLISH</v>
      </c>
      <c r="K1062" s="6" t="str">
        <f>OBV!G1062</f>
        <v>STRONG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7.6264000000000003</v>
      </c>
      <c r="C1063" s="2">
        <f>RSI!I1063</f>
        <v>71.086519843859804</v>
      </c>
      <c r="D1063" s="2">
        <f>MACD!E1063</f>
        <v>-0.10669961532384953</v>
      </c>
      <c r="E1063" s="2">
        <f>MACD!F1063</f>
        <v>-6.9517667801446817E-2</v>
      </c>
      <c r="F1063" s="2">
        <f>'Moving Avg'!D1063</f>
        <v>7.509479999999999</v>
      </c>
      <c r="G1063" s="2">
        <f>'Moving Avg'!F1063</f>
        <v>7.1869300000000012</v>
      </c>
      <c r="H1063" s="2">
        <f>'Moving Avg'!G1063</f>
        <v>7.182421999999999</v>
      </c>
      <c r="I1063" s="2">
        <f>'Moving Avg'!H1063</f>
        <v>6.4368029999999976</v>
      </c>
      <c r="J1063" s="6" t="str">
        <f>OBV!F1063</f>
        <v>BULLISH</v>
      </c>
      <c r="K1063" s="6" t="str">
        <f>OBV!G1063</f>
        <v>STRONG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7.4928999999999997</v>
      </c>
      <c r="C1064" s="2">
        <f>RSI!I1064</f>
        <v>62.420029746115745</v>
      </c>
      <c r="D1064" s="2">
        <f>MACD!E1064</f>
        <v>-0.1278035684726726</v>
      </c>
      <c r="E1064" s="2">
        <f>MACD!F1064</f>
        <v>-8.1174847935691977E-2</v>
      </c>
      <c r="F1064" s="2">
        <f>'Moving Avg'!D1064</f>
        <v>7.5501400000000007</v>
      </c>
      <c r="G1064" s="2">
        <f>'Moving Avg'!F1064</f>
        <v>7.2152100000000008</v>
      </c>
      <c r="H1064" s="2">
        <f>'Moving Avg'!G1064</f>
        <v>7.1892839999999998</v>
      </c>
      <c r="I1064" s="2">
        <f>'Moving Avg'!H1064</f>
        <v>6.4445184999999974</v>
      </c>
      <c r="J1064" s="6" t="str">
        <f>OBV!F1064</f>
        <v>BULLISH</v>
      </c>
      <c r="K1064" s="6" t="str">
        <f>OBV!G1064</f>
        <v>STRONG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7.4928999999999997</v>
      </c>
      <c r="C1065" s="2">
        <f>RSI!I1065</f>
        <v>62.420029746115745</v>
      </c>
      <c r="D1065" s="2">
        <f>MACD!E1065</f>
        <v>-0.15211916061522412</v>
      </c>
      <c r="E1065" s="2">
        <f>MACD!F1065</f>
        <v>-9.5363710471598404E-2</v>
      </c>
      <c r="F1065" s="2">
        <f>'Moving Avg'!D1065</f>
        <v>7.5628399999999996</v>
      </c>
      <c r="G1065" s="2">
        <f>'Moving Avg'!F1065</f>
        <v>7.2469849999999996</v>
      </c>
      <c r="H1065" s="2">
        <f>'Moving Avg'!G1065</f>
        <v>7.1910620000000005</v>
      </c>
      <c r="I1065" s="2">
        <f>'Moving Avg'!H1065</f>
        <v>6.4525679999999968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7.4039999999999999</v>
      </c>
      <c r="C1066" s="2">
        <f>RSI!I1066</f>
        <v>57.048589315706209</v>
      </c>
      <c r="D1066" s="2">
        <f>MACD!E1066</f>
        <v>-0.17146648596206404</v>
      </c>
      <c r="E1066" s="2">
        <f>MACD!F1066</f>
        <v>-0.11058426556969153</v>
      </c>
      <c r="F1066" s="2">
        <f>'Moving Avg'!D1066</f>
        <v>7.5183599999999995</v>
      </c>
      <c r="G1066" s="2">
        <f>'Moving Avg'!F1066</f>
        <v>7.2787649999999999</v>
      </c>
      <c r="H1066" s="2">
        <f>'Moving Avg'!G1066</f>
        <v>7.1955119999999999</v>
      </c>
      <c r="I1066" s="2">
        <f>'Moving Avg'!H1066</f>
        <v>6.4603244999999969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7.4928999999999997</v>
      </c>
      <c r="C1067" s="2">
        <f>RSI!I1067</f>
        <v>60.691418811809065</v>
      </c>
      <c r="D1067" s="2">
        <f>MACD!E1067</f>
        <v>-0.1962090743567444</v>
      </c>
      <c r="E1067" s="2">
        <f>MACD!F1067</f>
        <v>-0.1277092273271021</v>
      </c>
      <c r="F1067" s="2">
        <f>'Moving Avg'!D1067</f>
        <v>7.5018199999999995</v>
      </c>
      <c r="G1067" s="2">
        <f>'Moving Avg'!F1067</f>
        <v>7.3153050000000004</v>
      </c>
      <c r="H1067" s="2">
        <f>'Moving Avg'!G1067</f>
        <v>7.199452</v>
      </c>
      <c r="I1067" s="2">
        <f>'Moving Avg'!H1067</f>
        <v>6.4689504999999965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</row>
    <row r="1068" spans="1:12" ht="13.5" x14ac:dyDescent="0.25">
      <c r="A1068" s="3">
        <f>RSI!A1068</f>
        <v>43560</v>
      </c>
      <c r="B1068" s="2">
        <f>RSI!B1068</f>
        <v>7.4356999999999998</v>
      </c>
      <c r="C1068" s="2">
        <f>RSI!I1068</f>
        <v>57.322683590520263</v>
      </c>
      <c r="D1068" s="2">
        <f>MACD!E1068</f>
        <v>-0.17606712424594662</v>
      </c>
      <c r="E1068" s="2">
        <f>MACD!F1068</f>
        <v>-0.137380806710871</v>
      </c>
      <c r="F1068" s="2">
        <f>'Moving Avg'!D1068</f>
        <v>7.4636799999999992</v>
      </c>
      <c r="G1068" s="2">
        <f>'Moving Avg'!F1068</f>
        <v>7.329600000000001</v>
      </c>
      <c r="H1068" s="2">
        <f>'Moving Avg'!G1068</f>
        <v>7.2009760000000007</v>
      </c>
      <c r="I1068" s="2">
        <f>'Moving Avg'!H1068</f>
        <v>6.477229999999996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7.3784999999999998</v>
      </c>
      <c r="C1069" s="2">
        <f>RSI!I1069</f>
        <v>54.089451730609987</v>
      </c>
      <c r="D1069" s="2">
        <f>MACD!E1069</f>
        <v>-0.15660528727314649</v>
      </c>
      <c r="E1069" s="2">
        <f>MACD!F1069</f>
        <v>-0.14122570282332611</v>
      </c>
      <c r="F1069" s="2">
        <f>'Moving Avg'!D1069</f>
        <v>7.4408000000000003</v>
      </c>
      <c r="G1069" s="2">
        <f>'Moving Avg'!F1069</f>
        <v>7.3362700000000007</v>
      </c>
      <c r="H1069" s="2">
        <f>'Moving Avg'!G1069</f>
        <v>7.2036440000000006</v>
      </c>
      <c r="I1069" s="2">
        <f>'Moving Avg'!H1069</f>
        <v>6.4853749999999968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7.3531000000000004</v>
      </c>
      <c r="C1070" s="2">
        <f>RSI!I1070</f>
        <v>52.668804759543463</v>
      </c>
      <c r="D1070" s="2">
        <f>MACD!E1070</f>
        <v>-0.11719666528849437</v>
      </c>
      <c r="E1070" s="2">
        <f>MACD!F1070</f>
        <v>-0.13641989531635976</v>
      </c>
      <c r="F1070" s="2">
        <f>'Moving Avg'!D1070</f>
        <v>7.4128400000000001</v>
      </c>
      <c r="G1070" s="2">
        <f>'Moving Avg'!F1070</f>
        <v>7.3426250000000026</v>
      </c>
      <c r="H1070" s="2">
        <f>'Moving Avg'!G1070</f>
        <v>7.2045339999999998</v>
      </c>
      <c r="I1070" s="2">
        <f>'Moving Avg'!H1070</f>
        <v>6.4933019999999972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7.3341000000000003</v>
      </c>
      <c r="C1071" s="2">
        <f>RSI!I1071</f>
        <v>51.577518710102112</v>
      </c>
      <c r="D1071" s="2">
        <f>MACD!E1071</f>
        <v>-5.2400774385550797E-2</v>
      </c>
      <c r="E1071" s="2">
        <f>MACD!F1071</f>
        <v>-0.11961607113019798</v>
      </c>
      <c r="F1071" s="2">
        <f>'Moving Avg'!D1071</f>
        <v>7.3988600000000009</v>
      </c>
      <c r="G1071" s="2">
        <f>'Moving Avg'!F1071</f>
        <v>7.3480300000000014</v>
      </c>
      <c r="H1071" s="2">
        <f>'Moving Avg'!G1071</f>
        <v>7.2063139999999999</v>
      </c>
      <c r="I1071" s="2">
        <f>'Moving Avg'!H1071</f>
        <v>6.5011339999999969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7.5500999999999996</v>
      </c>
      <c r="C1072" s="2">
        <f>RSI!I1072</f>
        <v>61.37543231533531</v>
      </c>
      <c r="D1072" s="2">
        <f>MACD!E1072</f>
        <v>-2.1521933656628356E-2</v>
      </c>
      <c r="E1072" s="2">
        <f>MACD!F1072</f>
        <v>-9.9997243635484068E-2</v>
      </c>
      <c r="F1072" s="2">
        <f>'Moving Avg'!D1072</f>
        <v>7.4102999999999994</v>
      </c>
      <c r="G1072" s="2">
        <f>'Moving Avg'!F1072</f>
        <v>7.3642350000000008</v>
      </c>
      <c r="H1072" s="2">
        <f>'Moving Avg'!G1072</f>
        <v>7.213686</v>
      </c>
      <c r="I1072" s="2">
        <f>'Moving Avg'!H1072</f>
        <v>6.5103494999999976</v>
      </c>
      <c r="J1072" s="6" t="str">
        <f>OBV!F1072</f>
        <v>BEARISH</v>
      </c>
      <c r="K1072" s="6" t="str">
        <f>OBV!G1072</f>
        <v>NEUTRAL</v>
      </c>
      <c r="L1072" s="6" t="str">
        <f>OBV!H1072</f>
        <v>BEARISH DIVERGENCE</v>
      </c>
    </row>
    <row r="1073" spans="1:12" ht="13.5" x14ac:dyDescent="0.25">
      <c r="A1073" s="3">
        <f>RSI!A1073</f>
        <v>43570</v>
      </c>
      <c r="B1073" s="2">
        <f>RSI!B1073</f>
        <v>7.5883000000000003</v>
      </c>
      <c r="C1073" s="2">
        <f>RSI!I1073</f>
        <v>62.808683827866929</v>
      </c>
      <c r="D1073" s="2">
        <f>MACD!E1073</f>
        <v>8.1925077538569369E-3</v>
      </c>
      <c r="E1073" s="2">
        <f>MACD!F1073</f>
        <v>-7.8359293357615878E-2</v>
      </c>
      <c r="F1073" s="2">
        <f>'Moving Avg'!D1073</f>
        <v>7.4408199999999995</v>
      </c>
      <c r="G1073" s="2">
        <f>'Moving Avg'!F1073</f>
        <v>7.3829849999999997</v>
      </c>
      <c r="H1073" s="2">
        <f>'Moving Avg'!G1073</f>
        <v>7.2210580000000002</v>
      </c>
      <c r="I1073" s="2">
        <f>'Moving Avg'!H1073</f>
        <v>6.5198169999999971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7.5438000000000001</v>
      </c>
      <c r="C1074" s="2">
        <f>RSI!I1074</f>
        <v>60.014860682279206</v>
      </c>
      <c r="D1074" s="2">
        <f>MACD!E1074</f>
        <v>1.4571713898779315E-2</v>
      </c>
      <c r="E1074" s="2">
        <f>MACD!F1074</f>
        <v>-5.9773091906336846E-2</v>
      </c>
      <c r="F1074" s="2">
        <f>'Moving Avg'!D1074</f>
        <v>7.4738799999999994</v>
      </c>
      <c r="G1074" s="2">
        <f>'Moving Avg'!F1074</f>
        <v>7.4045950000000005</v>
      </c>
      <c r="H1074" s="2">
        <f>'Moving Avg'!G1074</f>
        <v>7.2302099999999996</v>
      </c>
      <c r="I1074" s="2">
        <f>'Moving Avg'!H1074</f>
        <v>6.5294869999999978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7.4992999999999999</v>
      </c>
      <c r="C1075" s="2">
        <f>RSI!I1075</f>
        <v>57.271382152297107</v>
      </c>
      <c r="D1075" s="2">
        <f>MACD!E1075</f>
        <v>2.2119847329715725E-2</v>
      </c>
      <c r="E1075" s="2">
        <f>MACD!F1075</f>
        <v>-4.3394504059126336E-2</v>
      </c>
      <c r="F1075" s="2">
        <f>'Moving Avg'!D1075</f>
        <v>7.50312</v>
      </c>
      <c r="G1075" s="2">
        <f>'Moving Avg'!F1075</f>
        <v>7.4255700000000004</v>
      </c>
      <c r="H1075" s="2">
        <f>'Moving Avg'!G1075</f>
        <v>7.2380899999999997</v>
      </c>
      <c r="I1075" s="2">
        <f>'Moving Avg'!H1075</f>
        <v>6.538205999999998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7.4992999999999999</v>
      </c>
      <c r="C1076" s="2">
        <f>RSI!I1076</f>
        <v>57.271382152297107</v>
      </c>
      <c r="D1076" s="2">
        <f>MACD!E1076</f>
        <v>1.4031691501193322E-2</v>
      </c>
      <c r="E1076" s="2">
        <f>MACD!F1076</f>
        <v>-3.1909264947062407E-2</v>
      </c>
      <c r="F1076" s="2">
        <f>'Moving Avg'!D1076</f>
        <v>7.5361599999999997</v>
      </c>
      <c r="G1076" s="2">
        <f>'Moving Avg'!F1076</f>
        <v>7.4478150000000012</v>
      </c>
      <c r="H1076" s="2">
        <f>'Moving Avg'!G1076</f>
        <v>7.246351999999999</v>
      </c>
      <c r="I1076" s="2">
        <f>'Moving Avg'!H1076</f>
        <v>6.5472584999999981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7.4356999999999998</v>
      </c>
      <c r="C1077" s="2">
        <f>RSI!I1077</f>
        <v>53.23746821186834</v>
      </c>
      <c r="D1077" s="2">
        <f>MACD!E1077</f>
        <v>2.4836906262309277E-2</v>
      </c>
      <c r="E1077" s="2">
        <f>MACD!F1077</f>
        <v>-2.0560030705188071E-2</v>
      </c>
      <c r="F1077" s="2">
        <f>'Moving Avg'!D1077</f>
        <v>7.5132799999999991</v>
      </c>
      <c r="G1077" s="2">
        <f>'Moving Avg'!F1077</f>
        <v>7.4671950000000011</v>
      </c>
      <c r="H1077" s="2">
        <f>'Moving Avg'!G1077</f>
        <v>7.2520699999999998</v>
      </c>
      <c r="I1077" s="2">
        <f>'Moving Avg'!H1077</f>
        <v>6.5555984999999986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</row>
    <row r="1078" spans="1:12" ht="13.5" x14ac:dyDescent="0.25">
      <c r="A1078" s="3">
        <f>RSI!A1078</f>
        <v>43577</v>
      </c>
      <c r="B1078" s="2">
        <f>RSI!B1078</f>
        <v>7.4992999999999999</v>
      </c>
      <c r="C1078" s="2">
        <f>RSI!I1078</f>
        <v>56.53446608214599</v>
      </c>
      <c r="D1078" s="2">
        <f>MACD!E1078</f>
        <v>2.0160229436832822E-2</v>
      </c>
      <c r="E1078" s="2">
        <f>MACD!F1078</f>
        <v>-1.2415978676783894E-2</v>
      </c>
      <c r="F1078" s="2">
        <f>'Moving Avg'!D1078</f>
        <v>7.4954800000000006</v>
      </c>
      <c r="G1078" s="2">
        <f>'Moving Avg'!F1078</f>
        <v>7.4773650000000007</v>
      </c>
      <c r="H1078" s="2">
        <f>'Moving Avg'!G1078</f>
        <v>7.257153999999999</v>
      </c>
      <c r="I1078" s="2">
        <f>'Moving Avg'!H1078</f>
        <v>6.5638009999999989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7.3913000000000002</v>
      </c>
      <c r="C1079" s="2">
        <f>RSI!I1079</f>
        <v>50.077682951416577</v>
      </c>
      <c r="D1079" s="2">
        <f>MACD!E1079</f>
        <v>1.4741633867734194E-2</v>
      </c>
      <c r="E1079" s="2">
        <f>MACD!F1079</f>
        <v>-6.9844561678802774E-3</v>
      </c>
      <c r="F1079" s="2">
        <f>'Moving Avg'!D1079</f>
        <v>7.4649799999999997</v>
      </c>
      <c r="G1079" s="2">
        <f>'Moving Avg'!F1079</f>
        <v>7.4824500000000018</v>
      </c>
      <c r="H1079" s="2">
        <f>'Moving Avg'!G1079</f>
        <v>7.2588079999999993</v>
      </c>
      <c r="I1079" s="2">
        <f>'Moving Avg'!H1079</f>
        <v>6.5718279999999991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7.3722000000000003</v>
      </c>
      <c r="C1080" s="2">
        <f>RSI!I1080</f>
        <v>49.011587790592046</v>
      </c>
      <c r="D1080" s="2">
        <f>MACD!E1080</f>
        <v>7.6895531925966765E-3</v>
      </c>
      <c r="E1080" s="2">
        <f>MACD!F1080</f>
        <v>-4.0496542957848868E-3</v>
      </c>
      <c r="F1080" s="2">
        <f>'Moving Avg'!D1080</f>
        <v>7.4395600000000002</v>
      </c>
      <c r="G1080" s="2">
        <f>'Moving Avg'!F1080</f>
        <v>7.47959</v>
      </c>
      <c r="H1080" s="2">
        <f>'Moving Avg'!G1080</f>
        <v>7.2602059999999984</v>
      </c>
      <c r="I1080" s="2">
        <f>'Moving Avg'!H1080</f>
        <v>6.5791219999999999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7.3975999999999997</v>
      </c>
      <c r="C1081" s="2">
        <f>RSI!I1081</f>
        <v>50.520156501543049</v>
      </c>
      <c r="D1081" s="2">
        <f>MACD!E1081</f>
        <v>-2.9454336975254236E-3</v>
      </c>
      <c r="E1081" s="2">
        <f>MACD!F1081</f>
        <v>-3.8288101761329942E-3</v>
      </c>
      <c r="F1081" s="2">
        <f>'Moving Avg'!D1081</f>
        <v>7.4192200000000001</v>
      </c>
      <c r="G1081" s="2">
        <f>'Moving Avg'!F1081</f>
        <v>7.4681500000000014</v>
      </c>
      <c r="H1081" s="2">
        <f>'Moving Avg'!G1081</f>
        <v>7.2645279999999977</v>
      </c>
      <c r="I1081" s="2">
        <f>'Moving Avg'!H1081</f>
        <v>6.5849950000000002</v>
      </c>
      <c r="J1081" s="6" t="str">
        <f>OBV!F1081</f>
        <v>BULLISH</v>
      </c>
      <c r="K1081" s="6" t="str">
        <f>OBV!G1081</f>
        <v>NEUTRAL</v>
      </c>
      <c r="L1081" s="6" t="str">
        <f>OBV!H1081</f>
        <v>BULLISH DIVERGENCE</v>
      </c>
    </row>
    <row r="1082" spans="1:12" ht="13.5" x14ac:dyDescent="0.25">
      <c r="A1082" s="3">
        <f>RSI!A1082</f>
        <v>43581</v>
      </c>
      <c r="B1082" s="2">
        <f>RSI!B1082</f>
        <v>7.3022999999999998</v>
      </c>
      <c r="C1082" s="2">
        <f>RSI!I1082</f>
        <v>45.125547649774695</v>
      </c>
      <c r="D1082" s="2">
        <f>MACD!E1082</f>
        <v>2.8322259578846598E-2</v>
      </c>
      <c r="E1082" s="2">
        <f>MACD!F1082</f>
        <v>2.6014037748629242E-3</v>
      </c>
      <c r="F1082" s="2">
        <f>'Moving Avg'!D1082</f>
        <v>7.3925399999999994</v>
      </c>
      <c r="G1082" s="2">
        <f>'Moving Avg'!F1082</f>
        <v>7.4544850000000009</v>
      </c>
      <c r="H1082" s="2">
        <f>'Moving Avg'!G1082</f>
        <v>7.2675779999999985</v>
      </c>
      <c r="I1082" s="2">
        <f>'Moving Avg'!H1082</f>
        <v>6.5893289999999993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</row>
    <row r="1083" spans="1:12" ht="13.5" x14ac:dyDescent="0.25">
      <c r="A1083" s="3">
        <f>RSI!A1083</f>
        <v>43584</v>
      </c>
      <c r="B1083" s="2">
        <f>RSI!B1083</f>
        <v>7.1497999999999999</v>
      </c>
      <c r="C1083" s="2">
        <f>RSI!I1083</f>
        <v>38.112260674512378</v>
      </c>
      <c r="D1083" s="2">
        <f>MACD!E1083</f>
        <v>7.2494130270261081E-2</v>
      </c>
      <c r="E1083" s="2">
        <f>MACD!F1083</f>
        <v>1.6579949073942557E-2</v>
      </c>
      <c r="F1083" s="2">
        <f>'Moving Avg'!D1083</f>
        <v>7.3226399999999998</v>
      </c>
      <c r="G1083" s="2">
        <f>'Moving Avg'!F1083</f>
        <v>7.4306550000000016</v>
      </c>
      <c r="H1083" s="2">
        <f>'Moving Avg'!G1083</f>
        <v>7.2669439999999987</v>
      </c>
      <c r="I1083" s="2">
        <f>'Moving Avg'!H1083</f>
        <v>6.5921414999999977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7.0480999999999998</v>
      </c>
      <c r="C1084" s="2">
        <f>RSI!I1084</f>
        <v>34.28538821521748</v>
      </c>
      <c r="D1084" s="2">
        <f>MACD!E1084</f>
        <v>0.11195990781743603</v>
      </c>
      <c r="E1084" s="2">
        <f>MACD!F1084</f>
        <v>3.5655940822641251E-2</v>
      </c>
      <c r="F1084" s="2">
        <f>'Moving Avg'!D1084</f>
        <v>7.2539999999999996</v>
      </c>
      <c r="G1084" s="2">
        <f>'Moving Avg'!F1084</f>
        <v>7.4084150000000006</v>
      </c>
      <c r="H1084" s="2">
        <f>'Moving Avg'!G1084</f>
        <v>7.2642759999999988</v>
      </c>
      <c r="I1084" s="2">
        <f>'Moving Avg'!H1084</f>
        <v>6.5944149999999979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7.0861999999999998</v>
      </c>
      <c r="C1085" s="2">
        <f>RSI!I1085</f>
        <v>36.843876596006623</v>
      </c>
      <c r="D1085" s="2">
        <f>MACD!E1085</f>
        <v>0.13758511919693284</v>
      </c>
      <c r="E1085" s="2">
        <f>MACD!F1085</f>
        <v>5.6041776497499571E-2</v>
      </c>
      <c r="F1085" s="2">
        <f>'Moving Avg'!D1085</f>
        <v>7.1967999999999988</v>
      </c>
      <c r="G1085" s="2">
        <f>'Moving Avg'!F1085</f>
        <v>7.3880800000000004</v>
      </c>
      <c r="H1085" s="2">
        <f>'Moving Avg'!G1085</f>
        <v>7.2624959999999996</v>
      </c>
      <c r="I1085" s="2">
        <f>'Moving Avg'!H1085</f>
        <v>6.5961504999999976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</row>
    <row r="1086" spans="1:12" ht="13.5" x14ac:dyDescent="0.25">
      <c r="A1086" s="3">
        <f>RSI!A1086</f>
        <v>43588</v>
      </c>
      <c r="B1086" s="2">
        <f>RSI!B1086</f>
        <v>6.9908999999999999</v>
      </c>
      <c r="C1086" s="2">
        <f>RSI!I1086</f>
        <v>33.346631418358697</v>
      </c>
      <c r="D1086" s="2">
        <f>MACD!E1086</f>
        <v>0.16786088173987768</v>
      </c>
      <c r="E1086" s="2">
        <f>MACD!F1086</f>
        <v>7.8405597545975203E-2</v>
      </c>
      <c r="F1086" s="2">
        <f>'Moving Avg'!D1086</f>
        <v>7.1154599999999988</v>
      </c>
      <c r="G1086" s="2">
        <f>'Moving Avg'!F1086</f>
        <v>7.3674249999999999</v>
      </c>
      <c r="H1086" s="2">
        <f>'Moving Avg'!G1086</f>
        <v>7.2593180000000004</v>
      </c>
      <c r="I1086" s="2">
        <f>'Moving Avg'!H1086</f>
        <v>6.5976524999999979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6.9908999999999999</v>
      </c>
      <c r="C1087" s="2">
        <f>RSI!I1087</f>
        <v>33.346631418358697</v>
      </c>
      <c r="D1087" s="2">
        <f>MACD!E1087</f>
        <v>0.18567738080640339</v>
      </c>
      <c r="E1087" s="2">
        <f>MACD!F1087</f>
        <v>9.9859954198060846E-2</v>
      </c>
      <c r="F1087" s="2">
        <f>'Moving Avg'!D1087</f>
        <v>7.0531800000000002</v>
      </c>
      <c r="G1087" s="2">
        <f>'Moving Avg'!F1087</f>
        <v>7.3423250000000007</v>
      </c>
      <c r="H1087" s="2">
        <f>'Moving Avg'!G1087</f>
        <v>7.2562680000000004</v>
      </c>
      <c r="I1087" s="2">
        <f>'Moving Avg'!H1087</f>
        <v>6.5992149999999983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6.9272999999999998</v>
      </c>
      <c r="C1088" s="2">
        <f>RSI!I1088</f>
        <v>31.064411588828406</v>
      </c>
      <c r="D1088" s="2">
        <f>MACD!E1088</f>
        <v>0.21708486718836628</v>
      </c>
      <c r="E1088" s="2">
        <f>MACD!F1088</f>
        <v>0.12330493679612194</v>
      </c>
      <c r="F1088" s="2">
        <f>'Moving Avg'!D1088</f>
        <v>7.00868</v>
      </c>
      <c r="G1088" s="2">
        <f>'Moving Avg'!F1088</f>
        <v>7.3169050000000011</v>
      </c>
      <c r="H1088" s="2">
        <f>'Moving Avg'!G1088</f>
        <v>7.2522000000000002</v>
      </c>
      <c r="I1088" s="2">
        <f>'Moving Avg'!H1088</f>
        <v>6.5999434999999993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6.8891999999999998</v>
      </c>
      <c r="C1089" s="2">
        <f>RSI!I1089</f>
        <v>29.750829761800688</v>
      </c>
      <c r="D1089" s="2">
        <f>MACD!E1089</f>
        <v>0.23194332669345474</v>
      </c>
      <c r="E1089" s="2">
        <f>MACD!F1089</f>
        <v>0.14503261477558851</v>
      </c>
      <c r="F1089" s="2">
        <f>'Moving Avg'!D1089</f>
        <v>6.9768999999999988</v>
      </c>
      <c r="G1089" s="2">
        <f>'Moving Avg'!F1089</f>
        <v>7.2924400000000009</v>
      </c>
      <c r="H1089" s="2">
        <f>'Moving Avg'!G1089</f>
        <v>7.247370000000001</v>
      </c>
      <c r="I1089" s="2">
        <f>'Moving Avg'!H1089</f>
        <v>6.6004814999999999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7.0926</v>
      </c>
      <c r="C1090" s="2">
        <f>RSI!I1090</f>
        <v>43.489222785059063</v>
      </c>
      <c r="D1090" s="2">
        <f>MACD!E1090</f>
        <v>0.22865815021802938</v>
      </c>
      <c r="E1090" s="2">
        <f>MACD!F1090</f>
        <v>0.16175772186407669</v>
      </c>
      <c r="F1090" s="2">
        <f>'Moving Avg'!D1090</f>
        <v>6.9781799999999992</v>
      </c>
      <c r="G1090" s="2">
        <f>'Moving Avg'!F1090</f>
        <v>7.2794149999999984</v>
      </c>
      <c r="H1090" s="2">
        <f>'Moving Avg'!G1090</f>
        <v>7.2476260000000012</v>
      </c>
      <c r="I1090" s="2">
        <f>'Moving Avg'!H1090</f>
        <v>6.6020669999999972</v>
      </c>
      <c r="J1090" s="6" t="str">
        <f>OBV!F1090</f>
        <v>BULLISH</v>
      </c>
      <c r="K1090" s="6" t="str">
        <f>OBV!G1090</f>
        <v>NEUTRAL</v>
      </c>
      <c r="L1090" s="6" t="str">
        <f>OBV!H1090</f>
        <v>CONFIRMED BULLISH</v>
      </c>
    </row>
    <row r="1091" spans="1:12" ht="13.5" x14ac:dyDescent="0.25">
      <c r="A1091" s="3">
        <f>RSI!A1091</f>
        <v>43595</v>
      </c>
      <c r="B1091" s="2">
        <f>RSI!B1091</f>
        <v>7.0861999999999998</v>
      </c>
      <c r="C1091" s="2">
        <f>RSI!I1091</f>
        <v>43.20292263628788</v>
      </c>
      <c r="D1091" s="2">
        <f>MACD!E1091</f>
        <v>0.23104659428750463</v>
      </c>
      <c r="E1091" s="2">
        <f>MACD!F1091</f>
        <v>0.17561549634876228</v>
      </c>
      <c r="F1091" s="2">
        <f>'Moving Avg'!D1091</f>
        <v>6.9972399999999997</v>
      </c>
      <c r="G1091" s="2">
        <f>'Moving Avg'!F1091</f>
        <v>7.2670199999999996</v>
      </c>
      <c r="H1091" s="2">
        <f>'Moving Avg'!G1091</f>
        <v>7.2482620000000022</v>
      </c>
      <c r="I1091" s="2">
        <f>'Moving Avg'!H1091</f>
        <v>6.6035294999999969</v>
      </c>
      <c r="J1091" s="6" t="str">
        <f>OBV!F1091</f>
        <v>BULLISH</v>
      </c>
      <c r="K1091" s="6" t="str">
        <f>OBV!G1091</f>
        <v>NEUTRAL</v>
      </c>
      <c r="L1091" s="6" t="str">
        <f>OBV!H1091</f>
        <v>CONFIRMED BULLISH</v>
      </c>
    </row>
    <row r="1092" spans="1:12" ht="13.5" x14ac:dyDescent="0.25">
      <c r="A1092" s="3">
        <f>RSI!A1092</f>
        <v>43598</v>
      </c>
      <c r="B1092" s="2">
        <f>RSI!B1092</f>
        <v>7.0544000000000002</v>
      </c>
      <c r="C1092" s="2">
        <f>RSI!I1092</f>
        <v>41.732814007763849</v>
      </c>
      <c r="D1092" s="2">
        <f>MACD!E1092</f>
        <v>0.22152760779735026</v>
      </c>
      <c r="E1092" s="2">
        <f>MACD!F1092</f>
        <v>0.18479791863847989</v>
      </c>
      <c r="F1092" s="2">
        <f>'Moving Avg'!D1092</f>
        <v>7.0099400000000003</v>
      </c>
      <c r="G1092" s="2">
        <f>'Moving Avg'!F1092</f>
        <v>7.2422349999999991</v>
      </c>
      <c r="H1092" s="2">
        <f>'Moving Avg'!G1092</f>
        <v>7.249532000000003</v>
      </c>
      <c r="I1092" s="2">
        <f>'Moving Avg'!H1092</f>
        <v>6.6038004999999949</v>
      </c>
      <c r="J1092" s="6" t="str">
        <f>OBV!F1092</f>
        <v>BEARISH</v>
      </c>
      <c r="K1092" s="6" t="str">
        <f>OBV!G1092</f>
        <v>NEUTRAL</v>
      </c>
      <c r="L1092" s="6" t="str">
        <f>OBV!H1092</f>
        <v>BEARISH DIVERGENCE</v>
      </c>
    </row>
    <row r="1093" spans="1:12" ht="13.5" x14ac:dyDescent="0.25">
      <c r="A1093" s="3">
        <f>RSI!A1093</f>
        <v>43599</v>
      </c>
      <c r="B1093" s="2">
        <f>RSI!B1093</f>
        <v>7.1116000000000001</v>
      </c>
      <c r="C1093" s="2">
        <f>RSI!I1093</f>
        <v>45.336035949514752</v>
      </c>
      <c r="D1093" s="2">
        <f>MACD!E1093</f>
        <v>0.1866716769825878</v>
      </c>
      <c r="E1093" s="2">
        <f>MACD!F1093</f>
        <v>0.18517267030730147</v>
      </c>
      <c r="F1093" s="2">
        <f>'Moving Avg'!D1093</f>
        <v>7.0468000000000002</v>
      </c>
      <c r="G1093" s="2">
        <f>'Moving Avg'!F1093</f>
        <v>7.2183999999999999</v>
      </c>
      <c r="H1093" s="2">
        <f>'Moving Avg'!G1093</f>
        <v>7.2525820000000021</v>
      </c>
      <c r="I1093" s="2">
        <f>'Moving Avg'!H1093</f>
        <v>6.6033234999999957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</row>
    <row r="1094" spans="1:12" ht="13.5" x14ac:dyDescent="0.25">
      <c r="A1094" s="3">
        <f>RSI!A1094</f>
        <v>43600</v>
      </c>
      <c r="B1094" s="2">
        <f>RSI!B1094</f>
        <v>6.9908999999999999</v>
      </c>
      <c r="C1094" s="2">
        <f>RSI!I1094</f>
        <v>39.750041721794474</v>
      </c>
      <c r="D1094" s="2">
        <f>MACD!E1094</f>
        <v>0.15096550125042274</v>
      </c>
      <c r="E1094" s="2">
        <f>MACD!F1094</f>
        <v>0.17833123649592575</v>
      </c>
      <c r="F1094" s="2">
        <f>'Moving Avg'!D1094</f>
        <v>7.0671400000000002</v>
      </c>
      <c r="G1094" s="2">
        <f>'Moving Avg'!F1094</f>
        <v>7.1907550000000011</v>
      </c>
      <c r="H1094" s="2">
        <f>'Moving Avg'!G1094</f>
        <v>7.2538540000000022</v>
      </c>
      <c r="I1094" s="2">
        <f>'Moving Avg'!H1094</f>
        <v>6.6018934999999965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7.0926</v>
      </c>
      <c r="C1095" s="2">
        <f>RSI!I1095</f>
        <v>45.808805605324658</v>
      </c>
      <c r="D1095" s="2">
        <f>MACD!E1095</f>
        <v>0.12025022965114118</v>
      </c>
      <c r="E1095" s="2">
        <f>MACD!F1095</f>
        <v>0.16671503512696886</v>
      </c>
      <c r="F1095" s="2">
        <f>'Moving Avg'!D1095</f>
        <v>7.0671399999999993</v>
      </c>
      <c r="G1095" s="2">
        <f>'Moving Avg'!F1095</f>
        <v>7.1704200000000018</v>
      </c>
      <c r="H1095" s="2">
        <f>'Moving Avg'!G1095</f>
        <v>7.2585580000000025</v>
      </c>
      <c r="I1095" s="2">
        <f>'Moving Avg'!H1095</f>
        <v>6.6013214999999965</v>
      </c>
      <c r="J1095" s="6" t="str">
        <f>OBV!F1095</f>
        <v>BEARISH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7.1180000000000003</v>
      </c>
      <c r="C1096" s="2">
        <f>RSI!I1096</f>
        <v>47.235933783281368</v>
      </c>
      <c r="D1096" s="2">
        <f>MACD!E1096</f>
        <v>7.8199230766792027E-2</v>
      </c>
      <c r="E1096" s="2">
        <f>MACD!F1096</f>
        <v>0.14901187425493348</v>
      </c>
      <c r="F1096" s="2">
        <f>'Moving Avg'!D1096</f>
        <v>7.0735000000000001</v>
      </c>
      <c r="G1096" s="2">
        <f>'Moving Avg'!F1096</f>
        <v>7.1513550000000006</v>
      </c>
      <c r="H1096" s="2">
        <f>'Moving Avg'!G1096</f>
        <v>7.265550000000002</v>
      </c>
      <c r="I1096" s="2">
        <f>'Moving Avg'!H1096</f>
        <v>6.6010354999999974</v>
      </c>
      <c r="J1096" s="6" t="str">
        <f>OBV!F1096</f>
        <v>BEARISH</v>
      </c>
      <c r="K1096" s="6" t="str">
        <f>OBV!G1096</f>
        <v>NEUTRAL</v>
      </c>
      <c r="L1096" s="6" t="str">
        <f>OBV!H1096</f>
        <v>BEARISH DIVERGENCE</v>
      </c>
    </row>
    <row r="1097" spans="1:12" ht="13.5" x14ac:dyDescent="0.25">
      <c r="A1097" s="3">
        <f>RSI!A1097</f>
        <v>43605</v>
      </c>
      <c r="B1097" s="2">
        <f>RSI!B1097</f>
        <v>7.1180000000000003</v>
      </c>
      <c r="C1097" s="2">
        <f>RSI!I1097</f>
        <v>47.235933783281368</v>
      </c>
      <c r="D1097" s="2">
        <f>MACD!E1097</f>
        <v>4.2913699096526869E-2</v>
      </c>
      <c r="E1097" s="2">
        <f>MACD!F1097</f>
        <v>0.12779223922325217</v>
      </c>
      <c r="F1097" s="2">
        <f>'Moving Avg'!D1097</f>
        <v>7.08622</v>
      </c>
      <c r="G1097" s="2">
        <f>'Moving Avg'!F1097</f>
        <v>7.1354699999999998</v>
      </c>
      <c r="H1097" s="2">
        <f>'Moving Avg'!G1097</f>
        <v>7.2726680000000021</v>
      </c>
      <c r="I1097" s="2">
        <f>'Moving Avg'!H1097</f>
        <v>6.600812999999996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7.1242999999999999</v>
      </c>
      <c r="C1098" s="2">
        <f>RSI!I1098</f>
        <v>47.632641932516059</v>
      </c>
      <c r="D1098" s="2">
        <f>MACD!E1098</f>
        <v>3.079579422141876E-3</v>
      </c>
      <c r="E1098" s="2">
        <f>MACD!F1098</f>
        <v>0.10284970726303011</v>
      </c>
      <c r="F1098" s="2">
        <f>'Moving Avg'!D1098</f>
        <v>7.0887600000000006</v>
      </c>
      <c r="G1098" s="2">
        <f>'Moving Avg'!F1098</f>
        <v>7.1167200000000008</v>
      </c>
      <c r="H1098" s="2">
        <f>'Moving Avg'!G1098</f>
        <v>7.2721580000000028</v>
      </c>
      <c r="I1098" s="2">
        <f>'Moving Avg'!H1098</f>
        <v>6.6000184999999956</v>
      </c>
      <c r="J1098" s="6" t="str">
        <f>OBV!F1098</f>
        <v>BULLISH</v>
      </c>
      <c r="K1098" s="6" t="str">
        <f>OBV!G1098</f>
        <v>NEUTRAL</v>
      </c>
      <c r="L1098" s="6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7.2133000000000003</v>
      </c>
      <c r="C1099" s="2">
        <f>RSI!I1099</f>
        <v>53.007817139797957</v>
      </c>
      <c r="D1099" s="2">
        <f>MACD!E1099</f>
        <v>-4.2863728920150557E-2</v>
      </c>
      <c r="E1099" s="2">
        <f>MACD!F1099</f>
        <v>7.3707020026393982E-2</v>
      </c>
      <c r="F1099" s="2">
        <f>'Moving Avg'!D1099</f>
        <v>7.1332400000000007</v>
      </c>
      <c r="G1099" s="2">
        <f>'Moving Avg'!F1099</f>
        <v>7.1078199999999994</v>
      </c>
      <c r="H1099" s="2">
        <f>'Moving Avg'!G1099</f>
        <v>7.2715220000000018</v>
      </c>
      <c r="I1099" s="2">
        <f>'Moving Avg'!H1099</f>
        <v>6.5999229999999942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7.2450999999999999</v>
      </c>
      <c r="C1100" s="2">
        <f>RSI!I1100</f>
        <v>54.793303469969331</v>
      </c>
      <c r="D1100" s="2">
        <f>MACD!E1100</f>
        <v>-5.3127418032542728E-2</v>
      </c>
      <c r="E1100" s="2">
        <f>MACD!F1100</f>
        <v>4.8340132414606649E-2</v>
      </c>
      <c r="F1100" s="2">
        <f>'Moving Avg'!D1100</f>
        <v>7.1637399999999998</v>
      </c>
      <c r="G1100" s="2">
        <f>'Moving Avg'!F1100</f>
        <v>7.1014650000000001</v>
      </c>
      <c r="H1100" s="2">
        <f>'Moving Avg'!G1100</f>
        <v>7.2719040000000028</v>
      </c>
      <c r="I1100" s="2">
        <f>'Moving Avg'!H1100</f>
        <v>6.6000819999999951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7.3594999999999997</v>
      </c>
      <c r="C1101" s="2">
        <f>RSI!I1101</f>
        <v>60.593961646488893</v>
      </c>
      <c r="D1101" s="2">
        <f>MACD!E1101</f>
        <v>-7.1759910436467678E-2</v>
      </c>
      <c r="E1101" s="2">
        <f>MACD!F1101</f>
        <v>2.4320123844391788E-2</v>
      </c>
      <c r="F1101" s="2">
        <f>'Moving Avg'!D1101</f>
        <v>7.21204</v>
      </c>
      <c r="G1101" s="2">
        <f>'Moving Avg'!F1101</f>
        <v>7.0995599999999994</v>
      </c>
      <c r="H1101" s="2">
        <f>'Moving Avg'!G1101</f>
        <v>7.2745740000000021</v>
      </c>
      <c r="I1101" s="2">
        <f>'Moving Avg'!H1101</f>
        <v>6.6014484999999929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7.4611999999999998</v>
      </c>
      <c r="C1102" s="2">
        <f>RSI!I1102</f>
        <v>64.905154479881176</v>
      </c>
      <c r="D1102" s="2">
        <f>MACD!E1102</f>
        <v>-0.10108041120379863</v>
      </c>
      <c r="E1102" s="2">
        <f>MACD!F1102</f>
        <v>-7.5998316524629461E-4</v>
      </c>
      <c r="F1102" s="2">
        <f>'Moving Avg'!D1102</f>
        <v>7.2806799999999994</v>
      </c>
      <c r="G1102" s="2">
        <f>'Moving Avg'!F1102</f>
        <v>7.1075049999999989</v>
      </c>
      <c r="H1102" s="2">
        <f>'Moving Avg'!G1102</f>
        <v>7.2792780000000024</v>
      </c>
      <c r="I1102" s="2">
        <f>'Moving Avg'!H1102</f>
        <v>6.6024654999999939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7.3086000000000002</v>
      </c>
      <c r="C1103" s="2">
        <f>RSI!I1103</f>
        <v>55.154497678991156</v>
      </c>
      <c r="D1103" s="2">
        <f>MACD!E1103</f>
        <v>-0.10743259372858827</v>
      </c>
      <c r="E1103" s="2">
        <f>MACD!F1103</f>
        <v>-2.2094505277914688E-2</v>
      </c>
      <c r="F1103" s="2">
        <f>'Moving Avg'!D1103</f>
        <v>7.3175399999999993</v>
      </c>
      <c r="G1103" s="2">
        <f>'Moving Avg'!F1103</f>
        <v>7.1154449999999994</v>
      </c>
      <c r="H1103" s="2">
        <f>'Moving Avg'!G1103</f>
        <v>7.2811840000000014</v>
      </c>
      <c r="I1103" s="2">
        <f>'Moving Avg'!H1103</f>
        <v>6.6030054999999948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7.4928999999999997</v>
      </c>
      <c r="C1104" s="2">
        <f>RSI!I1104</f>
        <v>62.484737129341042</v>
      </c>
      <c r="D1104" s="2">
        <f>MACD!E1104</f>
        <v>-0.14565116871264205</v>
      </c>
      <c r="E1104" s="2">
        <f>MACD!F1104</f>
        <v>-4.6805837964860167E-2</v>
      </c>
      <c r="F1104" s="2">
        <f>'Moving Avg'!D1104</f>
        <v>7.3734599999999997</v>
      </c>
      <c r="G1104" s="2">
        <f>'Moving Avg'!F1104</f>
        <v>7.1376849999999994</v>
      </c>
      <c r="H1104" s="2">
        <f>'Moving Avg'!G1104</f>
        <v>7.2888100000000033</v>
      </c>
      <c r="I1104" s="2">
        <f>'Moving Avg'!H1104</f>
        <v>6.6044034999999939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7.4928999999999997</v>
      </c>
      <c r="C1105" s="2">
        <f>RSI!I1105</f>
        <v>62.484737129341042</v>
      </c>
      <c r="D1105" s="2">
        <f>MACD!E1105</f>
        <v>-0.16400929818775278</v>
      </c>
      <c r="E1105" s="2">
        <f>MACD!F1105</f>
        <v>-7.0246530009438701E-2</v>
      </c>
      <c r="F1105" s="2">
        <f>'Moving Avg'!D1105</f>
        <v>7.4230199999999993</v>
      </c>
      <c r="G1105" s="2">
        <f>'Moving Avg'!F1105</f>
        <v>7.1580199999999987</v>
      </c>
      <c r="H1105" s="2">
        <f>'Moving Avg'!G1105</f>
        <v>7.2970720000000027</v>
      </c>
      <c r="I1105" s="2">
        <f>'Moving Avg'!H1105</f>
        <v>6.6058969999999944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7.5247000000000002</v>
      </c>
      <c r="C1106" s="2">
        <f>RSI!I1106</f>
        <v>63.672966689322237</v>
      </c>
      <c r="D1106" s="2">
        <f>MACD!E1106</f>
        <v>-0.1795330828399031</v>
      </c>
      <c r="E1106" s="2">
        <f>MACD!F1106</f>
        <v>-9.2103840575531587E-2</v>
      </c>
      <c r="F1106" s="2">
        <f>'Moving Avg'!D1106</f>
        <v>7.456059999999999</v>
      </c>
      <c r="G1106" s="2">
        <f>'Moving Avg'!F1106</f>
        <v>7.1847099999999999</v>
      </c>
      <c r="H1106" s="2">
        <f>'Moving Avg'!G1106</f>
        <v>7.3064780000000029</v>
      </c>
      <c r="I1106" s="2">
        <f>'Moving Avg'!H1106</f>
        <v>6.608502499999994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7.6455000000000002</v>
      </c>
      <c r="C1107" s="2">
        <f>RSI!I1107</f>
        <v>67.840050320116418</v>
      </c>
      <c r="D1107" s="2">
        <f>MACD!E1107</f>
        <v>-0.20323253710765687</v>
      </c>
      <c r="E1107" s="2">
        <f>MACD!F1107</f>
        <v>-0.11432957988195665</v>
      </c>
      <c r="F1107" s="2">
        <f>'Moving Avg'!D1107</f>
        <v>7.4929199999999998</v>
      </c>
      <c r="G1107" s="2">
        <f>'Moving Avg'!F1107</f>
        <v>7.2174400000000007</v>
      </c>
      <c r="H1107" s="2">
        <f>'Moving Avg'!G1107</f>
        <v>7.3184260000000032</v>
      </c>
      <c r="I1107" s="2">
        <f>'Moving Avg'!H1107</f>
        <v>6.6114579999999954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7.6645000000000003</v>
      </c>
      <c r="C1108" s="2">
        <f>RSI!I1108</f>
        <v>68.453009522002105</v>
      </c>
      <c r="D1108" s="2">
        <f>MACD!E1108</f>
        <v>-0.22593401794868662</v>
      </c>
      <c r="E1108" s="2">
        <f>MACD!F1108</f>
        <v>-0.13665046749530263</v>
      </c>
      <c r="F1108" s="2">
        <f>'Moving Avg'!D1108</f>
        <v>7.5640999999999989</v>
      </c>
      <c r="G1108" s="2">
        <f>'Moving Avg'!F1108</f>
        <v>7.2543000000000006</v>
      </c>
      <c r="H1108" s="2">
        <f>'Moving Avg'!G1108</f>
        <v>7.3257980000000025</v>
      </c>
      <c r="I1108" s="2">
        <f>'Moving Avg'!H1108</f>
        <v>6.6145399999999963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7.8742999999999999</v>
      </c>
      <c r="C1109" s="2">
        <f>RSI!I1109</f>
        <v>74.281963027796607</v>
      </c>
      <c r="D1109" s="2">
        <f>MACD!E1109</f>
        <v>-0.24914989019794209</v>
      </c>
      <c r="E1109" s="2">
        <f>MACD!F1109</f>
        <v>-0.15915035203583053</v>
      </c>
      <c r="F1109" s="2">
        <f>'Moving Avg'!D1109</f>
        <v>7.6403800000000004</v>
      </c>
      <c r="G1109" s="2">
        <f>'Moving Avg'!F1109</f>
        <v>7.3035550000000011</v>
      </c>
      <c r="H1109" s="2">
        <f>'Moving Avg'!G1109</f>
        <v>7.3374920000000019</v>
      </c>
      <c r="I1109" s="2">
        <f>'Moving Avg'!H1109</f>
        <v>6.619020499999996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7.7089999999999996</v>
      </c>
      <c r="C1110" s="2">
        <f>RSI!I1110</f>
        <v>64.21454465675518</v>
      </c>
      <c r="D1110" s="2">
        <f>MACD!E1110</f>
        <v>-0.25489566030550215</v>
      </c>
      <c r="E1110" s="2">
        <f>MACD!F1110</f>
        <v>-0.17829941368976487</v>
      </c>
      <c r="F1110" s="2">
        <f>'Moving Avg'!D1110</f>
        <v>7.6836000000000011</v>
      </c>
      <c r="G1110" s="2">
        <f>'Moving Avg'!F1110</f>
        <v>7.3343749999999996</v>
      </c>
      <c r="H1110" s="2">
        <f>'Moving Avg'!G1110</f>
        <v>7.3430840000000019</v>
      </c>
      <c r="I1110" s="2">
        <f>'Moving Avg'!H1110</f>
        <v>6.6230879999999956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7.62</v>
      </c>
      <c r="C1111" s="2">
        <f>RSI!I1111</f>
        <v>59.535945519044262</v>
      </c>
      <c r="D1111" s="2">
        <f>MACD!E1111</f>
        <v>-0.23758655528657702</v>
      </c>
      <c r="E1111" s="2">
        <f>MACD!F1111</f>
        <v>-0.1901568420091273</v>
      </c>
      <c r="F1111" s="2">
        <f>'Moving Avg'!D1111</f>
        <v>7.7026599999999998</v>
      </c>
      <c r="G1111" s="2">
        <f>'Moving Avg'!F1111</f>
        <v>7.3610650000000009</v>
      </c>
      <c r="H1111" s="2">
        <f>'Moving Avg'!G1111</f>
        <v>7.3429560000000027</v>
      </c>
      <c r="I1111" s="2">
        <f>'Moving Avg'!H1111</f>
        <v>6.6271869999999957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7.7534999999999998</v>
      </c>
      <c r="C1112" s="2">
        <f>RSI!I1112</f>
        <v>63.796875743711936</v>
      </c>
      <c r="D1112" s="2">
        <f>MACD!E1112</f>
        <v>-0.21852914759042008</v>
      </c>
      <c r="E1112" s="2">
        <f>MACD!F1112</f>
        <v>-0.19583130312538588</v>
      </c>
      <c r="F1112" s="2">
        <f>'Moving Avg'!D1112</f>
        <v>7.7242599999999992</v>
      </c>
      <c r="G1112" s="2">
        <f>'Moving Avg'!F1112</f>
        <v>7.3960200000000018</v>
      </c>
      <c r="H1112" s="2">
        <f>'Moving Avg'!G1112</f>
        <v>7.3465140000000018</v>
      </c>
      <c r="I1112" s="2">
        <f>'Moving Avg'!H1112</f>
        <v>6.6316989999999949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7.7853000000000003</v>
      </c>
      <c r="C1113" s="2">
        <f>RSI!I1113</f>
        <v>64.749092597674988</v>
      </c>
      <c r="D1113" s="2">
        <f>MACD!E1113</f>
        <v>-0.23027130227188675</v>
      </c>
      <c r="E1113" s="2">
        <f>MACD!F1113</f>
        <v>-0.20271930295468607</v>
      </c>
      <c r="F1113" s="2">
        <f>'Moving Avg'!D1113</f>
        <v>7.7484200000000003</v>
      </c>
      <c r="G1113" s="2">
        <f>'Moving Avg'!F1113</f>
        <v>7.4297050000000011</v>
      </c>
      <c r="H1113" s="2">
        <f>'Moving Avg'!G1113</f>
        <v>7.3496920000000019</v>
      </c>
      <c r="I1113" s="2">
        <f>'Moving Avg'!H1113</f>
        <v>6.6352579999999959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7.7534999999999998</v>
      </c>
      <c r="C1114" s="2">
        <f>RSI!I1114</f>
        <v>62.965573915932588</v>
      </c>
      <c r="D1114" s="2">
        <f>MACD!E1114</f>
        <v>-0.21156989864885656</v>
      </c>
      <c r="E1114" s="2">
        <f>MACD!F1114</f>
        <v>-0.20448942209352017</v>
      </c>
      <c r="F1114" s="2">
        <f>'Moving Avg'!D1114</f>
        <v>7.7242599999999992</v>
      </c>
      <c r="G1114" s="2">
        <f>'Moving Avg'!F1114</f>
        <v>7.4678350000000009</v>
      </c>
      <c r="H1114" s="2">
        <f>'Moving Avg'!G1114</f>
        <v>7.3549040000000012</v>
      </c>
      <c r="I1114" s="2">
        <f>'Moving Avg'!H1114</f>
        <v>6.6387534999999964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7.5945999999999998</v>
      </c>
      <c r="C1115" s="2">
        <f>RSI!I1115</f>
        <v>54.837248332572713</v>
      </c>
      <c r="D1115" s="2">
        <f>MACD!E1115</f>
        <v>-0.18570617901657993</v>
      </c>
      <c r="E1115" s="2">
        <f>MACD!F1115</f>
        <v>-0.20073277347813215</v>
      </c>
      <c r="F1115" s="2">
        <f>'Moving Avg'!D1115</f>
        <v>7.7013800000000003</v>
      </c>
      <c r="G1115" s="2">
        <f>'Moving Avg'!F1115</f>
        <v>7.4929350000000001</v>
      </c>
      <c r="H1115" s="2">
        <f>'Moving Avg'!G1115</f>
        <v>7.3569380000000022</v>
      </c>
      <c r="I1115" s="2">
        <f>'Moving Avg'!H1115</f>
        <v>6.6415494999999964</v>
      </c>
      <c r="J1115" s="6" t="str">
        <f>OBV!F1115</f>
        <v>BULLISH</v>
      </c>
      <c r="K1115" s="6" t="str">
        <f>OBV!G1115</f>
        <v>NEUTRAL</v>
      </c>
      <c r="L1115" s="6" t="str">
        <f>OBV!H1115</f>
        <v>BULLISH DIVERGENCE</v>
      </c>
    </row>
    <row r="1116" spans="1:12" ht="13.5" x14ac:dyDescent="0.25">
      <c r="A1116" s="3">
        <f>RSI!A1116</f>
        <v>43635</v>
      </c>
      <c r="B1116" s="2">
        <f>RSI!B1116</f>
        <v>7.6581999999999999</v>
      </c>
      <c r="C1116" s="2">
        <f>RSI!I1116</f>
        <v>57.217806898530064</v>
      </c>
      <c r="D1116" s="2">
        <f>MACD!E1116</f>
        <v>-0.1643040490594796</v>
      </c>
      <c r="E1116" s="2">
        <f>MACD!F1116</f>
        <v>-0.19344702859440166</v>
      </c>
      <c r="F1116" s="2">
        <f>'Moving Avg'!D1116</f>
        <v>7.7090199999999998</v>
      </c>
      <c r="G1116" s="2">
        <f>'Moving Avg'!F1116</f>
        <v>7.5199449999999999</v>
      </c>
      <c r="H1116" s="2">
        <f>'Moving Avg'!G1116</f>
        <v>7.3620220000000014</v>
      </c>
      <c r="I1116" s="2">
        <f>'Moving Avg'!H1116</f>
        <v>6.6446954999999983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7.7472000000000003</v>
      </c>
      <c r="C1117" s="2">
        <f>RSI!I1117</f>
        <v>60.366151722320659</v>
      </c>
      <c r="D1117" s="2">
        <f>MACD!E1117</f>
        <v>-0.13519293243714259</v>
      </c>
      <c r="E1117" s="2">
        <f>MACD!F1117</f>
        <v>-0.18179620936294985</v>
      </c>
      <c r="F1117" s="2">
        <f>'Moving Avg'!D1117</f>
        <v>7.7077600000000004</v>
      </c>
      <c r="G1117" s="2">
        <f>'Moving Avg'!F1117</f>
        <v>7.5514049999999999</v>
      </c>
      <c r="H1117" s="2">
        <f>'Moving Avg'!G1117</f>
        <v>7.3671080000000018</v>
      </c>
      <c r="I1117" s="2">
        <f>'Moving Avg'!H1117</f>
        <v>6.648476999999998</v>
      </c>
      <c r="J1117" s="6" t="str">
        <f>OBV!F1117</f>
        <v>BULLISH</v>
      </c>
      <c r="K1117" s="6" t="str">
        <f>OBV!G1117</f>
        <v>NEUTRAL</v>
      </c>
      <c r="L1117" s="6" t="str">
        <f>OBV!H1117</f>
        <v>BULLISH DIVERGENCE</v>
      </c>
    </row>
    <row r="1118" spans="1:12" ht="13.5" x14ac:dyDescent="0.25">
      <c r="A1118" s="3">
        <f>RSI!A1118</f>
        <v>43637</v>
      </c>
      <c r="B1118" s="2">
        <f>RSI!B1118</f>
        <v>7.6581999999999999</v>
      </c>
      <c r="C1118" s="2">
        <f>RSI!I1118</f>
        <v>55.933383501545194</v>
      </c>
      <c r="D1118" s="2">
        <f>MACD!E1118</f>
        <v>-0.1024877221781928</v>
      </c>
      <c r="E1118" s="2">
        <f>MACD!F1118</f>
        <v>-0.16593451192599845</v>
      </c>
      <c r="F1118" s="2">
        <f>'Moving Avg'!D1118</f>
        <v>7.6823399999999991</v>
      </c>
      <c r="G1118" s="2">
        <f>'Moving Avg'!F1118</f>
        <v>7.5781000000000009</v>
      </c>
      <c r="H1118" s="2">
        <f>'Moving Avg'!G1118</f>
        <v>7.3715580000000021</v>
      </c>
      <c r="I1118" s="2">
        <f>'Moving Avg'!H1118</f>
        <v>6.6522264999999985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7.6264000000000003</v>
      </c>
      <c r="C1119" s="2">
        <f>RSI!I1119</f>
        <v>54.396385260761981</v>
      </c>
      <c r="D1119" s="2">
        <f>MACD!E1119</f>
        <v>-4.0991757192654354E-2</v>
      </c>
      <c r="E1119" s="2">
        <f>MACD!F1119</f>
        <v>-0.14094596097932963</v>
      </c>
      <c r="F1119" s="2">
        <f>'Moving Avg'!D1119</f>
        <v>7.6569199999999995</v>
      </c>
      <c r="G1119" s="2">
        <f>'Moving Avg'!F1119</f>
        <v>7.5987549999999997</v>
      </c>
      <c r="H1119" s="2">
        <f>'Moving Avg'!G1119</f>
        <v>7.3765160000000014</v>
      </c>
      <c r="I1119" s="2">
        <f>'Moving Avg'!H1119</f>
        <v>6.655403999999999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7.6245000000000003</v>
      </c>
      <c r="C1120" s="2">
        <f>RSI!I1120</f>
        <v>54.300375303862182</v>
      </c>
      <c r="D1120" s="2">
        <f>MACD!E1120</f>
        <v>-1.4808972577857737E-2</v>
      </c>
      <c r="E1120" s="2">
        <f>MACD!F1120</f>
        <v>-0.11571856329903525</v>
      </c>
      <c r="F1120" s="2">
        <f>'Moving Avg'!D1120</f>
        <v>7.6629000000000005</v>
      </c>
      <c r="G1120" s="2">
        <f>'Moving Avg'!F1120</f>
        <v>7.6177250000000001</v>
      </c>
      <c r="H1120" s="2">
        <f>'Moving Avg'!G1120</f>
        <v>7.3819440000000007</v>
      </c>
      <c r="I1120" s="2">
        <f>'Moving Avg'!H1120</f>
        <v>6.6585719999999968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7.6920000000000002</v>
      </c>
      <c r="C1121" s="2">
        <f>RSI!I1121</f>
        <v>57.191152529723794</v>
      </c>
      <c r="D1121" s="2">
        <f>MACD!E1121</f>
        <v>-1.1855976397285417E-2</v>
      </c>
      <c r="E1121" s="2">
        <f>MACD!F1121</f>
        <v>-9.4946045918685301E-2</v>
      </c>
      <c r="F1121" s="2">
        <f>'Moving Avg'!D1121</f>
        <v>7.6696600000000004</v>
      </c>
      <c r="G1121" s="2">
        <f>'Moving Avg'!F1121</f>
        <v>7.6343500000000004</v>
      </c>
      <c r="H1121" s="2">
        <f>'Moving Avg'!G1121</f>
        <v>7.3891020000000003</v>
      </c>
      <c r="I1121" s="2">
        <f>'Moving Avg'!H1121</f>
        <v>6.6623954999999979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7.5166000000000004</v>
      </c>
      <c r="C1122" s="2">
        <f>RSI!I1122</f>
        <v>48.589953889019689</v>
      </c>
      <c r="D1122" s="2">
        <f>MACD!E1122</f>
        <v>2.3303276751565072E-2</v>
      </c>
      <c r="E1122" s="2">
        <f>MACD!F1122</f>
        <v>-7.1296181384635227E-2</v>
      </c>
      <c r="F1122" s="2">
        <f>'Moving Avg'!D1122</f>
        <v>7.6235400000000002</v>
      </c>
      <c r="G1122" s="2">
        <f>'Moving Avg'!F1122</f>
        <v>7.6371200000000012</v>
      </c>
      <c r="H1122" s="2">
        <f>'Moving Avg'!G1122</f>
        <v>7.3884319999999999</v>
      </c>
      <c r="I1122" s="2">
        <f>'Moving Avg'!H1122</f>
        <v>6.6653734999999976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7.6920000000000002</v>
      </c>
      <c r="C1123" s="2">
        <f>RSI!I1123</f>
        <v>55.755852283025241</v>
      </c>
      <c r="D1123" s="2">
        <f>MACD!E1123</f>
        <v>4.5183565950789095E-2</v>
      </c>
      <c r="E1123" s="2">
        <f>MACD!F1123</f>
        <v>-4.8000231917550359E-2</v>
      </c>
      <c r="F1123" s="2">
        <f>'Moving Avg'!D1123</f>
        <v>7.6303000000000001</v>
      </c>
      <c r="G1123" s="2">
        <f>'Moving Avg'!F1123</f>
        <v>7.6562900000000012</v>
      </c>
      <c r="H1123" s="2">
        <f>'Moving Avg'!G1123</f>
        <v>7.3905060000000002</v>
      </c>
      <c r="I1123" s="2">
        <f>'Moving Avg'!H1123</f>
        <v>6.6703724999999965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7.9337</v>
      </c>
      <c r="C1124" s="2">
        <f>RSI!I1124</f>
        <v>63.339132939784733</v>
      </c>
      <c r="D1124" s="2">
        <f>MACD!E1124</f>
        <v>4.0078566708576346E-2</v>
      </c>
      <c r="E1124" s="2">
        <f>MACD!F1124</f>
        <v>-3.038447219232502E-2</v>
      </c>
      <c r="F1124" s="2">
        <f>'Moving Avg'!D1124</f>
        <v>7.6917600000000004</v>
      </c>
      <c r="G1124" s="2">
        <f>'Moving Avg'!F1124</f>
        <v>7.6783299999999999</v>
      </c>
      <c r="H1124" s="2">
        <f>'Moving Avg'!G1124</f>
        <v>7.3983040000000004</v>
      </c>
      <c r="I1124" s="2">
        <f>'Moving Avg'!H1124</f>
        <v>6.6767074999999965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7.7923</v>
      </c>
      <c r="C1125" s="2">
        <f>RSI!I1125</f>
        <v>57.166116567263394</v>
      </c>
      <c r="D1125" s="2">
        <f>MACD!E1125</f>
        <v>1.9596546599053077E-2</v>
      </c>
      <c r="E1125" s="2">
        <f>MACD!F1125</f>
        <v>-2.0388268434049402E-2</v>
      </c>
      <c r="F1125" s="2">
        <f>'Moving Avg'!D1125</f>
        <v>7.7253199999999991</v>
      </c>
      <c r="G1125" s="2">
        <f>'Moving Avg'!F1125</f>
        <v>7.6933000000000007</v>
      </c>
      <c r="H1125" s="2">
        <f>'Moving Avg'!G1125</f>
        <v>7.4041640000000006</v>
      </c>
      <c r="I1125" s="2">
        <f>'Moving Avg'!H1125</f>
        <v>6.6829069999999975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7.9114000000000004</v>
      </c>
      <c r="C1126" s="2">
        <f>RSI!I1126</f>
        <v>60.645238392252082</v>
      </c>
      <c r="D1126" s="2">
        <f>MACD!E1126</f>
        <v>2.0354590876134893E-3</v>
      </c>
      <c r="E1126" s="2">
        <f>MACD!F1126</f>
        <v>-1.5903522929716824E-2</v>
      </c>
      <c r="F1126" s="2">
        <f>'Moving Avg'!D1126</f>
        <v>7.7692000000000005</v>
      </c>
      <c r="G1126" s="2">
        <f>'Moving Avg'!F1126</f>
        <v>7.7126350000000006</v>
      </c>
      <c r="H1126" s="2">
        <f>'Moving Avg'!G1126</f>
        <v>7.4124060000000016</v>
      </c>
      <c r="I1126" s="2">
        <f>'Moving Avg'!H1126</f>
        <v>6.6898929999999988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7.8666999999999998</v>
      </c>
      <c r="C1127" s="2">
        <f>RSI!I1127</f>
        <v>58.717576967652803</v>
      </c>
      <c r="D1127" s="2">
        <f>MACD!E1127</f>
        <v>2.3715248938911415E-3</v>
      </c>
      <c r="E1127" s="2">
        <f>MACD!F1127</f>
        <v>-1.2248513364995231E-2</v>
      </c>
      <c r="F1127" s="2">
        <f>'Moving Avg'!D1127</f>
        <v>7.8392200000000001</v>
      </c>
      <c r="G1127" s="2">
        <f>'Moving Avg'!F1127</f>
        <v>7.7236949999999993</v>
      </c>
      <c r="H1127" s="2">
        <f>'Moving Avg'!G1127</f>
        <v>7.4210260000000003</v>
      </c>
      <c r="I1127" s="2">
        <f>'Moving Avg'!H1127</f>
        <v>6.697449999999999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43651</v>
      </c>
      <c r="B1128" s="2">
        <f>RSI!B1128</f>
        <v>7.7923</v>
      </c>
      <c r="C1128" s="2">
        <f>RSI!I1128</f>
        <v>55.55247602412588</v>
      </c>
      <c r="D1128" s="2">
        <f>MACD!E1128</f>
        <v>-6.9352215529727701E-3</v>
      </c>
      <c r="E1128" s="2">
        <f>MACD!F1128</f>
        <v>-1.118585500259074E-2</v>
      </c>
      <c r="F1128" s="2">
        <f>'Moving Avg'!D1128</f>
        <v>7.85928</v>
      </c>
      <c r="G1128" s="2">
        <f>'Moving Avg'!F1128</f>
        <v>7.7300850000000008</v>
      </c>
      <c r="H1128" s="2">
        <f>'Moving Avg'!G1128</f>
        <v>7.4268860000000014</v>
      </c>
      <c r="I1128" s="2">
        <f>'Moving Avg'!H1128</f>
        <v>6.7048889999999979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7.7401999999999997</v>
      </c>
      <c r="C1129" s="2">
        <f>RSI!I1129</f>
        <v>53.382438137620795</v>
      </c>
      <c r="D1129" s="2">
        <f>MACD!E1129</f>
        <v>-1.6709051714440371E-2</v>
      </c>
      <c r="E1129" s="2">
        <f>MACD!F1129</f>
        <v>-1.2290494344960667E-2</v>
      </c>
      <c r="F1129" s="2">
        <f>'Moving Avg'!D1129</f>
        <v>7.8205799999999996</v>
      </c>
      <c r="G1129" s="2">
        <f>'Moving Avg'!F1129</f>
        <v>7.7233800000000006</v>
      </c>
      <c r="H1129" s="2">
        <f>'Moving Avg'!G1129</f>
        <v>7.4338640000000025</v>
      </c>
      <c r="I1129" s="2">
        <f>'Moving Avg'!H1129</f>
        <v>6.713338499999999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7.7774000000000001</v>
      </c>
      <c r="C1130" s="2">
        <f>RSI!I1130</f>
        <v>54.741848595308639</v>
      </c>
      <c r="D1130" s="2">
        <f>MACD!E1130</f>
        <v>-2.8520923758732053E-2</v>
      </c>
      <c r="E1130" s="2">
        <f>MACD!F1130</f>
        <v>-1.5536580227714945E-2</v>
      </c>
      <c r="F1130" s="2">
        <f>'Moving Avg'!D1130</f>
        <v>7.8176000000000005</v>
      </c>
      <c r="G1130" s="2">
        <f>'Moving Avg'!F1130</f>
        <v>7.726799999999999</v>
      </c>
      <c r="H1130" s="2">
        <f>'Moving Avg'!G1130</f>
        <v>7.4419680000000019</v>
      </c>
      <c r="I1130" s="2">
        <f>'Moving Avg'!H1130</f>
        <v>6.7213069999999986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7.7252999999999998</v>
      </c>
      <c r="C1131" s="2">
        <f>RSI!I1131</f>
        <v>52.435596742692788</v>
      </c>
      <c r="D1131" s="2">
        <f>MACD!E1131</f>
        <v>-2.494879018934526E-2</v>
      </c>
      <c r="E1131" s="2">
        <f>MACD!F1131</f>
        <v>-1.7419022220041009E-2</v>
      </c>
      <c r="F1131" s="2">
        <f>'Moving Avg'!D1131</f>
        <v>7.7803799999999992</v>
      </c>
      <c r="G1131" s="2">
        <f>'Moving Avg'!F1131</f>
        <v>7.7320649999999986</v>
      </c>
      <c r="H1131" s="2">
        <f>'Moving Avg'!G1131</f>
        <v>7.4485220000000014</v>
      </c>
      <c r="I1131" s="2">
        <f>'Moving Avg'!H1131</f>
        <v>6.7291099999999986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7.7401999999999997</v>
      </c>
      <c r="C1132" s="2">
        <f>RSI!I1132</f>
        <v>53.044858135146065</v>
      </c>
      <c r="D1132" s="2">
        <f>MACD!E1132</f>
        <v>-5.0333599612881308E-2</v>
      </c>
      <c r="E1132" s="2">
        <f>MACD!F1132</f>
        <v>-2.4001937698609067E-2</v>
      </c>
      <c r="F1132" s="2">
        <f>'Moving Avg'!D1132</f>
        <v>7.7550799999999995</v>
      </c>
      <c r="G1132" s="2">
        <f>'Moving Avg'!F1132</f>
        <v>7.7313999999999989</v>
      </c>
      <c r="H1132" s="2">
        <f>'Moving Avg'!G1132</f>
        <v>7.4572800000000008</v>
      </c>
      <c r="I1132" s="2">
        <f>'Moving Avg'!H1132</f>
        <v>6.7373054999999988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7.6657999999999999</v>
      </c>
      <c r="C1133" s="2">
        <f>RSI!I1133</f>
        <v>49.626580687424756</v>
      </c>
      <c r="D1133" s="2">
        <f>MACD!E1133</f>
        <v>-3.9700802442001581E-2</v>
      </c>
      <c r="E1133" s="2">
        <f>MACD!F1133</f>
        <v>-2.714171064728757E-2</v>
      </c>
      <c r="F1133" s="2">
        <f>'Moving Avg'!D1133</f>
        <v>7.7297799999999999</v>
      </c>
      <c r="G1133" s="2">
        <f>'Moving Avg'!F1133</f>
        <v>7.7254249999999987</v>
      </c>
      <c r="H1133" s="2">
        <f>'Moving Avg'!G1133</f>
        <v>7.4676000000000009</v>
      </c>
      <c r="I1133" s="2">
        <f>'Moving Avg'!H1133</f>
        <v>6.746177499999999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7.7179000000000002</v>
      </c>
      <c r="C1134" s="2">
        <f>RSI!I1134</f>
        <v>51.961146505782139</v>
      </c>
      <c r="D1134" s="2">
        <f>MACD!E1134</f>
        <v>2.7060990729843581E-3</v>
      </c>
      <c r="E1134" s="2">
        <f>MACD!F1134</f>
        <v>-2.1172148703233185E-2</v>
      </c>
      <c r="F1134" s="2">
        <f>'Moving Avg'!D1134</f>
        <v>7.7253199999999991</v>
      </c>
      <c r="G1134" s="2">
        <f>'Moving Avg'!F1134</f>
        <v>7.7236449999999994</v>
      </c>
      <c r="H1134" s="2">
        <f>'Moving Avg'!G1134</f>
        <v>7.4809960000000002</v>
      </c>
      <c r="I1134" s="2">
        <f>'Moving Avg'!H1134</f>
        <v>6.7550874999999984</v>
      </c>
      <c r="J1134" s="6" t="str">
        <f>OBV!F1134</f>
        <v>BULLISH</v>
      </c>
      <c r="K1134" s="6" t="str">
        <f>OBV!G1134</f>
        <v>NEUTRAL</v>
      </c>
      <c r="L1134" s="6" t="str">
        <f>OBV!H1134</f>
        <v>BULLISH DIVERGENCE</v>
      </c>
    </row>
    <row r="1135" spans="1:12" ht="13.5" x14ac:dyDescent="0.25">
      <c r="A1135" s="3">
        <f>RSI!A1135</f>
        <v>43662</v>
      </c>
      <c r="B1135" s="2">
        <f>RSI!B1135</f>
        <v>7.5765000000000002</v>
      </c>
      <c r="C1135" s="2">
        <f>RSI!I1135</f>
        <v>45.762324866951197</v>
      </c>
      <c r="D1135" s="2">
        <f>MACD!E1135</f>
        <v>2.7079527905831569E-2</v>
      </c>
      <c r="E1135" s="2">
        <f>MACD!F1135</f>
        <v>-1.1521813381420234E-2</v>
      </c>
      <c r="F1135" s="2">
        <f>'Moving Avg'!D1135</f>
        <v>7.6851399999999996</v>
      </c>
      <c r="G1135" s="2">
        <f>'Moving Avg'!F1135</f>
        <v>7.722739999999999</v>
      </c>
      <c r="H1135" s="2">
        <f>'Moving Avg'!G1135</f>
        <v>7.4908019999999995</v>
      </c>
      <c r="I1135" s="2">
        <f>'Moving Avg'!H1135</f>
        <v>6.7635129999999979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7.5168999999999997</v>
      </c>
      <c r="C1136" s="2">
        <f>RSI!I1136</f>
        <v>43.411518150497756</v>
      </c>
      <c r="D1136" s="2">
        <f>MACD!E1136</f>
        <v>7.10640715451758E-2</v>
      </c>
      <c r="E1136" s="2">
        <f>MACD!F1136</f>
        <v>4.9953636038989734E-3</v>
      </c>
      <c r="F1136" s="2">
        <f>'Moving Avg'!D1136</f>
        <v>7.6434599999999993</v>
      </c>
      <c r="G1136" s="2">
        <f>'Moving Avg'!F1136</f>
        <v>7.7156750000000001</v>
      </c>
      <c r="H1136" s="2">
        <f>'Moving Avg'!G1136</f>
        <v>7.501322</v>
      </c>
      <c r="I1136" s="2">
        <f>'Moving Avg'!H1136</f>
        <v>6.7717359999999989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7.6657999999999999</v>
      </c>
      <c r="C1137" s="2">
        <f>RSI!I1137</f>
        <v>50.282951006280612</v>
      </c>
      <c r="D1137" s="2">
        <f>MACD!E1137</f>
        <v>9.1304223153833242E-2</v>
      </c>
      <c r="E1137" s="2">
        <f>MACD!F1137</f>
        <v>2.2257135513885827E-2</v>
      </c>
      <c r="F1137" s="2">
        <f>'Moving Avg'!D1137</f>
        <v>7.6285799999999995</v>
      </c>
      <c r="G1137" s="2">
        <f>'Moving Avg'!F1137</f>
        <v>7.7116050000000005</v>
      </c>
      <c r="H1137" s="2">
        <f>'Moving Avg'!G1137</f>
        <v>7.5148200000000021</v>
      </c>
      <c r="I1137" s="2">
        <f>'Moving Avg'!H1137</f>
        <v>6.7810844999999969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7.6657999999999999</v>
      </c>
      <c r="C1138" s="2">
        <f>RSI!I1138</f>
        <v>50.282951006280612</v>
      </c>
      <c r="D1138" s="2">
        <f>MACD!E1138</f>
        <v>9.6964692668834118E-2</v>
      </c>
      <c r="E1138" s="2">
        <f>MACD!F1138</f>
        <v>3.7198646944875485E-2</v>
      </c>
      <c r="F1138" s="2">
        <f>'Moving Avg'!D1138</f>
        <v>7.6285799999999995</v>
      </c>
      <c r="G1138" s="2">
        <f>'Moving Avg'!F1138</f>
        <v>7.7119849999999985</v>
      </c>
      <c r="H1138" s="2">
        <f>'Moving Avg'!G1138</f>
        <v>7.5295900000000016</v>
      </c>
      <c r="I1138" s="2">
        <f>'Moving Avg'!H1138</f>
        <v>6.7910684999999988</v>
      </c>
      <c r="J1138" s="6" t="str">
        <f>OBV!F1138</f>
        <v>BEARISH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7.5168999999999997</v>
      </c>
      <c r="C1139" s="2">
        <f>RSI!I1139</f>
        <v>44.075843550364105</v>
      </c>
      <c r="D1139" s="2">
        <f>MACD!E1139</f>
        <v>0.10475036317011632</v>
      </c>
      <c r="E1139" s="2">
        <f>MACD!F1139</f>
        <v>5.0708990189923656E-2</v>
      </c>
      <c r="F1139" s="2">
        <f>'Moving Avg'!D1139</f>
        <v>7.5883800000000008</v>
      </c>
      <c r="G1139" s="2">
        <f>'Moving Avg'!F1139</f>
        <v>7.7065099999999989</v>
      </c>
      <c r="H1139" s="2">
        <f>'Moving Avg'!G1139</f>
        <v>7.5421440000000022</v>
      </c>
      <c r="I1139" s="2">
        <f>'Moving Avg'!H1139</f>
        <v>6.8007529999999985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7.5168999999999997</v>
      </c>
      <c r="C1140" s="2">
        <f>RSI!I1140</f>
        <v>44.075843550364105</v>
      </c>
      <c r="D1140" s="2">
        <f>MACD!E1140</f>
        <v>0.11792431740137577</v>
      </c>
      <c r="E1140" s="2">
        <f>MACD!F1140</f>
        <v>6.4152055632214086E-2</v>
      </c>
      <c r="F1140" s="2">
        <f>'Moving Avg'!D1140</f>
        <v>7.57646</v>
      </c>
      <c r="G1140" s="2">
        <f>'Moving Avg'!F1140</f>
        <v>7.7011299999999974</v>
      </c>
      <c r="H1140" s="2">
        <f>'Moving Avg'!G1140</f>
        <v>7.5506300000000017</v>
      </c>
      <c r="I1140" s="2">
        <f>'Moving Avg'!H1140</f>
        <v>6.8114859999999995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7.5913000000000004</v>
      </c>
      <c r="C1141" s="2">
        <f>RSI!I1141</f>
        <v>47.809285100710831</v>
      </c>
      <c r="D1141" s="2">
        <f>MACD!E1141</f>
        <v>0.11634408989137857</v>
      </c>
      <c r="E1141" s="2">
        <f>MACD!F1141</f>
        <v>7.4590462484046993E-2</v>
      </c>
      <c r="F1141" s="2">
        <f>'Moving Avg'!D1141</f>
        <v>7.5913399999999998</v>
      </c>
      <c r="G1141" s="2">
        <f>'Moving Avg'!F1141</f>
        <v>7.6960949999999997</v>
      </c>
      <c r="H1141" s="2">
        <f>'Moving Avg'!G1141</f>
        <v>7.5607320000000016</v>
      </c>
      <c r="I1141" s="2">
        <f>'Moving Avg'!H1141</f>
        <v>6.8215110000000001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7.5467000000000004</v>
      </c>
      <c r="C1142" s="2">
        <f>RSI!I1142</f>
        <v>45.833936802093895</v>
      </c>
      <c r="D1142" s="2">
        <f>MACD!E1142</f>
        <v>0.12090323825372895</v>
      </c>
      <c r="E1142" s="2">
        <f>MACD!F1142</f>
        <v>8.385301763798339E-2</v>
      </c>
      <c r="F1142" s="2">
        <f>'Moving Avg'!D1142</f>
        <v>7.56752</v>
      </c>
      <c r="G1142" s="2">
        <f>'Moving Avg'!F1142</f>
        <v>7.6975999999999987</v>
      </c>
      <c r="H1142" s="2">
        <f>'Moving Avg'!G1142</f>
        <v>7.5705780000000011</v>
      </c>
      <c r="I1142" s="2">
        <f>'Moving Avg'!H1142</f>
        <v>6.831344500000001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7.4424999999999999</v>
      </c>
      <c r="C1143" s="2">
        <f>RSI!I1143</f>
        <v>41.517907058148872</v>
      </c>
      <c r="D1143" s="2">
        <f>MACD!E1143</f>
        <v>0.12157489878544325</v>
      </c>
      <c r="E1143" s="2">
        <f>MACD!F1143</f>
        <v>9.1397393867475377E-2</v>
      </c>
      <c r="F1143" s="2">
        <f>'Moving Avg'!D1143</f>
        <v>7.5228599999999997</v>
      </c>
      <c r="G1143" s="2">
        <f>'Moving Avg'!F1143</f>
        <v>7.6851249999999975</v>
      </c>
      <c r="H1143" s="2">
        <f>'Moving Avg'!G1143</f>
        <v>7.5771960000000016</v>
      </c>
      <c r="I1143" s="2">
        <f>'Moving Avg'!H1143</f>
        <v>6.840657000000002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7.3681000000000001</v>
      </c>
      <c r="C1144" s="2">
        <f>RSI!I1144</f>
        <v>38.714652525551813</v>
      </c>
      <c r="D1144" s="2">
        <f>MACD!E1144</f>
        <v>0.13678688468595457</v>
      </c>
      <c r="E1144" s="2">
        <f>MACD!F1144</f>
        <v>0.10047529203117121</v>
      </c>
      <c r="F1144" s="2">
        <f>'Moving Avg'!D1144</f>
        <v>7.4931000000000001</v>
      </c>
      <c r="G1144" s="2">
        <f>'Moving Avg'!F1144</f>
        <v>7.6568449999999988</v>
      </c>
      <c r="H1144" s="2">
        <f>'Moving Avg'!G1144</f>
        <v>7.5847400000000018</v>
      </c>
      <c r="I1144" s="2">
        <f>'Moving Avg'!H1144</f>
        <v>6.8492165000000025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7.1299000000000001</v>
      </c>
      <c r="C1145" s="2">
        <f>RSI!I1145</f>
        <v>31.403871482493528</v>
      </c>
      <c r="D1145" s="2">
        <f>MACD!E1145</f>
        <v>0.14702320543779823</v>
      </c>
      <c r="E1145" s="2">
        <f>MACD!F1145</f>
        <v>0.10978487471249662</v>
      </c>
      <c r="F1145" s="2">
        <f>'Moving Avg'!D1145</f>
        <v>7.4156999999999993</v>
      </c>
      <c r="G1145" s="2">
        <f>'Moving Avg'!F1145</f>
        <v>7.6237249999999985</v>
      </c>
      <c r="H1145" s="2">
        <f>'Moving Avg'!G1145</f>
        <v>7.5854860000000022</v>
      </c>
      <c r="I1145" s="2">
        <f>'Moving Avg'!H1145</f>
        <v>6.8569025000000021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6.8917000000000002</v>
      </c>
      <c r="C1146" s="2">
        <f>RSI!I1146</f>
        <v>26.096745014834212</v>
      </c>
      <c r="D1146" s="2">
        <f>MACD!E1146</f>
        <v>0.16693230909878132</v>
      </c>
      <c r="E1146" s="2">
        <f>MACD!F1146</f>
        <v>0.12121436158975357</v>
      </c>
      <c r="F1146" s="2">
        <f>'Moving Avg'!D1146</f>
        <v>7.2757800000000001</v>
      </c>
      <c r="G1146" s="2">
        <f>'Moving Avg'!F1146</f>
        <v>7.5727399999999987</v>
      </c>
      <c r="H1146" s="2">
        <f>'Moving Avg'!G1146</f>
        <v>7.5809600000000019</v>
      </c>
      <c r="I1146" s="2">
        <f>'Moving Avg'!H1146</f>
        <v>6.8637155000000005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6.6460999999999997</v>
      </c>
      <c r="C1147" s="2">
        <f>RSI!I1147</f>
        <v>21.973439007322611</v>
      </c>
      <c r="D1147" s="2">
        <f>MACD!E1147</f>
        <v>0.22885331841609169</v>
      </c>
      <c r="E1147" s="2">
        <f>MACD!F1147</f>
        <v>0.14274215295502121</v>
      </c>
      <c r="F1147" s="2">
        <f>'Moving Avg'!D1147</f>
        <v>7.0956599999999996</v>
      </c>
      <c r="G1147" s="2">
        <f>'Moving Avg'!F1147</f>
        <v>7.511709999999999</v>
      </c>
      <c r="H1147" s="2">
        <f>'Moving Avg'!G1147</f>
        <v>7.5715220000000025</v>
      </c>
      <c r="I1147" s="2">
        <f>'Moving Avg'!H1147</f>
        <v>6.8698725000000005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6.8322000000000003</v>
      </c>
      <c r="C1148" s="2">
        <f>RSI!I1148</f>
        <v>30.884644612280567</v>
      </c>
      <c r="D1148" s="2">
        <f>MACD!E1148</f>
        <v>0.27259424231522456</v>
      </c>
      <c r="E1148" s="2">
        <f>MACD!F1148</f>
        <v>0.1687125708270619</v>
      </c>
      <c r="F1148" s="2">
        <f>'Moving Avg'!D1148</f>
        <v>6.9736000000000002</v>
      </c>
      <c r="G1148" s="2">
        <f>'Moving Avg'!F1148</f>
        <v>7.4637049999999991</v>
      </c>
      <c r="H1148" s="2">
        <f>'Moving Avg'!G1148</f>
        <v>7.5656800000000022</v>
      </c>
      <c r="I1148" s="2">
        <f>'Moving Avg'!H1148</f>
        <v>6.8773410000000013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7.0406000000000004</v>
      </c>
      <c r="C1149" s="2">
        <f>RSI!I1149</f>
        <v>39.251556204406597</v>
      </c>
      <c r="D1149" s="2">
        <f>MACD!E1149</f>
        <v>0.27491269560012732</v>
      </c>
      <c r="E1149" s="2">
        <f>MACD!F1149</f>
        <v>0.18995259578167498</v>
      </c>
      <c r="F1149" s="2">
        <f>'Moving Avg'!D1149</f>
        <v>6.9081000000000001</v>
      </c>
      <c r="G1149" s="2">
        <f>'Moving Avg'!F1149</f>
        <v>7.428725</v>
      </c>
      <c r="H1149" s="2">
        <f>'Moving Avg'!G1149</f>
        <v>7.5622260000000017</v>
      </c>
      <c r="I1149" s="2">
        <f>'Moving Avg'!H1149</f>
        <v>6.8860105000000011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7.0406000000000004</v>
      </c>
      <c r="C1150" s="2">
        <f>RSI!I1150</f>
        <v>39.251556204406597</v>
      </c>
      <c r="D1150" s="2">
        <f>MACD!E1150</f>
        <v>0.27902415961992144</v>
      </c>
      <c r="E1150" s="2">
        <f>MACD!F1150</f>
        <v>0.20776690854932428</v>
      </c>
      <c r="F1150" s="2">
        <f>'Moving Avg'!D1150</f>
        <v>6.8902400000000004</v>
      </c>
      <c r="G1150" s="2">
        <f>'Moving Avg'!F1150</f>
        <v>7.391885000000002</v>
      </c>
      <c r="H1150" s="2">
        <f>'Moving Avg'!G1150</f>
        <v>7.558136000000002</v>
      </c>
      <c r="I1150" s="2">
        <f>'Moving Avg'!H1150</f>
        <v>6.8951565000000006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6.9290000000000003</v>
      </c>
      <c r="C1151" s="2">
        <f>RSI!I1151</f>
        <v>36.506820735207377</v>
      </c>
      <c r="D1151" s="2">
        <f>MACD!E1151</f>
        <v>0.30420637035201192</v>
      </c>
      <c r="E1151" s="2">
        <f>MACD!F1151</f>
        <v>0.22705480090986183</v>
      </c>
      <c r="F1151" s="2">
        <f>'Moving Avg'!D1151</f>
        <v>6.8977000000000004</v>
      </c>
      <c r="G1151" s="2">
        <f>'Moving Avg'!F1151</f>
        <v>7.3520700000000003</v>
      </c>
      <c r="H1151" s="2">
        <f>'Moving Avg'!G1151</f>
        <v>7.5495260000000011</v>
      </c>
      <c r="I1151" s="2">
        <f>'Moving Avg'!H1151</f>
        <v>6.9034270000000015</v>
      </c>
      <c r="J1151" s="6" t="str">
        <f>OBV!F1151</f>
        <v>BEARISH</v>
      </c>
      <c r="K1151" s="6" t="str">
        <f>OBV!G1151</f>
        <v>NEUTRAL</v>
      </c>
      <c r="L1151" s="6" t="str">
        <f>OBV!H1151</f>
        <v>BEARISH DIVERGENCE</v>
      </c>
    </row>
    <row r="1152" spans="1:12" ht="13.5" x14ac:dyDescent="0.25">
      <c r="A1152" s="3">
        <f>RSI!A1152</f>
        <v>43686</v>
      </c>
      <c r="B1152" s="2">
        <f>RSI!B1152</f>
        <v>6.9958999999999998</v>
      </c>
      <c r="C1152" s="2">
        <f>RSI!I1152</f>
        <v>39.249288852668698</v>
      </c>
      <c r="D1152" s="2">
        <f>MACD!E1152</f>
        <v>0.31619976770220148</v>
      </c>
      <c r="E1152" s="2">
        <f>MACD!F1152</f>
        <v>0.24488379426832979</v>
      </c>
      <c r="F1152" s="2">
        <f>'Moving Avg'!D1152</f>
        <v>6.9676600000000004</v>
      </c>
      <c r="G1152" s="2">
        <f>'Moving Avg'!F1152</f>
        <v>7.3148549999999997</v>
      </c>
      <c r="H1152" s="2">
        <f>'Moving Avg'!G1152</f>
        <v>7.5402200000000015</v>
      </c>
      <c r="I1152" s="2">
        <f>'Moving Avg'!H1152</f>
        <v>6.9117460000000008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6.9215</v>
      </c>
      <c r="C1153" s="2">
        <f>RSI!I1153</f>
        <v>37.318773005741882</v>
      </c>
      <c r="D1153" s="2">
        <f>MACD!E1153</f>
        <v>0.31775015288879249</v>
      </c>
      <c r="E1153" s="2">
        <f>MACD!F1153</f>
        <v>0.25945706599242235</v>
      </c>
      <c r="F1153" s="2">
        <f>'Moving Avg'!D1153</f>
        <v>6.9855199999999993</v>
      </c>
      <c r="G1153" s="2">
        <f>'Moving Avg'!F1153</f>
        <v>7.2776400000000008</v>
      </c>
      <c r="H1153" s="2">
        <f>'Moving Avg'!G1153</f>
        <v>7.5324780000000011</v>
      </c>
      <c r="I1153" s="2">
        <f>'Moving Avg'!H1153</f>
        <v>6.9194069999999996</v>
      </c>
      <c r="J1153" s="6" t="str">
        <f>OBV!F1153</f>
        <v>BEARISH</v>
      </c>
      <c r="K1153" s="6" t="str">
        <f>OBV!G1153</f>
        <v>NEUTRAL</v>
      </c>
      <c r="L1153" s="6" t="str">
        <f>OBV!H1153</f>
        <v>BEARISH DIVERGENCE</v>
      </c>
    </row>
    <row r="1154" spans="1:12" ht="13.5" x14ac:dyDescent="0.25">
      <c r="A1154" s="3">
        <f>RSI!A1154</f>
        <v>43692</v>
      </c>
      <c r="B1154" s="2">
        <f>RSI!B1154</f>
        <v>6.9141000000000004</v>
      </c>
      <c r="C1154" s="2">
        <f>RSI!I1154</f>
        <v>37.123190350231226</v>
      </c>
      <c r="D1154" s="2">
        <f>MACD!E1154</f>
        <v>0.31038307401345655</v>
      </c>
      <c r="E1154" s="2">
        <f>MACD!F1154</f>
        <v>0.26964226759662924</v>
      </c>
      <c r="F1154" s="2">
        <f>'Moving Avg'!D1154</f>
        <v>6.9602199999999996</v>
      </c>
      <c r="G1154" s="2">
        <f>'Moving Avg'!F1154</f>
        <v>7.2374499999999999</v>
      </c>
      <c r="H1154" s="2">
        <f>'Moving Avg'!G1154</f>
        <v>7.5209020000000013</v>
      </c>
      <c r="I1154" s="2">
        <f>'Moving Avg'!H1154</f>
        <v>6.9263319999999995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6.9066000000000001</v>
      </c>
      <c r="C1155" s="2">
        <f>RSI!I1155</f>
        <v>36.912043165982624</v>
      </c>
      <c r="D1155" s="2">
        <f>MACD!E1155</f>
        <v>0.27015720795427978</v>
      </c>
      <c r="E1155" s="2">
        <f>MACD!F1155</f>
        <v>0.26974525566815932</v>
      </c>
      <c r="F1155" s="2">
        <f>'Moving Avg'!D1155</f>
        <v>6.9334200000000008</v>
      </c>
      <c r="G1155" s="2">
        <f>'Moving Avg'!F1155</f>
        <v>7.2039550000000006</v>
      </c>
      <c r="H1155" s="2">
        <f>'Moving Avg'!G1155</f>
        <v>7.5091760000000001</v>
      </c>
      <c r="I1155" s="2">
        <f>'Moving Avg'!H1155</f>
        <v>6.9335370000000003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6.8471000000000002</v>
      </c>
      <c r="C1156" s="2">
        <f>RSI!I1156</f>
        <v>35.20147175535088</v>
      </c>
      <c r="D1156" s="2">
        <f>MACD!E1156</f>
        <v>0.20586848431299654</v>
      </c>
      <c r="E1156" s="2">
        <f>MACD!F1156</f>
        <v>0.25696990139712678</v>
      </c>
      <c r="F1156" s="2">
        <f>'Moving Avg'!D1156</f>
        <v>6.9170400000000001</v>
      </c>
      <c r="G1156" s="2">
        <f>'Moving Avg'!F1156</f>
        <v>7.1704650000000001</v>
      </c>
      <c r="H1156" s="2">
        <f>'Moving Avg'!G1156</f>
        <v>7.4956240000000003</v>
      </c>
      <c r="I1156" s="2">
        <f>'Moving Avg'!H1156</f>
        <v>6.9407939999999995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6.8098999999999998</v>
      </c>
      <c r="C1157" s="2">
        <f>RSI!I1157</f>
        <v>34.136346173102822</v>
      </c>
      <c r="D1157" s="2">
        <f>MACD!E1157</f>
        <v>0.11863294887537545</v>
      </c>
      <c r="E1157" s="2">
        <f>MACD!F1157</f>
        <v>0.22930251089277653</v>
      </c>
      <c r="F1157" s="2">
        <f>'Moving Avg'!D1157</f>
        <v>6.8798399999999997</v>
      </c>
      <c r="G1157" s="2">
        <f>'Moving Avg'!F1157</f>
        <v>7.1276700000000019</v>
      </c>
      <c r="H1157" s="2">
        <f>'Moving Avg'!G1157</f>
        <v>7.4789120000000002</v>
      </c>
      <c r="I1157" s="2">
        <f>'Moving Avg'!H1157</f>
        <v>6.9471979999999984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6.7727000000000004</v>
      </c>
      <c r="C1158" s="2">
        <f>RSI!I1158</f>
        <v>33.059098213160553</v>
      </c>
      <c r="D1158" s="2">
        <f>MACD!E1158</f>
        <v>7.8453735083786391E-2</v>
      </c>
      <c r="E1158" s="2">
        <f>MACD!F1158</f>
        <v>0.19913275573097849</v>
      </c>
      <c r="F1158" s="2">
        <f>'Moving Avg'!D1158</f>
        <v>6.8500800000000002</v>
      </c>
      <c r="G1158" s="2">
        <f>'Moving Avg'!F1158</f>
        <v>7.0830150000000005</v>
      </c>
      <c r="H1158" s="2">
        <f>'Moving Avg'!G1158</f>
        <v>7.4610760000000003</v>
      </c>
      <c r="I1158" s="2">
        <f>'Moving Avg'!H1158</f>
        <v>6.9525894999999984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6.7577999999999996</v>
      </c>
      <c r="C1159" s="2">
        <f>RSI!I1159</f>
        <v>32.615136157019833</v>
      </c>
      <c r="D1159" s="2">
        <f>MACD!E1159</f>
        <v>7.9923539263210941E-2</v>
      </c>
      <c r="E1159" s="2">
        <f>MACD!F1159</f>
        <v>0.17529091243742501</v>
      </c>
      <c r="F1159" s="2">
        <f>'Moving Avg'!D1159</f>
        <v>6.8188199999999997</v>
      </c>
      <c r="G1159" s="2">
        <f>'Moving Avg'!F1159</f>
        <v>7.0450599999999994</v>
      </c>
      <c r="H1159" s="2">
        <f>'Moving Avg'!G1159</f>
        <v>7.4387460000000001</v>
      </c>
      <c r="I1159" s="2">
        <f>'Moving Avg'!H1159</f>
        <v>6.9586689999999987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6.7652000000000001</v>
      </c>
      <c r="C1160" s="2">
        <f>RSI!I1160</f>
        <v>33.095686734363909</v>
      </c>
      <c r="D1160" s="2">
        <f>MACD!E1160</f>
        <v>8.2838929554633012E-2</v>
      </c>
      <c r="E1160" s="2">
        <f>MACD!F1160</f>
        <v>0.15680051586086663</v>
      </c>
      <c r="F1160" s="2">
        <f>'Moving Avg'!D1160</f>
        <v>6.79054</v>
      </c>
      <c r="G1160" s="2">
        <f>'Moving Avg'!F1160</f>
        <v>7.0074749999999995</v>
      </c>
      <c r="H1160" s="2">
        <f>'Moving Avg'!G1160</f>
        <v>7.4198699999999977</v>
      </c>
      <c r="I1160" s="2">
        <f>'Moving Avg'!H1160</f>
        <v>6.9639594999999987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6.6981999999999999</v>
      </c>
      <c r="C1161" s="2">
        <f>RSI!I1161</f>
        <v>30.943991084685464</v>
      </c>
      <c r="D1161" s="2">
        <f>MACD!E1161</f>
        <v>7.5111227594298668E-2</v>
      </c>
      <c r="E1161" s="2">
        <f>MACD!F1161</f>
        <v>0.14046265820755302</v>
      </c>
      <c r="F1161" s="2">
        <f>'Moving Avg'!D1161</f>
        <v>6.7607599999999994</v>
      </c>
      <c r="G1161" s="2">
        <f>'Moving Avg'!F1161</f>
        <v>6.9628199999999989</v>
      </c>
      <c r="H1161" s="2">
        <f>'Moving Avg'!G1161</f>
        <v>7.4014339999999974</v>
      </c>
      <c r="I1161" s="2">
        <f>'Moving Avg'!H1161</f>
        <v>6.9674214999999995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6.6163999999999996</v>
      </c>
      <c r="C1162" s="2">
        <f>RSI!I1162</f>
        <v>28.507154022755657</v>
      </c>
      <c r="D1162" s="2">
        <f>MACD!E1162</f>
        <v>8.7182558222591133E-2</v>
      </c>
      <c r="E1162" s="2">
        <f>MACD!F1162</f>
        <v>0.12980663821056065</v>
      </c>
      <c r="F1162" s="2">
        <f>'Moving Avg'!D1162</f>
        <v>6.7220600000000008</v>
      </c>
      <c r="G1162" s="2">
        <f>'Moving Avg'!F1162</f>
        <v>6.9163049999999995</v>
      </c>
      <c r="H1162" s="2">
        <f>'Moving Avg'!G1162</f>
        <v>7.3786919999999965</v>
      </c>
      <c r="I1162" s="2">
        <f>'Moving Avg'!H1162</f>
        <v>6.9704429999999995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6.5792000000000002</v>
      </c>
      <c r="C1163" s="2">
        <f>RSI!I1163</f>
        <v>27.448525706196918</v>
      </c>
      <c r="D1163" s="2">
        <f>MACD!E1163</f>
        <v>9.1280808051338092E-2</v>
      </c>
      <c r="E1163" s="2">
        <f>MACD!F1163</f>
        <v>0.12210147217871616</v>
      </c>
      <c r="F1163" s="2">
        <f>'Moving Avg'!D1163</f>
        <v>6.6833599999999986</v>
      </c>
      <c r="G1163" s="2">
        <f>'Moving Avg'!F1163</f>
        <v>6.8731400000000011</v>
      </c>
      <c r="H1163" s="2">
        <f>'Moving Avg'!G1163</f>
        <v>7.3545699999999963</v>
      </c>
      <c r="I1163" s="2">
        <f>'Moving Avg'!H1163</f>
        <v>6.9729924999999984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6.4600999999999997</v>
      </c>
      <c r="C1164" s="2">
        <f>RSI!I1164</f>
        <v>24.332952517129343</v>
      </c>
      <c r="D1164" s="2">
        <f>MACD!E1164</f>
        <v>0.10503606580262126</v>
      </c>
      <c r="E1164" s="2">
        <f>MACD!F1164</f>
        <v>0.11868839090349718</v>
      </c>
      <c r="F1164" s="2">
        <f>'Moving Avg'!D1164</f>
        <v>6.6238199999999994</v>
      </c>
      <c r="G1164" s="2">
        <f>'Moving Avg'!F1164</f>
        <v>6.8277400000000004</v>
      </c>
      <c r="H1164" s="2">
        <f>'Moving Avg'!G1164</f>
        <v>7.3287019999999972</v>
      </c>
      <c r="I1164" s="2">
        <f>'Moving Avg'!H1164</f>
        <v>6.9754229999999984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6.5792000000000002</v>
      </c>
      <c r="C1165" s="2">
        <f>RSI!I1165</f>
        <v>32.574821782865385</v>
      </c>
      <c r="D1165" s="2">
        <f>MACD!E1165</f>
        <v>0.1098137057410602</v>
      </c>
      <c r="E1165" s="2">
        <f>MACD!F1165</f>
        <v>0.11691345387100979</v>
      </c>
      <c r="F1165" s="2">
        <f>'Moving Avg'!D1165</f>
        <v>6.586619999999999</v>
      </c>
      <c r="G1165" s="2">
        <f>'Moving Avg'!F1165</f>
        <v>6.8002050000000001</v>
      </c>
      <c r="H1165" s="2">
        <f>'Moving Avg'!G1165</f>
        <v>7.3083939999999972</v>
      </c>
      <c r="I1165" s="2">
        <f>'Moving Avg'!H1165</f>
        <v>6.979084499999999</v>
      </c>
      <c r="J1165" s="6" t="str">
        <f>OBV!F1165</f>
        <v>BULLISH</v>
      </c>
      <c r="K1165" s="6" t="str">
        <f>OBV!G1165</f>
        <v>NEUTRAL</v>
      </c>
      <c r="L1165" s="6" t="str">
        <f>OBV!H1165</f>
        <v>BULLISH DIVERGENCE</v>
      </c>
    </row>
    <row r="1166" spans="1:12" ht="13.5" x14ac:dyDescent="0.25">
      <c r="A1166" s="3">
        <f>RSI!A1166</f>
        <v>43710</v>
      </c>
      <c r="B1166" s="2">
        <f>RSI!B1166</f>
        <v>6.5270999999999999</v>
      </c>
      <c r="C1166" s="2">
        <f>RSI!I1166</f>
        <v>30.984886357370115</v>
      </c>
      <c r="D1166" s="2">
        <f>MACD!E1166</f>
        <v>0.11074189992939765</v>
      </c>
      <c r="E1166" s="2">
        <f>MACD!F1166</f>
        <v>0.11567914308268737</v>
      </c>
      <c r="F1166" s="2">
        <f>'Moving Avg'!D1166</f>
        <v>6.5524000000000004</v>
      </c>
      <c r="G1166" s="2">
        <f>'Moving Avg'!F1166</f>
        <v>6.7819750000000001</v>
      </c>
      <c r="H1166" s="2">
        <f>'Moving Avg'!G1166</f>
        <v>7.2857719999999997</v>
      </c>
      <c r="I1166" s="2">
        <f>'Moving Avg'!H1166</f>
        <v>6.9820089999999997</v>
      </c>
      <c r="J1166" s="6" t="str">
        <f>OBV!F1166</f>
        <v>BULLISH</v>
      </c>
      <c r="K1166" s="6" t="str">
        <f>OBV!G1166</f>
        <v>NEUTRAL</v>
      </c>
      <c r="L1166" s="6" t="str">
        <f>OBV!H1166</f>
        <v>BULLISH DIVERGENCE</v>
      </c>
    </row>
    <row r="1167" spans="1:12" ht="13.5" x14ac:dyDescent="0.25">
      <c r="A1167" s="3">
        <f>RSI!A1167</f>
        <v>43711</v>
      </c>
      <c r="B1167" s="2">
        <f>RSI!B1167</f>
        <v>6.4378000000000002</v>
      </c>
      <c r="C1167" s="2">
        <f>RSI!I1167</f>
        <v>28.424050064998724</v>
      </c>
      <c r="D1167" s="2">
        <f>MACD!E1167</f>
        <v>0.11474556318317308</v>
      </c>
      <c r="E1167" s="2">
        <f>MACD!F1167</f>
        <v>0.11549242710278451</v>
      </c>
      <c r="F1167" s="2">
        <f>'Moving Avg'!D1167</f>
        <v>6.5166800000000009</v>
      </c>
      <c r="G1167" s="2">
        <f>'Moving Avg'!F1167</f>
        <v>6.7715599999999991</v>
      </c>
      <c r="H1167" s="2">
        <f>'Moving Avg'!G1167</f>
        <v>7.2595840000000003</v>
      </c>
      <c r="I1167" s="2">
        <f>'Moving Avg'!H1167</f>
        <v>6.9845184999999983</v>
      </c>
      <c r="J1167" s="6" t="str">
        <f>OBV!F1167</f>
        <v>BULLISH</v>
      </c>
      <c r="K1167" s="6" t="str">
        <f>OBV!G1167</f>
        <v>NEUTRAL</v>
      </c>
      <c r="L1167" s="6" t="str">
        <f>OBV!H1167</f>
        <v>BULLISH DIVERGENCE</v>
      </c>
    </row>
    <row r="1168" spans="1:12" ht="13.5" x14ac:dyDescent="0.25">
      <c r="A1168" s="3">
        <f>RSI!A1168</f>
        <v>43712</v>
      </c>
      <c r="B1168" s="2">
        <f>RSI!B1168</f>
        <v>6.4600999999999997</v>
      </c>
      <c r="C1168" s="2">
        <f>RSI!I1168</f>
        <v>29.980338193856809</v>
      </c>
      <c r="D1168" s="2">
        <f>MACD!E1168</f>
        <v>0.11344022170754808</v>
      </c>
      <c r="E1168" s="2">
        <f>MACD!F1168</f>
        <v>0.11508198602373723</v>
      </c>
      <c r="F1168" s="2">
        <f>'Moving Avg'!D1168</f>
        <v>6.4928600000000003</v>
      </c>
      <c r="G1168" s="2">
        <f>'Moving Avg'!F1168</f>
        <v>6.752955</v>
      </c>
      <c r="H1168" s="2">
        <f>'Moving Avg'!G1168</f>
        <v>7.2356220000000011</v>
      </c>
      <c r="I1168" s="2">
        <f>'Moving Avg'!H1168</f>
        <v>6.9875844999999979</v>
      </c>
      <c r="J1168" s="6" t="str">
        <f>OBV!F1168</f>
        <v>BULLISH</v>
      </c>
      <c r="K1168" s="6" t="str">
        <f>OBV!G1168</f>
        <v>NEUTRAL</v>
      </c>
      <c r="L1168" s="6" t="str">
        <f>OBV!H1168</f>
        <v>BULLISH DIVERGENCE</v>
      </c>
    </row>
    <row r="1169" spans="1:12" ht="13.5" x14ac:dyDescent="0.25">
      <c r="A1169" s="3">
        <f>RSI!A1169</f>
        <v>43713</v>
      </c>
      <c r="B1169" s="2">
        <f>RSI!B1169</f>
        <v>6.4675000000000002</v>
      </c>
      <c r="C1169" s="2">
        <f>RSI!I1169</f>
        <v>30.520212804485041</v>
      </c>
      <c r="D1169" s="2">
        <f>MACD!E1169</f>
        <v>0.11184668953482113</v>
      </c>
      <c r="E1169" s="2">
        <f>MACD!F1169</f>
        <v>0.11443492672595403</v>
      </c>
      <c r="F1169" s="2">
        <f>'Moving Avg'!D1169</f>
        <v>6.4943399999999993</v>
      </c>
      <c r="G1169" s="2">
        <f>'Moving Avg'!F1169</f>
        <v>6.7242999999999995</v>
      </c>
      <c r="H1169" s="2">
        <f>'Moving Avg'!G1169</f>
        <v>7.2124440000000005</v>
      </c>
      <c r="I1169" s="2">
        <f>'Moving Avg'!H1169</f>
        <v>6.9909099999999977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6.4451999999999998</v>
      </c>
      <c r="C1170" s="2">
        <f>RSI!I1170</f>
        <v>29.775163729241868</v>
      </c>
      <c r="D1170" s="2">
        <f>MACD!E1170</f>
        <v>0.11542216501733016</v>
      </c>
      <c r="E1170" s="2">
        <f>MACD!F1170</f>
        <v>0.11463237438422925</v>
      </c>
      <c r="F1170" s="2">
        <f>'Moving Avg'!D1170</f>
        <v>6.4675399999999996</v>
      </c>
      <c r="G1170" s="2">
        <f>'Moving Avg'!F1170</f>
        <v>6.6945300000000003</v>
      </c>
      <c r="H1170" s="2">
        <f>'Moving Avg'!G1170</f>
        <v>7.1888579999999989</v>
      </c>
      <c r="I1170" s="2">
        <f>'Moving Avg'!H1170</f>
        <v>6.9941239999999967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</row>
    <row r="1171" spans="1:12" ht="13.5" x14ac:dyDescent="0.25">
      <c r="A1171" s="3">
        <f>RSI!A1171</f>
        <v>43717</v>
      </c>
      <c r="B1171" s="2">
        <f>RSI!B1171</f>
        <v>6.4824000000000002</v>
      </c>
      <c r="C1171" s="2">
        <f>RSI!I1171</f>
        <v>32.725493771924945</v>
      </c>
      <c r="D1171" s="2">
        <f>MACD!E1171</f>
        <v>0.10749158694787386</v>
      </c>
      <c r="E1171" s="2">
        <f>MACD!F1171</f>
        <v>0.11320421689695818</v>
      </c>
      <c r="F1171" s="2">
        <f>'Moving Avg'!D1171</f>
        <v>6.4585999999999997</v>
      </c>
      <c r="G1171" s="2">
        <f>'Moving Avg'!F1171</f>
        <v>6.672200000000001</v>
      </c>
      <c r="H1171" s="2">
        <f>'Moving Avg'!G1171</f>
        <v>7.1646659999999995</v>
      </c>
      <c r="I1171" s="2">
        <f>'Moving Avg'!H1171</f>
        <v>6.997460499999999</v>
      </c>
      <c r="J1171" s="6" t="str">
        <f>OBV!F1171</f>
        <v>BULLISH</v>
      </c>
      <c r="K1171" s="6" t="str">
        <f>OBV!G1171</f>
        <v>NEUTRAL</v>
      </c>
      <c r="L1171" s="6" t="str">
        <f>OBV!H1171</f>
        <v>BULLISH DIVERGENCE</v>
      </c>
    </row>
    <row r="1172" spans="1:12" ht="13.5" x14ac:dyDescent="0.25">
      <c r="A1172" s="3">
        <f>RSI!A1172</f>
        <v>43718</v>
      </c>
      <c r="B1172" s="2">
        <f>RSI!B1172</f>
        <v>6.4749999999999996</v>
      </c>
      <c r="C1172" s="2">
        <f>RSI!I1172</f>
        <v>32.433584241150527</v>
      </c>
      <c r="D1172" s="2">
        <f>MACD!E1172</f>
        <v>9.0475987754449427E-2</v>
      </c>
      <c r="E1172" s="2">
        <f>MACD!F1172</f>
        <v>0.10865857106845643</v>
      </c>
      <c r="F1172" s="2">
        <f>'Moving Avg'!D1172</f>
        <v>6.4660399999999996</v>
      </c>
      <c r="G1172" s="2">
        <f>'Moving Avg'!F1172</f>
        <v>6.6461550000000003</v>
      </c>
      <c r="H1172" s="2">
        <f>'Moving Avg'!G1172</f>
        <v>7.1438339999999991</v>
      </c>
      <c r="I1172" s="2">
        <f>'Moving Avg'!H1172</f>
        <v>7.000759999999997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6.4600999999999997</v>
      </c>
      <c r="C1173" s="2">
        <f>RSI!I1173</f>
        <v>31.818157551313462</v>
      </c>
      <c r="D1173" s="2">
        <f>MACD!E1173</f>
        <v>7.3105635249579137E-2</v>
      </c>
      <c r="E1173" s="2">
        <f>MACD!F1173</f>
        <v>0.10154798390468098</v>
      </c>
      <c r="F1173" s="2">
        <f>'Moving Avg'!D1173</f>
        <v>6.4660399999999996</v>
      </c>
      <c r="G1173" s="2">
        <f>'Moving Avg'!F1173</f>
        <v>6.6230850000000006</v>
      </c>
      <c r="H1173" s="2">
        <f>'Moving Avg'!G1173</f>
        <v>7.1191959999999996</v>
      </c>
      <c r="I1173" s="2">
        <f>'Moving Avg'!H1173</f>
        <v>7.004048499999997</v>
      </c>
      <c r="J1173" s="6" t="str">
        <f>OBV!F1173</f>
        <v>BEARISH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6.4378000000000002</v>
      </c>
      <c r="C1174" s="2">
        <f>RSI!I1174</f>
        <v>30.873930197742283</v>
      </c>
      <c r="D1174" s="2">
        <f>MACD!E1174</f>
        <v>4.3349311945197755E-2</v>
      </c>
      <c r="E1174" s="2">
        <f>MACD!F1174</f>
        <v>8.9908249512784338E-2</v>
      </c>
      <c r="F1174" s="2">
        <f>'Moving Avg'!D1174</f>
        <v>6.4600999999999997</v>
      </c>
      <c r="G1174" s="2">
        <f>'Moving Avg'!F1174</f>
        <v>6.5992699999999997</v>
      </c>
      <c r="H1174" s="2">
        <f>'Moving Avg'!G1174</f>
        <v>7.0892779999999993</v>
      </c>
      <c r="I1174" s="2">
        <f>'Moving Avg'!H1174</f>
        <v>7.0072254999999988</v>
      </c>
      <c r="J1174" s="6" t="str">
        <f>OBV!F1174</f>
        <v>BEARISH</v>
      </c>
      <c r="K1174" s="6" t="str">
        <f>OBV!G1174</f>
        <v>WEAK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6.6089000000000002</v>
      </c>
      <c r="C1175" s="2">
        <f>RSI!I1175</f>
        <v>44.486244989951551</v>
      </c>
      <c r="D1175" s="2">
        <f>MACD!E1175</f>
        <v>2.5445077881136591E-2</v>
      </c>
      <c r="E1175" s="2">
        <f>MACD!F1175</f>
        <v>7.7015615186454792E-2</v>
      </c>
      <c r="F1175" s="2">
        <f>'Moving Avg'!D1175</f>
        <v>6.4928399999999993</v>
      </c>
      <c r="G1175" s="2">
        <f>'Moving Avg'!F1175</f>
        <v>6.5843849999999993</v>
      </c>
      <c r="H1175" s="2">
        <f>'Moving Avg'!G1175</f>
        <v>7.0656100000000013</v>
      </c>
      <c r="I1175" s="2">
        <f>'Moving Avg'!H1175</f>
        <v>7.0106859999999962</v>
      </c>
      <c r="J1175" s="6" t="str">
        <f>OBV!F1175</f>
        <v>BEARISH</v>
      </c>
      <c r="K1175" s="6" t="str">
        <f>OBV!G1175</f>
        <v>WEAK</v>
      </c>
      <c r="L1175" s="6" t="str">
        <f>OBV!H1175</f>
        <v>BEARISH DIVERGENCE</v>
      </c>
    </row>
    <row r="1176" spans="1:12" ht="13.5" x14ac:dyDescent="0.25">
      <c r="A1176" s="3">
        <f>RSI!A1176</f>
        <v>43724</v>
      </c>
      <c r="B1176" s="2">
        <f>RSI!B1176</f>
        <v>6.4973000000000001</v>
      </c>
      <c r="C1176" s="2">
        <f>RSI!I1176</f>
        <v>39.080570596826426</v>
      </c>
      <c r="D1176" s="2">
        <f>MACD!E1176</f>
        <v>1.1040392185576842E-2</v>
      </c>
      <c r="E1176" s="2">
        <f>MACD!F1176</f>
        <v>6.3820570586279213E-2</v>
      </c>
      <c r="F1176" s="2">
        <f>'Moving Avg'!D1176</f>
        <v>6.4958200000000001</v>
      </c>
      <c r="G1176" s="2">
        <f>'Moving Avg'!F1176</f>
        <v>6.5668949999999997</v>
      </c>
      <c r="H1176" s="2">
        <f>'Moving Avg'!G1176</f>
        <v>7.0373280000000014</v>
      </c>
      <c r="I1176" s="2">
        <f>'Moving Avg'!H1176</f>
        <v>7.013810999999996</v>
      </c>
      <c r="J1176" s="6" t="str">
        <f>OBV!F1176</f>
        <v>BEARISH</v>
      </c>
      <c r="K1176" s="6" t="str">
        <f>OBV!G1176</f>
        <v>WEAK</v>
      </c>
      <c r="L1176" s="6" t="str">
        <f>OBV!H1176</f>
        <v>BEARISH DIVERGENCE</v>
      </c>
    </row>
    <row r="1177" spans="1:12" ht="13.5" x14ac:dyDescent="0.25">
      <c r="A1177" s="3">
        <f>RSI!A1177</f>
        <v>43725</v>
      </c>
      <c r="B1177" s="2">
        <f>RSI!B1177</f>
        <v>6.5122</v>
      </c>
      <c r="C1177" s="2">
        <f>RSI!I1177</f>
        <v>40.126649521343253</v>
      </c>
      <c r="D1177" s="2">
        <f>MACD!E1177</f>
        <v>-1.4873710763200876E-2</v>
      </c>
      <c r="E1177" s="2">
        <f>MACD!F1177</f>
        <v>4.8081714316383202E-2</v>
      </c>
      <c r="F1177" s="2">
        <f>'Moving Avg'!D1177</f>
        <v>6.50326</v>
      </c>
      <c r="G1177" s="2">
        <f>'Moving Avg'!F1177</f>
        <v>6.5520099999999983</v>
      </c>
      <c r="H1177" s="2">
        <f>'Moving Avg'!G1177</f>
        <v>7.010238000000002</v>
      </c>
      <c r="I1177" s="2">
        <f>'Moving Avg'!H1177</f>
        <v>7.0172964999999969</v>
      </c>
      <c r="J1177" s="6" t="str">
        <f>OBV!F1177</f>
        <v>BEARISH</v>
      </c>
      <c r="K1177" s="6" t="str">
        <f>OBV!G1177</f>
        <v>WEAK</v>
      </c>
      <c r="L1177" s="6" t="str">
        <f>OBV!H1177</f>
        <v>BEARISH DIVERGENCE</v>
      </c>
    </row>
    <row r="1178" spans="1:12" ht="13.5" x14ac:dyDescent="0.25">
      <c r="A1178" s="3">
        <f>RSI!A1178</f>
        <v>43726</v>
      </c>
      <c r="B1178" s="2">
        <f>RSI!B1178</f>
        <v>6.4005000000000001</v>
      </c>
      <c r="C1178" s="2">
        <f>RSI!I1178</f>
        <v>35.241137052647233</v>
      </c>
      <c r="D1178" s="2">
        <f>MACD!E1178</f>
        <v>-2.4150301839728883E-2</v>
      </c>
      <c r="E1178" s="2">
        <f>MACD!F1178</f>
        <v>3.3635311085160789E-2</v>
      </c>
      <c r="F1178" s="2">
        <f>'Moving Avg'!D1178</f>
        <v>6.4913399999999992</v>
      </c>
      <c r="G1178" s="2">
        <f>'Moving Avg'!F1178</f>
        <v>6.5333999999999985</v>
      </c>
      <c r="H1178" s="2">
        <f>'Moving Avg'!G1178</f>
        <v>6.9824020000000022</v>
      </c>
      <c r="I1178" s="2">
        <f>'Moving Avg'!H1178</f>
        <v>7.0198099999999952</v>
      </c>
      <c r="J1178" s="6" t="str">
        <f>OBV!F1178</f>
        <v>BEARISH</v>
      </c>
      <c r="K1178" s="6" t="str">
        <f>OBV!G1178</f>
        <v>WEAK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6.4005000000000001</v>
      </c>
      <c r="C1179" s="2">
        <f>RSI!I1179</f>
        <v>35.241137052647233</v>
      </c>
      <c r="D1179" s="2">
        <f>MACD!E1179</f>
        <v>-2.932540536874928E-2</v>
      </c>
      <c r="E1179" s="2">
        <f>MACD!F1179</f>
        <v>2.104316779437878E-2</v>
      </c>
      <c r="F1179" s="2">
        <f>'Moving Avg'!D1179</f>
        <v>6.483880000000001</v>
      </c>
      <c r="G1179" s="2">
        <f>'Moving Avg'!F1179</f>
        <v>6.5155349999999981</v>
      </c>
      <c r="H1179" s="2">
        <f>'Moving Avg'!G1179</f>
        <v>6.9556080000000016</v>
      </c>
      <c r="I1179" s="2">
        <f>'Moving Avg'!H1179</f>
        <v>7.0225459999999966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</row>
    <row r="1180" spans="1:12" ht="13.5" x14ac:dyDescent="0.25">
      <c r="A1180" s="3">
        <f>RSI!A1180</f>
        <v>43728</v>
      </c>
      <c r="B1180" s="2">
        <f>RSI!B1180</f>
        <v>6.3781999999999996</v>
      </c>
      <c r="C1180" s="2">
        <f>RSI!I1180</f>
        <v>34.274919922640933</v>
      </c>
      <c r="D1180" s="2">
        <f>MACD!E1180</f>
        <v>-3.4061165622326861E-2</v>
      </c>
      <c r="E1180" s="2">
        <f>MACD!F1180</f>
        <v>1.0022301111037652E-2</v>
      </c>
      <c r="F1180" s="2">
        <f>'Moving Avg'!D1180</f>
        <v>6.4377399999999998</v>
      </c>
      <c r="G1180" s="2">
        <f>'Moving Avg'!F1180</f>
        <v>6.4961849999999988</v>
      </c>
      <c r="H1180" s="2">
        <f>'Moving Avg'!G1180</f>
        <v>6.9276240000000033</v>
      </c>
      <c r="I1180" s="2">
        <f>'Moving Avg'!H1180</f>
        <v>7.0252979999999967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6.3781999999999996</v>
      </c>
      <c r="C1181" s="2">
        <f>RSI!I1181</f>
        <v>34.274919922640933</v>
      </c>
      <c r="D1181" s="2">
        <f>MACD!E1181</f>
        <v>-3.0896747979149097E-2</v>
      </c>
      <c r="E1181" s="2">
        <f>MACD!F1181</f>
        <v>1.8384912930003022E-3</v>
      </c>
      <c r="F1181" s="2">
        <f>'Moving Avg'!D1181</f>
        <v>6.4139200000000001</v>
      </c>
      <c r="G1181" s="2">
        <f>'Moving Avg'!F1181</f>
        <v>6.4801849999999988</v>
      </c>
      <c r="H1181" s="2">
        <f>'Moving Avg'!G1181</f>
        <v>6.9006820000000015</v>
      </c>
      <c r="I1181" s="2">
        <f>'Moving Avg'!H1181</f>
        <v>7.0278589999999976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6.2815000000000003</v>
      </c>
      <c r="C1182" s="2">
        <f>RSI!I1182</f>
        <v>30.121613028391721</v>
      </c>
      <c r="D1182" s="2">
        <f>MACD!E1182</f>
        <v>-2.0853437882879966E-2</v>
      </c>
      <c r="E1182" s="2">
        <f>MACD!F1182</f>
        <v>-2.6998945421757518E-3</v>
      </c>
      <c r="F1182" s="2">
        <f>'Moving Avg'!D1182</f>
        <v>6.3677800000000007</v>
      </c>
      <c r="G1182" s="2">
        <f>'Moving Avg'!F1182</f>
        <v>6.4634399999999985</v>
      </c>
      <c r="H1182" s="2">
        <f>'Moving Avg'!G1182</f>
        <v>6.8715080000000013</v>
      </c>
      <c r="I1182" s="2">
        <f>'Moving Avg'!H1182</f>
        <v>7.0300319999999976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6.274</v>
      </c>
      <c r="C1183" s="2">
        <f>RSI!I1183</f>
        <v>29.819797392440435</v>
      </c>
      <c r="D1183" s="2">
        <f>MACD!E1183</f>
        <v>-1.2278725552380187E-2</v>
      </c>
      <c r="E1183" s="2">
        <f>MACD!F1183</f>
        <v>-4.6156607442166386E-3</v>
      </c>
      <c r="F1183" s="2">
        <f>'Moving Avg'!D1183</f>
        <v>6.3424800000000001</v>
      </c>
      <c r="G1183" s="2">
        <f>'Moving Avg'!F1183</f>
        <v>6.448179999999998</v>
      </c>
      <c r="H1183" s="2">
        <f>'Moving Avg'!G1183</f>
        <v>6.8436720000000024</v>
      </c>
      <c r="I1183" s="2">
        <f>'Moving Avg'!H1183</f>
        <v>7.0321354999999963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6.1772999999999998</v>
      </c>
      <c r="C1184" s="2">
        <f>RSI!I1184</f>
        <v>26.177749061567155</v>
      </c>
      <c r="D1184" s="2">
        <f>MACD!E1184</f>
        <v>4.3227385815303165E-4</v>
      </c>
      <c r="E1184" s="2">
        <f>MACD!F1184</f>
        <v>-3.6060738237427047E-3</v>
      </c>
      <c r="F1184" s="2">
        <f>'Moving Avg'!D1184</f>
        <v>6.2978399999999999</v>
      </c>
      <c r="G1184" s="2">
        <f>'Moving Avg'!F1184</f>
        <v>6.4340399999999986</v>
      </c>
      <c r="H1184" s="2">
        <f>'Moving Avg'!G1184</f>
        <v>6.8128600000000032</v>
      </c>
      <c r="I1184" s="2">
        <f>'Moving Avg'!H1184</f>
        <v>7.0338509999999976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5.9317000000000002</v>
      </c>
      <c r="C1185" s="2">
        <f>RSI!I1185</f>
        <v>19.622582267739418</v>
      </c>
      <c r="D1185" s="2">
        <f>MACD!E1185</f>
        <v>5.7870438366597554E-2</v>
      </c>
      <c r="E1185" s="2">
        <f>MACD!F1185</f>
        <v>8.6892286143253478E-3</v>
      </c>
      <c r="F1185" s="2">
        <f>'Moving Avg'!D1185</f>
        <v>6.2085400000000002</v>
      </c>
      <c r="G1185" s="2">
        <f>'Moving Avg'!F1185</f>
        <v>6.4016649999999986</v>
      </c>
      <c r="H1185" s="2">
        <f>'Moving Avg'!G1185</f>
        <v>6.7799640000000023</v>
      </c>
      <c r="I1185" s="2">
        <f>'Moving Avg'!H1185</f>
        <v>7.0344654999999969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5.7903000000000002</v>
      </c>
      <c r="C1186" s="2">
        <f>RSI!I1186</f>
        <v>16.985437799414868</v>
      </c>
      <c r="D1186" s="2">
        <f>MACD!E1186</f>
        <v>0.10323457935336666</v>
      </c>
      <c r="E1186" s="2">
        <f>MACD!F1186</f>
        <v>2.7598298762133613E-2</v>
      </c>
      <c r="F1186" s="2">
        <f>'Moving Avg'!D1186</f>
        <v>6.0909599999999999</v>
      </c>
      <c r="G1186" s="2">
        <f>'Moving Avg'!F1186</f>
        <v>6.3648249999999988</v>
      </c>
      <c r="H1186" s="2">
        <f>'Moving Avg'!G1186</f>
        <v>6.7454320000000019</v>
      </c>
      <c r="I1186" s="2">
        <f>'Moving Avg'!H1186</f>
        <v>7.0344999999999969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5.6786000000000003</v>
      </c>
      <c r="C1187" s="2">
        <f>RSI!I1187</f>
        <v>15.242714182383395</v>
      </c>
      <c r="D1187" s="2">
        <f>MACD!E1187</f>
        <v>0.15622318463526952</v>
      </c>
      <c r="E1187" s="2">
        <f>MACD!F1187</f>
        <v>5.3323275936760797E-2</v>
      </c>
      <c r="F1187" s="2">
        <f>'Moving Avg'!D1187</f>
        <v>5.9703799999999996</v>
      </c>
      <c r="G1187" s="2">
        <f>'Moving Avg'!F1187</f>
        <v>6.3268649999999989</v>
      </c>
      <c r="H1187" s="2">
        <f>'Moving Avg'!G1187</f>
        <v>6.7056880000000039</v>
      </c>
      <c r="I1187" s="2">
        <f>'Moving Avg'!H1187</f>
        <v>7.0344529999999965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5.7157999999999998</v>
      </c>
      <c r="C1188" s="2">
        <f>RSI!I1188</f>
        <v>18.250930345770712</v>
      </c>
      <c r="D1188" s="2">
        <f>MACD!E1188</f>
        <v>0.18551769664091733</v>
      </c>
      <c r="E1188" s="2">
        <f>MACD!F1188</f>
        <v>7.9762160077592098E-2</v>
      </c>
      <c r="F1188" s="2">
        <f>'Moving Avg'!D1188</f>
        <v>5.8587400000000001</v>
      </c>
      <c r="G1188" s="2">
        <f>'Moving Avg'!F1188</f>
        <v>6.28965</v>
      </c>
      <c r="H1188" s="2">
        <f>'Moving Avg'!G1188</f>
        <v>6.6666880000000024</v>
      </c>
      <c r="I1188" s="2">
        <f>'Moving Avg'!H1188</f>
        <v>7.0348144999999951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5.9539999999999997</v>
      </c>
      <c r="C1189" s="2">
        <f>RSI!I1189</f>
        <v>34.324694800710418</v>
      </c>
      <c r="D1189" s="2">
        <f>MACD!E1189</f>
        <v>0.19651348015940595</v>
      </c>
      <c r="E1189" s="2">
        <f>MACD!F1189</f>
        <v>0.10311242409395487</v>
      </c>
      <c r="F1189" s="2">
        <f>'Moving Avg'!D1189</f>
        <v>5.8140799999999997</v>
      </c>
      <c r="G1189" s="2">
        <f>'Moving Avg'!F1189</f>
        <v>6.2639749999999994</v>
      </c>
      <c r="H1189" s="2">
        <f>'Moving Avg'!G1189</f>
        <v>6.6354300000000022</v>
      </c>
      <c r="I1189" s="2">
        <f>'Moving Avg'!H1189</f>
        <v>7.0361444999999971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6.2218999999999998</v>
      </c>
      <c r="C1190" s="2">
        <f>RSI!I1190</f>
        <v>46.956903445778146</v>
      </c>
      <c r="D1190" s="2">
        <f>MACD!E1190</f>
        <v>0.18470204582022287</v>
      </c>
      <c r="E1190" s="2">
        <f>MACD!F1190</f>
        <v>0.11943034843920848</v>
      </c>
      <c r="F1190" s="2">
        <f>'Moving Avg'!D1190</f>
        <v>5.8721199999999998</v>
      </c>
      <c r="G1190" s="2">
        <f>'Moving Avg'!F1190</f>
        <v>6.2528100000000011</v>
      </c>
      <c r="H1190" s="2">
        <f>'Moving Avg'!G1190</f>
        <v>6.6095300000000021</v>
      </c>
      <c r="I1190" s="2">
        <f>'Moving Avg'!H1190</f>
        <v>7.0384959999999968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6.5494000000000003</v>
      </c>
      <c r="C1191" s="2">
        <f>RSI!I1191</f>
        <v>57.674601554574167</v>
      </c>
      <c r="D1191" s="2">
        <f>MACD!E1191</f>
        <v>0.15086514375026194</v>
      </c>
      <c r="E1191" s="2">
        <f>MACD!F1191</f>
        <v>0.12571730750141918</v>
      </c>
      <c r="F1191" s="2">
        <f>'Moving Avg'!D1191</f>
        <v>6.0239400000000005</v>
      </c>
      <c r="G1191" s="2">
        <f>'Moving Avg'!F1191</f>
        <v>6.2561600000000004</v>
      </c>
      <c r="H1191" s="2">
        <f>'Moving Avg'!G1191</f>
        <v>6.5886920000000009</v>
      </c>
      <c r="I1191" s="2">
        <f>'Moving Avg'!H1191</f>
        <v>7.0426439999999957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6.7727000000000004</v>
      </c>
      <c r="C1192" s="2">
        <f>RSI!I1192</f>
        <v>63.142940616147463</v>
      </c>
      <c r="D1192" s="2">
        <f>MACD!E1192</f>
        <v>8.9266828524505293E-2</v>
      </c>
      <c r="E1192" s="2">
        <f>MACD!F1192</f>
        <v>0.11842721170603641</v>
      </c>
      <c r="F1192" s="2">
        <f>'Moving Avg'!D1192</f>
        <v>6.2427599999999996</v>
      </c>
      <c r="G1192" s="2">
        <f>'Moving Avg'!F1192</f>
        <v>6.2710450000000009</v>
      </c>
      <c r="H1192" s="2">
        <f>'Moving Avg'!G1192</f>
        <v>6.5732120000000007</v>
      </c>
      <c r="I1192" s="2">
        <f>'Moving Avg'!H1192</f>
        <v>7.0479084999999966</v>
      </c>
      <c r="J1192" s="6" t="str">
        <f>OBV!F1192</f>
        <v>BULLISH</v>
      </c>
      <c r="K1192" s="6" t="str">
        <f>OBV!G1192</f>
        <v>STRONG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6.7727000000000004</v>
      </c>
      <c r="C1193" s="2">
        <f>RSI!I1193</f>
        <v>63.142940616147463</v>
      </c>
      <c r="D1193" s="2">
        <f>MACD!E1193</f>
        <v>3.3237187495499754E-2</v>
      </c>
      <c r="E1193" s="2">
        <f>MACD!F1193</f>
        <v>0.10138920686392909</v>
      </c>
      <c r="F1193" s="2">
        <f>'Moving Avg'!D1193</f>
        <v>6.4541399999999998</v>
      </c>
      <c r="G1193" s="2">
        <f>'Moving Avg'!F1193</f>
        <v>6.2866750000000007</v>
      </c>
      <c r="H1193" s="2">
        <f>'Moving Avg'!G1193</f>
        <v>6.5598160000000005</v>
      </c>
      <c r="I1193" s="2">
        <f>'Moving Avg'!H1193</f>
        <v>7.0523149999999966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6.7279999999999998</v>
      </c>
      <c r="C1194" s="2">
        <f>RSI!I1194</f>
        <v>61.304149412246787</v>
      </c>
      <c r="D1194" s="2">
        <f>MACD!E1194</f>
        <v>-2.8288453624040422E-2</v>
      </c>
      <c r="E1194" s="2">
        <f>MACD!F1194</f>
        <v>7.5453674766335202E-2</v>
      </c>
      <c r="F1194" s="2">
        <f>'Moving Avg'!D1194</f>
        <v>6.6089399999999996</v>
      </c>
      <c r="G1194" s="2">
        <f>'Moving Avg'!F1194</f>
        <v>6.3011850000000011</v>
      </c>
      <c r="H1194" s="2">
        <f>'Moving Avg'!G1194</f>
        <v>6.5470140000000008</v>
      </c>
      <c r="I1194" s="2">
        <f>'Moving Avg'!H1194</f>
        <v>7.056529999999996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6.6981999999999999</v>
      </c>
      <c r="C1195" s="2">
        <f>RSI!I1195</f>
        <v>60.048684623061149</v>
      </c>
      <c r="D1195" s="2">
        <f>MACD!E1195</f>
        <v>-0.11802291941713783</v>
      </c>
      <c r="E1195" s="2">
        <f>MACD!F1195</f>
        <v>3.67583559296406E-2</v>
      </c>
      <c r="F1195" s="2">
        <f>'Moving Avg'!D1195</f>
        <v>6.7042000000000002</v>
      </c>
      <c r="G1195" s="2">
        <f>'Moving Avg'!F1195</f>
        <v>6.30565</v>
      </c>
      <c r="H1195" s="2">
        <f>'Moving Avg'!G1195</f>
        <v>6.5383800000000001</v>
      </c>
      <c r="I1195" s="2">
        <f>'Moving Avg'!H1195</f>
        <v>7.0603414999999963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7.1001000000000003</v>
      </c>
      <c r="C1196" s="2">
        <f>RSI!I1196</f>
        <v>69.207609504585463</v>
      </c>
      <c r="D1196" s="2">
        <f>MACD!E1196</f>
        <v>-0.24724196903375706</v>
      </c>
      <c r="E1196" s="2">
        <f>MACD!F1196</f>
        <v>-2.0041709063038933E-2</v>
      </c>
      <c r="F1196" s="2">
        <f>'Moving Avg'!D1196</f>
        <v>6.8143399999999996</v>
      </c>
      <c r="G1196" s="2">
        <f>'Moving Avg'!F1196</f>
        <v>6.3357900000000003</v>
      </c>
      <c r="H1196" s="2">
        <f>'Moving Avg'!G1196</f>
        <v>6.542548</v>
      </c>
      <c r="I1196" s="2">
        <f>'Moving Avg'!H1196</f>
        <v>7.0663529999999959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7.2191999999999998</v>
      </c>
      <c r="C1197" s="2">
        <f>RSI!I1197</f>
        <v>71.306885520515479</v>
      </c>
      <c r="D1197" s="2">
        <f>MACD!E1197</f>
        <v>-0.38659772620878652</v>
      </c>
      <c r="E1197" s="2">
        <f>MACD!F1197</f>
        <v>-9.3352912492188467E-2</v>
      </c>
      <c r="F1197" s="2">
        <f>'Moving Avg'!D1197</f>
        <v>6.9036400000000002</v>
      </c>
      <c r="G1197" s="2">
        <f>'Moving Avg'!F1197</f>
        <v>6.3711400000000005</v>
      </c>
      <c r="H1197" s="2">
        <f>'Moving Avg'!G1197</f>
        <v>6.5540099999999999</v>
      </c>
      <c r="I1197" s="2">
        <f>'Moving Avg'!H1197</f>
        <v>7.0735319999999966</v>
      </c>
      <c r="J1197" s="6" t="str">
        <f>OBV!F1197</f>
        <v>BULLISH</v>
      </c>
      <c r="K1197" s="6" t="str">
        <f>OBV!G1197</f>
        <v>STRONG</v>
      </c>
      <c r="L1197" s="6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7.2191999999999998</v>
      </c>
      <c r="C1198" s="2">
        <f>RSI!I1198</f>
        <v>71.306885520515479</v>
      </c>
      <c r="D1198" s="2">
        <f>MACD!E1198</f>
        <v>-0.50320753338342517</v>
      </c>
      <c r="E1198" s="2">
        <f>MACD!F1198</f>
        <v>-0.17532383667043583</v>
      </c>
      <c r="F1198" s="2">
        <f>'Moving Avg'!D1198</f>
        <v>6.9929399999999999</v>
      </c>
      <c r="G1198" s="2">
        <f>'Moving Avg'!F1198</f>
        <v>6.4120749999999997</v>
      </c>
      <c r="H1198" s="2">
        <f>'Moving Avg'!G1198</f>
        <v>6.56175</v>
      </c>
      <c r="I1198" s="2">
        <f>'Moving Avg'!H1198</f>
        <v>7.0805204999999942</v>
      </c>
      <c r="J1198" s="6" t="str">
        <f>OBV!F1198</f>
        <v>BULLISH</v>
      </c>
      <c r="K1198" s="6" t="str">
        <f>OBV!G1198</f>
        <v>STRONG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7.3308</v>
      </c>
      <c r="C1199" s="2">
        <f>RSI!I1199</f>
        <v>73.286067646244931</v>
      </c>
      <c r="D1199" s="2">
        <f>MACD!E1199</f>
        <v>-0.57758721098881427</v>
      </c>
      <c r="E1199" s="2">
        <f>MACD!F1199</f>
        <v>-0.25577651153411152</v>
      </c>
      <c r="F1199" s="2">
        <f>'Moving Avg'!D1199</f>
        <v>7.1135000000000002</v>
      </c>
      <c r="G1199" s="2">
        <f>'Moving Avg'!F1199</f>
        <v>6.4585900000000009</v>
      </c>
      <c r="H1199" s="2">
        <f>'Moving Avg'!G1199</f>
        <v>6.5675539999999986</v>
      </c>
      <c r="I1199" s="2">
        <f>'Moving Avg'!H1199</f>
        <v>7.0878444999999939</v>
      </c>
      <c r="J1199" s="6" t="str">
        <f>OBV!F1199</f>
        <v>BULLISH</v>
      </c>
      <c r="K1199" s="6" t="str">
        <f>OBV!G1199</f>
        <v>STRONG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7.3234000000000004</v>
      </c>
      <c r="C1200" s="2">
        <f>RSI!I1200</f>
        <v>72.926858173229903</v>
      </c>
      <c r="D1200" s="2">
        <f>MACD!E1200</f>
        <v>-0.60320619246324991</v>
      </c>
      <c r="E1200" s="2">
        <f>MACD!F1200</f>
        <v>-0.32526244771993917</v>
      </c>
      <c r="F1200" s="2">
        <f>'Moving Avg'!D1200</f>
        <v>7.2385400000000004</v>
      </c>
      <c r="G1200" s="2">
        <f>'Moving Avg'!F1200</f>
        <v>6.5058499999999997</v>
      </c>
      <c r="H1200" s="2">
        <f>'Moving Avg'!G1200</f>
        <v>6.5732099999999996</v>
      </c>
      <c r="I1200" s="2">
        <f>'Moving Avg'!H1200</f>
        <v>7.0949089999999941</v>
      </c>
      <c r="J1200" s="6" t="str">
        <f>OBV!F1200</f>
        <v>BULLISH</v>
      </c>
      <c r="K1200" s="6" t="str">
        <f>OBV!G1200</f>
        <v>STRONG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7.2564000000000002</v>
      </c>
      <c r="C1201" s="2">
        <f>RSI!I1201</f>
        <v>69.60051844284726</v>
      </c>
      <c r="D1201" s="2">
        <f>MACD!E1201</f>
        <v>-0.57360902760745613</v>
      </c>
      <c r="E1201" s="2">
        <f>MACD!F1201</f>
        <v>-0.37493176369744258</v>
      </c>
      <c r="F1201" s="2">
        <f>'Moving Avg'!D1201</f>
        <v>7.2697999999999992</v>
      </c>
      <c r="G1201" s="2">
        <f>'Moving Avg'!F1201</f>
        <v>6.5497600000000009</v>
      </c>
      <c r="H1201" s="2">
        <f>'Moving Avg'!G1201</f>
        <v>6.5797579999999991</v>
      </c>
      <c r="I1201" s="2">
        <f>'Moving Avg'!H1201</f>
        <v>7.1010349999999951</v>
      </c>
      <c r="J1201" s="6" t="str">
        <f>OBV!F1201</f>
        <v>BULLISH</v>
      </c>
      <c r="K1201" s="6" t="str">
        <f>OBV!G1201</f>
        <v>STRONG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6.9810999999999996</v>
      </c>
      <c r="C1202" s="2">
        <f>RSI!I1202</f>
        <v>57.911903960168004</v>
      </c>
      <c r="D1202" s="2">
        <f>MACD!E1202</f>
        <v>-0.49719405197847433</v>
      </c>
      <c r="E1202" s="2">
        <f>MACD!F1202</f>
        <v>-0.39938422135364893</v>
      </c>
      <c r="F1202" s="2">
        <f>'Moving Avg'!D1202</f>
        <v>7.2221799999999998</v>
      </c>
      <c r="G1202" s="2">
        <f>'Moving Avg'!F1202</f>
        <v>6.5847399999999991</v>
      </c>
      <c r="H1202" s="2">
        <f>'Moving Avg'!G1202</f>
        <v>6.5794619999999995</v>
      </c>
      <c r="I1202" s="2">
        <f>'Moving Avg'!H1202</f>
        <v>7.1054349999999928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6.7355</v>
      </c>
      <c r="C1203" s="2">
        <f>RSI!I1203</f>
        <v>49.866206054611673</v>
      </c>
      <c r="D1203" s="2">
        <f>MACD!E1203</f>
        <v>-0.41584107617823474</v>
      </c>
      <c r="E1203" s="2">
        <f>MACD!F1203</f>
        <v>-0.40267559231856609</v>
      </c>
      <c r="F1203" s="2">
        <f>'Moving Avg'!D1203</f>
        <v>7.1254400000000002</v>
      </c>
      <c r="G1203" s="2">
        <f>'Moving Avg'!F1203</f>
        <v>6.6078149999999996</v>
      </c>
      <c r="H1203" s="2">
        <f>'Moving Avg'!G1203</f>
        <v>6.575742</v>
      </c>
      <c r="I1203" s="2">
        <f>'Moving Avg'!H1203</f>
        <v>7.1087339999999912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6.9885000000000002</v>
      </c>
      <c r="C1204" s="2">
        <f>RSI!I1204</f>
        <v>56.561204693187726</v>
      </c>
      <c r="D1204" s="2">
        <f>MACD!E1204</f>
        <v>-0.37255779227573083</v>
      </c>
      <c r="E1204" s="2">
        <f>MACD!F1204</f>
        <v>-0.39665203230999907</v>
      </c>
      <c r="F1204" s="2">
        <f>'Moving Avg'!D1204</f>
        <v>7.0569800000000003</v>
      </c>
      <c r="G1204" s="2">
        <f>'Moving Avg'!F1204</f>
        <v>6.6483749999999997</v>
      </c>
      <c r="H1204" s="2">
        <f>'Moving Avg'!G1204</f>
        <v>6.5772299999999992</v>
      </c>
      <c r="I1204" s="2">
        <f>'Moving Avg'!H1204</f>
        <v>7.1133934999999919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6.9438000000000004</v>
      </c>
      <c r="C1205" s="2">
        <f>RSI!I1205</f>
        <v>55.159640374227102</v>
      </c>
      <c r="D1205" s="2">
        <f>MACD!E1205</f>
        <v>-0.33864287990452979</v>
      </c>
      <c r="E1205" s="2">
        <f>MACD!F1205</f>
        <v>-0.38505020182890526</v>
      </c>
      <c r="F1205" s="2">
        <f>'Moving Avg'!D1205</f>
        <v>6.9810600000000012</v>
      </c>
      <c r="G1205" s="2">
        <f>'Moving Avg'!F1205</f>
        <v>6.6989800000000006</v>
      </c>
      <c r="H1205" s="2">
        <f>'Moving Avg'!G1205</f>
        <v>6.5779739999999993</v>
      </c>
      <c r="I1205" s="2">
        <f>'Moving Avg'!H1205</f>
        <v>7.1172889999999951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6.9215</v>
      </c>
      <c r="C1206" s="2">
        <f>RSI!I1206</f>
        <v>54.434947133629144</v>
      </c>
      <c r="D1206" s="2">
        <f>MACD!E1206</f>
        <v>-0.24752842856065982</v>
      </c>
      <c r="E1206" s="2">
        <f>MACD!F1206</f>
        <v>-0.35754584717525623</v>
      </c>
      <c r="F1206" s="2">
        <f>'Moving Avg'!D1206</f>
        <v>6.9140800000000002</v>
      </c>
      <c r="G1206" s="2">
        <f>'Moving Avg'!F1206</f>
        <v>6.7555400000000008</v>
      </c>
      <c r="H1206" s="2">
        <f>'Moving Avg'!G1206</f>
        <v>6.5794619999999986</v>
      </c>
      <c r="I1206" s="2">
        <f>'Moving Avg'!H1206</f>
        <v>7.1192299999999946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6.8098999999999998</v>
      </c>
      <c r="C1207" s="2">
        <f>RSI!I1207</f>
        <v>50.83543730841577</v>
      </c>
      <c r="D1207" s="2">
        <f>MACD!E1207</f>
        <v>-0.14469655439027029</v>
      </c>
      <c r="E1207" s="2">
        <f>MACD!F1207</f>
        <v>-0.31497598861825904</v>
      </c>
      <c r="F1207" s="2">
        <f>'Moving Avg'!D1207</f>
        <v>6.8798399999999997</v>
      </c>
      <c r="G1207" s="2">
        <f>'Moving Avg'!F1207</f>
        <v>6.8121049999999999</v>
      </c>
      <c r="H1207" s="2">
        <f>'Moving Avg'!G1207</f>
        <v>6.5794619999999986</v>
      </c>
      <c r="I1207" s="2">
        <f>'Moving Avg'!H1207</f>
        <v>7.1188334999999938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6.8842999999999996</v>
      </c>
      <c r="C1208" s="2">
        <f>RSI!I1208</f>
        <v>53.063707075178996</v>
      </c>
      <c r="D1208" s="2">
        <f>MACD!E1208</f>
        <v>-6.332803127227038E-2</v>
      </c>
      <c r="E1208" s="2">
        <f>MACD!F1208</f>
        <v>-0.2646463971490613</v>
      </c>
      <c r="F1208" s="2">
        <f>'Moving Avg'!D1208</f>
        <v>6.9096000000000002</v>
      </c>
      <c r="G1208" s="2">
        <f>'Moving Avg'!F1208</f>
        <v>6.8705299999999996</v>
      </c>
      <c r="H1208" s="2">
        <f>'Moving Avg'!G1208</f>
        <v>6.5816939999999988</v>
      </c>
      <c r="I1208" s="2">
        <f>'Moving Avg'!H1208</f>
        <v>7.1188089999999953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6.8842999999999996</v>
      </c>
      <c r="C1209" s="2">
        <f>RSI!I1209</f>
        <v>53.063707075178996</v>
      </c>
      <c r="D1209" s="2">
        <f>MACD!E1209</f>
        <v>2.2129678079693349E-2</v>
      </c>
      <c r="E1209" s="2">
        <f>MACD!F1209</f>
        <v>-0.20729118210331038</v>
      </c>
      <c r="F1209" s="2">
        <f>'Moving Avg'!D1209</f>
        <v>6.8887599999999996</v>
      </c>
      <c r="G1209" s="2">
        <f>'Moving Avg'!F1209</f>
        <v>6.9170449999999999</v>
      </c>
      <c r="H1209" s="2">
        <f>'Moving Avg'!G1209</f>
        <v>6.584223999999999</v>
      </c>
      <c r="I1209" s="2">
        <f>'Moving Avg'!H1209</f>
        <v>7.1191339999999945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6.8098999999999998</v>
      </c>
      <c r="C1210" s="2">
        <f>RSI!I1210</f>
        <v>50.413778299663946</v>
      </c>
      <c r="D1210" s="2">
        <f>MACD!E1210</f>
        <v>9.8292502465651133E-2</v>
      </c>
      <c r="E1210" s="2">
        <f>MACD!F1210</f>
        <v>-0.14617444518951808</v>
      </c>
      <c r="F1210" s="2">
        <f>'Moving Avg'!D1210</f>
        <v>6.86198</v>
      </c>
      <c r="G1210" s="2">
        <f>'Moving Avg'!F1210</f>
        <v>6.9464449999999998</v>
      </c>
      <c r="H1210" s="2">
        <f>'Moving Avg'!G1210</f>
        <v>6.5851179999999996</v>
      </c>
      <c r="I1210" s="2">
        <f>'Moving Avg'!H1210</f>
        <v>7.1195319999999933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6.8620000000000001</v>
      </c>
      <c r="C1211" s="2">
        <f>RSI!I1211</f>
        <v>52.21344391093384</v>
      </c>
      <c r="D1211" s="2">
        <f>MACD!E1211</f>
        <v>0.14852898877982756</v>
      </c>
      <c r="E1211" s="2">
        <f>MACD!F1211</f>
        <v>-8.7233758395648953E-2</v>
      </c>
      <c r="F1211" s="2">
        <f>'Moving Avg'!D1211</f>
        <v>6.8500800000000002</v>
      </c>
      <c r="G1211" s="2">
        <f>'Moving Avg'!F1211</f>
        <v>6.9620750000000005</v>
      </c>
      <c r="H1211" s="2">
        <f>'Moving Avg'!G1211</f>
        <v>6.588394000000001</v>
      </c>
      <c r="I1211" s="2">
        <f>'Moving Avg'!H1211</f>
        <v>7.1207939999999947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6.8247999999999998</v>
      </c>
      <c r="C1212" s="2">
        <f>RSI!I1212</f>
        <v>50.795859230647089</v>
      </c>
      <c r="D1212" s="2">
        <f>MACD!E1212</f>
        <v>0.15109171750142103</v>
      </c>
      <c r="E1212" s="2">
        <f>MACD!F1212</f>
        <v>-3.9568663216234951E-2</v>
      </c>
      <c r="F1212" s="2">
        <f>'Moving Avg'!D1212</f>
        <v>6.8530599999999993</v>
      </c>
      <c r="G1212" s="2">
        <f>'Moving Avg'!F1212</f>
        <v>6.9646799999999995</v>
      </c>
      <c r="H1212" s="2">
        <f>'Moving Avg'!G1212</f>
        <v>6.592562</v>
      </c>
      <c r="I1212" s="2">
        <f>'Moving Avg'!H1212</f>
        <v>7.1212344999999964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6.7727000000000004</v>
      </c>
      <c r="C1213" s="2">
        <f>RSI!I1213</f>
        <v>48.797631942387788</v>
      </c>
      <c r="D1213" s="2">
        <f>MACD!E1213</f>
        <v>0.11923355091575871</v>
      </c>
      <c r="E1213" s="2">
        <f>MACD!F1213</f>
        <v>-7.8082203898362165E-3</v>
      </c>
      <c r="F1213" s="2">
        <f>'Moving Avg'!D1213</f>
        <v>6.8307400000000005</v>
      </c>
      <c r="G1213" s="2">
        <f>'Moving Avg'!F1213</f>
        <v>6.9646799999999986</v>
      </c>
      <c r="H1213" s="2">
        <f>'Moving Avg'!G1213</f>
        <v>6.5964320000000001</v>
      </c>
      <c r="I1213" s="2">
        <f>'Moving Avg'!H1213</f>
        <v>7.1207789999999953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6.6981999999999999</v>
      </c>
      <c r="C1214" s="2">
        <f>RSI!I1214</f>
        <v>46.010383626629817</v>
      </c>
      <c r="D1214" s="2">
        <f>MACD!E1214</f>
        <v>0.1369323258025954</v>
      </c>
      <c r="E1214" s="2">
        <f>MACD!F1214</f>
        <v>2.1139888848650111E-2</v>
      </c>
      <c r="F1214" s="2">
        <f>'Moving Avg'!D1214</f>
        <v>6.7935200000000009</v>
      </c>
      <c r="G1214" s="2">
        <f>'Moving Avg'!F1214</f>
        <v>6.9631899999999973</v>
      </c>
      <c r="H1214" s="2">
        <f>'Moving Avg'!G1214</f>
        <v>6.6011939999999996</v>
      </c>
      <c r="I1214" s="2">
        <f>'Moving Avg'!H1214</f>
        <v>7.1185209999999977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6.6981999999999999</v>
      </c>
      <c r="C1215" s="2">
        <f>RSI!I1215</f>
        <v>46.010383626629817</v>
      </c>
      <c r="D1215" s="2">
        <f>MACD!E1215</f>
        <v>0.1456697440096324</v>
      </c>
      <c r="E1215" s="2">
        <f>MACD!F1215</f>
        <v>4.6045859880846571E-2</v>
      </c>
      <c r="F1215" s="2">
        <f>'Moving Avg'!D1215</f>
        <v>6.7711799999999993</v>
      </c>
      <c r="G1215" s="2">
        <f>'Moving Avg'!F1215</f>
        <v>6.9631899999999973</v>
      </c>
      <c r="H1215" s="2">
        <f>'Moving Avg'!G1215</f>
        <v>6.6035739999999983</v>
      </c>
      <c r="I1215" s="2">
        <f>'Moving Avg'!H1215</f>
        <v>7.1149919999999973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6.8023999999999996</v>
      </c>
      <c r="C1216" s="2">
        <f>RSI!I1216</f>
        <v>50.588489751544074</v>
      </c>
      <c r="D1216" s="2">
        <f>MACD!E1216</f>
        <v>0.142504818171731</v>
      </c>
      <c r="E1216" s="2">
        <f>MACD!F1216</f>
        <v>6.5337651539023461E-2</v>
      </c>
      <c r="F1216" s="2">
        <f>'Moving Avg'!D1216</f>
        <v>6.7592600000000003</v>
      </c>
      <c r="G1216" s="2">
        <f>'Moving Avg'!F1216</f>
        <v>6.9483049999999995</v>
      </c>
      <c r="H1216" s="2">
        <f>'Moving Avg'!G1216</f>
        <v>6.6090799999999987</v>
      </c>
      <c r="I1216" s="2">
        <f>'Moving Avg'!H1216</f>
        <v>7.1130964999999966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6.8471000000000002</v>
      </c>
      <c r="C1217" s="2">
        <f>RSI!I1217</f>
        <v>52.451176716819489</v>
      </c>
      <c r="D1217" s="2">
        <f>MACD!E1217</f>
        <v>0.11927811196629001</v>
      </c>
      <c r="E1217" s="2">
        <f>MACD!F1217</f>
        <v>7.6125743624476772E-2</v>
      </c>
      <c r="F1217" s="2">
        <f>'Moving Avg'!D1217</f>
        <v>6.7637199999999993</v>
      </c>
      <c r="G1217" s="2">
        <f>'Moving Avg'!F1217</f>
        <v>6.9296999999999995</v>
      </c>
      <c r="H1217" s="2">
        <f>'Moving Avg'!G1217</f>
        <v>6.6172659999999981</v>
      </c>
      <c r="I1217" s="2">
        <f>'Moving Avg'!H1217</f>
        <v>7.1108524999999982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6.8098999999999998</v>
      </c>
      <c r="C1218" s="2">
        <f>RSI!I1218</f>
        <v>50.736996029262293</v>
      </c>
      <c r="D1218" s="2">
        <f>MACD!E1218</f>
        <v>0.11349903317893517</v>
      </c>
      <c r="E1218" s="2">
        <f>MACD!F1218</f>
        <v>8.3600401535368463E-2</v>
      </c>
      <c r="F1218" s="2">
        <f>'Moving Avg'!D1218</f>
        <v>6.7711600000000001</v>
      </c>
      <c r="G1218" s="2">
        <f>'Moving Avg'!F1218</f>
        <v>6.9092349999999998</v>
      </c>
      <c r="H1218" s="2">
        <f>'Moving Avg'!G1218</f>
        <v>6.6242619999999999</v>
      </c>
      <c r="I1218" s="2">
        <f>'Moving Avg'!H1218</f>
        <v>7.1081044999999987</v>
      </c>
      <c r="J1218" s="6" t="str">
        <f>OBV!F1218</f>
        <v>BEARISH</v>
      </c>
      <c r="K1218" s="6" t="str">
        <f>OBV!G1218</f>
        <v>NEUTRAL</v>
      </c>
      <c r="L1218" s="6" t="str">
        <f>OBV!H1218</f>
        <v>BEARISH DIVERGENCE</v>
      </c>
    </row>
    <row r="1219" spans="1:12" ht="13.5" x14ac:dyDescent="0.25">
      <c r="A1219" s="3">
        <f>RSI!A1219</f>
        <v>43784</v>
      </c>
      <c r="B1219" s="2">
        <f>RSI!B1219</f>
        <v>6.7727000000000004</v>
      </c>
      <c r="C1219" s="2">
        <f>RSI!I1219</f>
        <v>49.011998578120526</v>
      </c>
      <c r="D1219" s="2">
        <f>MACD!E1219</f>
        <v>0.11128124742611956</v>
      </c>
      <c r="E1219" s="2">
        <f>MACD!F1219</f>
        <v>8.9136570713518687E-2</v>
      </c>
      <c r="F1219" s="2">
        <f>'Moving Avg'!D1219</f>
        <v>6.7860600000000009</v>
      </c>
      <c r="G1219" s="2">
        <f>'Moving Avg'!F1219</f>
        <v>6.8813300000000002</v>
      </c>
      <c r="H1219" s="2">
        <f>'Moving Avg'!G1219</f>
        <v>6.6303659999999986</v>
      </c>
      <c r="I1219" s="2">
        <f>'Moving Avg'!H1219</f>
        <v>7.1057424999999981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</row>
    <row r="1220" spans="1:12" ht="13.5" x14ac:dyDescent="0.25">
      <c r="A1220" s="3">
        <f>RSI!A1220</f>
        <v>43787</v>
      </c>
      <c r="B1220" s="2">
        <f>RSI!B1220</f>
        <v>6.7355</v>
      </c>
      <c r="C1220" s="2">
        <f>RSI!I1220</f>
        <v>47.280852604262364</v>
      </c>
      <c r="D1220" s="2">
        <f>MACD!E1220</f>
        <v>0.10085670021321747</v>
      </c>
      <c r="E1220" s="2">
        <f>MACD!F1220</f>
        <v>9.1480596613458448E-2</v>
      </c>
      <c r="F1220" s="2">
        <f>'Moving Avg'!D1220</f>
        <v>6.7935199999999991</v>
      </c>
      <c r="G1220" s="2">
        <f>'Moving Avg'!F1220</f>
        <v>6.8519350000000001</v>
      </c>
      <c r="H1220" s="2">
        <f>'Moving Avg'!G1220</f>
        <v>6.6361720000000002</v>
      </c>
      <c r="I1220" s="2">
        <f>'Moving Avg'!H1220</f>
        <v>7.1028769999999959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</row>
    <row r="1221" spans="1:12" ht="13.5" x14ac:dyDescent="0.25">
      <c r="A1221" s="3">
        <f>RSI!A1221</f>
        <v>43788</v>
      </c>
      <c r="B1221" s="2">
        <f>RSI!B1221</f>
        <v>6.6981999999999999</v>
      </c>
      <c r="C1221" s="2">
        <f>RSI!I1221</f>
        <v>45.543807142648546</v>
      </c>
      <c r="D1221" s="2">
        <f>MACD!E1221</f>
        <v>0.10316616663942568</v>
      </c>
      <c r="E1221" s="2">
        <f>MACD!F1221</f>
        <v>9.3817710618651892E-2</v>
      </c>
      <c r="F1221" s="2">
        <f>'Moving Avg'!D1221</f>
        <v>6.7726799999999994</v>
      </c>
      <c r="G1221" s="2">
        <f>'Moving Avg'!F1221</f>
        <v>6.8240250000000007</v>
      </c>
      <c r="H1221" s="2">
        <f>'Moving Avg'!G1221</f>
        <v>6.6404880000000004</v>
      </c>
      <c r="I1221" s="2">
        <f>'Moving Avg'!H1221</f>
        <v>7.1001424999999987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6.6981999999999999</v>
      </c>
      <c r="C1222" s="2">
        <f>RSI!I1222</f>
        <v>45.543807142648546</v>
      </c>
      <c r="D1222" s="2">
        <f>MACD!E1222</f>
        <v>9.9943484589994469E-2</v>
      </c>
      <c r="E1222" s="2">
        <f>MACD!F1222</f>
        <v>9.5042865412920424E-2</v>
      </c>
      <c r="F1222" s="2">
        <f>'Moving Avg'!D1222</f>
        <v>6.7429000000000006</v>
      </c>
      <c r="G1222" s="2">
        <f>'Moving Avg'!F1222</f>
        <v>6.8098800000000015</v>
      </c>
      <c r="H1222" s="2">
        <f>'Moving Avg'!G1222</f>
        <v>6.6449519999999982</v>
      </c>
      <c r="I1222" s="2">
        <f>'Moving Avg'!H1222</f>
        <v>7.097725999999998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6.6089000000000002</v>
      </c>
      <c r="C1223" s="2">
        <f>RSI!I1223</f>
        <v>41.327986498637877</v>
      </c>
      <c r="D1223" s="2">
        <f>MACD!E1223</f>
        <v>9.6321799399243346E-2</v>
      </c>
      <c r="E1223" s="2">
        <f>MACD!F1223</f>
        <v>9.529865221018502E-2</v>
      </c>
      <c r="F1223" s="2">
        <f>'Moving Avg'!D1223</f>
        <v>6.7027000000000001</v>
      </c>
      <c r="G1223" s="2">
        <f>'Moving Avg'!F1223</f>
        <v>6.8035500000000013</v>
      </c>
      <c r="H1223" s="2">
        <f>'Moving Avg'!G1223</f>
        <v>6.6479279999999994</v>
      </c>
      <c r="I1223" s="2">
        <f>'Moving Avg'!H1223</f>
        <v>7.0946719999999974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6.6759000000000004</v>
      </c>
      <c r="C1224" s="2">
        <f>RSI!I1224</f>
        <v>45.410870055085468</v>
      </c>
      <c r="D1224" s="2">
        <f>MACD!E1224</f>
        <v>7.7828777675443384E-2</v>
      </c>
      <c r="E1224" s="2">
        <f>MACD!F1224</f>
        <v>9.1804677303236701E-2</v>
      </c>
      <c r="F1224" s="2">
        <f>'Moving Avg'!D1224</f>
        <v>6.6833399999999994</v>
      </c>
      <c r="G1224" s="2">
        <f>'Moving Avg'!F1224</f>
        <v>6.7879200000000015</v>
      </c>
      <c r="H1224" s="2">
        <f>'Moving Avg'!G1224</f>
        <v>6.6526899999999998</v>
      </c>
      <c r="I1224" s="2">
        <f>'Moving Avg'!H1224</f>
        <v>7.092620499999998</v>
      </c>
      <c r="J1224" s="6" t="str">
        <f>OBV!F1224</f>
        <v>BULLISH</v>
      </c>
      <c r="K1224" s="6" t="str">
        <f>OBV!G1224</f>
        <v>NEUTRAL</v>
      </c>
      <c r="L1224" s="6" t="str">
        <f>OBV!H1224</f>
        <v>BULLISH DIVERGENCE</v>
      </c>
    </row>
    <row r="1225" spans="1:12" ht="13.5" x14ac:dyDescent="0.25">
      <c r="A1225" s="3">
        <f>RSI!A1225</f>
        <v>43794</v>
      </c>
      <c r="B1225" s="2">
        <f>RSI!B1225</f>
        <v>6.6238000000000001</v>
      </c>
      <c r="C1225" s="2">
        <f>RSI!I1225</f>
        <v>42.910266647023619</v>
      </c>
      <c r="D1225" s="2">
        <f>MACD!E1225</f>
        <v>6.6566395667618572E-2</v>
      </c>
      <c r="E1225" s="2">
        <f>MACD!F1225</f>
        <v>8.6757020976113083E-2</v>
      </c>
      <c r="F1225" s="2">
        <f>'Moving Avg'!D1225</f>
        <v>6.6609999999999996</v>
      </c>
      <c r="G1225" s="2">
        <f>'Moving Avg'!F1225</f>
        <v>6.7719199999999997</v>
      </c>
      <c r="H1225" s="2">
        <f>'Moving Avg'!G1225</f>
        <v>6.6529880000000006</v>
      </c>
      <c r="I1225" s="2">
        <f>'Moving Avg'!H1225</f>
        <v>7.0902129999999977</v>
      </c>
      <c r="J1225" s="6" t="str">
        <f>OBV!F1225</f>
        <v>BULLISH</v>
      </c>
      <c r="K1225" s="6" t="str">
        <f>OBV!G1225</f>
        <v>NEUTRAL</v>
      </c>
      <c r="L1225" s="6" t="str">
        <f>OBV!H1225</f>
        <v>BULLISH DIVERGENCE</v>
      </c>
    </row>
    <row r="1226" spans="1:12" ht="13.5" x14ac:dyDescent="0.25">
      <c r="A1226" s="3">
        <f>RSI!A1226</f>
        <v>43795</v>
      </c>
      <c r="B1226" s="2">
        <f>RSI!B1226</f>
        <v>6.4749999999999996</v>
      </c>
      <c r="C1226" s="2">
        <f>RSI!I1226</f>
        <v>36.69522011846437</v>
      </c>
      <c r="D1226" s="2">
        <f>MACD!E1226</f>
        <v>8.4884855397469039E-2</v>
      </c>
      <c r="E1226" s="2">
        <f>MACD!F1226</f>
        <v>8.6382587860384275E-2</v>
      </c>
      <c r="F1226" s="2">
        <f>'Moving Avg'!D1226</f>
        <v>6.6163600000000002</v>
      </c>
      <c r="G1226" s="2">
        <f>'Moving Avg'!F1226</f>
        <v>6.7495949999999993</v>
      </c>
      <c r="H1226" s="2">
        <f>'Moving Avg'!G1226</f>
        <v>6.6525420000000004</v>
      </c>
      <c r="I1226" s="2">
        <f>'Moving Avg'!H1226</f>
        <v>7.0871569999999986</v>
      </c>
      <c r="J1226" s="6" t="str">
        <f>OBV!F1226</f>
        <v>BULLISH</v>
      </c>
      <c r="K1226" s="6" t="str">
        <f>OBV!G1226</f>
        <v>NEUTRAL</v>
      </c>
      <c r="L1226" s="6" t="str">
        <f>OBV!H1226</f>
        <v>BULLISH DIVERGENCE</v>
      </c>
    </row>
    <row r="1227" spans="1:12" ht="13.5" x14ac:dyDescent="0.25">
      <c r="A1227" s="3">
        <f>RSI!A1227</f>
        <v>43796</v>
      </c>
      <c r="B1227" s="2">
        <f>RSI!B1227</f>
        <v>6.6238000000000001</v>
      </c>
      <c r="C1227" s="2">
        <f>RSI!I1227</f>
        <v>45.237114170180732</v>
      </c>
      <c r="D1227" s="2">
        <f>MACD!E1227</f>
        <v>9.7855331192679529E-2</v>
      </c>
      <c r="E1227" s="2">
        <f>MACD!F1227</f>
        <v>8.8677136526843336E-2</v>
      </c>
      <c r="F1227" s="2">
        <f>'Moving Avg'!D1227</f>
        <v>6.6014800000000005</v>
      </c>
      <c r="G1227" s="2">
        <f>'Moving Avg'!F1227</f>
        <v>6.7402899999999999</v>
      </c>
      <c r="H1227" s="2">
        <f>'Moving Avg'!G1227</f>
        <v>6.6547740000000006</v>
      </c>
      <c r="I1227" s="2">
        <f>'Moving Avg'!H1227</f>
        <v>7.0845269999999978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</row>
    <row r="1228" spans="1:12" ht="13.5" x14ac:dyDescent="0.25">
      <c r="A1228" s="3">
        <f>RSI!A1228</f>
        <v>43797</v>
      </c>
      <c r="B1228" s="2">
        <f>RSI!B1228</f>
        <v>6.8395999999999999</v>
      </c>
      <c r="C1228" s="2">
        <f>RSI!I1228</f>
        <v>54.769149148702262</v>
      </c>
      <c r="D1228" s="2">
        <f>MACD!E1228</f>
        <v>8.7738691645420808E-2</v>
      </c>
      <c r="E1228" s="2">
        <f>MACD!F1228</f>
        <v>8.8489447550558847E-2</v>
      </c>
      <c r="F1228" s="2">
        <f>'Moving Avg'!D1228</f>
        <v>6.6476200000000008</v>
      </c>
      <c r="G1228" s="2">
        <f>'Moving Avg'!F1228</f>
        <v>6.7380550000000001</v>
      </c>
      <c r="H1228" s="2">
        <f>'Moving Avg'!G1228</f>
        <v>6.6635560000000007</v>
      </c>
      <c r="I1228" s="2">
        <f>'Moving Avg'!H1228</f>
        <v>7.0824994999999999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6.8471000000000002</v>
      </c>
      <c r="C1229" s="2">
        <f>RSI!I1229</f>
        <v>55.061906929991224</v>
      </c>
      <c r="D1229" s="2">
        <f>MACD!E1229</f>
        <v>7.2195584403033308E-2</v>
      </c>
      <c r="E1229" s="2">
        <f>MACD!F1229</f>
        <v>8.523067492105374E-2</v>
      </c>
      <c r="F1229" s="2">
        <f>'Moving Avg'!D1229</f>
        <v>6.6818600000000004</v>
      </c>
      <c r="G1229" s="2">
        <f>'Moving Avg'!F1229</f>
        <v>6.7361950000000004</v>
      </c>
      <c r="H1229" s="2">
        <f>'Moving Avg'!G1229</f>
        <v>6.6724880000000022</v>
      </c>
      <c r="I1229" s="2">
        <f>'Moving Avg'!H1229</f>
        <v>7.0801919999999985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6.7727000000000004</v>
      </c>
      <c r="C1230" s="2">
        <f>RSI!I1230</f>
        <v>51.50080762349107</v>
      </c>
      <c r="D1230" s="2">
        <f>MACD!E1230</f>
        <v>5.8135365516228887E-2</v>
      </c>
      <c r="E1230" s="2">
        <f>MACD!F1230</f>
        <v>7.9811613040088769E-2</v>
      </c>
      <c r="F1230" s="2">
        <f>'Moving Avg'!D1230</f>
        <v>6.7116400000000001</v>
      </c>
      <c r="G1230" s="2">
        <f>'Moving Avg'!F1230</f>
        <v>6.7343349999999997</v>
      </c>
      <c r="H1230" s="2">
        <f>'Moving Avg'!G1230</f>
        <v>6.680378000000001</v>
      </c>
      <c r="I1230" s="2">
        <f>'Moving Avg'!H1230</f>
        <v>7.0775439999999978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6.5792000000000002</v>
      </c>
      <c r="C1231" s="2">
        <f>RSI!I1231</f>
        <v>43.6024553463307</v>
      </c>
      <c r="D1231" s="2">
        <f>MACD!E1231</f>
        <v>5.4627953391054973E-2</v>
      </c>
      <c r="E1231" s="2">
        <f>MACD!F1231</f>
        <v>7.4774881110282021E-2</v>
      </c>
      <c r="F1231" s="2">
        <f>'Moving Avg'!D1231</f>
        <v>6.7324800000000007</v>
      </c>
      <c r="G1231" s="2">
        <f>'Moving Avg'!F1231</f>
        <v>6.7201950000000013</v>
      </c>
      <c r="H1231" s="2">
        <f>'Moving Avg'!G1231</f>
        <v>6.6843980000000007</v>
      </c>
      <c r="I1231" s="2">
        <f>'Moving Avg'!H1231</f>
        <v>7.0745324999999983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6.6163999999999996</v>
      </c>
      <c r="C1232" s="2">
        <f>RSI!I1232</f>
        <v>45.338072973746726</v>
      </c>
      <c r="D1232" s="2">
        <f>MACD!E1232</f>
        <v>4.9858009949495852E-2</v>
      </c>
      <c r="E1232" s="2">
        <f>MACD!F1232</f>
        <v>6.9791506878124784E-2</v>
      </c>
      <c r="F1232" s="2">
        <f>'Moving Avg'!D1232</f>
        <v>6.7309999999999999</v>
      </c>
      <c r="G1232" s="2">
        <f>'Moving Avg'!F1232</f>
        <v>6.7097750000000005</v>
      </c>
      <c r="H1232" s="2">
        <f>'Moving Avg'!G1232</f>
        <v>6.6910960000000008</v>
      </c>
      <c r="I1232" s="2">
        <f>'Moving Avg'!H1232</f>
        <v>7.0718655000000004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6.6908000000000003</v>
      </c>
      <c r="C1233" s="2">
        <f>RSI!I1233</f>
        <v>48.73605119431479</v>
      </c>
      <c r="D1233" s="2">
        <f>MACD!E1233</f>
        <v>2.7235313407539152E-2</v>
      </c>
      <c r="E1233" s="2">
        <f>MACD!F1233</f>
        <v>6.1280268184007662E-2</v>
      </c>
      <c r="F1233" s="2">
        <f>'Moving Avg'!D1233</f>
        <v>6.7012400000000003</v>
      </c>
      <c r="G1233" s="2">
        <f>'Moving Avg'!F1233</f>
        <v>6.705680000000001</v>
      </c>
      <c r="H1233" s="2">
        <f>'Moving Avg'!G1233</f>
        <v>6.6994320000000016</v>
      </c>
      <c r="I1233" s="2">
        <f>'Moving Avg'!H1233</f>
        <v>7.0694119999999998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</row>
    <row r="1234" spans="1:12" ht="13.5" x14ac:dyDescent="0.25">
      <c r="A1234" s="3">
        <f>RSI!A1234</f>
        <v>43805</v>
      </c>
      <c r="B1234" s="2">
        <f>RSI!B1234</f>
        <v>6.6609999999999996</v>
      </c>
      <c r="C1234" s="2">
        <f>RSI!I1234</f>
        <v>47.463362554786372</v>
      </c>
      <c r="D1234" s="2">
        <f>MACD!E1234</f>
        <v>2.0782370949794071E-2</v>
      </c>
      <c r="E1234" s="2">
        <f>MACD!F1234</f>
        <v>5.3180688737164944E-2</v>
      </c>
      <c r="F1234" s="2">
        <f>'Moving Avg'!D1234</f>
        <v>6.6640199999999989</v>
      </c>
      <c r="G1234" s="2">
        <f>'Moving Avg'!F1234</f>
        <v>6.7038200000000003</v>
      </c>
      <c r="H1234" s="2">
        <f>'Moving Avg'!G1234</f>
        <v>6.709106000000002</v>
      </c>
      <c r="I1234" s="2">
        <f>'Moving Avg'!H1234</f>
        <v>7.0668095000000006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6.7652000000000001</v>
      </c>
      <c r="C1235" s="2">
        <f>RSI!I1235</f>
        <v>52.167017243456847</v>
      </c>
      <c r="D1235" s="2">
        <f>MACD!E1235</f>
        <v>-7.4291898293665781E-5</v>
      </c>
      <c r="E1235" s="2">
        <f>MACD!F1235</f>
        <v>4.2529692610073222E-2</v>
      </c>
      <c r="F1235" s="2">
        <f>'Moving Avg'!D1235</f>
        <v>6.6625199999999989</v>
      </c>
      <c r="G1235" s="2">
        <f>'Moving Avg'!F1235</f>
        <v>6.7071699999999996</v>
      </c>
      <c r="H1235" s="2">
        <f>'Moving Avg'!G1235</f>
        <v>6.7257760000000015</v>
      </c>
      <c r="I1235" s="2">
        <f>'Moving Avg'!H1235</f>
        <v>7.064759500000001</v>
      </c>
      <c r="J1235" s="6" t="str">
        <f>OBV!F1235</f>
        <v>BULLISH</v>
      </c>
      <c r="K1235" s="6" t="str">
        <f>OBV!G1235</f>
        <v>NEUTRAL</v>
      </c>
      <c r="L1235" s="6" t="str">
        <f>OBV!H1235</f>
        <v>BULLISH DIVERGENCE</v>
      </c>
    </row>
    <row r="1236" spans="1:12" ht="13.5" x14ac:dyDescent="0.25">
      <c r="A1236" s="3">
        <f>RSI!A1236</f>
        <v>43809</v>
      </c>
      <c r="B1236" s="2">
        <f>RSI!B1236</f>
        <v>6.6163999999999996</v>
      </c>
      <c r="C1236" s="2">
        <f>RSI!I1236</f>
        <v>45.85357444304924</v>
      </c>
      <c r="D1236" s="2">
        <f>MACD!E1236</f>
        <v>-2.989561701405119E-2</v>
      </c>
      <c r="E1236" s="2">
        <f>MACD!F1236</f>
        <v>2.8044630685248338E-2</v>
      </c>
      <c r="F1236" s="2">
        <f>'Moving Avg'!D1236</f>
        <v>6.6699600000000006</v>
      </c>
      <c r="G1236" s="2">
        <f>'Moving Avg'!F1236</f>
        <v>6.69787</v>
      </c>
      <c r="H1236" s="2">
        <f>'Moving Avg'!G1236</f>
        <v>6.7422980000000017</v>
      </c>
      <c r="I1236" s="2">
        <f>'Moving Avg'!H1236</f>
        <v>7.062092500000003</v>
      </c>
      <c r="J1236" s="6" t="str">
        <f>OBV!F1236</f>
        <v>BEARISH</v>
      </c>
      <c r="K1236" s="6" t="str">
        <f>OBV!G1236</f>
        <v>NEUTRAL</v>
      </c>
      <c r="L1236" s="6" t="str">
        <f>OBV!H1236</f>
        <v>BEARISH DIVERGENCE</v>
      </c>
    </row>
    <row r="1237" spans="1:12" ht="13.5" x14ac:dyDescent="0.25">
      <c r="A1237" s="3">
        <f>RSI!A1237</f>
        <v>43810</v>
      </c>
      <c r="B1237" s="2">
        <f>RSI!B1237</f>
        <v>6.6609999999999996</v>
      </c>
      <c r="C1237" s="2">
        <f>RSI!I1237</f>
        <v>47.889275339243206</v>
      </c>
      <c r="D1237" s="2">
        <f>MACD!E1237</f>
        <v>-3.4942004304014951E-2</v>
      </c>
      <c r="E1237" s="2">
        <f>MACD!F1237</f>
        <v>1.5447303687395681E-2</v>
      </c>
      <c r="F1237" s="2">
        <f>'Moving Avg'!D1237</f>
        <v>6.6788799999999995</v>
      </c>
      <c r="G1237" s="2">
        <f>'Moving Avg'!F1237</f>
        <v>6.6885649999999996</v>
      </c>
      <c r="H1237" s="2">
        <f>'Moving Avg'!G1237</f>
        <v>6.7619460000000018</v>
      </c>
      <c r="I1237" s="2">
        <f>'Moving Avg'!H1237</f>
        <v>7.0596805000000042</v>
      </c>
      <c r="J1237" s="6" t="str">
        <f>OBV!F1237</f>
        <v>BEARISH</v>
      </c>
      <c r="K1237" s="6" t="str">
        <f>OBV!G1237</f>
        <v>NEUTRAL</v>
      </c>
      <c r="L1237" s="6" t="str">
        <f>OBV!H1237</f>
        <v>BEARISH DIVERGENCE</v>
      </c>
    </row>
    <row r="1238" spans="1:12" ht="13.5" x14ac:dyDescent="0.25">
      <c r="A1238" s="3">
        <f>RSI!A1238</f>
        <v>43811</v>
      </c>
      <c r="B1238" s="2">
        <f>RSI!B1238</f>
        <v>6.6609999999999996</v>
      </c>
      <c r="C1238" s="2">
        <f>RSI!I1238</f>
        <v>47.889275339243206</v>
      </c>
      <c r="D1238" s="2">
        <f>MACD!E1238</f>
        <v>-5.7214586844258619E-3</v>
      </c>
      <c r="E1238" s="2">
        <f>MACD!F1238</f>
        <v>1.1213551213031372E-2</v>
      </c>
      <c r="F1238" s="2">
        <f>'Moving Avg'!D1238</f>
        <v>6.6729200000000004</v>
      </c>
      <c r="G1238" s="2">
        <f>'Moving Avg'!F1238</f>
        <v>6.6811199999999999</v>
      </c>
      <c r="H1238" s="2">
        <f>'Moving Avg'!G1238</f>
        <v>6.78085</v>
      </c>
      <c r="I1238" s="2">
        <f>'Moving Avg'!H1238</f>
        <v>7.0573320000000024</v>
      </c>
      <c r="J1238" s="6" t="str">
        <f>OBV!F1238</f>
        <v>BEARISH</v>
      </c>
      <c r="K1238" s="6" t="str">
        <f>OBV!G1238</f>
        <v>NEUTRAL</v>
      </c>
      <c r="L1238" s="6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6.6981999999999999</v>
      </c>
      <c r="C1239" s="2">
        <f>RSI!I1239</f>
        <v>49.717942491777023</v>
      </c>
      <c r="D1239" s="2">
        <f>MACD!E1239</f>
        <v>1.7670951230460474E-2</v>
      </c>
      <c r="E1239" s="2">
        <f>MACD!F1239</f>
        <v>1.2505031216517193E-2</v>
      </c>
      <c r="F1239" s="2">
        <f>'Moving Avg'!D1239</f>
        <v>6.6803600000000003</v>
      </c>
      <c r="G1239" s="2">
        <f>'Moving Avg'!F1239</f>
        <v>6.6773950000000015</v>
      </c>
      <c r="H1239" s="2">
        <f>'Moving Avg'!G1239</f>
        <v>6.7957339999999995</v>
      </c>
      <c r="I1239" s="2">
        <f>'Moving Avg'!H1239</f>
        <v>7.0551695000000016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6.7355</v>
      </c>
      <c r="C1240" s="2">
        <f>RSI!I1240</f>
        <v>51.553713959907036</v>
      </c>
      <c r="D1240" s="2">
        <f>MACD!E1240</f>
        <v>2.3284708842060908E-2</v>
      </c>
      <c r="E1240" s="2">
        <f>MACD!F1240</f>
        <v>1.4660966741625935E-2</v>
      </c>
      <c r="F1240" s="2">
        <f>'Moving Avg'!D1240</f>
        <v>6.6744200000000005</v>
      </c>
      <c r="G1240" s="2">
        <f>'Moving Avg'!F1240</f>
        <v>6.6773949999999997</v>
      </c>
      <c r="H1240" s="2">
        <f>'Moving Avg'!G1240</f>
        <v>6.8060059999999991</v>
      </c>
      <c r="I1240" s="2">
        <f>'Moving Avg'!H1240</f>
        <v>7.053448000000003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6.9215</v>
      </c>
      <c r="C1241" s="2">
        <f>RSI!I1241</f>
        <v>59.495186031694438</v>
      </c>
      <c r="D1241" s="2">
        <f>MACD!E1241</f>
        <v>-1.5705477745340701E-2</v>
      </c>
      <c r="E1241" s="2">
        <f>MACD!F1241</f>
        <v>8.5876778442326093E-3</v>
      </c>
      <c r="F1241" s="2">
        <f>'Moving Avg'!D1241</f>
        <v>6.7354399999999996</v>
      </c>
      <c r="G1241" s="2">
        <f>'Moving Avg'!F1241</f>
        <v>6.6885599999999998</v>
      </c>
      <c r="H1241" s="2">
        <f>'Moving Avg'!G1241</f>
        <v>6.8134479999999984</v>
      </c>
      <c r="I1241" s="2">
        <f>'Moving Avg'!H1241</f>
        <v>7.052783500000003</v>
      </c>
      <c r="J1241" s="6" t="str">
        <f>OBV!F1241</f>
        <v>BULLISH</v>
      </c>
      <c r="K1241" s="6" t="str">
        <f>OBV!G1241</f>
        <v>NEUTRAL</v>
      </c>
      <c r="L1241" s="6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6.8842999999999996</v>
      </c>
      <c r="C1242" s="2">
        <f>RSI!I1242</f>
        <v>57.466251326738579</v>
      </c>
      <c r="D1242" s="2">
        <f>MACD!E1242</f>
        <v>-4.1496587148628805E-2</v>
      </c>
      <c r="E1242" s="2">
        <f>MACD!F1242</f>
        <v>-1.4291751543396725E-3</v>
      </c>
      <c r="F1242" s="2">
        <f>'Moving Avg'!D1242</f>
        <v>6.7800999999999991</v>
      </c>
      <c r="G1242" s="2">
        <f>'Moving Avg'!F1242</f>
        <v>6.6978650000000002</v>
      </c>
      <c r="H1242" s="2">
        <f>'Moving Avg'!G1242</f>
        <v>6.8156799999999986</v>
      </c>
      <c r="I1242" s="2">
        <f>'Moving Avg'!H1242</f>
        <v>7.0522505000000013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6.8471000000000002</v>
      </c>
      <c r="C1243" s="2">
        <f>RSI!I1243</f>
        <v>55.430522620899623</v>
      </c>
      <c r="D1243" s="2">
        <f>MACD!E1243</f>
        <v>-5.0081683266320454E-2</v>
      </c>
      <c r="E1243" s="2">
        <f>MACD!F1243</f>
        <v>-1.1159676776735829E-2</v>
      </c>
      <c r="F1243" s="2">
        <f>'Moving Avg'!D1243</f>
        <v>6.8173199999999996</v>
      </c>
      <c r="G1243" s="2">
        <f>'Moving Avg'!F1243</f>
        <v>6.7097750000000005</v>
      </c>
      <c r="H1243" s="2">
        <f>'Moving Avg'!G1243</f>
        <v>6.8171679999999979</v>
      </c>
      <c r="I1243" s="2">
        <f>'Moving Avg'!H1243</f>
        <v>7.0516905000000012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6.6981999999999999</v>
      </c>
      <c r="C1244" s="2">
        <f>RSI!I1244</f>
        <v>48.087488159355182</v>
      </c>
      <c r="D1244" s="2">
        <f>MACD!E1244</f>
        <v>-5.1573349076291741E-2</v>
      </c>
      <c r="E1244" s="2">
        <f>MACD!F1244</f>
        <v>-1.9242411236647012E-2</v>
      </c>
      <c r="F1244" s="2">
        <f>'Moving Avg'!D1244</f>
        <v>6.8173200000000005</v>
      </c>
      <c r="G1244" s="2">
        <f>'Moving Avg'!F1244</f>
        <v>6.7108899999999991</v>
      </c>
      <c r="H1244" s="2">
        <f>'Moving Avg'!G1244</f>
        <v>6.8165719999999972</v>
      </c>
      <c r="I1244" s="2">
        <f>'Moving Avg'!H1244</f>
        <v>7.0505450000000032</v>
      </c>
      <c r="J1244" s="6" t="str">
        <f>OBV!F1244</f>
        <v>BULLISH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6.6981999999999999</v>
      </c>
      <c r="C1245" s="2">
        <f>RSI!I1245</f>
        <v>48.087488159355182</v>
      </c>
      <c r="D1245" s="2">
        <f>MACD!E1245</f>
        <v>-3.6547465034800553E-2</v>
      </c>
      <c r="E1245" s="2">
        <f>MACD!F1245</f>
        <v>-2.2703421996277721E-2</v>
      </c>
      <c r="F1245" s="2">
        <f>'Moving Avg'!D1245</f>
        <v>6.8098600000000005</v>
      </c>
      <c r="G1245" s="2">
        <f>'Moving Avg'!F1245</f>
        <v>6.7146099999999986</v>
      </c>
      <c r="H1245" s="2">
        <f>'Moving Avg'!G1245</f>
        <v>6.8165719999999972</v>
      </c>
      <c r="I1245" s="2">
        <f>'Moving Avg'!H1245</f>
        <v>7.0497490000000029</v>
      </c>
      <c r="J1245" s="6" t="str">
        <f>OBV!F1245</f>
        <v>BULLISH</v>
      </c>
      <c r="K1245" s="6" t="str">
        <f>OBV!G1245</f>
        <v>NEUTRAL</v>
      </c>
      <c r="L1245" s="6" t="str">
        <f>OBV!H1245</f>
        <v>BULLISH DIVERGENCE</v>
      </c>
    </row>
    <row r="1246" spans="1:12" ht="13.5" x14ac:dyDescent="0.25">
      <c r="A1246" s="3">
        <f>RSI!A1246</f>
        <v>43823</v>
      </c>
      <c r="B1246" s="2">
        <f>RSI!B1246</f>
        <v>6.7652000000000001</v>
      </c>
      <c r="C1246" s="2">
        <f>RSI!I1246</f>
        <v>51.444222542298547</v>
      </c>
      <c r="D1246" s="2">
        <f>MACD!E1246</f>
        <v>-5.145029132668455E-2</v>
      </c>
      <c r="E1246" s="2">
        <f>MACD!F1246</f>
        <v>-2.8452795862359086E-2</v>
      </c>
      <c r="F1246" s="2">
        <f>'Moving Avg'!D1246</f>
        <v>6.7786</v>
      </c>
      <c r="G1246" s="2">
        <f>'Moving Avg'!F1246</f>
        <v>6.72912</v>
      </c>
      <c r="H1246" s="2">
        <f>'Moving Avg'!G1246</f>
        <v>6.8098739999999971</v>
      </c>
      <c r="I1246" s="2">
        <f>'Moving Avg'!H1246</f>
        <v>7.0497330000000025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6.7727000000000004</v>
      </c>
      <c r="C1247" s="2">
        <f>RSI!I1247</f>
        <v>51.819787264613687</v>
      </c>
      <c r="D1247" s="2">
        <f>MACD!E1247</f>
        <v>-5.7929710315177907E-2</v>
      </c>
      <c r="E1247" s="2">
        <f>MACD!F1247</f>
        <v>-3.4348178752922856E-2</v>
      </c>
      <c r="F1247" s="2">
        <f>'Moving Avg'!D1247</f>
        <v>6.7562800000000012</v>
      </c>
      <c r="G1247" s="2">
        <f>'Moving Avg'!F1247</f>
        <v>6.7365649999999988</v>
      </c>
      <c r="H1247" s="2">
        <f>'Moving Avg'!G1247</f>
        <v>6.8009439999999985</v>
      </c>
      <c r="I1247" s="2">
        <f>'Moving Avg'!H1247</f>
        <v>7.049786000000001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</row>
    <row r="1248" spans="1:12" ht="13.5" x14ac:dyDescent="0.25">
      <c r="A1248" s="3">
        <f>RSI!A1248</f>
        <v>43825</v>
      </c>
      <c r="B1248" s="2">
        <f>RSI!B1248</f>
        <v>6.8992000000000004</v>
      </c>
      <c r="C1248" s="2">
        <f>RSI!I1248</f>
        <v>57.754962241113589</v>
      </c>
      <c r="D1248" s="2">
        <f>MACD!E1248</f>
        <v>-7.2989315388040765E-2</v>
      </c>
      <c r="E1248" s="2">
        <f>MACD!F1248</f>
        <v>-4.2076406079946442E-2</v>
      </c>
      <c r="F1248" s="2">
        <f>'Moving Avg'!D1248</f>
        <v>6.7667000000000002</v>
      </c>
      <c r="G1248" s="2">
        <f>'Moving Avg'!F1248</f>
        <v>6.7395449999999997</v>
      </c>
      <c r="H1248" s="2">
        <f>'Moving Avg'!G1248</f>
        <v>6.7945439999999984</v>
      </c>
      <c r="I1248" s="2">
        <f>'Moving Avg'!H1248</f>
        <v>7.0485330000000026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6.9215</v>
      </c>
      <c r="C1249" s="2">
        <f>RSI!I1249</f>
        <v>58.720345771773843</v>
      </c>
      <c r="D1249" s="2">
        <f>MACD!E1249</f>
        <v>-8.2599669044692625E-2</v>
      </c>
      <c r="E1249" s="2">
        <f>MACD!F1249</f>
        <v>-5.0181058672895684E-2</v>
      </c>
      <c r="F1249" s="2">
        <f>'Moving Avg'!D1249</f>
        <v>6.8113600000000005</v>
      </c>
      <c r="G1249" s="2">
        <f>'Moving Avg'!F1249</f>
        <v>6.7432649999999992</v>
      </c>
      <c r="H1249" s="2">
        <f>'Moving Avg'!G1249</f>
        <v>6.7863579999999963</v>
      </c>
      <c r="I1249" s="2">
        <f>'Moving Avg'!H1249</f>
        <v>7.046915000000002</v>
      </c>
      <c r="J1249" s="6" t="str">
        <f>OBV!F1249</f>
        <v>BULLISH</v>
      </c>
      <c r="K1249" s="6" t="str">
        <f>OBV!G1249</f>
        <v>STRONG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6.9958999999999998</v>
      </c>
      <c r="C1250" s="2">
        <f>RSI!I1250</f>
        <v>61.852499211975342</v>
      </c>
      <c r="D1250" s="2">
        <f>MACD!E1250</f>
        <v>-9.1505220552956956E-2</v>
      </c>
      <c r="E1250" s="2">
        <f>MACD!F1250</f>
        <v>-5.844589104890794E-2</v>
      </c>
      <c r="F1250" s="2">
        <f>'Moving Avg'!D1250</f>
        <v>6.8709000000000007</v>
      </c>
      <c r="G1250" s="2">
        <f>'Moving Avg'!F1250</f>
        <v>6.7544249999999995</v>
      </c>
      <c r="H1250" s="2">
        <f>'Moving Avg'!G1250</f>
        <v>6.7798079999999974</v>
      </c>
      <c r="I1250" s="2">
        <f>'Moving Avg'!H1250</f>
        <v>7.0457645000000015</v>
      </c>
      <c r="J1250" s="6" t="str">
        <f>OBV!F1250</f>
        <v>BULLISH</v>
      </c>
      <c r="K1250" s="6" t="str">
        <f>OBV!G1250</f>
        <v>STRONG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6.9215</v>
      </c>
      <c r="C1251" s="2">
        <f>RSI!I1251</f>
        <v>57.180133512560552</v>
      </c>
      <c r="D1251" s="2">
        <f>MACD!E1251</f>
        <v>-6.6280735602988194E-2</v>
      </c>
      <c r="E1251" s="2">
        <f>MACD!F1251</f>
        <v>-6.0012859959723996E-2</v>
      </c>
      <c r="F1251" s="2">
        <f>'Moving Avg'!D1251</f>
        <v>6.9021600000000003</v>
      </c>
      <c r="G1251" s="2">
        <f>'Moving Avg'!F1251</f>
        <v>6.771539999999999</v>
      </c>
      <c r="H1251" s="2">
        <f>'Moving Avg'!G1251</f>
        <v>6.7731099999999982</v>
      </c>
      <c r="I1251" s="2">
        <f>'Moving Avg'!H1251</f>
        <v>7.0442420000000006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6.8471000000000002</v>
      </c>
      <c r="C1252" s="2">
        <f>RSI!I1252</f>
        <v>52.878408602051529</v>
      </c>
      <c r="D1252" s="2">
        <f>MACD!E1252</f>
        <v>-4.5974592287736371E-2</v>
      </c>
      <c r="E1252" s="2">
        <f>MACD!F1252</f>
        <v>-5.7205206425326477E-2</v>
      </c>
      <c r="F1252" s="2">
        <f>'Moving Avg'!D1252</f>
        <v>6.9170400000000001</v>
      </c>
      <c r="G1252" s="2">
        <f>'Moving Avg'!F1252</f>
        <v>6.7830749999999993</v>
      </c>
      <c r="H1252" s="2">
        <f>'Moving Avg'!G1252</f>
        <v>6.7704299999999993</v>
      </c>
      <c r="I1252" s="2">
        <f>'Moving Avg'!H1252</f>
        <v>7.0423475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6.6981999999999999</v>
      </c>
      <c r="C1253" s="2">
        <f>RSI!I1253</f>
        <v>45.500692762978879</v>
      </c>
      <c r="D1253" s="2">
        <f>MACD!E1253</f>
        <v>-2.3810809436326075E-2</v>
      </c>
      <c r="E1253" s="2">
        <f>MACD!F1253</f>
        <v>-5.0526327027526401E-2</v>
      </c>
      <c r="F1253" s="2">
        <f>'Moving Avg'!D1253</f>
        <v>6.8768400000000014</v>
      </c>
      <c r="G1253" s="2">
        <f>'Moving Avg'!F1253</f>
        <v>6.7834450000000004</v>
      </c>
      <c r="H1253" s="2">
        <f>'Moving Avg'!G1253</f>
        <v>6.7696839999999989</v>
      </c>
      <c r="I1253" s="2">
        <f>'Moving Avg'!H1253</f>
        <v>7.0397719999999993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</row>
    <row r="1254" spans="1:12" ht="13.5" x14ac:dyDescent="0.25">
      <c r="A1254" s="3">
        <f>RSI!A1254</f>
        <v>43836</v>
      </c>
      <c r="B1254" s="2">
        <f>RSI!B1254</f>
        <v>6.6536</v>
      </c>
      <c r="C1254" s="2">
        <f>RSI!I1254</f>
        <v>43.541091530336395</v>
      </c>
      <c r="D1254" s="2">
        <f>MACD!E1254</f>
        <v>-2.4081796553467427E-2</v>
      </c>
      <c r="E1254" s="2">
        <f>MACD!F1254</f>
        <v>-4.5237420932714607E-2</v>
      </c>
      <c r="F1254" s="2">
        <f>'Moving Avg'!D1254</f>
        <v>6.8232600000000003</v>
      </c>
      <c r="G1254" s="2">
        <f>'Moving Avg'!F1254</f>
        <v>6.7830749999999993</v>
      </c>
      <c r="H1254" s="2">
        <f>'Moving Avg'!G1254</f>
        <v>6.7629859999999997</v>
      </c>
      <c r="I1254" s="2">
        <f>'Moving Avg'!H1254</f>
        <v>7.0374819999999998</v>
      </c>
      <c r="J1254" s="6" t="str">
        <f>OBV!F1254</f>
        <v>BULLISH</v>
      </c>
      <c r="K1254" s="6" t="str">
        <f>OBV!G1254</f>
        <v>NEUTRAL</v>
      </c>
      <c r="L1254" s="6" t="str">
        <f>OBV!H1254</f>
        <v>BULLISH DIVERGENCE</v>
      </c>
    </row>
    <row r="1255" spans="1:12" ht="13.5" x14ac:dyDescent="0.25">
      <c r="A1255" s="3">
        <f>RSI!A1255</f>
        <v>43837</v>
      </c>
      <c r="B1255" s="2">
        <f>RSI!B1255</f>
        <v>6.5940000000000003</v>
      </c>
      <c r="C1255" s="2">
        <f>RSI!I1255</f>
        <v>40.999948608958377</v>
      </c>
      <c r="D1255" s="2">
        <f>MACD!E1255</f>
        <v>-1.9096595046344866E-2</v>
      </c>
      <c r="E1255" s="2">
        <f>MACD!F1255</f>
        <v>-4.0009255755440662E-2</v>
      </c>
      <c r="F1255" s="2">
        <f>'Moving Avg'!D1255</f>
        <v>6.7428799999999995</v>
      </c>
      <c r="G1255" s="2">
        <f>'Moving Avg'!F1255</f>
        <v>6.7745149999999992</v>
      </c>
      <c r="H1255" s="2">
        <f>'Moving Avg'!G1255</f>
        <v>6.7559899999999979</v>
      </c>
      <c r="I1255" s="2">
        <f>'Moving Avg'!H1255</f>
        <v>7.0350530000000004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6.5494000000000003</v>
      </c>
      <c r="C1256" s="2">
        <f>RSI!I1256</f>
        <v>39.158218503129909</v>
      </c>
      <c r="D1256" s="2">
        <f>MACD!E1256</f>
        <v>-1.743249761343435E-4</v>
      </c>
      <c r="E1256" s="2">
        <f>MACD!F1256</f>
        <v>-3.2042269599579398E-2</v>
      </c>
      <c r="F1256" s="2">
        <f>'Moving Avg'!D1256</f>
        <v>6.6684600000000005</v>
      </c>
      <c r="G1256" s="2">
        <f>'Moving Avg'!F1256</f>
        <v>6.771164999999999</v>
      </c>
      <c r="H1256" s="2">
        <f>'Moving Avg'!G1256</f>
        <v>6.7485479999999987</v>
      </c>
      <c r="I1256" s="2">
        <f>'Moving Avg'!H1256</f>
        <v>7.032528000000001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6.5122</v>
      </c>
      <c r="C1257" s="2">
        <f>RSI!I1257</f>
        <v>37.639493273785916</v>
      </c>
      <c r="D1257" s="2">
        <f>MACD!E1257</f>
        <v>2.1021462970340465E-2</v>
      </c>
      <c r="E1257" s="2">
        <f>MACD!F1257</f>
        <v>-2.1429523085595426E-2</v>
      </c>
      <c r="F1257" s="2">
        <f>'Moving Avg'!D1257</f>
        <v>6.6014800000000005</v>
      </c>
      <c r="G1257" s="2">
        <f>'Moving Avg'!F1257</f>
        <v>6.7637249999999991</v>
      </c>
      <c r="H1257" s="2">
        <f>'Moving Avg'!G1257</f>
        <v>6.7425939999999995</v>
      </c>
      <c r="I1257" s="2">
        <f>'Moving Avg'!H1257</f>
        <v>7.0298485000000008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6.5195999999999996</v>
      </c>
      <c r="C1258" s="2">
        <f>RSI!I1258</f>
        <v>38.153354553259682</v>
      </c>
      <c r="D1258" s="2">
        <f>MACD!E1258</f>
        <v>5.927033998857123E-2</v>
      </c>
      <c r="E1258" s="2">
        <f>MACD!F1258</f>
        <v>-5.289550470762093E-3</v>
      </c>
      <c r="F1258" s="2">
        <f>'Moving Avg'!D1258</f>
        <v>6.56576</v>
      </c>
      <c r="G1258" s="2">
        <f>'Moving Avg'!F1258</f>
        <v>6.7566549999999994</v>
      </c>
      <c r="H1258" s="2">
        <f>'Moving Avg'!G1258</f>
        <v>6.7352999999999996</v>
      </c>
      <c r="I1258" s="2">
        <f>'Moving Avg'!H1258</f>
        <v>7.0259670000000005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6.5195999999999996</v>
      </c>
      <c r="C1259" s="2">
        <f>RSI!I1259</f>
        <v>38.153354553259682</v>
      </c>
      <c r="D1259" s="2">
        <f>MACD!E1259</f>
        <v>9.6318658564237936E-2</v>
      </c>
      <c r="E1259" s="2">
        <f>MACD!F1259</f>
        <v>1.5032091336237913E-2</v>
      </c>
      <c r="F1259" s="2">
        <f>'Moving Avg'!D1259</f>
        <v>6.5389600000000003</v>
      </c>
      <c r="G1259" s="2">
        <f>'Moving Avg'!F1259</f>
        <v>6.747725</v>
      </c>
      <c r="H1259" s="2">
        <f>'Moving Avg'!G1259</f>
        <v>6.7280060000000006</v>
      </c>
      <c r="I1259" s="2">
        <f>'Moving Avg'!H1259</f>
        <v>7.0221170000000006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6.4749999999999996</v>
      </c>
      <c r="C1260" s="2">
        <f>RSI!I1260</f>
        <v>36.075472952155444</v>
      </c>
      <c r="D1260" s="2">
        <f>MACD!E1260</f>
        <v>0.14357738498603734</v>
      </c>
      <c r="E1260" s="2">
        <f>MACD!F1260</f>
        <v>4.0741150066197801E-2</v>
      </c>
      <c r="F1260" s="2">
        <f>'Moving Avg'!D1260</f>
        <v>6.5151599999999998</v>
      </c>
      <c r="G1260" s="2">
        <f>'Moving Avg'!F1260</f>
        <v>6.7346999999999992</v>
      </c>
      <c r="H1260" s="2">
        <f>'Moving Avg'!G1260</f>
        <v>6.7213080000000005</v>
      </c>
      <c r="I1260" s="2">
        <f>'Moving Avg'!H1260</f>
        <v>7.0173450000000015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6.5494000000000003</v>
      </c>
      <c r="C1261" s="2">
        <f>RSI!I1261</f>
        <v>41.772388782369156</v>
      </c>
      <c r="D1261" s="2">
        <f>MACD!E1261</f>
        <v>0.16794616055883083</v>
      </c>
      <c r="E1261" s="2">
        <f>MACD!F1261</f>
        <v>6.6182152164724409E-2</v>
      </c>
      <c r="F1261" s="2">
        <f>'Moving Avg'!D1261</f>
        <v>6.5151599999999998</v>
      </c>
      <c r="G1261" s="2">
        <f>'Moving Avg'!F1261</f>
        <v>6.7160949999999984</v>
      </c>
      <c r="H1261" s="2">
        <f>'Moving Avg'!G1261</f>
        <v>6.7150560000000006</v>
      </c>
      <c r="I1261" s="2">
        <f>'Moving Avg'!H1261</f>
        <v>7.0119600000000011</v>
      </c>
      <c r="J1261" s="6" t="str">
        <f>OBV!F1261</f>
        <v>BULLISH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43847</v>
      </c>
      <c r="B1262" s="2">
        <f>RSI!B1262</f>
        <v>6.5494000000000003</v>
      </c>
      <c r="C1262" s="2">
        <f>RSI!I1262</f>
        <v>41.772388782369156</v>
      </c>
      <c r="D1262" s="2">
        <f>MACD!E1262</f>
        <v>0.17791889172772812</v>
      </c>
      <c r="E1262" s="2">
        <f>MACD!F1262</f>
        <v>8.8529500077325157E-2</v>
      </c>
      <c r="F1262" s="2">
        <f>'Moving Avg'!D1262</f>
        <v>6.5225999999999997</v>
      </c>
      <c r="G1262" s="2">
        <f>'Moving Avg'!F1262</f>
        <v>6.6993499999999999</v>
      </c>
      <c r="H1262" s="2">
        <f>'Moving Avg'!G1262</f>
        <v>6.7095479999999998</v>
      </c>
      <c r="I1262" s="2">
        <f>'Moving Avg'!H1262</f>
        <v>7.0068290000000033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6.4378000000000002</v>
      </c>
      <c r="C1263" s="2">
        <f>RSI!I1263</f>
        <v>36.165439223443684</v>
      </c>
      <c r="D1263" s="2">
        <f>MACD!E1263</f>
        <v>0.17245628632754517</v>
      </c>
      <c r="E1263" s="2">
        <f>MACD!F1263</f>
        <v>0.10531485732736917</v>
      </c>
      <c r="F1263" s="2">
        <f>'Moving Avg'!D1263</f>
        <v>6.50624</v>
      </c>
      <c r="G1263" s="2">
        <f>'Moving Avg'!F1263</f>
        <v>6.6788850000000011</v>
      </c>
      <c r="H1263" s="2">
        <f>'Moving Avg'!G1263</f>
        <v>6.7028500000000006</v>
      </c>
      <c r="I1263" s="2">
        <f>'Moving Avg'!H1263</f>
        <v>7.0008860000000031</v>
      </c>
      <c r="J1263" s="6" t="str">
        <f>OBV!F1263</f>
        <v>BULLISH</v>
      </c>
      <c r="K1263" s="6" t="str">
        <f>OBV!G1263</f>
        <v>NEUTRAL</v>
      </c>
      <c r="L1263" s="6" t="str">
        <f>OBV!H1263</f>
        <v>BULLISH DIVERGENCE</v>
      </c>
    </row>
    <row r="1264" spans="1:12" ht="13.5" x14ac:dyDescent="0.25">
      <c r="A1264" s="3">
        <f>RSI!A1264</f>
        <v>43851</v>
      </c>
      <c r="B1264" s="2">
        <f>RSI!B1264</f>
        <v>6.5419</v>
      </c>
      <c r="C1264" s="2">
        <f>RSI!I1264</f>
        <v>43.750009957098101</v>
      </c>
      <c r="D1264" s="2">
        <f>MACD!E1264</f>
        <v>0.15460602527238798</v>
      </c>
      <c r="E1264" s="2">
        <f>MACD!F1264</f>
        <v>0.11517309091637294</v>
      </c>
      <c r="F1264" s="2">
        <f>'Moving Avg'!D1264</f>
        <v>6.5106999999999999</v>
      </c>
      <c r="G1264" s="2">
        <f>'Moving Avg'!F1264</f>
        <v>6.6710700000000003</v>
      </c>
      <c r="H1264" s="2">
        <f>'Moving Avg'!G1264</f>
        <v>6.6997240000000007</v>
      </c>
      <c r="I1264" s="2">
        <f>'Moving Avg'!H1264</f>
        <v>6.9961310000000037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6.4229000000000003</v>
      </c>
      <c r="C1265" s="2">
        <f>RSI!I1265</f>
        <v>38.167272861164783</v>
      </c>
      <c r="D1265" s="2">
        <f>MACD!E1265</f>
        <v>0.13977740449957299</v>
      </c>
      <c r="E1265" s="2">
        <f>MACD!F1265</f>
        <v>0.12009395363301295</v>
      </c>
      <c r="F1265" s="2">
        <f>'Moving Avg'!D1265</f>
        <v>6.5002799999999992</v>
      </c>
      <c r="G1265" s="2">
        <f>'Moving Avg'!F1265</f>
        <v>6.6573050000000009</v>
      </c>
      <c r="H1265" s="2">
        <f>'Moving Avg'!G1265</f>
        <v>6.6942180000000011</v>
      </c>
      <c r="I1265" s="2">
        <f>'Moving Avg'!H1265</f>
        <v>6.9907810000000037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</row>
    <row r="1266" spans="1:12" ht="13.5" x14ac:dyDescent="0.25">
      <c r="A1266" s="3">
        <f>RSI!A1266</f>
        <v>43853</v>
      </c>
      <c r="B1266" s="2">
        <f>RSI!B1266</f>
        <v>6.5419</v>
      </c>
      <c r="C1266" s="2">
        <f>RSI!I1266</f>
        <v>45.637792132699893</v>
      </c>
      <c r="D1266" s="2">
        <f>MACD!E1266</f>
        <v>0.11284013860064857</v>
      </c>
      <c r="E1266" s="2">
        <f>MACD!F1266</f>
        <v>0.11864319062654008</v>
      </c>
      <c r="F1266" s="2">
        <f>'Moving Avg'!D1266</f>
        <v>6.4987799999999991</v>
      </c>
      <c r="G1266" s="2">
        <f>'Moving Avg'!F1266</f>
        <v>6.6461399999999999</v>
      </c>
      <c r="H1266" s="2">
        <f>'Moving Avg'!G1266</f>
        <v>6.6890080000000012</v>
      </c>
      <c r="I1266" s="2">
        <f>'Moving Avg'!H1266</f>
        <v>6.9864705000000038</v>
      </c>
      <c r="J1266" s="6" t="str">
        <f>OBV!F1266</f>
        <v>BULLISH</v>
      </c>
      <c r="K1266" s="6" t="str">
        <f>OBV!G1266</f>
        <v>NEUTRAL</v>
      </c>
      <c r="L1266" s="6" t="str">
        <f>OBV!H1266</f>
        <v>BULLISH DIVERGENCE</v>
      </c>
    </row>
    <row r="1267" spans="1:12" ht="13.5" x14ac:dyDescent="0.25">
      <c r="A1267" s="3">
        <f>RSI!A1267</f>
        <v>43854</v>
      </c>
      <c r="B1267" s="2">
        <f>RSI!B1267</f>
        <v>6.5270999999999999</v>
      </c>
      <c r="C1267" s="2">
        <f>RSI!I1267</f>
        <v>44.911042266835729</v>
      </c>
      <c r="D1267" s="2">
        <f>MACD!E1267</f>
        <v>8.5908205049062047E-2</v>
      </c>
      <c r="E1267" s="2">
        <f>MACD!F1267</f>
        <v>0.11209619351104448</v>
      </c>
      <c r="F1267" s="2">
        <f>'Moving Avg'!D1267</f>
        <v>6.4943199999999992</v>
      </c>
      <c r="G1267" s="2">
        <f>'Moving Avg'!F1267</f>
        <v>6.6338600000000003</v>
      </c>
      <c r="H1267" s="2">
        <f>'Moving Avg'!G1267</f>
        <v>6.6826080000000028</v>
      </c>
      <c r="I1267" s="2">
        <f>'Moving Avg'!H1267</f>
        <v>6.9816415000000029</v>
      </c>
      <c r="J1267" s="6" t="str">
        <f>OBV!F1267</f>
        <v>BULLISH</v>
      </c>
      <c r="K1267" s="6" t="str">
        <f>OBV!G1267</f>
        <v>NEUTRAL</v>
      </c>
      <c r="L1267" s="6" t="str">
        <f>OBV!H1267</f>
        <v>BULLISH DIVERGENCE</v>
      </c>
    </row>
    <row r="1268" spans="1:12" ht="13.5" x14ac:dyDescent="0.25">
      <c r="A1268" s="3">
        <f>RSI!A1268</f>
        <v>43857</v>
      </c>
      <c r="B1268" s="2">
        <f>RSI!B1268</f>
        <v>6.5122</v>
      </c>
      <c r="C1268" s="2">
        <f>RSI!I1268</f>
        <v>44.148807854878562</v>
      </c>
      <c r="D1268" s="2">
        <f>MACD!E1268</f>
        <v>6.5901041097830237E-2</v>
      </c>
      <c r="E1268" s="2">
        <f>MACD!F1268</f>
        <v>0.10285716302840163</v>
      </c>
      <c r="F1268" s="2">
        <f>'Moving Avg'!D1268</f>
        <v>6.5092000000000017</v>
      </c>
      <c r="G1268" s="2">
        <f>'Moving Avg'!F1268</f>
        <v>6.6145100000000001</v>
      </c>
      <c r="H1268" s="2">
        <f>'Moving Avg'!G1268</f>
        <v>6.6766540000000019</v>
      </c>
      <c r="I1268" s="2">
        <f>'Moving Avg'!H1268</f>
        <v>6.9770240000000028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6.5716999999999999</v>
      </c>
      <c r="C1269" s="2">
        <f>RSI!I1269</f>
        <v>47.947975221257288</v>
      </c>
      <c r="D1269" s="2">
        <f>MACD!E1269</f>
        <v>4.5151826707573228E-2</v>
      </c>
      <c r="E1269" s="2">
        <f>MACD!F1269</f>
        <v>9.1316095764235952E-2</v>
      </c>
      <c r="F1269" s="2">
        <f>'Moving Avg'!D1269</f>
        <v>6.5151599999999998</v>
      </c>
      <c r="G1269" s="2">
        <f>'Moving Avg'!F1269</f>
        <v>6.5970199999999988</v>
      </c>
      <c r="H1269" s="2">
        <f>'Moving Avg'!G1269</f>
        <v>6.6726340000000031</v>
      </c>
      <c r="I1269" s="2">
        <f>'Moving Avg'!H1269</f>
        <v>6.972990000000002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6.5494000000000003</v>
      </c>
      <c r="C1270" s="2">
        <f>RSI!I1270</f>
        <v>46.666719459185842</v>
      </c>
      <c r="D1270" s="2">
        <f>MACD!E1270</f>
        <v>2.2577350171530064E-2</v>
      </c>
      <c r="E1270" s="2">
        <f>MACD!F1270</f>
        <v>7.7568346645694772E-2</v>
      </c>
      <c r="F1270" s="2">
        <f>'Moving Avg'!D1270</f>
        <v>6.5404600000000004</v>
      </c>
      <c r="G1270" s="2">
        <f>'Moving Avg'!F1270</f>
        <v>6.5746949999999984</v>
      </c>
      <c r="H1270" s="2">
        <f>'Moving Avg'!G1270</f>
        <v>6.6689120000000015</v>
      </c>
      <c r="I1270" s="2">
        <f>'Moving Avg'!H1270</f>
        <v>6.9689715000000021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6.4973000000000001</v>
      </c>
      <c r="C1271" s="2">
        <f>RSI!I1271</f>
        <v>43.726829391778082</v>
      </c>
      <c r="D1271" s="2">
        <f>MACD!E1271</f>
        <v>1.9091052598601443E-2</v>
      </c>
      <c r="E1271" s="2">
        <f>MACD!F1271</f>
        <v>6.5872887836276109E-2</v>
      </c>
      <c r="F1271" s="2">
        <f>'Moving Avg'!D1271</f>
        <v>6.5315400000000015</v>
      </c>
      <c r="G1271" s="2">
        <f>'Moving Avg'!F1271</f>
        <v>6.5534850000000002</v>
      </c>
      <c r="H1271" s="2">
        <f>'Moving Avg'!G1271</f>
        <v>6.6648940000000003</v>
      </c>
      <c r="I1271" s="2">
        <f>'Moving Avg'!H1271</f>
        <v>6.9647875000000026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6.4526000000000003</v>
      </c>
      <c r="C1272" s="2">
        <f>RSI!I1272</f>
        <v>41.32160560530054</v>
      </c>
      <c r="D1272" s="2">
        <f>MACD!E1272</f>
        <v>2.004690432809042E-2</v>
      </c>
      <c r="E1272" s="2">
        <f>MACD!F1272</f>
        <v>5.6707691134638971E-2</v>
      </c>
      <c r="F1272" s="2">
        <f>'Moving Avg'!D1272</f>
        <v>6.5166399999999998</v>
      </c>
      <c r="G1272" s="2">
        <f>'Moving Avg'!F1272</f>
        <v>6.5337599999999991</v>
      </c>
      <c r="H1272" s="2">
        <f>'Moving Avg'!G1272</f>
        <v>6.6599820000000012</v>
      </c>
      <c r="I1272" s="2">
        <f>'Moving Avg'!H1272</f>
        <v>6.9593000000000025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6.4526000000000003</v>
      </c>
      <c r="C1273" s="2">
        <f>RSI!I1273</f>
        <v>41.321605605300547</v>
      </c>
      <c r="D1273" s="2">
        <f>MACD!E1273</f>
        <v>4.5012393944636742E-3</v>
      </c>
      <c r="E1273" s="2">
        <f>MACD!F1273</f>
        <v>4.6266400786603913E-2</v>
      </c>
      <c r="F1273" s="2">
        <f>'Moving Avg'!D1273</f>
        <v>6.5047200000000007</v>
      </c>
      <c r="G1273" s="2">
        <f>'Moving Avg'!F1273</f>
        <v>6.5214799999999995</v>
      </c>
      <c r="H1273" s="2">
        <f>'Moving Avg'!G1273</f>
        <v>6.6568560000000012</v>
      </c>
      <c r="I1273" s="2">
        <f>'Moving Avg'!H1273</f>
        <v>6.9536215000000041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6.4378000000000002</v>
      </c>
      <c r="C1274" s="2">
        <f>RSI!I1274</f>
        <v>40.466872159029741</v>
      </c>
      <c r="D1274" s="2">
        <f>MACD!E1274</f>
        <v>9.2133111485228625E-3</v>
      </c>
      <c r="E1274" s="2">
        <f>MACD!F1274</f>
        <v>3.8855782858987699E-2</v>
      </c>
      <c r="F1274" s="2">
        <f>'Moving Avg'!D1274</f>
        <v>6.4779400000000011</v>
      </c>
      <c r="G1274" s="2">
        <f>'Moving Avg'!F1274</f>
        <v>6.5106899999999994</v>
      </c>
      <c r="H1274" s="2">
        <f>'Moving Avg'!G1274</f>
        <v>6.6520940000000008</v>
      </c>
      <c r="I1274" s="2">
        <f>'Moving Avg'!H1274</f>
        <v>6.948091500000003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6.3335999999999997</v>
      </c>
      <c r="C1275" s="2">
        <f>RSI!I1275</f>
        <v>34.980664387966783</v>
      </c>
      <c r="D1275" s="2">
        <f>MACD!E1275</f>
        <v>3.3972612561363746E-3</v>
      </c>
      <c r="E1275" s="2">
        <f>MACD!F1275</f>
        <v>3.1764078538417437E-2</v>
      </c>
      <c r="F1275" s="2">
        <f>'Moving Avg'!D1275</f>
        <v>6.4347799999999991</v>
      </c>
      <c r="G1275" s="2">
        <f>'Moving Avg'!F1275</f>
        <v>6.4976699999999994</v>
      </c>
      <c r="H1275" s="2">
        <f>'Moving Avg'!G1275</f>
        <v>6.6462900000000014</v>
      </c>
      <c r="I1275" s="2">
        <f>'Moving Avg'!H1275</f>
        <v>6.9422630000000023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6.2145000000000001</v>
      </c>
      <c r="C1276" s="2">
        <f>RSI!I1276</f>
        <v>29.97797407444753</v>
      </c>
      <c r="D1276" s="2">
        <f>MACD!E1276</f>
        <v>2.6949390129551887E-2</v>
      </c>
      <c r="E1276" s="2">
        <f>MACD!F1276</f>
        <v>3.080114085664433E-2</v>
      </c>
      <c r="F1276" s="2">
        <f>'Moving Avg'!D1276</f>
        <v>6.3782200000000007</v>
      </c>
      <c r="G1276" s="2">
        <f>'Moving Avg'!F1276</f>
        <v>6.4809250000000009</v>
      </c>
      <c r="H1276" s="2">
        <f>'Moving Avg'!G1276</f>
        <v>6.6410800000000005</v>
      </c>
      <c r="I1276" s="2">
        <f>'Moving Avg'!H1276</f>
        <v>6.9358390000000032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6.3410000000000002</v>
      </c>
      <c r="C1277" s="2">
        <f>RSI!I1277</f>
        <v>39.822078192533176</v>
      </c>
      <c r="D1277" s="2">
        <f>MACD!E1277</f>
        <v>3.7178557877902918E-2</v>
      </c>
      <c r="E1277" s="2">
        <f>MACD!F1277</f>
        <v>3.2076624260896053E-2</v>
      </c>
      <c r="F1277" s="2">
        <f>'Moving Avg'!D1277</f>
        <v>6.3559000000000001</v>
      </c>
      <c r="G1277" s="2">
        <f>'Moving Avg'!F1277</f>
        <v>6.4723650000000008</v>
      </c>
      <c r="H1277" s="2">
        <f>'Moving Avg'!G1277</f>
        <v>6.6354240000000004</v>
      </c>
      <c r="I1277" s="2">
        <f>'Moving Avg'!H1277</f>
        <v>6.9303655000000024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6.3186999999999998</v>
      </c>
      <c r="C1278" s="2">
        <f>RSI!I1278</f>
        <v>38.786875614487293</v>
      </c>
      <c r="D1278" s="2">
        <f>MACD!E1278</f>
        <v>4.6249517704923804E-2</v>
      </c>
      <c r="E1278" s="2">
        <f>MACD!F1278</f>
        <v>3.4911202949701604E-2</v>
      </c>
      <c r="F1278" s="2">
        <f>'Moving Avg'!D1278</f>
        <v>6.3291200000000005</v>
      </c>
      <c r="G1278" s="2">
        <f>'Moving Avg'!F1278</f>
        <v>6.4623200000000001</v>
      </c>
      <c r="H1278" s="2">
        <f>'Moving Avg'!G1278</f>
        <v>6.6250060000000008</v>
      </c>
      <c r="I1278" s="2">
        <f>'Moving Avg'!H1278</f>
        <v>6.9244625000000033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6.3112000000000004</v>
      </c>
      <c r="C1279" s="2">
        <f>RSI!I1279</f>
        <v>38.425084960044337</v>
      </c>
      <c r="D1279" s="2">
        <f>MACD!E1279</f>
        <v>6.4743864945982388E-2</v>
      </c>
      <c r="E1279" s="2">
        <f>MACD!F1279</f>
        <v>4.0877735348957764E-2</v>
      </c>
      <c r="F1279" s="2">
        <f>'Moving Avg'!D1279</f>
        <v>6.3037999999999998</v>
      </c>
      <c r="G1279" s="2">
        <f>'Moving Avg'!F1279</f>
        <v>6.4519000000000002</v>
      </c>
      <c r="H1279" s="2">
        <f>'Moving Avg'!G1279</f>
        <v>6.6142879999999993</v>
      </c>
      <c r="I1279" s="2">
        <f>'Moving Avg'!H1279</f>
        <v>6.919062000000002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6.3037999999999998</v>
      </c>
      <c r="C1280" s="2">
        <f>RSI!I1280</f>
        <v>38.047982539428482</v>
      </c>
      <c r="D1280" s="2">
        <f>MACD!E1280</f>
        <v>7.8581956203836789E-2</v>
      </c>
      <c r="E1280" s="2">
        <f>MACD!F1280</f>
        <v>4.8418579519933572E-2</v>
      </c>
      <c r="F1280" s="2">
        <f>'Moving Avg'!D1280</f>
        <v>6.2978399999999999</v>
      </c>
      <c r="G1280" s="2">
        <f>'Moving Avg'!F1280</f>
        <v>6.443340000000001</v>
      </c>
      <c r="H1280" s="2">
        <f>'Moving Avg'!G1280</f>
        <v>6.6049099999999985</v>
      </c>
      <c r="I1280" s="2">
        <f>'Moving Avg'!H1280</f>
        <v>6.9137200000000014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6.4378000000000002</v>
      </c>
      <c r="C1281" s="2">
        <f>RSI!I1281</f>
        <v>47.999893443937566</v>
      </c>
      <c r="D1281" s="2">
        <f>MACD!E1281</f>
        <v>7.33857945830243E-2</v>
      </c>
      <c r="E1281" s="2">
        <f>MACD!F1281</f>
        <v>5.3412022532551715E-2</v>
      </c>
      <c r="F1281" s="2">
        <f>'Moving Avg'!D1281</f>
        <v>6.3424999999999994</v>
      </c>
      <c r="G1281" s="2">
        <f>'Moving Avg'!F1281</f>
        <v>6.437759999999999</v>
      </c>
      <c r="H1281" s="2">
        <f>'Moving Avg'!G1281</f>
        <v>6.6020819999999985</v>
      </c>
      <c r="I1281" s="2">
        <f>'Moving Avg'!H1281</f>
        <v>6.9089210000000012</v>
      </c>
      <c r="J1281" s="6" t="str">
        <f>OBV!F1281</f>
        <v>BULLISH</v>
      </c>
      <c r="K1281" s="6" t="str">
        <f>OBV!G1281</f>
        <v>NEUTRAL</v>
      </c>
      <c r="L1281" s="6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6.4378000000000002</v>
      </c>
      <c r="C1282" s="2">
        <f>RSI!I1282</f>
        <v>47.999893443937573</v>
      </c>
      <c r="D1282" s="2">
        <f>MACD!E1282</f>
        <v>6.2279562035857161E-2</v>
      </c>
      <c r="E1282" s="2">
        <f>MACD!F1282</f>
        <v>5.5185530433212809E-2</v>
      </c>
      <c r="F1282" s="2">
        <f>'Moving Avg'!D1282</f>
        <v>6.3618599999999992</v>
      </c>
      <c r="G1282" s="2">
        <f>'Moving Avg'!F1282</f>
        <v>6.4321799999999998</v>
      </c>
      <c r="H1282" s="2">
        <f>'Moving Avg'!G1282</f>
        <v>6.5985099999999974</v>
      </c>
      <c r="I1282" s="2">
        <f>'Moving Avg'!H1282</f>
        <v>6.9045984999999996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6.4378000000000002</v>
      </c>
      <c r="C1283" s="2">
        <f>RSI!I1283</f>
        <v>47.999893443937573</v>
      </c>
      <c r="D1283" s="2">
        <f>MACD!E1283</f>
        <v>5.3037020159463211E-2</v>
      </c>
      <c r="E1283" s="2">
        <f>MACD!F1283</f>
        <v>5.4755828378462892E-2</v>
      </c>
      <c r="F1283" s="2">
        <f>'Moving Avg'!D1283</f>
        <v>6.3856799999999998</v>
      </c>
      <c r="G1283" s="2">
        <f>'Moving Avg'!F1283</f>
        <v>6.4321799999999998</v>
      </c>
      <c r="H1283" s="2">
        <f>'Moving Avg'!G1283</f>
        <v>6.593449999999998</v>
      </c>
      <c r="I1283" s="2">
        <f>'Moving Avg'!H1283</f>
        <v>6.9010384999999994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6.5122</v>
      </c>
      <c r="C1284" s="2">
        <f>RSI!I1284</f>
        <v>53.211939619013869</v>
      </c>
      <c r="D1284" s="2">
        <f>MACD!E1284</f>
        <v>3.7571928716027436E-2</v>
      </c>
      <c r="E1284" s="2">
        <f>MACD!F1284</f>
        <v>5.1319048445975804E-2</v>
      </c>
      <c r="F1284" s="2">
        <f>'Moving Avg'!D1284</f>
        <v>6.4258800000000011</v>
      </c>
      <c r="G1284" s="2">
        <f>'Moving Avg'!F1284</f>
        <v>6.4306950000000001</v>
      </c>
      <c r="H1284" s="2">
        <f>'Moving Avg'!G1284</f>
        <v>6.5904739999999968</v>
      </c>
      <c r="I1284" s="2">
        <f>'Moving Avg'!H1284</f>
        <v>6.8983589999999992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6.4302999999999999</v>
      </c>
      <c r="C1285" s="2">
        <f>RSI!I1285</f>
        <v>47.560651311010623</v>
      </c>
      <c r="D1285" s="2">
        <f>MACD!E1285</f>
        <v>1.4215268141072102E-2</v>
      </c>
      <c r="E1285" s="2">
        <f>MACD!F1285</f>
        <v>4.3898292384995069E-2</v>
      </c>
      <c r="F1285" s="2">
        <f>'Moving Avg'!D1285</f>
        <v>6.4511800000000008</v>
      </c>
      <c r="G1285" s="2">
        <f>'Moving Avg'!F1285</f>
        <v>6.4310649999999994</v>
      </c>
      <c r="H1285" s="2">
        <f>'Moving Avg'!G1285</f>
        <v>6.5837759999999967</v>
      </c>
      <c r="I1285" s="2">
        <f>'Moving Avg'!H1285</f>
        <v>6.8950794999999996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6.3410000000000002</v>
      </c>
      <c r="C1286" s="2">
        <f>RSI!I1286</f>
        <v>42.287150293424951</v>
      </c>
      <c r="D1286" s="2">
        <f>MACD!E1286</f>
        <v>-1.7056363570257638E-2</v>
      </c>
      <c r="E1286" s="2">
        <f>MACD!F1286</f>
        <v>3.170736119394453E-2</v>
      </c>
      <c r="F1286" s="2">
        <f>'Moving Avg'!D1286</f>
        <v>6.4318199999999992</v>
      </c>
      <c r="G1286" s="2">
        <f>'Moving Avg'!F1286</f>
        <v>6.4210200000000004</v>
      </c>
      <c r="H1286" s="2">
        <f>'Moving Avg'!G1286</f>
        <v>6.5782679999999969</v>
      </c>
      <c r="I1286" s="2">
        <f>'Moving Avg'!H1286</f>
        <v>6.8918299999999988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6.4302999999999999</v>
      </c>
      <c r="C1287" s="2">
        <f>RSI!I1287</f>
        <v>48.443450225682035</v>
      </c>
      <c r="D1287" s="2">
        <f>MACD!E1287</f>
        <v>-2.995742700710835E-2</v>
      </c>
      <c r="E1287" s="2">
        <f>MACD!F1287</f>
        <v>1.9374403553733953E-2</v>
      </c>
      <c r="F1287" s="2">
        <f>'Moving Avg'!D1287</f>
        <v>6.43032</v>
      </c>
      <c r="G1287" s="2">
        <f>'Moving Avg'!F1287</f>
        <v>6.4161799999999989</v>
      </c>
      <c r="H1287" s="2">
        <f>'Moving Avg'!G1287</f>
        <v>6.5736539999999968</v>
      </c>
      <c r="I1287" s="2">
        <f>'Moving Avg'!H1287</f>
        <v>6.8890269999999987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6.3261000000000003</v>
      </c>
      <c r="C1288" s="2">
        <f>RSI!I1288</f>
        <v>42.717424961961953</v>
      </c>
      <c r="D1288" s="2">
        <f>MACD!E1288</f>
        <v>-3.6453617141313011E-2</v>
      </c>
      <c r="E1288" s="2">
        <f>MACD!F1288</f>
        <v>8.2087994147245595E-3</v>
      </c>
      <c r="F1288" s="2">
        <f>'Moving Avg'!D1288</f>
        <v>6.4079800000000002</v>
      </c>
      <c r="G1288" s="2">
        <f>'Moving Avg'!F1288</f>
        <v>6.4068749999999994</v>
      </c>
      <c r="H1288" s="2">
        <f>'Moving Avg'!G1288</f>
        <v>6.5669559999999967</v>
      </c>
      <c r="I1288" s="2">
        <f>'Moving Avg'!H1288</f>
        <v>6.8860209999999986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6.3856999999999999</v>
      </c>
      <c r="C1289" s="2">
        <f>RSI!I1289</f>
        <v>46.605026894224672</v>
      </c>
      <c r="D1289" s="2">
        <f>MACD!E1289</f>
        <v>-4.6780790412939588E-2</v>
      </c>
      <c r="E1289" s="2">
        <f>MACD!F1289</f>
        <v>-2.7891185508082689E-3</v>
      </c>
      <c r="F1289" s="2">
        <f>'Moving Avg'!D1289</f>
        <v>6.3826799999999997</v>
      </c>
      <c r="G1289" s="2">
        <f>'Moving Avg'!F1289</f>
        <v>6.3975749999999989</v>
      </c>
      <c r="H1289" s="2">
        <f>'Moving Avg'!G1289</f>
        <v>6.560705999999997</v>
      </c>
      <c r="I1289" s="2">
        <f>'Moving Avg'!H1289</f>
        <v>6.883503499999998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6.3559000000000001</v>
      </c>
      <c r="C1290" s="2">
        <f>RSI!I1290</f>
        <v>44.961945641120444</v>
      </c>
      <c r="D1290" s="2">
        <f>MACD!E1290</f>
        <v>-5.4118823142413675E-2</v>
      </c>
      <c r="E1290" s="2">
        <f>MACD!F1290</f>
        <v>-1.3055059469129351E-2</v>
      </c>
      <c r="F1290" s="2">
        <f>'Moving Avg'!D1290</f>
        <v>6.3677999999999999</v>
      </c>
      <c r="G1290" s="2">
        <f>'Moving Avg'!F1290</f>
        <v>6.3879000000000001</v>
      </c>
      <c r="H1290" s="2">
        <f>'Moving Avg'!G1290</f>
        <v>6.5531139999999981</v>
      </c>
      <c r="I1290" s="2">
        <f>'Moving Avg'!H1290</f>
        <v>6.8798199999999978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6.4005000000000001</v>
      </c>
      <c r="C1291" s="2">
        <f>RSI!I1291</f>
        <v>47.921253053000093</v>
      </c>
      <c r="D1291" s="2">
        <f>MACD!E1291</f>
        <v>-4.2533306641090896E-2</v>
      </c>
      <c r="E1291" s="2">
        <f>MACD!F1291</f>
        <v>-1.895070890352166E-2</v>
      </c>
      <c r="F1291" s="2">
        <f>'Moving Avg'!D1291</f>
        <v>6.3796999999999997</v>
      </c>
      <c r="G1291" s="2">
        <f>'Moving Avg'!F1291</f>
        <v>6.3830599999999995</v>
      </c>
      <c r="H1291" s="2">
        <f>'Moving Avg'!G1291</f>
        <v>6.5426939999999982</v>
      </c>
      <c r="I1291" s="2">
        <f>'Moving Avg'!H1291</f>
        <v>6.876391499999996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6.3781999999999996</v>
      </c>
      <c r="C1292" s="2">
        <f>RSI!I1292</f>
        <v>46.572865736669939</v>
      </c>
      <c r="D1292" s="2">
        <f>MACD!E1292</f>
        <v>-3.0894701899129906E-2</v>
      </c>
      <c r="E1292" s="2">
        <f>MACD!F1292</f>
        <v>-2.133950750264331E-2</v>
      </c>
      <c r="F1292" s="2">
        <f>'Moving Avg'!D1292</f>
        <v>6.3692800000000007</v>
      </c>
      <c r="G1292" s="2">
        <f>'Moving Avg'!F1292</f>
        <v>6.3793400000000009</v>
      </c>
      <c r="H1292" s="2">
        <f>'Moving Avg'!G1292</f>
        <v>6.5325719999999992</v>
      </c>
      <c r="I1292" s="2">
        <f>'Moving Avg'!H1292</f>
        <v>6.8730104999999968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6.3261000000000003</v>
      </c>
      <c r="C1293" s="2">
        <f>RSI!I1293</f>
        <v>43.493717706532884</v>
      </c>
      <c r="D1293" s="2">
        <f>MACD!E1293</f>
        <v>-1.6885599016977615E-2</v>
      </c>
      <c r="E1293" s="2">
        <f>MACD!F1293</f>
        <v>-2.0448725805510173E-2</v>
      </c>
      <c r="F1293" s="2">
        <f>'Moving Avg'!D1293</f>
        <v>6.3692799999999998</v>
      </c>
      <c r="G1293" s="2">
        <f>'Moving Avg'!F1293</f>
        <v>6.3730150000000005</v>
      </c>
      <c r="H1293" s="2">
        <f>'Moving Avg'!G1293</f>
        <v>6.5221520000000002</v>
      </c>
      <c r="I1293" s="2">
        <f>'Moving Avg'!H1293</f>
        <v>6.8690829999999963</v>
      </c>
      <c r="J1293" s="6" t="str">
        <f>OBV!F1293</f>
        <v>BEARISH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6.2516999999999996</v>
      </c>
      <c r="C1294" s="2">
        <f>RSI!I1294</f>
        <v>39.479598804850227</v>
      </c>
      <c r="D1294" s="2">
        <f>MACD!E1294</f>
        <v>1.2512821748435599E-2</v>
      </c>
      <c r="E1294" s="2">
        <f>MACD!F1294</f>
        <v>-1.385641629472102E-2</v>
      </c>
      <c r="F1294" s="2">
        <f>'Moving Avg'!D1294</f>
        <v>6.3424800000000001</v>
      </c>
      <c r="G1294" s="2">
        <f>'Moving Avg'!F1294</f>
        <v>6.3637100000000002</v>
      </c>
      <c r="H1294" s="2">
        <f>'Moving Avg'!G1294</f>
        <v>6.5132220000000007</v>
      </c>
      <c r="I1294" s="2">
        <f>'Moving Avg'!H1294</f>
        <v>6.8653869999999975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6.2888999999999999</v>
      </c>
      <c r="C1295" s="2">
        <f>RSI!I1295</f>
        <v>42.344810987545145</v>
      </c>
      <c r="D1295" s="2">
        <f>MACD!E1295</f>
        <v>2.3016281644432368E-2</v>
      </c>
      <c r="E1295" s="2">
        <f>MACD!F1295</f>
        <v>-6.4818767068903424E-3</v>
      </c>
      <c r="F1295" s="2">
        <f>'Moving Avg'!D1295</f>
        <v>6.3290800000000003</v>
      </c>
      <c r="G1295" s="2">
        <f>'Moving Avg'!F1295</f>
        <v>6.3614749999999995</v>
      </c>
      <c r="H1295" s="2">
        <f>'Moving Avg'!G1295</f>
        <v>6.5050360000000005</v>
      </c>
      <c r="I1295" s="2">
        <f>'Moving Avg'!H1295</f>
        <v>6.8613684999999975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6.2516999999999996</v>
      </c>
      <c r="C1296" s="2">
        <f>RSI!I1296</f>
        <v>40.290607375718928</v>
      </c>
      <c r="D1296" s="2">
        <f>MACD!E1296</f>
        <v>2.1611684336231285E-2</v>
      </c>
      <c r="E1296" s="2">
        <f>MACD!F1296</f>
        <v>-8.6316449826601745E-4</v>
      </c>
      <c r="F1296" s="2">
        <f>'Moving Avg'!D1296</f>
        <v>6.2993199999999998</v>
      </c>
      <c r="G1296" s="2">
        <f>'Moving Avg'!F1296</f>
        <v>6.3633350000000002</v>
      </c>
      <c r="H1296" s="2">
        <f>'Moving Avg'!G1296</f>
        <v>6.4947659999999994</v>
      </c>
      <c r="I1296" s="2">
        <f>'Moving Avg'!H1296</f>
        <v>6.8570369999999983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6.2962999999999996</v>
      </c>
      <c r="C1297" s="2">
        <f>RSI!I1297</f>
        <v>43.810085447700182</v>
      </c>
      <c r="D1297" s="2">
        <f>MACD!E1297</f>
        <v>3.1717351011158357E-2</v>
      </c>
      <c r="E1297" s="2">
        <f>MACD!F1297</f>
        <v>5.6529386036188577E-3</v>
      </c>
      <c r="F1297" s="2">
        <f>'Moving Avg'!D1297</f>
        <v>6.28294</v>
      </c>
      <c r="G1297" s="2">
        <f>'Moving Avg'!F1297</f>
        <v>6.3610999999999995</v>
      </c>
      <c r="H1297" s="2">
        <f>'Moving Avg'!G1297</f>
        <v>6.4852380000000016</v>
      </c>
      <c r="I1297" s="2">
        <f>'Moving Avg'!H1297</f>
        <v>6.8529284999999973</v>
      </c>
      <c r="J1297" s="6" t="str">
        <f>OBV!F1297</f>
        <v>BULLISH</v>
      </c>
      <c r="K1297" s="6" t="str">
        <f>OBV!G1297</f>
        <v>NEUTRAL</v>
      </c>
      <c r="L1297" s="6" t="str">
        <f>OBV!H1297</f>
        <v>BULLISH DIVERGENCE</v>
      </c>
    </row>
    <row r="1298" spans="1:12" ht="13.5" x14ac:dyDescent="0.25">
      <c r="A1298" s="3">
        <f>RSI!A1298</f>
        <v>43899</v>
      </c>
      <c r="B1298" s="2">
        <f>RSI!B1298</f>
        <v>6.1698000000000004</v>
      </c>
      <c r="C1298" s="2">
        <f>RSI!I1298</f>
        <v>37.125841824592698</v>
      </c>
      <c r="D1298" s="2">
        <f>MACD!E1298</f>
        <v>3.4140111499935344E-2</v>
      </c>
      <c r="E1298" s="2">
        <f>MACD!F1298</f>
        <v>1.1350373182882156E-2</v>
      </c>
      <c r="F1298" s="2">
        <f>'Moving Avg'!D1298</f>
        <v>6.2516799999999986</v>
      </c>
      <c r="G1298" s="2">
        <f>'Moving Avg'!F1298</f>
        <v>6.3536550000000007</v>
      </c>
      <c r="H1298" s="2">
        <f>'Moving Avg'!G1298</f>
        <v>6.4706500000000009</v>
      </c>
      <c r="I1298" s="2">
        <f>'Moving Avg'!H1298</f>
        <v>6.8481559999999968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6.1102999999999996</v>
      </c>
      <c r="C1299" s="2">
        <f>RSI!I1299</f>
        <v>34.46244783419624</v>
      </c>
      <c r="D1299" s="2">
        <f>MACD!E1299</f>
        <v>5.1007059330173909E-2</v>
      </c>
      <c r="E1299" s="2">
        <f>MACD!F1299</f>
        <v>1.9281710412340509E-2</v>
      </c>
      <c r="F1299" s="2">
        <f>'Moving Avg'!D1299</f>
        <v>6.2233999999999998</v>
      </c>
      <c r="G1299" s="2">
        <f>'Moving Avg'!F1299</f>
        <v>6.34361</v>
      </c>
      <c r="H1299" s="2">
        <f>'Moving Avg'!G1299</f>
        <v>6.4544259999999998</v>
      </c>
      <c r="I1299" s="2">
        <f>'Moving Avg'!H1299</f>
        <v>6.8426409999999978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6.0655999999999999</v>
      </c>
      <c r="C1300" s="2">
        <f>RSI!I1300</f>
        <v>32.571942094355919</v>
      </c>
      <c r="D1300" s="2">
        <f>MACD!E1300</f>
        <v>6.5505584731869071E-2</v>
      </c>
      <c r="E1300" s="2">
        <f>MACD!F1300</f>
        <v>2.8526485276246225E-2</v>
      </c>
      <c r="F1300" s="2">
        <f>'Moving Avg'!D1300</f>
        <v>6.1787399999999995</v>
      </c>
      <c r="G1300" s="2">
        <f>'Moving Avg'!F1300</f>
        <v>6.3316999999999997</v>
      </c>
      <c r="H1300" s="2">
        <f>'Moving Avg'!G1300</f>
        <v>6.4358199999999997</v>
      </c>
      <c r="I1300" s="2">
        <f>'Moving Avg'!H1300</f>
        <v>6.8367434999999981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5.8571999999999997</v>
      </c>
      <c r="C1301" s="2">
        <f>RSI!I1301</f>
        <v>25.538065432024496</v>
      </c>
      <c r="D1301" s="2">
        <f>MACD!E1301</f>
        <v>0.10172516349693694</v>
      </c>
      <c r="E1301" s="2">
        <f>MACD!F1301</f>
        <v>4.3166220920384371E-2</v>
      </c>
      <c r="F1301" s="2">
        <f>'Moving Avg'!D1301</f>
        <v>6.0998399999999995</v>
      </c>
      <c r="G1301" s="2">
        <f>'Moving Avg'!F1301</f>
        <v>6.30267</v>
      </c>
      <c r="H1301" s="2">
        <f>'Moving Avg'!G1301</f>
        <v>6.4145340000000006</v>
      </c>
      <c r="I1301" s="2">
        <f>'Moving Avg'!H1301</f>
        <v>6.8292319999999958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5.5073999999999996</v>
      </c>
      <c r="C1302" s="2">
        <f>RSI!I1302</f>
        <v>18.368040130713212</v>
      </c>
      <c r="D1302" s="2">
        <f>MACD!E1302</f>
        <v>0.15761486009638315</v>
      </c>
      <c r="E1302" s="2">
        <f>MACD!F1302</f>
        <v>6.6055948755584126E-2</v>
      </c>
      <c r="F1302" s="2">
        <f>'Moving Avg'!D1302</f>
        <v>5.9420599999999997</v>
      </c>
      <c r="G1302" s="2">
        <f>'Moving Avg'!F1302</f>
        <v>6.2561499999999999</v>
      </c>
      <c r="H1302" s="2">
        <f>'Moving Avg'!G1302</f>
        <v>6.38774</v>
      </c>
      <c r="I1302" s="2">
        <f>'Moving Avg'!H1302</f>
        <v>6.8194629999999963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5.3586</v>
      </c>
      <c r="C1303" s="2">
        <f>RSI!I1303</f>
        <v>16.274812340792238</v>
      </c>
      <c r="D1303" s="2">
        <f>MACD!E1303</f>
        <v>0.21253738751650353</v>
      </c>
      <c r="E1303" s="2">
        <f>MACD!F1303</f>
        <v>9.5352236507768015E-2</v>
      </c>
      <c r="F1303" s="2">
        <f>'Moving Avg'!D1303</f>
        <v>5.7798199999999991</v>
      </c>
      <c r="G1303" s="2">
        <f>'Moving Avg'!F1303</f>
        <v>6.2021899999999999</v>
      </c>
      <c r="H1303" s="2">
        <f>'Moving Avg'!G1303</f>
        <v>6.3609480000000023</v>
      </c>
      <c r="I1303" s="2">
        <f>'Moving Avg'!H1303</f>
        <v>6.8097129999999968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5.1204000000000001</v>
      </c>
      <c r="C1304" s="2">
        <f>RSI!I1304</f>
        <v>13.60245526236217</v>
      </c>
      <c r="D1304" s="2">
        <f>MACD!E1304</f>
        <v>0.27036971085116779</v>
      </c>
      <c r="E1304" s="2">
        <f>MACD!F1304</f>
        <v>0.13035573137644799</v>
      </c>
      <c r="F1304" s="2">
        <f>'Moving Avg'!D1304</f>
        <v>5.5818399999999997</v>
      </c>
      <c r="G1304" s="2">
        <f>'Moving Avg'!F1304</f>
        <v>6.1326000000000001</v>
      </c>
      <c r="H1304" s="2">
        <f>'Moving Avg'!G1304</f>
        <v>6.3302840000000007</v>
      </c>
      <c r="I1304" s="2">
        <f>'Moving Avg'!H1304</f>
        <v>6.7978504999999974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5.1055000000000001</v>
      </c>
      <c r="C1305" s="2">
        <f>RSI!I1305</f>
        <v>13.453639992910439</v>
      </c>
      <c r="D1305" s="2">
        <f>MACD!E1305</f>
        <v>0.3323178876991113</v>
      </c>
      <c r="E1305" s="2">
        <f>MACD!F1305</f>
        <v>0.17074816264098067</v>
      </c>
      <c r="F1305" s="2">
        <f>'Moving Avg'!D1305</f>
        <v>5.3898199999999994</v>
      </c>
      <c r="G1305" s="2">
        <f>'Moving Avg'!F1305</f>
        <v>6.0663600000000004</v>
      </c>
      <c r="H1305" s="2">
        <f>'Moving Avg'!G1305</f>
        <v>6.3005139999999997</v>
      </c>
      <c r="I1305" s="2">
        <f>'Moving Avg'!H1305</f>
        <v>6.7859134999999968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5.2023000000000001</v>
      </c>
      <c r="C1306" s="2">
        <f>RSI!I1306</f>
        <v>19.607129928240767</v>
      </c>
      <c r="D1306" s="2">
        <f>MACD!E1306</f>
        <v>0.37765827824722464</v>
      </c>
      <c r="E1306" s="2">
        <f>MACD!F1306</f>
        <v>0.21213018576222947</v>
      </c>
      <c r="F1306" s="2">
        <f>'Moving Avg'!D1306</f>
        <v>5.2588400000000002</v>
      </c>
      <c r="G1306" s="2">
        <f>'Moving Avg'!F1306</f>
        <v>6.0094250000000002</v>
      </c>
      <c r="H1306" s="2">
        <f>'Moving Avg'!G1306</f>
        <v>6.2735720000000015</v>
      </c>
      <c r="I1306" s="2">
        <f>'Moving Avg'!H1306</f>
        <v>6.7743014999999955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5.1725000000000003</v>
      </c>
      <c r="C1307" s="2">
        <f>RSI!I1307</f>
        <v>19.155592385846887</v>
      </c>
      <c r="D1307" s="2">
        <f>MACD!E1307</f>
        <v>0.42990549844022219</v>
      </c>
      <c r="E1307" s="2">
        <f>MACD!F1307</f>
        <v>0.25568524829782802</v>
      </c>
      <c r="F1307" s="2">
        <f>'Moving Avg'!D1307</f>
        <v>5.1918600000000001</v>
      </c>
      <c r="G1307" s="2">
        <f>'Moving Avg'!F1307</f>
        <v>5.9465349999999999</v>
      </c>
      <c r="H1307" s="2">
        <f>'Moving Avg'!G1307</f>
        <v>6.2467780000000017</v>
      </c>
      <c r="I1307" s="2">
        <f>'Moving Avg'!H1307</f>
        <v>6.7619364999999947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5.2693000000000003</v>
      </c>
      <c r="C1308" s="2">
        <f>RSI!I1308</f>
        <v>25.182914489913927</v>
      </c>
      <c r="D1308" s="2">
        <f>MACD!E1308</f>
        <v>0.45211565103085949</v>
      </c>
      <c r="E1308" s="2">
        <f>MACD!F1308</f>
        <v>0.29497132884443433</v>
      </c>
      <c r="F1308" s="2">
        <f>'Moving Avg'!D1308</f>
        <v>5.1740000000000004</v>
      </c>
      <c r="G1308" s="2">
        <f>'Moving Avg'!F1308</f>
        <v>5.893695000000001</v>
      </c>
      <c r="H1308" s="2">
        <f>'Moving Avg'!G1308</f>
        <v>6.2217720000000005</v>
      </c>
      <c r="I1308" s="2">
        <f>'Moving Avg'!H1308</f>
        <v>6.7499604999999949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</row>
    <row r="1309" spans="1:12" ht="13.5" x14ac:dyDescent="0.25">
      <c r="A1309" s="3">
        <f>RSI!A1309</f>
        <v>43915</v>
      </c>
      <c r="B1309" s="2">
        <f>RSI!B1309</f>
        <v>5.2618</v>
      </c>
      <c r="C1309" s="2">
        <f>RSI!I1309</f>
        <v>25.027225566581151</v>
      </c>
      <c r="D1309" s="2">
        <f>MACD!E1309</f>
        <v>0.46602827028528093</v>
      </c>
      <c r="E1309" s="2">
        <f>MACD!F1309</f>
        <v>0.32918271713260366</v>
      </c>
      <c r="F1309" s="2">
        <f>'Moving Avg'!D1309</f>
        <v>5.20228</v>
      </c>
      <c r="G1309" s="2">
        <f>'Moving Avg'!F1309</f>
        <v>5.8375000000000004</v>
      </c>
      <c r="H1309" s="2">
        <f>'Moving Avg'!G1309</f>
        <v>6.1966160000000006</v>
      </c>
      <c r="I1309" s="2">
        <f>'Moving Avg'!H1309</f>
        <v>6.7368979999999956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5.2096999999999998</v>
      </c>
      <c r="C1310" s="2">
        <f>RSI!I1310</f>
        <v>23.920881898424852</v>
      </c>
      <c r="D1310" s="2">
        <f>MACD!E1310</f>
        <v>0.47826945892865513</v>
      </c>
      <c r="E1310" s="2">
        <f>MACD!F1310</f>
        <v>0.35900006549181396</v>
      </c>
      <c r="F1310" s="2">
        <f>'Moving Avg'!D1310</f>
        <v>5.2231199999999998</v>
      </c>
      <c r="G1310" s="2">
        <f>'Moving Avg'!F1310</f>
        <v>5.7801900000000002</v>
      </c>
      <c r="H1310" s="2">
        <f>'Moving Avg'!G1310</f>
        <v>6.171310000000001</v>
      </c>
      <c r="I1310" s="2">
        <f>'Moving Avg'!H1310</f>
        <v>6.7244014999999946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5.1948999999999996</v>
      </c>
      <c r="C1311" s="2">
        <f>RSI!I1311</f>
        <v>23.601706486633901</v>
      </c>
      <c r="D1311" s="2">
        <f>MACD!E1311</f>
        <v>0.46119837357598747</v>
      </c>
      <c r="E1311" s="2">
        <f>MACD!F1311</f>
        <v>0.37943972710864871</v>
      </c>
      <c r="F1311" s="2">
        <f>'Moving Avg'!D1311</f>
        <v>5.2216399999999998</v>
      </c>
      <c r="G1311" s="2">
        <f>'Moving Avg'!F1311</f>
        <v>5.7199100000000005</v>
      </c>
      <c r="H1311" s="2">
        <f>'Moving Avg'!G1311</f>
        <v>6.1442200000000007</v>
      </c>
      <c r="I1311" s="2">
        <f>'Moving Avg'!H1311</f>
        <v>6.7122759999999939</v>
      </c>
      <c r="J1311" s="6" t="str">
        <f>OBV!F1311</f>
        <v>BULLISH</v>
      </c>
      <c r="K1311" s="6" t="str">
        <f>OBV!G1311</f>
        <v>NEUTRAL</v>
      </c>
      <c r="L1311" s="6" t="str">
        <f>OBV!H1311</f>
        <v>BULLISH DIVERGENCE</v>
      </c>
    </row>
    <row r="1312" spans="1:12" ht="13.5" x14ac:dyDescent="0.25">
      <c r="A1312" s="3">
        <f>RSI!A1312</f>
        <v>43920</v>
      </c>
      <c r="B1312" s="2">
        <f>RSI!B1312</f>
        <v>5.2023000000000001</v>
      </c>
      <c r="C1312" s="2">
        <f>RSI!I1312</f>
        <v>24.146687633526582</v>
      </c>
      <c r="D1312" s="2">
        <f>MACD!E1312</f>
        <v>0.3957518152674746</v>
      </c>
      <c r="E1312" s="2">
        <f>MACD!F1312</f>
        <v>0.38270214474041392</v>
      </c>
      <c r="F1312" s="2">
        <f>'Moving Avg'!D1312</f>
        <v>5.2276000000000007</v>
      </c>
      <c r="G1312" s="2">
        <f>'Moving Avg'!F1312</f>
        <v>5.6611149999999997</v>
      </c>
      <c r="H1312" s="2">
        <f>'Moving Avg'!G1312</f>
        <v>6.1172779999999998</v>
      </c>
      <c r="I1312" s="2">
        <f>'Moving Avg'!H1312</f>
        <v>6.6995199999999944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5.1948999999999996</v>
      </c>
      <c r="C1313" s="2">
        <f>RSI!I1313</f>
        <v>23.962603437754893</v>
      </c>
      <c r="D1313" s="2">
        <f>MACD!E1313</f>
        <v>0.32109879305690203</v>
      </c>
      <c r="E1313" s="2">
        <f>MACD!F1313</f>
        <v>0.37038147440371155</v>
      </c>
      <c r="F1313" s="2">
        <f>'Moving Avg'!D1313</f>
        <v>5.21272</v>
      </c>
      <c r="G1313" s="2">
        <f>'Moving Avg'!F1313</f>
        <v>5.6045549999999995</v>
      </c>
      <c r="H1313" s="2">
        <f>'Moving Avg'!G1313</f>
        <v>6.0924199999999988</v>
      </c>
      <c r="I1313" s="2">
        <f>'Moving Avg'!H1313</f>
        <v>6.6865679999999932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5.2096999999999998</v>
      </c>
      <c r="C1314" s="2">
        <f>RSI!I1314</f>
        <v>25.19096904613393</v>
      </c>
      <c r="D1314" s="2">
        <f>MACD!E1314</f>
        <v>0.22307378940979383</v>
      </c>
      <c r="E1314" s="2">
        <f>MACD!F1314</f>
        <v>0.34091993740492804</v>
      </c>
      <c r="F1314" s="2">
        <f>'Moving Avg'!D1314</f>
        <v>5.2022999999999993</v>
      </c>
      <c r="G1314" s="2">
        <f>'Moving Avg'!F1314</f>
        <v>5.5524550000000001</v>
      </c>
      <c r="H1314" s="2">
        <f>'Moving Avg'!G1314</f>
        <v>6.0657759999999987</v>
      </c>
      <c r="I1314" s="2">
        <f>'Moving Avg'!H1314</f>
        <v>6.6738489999999935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5.0609000000000002</v>
      </c>
      <c r="C1315" s="2">
        <f>RSI!I1315</f>
        <v>21.440679097530563</v>
      </c>
      <c r="D1315" s="2">
        <f>MACD!E1315</f>
        <v>0.15144367214314425</v>
      </c>
      <c r="E1315" s="2">
        <f>MACD!F1315</f>
        <v>0.30302468435257129</v>
      </c>
      <c r="F1315" s="2">
        <f>'Moving Avg'!D1315</f>
        <v>5.1725399999999997</v>
      </c>
      <c r="G1315" s="2">
        <f>'Moving Avg'!F1315</f>
        <v>5.4910549999999994</v>
      </c>
      <c r="H1315" s="2">
        <f>'Moving Avg'!G1315</f>
        <v>6.0385359999999988</v>
      </c>
      <c r="I1315" s="2">
        <f>'Moving Avg'!H1315</f>
        <v>6.6611804999999951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4.9119999999999999</v>
      </c>
      <c r="C1316" s="2">
        <f>RSI!I1316</f>
        <v>18.47643125731075</v>
      </c>
      <c r="D1316" s="2">
        <f>MACD!E1316</f>
        <v>0.12002755551379707</v>
      </c>
      <c r="E1316" s="2">
        <f>MACD!F1316</f>
        <v>0.26642525858481647</v>
      </c>
      <c r="F1316" s="2">
        <f>'Moving Avg'!D1316</f>
        <v>5.1159599999999994</v>
      </c>
      <c r="G1316" s="2">
        <f>'Moving Avg'!F1316</f>
        <v>5.4240700000000004</v>
      </c>
      <c r="H1316" s="2">
        <f>'Moving Avg'!G1316</f>
        <v>6.0059379999999996</v>
      </c>
      <c r="I1316" s="2">
        <f>'Moving Avg'!H1316</f>
        <v>6.647449499999996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4.7706</v>
      </c>
      <c r="C1317" s="2">
        <f>RSI!I1317</f>
        <v>16.187673604527589</v>
      </c>
      <c r="D1317" s="2">
        <f>MACD!E1317</f>
        <v>0.10324367433110293</v>
      </c>
      <c r="E1317" s="2">
        <f>MACD!F1317</f>
        <v>0.23378894173407377</v>
      </c>
      <c r="F1317" s="2">
        <f>'Moving Avg'!D1317</f>
        <v>5.0296199999999995</v>
      </c>
      <c r="G1317" s="2">
        <f>'Moving Avg'!F1317</f>
        <v>5.347785</v>
      </c>
      <c r="H1317" s="2">
        <f>'Moving Avg'!G1317</f>
        <v>5.9708079999999999</v>
      </c>
      <c r="I1317" s="2">
        <f>'Moving Avg'!H1317</f>
        <v>6.6325664999999967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4.726</v>
      </c>
      <c r="C1318" s="2">
        <f>RSI!I1318</f>
        <v>15.534037257810041</v>
      </c>
      <c r="D1318" s="2">
        <f>MACD!E1318</f>
        <v>0.11169341215855244</v>
      </c>
      <c r="E1318" s="2">
        <f>MACD!F1318</f>
        <v>0.20936983581896954</v>
      </c>
      <c r="F1318" s="2">
        <f>'Moving Avg'!D1318</f>
        <v>4.9358400000000007</v>
      </c>
      <c r="G1318" s="2">
        <f>'Moving Avg'!F1318</f>
        <v>5.2755950000000009</v>
      </c>
      <c r="H1318" s="2">
        <f>'Moving Avg'!G1318</f>
        <v>5.9350839999999998</v>
      </c>
      <c r="I1318" s="2">
        <f>'Moving Avg'!H1318</f>
        <v>6.6179054999999982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4.7632000000000003</v>
      </c>
      <c r="C1319" s="2">
        <f>RSI!I1319</f>
        <v>18.490370840049991</v>
      </c>
      <c r="D1319" s="2">
        <f>MACD!E1319</f>
        <v>0.11932276900730976</v>
      </c>
      <c r="E1319" s="2">
        <f>MACD!F1319</f>
        <v>0.19136042245663759</v>
      </c>
      <c r="F1319" s="2">
        <f>'Moving Avg'!D1319</f>
        <v>4.8465400000000001</v>
      </c>
      <c r="G1319" s="2">
        <f>'Moving Avg'!F1319</f>
        <v>5.20824</v>
      </c>
      <c r="H1319" s="2">
        <f>'Moving Avg'!G1319</f>
        <v>5.8989139999999987</v>
      </c>
      <c r="I1319" s="2">
        <f>'Moving Avg'!H1319</f>
        <v>6.6035894999999991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4.6887999999999996</v>
      </c>
      <c r="C1320" s="2">
        <f>RSI!I1320</f>
        <v>17.194183052539813</v>
      </c>
      <c r="D1320" s="2">
        <f>MACD!E1320</f>
        <v>0.1271181594841746</v>
      </c>
      <c r="E1320" s="2">
        <f>MACD!F1320</f>
        <v>0.17851196986214499</v>
      </c>
      <c r="F1320" s="2">
        <f>'Moving Avg'!D1320</f>
        <v>4.7721200000000001</v>
      </c>
      <c r="G1320" s="2">
        <f>'Moving Avg'!F1320</f>
        <v>5.1394000000000002</v>
      </c>
      <c r="H1320" s="2">
        <f>'Moving Avg'!G1320</f>
        <v>5.8617019999999993</v>
      </c>
      <c r="I1320" s="2">
        <f>'Moving Avg'!H1320</f>
        <v>6.5889109999999969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4.8152999999999997</v>
      </c>
      <c r="C1321" s="2">
        <f>RSI!I1321</f>
        <v>26.613910239293148</v>
      </c>
      <c r="D1321" s="2">
        <f>MACD!E1321</f>
        <v>0.12606590804030215</v>
      </c>
      <c r="E1321" s="2">
        <f>MACD!F1321</f>
        <v>0.16802275749777643</v>
      </c>
      <c r="F1321" s="2">
        <f>'Moving Avg'!D1321</f>
        <v>4.7527800000000004</v>
      </c>
      <c r="G1321" s="2">
        <f>'Moving Avg'!F1321</f>
        <v>5.0873049999999997</v>
      </c>
      <c r="H1321" s="2">
        <f>'Moving Avg'!G1321</f>
        <v>5.8280619999999992</v>
      </c>
      <c r="I1321" s="2">
        <f>'Moving Avg'!H1321</f>
        <v>6.5745274999999967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4.6887999999999996</v>
      </c>
      <c r="C1322" s="2">
        <f>RSI!I1322</f>
        <v>23.709341527705462</v>
      </c>
      <c r="D1322" s="2">
        <f>MACD!E1322</f>
        <v>0.13863960382598339</v>
      </c>
      <c r="E1322" s="2">
        <f>MACD!F1322</f>
        <v>0.16214612676341783</v>
      </c>
      <c r="F1322" s="2">
        <f>'Moving Avg'!D1322</f>
        <v>4.7364200000000007</v>
      </c>
      <c r="G1322" s="2">
        <f>'Moving Avg'!F1322</f>
        <v>5.0463749999999994</v>
      </c>
      <c r="H1322" s="2">
        <f>'Moving Avg'!G1322</f>
        <v>5.7927859999999987</v>
      </c>
      <c r="I1322" s="2">
        <f>'Moving Avg'!H1322</f>
        <v>6.5603884999999957</v>
      </c>
      <c r="J1322" s="6" t="str">
        <f>OBV!F1322</f>
        <v>BULLISH</v>
      </c>
      <c r="K1322" s="6" t="str">
        <f>OBV!G1322</f>
        <v>NEUTRAL</v>
      </c>
      <c r="L1322" s="6" t="str">
        <f>OBV!H1322</f>
        <v>BULLISH DIVERGENCE</v>
      </c>
    </row>
    <row r="1323" spans="1:12" ht="13.5" x14ac:dyDescent="0.25">
      <c r="A1323" s="3">
        <f>RSI!A1323</f>
        <v>43937</v>
      </c>
      <c r="B1323" s="2">
        <f>RSI!B1323</f>
        <v>4.6813000000000002</v>
      </c>
      <c r="C1323" s="2">
        <f>RSI!I1323</f>
        <v>23.545270434722639</v>
      </c>
      <c r="D1323" s="2">
        <f>MACD!E1323</f>
        <v>0.15217979734666187</v>
      </c>
      <c r="E1323" s="2">
        <f>MACD!F1323</f>
        <v>0.16015286088006664</v>
      </c>
      <c r="F1323" s="2">
        <f>'Moving Avg'!D1323</f>
        <v>4.7274799999999999</v>
      </c>
      <c r="G1323" s="2">
        <f>'Moving Avg'!F1323</f>
        <v>5.0125100000000007</v>
      </c>
      <c r="H1323" s="2">
        <f>'Moving Avg'!G1323</f>
        <v>5.7573600000000003</v>
      </c>
      <c r="I1323" s="2">
        <f>'Moving Avg'!H1323</f>
        <v>6.5453349999999952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4.6664000000000003</v>
      </c>
      <c r="C1324" s="2">
        <f>RSI!I1324</f>
        <v>23.201757456680369</v>
      </c>
      <c r="D1324" s="2">
        <f>MACD!E1324</f>
        <v>0.17028758660250265</v>
      </c>
      <c r="E1324" s="2">
        <f>MACD!F1324</f>
        <v>0.16217980602455384</v>
      </c>
      <c r="F1324" s="2">
        <f>'Moving Avg'!D1324</f>
        <v>4.7081199999999992</v>
      </c>
      <c r="G1324" s="2">
        <f>'Moving Avg'!F1324</f>
        <v>4.9898099999999994</v>
      </c>
      <c r="H1324" s="2">
        <f>'Moving Avg'!G1324</f>
        <v>5.7219320000000007</v>
      </c>
      <c r="I1324" s="2">
        <f>'Moving Avg'!H1324</f>
        <v>6.5289984999999966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4.6738999999999997</v>
      </c>
      <c r="C1325" s="2">
        <f>RSI!I1325</f>
        <v>23.804357667651502</v>
      </c>
      <c r="D1325" s="2">
        <f>MACD!E1325</f>
        <v>0.16527759144280552</v>
      </c>
      <c r="E1325" s="2">
        <f>MACD!F1325</f>
        <v>0.16279936310820417</v>
      </c>
      <c r="F1325" s="2">
        <f>'Moving Avg'!D1325</f>
        <v>4.7051400000000001</v>
      </c>
      <c r="G1325" s="2">
        <f>'Moving Avg'!F1325</f>
        <v>4.9682299999999993</v>
      </c>
      <c r="H1325" s="2">
        <f>'Moving Avg'!G1325</f>
        <v>5.6887380000000007</v>
      </c>
      <c r="I1325" s="2">
        <f>'Moving Avg'!H1325</f>
        <v>6.5134064999999977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4.6813000000000002</v>
      </c>
      <c r="C1326" s="2">
        <f>RSI!I1326</f>
        <v>24.434382076378043</v>
      </c>
      <c r="D1326" s="2">
        <f>MACD!E1326</f>
        <v>0.14042329219867966</v>
      </c>
      <c r="E1326" s="2">
        <f>MACD!F1326</f>
        <v>0.15832414892629926</v>
      </c>
      <c r="F1326" s="2">
        <f>'Moving Avg'!D1326</f>
        <v>4.6783400000000004</v>
      </c>
      <c r="G1326" s="2">
        <f>'Moving Avg'!F1326</f>
        <v>4.9421800000000005</v>
      </c>
      <c r="H1326" s="2">
        <f>'Moving Avg'!G1326</f>
        <v>5.658074</v>
      </c>
      <c r="I1326" s="2">
        <f>'Moving Avg'!H1326</f>
        <v>6.4972559999999975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4.6664000000000003</v>
      </c>
      <c r="C1327" s="2">
        <f>RSI!I1327</f>
        <v>24.004003977286544</v>
      </c>
      <c r="D1327" s="2">
        <f>MACD!E1327</f>
        <v>0.10132920256640343</v>
      </c>
      <c r="E1327" s="2">
        <f>MACD!F1327</f>
        <v>0.14692515965432013</v>
      </c>
      <c r="F1327" s="2">
        <f>'Moving Avg'!D1327</f>
        <v>4.6738599999999995</v>
      </c>
      <c r="G1327" s="2">
        <f>'Moving Avg'!F1327</f>
        <v>4.9168749999999992</v>
      </c>
      <c r="H1327" s="2">
        <f>'Moving Avg'!G1327</f>
        <v>5.6245820000000002</v>
      </c>
      <c r="I1327" s="2">
        <f>'Moving Avg'!H1327</f>
        <v>6.4812544999999977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4.6143000000000001</v>
      </c>
      <c r="C1328" s="2">
        <f>RSI!I1328</f>
        <v>22.510939504734822</v>
      </c>
      <c r="D1328" s="2">
        <f>MACD!E1328</f>
        <v>6.7730366500472705E-2</v>
      </c>
      <c r="E1328" s="2">
        <f>MACD!F1328</f>
        <v>0.13108620102355065</v>
      </c>
      <c r="F1328" s="2">
        <f>'Moving Avg'!D1328</f>
        <v>4.6604599999999996</v>
      </c>
      <c r="G1328" s="2">
        <f>'Moving Avg'!F1328</f>
        <v>4.884125</v>
      </c>
      <c r="H1328" s="2">
        <f>'Moving Avg'!G1328</f>
        <v>5.5904940000000014</v>
      </c>
      <c r="I1328" s="2">
        <f>'Moving Avg'!H1328</f>
        <v>6.465364499999998</v>
      </c>
      <c r="J1328" s="6" t="str">
        <f>OBV!F1328</f>
        <v>BULLISH</v>
      </c>
      <c r="K1328" s="6" t="str">
        <f>OBV!G1328</f>
        <v>NEUTRAL</v>
      </c>
      <c r="L1328" s="6" t="str">
        <f>OBV!H1328</f>
        <v>BULLISH DIVERGENCE</v>
      </c>
    </row>
    <row r="1329" spans="1:12" ht="13.5" x14ac:dyDescent="0.25">
      <c r="A1329" s="3">
        <f>RSI!A1329</f>
        <v>43945</v>
      </c>
      <c r="B1329" s="2">
        <f>RSI!B1329</f>
        <v>4.5994999999999999</v>
      </c>
      <c r="C1329" s="2">
        <f>RSI!I1329</f>
        <v>22.090589694003896</v>
      </c>
      <c r="D1329" s="2">
        <f>MACD!E1329</f>
        <v>4.8726943753655938E-2</v>
      </c>
      <c r="E1329" s="2">
        <f>MACD!F1329</f>
        <v>0.11461434956957171</v>
      </c>
      <c r="F1329" s="2">
        <f>'Moving Avg'!D1329</f>
        <v>4.6470799999999999</v>
      </c>
      <c r="G1329" s="2">
        <f>'Moving Avg'!F1329</f>
        <v>4.8510100000000005</v>
      </c>
      <c r="H1329" s="2">
        <f>'Moving Avg'!G1329</f>
        <v>5.55626</v>
      </c>
      <c r="I1329" s="2">
        <f>'Moving Avg'!H1329</f>
        <v>6.449660999999999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4.5399000000000003</v>
      </c>
      <c r="C1330" s="2">
        <f>RSI!I1330</f>
        <v>20.435675570324477</v>
      </c>
      <c r="D1330" s="2">
        <f>MACD!E1330</f>
        <v>2.8117117456249119E-2</v>
      </c>
      <c r="E1330" s="2">
        <f>MACD!F1330</f>
        <v>9.7314903146907203E-2</v>
      </c>
      <c r="F1330" s="2">
        <f>'Moving Avg'!D1330</f>
        <v>4.6202799999999993</v>
      </c>
      <c r="G1330" s="2">
        <f>'Moving Avg'!F1330</f>
        <v>4.81752</v>
      </c>
      <c r="H1330" s="2">
        <f>'Moving Avg'!G1330</f>
        <v>5.5209819999999992</v>
      </c>
      <c r="I1330" s="2">
        <f>'Moving Avg'!H1330</f>
        <v>6.4334734999999998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4.4654999999999996</v>
      </c>
      <c r="C1331" s="2">
        <f>RSI!I1331</f>
        <v>18.565876382466811</v>
      </c>
      <c r="D1331" s="2">
        <f>MACD!E1331</f>
        <v>3.8318910329150135E-2</v>
      </c>
      <c r="E1331" s="2">
        <f>MACD!F1331</f>
        <v>8.5515704583355792E-2</v>
      </c>
      <c r="F1331" s="2">
        <f>'Moving Avg'!D1331</f>
        <v>4.577119999999999</v>
      </c>
      <c r="G1331" s="2">
        <f>'Moving Avg'!F1331</f>
        <v>4.7810500000000005</v>
      </c>
      <c r="H1331" s="2">
        <f>'Moving Avg'!G1331</f>
        <v>5.4815360000000002</v>
      </c>
      <c r="I1331" s="2">
        <f>'Moving Avg'!H1331</f>
        <v>6.4171744999999998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4.5324999999999998</v>
      </c>
      <c r="C1332" s="2">
        <f>RSI!I1332</f>
        <v>25.202954951889708</v>
      </c>
      <c r="D1332" s="2">
        <f>MACD!E1332</f>
        <v>2.5436908616133458E-2</v>
      </c>
      <c r="E1332" s="2">
        <f>MACD!F1332</f>
        <v>7.3499945389911323E-2</v>
      </c>
      <c r="F1332" s="2">
        <f>'Moving Avg'!D1332</f>
        <v>4.5503399999999994</v>
      </c>
      <c r="G1332" s="2">
        <f>'Moving Avg'!F1332</f>
        <v>4.74756</v>
      </c>
      <c r="H1332" s="2">
        <f>'Moving Avg'!G1332</f>
        <v>5.4434300000000011</v>
      </c>
      <c r="I1332" s="2">
        <f>'Moving Avg'!H1332</f>
        <v>6.4011360000000002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4.4580000000000002</v>
      </c>
      <c r="C1333" s="2">
        <f>RSI!I1333</f>
        <v>22.961937607079719</v>
      </c>
      <c r="D1333" s="2">
        <f>MACD!E1333</f>
        <v>2.1200161876691936E-2</v>
      </c>
      <c r="E1333" s="2">
        <f>MACD!F1333</f>
        <v>6.3039988687267443E-2</v>
      </c>
      <c r="F1333" s="2">
        <f>'Moving Avg'!D1333</f>
        <v>4.5190799999999998</v>
      </c>
      <c r="G1333" s="2">
        <f>'Moving Avg'!F1333</f>
        <v>4.7107150000000013</v>
      </c>
      <c r="H1333" s="2">
        <f>'Moving Avg'!G1333</f>
        <v>5.4038340000000016</v>
      </c>
      <c r="I1333" s="2">
        <f>'Moving Avg'!H1333</f>
        <v>6.3850970000000009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4.4505999999999997</v>
      </c>
      <c r="C1334" s="2">
        <f>RSI!I1334</f>
        <v>22.745590495668765</v>
      </c>
      <c r="D1334" s="2">
        <f>MACD!E1334</f>
        <v>1.8439745919844874E-2</v>
      </c>
      <c r="E1334" s="2">
        <f>MACD!F1334</f>
        <v>5.4119940133782934E-2</v>
      </c>
      <c r="F1334" s="2">
        <f>'Moving Avg'!D1334</f>
        <v>4.4893000000000001</v>
      </c>
      <c r="G1334" s="2">
        <f>'Moving Avg'!F1334</f>
        <v>4.6727600000000011</v>
      </c>
      <c r="H1334" s="2">
        <f>'Moving Avg'!G1334</f>
        <v>5.3626020000000008</v>
      </c>
      <c r="I1334" s="2">
        <f>'Moving Avg'!H1334</f>
        <v>6.3687605000000005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4.3910999999999998</v>
      </c>
      <c r="C1335" s="2">
        <f>RSI!I1335</f>
        <v>21.029860698294968</v>
      </c>
      <c r="D1335" s="2">
        <f>MACD!E1335</f>
        <v>2.408740013120525E-2</v>
      </c>
      <c r="E1335" s="2">
        <f>MACD!F1335</f>
        <v>4.8113432133267402E-2</v>
      </c>
      <c r="F1335" s="2">
        <f>'Moving Avg'!D1335</f>
        <v>4.4595399999999996</v>
      </c>
      <c r="G1335" s="2">
        <f>'Moving Avg'!F1335</f>
        <v>4.6392700000000007</v>
      </c>
      <c r="H1335" s="2">
        <f>'Moving Avg'!G1335</f>
        <v>5.3218179999999995</v>
      </c>
      <c r="I1335" s="2">
        <f>'Moving Avg'!H1335</f>
        <v>6.3528335000000018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4.4283000000000001</v>
      </c>
      <c r="C1336" s="2">
        <f>RSI!I1336</f>
        <v>24.846754492252828</v>
      </c>
      <c r="D1336" s="2">
        <f>MACD!E1336</f>
        <v>2.9843398158554635E-2</v>
      </c>
      <c r="E1336" s="2">
        <f>MACD!F1336</f>
        <v>4.4459425338324851E-2</v>
      </c>
      <c r="F1336" s="2">
        <f>'Moving Avg'!D1336</f>
        <v>4.4520999999999997</v>
      </c>
      <c r="G1336" s="2">
        <f>'Moving Avg'!F1336</f>
        <v>4.6150849999999988</v>
      </c>
      <c r="H1336" s="2">
        <f>'Moving Avg'!G1336</f>
        <v>5.2835639999999993</v>
      </c>
      <c r="I1336" s="2">
        <f>'Moving Avg'!H1336</f>
        <v>6.3373905000000015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4.3910999999999998</v>
      </c>
      <c r="C1337" s="2">
        <f>RSI!I1337</f>
        <v>23.617435495360922</v>
      </c>
      <c r="D1337" s="2">
        <f>MACD!E1337</f>
        <v>3.735942626364519E-2</v>
      </c>
      <c r="E1337" s="2">
        <f>MACD!F1337</f>
        <v>4.3039425523388922E-2</v>
      </c>
      <c r="F1337" s="2">
        <f>'Moving Avg'!D1337</f>
        <v>4.423820000000001</v>
      </c>
      <c r="G1337" s="2">
        <f>'Moving Avg'!F1337</f>
        <v>4.5961099999999986</v>
      </c>
      <c r="H1337" s="2">
        <f>'Moving Avg'!G1337</f>
        <v>5.2427799999999989</v>
      </c>
      <c r="I1337" s="2">
        <f>'Moving Avg'!H1337</f>
        <v>6.321017000000003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4.3836000000000004</v>
      </c>
      <c r="C1338" s="2">
        <f>RSI!I1338</f>
        <v>23.36642595963923</v>
      </c>
      <c r="D1338" s="2">
        <f>MACD!E1338</f>
        <v>3.8499796701951361E-2</v>
      </c>
      <c r="E1338" s="2">
        <f>MACD!F1338</f>
        <v>4.213149975910141E-2</v>
      </c>
      <c r="F1338" s="2">
        <f>'Moving Avg'!D1338</f>
        <v>4.4089399999999994</v>
      </c>
      <c r="G1338" s="2">
        <f>'Moving Avg'!F1338</f>
        <v>4.5789899999999992</v>
      </c>
      <c r="H1338" s="2">
        <f>'Moving Avg'!G1338</f>
        <v>5.2039299999999988</v>
      </c>
      <c r="I1338" s="2">
        <f>'Moving Avg'!H1338</f>
        <v>6.3046060000000015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4.3836000000000004</v>
      </c>
      <c r="C1339" s="2">
        <f>RSI!I1339</f>
        <v>23.36642595963923</v>
      </c>
      <c r="D1339" s="2">
        <f>MACD!E1339</f>
        <v>3.9306641954732768E-2</v>
      </c>
      <c r="E1339" s="2">
        <f>MACD!F1339</f>
        <v>4.1566528198227683E-2</v>
      </c>
      <c r="F1339" s="2">
        <f>'Moving Avg'!D1339</f>
        <v>4.3955400000000004</v>
      </c>
      <c r="G1339" s="2">
        <f>'Moving Avg'!F1339</f>
        <v>4.5600100000000001</v>
      </c>
      <c r="H1339" s="2">
        <f>'Moving Avg'!G1339</f>
        <v>5.1638879999999991</v>
      </c>
      <c r="I1339" s="2">
        <f>'Moving Avg'!H1339</f>
        <v>6.2889395000000006</v>
      </c>
      <c r="J1339" s="6" t="str">
        <f>OBV!F1339</f>
        <v>BULLISH</v>
      </c>
      <c r="K1339" s="6" t="str">
        <f>OBV!G1339</f>
        <v>NEUTRAL</v>
      </c>
      <c r="L1339" s="6" t="str">
        <f>OBV!H1339</f>
        <v>BULLISH DIVERGENCE</v>
      </c>
    </row>
    <row r="1340" spans="1:12" ht="13.5" x14ac:dyDescent="0.25">
      <c r="A1340" s="3">
        <f>RSI!A1340</f>
        <v>43963</v>
      </c>
      <c r="B1340" s="2">
        <f>RSI!B1340</f>
        <v>4.3761999999999999</v>
      </c>
      <c r="C1340" s="2">
        <f>RSI!I1340</f>
        <v>23.085663098741222</v>
      </c>
      <c r="D1340" s="2">
        <f>MACD!E1340</f>
        <v>3.3330162970960586E-2</v>
      </c>
      <c r="E1340" s="2">
        <f>MACD!F1340</f>
        <v>3.9919255152774266E-2</v>
      </c>
      <c r="F1340" s="2">
        <f>'Moving Avg'!D1340</f>
        <v>4.3925600000000005</v>
      </c>
      <c r="G1340" s="2">
        <f>'Moving Avg'!F1340</f>
        <v>4.5443799999999985</v>
      </c>
      <c r="H1340" s="2">
        <f>'Moving Avg'!G1340</f>
        <v>5.1242939999999999</v>
      </c>
      <c r="I1340" s="2">
        <f>'Moving Avg'!H1340</f>
        <v>6.273235999999998</v>
      </c>
      <c r="J1340" s="6" t="str">
        <f>OBV!F1340</f>
        <v>BULLISH</v>
      </c>
      <c r="K1340" s="6" t="str">
        <f>OBV!G1340</f>
        <v>NEUTRAL</v>
      </c>
      <c r="L1340" s="6" t="str">
        <f>OBV!H1340</f>
        <v>BULLISH DIVERGENCE</v>
      </c>
    </row>
    <row r="1341" spans="1:12" ht="13.5" x14ac:dyDescent="0.25">
      <c r="A1341" s="3">
        <f>RSI!A1341</f>
        <v>43964</v>
      </c>
      <c r="B1341" s="2">
        <f>RSI!B1341</f>
        <v>4.3166000000000002</v>
      </c>
      <c r="C1341" s="2">
        <f>RSI!I1341</f>
        <v>20.906780853517674</v>
      </c>
      <c r="D1341" s="2">
        <f>MACD!E1341</f>
        <v>2.3102093533863055E-2</v>
      </c>
      <c r="E1341" s="2">
        <f>MACD!F1341</f>
        <v>3.655582282899203E-2</v>
      </c>
      <c r="F1341" s="2">
        <f>'Moving Avg'!D1341</f>
        <v>4.3702200000000007</v>
      </c>
      <c r="G1341" s="2">
        <f>'Moving Avg'!F1341</f>
        <v>4.5194449999999993</v>
      </c>
      <c r="H1341" s="2">
        <f>'Moving Avg'!G1341</f>
        <v>5.0826160000000007</v>
      </c>
      <c r="I1341" s="2">
        <f>'Moving Avg'!H1341</f>
        <v>6.2568624999999995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4.3761999999999999</v>
      </c>
      <c r="C1342" s="2">
        <f>RSI!I1342</f>
        <v>28.204289032803032</v>
      </c>
      <c r="D1342" s="2">
        <f>MACD!E1342</f>
        <v>2.2415120686748224E-2</v>
      </c>
      <c r="E1342" s="2">
        <f>MACD!F1342</f>
        <v>3.3727682400543274E-2</v>
      </c>
      <c r="F1342" s="2">
        <f>'Moving Avg'!D1342</f>
        <v>4.3672400000000007</v>
      </c>
      <c r="G1342" s="2">
        <f>'Moving Avg'!F1342</f>
        <v>4.5038149999999995</v>
      </c>
      <c r="H1342" s="2">
        <f>'Moving Avg'!G1342</f>
        <v>5.0425759999999995</v>
      </c>
      <c r="I1342" s="2">
        <f>'Moving Avg'!H1342</f>
        <v>6.2410100000000002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</row>
    <row r="1343" spans="1:12" ht="13.5" x14ac:dyDescent="0.25">
      <c r="A1343" s="3">
        <f>RSI!A1343</f>
        <v>43966</v>
      </c>
      <c r="B1343" s="2">
        <f>RSI!B1343</f>
        <v>4.5026999999999999</v>
      </c>
      <c r="C1343" s="2">
        <f>RSI!I1343</f>
        <v>40.708510291614246</v>
      </c>
      <c r="D1343" s="2">
        <f>MACD!E1343</f>
        <v>2.5707388756277538E-3</v>
      </c>
      <c r="E1343" s="2">
        <f>MACD!F1343</f>
        <v>2.749629369556017E-2</v>
      </c>
      <c r="F1343" s="2">
        <f>'Moving Avg'!D1343</f>
        <v>4.3910600000000004</v>
      </c>
      <c r="G1343" s="2">
        <f>'Moving Avg'!F1343</f>
        <v>4.4948849999999991</v>
      </c>
      <c r="H1343" s="2">
        <f>'Moving Avg'!G1343</f>
        <v>5.0061080000000002</v>
      </c>
      <c r="I1343" s="2">
        <f>'Moving Avg'!H1343</f>
        <v>6.226310999999999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4.6367000000000003</v>
      </c>
      <c r="C1344" s="2">
        <f>RSI!I1344</f>
        <v>50.536070628433706</v>
      </c>
      <c r="D1344" s="2">
        <f>MACD!E1344</f>
        <v>-2.4579939054745203E-2</v>
      </c>
      <c r="E1344" s="2">
        <f>MACD!F1344</f>
        <v>1.7081047145499097E-2</v>
      </c>
      <c r="F1344" s="2">
        <f>'Moving Avg'!D1344</f>
        <v>4.4416799999999999</v>
      </c>
      <c r="G1344" s="2">
        <f>'Moving Avg'!F1344</f>
        <v>4.4933999999999994</v>
      </c>
      <c r="H1344" s="2">
        <f>'Moving Avg'!G1344</f>
        <v>4.973808</v>
      </c>
      <c r="I1344" s="2">
        <f>'Moving Avg'!H1344</f>
        <v>6.2126539999999997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4.7706</v>
      </c>
      <c r="C1345" s="2">
        <f>RSI!I1345</f>
        <v>58.023314253541116</v>
      </c>
      <c r="D1345" s="2">
        <f>MACD!E1345</f>
        <v>-6.6764886845723126E-2</v>
      </c>
      <c r="E1345" s="2">
        <f>MACD!F1345</f>
        <v>3.1186034725465273E-4</v>
      </c>
      <c r="F1345" s="2">
        <f>'Moving Avg'!D1345</f>
        <v>4.5205600000000006</v>
      </c>
      <c r="G1345" s="2">
        <f>'Moving Avg'!F1345</f>
        <v>4.4982350000000002</v>
      </c>
      <c r="H1345" s="2">
        <f>'Moving Avg'!G1345</f>
        <v>4.9434420000000001</v>
      </c>
      <c r="I1345" s="2">
        <f>'Moving Avg'!H1345</f>
        <v>6.2008575000000006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4.9119999999999999</v>
      </c>
      <c r="C1346" s="2">
        <f>RSI!I1346</f>
        <v>64.188054498934946</v>
      </c>
      <c r="D1346" s="2">
        <f>MACD!E1346</f>
        <v>-0.10813070193158136</v>
      </c>
      <c r="E1346" s="2">
        <f>MACD!F1346</f>
        <v>-2.1376652108512549E-2</v>
      </c>
      <c r="F1346" s="2">
        <f>'Moving Avg'!D1346</f>
        <v>4.63964</v>
      </c>
      <c r="G1346" s="2">
        <f>'Moving Avg'!F1346</f>
        <v>4.5097700000000005</v>
      </c>
      <c r="H1346" s="2">
        <f>'Moving Avg'!G1346</f>
        <v>4.9166480000000004</v>
      </c>
      <c r="I1346" s="2">
        <f>'Moving Avg'!H1346</f>
        <v>6.1909590000000012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5.0533999999999999</v>
      </c>
      <c r="C1347" s="2">
        <f>RSI!I1347</f>
        <v>69.078533537028804</v>
      </c>
      <c r="D1347" s="2">
        <f>MACD!E1347</f>
        <v>-0.16101695931301929</v>
      </c>
      <c r="E1347" s="2">
        <f>MACD!F1347</f>
        <v>-4.9304713549413903E-2</v>
      </c>
      <c r="F1347" s="2">
        <f>'Moving Avg'!D1347</f>
        <v>4.77508</v>
      </c>
      <c r="G1347" s="2">
        <f>'Moving Avg'!F1347</f>
        <v>4.5291200000000007</v>
      </c>
      <c r="H1347" s="2">
        <f>'Moving Avg'!G1347</f>
        <v>4.8917900000000003</v>
      </c>
      <c r="I1347" s="2">
        <f>'Moving Avg'!H1347</f>
        <v>6.1829955000000005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5.1428000000000003</v>
      </c>
      <c r="C1348" s="2">
        <f>RSI!I1348</f>
        <v>71.709065442265683</v>
      </c>
      <c r="D1348" s="2">
        <f>MACD!E1348</f>
        <v>-0.21594075687040704</v>
      </c>
      <c r="E1348" s="2">
        <f>MACD!F1348</f>
        <v>-8.2631922213612541E-2</v>
      </c>
      <c r="F1348" s="2">
        <f>'Moving Avg'!D1348</f>
        <v>4.9031000000000002</v>
      </c>
      <c r="G1348" s="2">
        <f>'Moving Avg'!F1348</f>
        <v>4.5555450000000004</v>
      </c>
      <c r="H1348" s="2">
        <f>'Moving Avg'!G1348</f>
        <v>4.8712500000000007</v>
      </c>
      <c r="I1348" s="2">
        <f>'Moving Avg'!H1348</f>
        <v>6.174548500000002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5.0609000000000002</v>
      </c>
      <c r="C1349" s="2">
        <f>RSI!I1349</f>
        <v>66.156577934430786</v>
      </c>
      <c r="D1349" s="2">
        <f>MACD!E1349</f>
        <v>-0.25909654405217353</v>
      </c>
      <c r="E1349" s="2">
        <f>MACD!F1349</f>
        <v>-0.11792484658132474</v>
      </c>
      <c r="F1349" s="2">
        <f>'Moving Avg'!D1349</f>
        <v>4.98794</v>
      </c>
      <c r="G1349" s="2">
        <f>'Moving Avg'!F1349</f>
        <v>4.5786150000000001</v>
      </c>
      <c r="H1349" s="2">
        <f>'Moving Avg'!G1349</f>
        <v>4.8502619999999999</v>
      </c>
      <c r="I1349" s="2">
        <f>'Moving Avg'!H1349</f>
        <v>6.1646500000000026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5.2096999999999998</v>
      </c>
      <c r="C1350" s="2">
        <f>RSI!I1350</f>
        <v>70.609314090095836</v>
      </c>
      <c r="D1350" s="2">
        <f>MACD!E1350</f>
        <v>-0.30983459333643992</v>
      </c>
      <c r="E1350" s="2">
        <f>MACD!F1350</f>
        <v>-0.15630679593234778</v>
      </c>
      <c r="F1350" s="2">
        <f>'Moving Avg'!D1350</f>
        <v>5.0757599999999998</v>
      </c>
      <c r="G1350" s="2">
        <f>'Moving Avg'!F1350</f>
        <v>4.6121049999999997</v>
      </c>
      <c r="H1350" s="2">
        <f>'Moving Avg'!G1350</f>
        <v>4.8331440000000008</v>
      </c>
      <c r="I1350" s="2">
        <f>'Moving Avg'!H1350</f>
        <v>6.1554955000000042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5.3659999999999997</v>
      </c>
      <c r="C1351" s="2">
        <f>RSI!I1351</f>
        <v>74.41687618582246</v>
      </c>
      <c r="D1351" s="2">
        <f>MACD!E1351</f>
        <v>-0.37630133174050595</v>
      </c>
      <c r="E1351" s="2">
        <f>MACD!F1351</f>
        <v>-0.20030570309397944</v>
      </c>
      <c r="F1351" s="2">
        <f>'Moving Avg'!D1351</f>
        <v>5.1665599999999996</v>
      </c>
      <c r="G1351" s="2">
        <f>'Moving Avg'!F1351</f>
        <v>4.6571299999999995</v>
      </c>
      <c r="H1351" s="2">
        <f>'Moving Avg'!G1351</f>
        <v>4.8233199999999998</v>
      </c>
      <c r="I1351" s="2">
        <f>'Moving Avg'!H1351</f>
        <v>6.1476805000000043</v>
      </c>
      <c r="J1351" s="6" t="str">
        <f>OBV!F1351</f>
        <v>BULLISH</v>
      </c>
      <c r="K1351" s="6" t="str">
        <f>OBV!G1351</f>
        <v>STRONG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5.5223000000000004</v>
      </c>
      <c r="C1352" s="2">
        <f>RSI!I1352</f>
        <v>77.549118511862076</v>
      </c>
      <c r="D1352" s="2">
        <f>MACD!E1352</f>
        <v>-0.43845559878938456</v>
      </c>
      <c r="E1352" s="2">
        <f>MACD!F1352</f>
        <v>-0.24793568223306048</v>
      </c>
      <c r="F1352" s="2">
        <f>'Moving Avg'!D1352</f>
        <v>5.2603400000000011</v>
      </c>
      <c r="G1352" s="2">
        <f>'Moving Avg'!F1352</f>
        <v>4.7066199999999991</v>
      </c>
      <c r="H1352" s="2">
        <f>'Moving Avg'!G1352</f>
        <v>4.8236180000000006</v>
      </c>
      <c r="I1352" s="2">
        <f>'Moving Avg'!H1352</f>
        <v>6.1403125000000056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5.6860999999999997</v>
      </c>
      <c r="C1353" s="2">
        <f>RSI!I1353</f>
        <v>80.274732147588296</v>
      </c>
      <c r="D1353" s="2">
        <f>MACD!E1353</f>
        <v>-0.48788808039418186</v>
      </c>
      <c r="E1353" s="2">
        <f>MACD!F1353</f>
        <v>-0.29592616186528475</v>
      </c>
      <c r="F1353" s="2">
        <f>'Moving Avg'!D1353</f>
        <v>5.3689999999999998</v>
      </c>
      <c r="G1353" s="2">
        <f>'Moving Avg'!F1353</f>
        <v>4.7680249999999997</v>
      </c>
      <c r="H1353" s="2">
        <f>'Moving Avg'!G1353</f>
        <v>4.8301680000000005</v>
      </c>
      <c r="I1353" s="2">
        <f>'Moving Avg'!H1353</f>
        <v>6.1341355000000046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5.7827999999999999</v>
      </c>
      <c r="C1354" s="2">
        <f>RSI!I1354</f>
        <v>81.688119200077892</v>
      </c>
      <c r="D1354" s="2">
        <f>MACD!E1354</f>
        <v>-0.52109087275812005</v>
      </c>
      <c r="E1354" s="2">
        <f>MACD!F1354</f>
        <v>-0.34095910404385182</v>
      </c>
      <c r="F1354" s="2">
        <f>'Moving Avg'!D1354</f>
        <v>5.5133799999999997</v>
      </c>
      <c r="G1354" s="2">
        <f>'Moving Avg'!F1354</f>
        <v>4.8346349999999996</v>
      </c>
      <c r="H1354" s="2">
        <f>'Moving Avg'!G1354</f>
        <v>4.8434160000000013</v>
      </c>
      <c r="I1354" s="2">
        <f>'Moving Avg'!H1354</f>
        <v>6.128479000000004</v>
      </c>
      <c r="J1354" s="6" t="str">
        <f>OBV!F1354</f>
        <v>BULLISH</v>
      </c>
      <c r="K1354" s="6" t="str">
        <f>OBV!G1354</f>
        <v>STRONG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5.7679</v>
      </c>
      <c r="C1355" s="2">
        <f>RSI!I1355</f>
        <v>80.728258390189865</v>
      </c>
      <c r="D1355" s="2">
        <f>MACD!E1355</f>
        <v>-0.53252336395199684</v>
      </c>
      <c r="E1355" s="2">
        <f>MACD!F1355</f>
        <v>-0.37927195602548086</v>
      </c>
      <c r="F1355" s="2">
        <f>'Moving Avg'!D1355</f>
        <v>5.6250200000000001</v>
      </c>
      <c r="G1355" s="2">
        <f>'Moving Avg'!F1355</f>
        <v>4.9034749999999994</v>
      </c>
      <c r="H1355" s="2">
        <f>'Moving Avg'!G1355</f>
        <v>4.8566640000000012</v>
      </c>
      <c r="I1355" s="2">
        <f>'Moving Avg'!H1355</f>
        <v>6.1227855000000044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5.6340000000000003</v>
      </c>
      <c r="C1356" s="2">
        <f>RSI!I1356</f>
        <v>72.48538199881186</v>
      </c>
      <c r="D1356" s="2">
        <f>MACD!E1356</f>
        <v>-0.51510467911583824</v>
      </c>
      <c r="E1356" s="2">
        <f>MACD!F1356</f>
        <v>-0.40643850064355236</v>
      </c>
      <c r="F1356" s="2">
        <f>'Moving Avg'!D1356</f>
        <v>5.6786200000000004</v>
      </c>
      <c r="G1356" s="2">
        <f>'Moving Avg'!F1356</f>
        <v>4.9637599999999988</v>
      </c>
      <c r="H1356" s="2">
        <f>'Moving Avg'!G1356</f>
        <v>4.865298000000001</v>
      </c>
      <c r="I1356" s="2">
        <f>'Moving Avg'!H1356</f>
        <v>6.1167200000000044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5.4702000000000002</v>
      </c>
      <c r="C1357" s="2">
        <f>RSI!I1357</f>
        <v>63.891065578629828</v>
      </c>
      <c r="D1357" s="2">
        <f>MACD!E1357</f>
        <v>-0.46992816331410836</v>
      </c>
      <c r="E1357" s="2">
        <f>MACD!F1357</f>
        <v>-0.41913643317766358</v>
      </c>
      <c r="F1357" s="2">
        <f>'Moving Avg'!D1357</f>
        <v>5.6682000000000006</v>
      </c>
      <c r="G1357" s="2">
        <f>'Moving Avg'!F1357</f>
        <v>5.0177149999999999</v>
      </c>
      <c r="H1357" s="2">
        <f>'Moving Avg'!G1357</f>
        <v>4.871252000000001</v>
      </c>
      <c r="I1357" s="2">
        <f>'Moving Avg'!H1357</f>
        <v>6.1100215000000047</v>
      </c>
      <c r="J1357" s="6" t="str">
        <f>OBV!F1357</f>
        <v>BULLISH</v>
      </c>
      <c r="K1357" s="6" t="str">
        <f>OBV!G1357</f>
        <v>NEUTRAL</v>
      </c>
      <c r="L1357" s="6" t="str">
        <f>OBV!H1357</f>
        <v>BULLISH DIVERGENCE</v>
      </c>
    </row>
    <row r="1358" spans="1:12" ht="13.5" x14ac:dyDescent="0.25">
      <c r="A1358" s="3">
        <f>RSI!A1358</f>
        <v>43990</v>
      </c>
      <c r="B1358" s="2">
        <f>RSI!B1358</f>
        <v>5.18</v>
      </c>
      <c r="C1358" s="2">
        <f>RSI!I1358</f>
        <v>52.104122472083951</v>
      </c>
      <c r="D1358" s="2">
        <f>MACD!E1358</f>
        <v>-0.3986778655969232</v>
      </c>
      <c r="E1358" s="2">
        <f>MACD!F1358</f>
        <v>-0.41504471966151557</v>
      </c>
      <c r="F1358" s="2">
        <f>'Moving Avg'!D1358</f>
        <v>5.5669799999999992</v>
      </c>
      <c r="G1358" s="2">
        <f>'Moving Avg'!F1358</f>
        <v>5.0575349999999997</v>
      </c>
      <c r="H1358" s="2">
        <f>'Moving Avg'!G1358</f>
        <v>4.8694660000000018</v>
      </c>
      <c r="I1358" s="2">
        <f>'Moving Avg'!H1358</f>
        <v>6.102058000000004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5.0609000000000002</v>
      </c>
      <c r="C1359" s="2">
        <f>RSI!I1359</f>
        <v>48.175951403154606</v>
      </c>
      <c r="D1359" s="2">
        <f>MACD!E1359</f>
        <v>-0.3425133546720982</v>
      </c>
      <c r="E1359" s="2">
        <f>MACD!F1359</f>
        <v>-0.40053844666363214</v>
      </c>
      <c r="F1359" s="2">
        <f>'Moving Avg'!D1359</f>
        <v>5.422600000000001</v>
      </c>
      <c r="G1359" s="2">
        <f>'Moving Avg'!F1359</f>
        <v>5.0914000000000001</v>
      </c>
      <c r="H1359" s="2">
        <f>'Moving Avg'!G1359</f>
        <v>4.8654480000000007</v>
      </c>
      <c r="I1359" s="2">
        <f>'Moving Avg'!H1359</f>
        <v>6.0935735000000033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4.9046000000000003</v>
      </c>
      <c r="C1360" s="2">
        <f>RSI!I1360</f>
        <v>43.537107306368291</v>
      </c>
      <c r="D1360" s="2">
        <f>MACD!E1360</f>
        <v>-0.26013644890852117</v>
      </c>
      <c r="E1360" s="2">
        <f>MACD!F1360</f>
        <v>-0.37245804711260999</v>
      </c>
      <c r="F1360" s="2">
        <f>'Moving Avg'!D1360</f>
        <v>5.2499399999999996</v>
      </c>
      <c r="G1360" s="2">
        <f>'Moving Avg'!F1360</f>
        <v>5.11782</v>
      </c>
      <c r="H1360" s="2">
        <f>'Moving Avg'!G1360</f>
        <v>4.8593460000000004</v>
      </c>
      <c r="I1360" s="2">
        <f>'Moving Avg'!H1360</f>
        <v>6.084270500000005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5.0907</v>
      </c>
      <c r="C1361" s="2">
        <f>RSI!I1361</f>
        <v>49.742285914538151</v>
      </c>
      <c r="D1361" s="2">
        <f>MACD!E1361</f>
        <v>-0.17889372845092133</v>
      </c>
      <c r="E1361" s="2">
        <f>MACD!F1361</f>
        <v>-0.33374518338027226</v>
      </c>
      <c r="F1361" s="2">
        <f>'Moving Avg'!D1361</f>
        <v>5.1412800000000001</v>
      </c>
      <c r="G1361" s="2">
        <f>'Moving Avg'!F1361</f>
        <v>5.1565250000000002</v>
      </c>
      <c r="H1361" s="2">
        <f>'Moving Avg'!G1361</f>
        <v>4.8572620000000004</v>
      </c>
      <c r="I1361" s="2">
        <f>'Moving Avg'!H1361</f>
        <v>6.0762330000000047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5.3958000000000004</v>
      </c>
      <c r="C1362" s="2">
        <f>RSI!I1362</f>
        <v>57.909213761746628</v>
      </c>
      <c r="D1362" s="2">
        <f>MACD!E1362</f>
        <v>-0.10861987363712178</v>
      </c>
      <c r="E1362" s="2">
        <f>MACD!F1362</f>
        <v>-0.28872012143164222</v>
      </c>
      <c r="F1362" s="2">
        <f>'Moving Avg'!D1362</f>
        <v>5.1264000000000003</v>
      </c>
      <c r="G1362" s="2">
        <f>'Moving Avg'!F1362</f>
        <v>5.2075050000000003</v>
      </c>
      <c r="H1362" s="2">
        <f>'Moving Avg'!G1362</f>
        <v>4.8611320000000005</v>
      </c>
      <c r="I1362" s="2">
        <f>'Moving Avg'!H1362</f>
        <v>6.0701300000000051</v>
      </c>
      <c r="J1362" s="6" t="str">
        <f>OBV!F1362</f>
        <v>BULLISH</v>
      </c>
      <c r="K1362" s="6" t="str">
        <f>OBV!G1362</f>
        <v>NEUTRAL</v>
      </c>
      <c r="L1362" s="6" t="str">
        <f>OBV!H1362</f>
        <v>BULLISH DIVERGENCE</v>
      </c>
    </row>
    <row r="1363" spans="1:12" ht="13.5" x14ac:dyDescent="0.25">
      <c r="A1363" s="3">
        <f>RSI!A1363</f>
        <v>43997</v>
      </c>
      <c r="B1363" s="2">
        <f>RSI!B1363</f>
        <v>5.4926000000000004</v>
      </c>
      <c r="C1363" s="2">
        <f>RSI!I1363</f>
        <v>60.123292749890041</v>
      </c>
      <c r="D1363" s="2">
        <f>MACD!E1363</f>
        <v>-3.2852951789990037E-2</v>
      </c>
      <c r="E1363" s="2">
        <f>MACD!F1363</f>
        <v>-0.23754668750331179</v>
      </c>
      <c r="F1363" s="2">
        <f>'Moving Avg'!D1363</f>
        <v>5.1889200000000004</v>
      </c>
      <c r="G1363" s="2">
        <f>'Moving Avg'!F1363</f>
        <v>5.2569999999999997</v>
      </c>
      <c r="H1363" s="2">
        <f>'Moving Avg'!G1363</f>
        <v>4.8670860000000014</v>
      </c>
      <c r="I1363" s="2">
        <f>'Moving Avg'!H1363</f>
        <v>6.0646970000000042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5.5073999999999996</v>
      </c>
      <c r="C1364" s="2">
        <f>RSI!I1364</f>
        <v>60.465706421592678</v>
      </c>
      <c r="D1364" s="2">
        <f>MACD!E1364</f>
        <v>4.2868744264486836E-2</v>
      </c>
      <c r="E1364" s="2">
        <f>MACD!F1364</f>
        <v>-0.18146360114975207</v>
      </c>
      <c r="F1364" s="2">
        <f>'Moving Avg'!D1364</f>
        <v>5.2782200000000001</v>
      </c>
      <c r="G1364" s="2">
        <f>'Moving Avg'!F1364</f>
        <v>5.3005349999999991</v>
      </c>
      <c r="H1364" s="2">
        <f>'Moving Avg'!G1364</f>
        <v>4.8730400000000005</v>
      </c>
      <c r="I1364" s="2">
        <f>'Moving Avg'!H1364</f>
        <v>6.0599335000000041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5.3586</v>
      </c>
      <c r="C1365" s="2">
        <f>RSI!I1365</f>
        <v>55.322223169252759</v>
      </c>
      <c r="D1365" s="2">
        <f>MACD!E1365</f>
        <v>0.11357470277708881</v>
      </c>
      <c r="E1365" s="2">
        <f>MACD!F1365</f>
        <v>-0.1224559403643839</v>
      </c>
      <c r="F1365" s="2">
        <f>'Moving Avg'!D1365</f>
        <v>5.3690199999999999</v>
      </c>
      <c r="G1365" s="2">
        <f>'Moving Avg'!F1365</f>
        <v>5.329934999999999</v>
      </c>
      <c r="H1365" s="2">
        <f>'Moving Avg'!G1365</f>
        <v>4.8789940000000005</v>
      </c>
      <c r="I1365" s="2">
        <f>'Moving Avg'!H1365</f>
        <v>6.0538305000000037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5.4926000000000004</v>
      </c>
      <c r="C1366" s="2">
        <f>RSI!I1366</f>
        <v>58.727087894200764</v>
      </c>
      <c r="D1366" s="2">
        <f>MACD!E1366</f>
        <v>0.14181527195047039</v>
      </c>
      <c r="E1366" s="2">
        <f>MACD!F1366</f>
        <v>-6.9601697901413045E-2</v>
      </c>
      <c r="F1366" s="2">
        <f>'Moving Avg'!D1366</f>
        <v>5.4493999999999998</v>
      </c>
      <c r="G1366" s="2">
        <f>'Moving Avg'!F1366</f>
        <v>5.3589649999999995</v>
      </c>
      <c r="H1366" s="2">
        <f>'Moving Avg'!G1366</f>
        <v>4.890606</v>
      </c>
      <c r="I1366" s="2">
        <f>'Moving Avg'!H1366</f>
        <v>6.0486580000000041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5.4926000000000004</v>
      </c>
      <c r="C1367" s="2">
        <f>RSI!I1367</f>
        <v>58.727087894200764</v>
      </c>
      <c r="D1367" s="2">
        <f>MACD!E1367</f>
        <v>0.13873634156550807</v>
      </c>
      <c r="E1367" s="2">
        <f>MACD!F1367</f>
        <v>-2.7934090008028826E-2</v>
      </c>
      <c r="F1367" s="2">
        <f>'Moving Avg'!D1367</f>
        <v>5.4687599999999996</v>
      </c>
      <c r="G1367" s="2">
        <f>'Moving Avg'!F1367</f>
        <v>5.3809249999999995</v>
      </c>
      <c r="H1367" s="2">
        <f>'Moving Avg'!G1367</f>
        <v>4.9050459999999996</v>
      </c>
      <c r="I1367" s="2">
        <f>'Moving Avg'!H1367</f>
        <v>6.0439320000000043</v>
      </c>
      <c r="J1367" s="6" t="str">
        <f>OBV!F1367</f>
        <v>BULLISH</v>
      </c>
      <c r="K1367" s="6" t="str">
        <f>OBV!G1367</f>
        <v>NEUTRAL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5.3586</v>
      </c>
      <c r="C1368" s="2">
        <f>RSI!I1368</f>
        <v>53.95801824540915</v>
      </c>
      <c r="D1368" s="2">
        <f>MACD!E1368</f>
        <v>9.9767534664862545E-2</v>
      </c>
      <c r="E1368" s="2">
        <f>MACD!F1368</f>
        <v>-2.3937650734505503E-3</v>
      </c>
      <c r="F1368" s="2">
        <f>'Moving Avg'!D1368</f>
        <v>5.4419599999999999</v>
      </c>
      <c r="G1368" s="2">
        <f>'Moving Avg'!F1368</f>
        <v>5.3917149999999987</v>
      </c>
      <c r="H1368" s="2">
        <f>'Moving Avg'!G1368</f>
        <v>4.9176979999999997</v>
      </c>
      <c r="I1368" s="2">
        <f>'Moving Avg'!H1368</f>
        <v>6.0384245000000032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5.6340000000000003</v>
      </c>
      <c r="C1369" s="2">
        <f>RSI!I1369</f>
        <v>60.972693897419738</v>
      </c>
      <c r="D1369" s="2">
        <f>MACD!E1369</f>
        <v>2.7341061626864338E-2</v>
      </c>
      <c r="E1369" s="2">
        <f>MACD!F1369</f>
        <v>3.5532002666124273E-3</v>
      </c>
      <c r="F1369" s="2">
        <f>'Moving Avg'!D1369</f>
        <v>5.4672800000000006</v>
      </c>
      <c r="G1369" s="2">
        <f>'Moving Avg'!F1369</f>
        <v>5.4203699999999984</v>
      </c>
      <c r="H1369" s="2">
        <f>'Moving Avg'!G1369</f>
        <v>4.9351139999999996</v>
      </c>
      <c r="I1369" s="2">
        <f>'Moving Avg'!H1369</f>
        <v>6.0342570000000038</v>
      </c>
      <c r="J1369" s="6" t="str">
        <f>OBV!F1369</f>
        <v>BULLISH</v>
      </c>
      <c r="K1369" s="6" t="str">
        <f>OBV!G1369</f>
        <v>NEUTRAL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5.6191000000000004</v>
      </c>
      <c r="C1370" s="2">
        <f>RSI!I1370</f>
        <v>60.436208613190686</v>
      </c>
      <c r="D1370" s="2">
        <f>MACD!E1370</f>
        <v>-5.9188409404351994E-2</v>
      </c>
      <c r="E1370" s="2">
        <f>MACD!F1370</f>
        <v>-8.9951216675804579E-3</v>
      </c>
      <c r="F1370" s="2">
        <f>'Moving Avg'!D1370</f>
        <v>5.51938</v>
      </c>
      <c r="G1370" s="2">
        <f>'Moving Avg'!F1370</f>
        <v>5.4408399999999997</v>
      </c>
      <c r="H1370" s="2">
        <f>'Moving Avg'!G1370</f>
        <v>4.9537199999999997</v>
      </c>
      <c r="I1370" s="2">
        <f>'Moving Avg'!H1370</f>
        <v>6.0301265000000024</v>
      </c>
      <c r="J1370" s="6" t="str">
        <f>OBV!F1370</f>
        <v>BULLISH</v>
      </c>
      <c r="K1370" s="6" t="str">
        <f>OBV!G1370</f>
        <v>NEUTRAL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5.4702000000000002</v>
      </c>
      <c r="C1371" s="2">
        <f>RSI!I1371</f>
        <v>55.208388738983217</v>
      </c>
      <c r="D1371" s="2">
        <f>MACD!E1371</f>
        <v>-9.4789694008245995E-2</v>
      </c>
      <c r="E1371" s="2">
        <f>MACD!F1371</f>
        <v>-2.6154036135713564E-2</v>
      </c>
      <c r="F1371" s="2">
        <f>'Moving Avg'!D1371</f>
        <v>5.5148999999999999</v>
      </c>
      <c r="G1371" s="2">
        <f>'Moving Avg'!F1371</f>
        <v>5.4460500000000005</v>
      </c>
      <c r="H1371" s="2">
        <f>'Moving Avg'!G1371</f>
        <v>4.966818</v>
      </c>
      <c r="I1371" s="2">
        <f>'Moving Avg'!H1371</f>
        <v>6.0250655000000028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5.3510999999999997</v>
      </c>
      <c r="C1372" s="2">
        <f>RSI!I1372</f>
        <v>51.379973577172855</v>
      </c>
      <c r="D1372" s="2">
        <f>MACD!E1372</f>
        <v>-7.0166316486986346E-2</v>
      </c>
      <c r="E1372" s="2">
        <f>MACD!F1372</f>
        <v>-3.4956492205968123E-2</v>
      </c>
      <c r="F1372" s="2">
        <f>'Moving Avg'!D1372</f>
        <v>5.4865999999999993</v>
      </c>
      <c r="G1372" s="2">
        <f>'Moving Avg'!F1372</f>
        <v>5.4374900000000004</v>
      </c>
      <c r="H1372" s="2">
        <f>'Moving Avg'!G1372</f>
        <v>4.9800640000000014</v>
      </c>
      <c r="I1372" s="2">
        <f>'Moving Avg'!H1372</f>
        <v>6.0194460000000038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5.5073999999999996</v>
      </c>
      <c r="C1373" s="2">
        <f>RSI!I1373</f>
        <v>55.719645916975281</v>
      </c>
      <c r="D1373" s="2">
        <f>MACD!E1373</f>
        <v>-4.6250948725464092E-2</v>
      </c>
      <c r="E1373" s="2">
        <f>MACD!F1373</f>
        <v>-3.721538350986732E-2</v>
      </c>
      <c r="F1373" s="2">
        <f>'Moving Avg'!D1373</f>
        <v>5.5163600000000006</v>
      </c>
      <c r="G1373" s="2">
        <f>'Moving Avg'!F1373</f>
        <v>5.4285550000000002</v>
      </c>
      <c r="H1373" s="2">
        <f>'Moving Avg'!G1373</f>
        <v>4.9965860000000006</v>
      </c>
      <c r="I1373" s="2">
        <f>'Moving Avg'!H1373</f>
        <v>6.0146825000000037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5.5670000000000002</v>
      </c>
      <c r="C1374" s="2">
        <f>RSI!I1374</f>
        <v>57.285283516949875</v>
      </c>
      <c r="D1374" s="2">
        <f>MACD!E1374</f>
        <v>-2.9293313599194626E-2</v>
      </c>
      <c r="E1374" s="2">
        <f>MACD!F1374</f>
        <v>-3.5630969527732786E-2</v>
      </c>
      <c r="F1374" s="2">
        <f>'Moving Avg'!D1374</f>
        <v>5.5029599999999999</v>
      </c>
      <c r="G1374" s="2">
        <f>'Moving Avg'!F1374</f>
        <v>5.4177650000000002</v>
      </c>
      <c r="H1374" s="2">
        <f>'Moving Avg'!G1374</f>
        <v>5.0145980000000003</v>
      </c>
      <c r="I1374" s="2">
        <f>'Moving Avg'!H1374</f>
        <v>6.0103285000000035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5.5670000000000002</v>
      </c>
      <c r="C1375" s="2">
        <f>RSI!I1375</f>
        <v>57.285283516949875</v>
      </c>
      <c r="D1375" s="2">
        <f>MACD!E1375</f>
        <v>-3.9245100168651348E-2</v>
      </c>
      <c r="E1375" s="2">
        <f>MACD!F1375</f>
        <v>-3.6353795655916496E-2</v>
      </c>
      <c r="F1375" s="2">
        <f>'Moving Avg'!D1375</f>
        <v>5.49254</v>
      </c>
      <c r="G1375" s="2">
        <f>'Moving Avg'!F1375</f>
        <v>5.4077200000000003</v>
      </c>
      <c r="H1375" s="2">
        <f>'Moving Avg'!G1375</f>
        <v>5.0324600000000004</v>
      </c>
      <c r="I1375" s="2">
        <f>'Moving Avg'!H1375</f>
        <v>6.0051190000000041</v>
      </c>
      <c r="J1375" s="6" t="str">
        <f>OBV!F1375</f>
        <v>BULLISH</v>
      </c>
      <c r="K1375" s="6" t="str">
        <f>OBV!G1375</f>
        <v>NEUTRAL</v>
      </c>
      <c r="L1375" s="6" t="str">
        <f>OBV!H1375</f>
        <v>BULLISH DIVERGENCE</v>
      </c>
    </row>
    <row r="1376" spans="1:12" ht="13.5" x14ac:dyDescent="0.25">
      <c r="A1376" s="3">
        <f>RSI!A1376</f>
        <v>44014</v>
      </c>
      <c r="B1376" s="2">
        <f>RSI!B1376</f>
        <v>5.5148999999999999</v>
      </c>
      <c r="C1376" s="2">
        <f>RSI!I1376</f>
        <v>55.302894643129264</v>
      </c>
      <c r="D1376" s="2">
        <f>MACD!E1376</f>
        <v>-2.4495131239665291E-2</v>
      </c>
      <c r="E1376" s="2">
        <f>MACD!F1376</f>
        <v>-3.3982062772666258E-2</v>
      </c>
      <c r="F1376" s="2">
        <f>'Moving Avg'!D1376</f>
        <v>5.5014799999999999</v>
      </c>
      <c r="G1376" s="2">
        <f>'Moving Avg'!F1376</f>
        <v>5.401765000000001</v>
      </c>
      <c r="H1376" s="2">
        <f>'Moving Avg'!G1376</f>
        <v>5.0491320000000002</v>
      </c>
      <c r="I1376" s="2">
        <f>'Moving Avg'!H1376</f>
        <v>6.0002070000000041</v>
      </c>
      <c r="J1376" s="6" t="str">
        <f>OBV!F1376</f>
        <v>BULLISH</v>
      </c>
      <c r="K1376" s="6" t="str">
        <f>OBV!G1376</f>
        <v>NEUTRAL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5.5372000000000003</v>
      </c>
      <c r="C1377" s="2">
        <f>RSI!I1377</f>
        <v>56.004679660465989</v>
      </c>
      <c r="D1377" s="2">
        <f>MACD!E1377</f>
        <v>-1.4565723888013693E-2</v>
      </c>
      <c r="E1377" s="2">
        <f>MACD!F1377</f>
        <v>-3.0098794995735745E-2</v>
      </c>
      <c r="F1377" s="2">
        <f>'Moving Avg'!D1377</f>
        <v>5.5387000000000004</v>
      </c>
      <c r="G1377" s="2">
        <f>'Moving Avg'!F1377</f>
        <v>5.4051150000000003</v>
      </c>
      <c r="H1377" s="2">
        <f>'Moving Avg'!G1377</f>
        <v>5.0665480000000009</v>
      </c>
      <c r="I1377" s="2">
        <f>'Moving Avg'!H1377</f>
        <v>5.9953320000000039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5.5</v>
      </c>
      <c r="C1378" s="2">
        <f>RSI!I1378</f>
        <v>54.468325028643939</v>
      </c>
      <c r="D1378" s="2">
        <f>MACD!E1378</f>
        <v>-2.4988373696401389E-2</v>
      </c>
      <c r="E1378" s="2">
        <f>MACD!F1378</f>
        <v>-2.9076710735868878E-2</v>
      </c>
      <c r="F1378" s="2">
        <f>'Moving Avg'!D1378</f>
        <v>5.5372200000000005</v>
      </c>
      <c r="G1378" s="2">
        <f>'Moving Avg'!F1378</f>
        <v>5.4211150000000021</v>
      </c>
      <c r="H1378" s="2">
        <f>'Moving Avg'!G1378</f>
        <v>5.0842620000000007</v>
      </c>
      <c r="I1378" s="2">
        <f>'Moving Avg'!H1378</f>
        <v>5.9908295000000029</v>
      </c>
      <c r="J1378" s="6" t="str">
        <f>OBV!F1378</f>
        <v>BULLISH</v>
      </c>
      <c r="K1378" s="6" t="str">
        <f>OBV!G1378</f>
        <v>NEUTRAL</v>
      </c>
      <c r="L1378" s="6" t="str">
        <f>OBV!H1378</f>
        <v>BULLISH DIVERGENCE</v>
      </c>
    </row>
    <row r="1379" spans="1:12" ht="13.5" x14ac:dyDescent="0.25">
      <c r="A1379" s="3">
        <f>RSI!A1379</f>
        <v>44019</v>
      </c>
      <c r="B1379" s="2">
        <f>RSI!B1379</f>
        <v>5.5</v>
      </c>
      <c r="C1379" s="2">
        <f>RSI!I1379</f>
        <v>54.468325028643939</v>
      </c>
      <c r="D1379" s="2">
        <f>MACD!E1379</f>
        <v>7.8883351283263181E-3</v>
      </c>
      <c r="E1379" s="2">
        <f>MACD!F1379</f>
        <v>-2.1683701563029841E-2</v>
      </c>
      <c r="F1379" s="2">
        <f>'Moving Avg'!D1379</f>
        <v>5.5238200000000006</v>
      </c>
      <c r="G1379" s="2">
        <f>'Moving Avg'!F1379</f>
        <v>5.4430700000000014</v>
      </c>
      <c r="H1379" s="2">
        <f>'Moving Avg'!G1379</f>
        <v>5.1022720000000001</v>
      </c>
      <c r="I1379" s="2">
        <f>'Moving Avg'!H1379</f>
        <v>5.9863270000000037</v>
      </c>
      <c r="J1379" s="6" t="str">
        <f>OBV!F1379</f>
        <v>BULLISH</v>
      </c>
      <c r="K1379" s="6" t="str">
        <f>OBV!G1379</f>
        <v>NEUTRAL</v>
      </c>
      <c r="L1379" s="6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5.4329999999999998</v>
      </c>
      <c r="C1380" s="2">
        <f>RSI!I1380</f>
        <v>51.516344909022791</v>
      </c>
      <c r="D1380" s="2">
        <f>MACD!E1380</f>
        <v>3.7754265573588519E-2</v>
      </c>
      <c r="E1380" s="2">
        <f>MACD!F1380</f>
        <v>-9.7961081357061698E-3</v>
      </c>
      <c r="F1380" s="2">
        <f>'Moving Avg'!D1380</f>
        <v>5.49702</v>
      </c>
      <c r="G1380" s="2">
        <f>'Moving Avg'!F1380</f>
        <v>5.4694900000000004</v>
      </c>
      <c r="H1380" s="2">
        <f>'Moving Avg'!G1380</f>
        <v>5.1201340000000002</v>
      </c>
      <c r="I1380" s="2">
        <f>'Moving Avg'!H1380</f>
        <v>5.9816010000000031</v>
      </c>
      <c r="J1380" s="6" t="str">
        <f>OBV!F1380</f>
        <v>BULLISH</v>
      </c>
      <c r="K1380" s="6" t="str">
        <f>OBV!G1380</f>
        <v>NEUTRAL</v>
      </c>
      <c r="L1380" s="6" t="str">
        <f>OBV!H1380</f>
        <v>BULLISH DIVERGENCE</v>
      </c>
    </row>
    <row r="1381" spans="1:12" ht="13.5" x14ac:dyDescent="0.25">
      <c r="A1381" s="3">
        <f>RSI!A1381</f>
        <v>44021</v>
      </c>
      <c r="B1381" s="2">
        <f>RSI!B1381</f>
        <v>5.3586</v>
      </c>
      <c r="C1381" s="2">
        <f>RSI!I1381</f>
        <v>48.380716978056157</v>
      </c>
      <c r="D1381" s="2">
        <f>MACD!E1381</f>
        <v>4.5447467311914735E-2</v>
      </c>
      <c r="E1381" s="2">
        <f>MACD!F1381</f>
        <v>1.2526069538180105E-3</v>
      </c>
      <c r="F1381" s="2">
        <f>'Moving Avg'!D1381</f>
        <v>5.4657599999999995</v>
      </c>
      <c r="G1381" s="2">
        <f>'Moving Avg'!F1381</f>
        <v>5.4828850000000005</v>
      </c>
      <c r="H1381" s="2">
        <f>'Moving Avg'!G1381</f>
        <v>5.1379960000000002</v>
      </c>
      <c r="I1381" s="2">
        <f>'Moving Avg'!H1381</f>
        <v>5.9765030000000028</v>
      </c>
      <c r="J1381" s="6" t="str">
        <f>OBV!F1381</f>
        <v>BULLISH</v>
      </c>
      <c r="K1381" s="6" t="str">
        <f>OBV!G1381</f>
        <v>NEUTRAL</v>
      </c>
      <c r="L1381" s="6" t="str">
        <f>OBV!H1381</f>
        <v>BULLISH DIVERGENCE</v>
      </c>
    </row>
    <row r="1382" spans="1:12" ht="13.5" x14ac:dyDescent="0.25">
      <c r="A1382" s="3">
        <f>RSI!A1382</f>
        <v>44022</v>
      </c>
      <c r="B1382" s="2">
        <f>RSI!B1382</f>
        <v>5.4702000000000002</v>
      </c>
      <c r="C1382" s="2">
        <f>RSI!I1382</f>
        <v>53.001731008514042</v>
      </c>
      <c r="D1382" s="2">
        <f>MACD!E1382</f>
        <v>2.5639035997932602E-2</v>
      </c>
      <c r="E1382" s="2">
        <f>MACD!F1382</f>
        <v>6.1298927626409292E-3</v>
      </c>
      <c r="F1382" s="2">
        <f>'Moving Avg'!D1382</f>
        <v>5.4523600000000005</v>
      </c>
      <c r="G1382" s="2">
        <f>'Moving Avg'!F1382</f>
        <v>5.486605</v>
      </c>
      <c r="H1382" s="2">
        <f>'Moving Avg'!G1382</f>
        <v>5.1567500000000006</v>
      </c>
      <c r="I1382" s="2">
        <f>'Moving Avg'!H1382</f>
        <v>5.972446500000002</v>
      </c>
      <c r="J1382" s="6" t="str">
        <f>OBV!F1382</f>
        <v>BULLISH</v>
      </c>
      <c r="K1382" s="6" t="str">
        <f>OBV!G1382</f>
        <v>NEUTRAL</v>
      </c>
      <c r="L1382" s="6" t="str">
        <f>OBV!H1382</f>
        <v>BULLISH DIVERGENCE</v>
      </c>
    </row>
    <row r="1383" spans="1:12" ht="13.5" x14ac:dyDescent="0.25">
      <c r="A1383" s="3">
        <f>RSI!A1383</f>
        <v>44025</v>
      </c>
      <c r="B1383" s="2">
        <f>RSI!B1383</f>
        <v>5.3437000000000001</v>
      </c>
      <c r="C1383" s="2">
        <f>RSI!I1383</f>
        <v>47.780347020318558</v>
      </c>
      <c r="D1383" s="2">
        <f>MACD!E1383</f>
        <v>4.188668626762837E-2</v>
      </c>
      <c r="E1383" s="2">
        <f>MACD!F1383</f>
        <v>1.3281251463638418E-2</v>
      </c>
      <c r="F1383" s="2">
        <f>'Moving Avg'!D1383</f>
        <v>5.4211</v>
      </c>
      <c r="G1383" s="2">
        <f>'Moving Avg'!F1383</f>
        <v>5.4791599999999994</v>
      </c>
      <c r="H1383" s="2">
        <f>'Moving Avg'!G1383</f>
        <v>5.1744640000000004</v>
      </c>
      <c r="I1383" s="2">
        <f>'Moving Avg'!H1383</f>
        <v>5.9677950000000006</v>
      </c>
      <c r="J1383" s="6" t="str">
        <f>OBV!F1383</f>
        <v>BULLISH</v>
      </c>
      <c r="K1383" s="6" t="str">
        <f>OBV!G1383</f>
        <v>NEUTRAL</v>
      </c>
      <c r="L1383" s="6" t="str">
        <f>OBV!H1383</f>
        <v>BULLISH DIVERGENCE</v>
      </c>
    </row>
    <row r="1384" spans="1:12" ht="13.5" x14ac:dyDescent="0.25">
      <c r="A1384" s="3">
        <f>RSI!A1384</f>
        <v>44026</v>
      </c>
      <c r="B1384" s="2">
        <f>RSI!B1384</f>
        <v>5.3213999999999997</v>
      </c>
      <c r="C1384" s="2">
        <f>RSI!I1384</f>
        <v>46.903151064209297</v>
      </c>
      <c r="D1384" s="2">
        <f>MACD!E1384</f>
        <v>6.6825595324880638E-2</v>
      </c>
      <c r="E1384" s="2">
        <f>MACD!F1384</f>
        <v>2.3990120235886862E-2</v>
      </c>
      <c r="F1384" s="2">
        <f>'Moving Avg'!D1384</f>
        <v>5.3853799999999996</v>
      </c>
      <c r="G1384" s="2">
        <f>'Moving Avg'!F1384</f>
        <v>5.4698599999999997</v>
      </c>
      <c r="H1384" s="2">
        <f>'Moving Avg'!G1384</f>
        <v>5.1918800000000012</v>
      </c>
      <c r="I1384" s="2">
        <f>'Moving Avg'!H1384</f>
        <v>5.9635155000000024</v>
      </c>
      <c r="J1384" s="6" t="str">
        <f>OBV!F1384</f>
        <v>BULLISH</v>
      </c>
      <c r="K1384" s="6" t="str">
        <f>OBV!G1384</f>
        <v>NEUTRAL</v>
      </c>
      <c r="L1384" s="6" t="str">
        <f>OBV!H1384</f>
        <v>BULLISH DIVERGENCE</v>
      </c>
    </row>
    <row r="1385" spans="1:12" ht="13.5" x14ac:dyDescent="0.25">
      <c r="A1385" s="3">
        <f>RSI!A1385</f>
        <v>44027</v>
      </c>
      <c r="B1385" s="2">
        <f>RSI!B1385</f>
        <v>5.4282000000000004</v>
      </c>
      <c r="C1385" s="2">
        <f>RSI!I1385</f>
        <v>51.495939991449127</v>
      </c>
      <c r="D1385" s="2">
        <f>MACD!E1385</f>
        <v>8.0490830679424974E-2</v>
      </c>
      <c r="E1385" s="2">
        <f>MACD!F1385</f>
        <v>3.5290262324594486E-2</v>
      </c>
      <c r="F1385" s="2">
        <f>'Moving Avg'!D1385</f>
        <v>5.3844200000000004</v>
      </c>
      <c r="G1385" s="2">
        <f>'Moving Avg'!F1385</f>
        <v>5.4733400000000003</v>
      </c>
      <c r="H1385" s="2">
        <f>'Moving Avg'!G1385</f>
        <v>5.2126220000000014</v>
      </c>
      <c r="I1385" s="2">
        <f>'Moving Avg'!H1385</f>
        <v>5.9609980000000018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</row>
    <row r="1386" spans="1:12" ht="13.5" x14ac:dyDescent="0.25">
      <c r="A1386" s="3">
        <f>RSI!A1386</f>
        <v>44028</v>
      </c>
      <c r="B1386" s="2">
        <f>RSI!B1386</f>
        <v>5.3593000000000002</v>
      </c>
      <c r="C1386" s="2">
        <f>RSI!I1386</f>
        <v>48.576708881428949</v>
      </c>
      <c r="D1386" s="2">
        <f>MACD!E1386</f>
        <v>8.8950022701594911E-2</v>
      </c>
      <c r="E1386" s="2">
        <f>MACD!F1386</f>
        <v>4.6022214399994571E-2</v>
      </c>
      <c r="F1386" s="2">
        <f>'Moving Avg'!D1386</f>
        <v>5.3845600000000005</v>
      </c>
      <c r="G1386" s="2">
        <f>'Moving Avg'!F1386</f>
        <v>5.4666750000000004</v>
      </c>
      <c r="H1386" s="2">
        <f>'Moving Avg'!G1386</f>
        <v>5.2312420000000008</v>
      </c>
      <c r="I1386" s="2">
        <f>'Moving Avg'!H1386</f>
        <v>5.9588430000000026</v>
      </c>
      <c r="J1386" s="6" t="str">
        <f>OBV!F1386</f>
        <v>BULLISH</v>
      </c>
      <c r="K1386" s="6" t="str">
        <f>OBV!G1386</f>
        <v>NEUTRAL</v>
      </c>
      <c r="L1386" s="6" t="str">
        <f>OBV!H1386</f>
        <v>BULLISH DIVERGENCE</v>
      </c>
    </row>
    <row r="1387" spans="1:12" ht="13.5" x14ac:dyDescent="0.25">
      <c r="A1387" s="3">
        <f>RSI!A1387</f>
        <v>44029</v>
      </c>
      <c r="B1387" s="2">
        <f>RSI!B1387</f>
        <v>5.3516000000000004</v>
      </c>
      <c r="C1387" s="2">
        <f>RSI!I1387</f>
        <v>48.24753391849741</v>
      </c>
      <c r="D1387" s="2">
        <f>MACD!E1387</f>
        <v>0.10033827830071385</v>
      </c>
      <c r="E1387" s="2">
        <f>MACD!F1387</f>
        <v>5.6885427180138427E-2</v>
      </c>
      <c r="F1387" s="2">
        <f>'Moving Avg'!D1387</f>
        <v>5.3608400000000005</v>
      </c>
      <c r="G1387" s="2">
        <f>'Moving Avg'!F1387</f>
        <v>5.459625</v>
      </c>
      <c r="H1387" s="2">
        <f>'Moving Avg'!G1387</f>
        <v>5.250452000000001</v>
      </c>
      <c r="I1387" s="2">
        <f>'Moving Avg'!H1387</f>
        <v>5.9572080000000032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5.2827000000000002</v>
      </c>
      <c r="C1388" s="2">
        <f>RSI!I1388</f>
        <v>45.290099245735846</v>
      </c>
      <c r="D1388" s="2">
        <f>MACD!E1388</f>
        <v>0.10961297111141111</v>
      </c>
      <c r="E1388" s="2">
        <f>MACD!F1388</f>
        <v>6.7430935966392963E-2</v>
      </c>
      <c r="F1388" s="2">
        <f>'Moving Avg'!D1388</f>
        <v>5.3486400000000005</v>
      </c>
      <c r="G1388" s="2">
        <f>'Moving Avg'!F1388</f>
        <v>5.4558300000000006</v>
      </c>
      <c r="H1388" s="2">
        <f>'Moving Avg'!G1388</f>
        <v>5.2684340000000009</v>
      </c>
      <c r="I1388" s="2">
        <f>'Moving Avg'!H1388</f>
        <v>5.955042500000002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5.2827000000000002</v>
      </c>
      <c r="C1389" s="2">
        <f>RSI!I1389</f>
        <v>45.290099245735846</v>
      </c>
      <c r="D1389" s="2">
        <f>MACD!E1389</f>
        <v>0.11810667093618665</v>
      </c>
      <c r="E1389" s="2">
        <f>MACD!F1389</f>
        <v>7.7566082960351695E-2</v>
      </c>
      <c r="F1389" s="2">
        <f>'Moving Avg'!D1389</f>
        <v>5.3409000000000004</v>
      </c>
      <c r="G1389" s="2">
        <f>'Moving Avg'!F1389</f>
        <v>5.4382650000000012</v>
      </c>
      <c r="H1389" s="2">
        <f>'Moving Avg'!G1389</f>
        <v>5.286416</v>
      </c>
      <c r="I1389" s="2">
        <f>'Moving Avg'!H1389</f>
        <v>5.9516860000000005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5.2827000000000002</v>
      </c>
      <c r="C1390" s="2">
        <f>RSI!I1390</f>
        <v>45.290099245735831</v>
      </c>
      <c r="D1390" s="2">
        <f>MACD!E1390</f>
        <v>0.115583995061737</v>
      </c>
      <c r="E1390" s="2">
        <f>MACD!F1390</f>
        <v>8.5169665380628756E-2</v>
      </c>
      <c r="F1390" s="2">
        <f>'Moving Avg'!D1390</f>
        <v>5.3117999999999999</v>
      </c>
      <c r="G1390" s="2">
        <f>'Moving Avg'!F1390</f>
        <v>5.4214450000000012</v>
      </c>
      <c r="H1390" s="2">
        <f>'Moving Avg'!G1390</f>
        <v>5.3045460000000002</v>
      </c>
      <c r="I1390" s="2">
        <f>'Moving Avg'!H1390</f>
        <v>5.9469899999999996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5.2750000000000004</v>
      </c>
      <c r="C1391" s="2">
        <f>RSI!I1391</f>
        <v>44.905889043869081</v>
      </c>
      <c r="D1391" s="2">
        <f>MACD!E1391</f>
        <v>0.10312738011666411</v>
      </c>
      <c r="E1391" s="2">
        <f>MACD!F1391</f>
        <v>8.8761208327835836E-2</v>
      </c>
      <c r="F1391" s="2">
        <f>'Moving Avg'!D1391</f>
        <v>5.2949399999999995</v>
      </c>
      <c r="G1391" s="2">
        <f>'Moving Avg'!F1391</f>
        <v>5.4116850000000021</v>
      </c>
      <c r="H1391" s="2">
        <f>'Moving Avg'!G1391</f>
        <v>5.3237140000000007</v>
      </c>
      <c r="I1391" s="2">
        <f>'Moving Avg'!H1391</f>
        <v>5.9406180000000006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5.2750000000000004</v>
      </c>
      <c r="C1392" s="2">
        <f>RSI!I1392</f>
        <v>44.905889043869081</v>
      </c>
      <c r="D1392" s="2">
        <f>MACD!E1392</f>
        <v>0.1103146204860046</v>
      </c>
      <c r="E1392" s="2">
        <f>MACD!F1392</f>
        <v>9.3071890759469603E-2</v>
      </c>
      <c r="F1392" s="2">
        <f>'Moving Avg'!D1392</f>
        <v>5.2796199999999995</v>
      </c>
      <c r="G1392" s="2">
        <f>'Moving Avg'!F1392</f>
        <v>5.4078800000000022</v>
      </c>
      <c r="H1392" s="2">
        <f>'Moving Avg'!G1392</f>
        <v>5.3416899999999998</v>
      </c>
      <c r="I1392" s="2">
        <f>'Moving Avg'!H1392</f>
        <v>5.9331294999999997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5.3593000000000002</v>
      </c>
      <c r="C1393" s="2">
        <f>RSI!I1393</f>
        <v>50.263231416859924</v>
      </c>
      <c r="D1393" s="2">
        <f>MACD!E1393</f>
        <v>9.1207021111714859E-2</v>
      </c>
      <c r="E1393" s="2">
        <f>MACD!F1393</f>
        <v>9.2698916829918654E-2</v>
      </c>
      <c r="F1393" s="2">
        <f>'Moving Avg'!D1393</f>
        <v>5.2949400000000004</v>
      </c>
      <c r="G1393" s="2">
        <f>'Moving Avg'!F1393</f>
        <v>5.4004750000000019</v>
      </c>
      <c r="H1393" s="2">
        <f>'Moving Avg'!G1393</f>
        <v>5.358822</v>
      </c>
      <c r="I1393" s="2">
        <f>'Moving Avg'!H1393</f>
        <v>5.9260625000000013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5.52</v>
      </c>
      <c r="C1394" s="2">
        <f>RSI!I1394</f>
        <v>58.539772717331722</v>
      </c>
      <c r="D1394" s="2">
        <f>MACD!E1394</f>
        <v>5.9685032757366585E-2</v>
      </c>
      <c r="E1394" s="2">
        <f>MACD!F1394</f>
        <v>8.6096140015408246E-2</v>
      </c>
      <c r="F1394" s="2">
        <f>'Moving Avg'!D1394</f>
        <v>5.3423999999999996</v>
      </c>
      <c r="G1394" s="2">
        <f>'Moving Avg'!F1394</f>
        <v>5.3981250000000021</v>
      </c>
      <c r="H1394" s="2">
        <f>'Moving Avg'!G1394</f>
        <v>5.3764880000000002</v>
      </c>
      <c r="I1394" s="2">
        <f>'Moving Avg'!H1394</f>
        <v>5.9200225000000009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5.7420999999999998</v>
      </c>
      <c r="C1395" s="2">
        <f>RSI!I1395</f>
        <v>66.770109341360182</v>
      </c>
      <c r="D1395" s="2">
        <f>MACD!E1395</f>
        <v>3.202381643692398E-2</v>
      </c>
      <c r="E1395" s="2">
        <f>MACD!F1395</f>
        <v>7.5281675299711387E-2</v>
      </c>
      <c r="F1395" s="2">
        <f>'Moving Avg'!D1395</f>
        <v>5.4342800000000002</v>
      </c>
      <c r="G1395" s="2">
        <f>'Moving Avg'!F1395</f>
        <v>5.4068800000000001</v>
      </c>
      <c r="H1395" s="2">
        <f>'Moving Avg'!G1395</f>
        <v>5.395918</v>
      </c>
      <c r="I1395" s="2">
        <f>'Moving Avg'!H1395</f>
        <v>5.915242000000001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5.8033000000000001</v>
      </c>
      <c r="C1396" s="2">
        <f>RSI!I1396</f>
        <v>68.61871464553505</v>
      </c>
      <c r="D1396" s="2">
        <f>MACD!E1396</f>
        <v>-8.7235617792273956E-3</v>
      </c>
      <c r="E1396" s="2">
        <f>MACD!F1396</f>
        <v>5.8480627883923629E-2</v>
      </c>
      <c r="F1396" s="2">
        <f>'Moving Avg'!D1396</f>
        <v>5.5399399999999996</v>
      </c>
      <c r="G1396" s="2">
        <f>'Moving Avg'!F1396</f>
        <v>5.4213000000000005</v>
      </c>
      <c r="H1396" s="2">
        <f>'Moving Avg'!G1396</f>
        <v>5.4137440000000003</v>
      </c>
      <c r="I1396" s="2">
        <f>'Moving Avg'!H1396</f>
        <v>5.9087580000000006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5.7727000000000004</v>
      </c>
      <c r="C1397" s="2">
        <f>RSI!I1397</f>
        <v>66.623019137174538</v>
      </c>
      <c r="D1397" s="2">
        <f>MACD!E1397</f>
        <v>-4.4526509820038918E-2</v>
      </c>
      <c r="E1397" s="2">
        <f>MACD!F1397</f>
        <v>3.7879200343131122E-2</v>
      </c>
      <c r="F1397" s="2">
        <f>'Moving Avg'!D1397</f>
        <v>5.6394800000000007</v>
      </c>
      <c r="G1397" s="2">
        <f>'Moving Avg'!F1397</f>
        <v>5.4330750000000005</v>
      </c>
      <c r="H1397" s="2">
        <f>'Moving Avg'!G1397</f>
        <v>5.4281299999999995</v>
      </c>
      <c r="I1397" s="2">
        <f>'Moving Avg'!H1397</f>
        <v>5.9015255000000018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5.7420999999999998</v>
      </c>
      <c r="C1398" s="2">
        <f>RSI!I1398</f>
        <v>64.599688722398511</v>
      </c>
      <c r="D1398" s="2">
        <f>MACD!E1398</f>
        <v>-8.5202021705916842E-2</v>
      </c>
      <c r="E1398" s="2">
        <f>MACD!F1398</f>
        <v>1.3262955933321531E-2</v>
      </c>
      <c r="F1398" s="2">
        <f>'Moving Avg'!D1398</f>
        <v>5.7160400000000005</v>
      </c>
      <c r="G1398" s="2">
        <f>'Moving Avg'!F1398</f>
        <v>5.4451799999999997</v>
      </c>
      <c r="H1398" s="2">
        <f>'Moving Avg'!G1398</f>
        <v>5.4401160000000006</v>
      </c>
      <c r="I1398" s="2">
        <f>'Moving Avg'!H1398</f>
        <v>5.894140000000001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5.8338999999999999</v>
      </c>
      <c r="C1399" s="2">
        <f>RSI!I1399</f>
        <v>67.762742174143114</v>
      </c>
      <c r="D1399" s="2">
        <f>MACD!E1399</f>
        <v>-0.12813466467398715</v>
      </c>
      <c r="E1399" s="2">
        <f>MACD!F1399</f>
        <v>-1.5016568188140206E-2</v>
      </c>
      <c r="F1399" s="2">
        <f>'Moving Avg'!D1399</f>
        <v>5.7788200000000005</v>
      </c>
      <c r="G1399" s="2">
        <f>'Moving Avg'!F1399</f>
        <v>5.461875</v>
      </c>
      <c r="H1399" s="2">
        <f>'Moving Avg'!G1399</f>
        <v>5.4555760000000006</v>
      </c>
      <c r="I1399" s="2">
        <f>'Moving Avg'!H1399</f>
        <v>5.8866555000000016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6.0252999999999997</v>
      </c>
      <c r="C1400" s="2">
        <f>RSI!I1400</f>
        <v>73.149585869982971</v>
      </c>
      <c r="D1400" s="2">
        <f>MACD!E1400</f>
        <v>-0.18077038592049277</v>
      </c>
      <c r="E1400" s="2">
        <f>MACD!F1400</f>
        <v>-4.816733173461072E-2</v>
      </c>
      <c r="F1400" s="2">
        <f>'Moving Avg'!D1400</f>
        <v>5.8354600000000003</v>
      </c>
      <c r="G1400" s="2">
        <f>'Moving Avg'!F1400</f>
        <v>5.4914899999999989</v>
      </c>
      <c r="H1400" s="2">
        <f>'Moving Avg'!G1400</f>
        <v>5.4718880000000016</v>
      </c>
      <c r="I1400" s="2">
        <f>'Moving Avg'!H1400</f>
        <v>5.8801650000000008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6.1938000000000004</v>
      </c>
      <c r="C1401" s="2">
        <f>RSI!I1401</f>
        <v>76.821585741656776</v>
      </c>
      <c r="D1401" s="2">
        <f>MACD!E1401</f>
        <v>-0.24207791241367538</v>
      </c>
      <c r="E1401" s="2">
        <f>MACD!F1401</f>
        <v>-8.6949447870423663E-2</v>
      </c>
      <c r="F1401" s="2">
        <f>'Moving Avg'!D1401</f>
        <v>5.9135600000000004</v>
      </c>
      <c r="G1401" s="2">
        <f>'Moving Avg'!F1401</f>
        <v>5.5332499999999989</v>
      </c>
      <c r="H1401" s="2">
        <f>'Moving Avg'!G1401</f>
        <v>5.4884440000000021</v>
      </c>
      <c r="I1401" s="2">
        <f>'Moving Avg'!H1401</f>
        <v>5.8748520000000006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6.4234999999999998</v>
      </c>
      <c r="C1402" s="2">
        <f>RSI!I1402</f>
        <v>80.69703061879747</v>
      </c>
      <c r="D1402" s="2">
        <f>MACD!E1402</f>
        <v>-0.31483762220276468</v>
      </c>
      <c r="E1402" s="2">
        <f>MACD!F1402</f>
        <v>-0.13252708273689187</v>
      </c>
      <c r="F1402" s="2">
        <f>'Moving Avg'!D1402</f>
        <v>6.0437200000000004</v>
      </c>
      <c r="G1402" s="2">
        <f>'Moving Avg'!F1402</f>
        <v>5.5809149999999992</v>
      </c>
      <c r="H1402" s="2">
        <f>'Moving Avg'!G1402</f>
        <v>5.5064680000000017</v>
      </c>
      <c r="I1402" s="2">
        <f>'Moving Avg'!H1402</f>
        <v>5.8720640000000017</v>
      </c>
      <c r="J1402" s="6" t="str">
        <f>OBV!F1402</f>
        <v>BULLISH</v>
      </c>
      <c r="K1402" s="6" t="str">
        <f>OBV!G1402</f>
        <v>STRONG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6.3545999999999996</v>
      </c>
      <c r="C1403" s="2">
        <f>RSI!I1403</f>
        <v>76.561861844617923</v>
      </c>
      <c r="D1403" s="2">
        <f>MACD!E1403</f>
        <v>-0.3632705843201105</v>
      </c>
      <c r="E1403" s="2">
        <f>MACD!F1403</f>
        <v>-0.1786757830535356</v>
      </c>
      <c r="F1403" s="2">
        <f>'Moving Avg'!D1403</f>
        <v>6.16622</v>
      </c>
      <c r="G1403" s="2">
        <f>'Moving Avg'!F1403</f>
        <v>5.6314599999999997</v>
      </c>
      <c r="H1403" s="2">
        <f>'Moving Avg'!G1403</f>
        <v>5.5198380000000009</v>
      </c>
      <c r="I1403" s="2">
        <f>'Moving Avg'!H1403</f>
        <v>5.8701595000000024</v>
      </c>
      <c r="J1403" s="6" t="str">
        <f>OBV!F1403</f>
        <v>BULLISH</v>
      </c>
      <c r="K1403" s="6" t="str">
        <f>OBV!G1403</f>
        <v>NEUTRAL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6.4157999999999999</v>
      </c>
      <c r="C1404" s="2">
        <f>RSI!I1404</f>
        <v>77.657060443480205</v>
      </c>
      <c r="D1404" s="2">
        <f>MACD!E1404</f>
        <v>-0.38822950809501133</v>
      </c>
      <c r="E1404" s="2">
        <f>MACD!F1404</f>
        <v>-0.22058652806183077</v>
      </c>
      <c r="F1404" s="2">
        <f>'Moving Avg'!D1404</f>
        <v>6.2826000000000004</v>
      </c>
      <c r="G1404" s="2">
        <f>'Moving Avg'!F1404</f>
        <v>5.6861800000000002</v>
      </c>
      <c r="H1404" s="2">
        <f>'Moving Avg'!G1404</f>
        <v>5.5324980000000004</v>
      </c>
      <c r="I1404" s="2">
        <f>'Moving Avg'!H1404</f>
        <v>5.8672960000000014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6.4923999999999999</v>
      </c>
      <c r="C1405" s="2">
        <f>RSI!I1405</f>
        <v>78.980930291683464</v>
      </c>
      <c r="D1405" s="2">
        <f>MACD!E1405</f>
        <v>-0.38507334286913508</v>
      </c>
      <c r="E1405" s="2">
        <f>MACD!F1405</f>
        <v>-0.25348389102329161</v>
      </c>
      <c r="F1405" s="2">
        <f>'Moving Avg'!D1405</f>
        <v>6.3760199999999996</v>
      </c>
      <c r="G1405" s="2">
        <f>'Moving Avg'!F1405</f>
        <v>5.7393900000000002</v>
      </c>
      <c r="H1405" s="2">
        <f>'Moving Avg'!G1405</f>
        <v>5.5469879999999998</v>
      </c>
      <c r="I1405" s="2">
        <f>'Moving Avg'!H1405</f>
        <v>5.8650390000000012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6.3928000000000003</v>
      </c>
      <c r="C1406" s="2">
        <f>RSI!I1406</f>
        <v>72.929944726134096</v>
      </c>
      <c r="D1406" s="2">
        <f>MACD!E1406</f>
        <v>-0.36996952859963983</v>
      </c>
      <c r="E1406" s="2">
        <f>MACD!F1406</f>
        <v>-0.27678101853856124</v>
      </c>
      <c r="F1406" s="2">
        <f>'Moving Avg'!D1406</f>
        <v>6.4158199999999992</v>
      </c>
      <c r="G1406" s="2">
        <f>'Moving Avg'!F1406</f>
        <v>5.7910649999999997</v>
      </c>
      <c r="H1406" s="2">
        <f>'Moving Avg'!G1406</f>
        <v>5.5621640000000001</v>
      </c>
      <c r="I1406" s="2">
        <f>'Moving Avg'!H1406</f>
        <v>5.8623955000000016</v>
      </c>
      <c r="J1406" s="6" t="str">
        <f>OBV!F1406</f>
        <v>BULLISH</v>
      </c>
      <c r="K1406" s="6" t="str">
        <f>OBV!G1406</f>
        <v>NEUTRAL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6.3545999999999996</v>
      </c>
      <c r="C1407" s="2">
        <f>RSI!I1407</f>
        <v>70.692931402595335</v>
      </c>
      <c r="D1407" s="2">
        <f>MACD!E1407</f>
        <v>-0.36251589031328724</v>
      </c>
      <c r="E1407" s="2">
        <f>MACD!F1407</f>
        <v>-0.29392799289350646</v>
      </c>
      <c r="F1407" s="2">
        <f>'Moving Avg'!D1407</f>
        <v>6.4020399999999995</v>
      </c>
      <c r="G1407" s="2">
        <f>'Moving Avg'!F1407</f>
        <v>5.8412150000000009</v>
      </c>
      <c r="H1407" s="2">
        <f>'Moving Avg'!G1407</f>
        <v>5.5798520000000007</v>
      </c>
      <c r="I1407" s="2">
        <f>'Moving Avg'!H1407</f>
        <v>5.8601190000000019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</row>
    <row r="1408" spans="1:12" ht="13.5" x14ac:dyDescent="0.25">
      <c r="A1408" s="3">
        <f>RSI!A1408</f>
        <v>44062</v>
      </c>
      <c r="B1408" s="2">
        <f>RSI!B1408</f>
        <v>6.2857000000000003</v>
      </c>
      <c r="C1408" s="2">
        <f>RSI!I1408</f>
        <v>66.717856525022114</v>
      </c>
      <c r="D1408" s="2">
        <f>MACD!E1408</f>
        <v>-0.3587802376352256</v>
      </c>
      <c r="E1408" s="2">
        <f>MACD!F1408</f>
        <v>-0.30689844184185033</v>
      </c>
      <c r="F1408" s="2">
        <f>'Moving Avg'!D1408</f>
        <v>6.3882599999999998</v>
      </c>
      <c r="G1408" s="2">
        <f>'Moving Avg'!F1408</f>
        <v>5.8913650000000013</v>
      </c>
      <c r="H1408" s="2">
        <f>'Moving Avg'!G1408</f>
        <v>5.6019660000000009</v>
      </c>
      <c r="I1408" s="2">
        <f>'Moving Avg'!H1408</f>
        <v>5.8571260000000009</v>
      </c>
      <c r="J1408" s="6" t="str">
        <f>OBV!F1408</f>
        <v>BULLISH</v>
      </c>
      <c r="K1408" s="6" t="str">
        <f>OBV!G1408</f>
        <v>NEUTRAL</v>
      </c>
      <c r="L1408" s="6" t="str">
        <f>OBV!H1408</f>
        <v>BULLISH DIVERGENCE</v>
      </c>
    </row>
    <row r="1409" spans="1:12" ht="13.5" x14ac:dyDescent="0.25">
      <c r="A1409" s="3">
        <f>RSI!A1409</f>
        <v>44064</v>
      </c>
      <c r="B1409" s="2">
        <f>RSI!B1409</f>
        <v>6.6531000000000002</v>
      </c>
      <c r="C1409" s="2">
        <f>RSI!I1409</f>
        <v>74.841610648279953</v>
      </c>
      <c r="D1409" s="2">
        <f>MACD!E1409</f>
        <v>-0.37105139023634237</v>
      </c>
      <c r="E1409" s="2">
        <f>MACD!F1409</f>
        <v>-0.31972903152074877</v>
      </c>
      <c r="F1409" s="2">
        <f>'Moving Avg'!D1409</f>
        <v>6.4357200000000008</v>
      </c>
      <c r="G1409" s="2">
        <f>'Moving Avg'!F1409</f>
        <v>5.9598850000000008</v>
      </c>
      <c r="H1409" s="2">
        <f>'Moving Avg'!G1409</f>
        <v>5.6338100000000004</v>
      </c>
      <c r="I1409" s="2">
        <f>'Moving Avg'!H1409</f>
        <v>5.855970000000001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</row>
    <row r="1410" spans="1:12" ht="13.5" x14ac:dyDescent="0.25">
      <c r="A1410" s="3">
        <f>RSI!A1410</f>
        <v>44067</v>
      </c>
      <c r="B1410" s="2">
        <f>RSI!B1410</f>
        <v>6.5842000000000001</v>
      </c>
      <c r="C1410" s="2">
        <f>RSI!I1410</f>
        <v>71.325557662289114</v>
      </c>
      <c r="D1410" s="2">
        <f>MACD!E1410</f>
        <v>-0.35122279024876946</v>
      </c>
      <c r="E1410" s="2">
        <f>MACD!F1410</f>
        <v>-0.3260277832663529</v>
      </c>
      <c r="F1410" s="2">
        <f>'Moving Avg'!D1410</f>
        <v>6.4540800000000003</v>
      </c>
      <c r="G1410" s="2">
        <f>'Moving Avg'!F1410</f>
        <v>6.024960000000001</v>
      </c>
      <c r="H1410" s="2">
        <f>'Moving Avg'!G1410</f>
        <v>5.6674020000000009</v>
      </c>
      <c r="I1410" s="2">
        <f>'Moving Avg'!H1410</f>
        <v>5.8548415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</row>
    <row r="1411" spans="1:12" ht="13.5" x14ac:dyDescent="0.25">
      <c r="A1411" s="3">
        <f>RSI!A1411</f>
        <v>44068</v>
      </c>
      <c r="B1411" s="2">
        <f>RSI!B1411</f>
        <v>6.5842000000000001</v>
      </c>
      <c r="C1411" s="2">
        <f>RSI!I1411</f>
        <v>71.325557662289114</v>
      </c>
      <c r="D1411" s="2">
        <f>MACD!E1411</f>
        <v>-0.31213117726421835</v>
      </c>
      <c r="E1411" s="2">
        <f>MACD!F1411</f>
        <v>-0.32324846206592606</v>
      </c>
      <c r="F1411" s="2">
        <f>'Moving Avg'!D1411</f>
        <v>6.4923599999999997</v>
      </c>
      <c r="G1411" s="2">
        <f>'Moving Avg'!F1411</f>
        <v>6.0904199999999999</v>
      </c>
      <c r="H1411" s="2">
        <f>'Moving Avg'!G1411</f>
        <v>5.6972720000000008</v>
      </c>
      <c r="I1411" s="2">
        <f>'Moving Avg'!H1411</f>
        <v>5.8534525000000004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6.6071999999999997</v>
      </c>
      <c r="C1412" s="2">
        <f>RSI!I1412</f>
        <v>71.837778424261401</v>
      </c>
      <c r="D1412" s="2">
        <f>MACD!E1412</f>
        <v>-0.24876103971490604</v>
      </c>
      <c r="E1412" s="2">
        <f>MACD!F1412</f>
        <v>-0.30835097759572205</v>
      </c>
      <c r="F1412" s="2">
        <f>'Moving Avg'!D1412</f>
        <v>6.5428799999999994</v>
      </c>
      <c r="G1412" s="2">
        <f>'Moving Avg'!F1412</f>
        <v>6.1570300000000007</v>
      </c>
      <c r="H1412" s="2">
        <f>'Moving Avg'!G1412</f>
        <v>5.7214999999999998</v>
      </c>
      <c r="I1412" s="2">
        <f>'Moving Avg'!H1412</f>
        <v>5.8523645000000002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6.5</v>
      </c>
      <c r="C1413" s="2">
        <f>RSI!I1413</f>
        <v>65.926594499213209</v>
      </c>
      <c r="D1413" s="2">
        <f>MACD!E1413</f>
        <v>-0.20102989445872232</v>
      </c>
      <c r="E1413" s="2">
        <f>MACD!F1413</f>
        <v>-0.28688676096832211</v>
      </c>
      <c r="F1413" s="2">
        <f>'Moving Avg'!D1413</f>
        <v>6.5857399999999995</v>
      </c>
      <c r="G1413" s="2">
        <f>'Moving Avg'!F1413</f>
        <v>6.2140649999999997</v>
      </c>
      <c r="H1413" s="2">
        <f>'Moving Avg'!G1413</f>
        <v>5.7416480000000005</v>
      </c>
      <c r="I1413" s="2">
        <f>'Moving Avg'!H1413</f>
        <v>5.8510010000000001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6.6224999999999996</v>
      </c>
      <c r="C1414" s="2">
        <f>RSI!I1414</f>
        <v>69.05968078724203</v>
      </c>
      <c r="D1414" s="2">
        <f>MACD!E1414</f>
        <v>-0.16265842858041601</v>
      </c>
      <c r="E1414" s="2">
        <f>MACD!F1414</f>
        <v>-0.26204109449074092</v>
      </c>
      <c r="F1414" s="2">
        <f>'Moving Avg'!D1414</f>
        <v>6.5796200000000002</v>
      </c>
      <c r="G1414" s="2">
        <f>'Moving Avg'!F1414</f>
        <v>6.26919</v>
      </c>
      <c r="H1414" s="2">
        <f>'Moving Avg'!G1414</f>
        <v>5.7639499999999995</v>
      </c>
      <c r="I1414" s="2">
        <f>'Moving Avg'!H1414</f>
        <v>5.8506224999999992</v>
      </c>
      <c r="J1414" s="6" t="str">
        <f>OBV!F1414</f>
        <v>BULLISH</v>
      </c>
      <c r="K1414" s="6" t="str">
        <f>OBV!G1414</f>
        <v>NEUTRAL</v>
      </c>
      <c r="L1414" s="6" t="str">
        <f>OBV!H1414</f>
        <v>BULLISH DIVERGENCE</v>
      </c>
    </row>
    <row r="1415" spans="1:12" ht="13.5" x14ac:dyDescent="0.25">
      <c r="A1415" s="3">
        <f>RSI!A1415</f>
        <v>44074</v>
      </c>
      <c r="B1415" s="2">
        <f>RSI!B1415</f>
        <v>6.5842000000000001</v>
      </c>
      <c r="C1415" s="2">
        <f>RSI!I1415</f>
        <v>66.985785441904511</v>
      </c>
      <c r="D1415" s="2">
        <f>MACD!E1415</f>
        <v>-0.11847556011643867</v>
      </c>
      <c r="E1415" s="2">
        <f>MACD!F1415</f>
        <v>-0.23332798761588047</v>
      </c>
      <c r="F1415" s="2">
        <f>'Moving Avg'!D1415</f>
        <v>6.5796200000000002</v>
      </c>
      <c r="G1415" s="2">
        <f>'Moving Avg'!F1415</f>
        <v>6.3112949999999994</v>
      </c>
      <c r="H1415" s="2">
        <f>'Moving Avg'!G1415</f>
        <v>5.7884619999999991</v>
      </c>
      <c r="I1415" s="2">
        <f>'Moving Avg'!H1415</f>
        <v>5.8500524999999994</v>
      </c>
      <c r="J1415" s="6" t="str">
        <f>OBV!F1415</f>
        <v>BEARISH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6.7755999999999998</v>
      </c>
      <c r="C1416" s="2">
        <f>RSI!I1416</f>
        <v>71.57911595188979</v>
      </c>
      <c r="D1416" s="2">
        <f>MACD!E1416</f>
        <v>-0.11305621234418961</v>
      </c>
      <c r="E1416" s="2">
        <f>MACD!F1416</f>
        <v>-0.2092736325615423</v>
      </c>
      <c r="F1416" s="2">
        <f>'Moving Avg'!D1416</f>
        <v>6.6178999999999988</v>
      </c>
      <c r="G1416" s="2">
        <f>'Moving Avg'!F1416</f>
        <v>6.3599099999999993</v>
      </c>
      <c r="H1416" s="2">
        <f>'Moving Avg'!G1416</f>
        <v>5.8141220000000002</v>
      </c>
      <c r="I1416" s="2">
        <f>'Moving Avg'!H1416</f>
        <v>5.8499184999999976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6.7220000000000004</v>
      </c>
      <c r="C1417" s="2">
        <f>RSI!I1417</f>
        <v>68.696614078825718</v>
      </c>
      <c r="D1417" s="2">
        <f>MACD!E1417</f>
        <v>-0.11379084058708067</v>
      </c>
      <c r="E1417" s="2">
        <f>MACD!F1417</f>
        <v>-0.19017707416664997</v>
      </c>
      <c r="F1417" s="2">
        <f>'Moving Avg'!D1417</f>
        <v>6.6408599999999991</v>
      </c>
      <c r="G1417" s="2">
        <f>'Moving Avg'!F1417</f>
        <v>6.4073749999999992</v>
      </c>
      <c r="H1417" s="2">
        <f>'Moving Avg'!G1417</f>
        <v>5.8387099999999998</v>
      </c>
      <c r="I1417" s="2">
        <f>'Moving Avg'!H1417</f>
        <v>5.8492929999999976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6.6990999999999996</v>
      </c>
      <c r="C1418" s="2">
        <f>RSI!I1418</f>
        <v>67.446928322975253</v>
      </c>
      <c r="D1418" s="2">
        <f>MACD!E1418</f>
        <v>-0.1261602405997504</v>
      </c>
      <c r="E1418" s="2">
        <f>MACD!F1418</f>
        <v>-0.17737370745327008</v>
      </c>
      <c r="F1418" s="2">
        <f>'Moving Avg'!D1418</f>
        <v>6.6806799999999997</v>
      </c>
      <c r="G1418" s="2">
        <f>'Moving Avg'!F1418</f>
        <v>6.4552249999999987</v>
      </c>
      <c r="H1418" s="2">
        <f>'Moving Avg'!G1418</f>
        <v>5.8655200000000001</v>
      </c>
      <c r="I1418" s="2">
        <f>'Moving Avg'!H1418</f>
        <v>5.8487389999999984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6.6378000000000004</v>
      </c>
      <c r="C1419" s="2">
        <f>RSI!I1419</f>
        <v>64.086153839758339</v>
      </c>
      <c r="D1419" s="2">
        <f>MACD!E1419</f>
        <v>-7.8060935873496717E-2</v>
      </c>
      <c r="E1419" s="2">
        <f>MACD!F1419</f>
        <v>-0.1575111531373154</v>
      </c>
      <c r="F1419" s="2">
        <f>'Moving Avg'!D1419</f>
        <v>6.6837400000000002</v>
      </c>
      <c r="G1419" s="2">
        <f>'Moving Avg'!F1419</f>
        <v>6.4954200000000002</v>
      </c>
      <c r="H1419" s="2">
        <f>'Moving Avg'!G1419</f>
        <v>5.8855960000000005</v>
      </c>
      <c r="I1419" s="2">
        <f>'Moving Avg'!H1419</f>
        <v>5.8480644999999978</v>
      </c>
      <c r="J1419" s="6" t="str">
        <f>OBV!F1419</f>
        <v>BEARISH</v>
      </c>
      <c r="K1419" s="6" t="str">
        <f>OBV!G1419</f>
        <v>NEUTRAL</v>
      </c>
      <c r="L1419" s="6" t="str">
        <f>OBV!H1419</f>
        <v>BEARISH DIVERGENCE</v>
      </c>
    </row>
    <row r="1420" spans="1:12" ht="13.5" x14ac:dyDescent="0.25">
      <c r="A1420" s="3">
        <f>RSI!A1420</f>
        <v>44081</v>
      </c>
      <c r="B1420" s="2">
        <f>RSI!B1420</f>
        <v>6.5766</v>
      </c>
      <c r="C1420" s="2">
        <f>RSI!I1420</f>
        <v>60.827396268735797</v>
      </c>
      <c r="D1420" s="2">
        <f>MACD!E1420</f>
        <v>-4.537901979596537E-2</v>
      </c>
      <c r="E1420" s="2">
        <f>MACD!F1420</f>
        <v>-0.1350847264690454</v>
      </c>
      <c r="F1420" s="2">
        <f>'Moving Avg'!D1420</f>
        <v>6.6822199999999992</v>
      </c>
      <c r="G1420" s="2">
        <f>'Moving Avg'!F1420</f>
        <v>6.5229850000000003</v>
      </c>
      <c r="H1420" s="2">
        <f>'Moving Avg'!G1420</f>
        <v>5.9047460000000003</v>
      </c>
      <c r="I1420" s="2">
        <f>'Moving Avg'!H1420</f>
        <v>5.8472699999999982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6.6071999999999997</v>
      </c>
      <c r="C1421" s="2">
        <f>RSI!I1421</f>
        <v>61.871379740142046</v>
      </c>
      <c r="D1421" s="2">
        <f>MACD!E1421</f>
        <v>-2.1436447144953519E-2</v>
      </c>
      <c r="E1421" s="2">
        <f>MACD!F1421</f>
        <v>-0.11235507060422703</v>
      </c>
      <c r="F1421" s="2">
        <f>'Moving Avg'!D1421</f>
        <v>6.6485399999999997</v>
      </c>
      <c r="G1421" s="2">
        <f>'Moving Avg'!F1421</f>
        <v>6.5436549999999993</v>
      </c>
      <c r="H1421" s="2">
        <f>'Moving Avg'!G1421</f>
        <v>5.927486</v>
      </c>
      <c r="I1421" s="2">
        <f>'Moving Avg'!H1421</f>
        <v>5.8468149999999977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6.6378000000000004</v>
      </c>
      <c r="C1422" s="2">
        <f>RSI!I1422</f>
        <v>62.935174452591816</v>
      </c>
      <c r="D1422" s="2">
        <f>MACD!E1422</f>
        <v>-1.4240446731346168E-3</v>
      </c>
      <c r="E1422" s="2">
        <f>MACD!F1422</f>
        <v>-9.0168865418008559E-2</v>
      </c>
      <c r="F1422" s="2">
        <f>'Moving Avg'!D1422</f>
        <v>6.6316999999999995</v>
      </c>
      <c r="G1422" s="2">
        <f>'Moving Avg'!F1422</f>
        <v>6.5543700000000005</v>
      </c>
      <c r="H1422" s="2">
        <f>'Moving Avg'!G1422</f>
        <v>5.95322</v>
      </c>
      <c r="I1422" s="2">
        <f>'Moving Avg'!H1422</f>
        <v>5.8465129999999963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6.5689000000000002</v>
      </c>
      <c r="C1423" s="2">
        <f>RSI!I1423</f>
        <v>58.947199745985642</v>
      </c>
      <c r="D1423" s="2">
        <f>MACD!E1423</f>
        <v>2.5340945247069868E-3</v>
      </c>
      <c r="E1423" s="2">
        <f>MACD!F1423</f>
        <v>-7.1628273429465456E-2</v>
      </c>
      <c r="F1423" s="2">
        <f>'Moving Avg'!D1423</f>
        <v>6.6056600000000003</v>
      </c>
      <c r="G1423" s="2">
        <f>'Moving Avg'!F1423</f>
        <v>6.5650850000000007</v>
      </c>
      <c r="H1423" s="2">
        <f>'Moving Avg'!G1423</f>
        <v>5.9744500000000009</v>
      </c>
      <c r="I1423" s="2">
        <f>'Moving Avg'!H1423</f>
        <v>5.8463129999999968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6.7755999999999998</v>
      </c>
      <c r="C1424" s="2">
        <f>RSI!I1424</f>
        <v>65.923429476143426</v>
      </c>
      <c r="D1424" s="2">
        <f>MACD!E1424</f>
        <v>8.356179713617351E-3</v>
      </c>
      <c r="E1424" s="2">
        <f>MACD!F1424</f>
        <v>-5.5631382800848901E-2</v>
      </c>
      <c r="F1424" s="2">
        <f>'Moving Avg'!D1424</f>
        <v>6.6332199999999997</v>
      </c>
      <c r="G1424" s="2">
        <f>'Moving Avg'!F1424</f>
        <v>6.5830749999999991</v>
      </c>
      <c r="H1424" s="2">
        <f>'Moving Avg'!G1424</f>
        <v>5.998622000000001</v>
      </c>
      <c r="I1424" s="2">
        <f>'Moving Avg'!H1424</f>
        <v>5.8468114999999967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6.7374000000000001</v>
      </c>
      <c r="C1425" s="2">
        <f>RSI!I1425</f>
        <v>63.766777693741453</v>
      </c>
      <c r="D1425" s="2">
        <f>MACD!E1425</f>
        <v>8.0150079418102038E-3</v>
      </c>
      <c r="E1425" s="2">
        <f>MACD!F1425</f>
        <v>-4.2902104652317086E-2</v>
      </c>
      <c r="F1425" s="2">
        <f>'Moving Avg'!D1425</f>
        <v>6.6653800000000007</v>
      </c>
      <c r="G1425" s="2">
        <f>'Moving Avg'!F1425</f>
        <v>6.5953249999999999</v>
      </c>
      <c r="H1425" s="2">
        <f>'Moving Avg'!G1425</f>
        <v>6.02203</v>
      </c>
      <c r="I1425" s="2">
        <f>'Moving Avg'!H1425</f>
        <v>5.8473794999999962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7.0282999999999998</v>
      </c>
      <c r="C1426" s="2">
        <f>RSI!I1426</f>
        <v>71.431448393956828</v>
      </c>
      <c r="D1426" s="2">
        <f>MACD!E1426</f>
        <v>1.3808505750887434E-2</v>
      </c>
      <c r="E1426" s="2">
        <f>MACD!F1426</f>
        <v>-3.1559982571676186E-2</v>
      </c>
      <c r="F1426" s="2">
        <f>'Moving Avg'!D1426</f>
        <v>6.7496000000000009</v>
      </c>
      <c r="G1426" s="2">
        <f>'Moving Avg'!F1426</f>
        <v>6.6270999999999987</v>
      </c>
      <c r="H1426" s="2">
        <f>'Moving Avg'!G1426</f>
        <v>6.0522979999999995</v>
      </c>
      <c r="I1426" s="2">
        <f>'Moving Avg'!H1426</f>
        <v>5.8501459999999961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7.0206</v>
      </c>
      <c r="C1427" s="2">
        <f>RSI!I1427</f>
        <v>71.003297604956529</v>
      </c>
      <c r="D1427" s="2">
        <f>MACD!E1427</f>
        <v>7.6346535414648642E-3</v>
      </c>
      <c r="E1427" s="2">
        <f>MACD!F1427</f>
        <v>-2.3721055349047979E-2</v>
      </c>
      <c r="F1427" s="2">
        <f>'Moving Avg'!D1427</f>
        <v>6.8261599999999998</v>
      </c>
      <c r="G1427" s="2">
        <f>'Moving Avg'!F1427</f>
        <v>6.6604000000000001</v>
      </c>
      <c r="H1427" s="2">
        <f>'Moving Avg'!G1427</f>
        <v>6.0819659999999995</v>
      </c>
      <c r="I1427" s="2">
        <f>'Moving Avg'!H1427</f>
        <v>5.8521299999999963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6.9593999999999996</v>
      </c>
      <c r="C1428" s="2">
        <f>RSI!I1428</f>
        <v>67.538301071227366</v>
      </c>
      <c r="D1428" s="2">
        <f>MACD!E1428</f>
        <v>3.1799265326881709E-4</v>
      </c>
      <c r="E1428" s="2">
        <f>MACD!F1428</f>
        <v>-1.8913245748584624E-2</v>
      </c>
      <c r="F1428" s="2">
        <f>'Moving Avg'!D1428</f>
        <v>6.9042600000000007</v>
      </c>
      <c r="G1428" s="2">
        <f>'Moving Avg'!F1428</f>
        <v>6.6940849999999994</v>
      </c>
      <c r="H1428" s="2">
        <f>'Moving Avg'!G1428</f>
        <v>6.111154</v>
      </c>
      <c r="I1428" s="2">
        <f>'Moving Avg'!H1428</f>
        <v>5.8527289999999956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6.8905000000000003</v>
      </c>
      <c r="C1429" s="2">
        <f>RSI!I1429</f>
        <v>63.765511226585595</v>
      </c>
      <c r="D1429" s="2">
        <f>MACD!E1429</f>
        <v>-1.2711505109885834E-2</v>
      </c>
      <c r="E1429" s="2">
        <f>MACD!F1429</f>
        <v>-1.7672897620844868E-2</v>
      </c>
      <c r="F1429" s="2">
        <f>'Moving Avg'!D1429</f>
        <v>6.9272399999999994</v>
      </c>
      <c r="G1429" s="2">
        <f>'Moving Avg'!F1429</f>
        <v>6.7059550000000003</v>
      </c>
      <c r="H1429" s="2">
        <f>'Moving Avg'!G1429</f>
        <v>6.1389639999999996</v>
      </c>
      <c r="I1429" s="2">
        <f>'Moving Avg'!H1429</f>
        <v>5.8529459999999958</v>
      </c>
      <c r="J1429" s="6" t="str">
        <f>OBV!F1429</f>
        <v>BULLISH</v>
      </c>
      <c r="K1429" s="6" t="str">
        <f>OBV!G1429</f>
        <v>NEUTRAL</v>
      </c>
      <c r="L1429" s="6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6.7986000000000004</v>
      </c>
      <c r="C1430" s="2">
        <f>RSI!I1430</f>
        <v>59.028996865377941</v>
      </c>
      <c r="D1430" s="2">
        <f>MACD!E1430</f>
        <v>-2.8262689908825855E-2</v>
      </c>
      <c r="E1430" s="2">
        <f>MACD!F1430</f>
        <v>-1.9790856078441069E-2</v>
      </c>
      <c r="F1430" s="2">
        <f>'Moving Avg'!D1430</f>
        <v>6.9394800000000005</v>
      </c>
      <c r="G1430" s="2">
        <f>'Moving Avg'!F1430</f>
        <v>6.7166750000000004</v>
      </c>
      <c r="H1430" s="2">
        <f>'Moving Avg'!G1430</f>
        <v>6.1662759999999999</v>
      </c>
      <c r="I1430" s="2">
        <f>'Moving Avg'!H1430</f>
        <v>5.8530754999999965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6.7910000000000004</v>
      </c>
      <c r="C1431" s="2">
        <f>RSI!I1431</f>
        <v>58.641063073393404</v>
      </c>
      <c r="D1431" s="2">
        <f>MACD!E1431</f>
        <v>-3.7383843926129146E-2</v>
      </c>
      <c r="E1431" s="2">
        <f>MACD!F1431</f>
        <v>-2.3309453647978685E-2</v>
      </c>
      <c r="F1431" s="2">
        <f>'Moving Avg'!D1431</f>
        <v>6.8920199999999996</v>
      </c>
      <c r="G1431" s="2">
        <f>'Moving Avg'!F1431</f>
        <v>6.7270149999999997</v>
      </c>
      <c r="H1431" s="2">
        <f>'Moving Avg'!G1431</f>
        <v>6.1949240000000012</v>
      </c>
      <c r="I1431" s="2">
        <f>'Moving Avg'!H1431</f>
        <v>5.8541344999999954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6.7374000000000001</v>
      </c>
      <c r="C1432" s="2">
        <f>RSI!I1432</f>
        <v>55.853171201026591</v>
      </c>
      <c r="D1432" s="2">
        <f>MACD!E1432</f>
        <v>-3.7520544721153293E-2</v>
      </c>
      <c r="E1432" s="2">
        <f>MACD!F1432</f>
        <v>-2.6151671862613607E-2</v>
      </c>
      <c r="F1432" s="2">
        <f>'Moving Avg'!D1432</f>
        <v>6.8353799999999989</v>
      </c>
      <c r="G1432" s="2">
        <f>'Moving Avg'!F1432</f>
        <v>6.7335250000000002</v>
      </c>
      <c r="H1432" s="2">
        <f>'Moving Avg'!G1432</f>
        <v>6.2202679999999999</v>
      </c>
      <c r="I1432" s="2">
        <f>'Moving Avg'!H1432</f>
        <v>5.8547394999999964</v>
      </c>
      <c r="J1432" s="6" t="str">
        <f>OBV!F1432</f>
        <v>BEARISH</v>
      </c>
      <c r="K1432" s="6" t="str">
        <f>OBV!G1432</f>
        <v>WEAK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6.6990999999999996</v>
      </c>
      <c r="C1433" s="2">
        <f>RSI!I1433</f>
        <v>53.881946927510917</v>
      </c>
      <c r="D1433" s="2">
        <f>MACD!E1433</f>
        <v>-4.6098067626416217E-2</v>
      </c>
      <c r="E1433" s="2">
        <f>MACD!F1433</f>
        <v>-3.0140951015374132E-2</v>
      </c>
      <c r="F1433" s="2">
        <f>'Moving Avg'!D1433</f>
        <v>6.7833200000000007</v>
      </c>
      <c r="G1433" s="2">
        <f>'Moving Avg'!F1433</f>
        <v>6.7434799999999999</v>
      </c>
      <c r="H1433" s="2">
        <f>'Moving Avg'!G1433</f>
        <v>6.247376</v>
      </c>
      <c r="I1433" s="2">
        <f>'Moving Avg'!H1433</f>
        <v>5.8547809999999973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6.6990999999999996</v>
      </c>
      <c r="C1434" s="2">
        <f>RSI!I1434</f>
        <v>53.881946927510917</v>
      </c>
      <c r="D1434" s="2">
        <f>MACD!E1434</f>
        <v>-2.1976775684654726E-2</v>
      </c>
      <c r="E1434" s="2">
        <f>MACD!F1434</f>
        <v>-2.8508115949230254E-2</v>
      </c>
      <c r="F1434" s="2">
        <f>'Moving Avg'!D1434</f>
        <v>6.7450400000000004</v>
      </c>
      <c r="G1434" s="2">
        <f>'Moving Avg'!F1434</f>
        <v>6.7473099999999988</v>
      </c>
      <c r="H1434" s="2">
        <f>'Moving Avg'!G1434</f>
        <v>6.2749300000000003</v>
      </c>
      <c r="I1434" s="2">
        <f>'Moving Avg'!H1434</f>
        <v>5.8549714999999969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6.6608000000000001</v>
      </c>
      <c r="C1435" s="2">
        <f>RSI!I1435</f>
        <v>51.763201876331607</v>
      </c>
      <c r="D1435" s="2">
        <f>MACD!E1435</f>
        <v>-4.9959711640763516E-3</v>
      </c>
      <c r="E1435" s="2">
        <f>MACD!F1435</f>
        <v>-2.3805686992199475E-2</v>
      </c>
      <c r="F1435" s="2">
        <f>'Moving Avg'!D1435</f>
        <v>6.7174800000000001</v>
      </c>
      <c r="G1435" s="2">
        <f>'Moving Avg'!F1435</f>
        <v>6.7511399999999977</v>
      </c>
      <c r="H1435" s="2">
        <f>'Moving Avg'!G1435</f>
        <v>6.299582</v>
      </c>
      <c r="I1435" s="2">
        <f>'Moving Avg'!H1435</f>
        <v>5.8544494999999976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6.5842000000000001</v>
      </c>
      <c r="C1436" s="2">
        <f>RSI!I1436</f>
        <v>47.72150076743457</v>
      </c>
      <c r="D1436" s="2">
        <f>MACD!E1436</f>
        <v>5.9665866806907886E-2</v>
      </c>
      <c r="E1436" s="2">
        <f>MACD!F1436</f>
        <v>-7.1113762323780031E-3</v>
      </c>
      <c r="F1436" s="2">
        <f>'Moving Avg'!D1436</f>
        <v>6.6761200000000001</v>
      </c>
      <c r="G1436" s="2">
        <f>'Moving Avg'!F1436</f>
        <v>6.7415700000000003</v>
      </c>
      <c r="H1436" s="2">
        <f>'Moving Avg'!G1436</f>
        <v>6.3240800000000004</v>
      </c>
      <c r="I1436" s="2">
        <f>'Moving Avg'!H1436</f>
        <v>5.8542884999999982</v>
      </c>
      <c r="J1436" s="6" t="str">
        <f>OBV!F1436</f>
        <v>BEARISH</v>
      </c>
      <c r="K1436" s="6" t="str">
        <f>OBV!G1436</f>
        <v>NEUTRAL</v>
      </c>
      <c r="L1436" s="6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6.4310999999999998</v>
      </c>
      <c r="C1437" s="2">
        <f>RSI!I1437</f>
        <v>40.85521782068701</v>
      </c>
      <c r="D1437" s="2">
        <f>MACD!E1437</f>
        <v>0.12486399209121934</v>
      </c>
      <c r="E1437" s="2">
        <f>MACD!F1437</f>
        <v>1.9283697432341467E-2</v>
      </c>
      <c r="F1437" s="2">
        <f>'Moving Avg'!D1437</f>
        <v>6.6148599999999984</v>
      </c>
      <c r="G1437" s="2">
        <f>'Moving Avg'!F1437</f>
        <v>6.7270249999999994</v>
      </c>
      <c r="H1437" s="2">
        <f>'Moving Avg'!G1437</f>
        <v>6.345670000000001</v>
      </c>
      <c r="I1437" s="2">
        <f>'Moving Avg'!H1437</f>
        <v>5.8531389999999979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6.3928000000000003</v>
      </c>
      <c r="C1438" s="2">
        <f>RSI!I1438</f>
        <v>39.330649173654244</v>
      </c>
      <c r="D1438" s="2">
        <f>MACD!E1438</f>
        <v>0.174661794042275</v>
      </c>
      <c r="E1438" s="2">
        <f>MACD!F1438</f>
        <v>5.0359316754328178E-2</v>
      </c>
      <c r="F1438" s="2">
        <f>'Moving Avg'!D1438</f>
        <v>6.5536000000000003</v>
      </c>
      <c r="G1438" s="2">
        <f>'Moving Avg'!F1438</f>
        <v>6.7117099999999992</v>
      </c>
      <c r="H1438" s="2">
        <f>'Moving Avg'!G1438</f>
        <v>6.3678720000000011</v>
      </c>
      <c r="I1438" s="2">
        <f>'Moving Avg'!H1438</f>
        <v>5.8517979999999987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6.2626999999999997</v>
      </c>
      <c r="C1439" s="2">
        <f>RSI!I1439</f>
        <v>34.606531246846245</v>
      </c>
      <c r="D1439" s="2">
        <f>MACD!E1439</f>
        <v>0.21718073523991421</v>
      </c>
      <c r="E1439" s="2">
        <f>MACD!F1439</f>
        <v>8.372360045144539E-2</v>
      </c>
      <c r="F1439" s="2">
        <f>'Moving Avg'!D1439</f>
        <v>6.4663200000000005</v>
      </c>
      <c r="G1439" s="2">
        <f>'Moving Avg'!F1439</f>
        <v>6.6929549999999995</v>
      </c>
      <c r="H1439" s="2">
        <f>'Moving Avg'!G1439</f>
        <v>6.3874720000000016</v>
      </c>
      <c r="I1439" s="2">
        <f>'Moving Avg'!H1439</f>
        <v>5.8496204999999986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6.5076999999999998</v>
      </c>
      <c r="C1440" s="2">
        <f>RSI!I1440</f>
        <v>47.41565817311858</v>
      </c>
      <c r="D1440" s="2">
        <f>MACD!E1440</f>
        <v>0.2228861081413136</v>
      </c>
      <c r="E1440" s="2">
        <f>MACD!F1440</f>
        <v>0.11155610198941904</v>
      </c>
      <c r="F1440" s="2">
        <f>'Moving Avg'!D1440</f>
        <v>6.4356999999999998</v>
      </c>
      <c r="G1440" s="2">
        <f>'Moving Avg'!F1440</f>
        <v>6.6895099999999985</v>
      </c>
      <c r="H1440" s="2">
        <f>'Moving Avg'!G1440</f>
        <v>6.4119720000000004</v>
      </c>
      <c r="I1440" s="2">
        <f>'Moving Avg'!H1440</f>
        <v>5.8484815000000001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6.3545999999999996</v>
      </c>
      <c r="C1441" s="2">
        <f>RSI!I1441</f>
        <v>41.893311855565429</v>
      </c>
      <c r="D1441" s="2">
        <f>MACD!E1441</f>
        <v>0.23830272670347696</v>
      </c>
      <c r="E1441" s="2">
        <f>MACD!F1441</f>
        <v>0.13690542693223062</v>
      </c>
      <c r="F1441" s="2">
        <f>'Moving Avg'!D1441</f>
        <v>6.38978</v>
      </c>
      <c r="G1441" s="2">
        <f>'Moving Avg'!F1441</f>
        <v>6.6768799999999997</v>
      </c>
      <c r="H1441" s="2">
        <f>'Moving Avg'!G1441</f>
        <v>6.4335640000000014</v>
      </c>
      <c r="I1441" s="2">
        <f>'Moving Avg'!H1441</f>
        <v>5.8456469999999978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6.6302000000000003</v>
      </c>
      <c r="C1442" s="2">
        <f>RSI!I1442</f>
        <v>52.596254920762696</v>
      </c>
      <c r="D1442" s="2">
        <f>MACD!E1442</f>
        <v>0.22397782413305301</v>
      </c>
      <c r="E1442" s="2">
        <f>MACD!F1442</f>
        <v>0.15431990637239509</v>
      </c>
      <c r="F1442" s="2">
        <f>'Moving Avg'!D1442</f>
        <v>6.4296000000000006</v>
      </c>
      <c r="G1442" s="2">
        <f>'Moving Avg'!F1442</f>
        <v>6.676499999999999</v>
      </c>
      <c r="H1442" s="2">
        <f>'Moving Avg'!G1442</f>
        <v>6.460668000000001</v>
      </c>
      <c r="I1442" s="2">
        <f>'Moving Avg'!H1442</f>
        <v>5.8443764999999992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6.5152999999999999</v>
      </c>
      <c r="C1443" s="2">
        <f>RSI!I1443</f>
        <v>48.578814001362574</v>
      </c>
      <c r="D1443" s="2">
        <f>MACD!E1443</f>
        <v>0.2140426118726575</v>
      </c>
      <c r="E1443" s="2">
        <f>MACD!F1443</f>
        <v>0.16626444747244759</v>
      </c>
      <c r="F1443" s="2">
        <f>'Moving Avg'!D1443</f>
        <v>6.4540999999999995</v>
      </c>
      <c r="G1443" s="2">
        <f>'Moving Avg'!F1443</f>
        <v>6.6738199999999992</v>
      </c>
      <c r="H1443" s="2">
        <f>'Moving Avg'!G1443</f>
        <v>6.4837880000000014</v>
      </c>
      <c r="I1443" s="2">
        <f>'Moving Avg'!H1443</f>
        <v>5.8427175</v>
      </c>
      <c r="J1443" s="6" t="str">
        <f>OBV!F1443</f>
        <v>BEARISH</v>
      </c>
      <c r="K1443" s="6" t="str">
        <f>OBV!G1443</f>
        <v>NEUTRAL</v>
      </c>
      <c r="L1443" s="6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6.5076999999999998</v>
      </c>
      <c r="C1444" s="2">
        <f>RSI!I1444</f>
        <v>48.315930535257763</v>
      </c>
      <c r="D1444" s="2">
        <f>MACD!E1444</f>
        <v>0.20647693147636303</v>
      </c>
      <c r="E1444" s="2">
        <f>MACD!F1444</f>
        <v>0.17430694427323068</v>
      </c>
      <c r="F1444" s="2">
        <f>'Moving Avg'!D1444</f>
        <v>6.5031000000000008</v>
      </c>
      <c r="G1444" s="2">
        <f>'Moving Avg'!F1444</f>
        <v>6.6604249999999983</v>
      </c>
      <c r="H1444" s="2">
        <f>'Moving Avg'!G1444</f>
        <v>6.5035420000000013</v>
      </c>
      <c r="I1444" s="2">
        <f>'Moving Avg'!H1444</f>
        <v>5.8417650000000005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6.4694000000000003</v>
      </c>
      <c r="C1445" s="2">
        <f>RSI!I1445</f>
        <v>46.937434325740462</v>
      </c>
      <c r="D1445" s="2">
        <f>MACD!E1445</f>
        <v>0.19732231656215671</v>
      </c>
      <c r="E1445" s="2">
        <f>MACD!F1445</f>
        <v>0.17891001873101589</v>
      </c>
      <c r="F1445" s="2">
        <f>'Moving Avg'!D1445</f>
        <v>6.4954399999999994</v>
      </c>
      <c r="G1445" s="2">
        <f>'Moving Avg'!F1445</f>
        <v>6.6470249999999993</v>
      </c>
      <c r="H1445" s="2">
        <f>'Moving Avg'!G1445</f>
        <v>6.5180880000000014</v>
      </c>
      <c r="I1445" s="2">
        <f>'Moving Avg'!H1445</f>
        <v>5.8406209999999987</v>
      </c>
      <c r="J1445" s="6" t="str">
        <f>OBV!F1445</f>
        <v>BULLISH</v>
      </c>
      <c r="K1445" s="6" t="str">
        <f>OBV!G1445</f>
        <v>NEUTRAL</v>
      </c>
      <c r="L1445" s="6" t="str">
        <f>OBV!H1445</f>
        <v>BULLISH DIVERGENCE</v>
      </c>
    </row>
    <row r="1446" spans="1:12" ht="13.5" x14ac:dyDescent="0.25">
      <c r="A1446" s="3">
        <f>RSI!A1446</f>
        <v>44117</v>
      </c>
      <c r="B1446" s="2">
        <f>RSI!B1446</f>
        <v>6.4617000000000004</v>
      </c>
      <c r="C1446" s="2">
        <f>RSI!I1446</f>
        <v>46.649272308231723</v>
      </c>
      <c r="D1446" s="2">
        <f>MACD!E1446</f>
        <v>0.17886816166855191</v>
      </c>
      <c r="E1446" s="2">
        <f>MACD!F1446</f>
        <v>0.17890164731852312</v>
      </c>
      <c r="F1446" s="2">
        <f>'Moving Avg'!D1446</f>
        <v>6.5168599999999994</v>
      </c>
      <c r="G1446" s="2">
        <f>'Moving Avg'!F1446</f>
        <v>6.6186949999999998</v>
      </c>
      <c r="H1446" s="2">
        <f>'Moving Avg'!G1446</f>
        <v>6.5312560000000008</v>
      </c>
      <c r="I1446" s="2">
        <f>'Moving Avg'!H1446</f>
        <v>5.8391035000000002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6.4694000000000003</v>
      </c>
      <c r="C1447" s="2">
        <f>RSI!I1447</f>
        <v>46.99968555777626</v>
      </c>
      <c r="D1447" s="2">
        <f>MACD!E1447</f>
        <v>0.13964318946793775</v>
      </c>
      <c r="E1447" s="2">
        <f>MACD!F1447</f>
        <v>0.17104995574840604</v>
      </c>
      <c r="F1447" s="2">
        <f>'Moving Avg'!D1447</f>
        <v>6.484700000000001</v>
      </c>
      <c r="G1447" s="2">
        <f>'Moving Avg'!F1447</f>
        <v>6.5911349999999995</v>
      </c>
      <c r="H1447" s="2">
        <f>'Moving Avg'!G1447</f>
        <v>6.5451900000000016</v>
      </c>
      <c r="I1447" s="2">
        <f>'Moving Avg'!H1447</f>
        <v>5.8375870000000019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6.5076999999999998</v>
      </c>
      <c r="C1448" s="2">
        <f>RSI!I1448</f>
        <v>48.801019437610243</v>
      </c>
      <c r="D1448" s="2">
        <f>MACD!E1448</f>
        <v>9.8154186296881996E-2</v>
      </c>
      <c r="E1448" s="2">
        <f>MACD!F1448</f>
        <v>0.15647080185810122</v>
      </c>
      <c r="F1448" s="2">
        <f>'Moving Avg'!D1448</f>
        <v>6.4831799999999999</v>
      </c>
      <c r="G1448" s="2">
        <f>'Moving Avg'!F1448</f>
        <v>6.5685500000000001</v>
      </c>
      <c r="H1448" s="2">
        <f>'Moving Avg'!G1448</f>
        <v>6.5605020000000014</v>
      </c>
      <c r="I1448" s="2">
        <f>'Moving Avg'!H1448</f>
        <v>5.8356294999999996</v>
      </c>
      <c r="J1448" s="6" t="str">
        <f>OBV!F1448</f>
        <v>BULLISH</v>
      </c>
      <c r="K1448" s="6" t="str">
        <f>OBV!G1448</f>
        <v>NEUTRAL</v>
      </c>
      <c r="L1448" s="6" t="str">
        <f>OBV!H1448</f>
        <v>BULLISH DIVERGENCE</v>
      </c>
    </row>
    <row r="1449" spans="1:12" ht="13.5" x14ac:dyDescent="0.25">
      <c r="A1449" s="3">
        <f>RSI!A1449</f>
        <v>44123</v>
      </c>
      <c r="B1449" s="2">
        <f>RSI!B1449</f>
        <v>6.5076999999999998</v>
      </c>
      <c r="C1449" s="2">
        <f>RSI!I1449</f>
        <v>48.801019437610243</v>
      </c>
      <c r="D1449" s="2">
        <f>MACD!E1449</f>
        <v>4.3205204481417958E-2</v>
      </c>
      <c r="E1449" s="2">
        <f>MACD!F1449</f>
        <v>0.13381768238276456</v>
      </c>
      <c r="F1449" s="2">
        <f>'Moving Avg'!D1449</f>
        <v>6.4831799999999999</v>
      </c>
      <c r="G1449" s="2">
        <f>'Moving Avg'!F1449</f>
        <v>6.5494100000000017</v>
      </c>
      <c r="H1449" s="2">
        <f>'Moving Avg'!G1449</f>
        <v>6.5739780000000003</v>
      </c>
      <c r="I1449" s="2">
        <f>'Moving Avg'!H1449</f>
        <v>5.833560499999999</v>
      </c>
      <c r="J1449" s="6" t="str">
        <f>OBV!F1449</f>
        <v>BULLISH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6.4923999999999999</v>
      </c>
      <c r="C1450" s="2">
        <f>RSI!I1450</f>
        <v>48.044497630332096</v>
      </c>
      <c r="D1450" s="2">
        <f>MACD!E1450</f>
        <v>3.569525913333127E-2</v>
      </c>
      <c r="E1450" s="2">
        <f>MACD!F1450</f>
        <v>0.11419319773287791</v>
      </c>
      <c r="F1450" s="2">
        <f>'Moving Avg'!D1450</f>
        <v>6.4877800000000008</v>
      </c>
      <c r="G1450" s="2">
        <f>'Moving Avg'!F1450</f>
        <v>6.5341000000000022</v>
      </c>
      <c r="H1450" s="2">
        <f>'Moving Avg'!G1450</f>
        <v>6.5833199999999996</v>
      </c>
      <c r="I1450" s="2">
        <f>'Moving Avg'!H1450</f>
        <v>5.8310429999999993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6.4463999999999997</v>
      </c>
      <c r="C1451" s="2">
        <f>RSI!I1451</f>
        <v>45.748252991326737</v>
      </c>
      <c r="D1451" s="2">
        <f>MACD!E1451</f>
        <v>9.4325354659314797E-3</v>
      </c>
      <c r="E1451" s="2">
        <f>MACD!F1451</f>
        <v>9.3241065279488639E-2</v>
      </c>
      <c r="F1451" s="2">
        <f>'Moving Avg'!D1451</f>
        <v>6.4847200000000003</v>
      </c>
      <c r="G1451" s="2">
        <f>'Moving Avg'!F1451</f>
        <v>6.5168700000000017</v>
      </c>
      <c r="H1451" s="2">
        <f>'Moving Avg'!G1451</f>
        <v>6.5883719999999997</v>
      </c>
      <c r="I1451" s="2">
        <f>'Moving Avg'!H1451</f>
        <v>5.8286674999999999</v>
      </c>
      <c r="J1451" s="6" t="str">
        <f>OBV!F1451</f>
        <v>BULLISH</v>
      </c>
      <c r="K1451" s="6" t="str">
        <f>OBV!G1451</f>
        <v>NEUTRAL</v>
      </c>
      <c r="L1451" s="6" t="str">
        <f>OBV!H1451</f>
        <v>BULLISH DIVERGENCE</v>
      </c>
    </row>
    <row r="1452" spans="1:12" ht="13.5" x14ac:dyDescent="0.25">
      <c r="A1452" s="3">
        <f>RSI!A1452</f>
        <v>44126</v>
      </c>
      <c r="B1452" s="2">
        <f>RSI!B1452</f>
        <v>6.4310999999999998</v>
      </c>
      <c r="C1452" s="2">
        <f>RSI!I1452</f>
        <v>44.978244904792199</v>
      </c>
      <c r="D1452" s="2">
        <f>MACD!E1452</f>
        <v>3.1236013669924567E-2</v>
      </c>
      <c r="E1452" s="2">
        <f>MACD!F1452</f>
        <v>8.0840054957575819E-2</v>
      </c>
      <c r="F1452" s="2">
        <f>'Moving Avg'!D1452</f>
        <v>6.4770599999999998</v>
      </c>
      <c r="G1452" s="2">
        <f>'Moving Avg'!F1452</f>
        <v>6.5015550000000006</v>
      </c>
      <c r="H1452" s="2">
        <f>'Moving Avg'!G1452</f>
        <v>6.5885239999999996</v>
      </c>
      <c r="I1452" s="2">
        <f>'Moving Avg'!H1452</f>
        <v>5.8265874999999987</v>
      </c>
      <c r="J1452" s="6" t="str">
        <f>OBV!F1452</f>
        <v>BULLISH</v>
      </c>
      <c r="K1452" s="6" t="str">
        <f>OBV!G1452</f>
        <v>NEUTRAL</v>
      </c>
      <c r="L1452" s="6" t="str">
        <f>OBV!H1452</f>
        <v>BULLISH DIVERGENCE</v>
      </c>
    </row>
    <row r="1453" spans="1:12" ht="13.5" x14ac:dyDescent="0.25">
      <c r="A1453" s="3">
        <f>RSI!A1453</f>
        <v>44127</v>
      </c>
      <c r="B1453" s="2">
        <f>RSI!B1453</f>
        <v>6.4694000000000003</v>
      </c>
      <c r="C1453" s="2">
        <f>RSI!I1453</f>
        <v>47.366470205155153</v>
      </c>
      <c r="D1453" s="2">
        <f>MACD!E1453</f>
        <v>2.9717530625532618E-2</v>
      </c>
      <c r="E1453" s="2">
        <f>MACD!F1453</f>
        <v>7.0615550091167184E-2</v>
      </c>
      <c r="F1453" s="2">
        <f>'Moving Avg'!D1453</f>
        <v>6.4694000000000003</v>
      </c>
      <c r="G1453" s="2">
        <f>'Moving Avg'!F1453</f>
        <v>6.4900700000000011</v>
      </c>
      <c r="H1453" s="2">
        <f>'Moving Avg'!G1453</f>
        <v>6.5908199999999999</v>
      </c>
      <c r="I1453" s="2">
        <f>'Moving Avg'!H1453</f>
        <v>5.8254434999999987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6.3928000000000003</v>
      </c>
      <c r="C1454" s="2">
        <f>RSI!I1454</f>
        <v>43.316866142848966</v>
      </c>
      <c r="D1454" s="2">
        <f>MACD!E1454</f>
        <v>3.3217094842883377E-2</v>
      </c>
      <c r="E1454" s="2">
        <f>MACD!F1454</f>
        <v>6.3135859041510423E-2</v>
      </c>
      <c r="F1454" s="2">
        <f>'Moving Avg'!D1454</f>
        <v>6.4464200000000007</v>
      </c>
      <c r="G1454" s="2">
        <f>'Moving Avg'!F1454</f>
        <v>6.474755</v>
      </c>
      <c r="H1454" s="2">
        <f>'Moving Avg'!G1454</f>
        <v>6.5903599999999996</v>
      </c>
      <c r="I1454" s="2">
        <f>'Moving Avg'!H1454</f>
        <v>5.8241394999999985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6.3391999999999999</v>
      </c>
      <c r="C1455" s="2">
        <f>RSI!I1455</f>
        <v>40.695040935227397</v>
      </c>
      <c r="D1455" s="2">
        <f>MACD!E1455</f>
        <v>3.4967840655989235E-2</v>
      </c>
      <c r="E1455" s="2">
        <f>MACD!F1455</f>
        <v>5.7502255364406188E-2</v>
      </c>
      <c r="F1455" s="2">
        <f>'Moving Avg'!D1455</f>
        <v>6.4157799999999998</v>
      </c>
      <c r="G1455" s="2">
        <f>'Moving Avg'!F1455</f>
        <v>6.4586750000000013</v>
      </c>
      <c r="H1455" s="2">
        <f>'Moving Avg'!G1455</f>
        <v>6.5872959999999985</v>
      </c>
      <c r="I1455" s="2">
        <f>'Moving Avg'!H1455</f>
        <v>5.822865499999998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6.3315999999999999</v>
      </c>
      <c r="C1456" s="2">
        <f>RSI!I1456</f>
        <v>40.322369388894984</v>
      </c>
      <c r="D1456" s="2">
        <f>MACD!E1456</f>
        <v>3.6803121955077067E-2</v>
      </c>
      <c r="E1456" s="2">
        <f>MACD!F1456</f>
        <v>5.3362428682540361E-2</v>
      </c>
      <c r="F1456" s="2">
        <f>'Moving Avg'!D1456</f>
        <v>6.3928200000000004</v>
      </c>
      <c r="G1456" s="2">
        <f>'Moving Avg'!F1456</f>
        <v>6.4460450000000007</v>
      </c>
      <c r="H1456" s="2">
        <f>'Moving Avg'!G1456</f>
        <v>6.5860719999999979</v>
      </c>
      <c r="I1456" s="2">
        <f>'Moving Avg'!H1456</f>
        <v>5.8217764999999986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6.2397</v>
      </c>
      <c r="C1457" s="2">
        <f>RSI!I1457</f>
        <v>36.026125690876327</v>
      </c>
      <c r="D1457" s="2">
        <f>MACD!E1457</f>
        <v>4.7296255486213745E-2</v>
      </c>
      <c r="E1457" s="2">
        <f>MACD!F1457</f>
        <v>5.2149194043275039E-2</v>
      </c>
      <c r="F1457" s="2">
        <f>'Moving Avg'!D1457</f>
        <v>6.3545400000000001</v>
      </c>
      <c r="G1457" s="2">
        <f>'Moving Avg'!F1457</f>
        <v>6.4364750000000015</v>
      </c>
      <c r="H1457" s="2">
        <f>'Moving Avg'!G1457</f>
        <v>6.583774</v>
      </c>
      <c r="I1457" s="2">
        <f>'Moving Avg'!H1457</f>
        <v>5.8204139999999986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6.1249000000000002</v>
      </c>
      <c r="C1458" s="2">
        <f>RSI!I1458</f>
        <v>31.509669770296981</v>
      </c>
      <c r="D1458" s="2">
        <f>MACD!E1458</f>
        <v>7.1992058047801955E-2</v>
      </c>
      <c r="E1458" s="2">
        <f>MACD!F1458</f>
        <v>5.6117766844180419E-2</v>
      </c>
      <c r="F1458" s="2">
        <f>'Moving Avg'!D1458</f>
        <v>6.2856399999999999</v>
      </c>
      <c r="G1458" s="2">
        <f>'Moving Avg'!F1458</f>
        <v>6.4230800000000006</v>
      </c>
      <c r="H1458" s="2">
        <f>'Moving Avg'!G1458</f>
        <v>6.5805579999999999</v>
      </c>
      <c r="I1458" s="2">
        <f>'Moving Avg'!H1458</f>
        <v>5.8184404999999977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6.2473999999999998</v>
      </c>
      <c r="C1459" s="2">
        <f>RSI!I1459</f>
        <v>40.134242384938084</v>
      </c>
      <c r="D1459" s="2">
        <f>MACD!E1459</f>
        <v>8.5808518082689744E-2</v>
      </c>
      <c r="E1459" s="2">
        <f>MACD!F1459</f>
        <v>6.2055917091882282E-2</v>
      </c>
      <c r="F1459" s="2">
        <f>'Moving Avg'!D1459</f>
        <v>6.2565599999999995</v>
      </c>
      <c r="G1459" s="2">
        <f>'Moving Avg'!F1459</f>
        <v>6.4223150000000002</v>
      </c>
      <c r="H1459" s="2">
        <f>'Moving Avg'!G1459</f>
        <v>6.5724440000000017</v>
      </c>
      <c r="I1459" s="2">
        <f>'Moving Avg'!H1459</f>
        <v>5.8170795000000002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6.3086000000000002</v>
      </c>
      <c r="C1460" s="2">
        <f>RSI!I1460</f>
        <v>43.932787627968807</v>
      </c>
      <c r="D1460" s="2">
        <f>MACD!E1460</f>
        <v>9.1734707362642887E-2</v>
      </c>
      <c r="E1460" s="2">
        <f>MACD!F1460</f>
        <v>6.7991675146034408E-2</v>
      </c>
      <c r="F1460" s="2">
        <f>'Moving Avg'!D1460</f>
        <v>6.2504400000000002</v>
      </c>
      <c r="G1460" s="2">
        <f>'Moving Avg'!F1460</f>
        <v>6.4123599999999996</v>
      </c>
      <c r="H1460" s="2">
        <f>'Moving Avg'!G1460</f>
        <v>6.5669320000000013</v>
      </c>
      <c r="I1460" s="2">
        <f>'Moving Avg'!H1460</f>
        <v>5.8162474999999985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6.3086000000000002</v>
      </c>
      <c r="C1461" s="2">
        <f>RSI!I1461</f>
        <v>43.9327876279688</v>
      </c>
      <c r="D1461" s="2">
        <f>MACD!E1461</f>
        <v>9.0349987198929504E-2</v>
      </c>
      <c r="E1461" s="2">
        <f>MACD!F1461</f>
        <v>7.2463337556613439E-2</v>
      </c>
      <c r="F1461" s="2">
        <f>'Moving Avg'!D1461</f>
        <v>6.2458399999999994</v>
      </c>
      <c r="G1461" s="2">
        <f>'Moving Avg'!F1461</f>
        <v>6.4100599999999996</v>
      </c>
      <c r="H1461" s="2">
        <f>'Moving Avg'!G1461</f>
        <v>6.5614200000000018</v>
      </c>
      <c r="I1461" s="2">
        <f>'Moving Avg'!H1461</f>
        <v>5.8150434999999989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6.3086000000000002</v>
      </c>
      <c r="C1462" s="2">
        <f>RSI!I1462</f>
        <v>43.932787627968807</v>
      </c>
      <c r="D1462" s="2">
        <f>MACD!E1462</f>
        <v>8.745198721654468E-2</v>
      </c>
      <c r="E1462" s="2">
        <f>MACD!F1462</f>
        <v>7.5461067488599681E-2</v>
      </c>
      <c r="F1462" s="2">
        <f>'Moving Avg'!D1462</f>
        <v>6.25962</v>
      </c>
      <c r="G1462" s="2">
        <f>'Moving Avg'!F1462</f>
        <v>6.3939799999999991</v>
      </c>
      <c r="H1462" s="2">
        <f>'Moving Avg'!G1462</f>
        <v>6.5554480000000019</v>
      </c>
      <c r="I1462" s="2">
        <f>'Moving Avg'!H1462</f>
        <v>5.8138395000000003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</row>
    <row r="1463" spans="1:12" ht="13.5" x14ac:dyDescent="0.25">
      <c r="A1463" s="3">
        <f>RSI!A1463</f>
        <v>44144</v>
      </c>
      <c r="B1463" s="2">
        <f>RSI!B1463</f>
        <v>6.1707999999999998</v>
      </c>
      <c r="C1463" s="2">
        <f>RSI!I1463</f>
        <v>37.280482118194584</v>
      </c>
      <c r="D1463" s="2">
        <f>MACD!E1463</f>
        <v>0.10168059706263666</v>
      </c>
      <c r="E1463" s="2">
        <f>MACD!F1463</f>
        <v>8.0704973403407071E-2</v>
      </c>
      <c r="F1463" s="2">
        <f>'Moving Avg'!D1463</f>
        <v>6.2688000000000006</v>
      </c>
      <c r="G1463" s="2">
        <f>'Moving Avg'!F1463</f>
        <v>6.3767549999999993</v>
      </c>
      <c r="H1463" s="2">
        <f>'Moving Avg'!G1463</f>
        <v>6.5488640000000018</v>
      </c>
      <c r="I1463" s="2">
        <f>'Moving Avg'!H1463</f>
        <v>5.8125045000000002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6.2626999999999997</v>
      </c>
      <c r="C1464" s="2">
        <f>RSI!I1464</f>
        <v>43.43229301381421</v>
      </c>
      <c r="D1464" s="2">
        <f>MACD!E1464</f>
        <v>9.6480441277521756E-2</v>
      </c>
      <c r="E1464" s="2">
        <f>MACD!F1464</f>
        <v>8.3860066978230022E-2</v>
      </c>
      <c r="F1464" s="2">
        <f>'Moving Avg'!D1464</f>
        <v>6.2718600000000002</v>
      </c>
      <c r="G1464" s="2">
        <f>'Moving Avg'!F1464</f>
        <v>6.3645049999999994</v>
      </c>
      <c r="H1464" s="2">
        <f>'Moving Avg'!G1464</f>
        <v>6.5416680000000023</v>
      </c>
      <c r="I1464" s="2">
        <f>'Moving Avg'!H1464</f>
        <v>5.8111084999999996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</row>
    <row r="1465" spans="1:12" ht="13.5" x14ac:dyDescent="0.25">
      <c r="A1465" s="3">
        <f>RSI!A1465</f>
        <v>44146</v>
      </c>
      <c r="B1465" s="2">
        <f>RSI!B1465</f>
        <v>6.3163</v>
      </c>
      <c r="C1465" s="2">
        <f>RSI!I1465</f>
        <v>46.715050396284795</v>
      </c>
      <c r="D1465" s="2">
        <f>MACD!E1465</f>
        <v>8.0572849807388103E-2</v>
      </c>
      <c r="E1465" s="2">
        <f>MACD!F1465</f>
        <v>8.3202623544061632E-2</v>
      </c>
      <c r="F1465" s="2">
        <f>'Moving Avg'!D1465</f>
        <v>6.2733999999999996</v>
      </c>
      <c r="G1465" s="2">
        <f>'Moving Avg'!F1465</f>
        <v>6.3568499999999997</v>
      </c>
      <c r="H1465" s="2">
        <f>'Moving Avg'!G1465</f>
        <v>6.5363100000000021</v>
      </c>
      <c r="I1465" s="2">
        <f>'Moving Avg'!H1465</f>
        <v>5.8105755000000014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6.2626999999999997</v>
      </c>
      <c r="C1466" s="2">
        <f>RSI!I1466</f>
        <v>43.967255857144607</v>
      </c>
      <c r="D1466" s="2">
        <f>MACD!E1466</f>
        <v>7.0253536264607064E-2</v>
      </c>
      <c r="E1466" s="2">
        <f>MACD!F1466</f>
        <v>8.061280608817073E-2</v>
      </c>
      <c r="F1466" s="2">
        <f>'Moving Avg'!D1466</f>
        <v>6.2642199999999999</v>
      </c>
      <c r="G1466" s="2">
        <f>'Moving Avg'!F1466</f>
        <v>6.3468999999999989</v>
      </c>
      <c r="H1466" s="2">
        <f>'Moving Avg'!G1466</f>
        <v>6.5260520000000017</v>
      </c>
      <c r="I1466" s="2">
        <f>'Moving Avg'!H1466</f>
        <v>5.8091795000000026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6.2549999999999999</v>
      </c>
      <c r="C1467" s="2">
        <f>RSI!I1467</f>
        <v>43.57076494458213</v>
      </c>
      <c r="D1467" s="2">
        <f>MACD!E1467</f>
        <v>4.8585087918957548E-2</v>
      </c>
      <c r="E1467" s="2">
        <f>MACD!F1467</f>
        <v>7.4207262454328099E-2</v>
      </c>
      <c r="F1467" s="2">
        <f>'Moving Avg'!D1467</f>
        <v>6.2534999999999998</v>
      </c>
      <c r="G1467" s="2">
        <f>'Moving Avg'!F1467</f>
        <v>6.3361799999999988</v>
      </c>
      <c r="H1467" s="2">
        <f>'Moving Avg'!G1467</f>
        <v>6.5167120000000018</v>
      </c>
      <c r="I1467" s="2">
        <f>'Moving Avg'!H1467</f>
        <v>5.8078190000000021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6.2702999999999998</v>
      </c>
      <c r="C1468" s="2">
        <f>RSI!I1468</f>
        <v>44.639063628436297</v>
      </c>
      <c r="D1468" s="2">
        <f>MACD!E1468</f>
        <v>1.2085476389812833E-2</v>
      </c>
      <c r="E1468" s="2">
        <f>MACD!F1468</f>
        <v>6.1782905241425046E-2</v>
      </c>
      <c r="F1468" s="2">
        <f>'Moving Avg'!D1468</f>
        <v>6.2733999999999996</v>
      </c>
      <c r="G1468" s="2">
        <f>'Moving Avg'!F1468</f>
        <v>6.3243099999999988</v>
      </c>
      <c r="H1468" s="2">
        <f>'Moving Avg'!G1468</f>
        <v>6.508136000000003</v>
      </c>
      <c r="I1468" s="2">
        <f>'Moving Avg'!H1468</f>
        <v>5.8066095000000004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</row>
    <row r="1469" spans="1:12" ht="13.5" x14ac:dyDescent="0.25">
      <c r="A1469" s="3">
        <f>RSI!A1469</f>
        <v>44152</v>
      </c>
      <c r="B1469" s="2">
        <f>RSI!B1469</f>
        <v>6.2779999999999996</v>
      </c>
      <c r="C1469" s="2">
        <f>RSI!I1469</f>
        <v>45.20133053348173</v>
      </c>
      <c r="D1469" s="2">
        <f>MACD!E1469</f>
        <v>-3.0008157406058444E-5</v>
      </c>
      <c r="E1469" s="2">
        <f>MACD!F1469</f>
        <v>4.9420322561658826E-2</v>
      </c>
      <c r="F1469" s="2">
        <f>'Moving Avg'!D1469</f>
        <v>6.2764599999999993</v>
      </c>
      <c r="G1469" s="2">
        <f>'Moving Avg'!F1469</f>
        <v>6.3128249999999992</v>
      </c>
      <c r="H1469" s="2">
        <f>'Moving Avg'!G1469</f>
        <v>6.5009400000000026</v>
      </c>
      <c r="I1469" s="2">
        <f>'Moving Avg'!H1469</f>
        <v>5.8051410000000008</v>
      </c>
      <c r="J1469" s="6" t="str">
        <f>OBV!F1469</f>
        <v>BEARISH</v>
      </c>
      <c r="K1469" s="6" t="str">
        <f>OBV!G1469</f>
        <v>NEUTRAL</v>
      </c>
      <c r="L1469" s="6" t="str">
        <f>OBV!H1469</f>
        <v>BEARISH DIVERGENCE</v>
      </c>
    </row>
    <row r="1470" spans="1:12" ht="13.5" x14ac:dyDescent="0.25">
      <c r="A1470" s="3">
        <f>RSI!A1470</f>
        <v>44153</v>
      </c>
      <c r="B1470" s="2">
        <f>RSI!B1470</f>
        <v>6.4694000000000003</v>
      </c>
      <c r="C1470" s="2">
        <f>RSI!I1470</f>
        <v>56.91517216373326</v>
      </c>
      <c r="D1470" s="2">
        <f>MACD!E1470</f>
        <v>-1.4632966043034656E-2</v>
      </c>
      <c r="E1470" s="2">
        <f>MACD!F1470</f>
        <v>3.6609664840720132E-2</v>
      </c>
      <c r="F1470" s="2">
        <f>'Moving Avg'!D1470</f>
        <v>6.30708</v>
      </c>
      <c r="G1470" s="2">
        <f>'Moving Avg'!F1470</f>
        <v>6.3116749999999993</v>
      </c>
      <c r="H1470" s="2">
        <f>'Moving Avg'!G1470</f>
        <v>6.4987960000000013</v>
      </c>
      <c r="I1470" s="2">
        <f>'Moving Avg'!H1470</f>
        <v>5.8047409999999999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6.5382999999999996</v>
      </c>
      <c r="C1471" s="2">
        <f>RSI!I1471</f>
        <v>60.212330532367318</v>
      </c>
      <c r="D1471" s="2">
        <f>MACD!E1471</f>
        <v>-3.284345480194073E-2</v>
      </c>
      <c r="E1471" s="2">
        <f>MACD!F1471</f>
        <v>2.271904091218796E-2</v>
      </c>
      <c r="F1471" s="2">
        <f>'Moving Avg'!D1471</f>
        <v>6.3621999999999996</v>
      </c>
      <c r="G1471" s="2">
        <f>'Moving Avg'!F1471</f>
        <v>6.3162699999999985</v>
      </c>
      <c r="H1471" s="2">
        <f>'Moving Avg'!G1471</f>
        <v>6.4974180000000015</v>
      </c>
      <c r="I1471" s="2">
        <f>'Moving Avg'!H1471</f>
        <v>5.8049460000000002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6.5076999999999998</v>
      </c>
      <c r="C1472" s="2">
        <f>RSI!I1472</f>
        <v>58.086269067381735</v>
      </c>
      <c r="D1472" s="2">
        <f>MACD!E1472</f>
        <v>-4.7087644515590554E-2</v>
      </c>
      <c r="E1472" s="2">
        <f>MACD!F1472</f>
        <v>8.7577038266322561E-3</v>
      </c>
      <c r="F1472" s="2">
        <f>'Moving Avg'!D1472</f>
        <v>6.4127399999999994</v>
      </c>
      <c r="G1472" s="2">
        <f>'Moving Avg'!F1472</f>
        <v>6.3200999999999992</v>
      </c>
      <c r="H1472" s="2">
        <f>'Moving Avg'!G1472</f>
        <v>6.494816000000001</v>
      </c>
      <c r="I1472" s="2">
        <f>'Moving Avg'!H1472</f>
        <v>5.8052214999999983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6.3775000000000004</v>
      </c>
      <c r="C1473" s="2">
        <f>RSI!I1473</f>
        <v>49.997011468425868</v>
      </c>
      <c r="D1473" s="2">
        <f>MACD!E1473</f>
        <v>-7.153551230246169E-2</v>
      </c>
      <c r="E1473" s="2">
        <f>MACD!F1473</f>
        <v>-7.3009393991865339E-3</v>
      </c>
      <c r="F1473" s="2">
        <f>'Moving Avg'!D1473</f>
        <v>6.4341799999999996</v>
      </c>
      <c r="G1473" s="2">
        <f>'Moving Avg'!F1473</f>
        <v>6.315504999999999</v>
      </c>
      <c r="H1473" s="2">
        <f>'Moving Avg'!G1473</f>
        <v>6.4909880000000024</v>
      </c>
      <c r="I1473" s="2">
        <f>'Moving Avg'!H1473</f>
        <v>5.8048460000000004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6.3699000000000003</v>
      </c>
      <c r="C1474" s="2">
        <f>RSI!I1474</f>
        <v>49.563119998585215</v>
      </c>
      <c r="D1474" s="2">
        <f>MACD!E1474</f>
        <v>-7.7528736211805338E-2</v>
      </c>
      <c r="E1474" s="2">
        <f>MACD!F1474</f>
        <v>-2.1346498761710297E-2</v>
      </c>
      <c r="F1474" s="2">
        <f>'Moving Avg'!D1474</f>
        <v>6.4525600000000001</v>
      </c>
      <c r="G1474" s="2">
        <f>'Moving Avg'!F1474</f>
        <v>6.3143599999999989</v>
      </c>
      <c r="H1474" s="2">
        <f>'Moving Avg'!G1474</f>
        <v>6.4828740000000007</v>
      </c>
      <c r="I1474" s="2">
        <f>'Moving Avg'!H1474</f>
        <v>5.8045064999999987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6.3163</v>
      </c>
      <c r="C1475" s="2">
        <f>RSI!I1475</f>
        <v>46.498266567448354</v>
      </c>
      <c r="D1475" s="2">
        <f>MACD!E1475</f>
        <v>-7.0345891853463627E-2</v>
      </c>
      <c r="E1475" s="2">
        <f>MACD!F1475</f>
        <v>-3.1146377380060965E-2</v>
      </c>
      <c r="F1475" s="2">
        <f>'Moving Avg'!D1475</f>
        <v>6.4219400000000011</v>
      </c>
      <c r="G1475" s="2">
        <f>'Moving Avg'!F1475</f>
        <v>6.3132150000000005</v>
      </c>
      <c r="H1475" s="2">
        <f>'Moving Avg'!G1475</f>
        <v>6.4744520000000012</v>
      </c>
      <c r="I1475" s="2">
        <f>'Moving Avg'!H1475</f>
        <v>5.8044199999999986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6.3163</v>
      </c>
      <c r="C1476" s="2">
        <f>RSI!I1476</f>
        <v>46.498266567448354</v>
      </c>
      <c r="D1476" s="2">
        <f>MACD!E1476</f>
        <v>-7.2162798503156544E-2</v>
      </c>
      <c r="E1476" s="2">
        <f>MACD!F1476</f>
        <v>-3.9349661604680085E-2</v>
      </c>
      <c r="F1476" s="2">
        <f>'Moving Avg'!D1476</f>
        <v>6.3775400000000007</v>
      </c>
      <c r="G1476" s="2">
        <f>'Moving Avg'!F1476</f>
        <v>6.3124500000000001</v>
      </c>
      <c r="H1476" s="2">
        <f>'Moving Avg'!G1476</f>
        <v>6.4602120000000012</v>
      </c>
      <c r="I1476" s="2">
        <f>'Moving Avg'!H1476</f>
        <v>5.8049289999999987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6.4847000000000001</v>
      </c>
      <c r="C1477" s="2">
        <f>RSI!I1477</f>
        <v>56.336484459160346</v>
      </c>
      <c r="D1477" s="2">
        <f>MACD!E1477</f>
        <v>-8.703344845943306E-2</v>
      </c>
      <c r="E1477" s="2">
        <f>MACD!F1477</f>
        <v>-4.8886418975630681E-2</v>
      </c>
      <c r="F1477" s="2">
        <f>'Moving Avg'!D1477</f>
        <v>6.3729400000000007</v>
      </c>
      <c r="G1477" s="2">
        <f>'Moving Avg'!F1477</f>
        <v>6.3247</v>
      </c>
      <c r="H1477" s="2">
        <f>'Moving Avg'!G1477</f>
        <v>6.4494940000000005</v>
      </c>
      <c r="I1477" s="2">
        <f>'Moving Avg'!H1477</f>
        <v>5.8056474999999992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</row>
    <row r="1478" spans="1:12" ht="13.5" x14ac:dyDescent="0.25">
      <c r="A1478" s="3">
        <f>RSI!A1478</f>
        <v>44165</v>
      </c>
      <c r="B1478" s="2">
        <f>RSI!B1478</f>
        <v>6.3010000000000002</v>
      </c>
      <c r="C1478" s="2">
        <f>RSI!I1478</f>
        <v>46.32846299058528</v>
      </c>
      <c r="D1478" s="2">
        <f>MACD!E1478</f>
        <v>-8.4348818670651582E-2</v>
      </c>
      <c r="E1478" s="2">
        <f>MACD!F1478</f>
        <v>-5.5978898914634867E-2</v>
      </c>
      <c r="F1478" s="2">
        <f>'Moving Avg'!D1478</f>
        <v>6.3576399999999991</v>
      </c>
      <c r="G1478" s="2">
        <f>'Moving Avg'!F1478</f>
        <v>6.3335050000000006</v>
      </c>
      <c r="H1478" s="2">
        <f>'Moving Avg'!G1478</f>
        <v>6.4363260000000011</v>
      </c>
      <c r="I1478" s="2">
        <f>'Moving Avg'!H1478</f>
        <v>5.805558999999997</v>
      </c>
      <c r="J1478" s="6" t="str">
        <f>OBV!F1478</f>
        <v>BULLISH</v>
      </c>
      <c r="K1478" s="6" t="str">
        <f>OBV!G1478</f>
        <v>NEUTRAL</v>
      </c>
      <c r="L1478" s="6" t="str">
        <f>OBV!H1478</f>
        <v>BULLISH DIVERGENCE</v>
      </c>
    </row>
    <row r="1479" spans="1:12" ht="13.5" x14ac:dyDescent="0.25">
      <c r="A1479" s="3">
        <f>RSI!A1479</f>
        <v>44166</v>
      </c>
      <c r="B1479" s="2">
        <f>RSI!B1479</f>
        <v>6.4310999999999998</v>
      </c>
      <c r="C1479" s="2">
        <f>RSI!I1479</f>
        <v>52.732761151951273</v>
      </c>
      <c r="D1479" s="2">
        <f>MACD!E1479</f>
        <v>-9.0086515347013396E-2</v>
      </c>
      <c r="E1479" s="2">
        <f>MACD!F1479</f>
        <v>-6.2800422201110581E-2</v>
      </c>
      <c r="F1479" s="2">
        <f>'Moving Avg'!D1479</f>
        <v>6.3698800000000002</v>
      </c>
      <c r="G1479" s="2">
        <f>'Moving Avg'!F1479</f>
        <v>6.3426900000000002</v>
      </c>
      <c r="H1479" s="2">
        <f>'Moving Avg'!G1479</f>
        <v>6.4271380000000011</v>
      </c>
      <c r="I1479" s="2">
        <f>'Moving Avg'!H1479</f>
        <v>5.8061584999999969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6.3545999999999996</v>
      </c>
      <c r="C1480" s="2">
        <f>RSI!I1480</f>
        <v>49.028156275068596</v>
      </c>
      <c r="D1480" s="2">
        <f>MACD!E1480</f>
        <v>-6.0187143622258965E-2</v>
      </c>
      <c r="E1480" s="2">
        <f>MACD!F1480</f>
        <v>-6.2277766485340259E-2</v>
      </c>
      <c r="F1480" s="2">
        <f>'Moving Avg'!D1480</f>
        <v>6.3775400000000007</v>
      </c>
      <c r="G1480" s="2">
        <f>'Moving Avg'!F1480</f>
        <v>6.3449900000000001</v>
      </c>
      <c r="H1480" s="2">
        <f>'Moving Avg'!G1480</f>
        <v>6.4182580000000007</v>
      </c>
      <c r="I1480" s="2">
        <f>'Moving Avg'!H1480</f>
        <v>5.8064124999999978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6.3391999999999999</v>
      </c>
      <c r="C1481" s="2">
        <f>RSI!I1481</f>
        <v>48.292649989722094</v>
      </c>
      <c r="D1481" s="2">
        <f>MACD!E1481</f>
        <v>-2.3026813711157779E-2</v>
      </c>
      <c r="E1481" s="2">
        <f>MACD!F1481</f>
        <v>-5.4427575930503763E-2</v>
      </c>
      <c r="F1481" s="2">
        <f>'Moving Avg'!D1481</f>
        <v>6.3821199999999987</v>
      </c>
      <c r="G1481" s="2">
        <f>'Moving Avg'!F1481</f>
        <v>6.3465199999999999</v>
      </c>
      <c r="H1481" s="2">
        <f>'Moving Avg'!G1481</f>
        <v>6.4092220000000006</v>
      </c>
      <c r="I1481" s="2">
        <f>'Moving Avg'!H1481</f>
        <v>5.8059194999999963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6.3391999999999999</v>
      </c>
      <c r="C1482" s="2">
        <f>RSI!I1482</f>
        <v>48.292649989722094</v>
      </c>
      <c r="D1482" s="2">
        <f>MACD!E1482</f>
        <v>3.9110722728805669E-3</v>
      </c>
      <c r="E1482" s="2">
        <f>MACD!F1482</f>
        <v>-4.2759846289826896E-2</v>
      </c>
      <c r="F1482" s="2">
        <f>'Moving Avg'!D1482</f>
        <v>6.353019999999999</v>
      </c>
      <c r="G1482" s="2">
        <f>'Moving Avg'!F1482</f>
        <v>6.3480500000000006</v>
      </c>
      <c r="H1482" s="2">
        <f>'Moving Avg'!G1482</f>
        <v>6.4012580000000003</v>
      </c>
      <c r="I1482" s="2">
        <f>'Moving Avg'!H1482</f>
        <v>5.8054264999999949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6.2013999999999996</v>
      </c>
      <c r="C1483" s="2">
        <f>RSI!I1483</f>
        <v>41.787140127327731</v>
      </c>
      <c r="D1483" s="2">
        <f>MACD!E1483</f>
        <v>1.7068549072079442E-2</v>
      </c>
      <c r="E1483" s="2">
        <f>MACD!F1483</f>
        <v>-3.0794167217445628E-2</v>
      </c>
      <c r="F1483" s="2">
        <f>'Moving Avg'!D1483</f>
        <v>6.3330999999999991</v>
      </c>
      <c r="G1483" s="2">
        <f>'Moving Avg'!F1483</f>
        <v>6.3495800000000004</v>
      </c>
      <c r="H1483" s="2">
        <f>'Moving Avg'!G1483</f>
        <v>6.3913039999999999</v>
      </c>
      <c r="I1483" s="2">
        <f>'Moving Avg'!H1483</f>
        <v>5.804244499999994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6.3545999999999996</v>
      </c>
      <c r="C1484" s="2">
        <f>RSI!I1484</f>
        <v>49.87203869482088</v>
      </c>
      <c r="D1484" s="2">
        <f>MACD!E1484</f>
        <v>1.6672058825616176E-2</v>
      </c>
      <c r="E1484" s="2">
        <f>MACD!F1484</f>
        <v>-2.1300922008833271E-2</v>
      </c>
      <c r="F1484" s="2">
        <f>'Moving Avg'!D1484</f>
        <v>6.3178000000000001</v>
      </c>
      <c r="G1484" s="2">
        <f>'Moving Avg'!F1484</f>
        <v>6.3541750000000006</v>
      </c>
      <c r="H1484" s="2">
        <f>'Moving Avg'!G1484</f>
        <v>6.3844140000000005</v>
      </c>
      <c r="I1484" s="2">
        <f>'Moving Avg'!H1484</f>
        <v>5.8034564999999931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6.2473999999999998</v>
      </c>
      <c r="C1485" s="2">
        <f>RSI!I1485</f>
        <v>45.147001272478782</v>
      </c>
      <c r="D1485" s="2">
        <f>MACD!E1485</f>
        <v>1.6040369215702732E-2</v>
      </c>
      <c r="E1485" s="2">
        <f>MACD!F1485</f>
        <v>-1.383266376392607E-2</v>
      </c>
      <c r="F1485" s="2">
        <f>'Moving Avg'!D1485</f>
        <v>6.29636</v>
      </c>
      <c r="G1485" s="2">
        <f>'Moving Avg'!F1485</f>
        <v>6.3507300000000013</v>
      </c>
      <c r="H1485" s="2">
        <f>'Moving Avg'!G1485</f>
        <v>6.3761460000000012</v>
      </c>
      <c r="I1485" s="2">
        <f>'Moving Avg'!H1485</f>
        <v>5.8025419999999928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6.3163</v>
      </c>
      <c r="C1486" s="2">
        <f>RSI!I1486</f>
        <v>48.522768061448225</v>
      </c>
      <c r="D1486" s="2">
        <f>MACD!E1486</f>
        <v>1.1044140954765247E-2</v>
      </c>
      <c r="E1486" s="2">
        <f>MACD!F1486</f>
        <v>-8.8573028201878075E-3</v>
      </c>
      <c r="F1486" s="2">
        <f>'Moving Avg'!D1486</f>
        <v>6.2917800000000002</v>
      </c>
      <c r="G1486" s="2">
        <f>'Moving Avg'!F1486</f>
        <v>6.3534100000000002</v>
      </c>
      <c r="H1486" s="2">
        <f>'Moving Avg'!G1486</f>
        <v>6.3707880000000019</v>
      </c>
      <c r="I1486" s="2">
        <f>'Moving Avg'!H1486</f>
        <v>5.8024184999999928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</row>
    <row r="1487" spans="1:12" ht="13.5" x14ac:dyDescent="0.25">
      <c r="A1487" s="3">
        <f>RSI!A1487</f>
        <v>44176</v>
      </c>
      <c r="B1487" s="2">
        <f>RSI!B1487</f>
        <v>6.3775000000000004</v>
      </c>
      <c r="C1487" s="2">
        <f>RSI!I1487</f>
        <v>51.384716267394218</v>
      </c>
      <c r="D1487" s="2">
        <f>MACD!E1487</f>
        <v>2.8378216921781885E-2</v>
      </c>
      <c r="E1487" s="2">
        <f>MACD!F1487</f>
        <v>-1.4101988717938685E-3</v>
      </c>
      <c r="F1487" s="2">
        <f>'Moving Avg'!D1487</f>
        <v>6.2994400000000006</v>
      </c>
      <c r="G1487" s="2">
        <f>'Moving Avg'!F1487</f>
        <v>6.3595350000000002</v>
      </c>
      <c r="H1487" s="2">
        <f>'Moving Avg'!G1487</f>
        <v>6.3697160000000022</v>
      </c>
      <c r="I1487" s="2">
        <f>'Moving Avg'!H1487</f>
        <v>5.8021544999999932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6.3699000000000003</v>
      </c>
      <c r="C1488" s="2">
        <f>RSI!I1488</f>
        <v>51.005479641874558</v>
      </c>
      <c r="D1488" s="2">
        <f>MACD!E1488</f>
        <v>1.5158724110507116E-2</v>
      </c>
      <c r="E1488" s="2">
        <f>MACD!F1488</f>
        <v>1.9035857246663284E-3</v>
      </c>
      <c r="F1488" s="2">
        <f>'Moving Avg'!D1488</f>
        <v>6.3331400000000011</v>
      </c>
      <c r="G1488" s="2">
        <f>'Moving Avg'!F1488</f>
        <v>6.3645150000000008</v>
      </c>
      <c r="H1488" s="2">
        <f>'Moving Avg'!G1488</f>
        <v>6.3692580000000012</v>
      </c>
      <c r="I1488" s="2">
        <f>'Moving Avg'!H1488</f>
        <v>5.8023734999999919</v>
      </c>
      <c r="J1488" s="6" t="str">
        <f>OBV!F1488</f>
        <v>BULLISH</v>
      </c>
      <c r="K1488" s="6" t="str">
        <f>OBV!G1488</f>
        <v>NEUTRAL</v>
      </c>
      <c r="L1488" s="6" t="str">
        <f>OBV!H1488</f>
        <v>CONFIRMED BULLISH</v>
      </c>
    </row>
    <row r="1489" spans="1:12" ht="13.5" x14ac:dyDescent="0.25">
      <c r="A1489" s="3">
        <f>RSI!A1489</f>
        <v>44180</v>
      </c>
      <c r="B1489" s="2">
        <f>RSI!B1489</f>
        <v>6.3086000000000002</v>
      </c>
      <c r="C1489" s="2">
        <f>RSI!I1489</f>
        <v>47.932644462728177</v>
      </c>
      <c r="D1489" s="2">
        <f>MACD!E1489</f>
        <v>2.8399762801268658E-2</v>
      </c>
      <c r="E1489" s="2">
        <f>MACD!F1489</f>
        <v>7.2028211399867946E-3</v>
      </c>
      <c r="F1489" s="2">
        <f>'Moving Avg'!D1489</f>
        <v>6.3239400000000003</v>
      </c>
      <c r="G1489" s="2">
        <f>'Moving Avg'!F1489</f>
        <v>6.3660450000000015</v>
      </c>
      <c r="H1489" s="2">
        <f>'Moving Avg'!G1489</f>
        <v>6.3701759999999998</v>
      </c>
      <c r="I1489" s="2">
        <f>'Moving Avg'!H1489</f>
        <v>5.8019879999999935</v>
      </c>
      <c r="J1489" s="6" t="str">
        <f>OBV!F1489</f>
        <v>BULLISH</v>
      </c>
      <c r="K1489" s="6" t="str">
        <f>OBV!G1489</f>
        <v>NEUTRAL</v>
      </c>
      <c r="L1489" s="6" t="str">
        <f>OBV!H1489</f>
        <v>BULLISH DIVERGENCE</v>
      </c>
    </row>
    <row r="1490" spans="1:12" ht="13.5" x14ac:dyDescent="0.25">
      <c r="A1490" s="3">
        <f>RSI!A1490</f>
        <v>44181</v>
      </c>
      <c r="B1490" s="2">
        <f>RSI!B1490</f>
        <v>6.3699000000000003</v>
      </c>
      <c r="C1490" s="2">
        <f>RSI!I1490</f>
        <v>51.104929414375206</v>
      </c>
      <c r="D1490" s="2">
        <f>MACD!E1490</f>
        <v>2.3536191829059305E-2</v>
      </c>
      <c r="E1490" s="2">
        <f>MACD!F1490</f>
        <v>1.0469495277801298E-2</v>
      </c>
      <c r="F1490" s="2">
        <f>'Moving Avg'!D1490</f>
        <v>6.348440000000001</v>
      </c>
      <c r="G1490" s="2">
        <f>'Moving Avg'!F1490</f>
        <v>6.3610700000000007</v>
      </c>
      <c r="H1490" s="2">
        <f>'Moving Avg'!G1490</f>
        <v>6.3674199999999992</v>
      </c>
      <c r="I1490" s="2">
        <f>'Moving Avg'!H1490</f>
        <v>5.8020579999999926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6.3545999999999996</v>
      </c>
      <c r="C1491" s="2">
        <f>RSI!I1491</f>
        <v>50.281492242657123</v>
      </c>
      <c r="D1491" s="2">
        <f>MACD!E1491</f>
        <v>1.8047226630558022E-2</v>
      </c>
      <c r="E1491" s="2">
        <f>MACD!F1491</f>
        <v>1.1985041548352643E-2</v>
      </c>
      <c r="F1491" s="2">
        <f>'Moving Avg'!D1491</f>
        <v>6.3561000000000005</v>
      </c>
      <c r="G1491" s="2">
        <f>'Moving Avg'!F1491</f>
        <v>6.3518850000000002</v>
      </c>
      <c r="H1491" s="2">
        <f>'Moving Avg'!G1491</f>
        <v>6.3674199999999992</v>
      </c>
      <c r="I1491" s="2">
        <f>'Moving Avg'!H1491</f>
        <v>5.8018284999999938</v>
      </c>
      <c r="J1491" s="6" t="str">
        <f>OBV!F1491</f>
        <v>BEARISH</v>
      </c>
      <c r="K1491" s="6" t="str">
        <f>OBV!G1491</f>
        <v>NEUTRAL</v>
      </c>
      <c r="L1491" s="6" t="str">
        <f>OBV!H1491</f>
        <v>BEARISH DIVERGENCE</v>
      </c>
    </row>
    <row r="1492" spans="1:12" ht="13.5" x14ac:dyDescent="0.25">
      <c r="A1492" s="3">
        <f>RSI!A1492</f>
        <v>44183</v>
      </c>
      <c r="B1492" s="2">
        <f>RSI!B1492</f>
        <v>6.3545999999999996</v>
      </c>
      <c r="C1492" s="2">
        <f>RSI!I1492</f>
        <v>50.281492242657123</v>
      </c>
      <c r="D1492" s="2">
        <f>MACD!E1492</f>
        <v>1.336559034534357E-2</v>
      </c>
      <c r="E1492" s="2">
        <f>MACD!F1492</f>
        <v>1.226115130775083E-2</v>
      </c>
      <c r="F1492" s="2">
        <f>'Moving Avg'!D1492</f>
        <v>6.3515199999999989</v>
      </c>
      <c r="G1492" s="2">
        <f>'Moving Avg'!F1492</f>
        <v>6.3442300000000005</v>
      </c>
      <c r="H1492" s="2">
        <f>'Moving Avg'!G1492</f>
        <v>6.3619079999999997</v>
      </c>
      <c r="I1492" s="2">
        <f>'Moving Avg'!H1492</f>
        <v>5.8017104999999924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6.3163</v>
      </c>
      <c r="C1493" s="2">
        <f>RSI!I1493</f>
        <v>48.034519343028954</v>
      </c>
      <c r="D1493" s="2">
        <f>MACD!E1493</f>
        <v>-8.9931342695139804E-3</v>
      </c>
      <c r="E1493" s="2">
        <f>MACD!F1493</f>
        <v>8.010294192297868E-3</v>
      </c>
      <c r="F1493" s="2">
        <f>'Moving Avg'!D1493</f>
        <v>6.3407999999999989</v>
      </c>
      <c r="G1493" s="2">
        <f>'Moving Avg'!F1493</f>
        <v>6.34117</v>
      </c>
      <c r="H1493" s="2">
        <f>'Moving Avg'!G1493</f>
        <v>6.3579280000000002</v>
      </c>
      <c r="I1493" s="2">
        <f>'Moving Avg'!H1493</f>
        <v>5.8016614999999918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6.2397</v>
      </c>
      <c r="C1494" s="2">
        <f>RSI!I1494</f>
        <v>43.817089364706938</v>
      </c>
      <c r="D1494" s="2">
        <f>MACD!E1494</f>
        <v>1.5257354398645617E-3</v>
      </c>
      <c r="E1494" s="2">
        <f>MACD!F1494</f>
        <v>6.7133824418112069E-3</v>
      </c>
      <c r="F1494" s="2">
        <f>'Moving Avg'!D1494</f>
        <v>6.3270199999999992</v>
      </c>
      <c r="G1494" s="2">
        <f>'Moving Avg'!F1494</f>
        <v>6.3346600000000004</v>
      </c>
      <c r="H1494" s="2">
        <f>'Moving Avg'!G1494</f>
        <v>6.3525679999999998</v>
      </c>
      <c r="I1494" s="2">
        <f>'Moving Avg'!H1494</f>
        <v>5.8016014999999923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6.3545999999999996</v>
      </c>
      <c r="C1495" s="2">
        <f>RSI!I1495</f>
        <v>50.795762816929823</v>
      </c>
      <c r="D1495" s="2">
        <f>MACD!E1495</f>
        <v>-1.3944389265777346E-2</v>
      </c>
      <c r="E1495" s="2">
        <f>MACD!F1495</f>
        <v>2.5818281002934962E-3</v>
      </c>
      <c r="F1495" s="2">
        <f>'Moving Avg'!D1495</f>
        <v>6.3239599999999996</v>
      </c>
      <c r="G1495" s="2">
        <f>'Moving Avg'!F1495</f>
        <v>6.3365750000000007</v>
      </c>
      <c r="H1495" s="2">
        <f>'Moving Avg'!G1495</f>
        <v>6.3502720000000004</v>
      </c>
      <c r="I1495" s="2">
        <f>'Moving Avg'!H1495</f>
        <v>5.8019299999999916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6.3545999999999996</v>
      </c>
      <c r="C1496" s="2">
        <f>RSI!I1496</f>
        <v>50.795762816929823</v>
      </c>
      <c r="D1496" s="2">
        <f>MACD!E1496</f>
        <v>-1.6527599342666122E-2</v>
      </c>
      <c r="E1496" s="2">
        <f>MACD!F1496</f>
        <v>-1.2400573882984274E-3</v>
      </c>
      <c r="F1496" s="2">
        <f>'Moving Avg'!D1496</f>
        <v>6.3239599999999996</v>
      </c>
      <c r="G1496" s="2">
        <f>'Moving Avg'!F1496</f>
        <v>6.3384900000000002</v>
      </c>
      <c r="H1496" s="2">
        <f>'Moving Avg'!G1496</f>
        <v>6.3481300000000012</v>
      </c>
      <c r="I1496" s="2">
        <f>'Moving Avg'!H1496</f>
        <v>5.802444499999992</v>
      </c>
      <c r="J1496" s="6" t="str">
        <f>OBV!F1496</f>
        <v>BEARISH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6.2549999999999999</v>
      </c>
      <c r="C1497" s="2">
        <f>RSI!I1497</f>
        <v>45.156785611723201</v>
      </c>
      <c r="D1497" s="2">
        <f>MACD!E1497</f>
        <v>-2.0064380143862692E-3</v>
      </c>
      <c r="E1497" s="2">
        <f>MACD!F1497</f>
        <v>-1.3933335135159959E-3</v>
      </c>
      <c r="F1497" s="2">
        <f>'Moving Avg'!D1497</f>
        <v>6.3040399999999996</v>
      </c>
      <c r="G1497" s="2">
        <f>'Moving Avg'!F1497</f>
        <v>6.3270049999999998</v>
      </c>
      <c r="H1497" s="2">
        <f>'Moving Avg'!G1497</f>
        <v>6.3438420000000004</v>
      </c>
      <c r="I1497" s="2">
        <f>'Moving Avg'!H1497</f>
        <v>5.8022379999999929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6.2779999999999996</v>
      </c>
      <c r="C1498" s="2">
        <f>RSI!I1498</f>
        <v>46.630189111983086</v>
      </c>
      <c r="D1498" s="2">
        <f>MACD!E1498</f>
        <v>7.9164825478192924E-3</v>
      </c>
      <c r="E1498" s="2">
        <f>MACD!F1498</f>
        <v>4.6862969875106192E-4</v>
      </c>
      <c r="F1498" s="2">
        <f>'Moving Avg'!D1498</f>
        <v>6.2963800000000001</v>
      </c>
      <c r="G1498" s="2">
        <f>'Moving Avg'!F1498</f>
        <v>6.3258550000000007</v>
      </c>
      <c r="H1498" s="2">
        <f>'Moving Avg'!G1498</f>
        <v>6.3392480000000013</v>
      </c>
      <c r="I1498" s="2">
        <f>'Moving Avg'!H1498</f>
        <v>5.8027789999999921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6.3239000000000001</v>
      </c>
      <c r="C1499" s="2">
        <f>RSI!I1499</f>
        <v>49.543491240255847</v>
      </c>
      <c r="D1499" s="2">
        <f>MACD!E1499</f>
        <v>3.8171584008548365E-3</v>
      </c>
      <c r="E1499" s="2">
        <f>MACD!F1499</f>
        <v>1.1383354391718168E-3</v>
      </c>
      <c r="F1499" s="2">
        <f>'Moving Avg'!D1499</f>
        <v>6.3132199999999994</v>
      </c>
      <c r="G1499" s="2">
        <f>'Moving Avg'!F1499</f>
        <v>6.3204950000000002</v>
      </c>
      <c r="H1499" s="2">
        <f>'Moving Avg'!G1499</f>
        <v>6.3355720000000018</v>
      </c>
      <c r="I1499" s="2">
        <f>'Moving Avg'!H1499</f>
        <v>5.8038469999999931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6.4617000000000004</v>
      </c>
      <c r="C1500" s="2">
        <f>RSI!I1500</f>
        <v>57.112541490899467</v>
      </c>
      <c r="D1500" s="2">
        <f>MACD!E1500</f>
        <v>-3.8906032854413297E-4</v>
      </c>
      <c r="E1500" s="2">
        <f>MACD!F1500</f>
        <v>8.3285628562862685E-4</v>
      </c>
      <c r="F1500" s="2">
        <f>'Moving Avg'!D1500</f>
        <v>6.3346400000000003</v>
      </c>
      <c r="G1500" s="2">
        <f>'Moving Avg'!F1500</f>
        <v>6.32585</v>
      </c>
      <c r="H1500" s="2">
        <f>'Moving Avg'!G1500</f>
        <v>6.3349580000000012</v>
      </c>
      <c r="I1500" s="2">
        <f>'Moving Avg'!H1500</f>
        <v>5.8058274999999933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6.4310999999999998</v>
      </c>
      <c r="C1501" s="2">
        <f>RSI!I1501</f>
        <v>55.134635739207873</v>
      </c>
      <c r="D1501" s="2">
        <f>MACD!E1501</f>
        <v>-4.8134304404250372E-3</v>
      </c>
      <c r="E1501" s="2">
        <f>MACD!F1501</f>
        <v>-2.9640105958210602E-4</v>
      </c>
      <c r="F1501" s="2">
        <f>'Moving Avg'!D1501</f>
        <v>6.3499400000000001</v>
      </c>
      <c r="G1501" s="2">
        <f>'Moving Avg'!F1501</f>
        <v>6.3304449999999992</v>
      </c>
      <c r="H1501" s="2">
        <f>'Moving Avg'!G1501</f>
        <v>6.3346520000000019</v>
      </c>
      <c r="I1501" s="2">
        <f>'Moving Avg'!H1501</f>
        <v>5.8086969999999942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6.3468999999999998</v>
      </c>
      <c r="C1502" s="2">
        <f>RSI!I1502</f>
        <v>50.003110426588862</v>
      </c>
      <c r="D1502" s="2">
        <f>MACD!E1502</f>
        <v>-2.8597212068230959E-3</v>
      </c>
      <c r="E1502" s="2">
        <f>MACD!F1502</f>
        <v>-8.0906508903030405E-4</v>
      </c>
      <c r="F1502" s="2">
        <f>'Moving Avg'!D1502</f>
        <v>6.3683199999999998</v>
      </c>
      <c r="G1502" s="2">
        <f>'Moving Avg'!F1502</f>
        <v>6.3308300000000006</v>
      </c>
      <c r="H1502" s="2">
        <f>'Moving Avg'!G1502</f>
        <v>6.3329680000000019</v>
      </c>
      <c r="I1502" s="2">
        <f>'Moving Avg'!H1502</f>
        <v>5.8128944999999952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6.2779999999999996</v>
      </c>
      <c r="C1503" s="2">
        <f>RSI!I1503</f>
        <v>46.212789656239714</v>
      </c>
      <c r="D1503" s="2">
        <f>MACD!E1503</f>
        <v>-1.9973026197348531E-3</v>
      </c>
      <c r="E1503" s="2">
        <f>MACD!F1503</f>
        <v>-1.046712595171214E-3</v>
      </c>
      <c r="F1503" s="2">
        <f>'Moving Avg'!D1503</f>
        <v>6.3683199999999998</v>
      </c>
      <c r="G1503" s="2">
        <f>'Moving Avg'!F1503</f>
        <v>6.3346600000000013</v>
      </c>
      <c r="H1503" s="2">
        <f>'Moving Avg'!G1503</f>
        <v>6.3291400000000024</v>
      </c>
      <c r="I1503" s="2">
        <f>'Moving Avg'!H1503</f>
        <v>5.8174914999999938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6.2779999999999996</v>
      </c>
      <c r="C1504" s="2">
        <f>RSI!I1504</f>
        <v>46.212789656239714</v>
      </c>
      <c r="D1504" s="2">
        <f>MACD!E1504</f>
        <v>-1.2647005406265066E-2</v>
      </c>
      <c r="E1504" s="2">
        <f>MACD!F1504</f>
        <v>-3.3667711573899849E-3</v>
      </c>
      <c r="F1504" s="2">
        <f>'Moving Avg'!D1504</f>
        <v>6.3591399999999991</v>
      </c>
      <c r="G1504" s="2">
        <f>'Moving Avg'!F1504</f>
        <v>6.3308300000000006</v>
      </c>
      <c r="H1504" s="2">
        <f>'Moving Avg'!G1504</f>
        <v>6.3268440000000021</v>
      </c>
      <c r="I1504" s="2">
        <f>'Moving Avg'!H1504</f>
        <v>5.8232794999999955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6.2702999999999998</v>
      </c>
      <c r="C1505" s="2">
        <f>RSI!I1505</f>
        <v>45.763179610193113</v>
      </c>
      <c r="D1505" s="2">
        <f>MACD!E1505</f>
        <v>-3.0358380121633388E-3</v>
      </c>
      <c r="E1505" s="2">
        <f>MACD!F1505</f>
        <v>-3.3005845283446559E-3</v>
      </c>
      <c r="F1505" s="2">
        <f>'Moving Avg'!D1505</f>
        <v>6.3208599999999988</v>
      </c>
      <c r="G1505" s="2">
        <f>'Moving Avg'!F1505</f>
        <v>6.3319750000000017</v>
      </c>
      <c r="H1505" s="2">
        <f>'Moving Avg'!G1505</f>
        <v>6.3254660000000023</v>
      </c>
      <c r="I1505" s="2">
        <f>'Moving Avg'!H1505</f>
        <v>5.8291034999999951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6.3545999999999996</v>
      </c>
      <c r="C1506" s="2">
        <f>RSI!I1506</f>
        <v>51.344388631808165</v>
      </c>
      <c r="D1506" s="2">
        <f>MACD!E1506</f>
        <v>-7.5488534713130662E-4</v>
      </c>
      <c r="E1506" s="2">
        <f>MACD!F1506</f>
        <v>-2.7914446921019861E-3</v>
      </c>
      <c r="F1506" s="2">
        <f>'Moving Avg'!D1506</f>
        <v>6.3055599999999998</v>
      </c>
      <c r="G1506" s="2">
        <f>'Moving Avg'!F1506</f>
        <v>6.3338900000000011</v>
      </c>
      <c r="H1506" s="2">
        <f>'Moving Avg'!G1506</f>
        <v>6.3259260000000026</v>
      </c>
      <c r="I1506" s="2">
        <f>'Moving Avg'!H1506</f>
        <v>5.8348649999999953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6.3699000000000003</v>
      </c>
      <c r="C1507" s="2">
        <f>RSI!I1507</f>
        <v>52.303716684386799</v>
      </c>
      <c r="D1507" s="2">
        <f>MACD!E1507</f>
        <v>-1.5415621745216157E-2</v>
      </c>
      <c r="E1507" s="2">
        <f>MACD!F1507</f>
        <v>-5.3162801027248205E-3</v>
      </c>
      <c r="F1507" s="2">
        <f>'Moving Avg'!D1507</f>
        <v>6.3101600000000007</v>
      </c>
      <c r="G1507" s="2">
        <f>'Moving Avg'!F1507</f>
        <v>6.3335100000000013</v>
      </c>
      <c r="H1507" s="2">
        <f>'Moving Avg'!G1507</f>
        <v>6.3285300000000015</v>
      </c>
      <c r="I1507" s="2">
        <f>'Moving Avg'!H1507</f>
        <v>5.8408519999999955</v>
      </c>
      <c r="J1507" s="6" t="str">
        <f>OBV!F1507</f>
        <v>BEARISH</v>
      </c>
      <c r="K1507" s="6" t="str">
        <f>OBV!G1507</f>
        <v>NEUTRAL</v>
      </c>
      <c r="L1507" s="6" t="str">
        <f>OBV!H1507</f>
        <v>BEARISH DIVERGENCE</v>
      </c>
    </row>
    <row r="1508" spans="1:12" ht="13.5" x14ac:dyDescent="0.25">
      <c r="A1508" s="3">
        <f>RSI!A1508</f>
        <v>44208</v>
      </c>
      <c r="B1508" s="2">
        <f>RSI!B1508</f>
        <v>6.3928000000000003</v>
      </c>
      <c r="C1508" s="2">
        <f>RSI!I1508</f>
        <v>53.772846252401592</v>
      </c>
      <c r="D1508" s="2">
        <f>MACD!E1508</f>
        <v>-2.6193513547188019E-2</v>
      </c>
      <c r="E1508" s="2">
        <f>MACD!F1508</f>
        <v>-9.4917267916174615E-3</v>
      </c>
      <c r="F1508" s="2">
        <f>'Moving Avg'!D1508</f>
        <v>6.3331200000000001</v>
      </c>
      <c r="G1508" s="2">
        <f>'Moving Avg'!F1508</f>
        <v>6.3346550000000006</v>
      </c>
      <c r="H1508" s="2">
        <f>'Moving Avg'!G1508</f>
        <v>6.3338880000000026</v>
      </c>
      <c r="I1508" s="2">
        <f>'Moving Avg'!H1508</f>
        <v>5.846469499999996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6.4005000000000001</v>
      </c>
      <c r="C1509" s="2">
        <f>RSI!I1509</f>
        <v>54.282758571799384</v>
      </c>
      <c r="D1509" s="2">
        <f>MACD!E1509</f>
        <v>-2.9156323209163837E-2</v>
      </c>
      <c r="E1509" s="2">
        <f>MACD!F1509</f>
        <v>-1.3424646075126737E-2</v>
      </c>
      <c r="F1509" s="2">
        <f>'Moving Avg'!D1509</f>
        <v>6.3576200000000007</v>
      </c>
      <c r="G1509" s="2">
        <f>'Moving Avg'!F1509</f>
        <v>6.3392500000000007</v>
      </c>
      <c r="H1509" s="2">
        <f>'Moving Avg'!G1509</f>
        <v>6.3369500000000043</v>
      </c>
      <c r="I1509" s="2">
        <f>'Moving Avg'!H1509</f>
        <v>5.8521629999999956</v>
      </c>
      <c r="J1509" s="6" t="str">
        <f>OBV!F1509</f>
        <v>BULLISH</v>
      </c>
      <c r="K1509" s="6" t="str">
        <f>OBV!G1509</f>
        <v>NEUTRAL</v>
      </c>
      <c r="L1509" s="6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6.3775000000000004</v>
      </c>
      <c r="C1510" s="2">
        <f>RSI!I1510</f>
        <v>52.422646602299984</v>
      </c>
      <c r="D1510" s="2">
        <f>MACD!E1510</f>
        <v>-9.1145778080434781E-3</v>
      </c>
      <c r="E1510" s="2">
        <f>MACD!F1510</f>
        <v>-1.2562632421710084E-2</v>
      </c>
      <c r="F1510" s="2">
        <f>'Moving Avg'!D1510</f>
        <v>6.3790600000000008</v>
      </c>
      <c r="G1510" s="2">
        <f>'Moving Avg'!F1510</f>
        <v>6.3396300000000005</v>
      </c>
      <c r="H1510" s="2">
        <f>'Moving Avg'!G1510</f>
        <v>6.3383280000000033</v>
      </c>
      <c r="I1510" s="2">
        <f>'Moving Avg'!H1510</f>
        <v>5.8580019999999955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6.2549999999999999</v>
      </c>
      <c r="C1511" s="2">
        <f>RSI!I1511</f>
        <v>43.811545515935748</v>
      </c>
      <c r="D1511" s="2">
        <f>MACD!E1511</f>
        <v>1.2017440130817292E-2</v>
      </c>
      <c r="E1511" s="2">
        <f>MACD!F1511</f>
        <v>-7.6466179112046097E-3</v>
      </c>
      <c r="F1511" s="2">
        <f>'Moving Avg'!D1511</f>
        <v>6.35914</v>
      </c>
      <c r="G1511" s="2">
        <f>'Moving Avg'!F1511</f>
        <v>6.3346500000000008</v>
      </c>
      <c r="H1511" s="2">
        <f>'Moving Avg'!G1511</f>
        <v>6.3372560000000018</v>
      </c>
      <c r="I1511" s="2">
        <f>'Moving Avg'!H1511</f>
        <v>5.8633024999999979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6.3775000000000004</v>
      </c>
      <c r="C1512" s="2">
        <f>RSI!I1512</f>
        <v>52.257183533171293</v>
      </c>
      <c r="D1512" s="2">
        <f>MACD!E1512</f>
        <v>8.4158309361272998E-3</v>
      </c>
      <c r="E1512" s="2">
        <f>MACD!F1512</f>
        <v>-4.4341281417382286E-3</v>
      </c>
      <c r="F1512" s="2">
        <f>'Moving Avg'!D1512</f>
        <v>6.3606600000000002</v>
      </c>
      <c r="G1512" s="2">
        <f>'Moving Avg'!F1512</f>
        <v>6.3357950000000001</v>
      </c>
      <c r="H1512" s="2">
        <f>'Moving Avg'!G1512</f>
        <v>6.3386340000000025</v>
      </c>
      <c r="I1512" s="2">
        <f>'Moving Avg'!H1512</f>
        <v>5.8691784999999967</v>
      </c>
      <c r="J1512" s="6" t="str">
        <f>OBV!F1512</f>
        <v>BEARISH</v>
      </c>
      <c r="K1512" s="6" t="str">
        <f>OBV!G1512</f>
        <v>NEUTRAL</v>
      </c>
      <c r="L1512" s="6" t="str">
        <f>OBV!H1512</f>
        <v>BEARISH DIVERGENCE</v>
      </c>
    </row>
    <row r="1513" spans="1:12" ht="13.5" x14ac:dyDescent="0.25">
      <c r="A1513" s="3">
        <f>RSI!A1513</f>
        <v>44216</v>
      </c>
      <c r="B1513" s="2">
        <f>RSI!B1513</f>
        <v>6.3545999999999996</v>
      </c>
      <c r="C1513" s="2">
        <f>RSI!I1513</f>
        <v>50.72232413106984</v>
      </c>
      <c r="D1513" s="2">
        <f>MACD!E1513</f>
        <v>-3.7542712071330087E-3</v>
      </c>
      <c r="E1513" s="2">
        <f>MACD!F1513</f>
        <v>-4.2981567548171853E-3</v>
      </c>
      <c r="F1513" s="2">
        <f>'Moving Avg'!D1513</f>
        <v>6.3530200000000008</v>
      </c>
      <c r="G1513" s="2">
        <f>'Moving Avg'!F1513</f>
        <v>6.3377099999999995</v>
      </c>
      <c r="H1513" s="2">
        <f>'Moving Avg'!G1513</f>
        <v>6.3423100000000021</v>
      </c>
      <c r="I1513" s="2">
        <f>'Moving Avg'!H1513</f>
        <v>5.8749769999999968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6.2857000000000003</v>
      </c>
      <c r="C1514" s="2">
        <f>RSI!I1514</f>
        <v>46.314650644860293</v>
      </c>
      <c r="D1514" s="2">
        <f>MACD!E1514</f>
        <v>-9.0156985705762693E-3</v>
      </c>
      <c r="E1514" s="2">
        <f>MACD!F1514</f>
        <v>-5.2416651179690021E-3</v>
      </c>
      <c r="F1514" s="2">
        <f>'Moving Avg'!D1514</f>
        <v>6.3300600000000005</v>
      </c>
      <c r="G1514" s="2">
        <f>'Moving Avg'!F1514</f>
        <v>6.3400099999999995</v>
      </c>
      <c r="H1514" s="2">
        <f>'Moving Avg'!G1514</f>
        <v>6.3427700000000016</v>
      </c>
      <c r="I1514" s="2">
        <f>'Moving Avg'!H1514</f>
        <v>5.8803569999999956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6.3545999999999996</v>
      </c>
      <c r="C1515" s="2">
        <f>RSI!I1515</f>
        <v>50.908737045937151</v>
      </c>
      <c r="D1515" s="2">
        <f>MACD!E1515</f>
        <v>-1.9411224868765231E-2</v>
      </c>
      <c r="E1515" s="2">
        <f>MACD!F1515</f>
        <v>-8.0755770681282483E-3</v>
      </c>
      <c r="F1515" s="2">
        <f>'Moving Avg'!D1515</f>
        <v>6.3254799999999989</v>
      </c>
      <c r="G1515" s="2">
        <f>'Moving Avg'!F1515</f>
        <v>6.3400099999999995</v>
      </c>
      <c r="H1515" s="2">
        <f>'Moving Avg'!G1515</f>
        <v>6.3435360000000012</v>
      </c>
      <c r="I1515" s="2">
        <f>'Moving Avg'!H1515</f>
        <v>5.8868254999999952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6.3545999999999996</v>
      </c>
      <c r="C1516" s="2">
        <f>RSI!I1516</f>
        <v>50.908737045937158</v>
      </c>
      <c r="D1516" s="2">
        <f>MACD!E1516</f>
        <v>-1.5326110431519879E-2</v>
      </c>
      <c r="E1516" s="2">
        <f>MACD!F1516</f>
        <v>-9.5256837408065741E-3</v>
      </c>
      <c r="F1516" s="2">
        <f>'Moving Avg'!D1516</f>
        <v>6.3453999999999997</v>
      </c>
      <c r="G1516" s="2">
        <f>'Moving Avg'!F1516</f>
        <v>6.3400099999999995</v>
      </c>
      <c r="H1516" s="2">
        <f>'Moving Avg'!G1516</f>
        <v>6.3453740000000014</v>
      </c>
      <c r="I1516" s="2">
        <f>'Moving Avg'!H1516</f>
        <v>5.8940384999999962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6.3545999999999996</v>
      </c>
      <c r="C1517" s="2">
        <f>RSI!I1517</f>
        <v>50.908737045937158</v>
      </c>
      <c r="D1517" s="2">
        <f>MACD!E1517</f>
        <v>-9.5970195142305315E-3</v>
      </c>
      <c r="E1517" s="2">
        <f>MACD!F1517</f>
        <v>-9.539950895491367E-3</v>
      </c>
      <c r="F1517" s="2">
        <f>'Moving Avg'!D1517</f>
        <v>6.340819999999999</v>
      </c>
      <c r="G1517" s="2">
        <f>'Moving Avg'!F1517</f>
        <v>6.3449900000000001</v>
      </c>
      <c r="H1517" s="2">
        <f>'Moving Avg'!G1517</f>
        <v>6.3473660000000018</v>
      </c>
      <c r="I1517" s="2">
        <f>'Moving Avg'!H1517</f>
        <v>5.9019584999999948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</row>
    <row r="1518" spans="1:12" ht="13.5" x14ac:dyDescent="0.25">
      <c r="A1518" s="3">
        <f>RSI!A1518</f>
        <v>44223</v>
      </c>
      <c r="B1518" s="2">
        <f>RSI!B1518</f>
        <v>6.3010000000000002</v>
      </c>
      <c r="C1518" s="2">
        <f>RSI!I1518</f>
        <v>47.000794315917368</v>
      </c>
      <c r="D1518" s="2">
        <f>MACD!E1518</f>
        <v>2.6687584923559271E-3</v>
      </c>
      <c r="E1518" s="2">
        <f>MACD!F1518</f>
        <v>-7.098209017921909E-3</v>
      </c>
      <c r="F1518" s="2">
        <f>'Moving Avg'!D1518</f>
        <v>6.3300999999999998</v>
      </c>
      <c r="G1518" s="2">
        <f>'Moving Avg'!F1518</f>
        <v>6.3461400000000001</v>
      </c>
      <c r="H1518" s="2">
        <f>'Moving Avg'!G1518</f>
        <v>6.3479800000000015</v>
      </c>
      <c r="I1518" s="2">
        <f>'Moving Avg'!H1518</f>
        <v>5.9098334999999942</v>
      </c>
      <c r="J1518" s="6" t="str">
        <f>OBV!F1518</f>
        <v>BULLISH</v>
      </c>
      <c r="K1518" s="6" t="str">
        <f>OBV!G1518</f>
        <v>NEUTRAL</v>
      </c>
      <c r="L1518" s="6" t="str">
        <f>OBV!H1518</f>
        <v>BULLISH DIVERGENCE</v>
      </c>
    </row>
    <row r="1519" spans="1:12" ht="13.5" x14ac:dyDescent="0.25">
      <c r="A1519" s="3">
        <f>RSI!A1519</f>
        <v>44224</v>
      </c>
      <c r="B1519" s="2">
        <f>RSI!B1519</f>
        <v>6.3545999999999996</v>
      </c>
      <c r="C1519" s="2">
        <f>RSI!I1519</f>
        <v>51.047618835284013</v>
      </c>
      <c r="D1519" s="2">
        <f>MACD!E1519</f>
        <v>1.0508684184213024E-2</v>
      </c>
      <c r="E1519" s="2">
        <f>MACD!F1519</f>
        <v>-3.5768303774949225E-3</v>
      </c>
      <c r="F1519" s="2">
        <f>'Moving Avg'!D1519</f>
        <v>6.3438800000000004</v>
      </c>
      <c r="G1519" s="2">
        <f>'Moving Avg'!F1519</f>
        <v>6.3476750000000006</v>
      </c>
      <c r="H1519" s="2">
        <f>'Moving Avg'!G1519</f>
        <v>6.3495120000000007</v>
      </c>
      <c r="I1519" s="2">
        <f>'Moving Avg'!H1519</f>
        <v>5.9177904999999944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6.3315999999999999</v>
      </c>
      <c r="C1520" s="2">
        <f>RSI!I1520</f>
        <v>49.307783209267676</v>
      </c>
      <c r="D1520" s="2">
        <f>MACD!E1520</f>
        <v>1.5219638111631184E-2</v>
      </c>
      <c r="E1520" s="2">
        <f>MACD!F1520</f>
        <v>1.8246332033029907E-4</v>
      </c>
      <c r="F1520" s="2">
        <f>'Moving Avg'!D1520</f>
        <v>6.3392799999999996</v>
      </c>
      <c r="G1520" s="2">
        <f>'Moving Avg'!F1520</f>
        <v>6.3411700000000009</v>
      </c>
      <c r="H1520" s="2">
        <f>'Moving Avg'!G1520</f>
        <v>6.3467560000000001</v>
      </c>
      <c r="I1520" s="2">
        <f>'Moving Avg'!H1520</f>
        <v>5.9260044999999941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6.3315999999999999</v>
      </c>
      <c r="C1521" s="2">
        <f>RSI!I1521</f>
        <v>49.307783209267669</v>
      </c>
      <c r="D1521" s="2">
        <f>MACD!E1521</f>
        <v>4.1403633839198761E-4</v>
      </c>
      <c r="E1521" s="2">
        <f>MACD!F1521</f>
        <v>2.2877792394263678E-4</v>
      </c>
      <c r="F1521" s="2">
        <f>'Moving Avg'!D1521</f>
        <v>6.3346800000000005</v>
      </c>
      <c r="G1521" s="2">
        <f>'Moving Avg'!F1521</f>
        <v>6.3361950000000018</v>
      </c>
      <c r="H1521" s="2">
        <f>'Moving Avg'!G1521</f>
        <v>6.3426220000000004</v>
      </c>
      <c r="I1521" s="2">
        <f>'Moving Avg'!H1521</f>
        <v>5.9335859999999947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6.4310999999999998</v>
      </c>
      <c r="C1522" s="2">
        <f>RSI!I1522</f>
        <v>56.710336639279468</v>
      </c>
      <c r="D1522" s="2">
        <f>MACD!E1522</f>
        <v>-5.8766347070804414E-4</v>
      </c>
      <c r="E1522" s="2">
        <f>MACD!F1522</f>
        <v>6.5489645012500614E-5</v>
      </c>
      <c r="F1522" s="2">
        <f>'Moving Avg'!D1522</f>
        <v>6.3499800000000004</v>
      </c>
      <c r="G1522" s="2">
        <f>'Moving Avg'!F1522</f>
        <v>6.3404050000000014</v>
      </c>
      <c r="H1522" s="2">
        <f>'Moving Avg'!G1522</f>
        <v>6.3410899999999994</v>
      </c>
      <c r="I1522" s="2">
        <f>'Moving Avg'!H1522</f>
        <v>5.9422974999999951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6.4310999999999998</v>
      </c>
      <c r="C1523" s="2">
        <f>RSI!I1523</f>
        <v>56.710336639279461</v>
      </c>
      <c r="D1523" s="2">
        <f>MACD!E1523</f>
        <v>-5.4996771277444623E-3</v>
      </c>
      <c r="E1523" s="2">
        <f>MACD!F1523</f>
        <v>-1.047543709538892E-3</v>
      </c>
      <c r="F1523" s="2">
        <f>'Moving Avg'!D1523</f>
        <v>6.3760000000000003</v>
      </c>
      <c r="G1523" s="2">
        <f>'Moving Avg'!F1523</f>
        <v>6.3480600000000003</v>
      </c>
      <c r="H1523" s="2">
        <f>'Moving Avg'!G1523</f>
        <v>6.3421619999999992</v>
      </c>
      <c r="I1523" s="2">
        <f>'Moving Avg'!H1523</f>
        <v>5.9510464999999941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6.3699000000000003</v>
      </c>
      <c r="C1524" s="2">
        <f>RSI!I1524</f>
        <v>51.360202144347276</v>
      </c>
      <c r="D1524" s="2">
        <f>MACD!E1524</f>
        <v>-1.6223908031373746E-2</v>
      </c>
      <c r="E1524" s="2">
        <f>MACD!F1524</f>
        <v>-4.0828165739058633E-3</v>
      </c>
      <c r="F1524" s="2">
        <f>'Moving Avg'!D1524</f>
        <v>6.3790600000000008</v>
      </c>
      <c r="G1524" s="2">
        <f>'Moving Avg'!F1524</f>
        <v>6.3526550000000004</v>
      </c>
      <c r="H1524" s="2">
        <f>'Moving Avg'!G1524</f>
        <v>6.3421619999999983</v>
      </c>
      <c r="I1524" s="2">
        <f>'Moving Avg'!H1524</f>
        <v>5.9595639999999932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6.5460000000000003</v>
      </c>
      <c r="C1525" s="2">
        <f>RSI!I1525</f>
        <v>62.363136374995847</v>
      </c>
      <c r="D1525" s="2">
        <f>MACD!E1525</f>
        <v>-2.7845184003944645E-2</v>
      </c>
      <c r="E1525" s="2">
        <f>MACD!F1525</f>
        <v>-8.8352900599136201E-3</v>
      </c>
      <c r="F1525" s="2">
        <f>'Moving Avg'!D1525</f>
        <v>6.4219400000000011</v>
      </c>
      <c r="G1525" s="2">
        <f>'Moving Avg'!F1525</f>
        <v>6.3664399999999999</v>
      </c>
      <c r="H1525" s="2">
        <f>'Moving Avg'!G1525</f>
        <v>6.3467559999999983</v>
      </c>
      <c r="I1525" s="2">
        <f>'Moving Avg'!H1525</f>
        <v>5.9689244999999937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6.5</v>
      </c>
      <c r="C1526" s="2">
        <f>RSI!I1526</f>
        <v>58.632052498691813</v>
      </c>
      <c r="D1526" s="2">
        <f>MACD!E1526</f>
        <v>-3.5406637441099953E-2</v>
      </c>
      <c r="E1526" s="2">
        <f>MACD!F1526</f>
        <v>-1.4149559536150887E-2</v>
      </c>
      <c r="F1526" s="2">
        <f>'Moving Avg'!D1526</f>
        <v>6.4556199999999988</v>
      </c>
      <c r="G1526" s="2">
        <f>'Moving Avg'!F1526</f>
        <v>6.37371</v>
      </c>
      <c r="H1526" s="2">
        <f>'Moving Avg'!G1526</f>
        <v>6.3504299999999976</v>
      </c>
      <c r="I1526" s="2">
        <f>'Moving Avg'!H1526</f>
        <v>5.9780179999999943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6.5382999999999996</v>
      </c>
      <c r="C1527" s="2">
        <f>RSI!I1527</f>
        <v>60.738264956378053</v>
      </c>
      <c r="D1527" s="2">
        <f>MACD!E1527</f>
        <v>-4.5421375747234372E-2</v>
      </c>
      <c r="E1527" s="2">
        <f>MACD!F1527</f>
        <v>-2.0403922778367584E-2</v>
      </c>
      <c r="F1527" s="2">
        <f>'Moving Avg'!D1527</f>
        <v>6.4770599999999998</v>
      </c>
      <c r="G1527" s="2">
        <f>'Moving Avg'!F1527</f>
        <v>6.3821299999999992</v>
      </c>
      <c r="H1527" s="2">
        <f>'Moving Avg'!G1527</f>
        <v>6.3515019999999982</v>
      </c>
      <c r="I1527" s="2">
        <f>'Moving Avg'!H1527</f>
        <v>5.9873774999999929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6.7297000000000002</v>
      </c>
      <c r="C1528" s="2">
        <f>RSI!I1528</f>
        <v>69.182547887636787</v>
      </c>
      <c r="D1528" s="2">
        <f>MACD!E1528</f>
        <v>-7.7267437089678204E-2</v>
      </c>
      <c r="E1528" s="2">
        <f>MACD!F1528</f>
        <v>-3.1776625640629712E-2</v>
      </c>
      <c r="F1528" s="2">
        <f>'Moving Avg'!D1528</f>
        <v>6.5367800000000003</v>
      </c>
      <c r="G1528" s="2">
        <f>'Moving Avg'!F1528</f>
        <v>6.3989749999999992</v>
      </c>
      <c r="H1528" s="2">
        <f>'Moving Avg'!G1528</f>
        <v>6.3600759999999976</v>
      </c>
      <c r="I1528" s="2">
        <f>'Moving Avg'!H1528</f>
        <v>5.9979544999999925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6.8905000000000003</v>
      </c>
      <c r="C1529" s="2">
        <f>RSI!I1529</f>
        <v>74.202501253357525</v>
      </c>
      <c r="D1529" s="2">
        <f>MACD!E1529</f>
        <v>-0.10988794170738103</v>
      </c>
      <c r="E1529" s="2">
        <f>MACD!F1529</f>
        <v>-4.7398888853979977E-2</v>
      </c>
      <c r="F1529" s="2">
        <f>'Moving Avg'!D1529</f>
        <v>6.6409000000000002</v>
      </c>
      <c r="G1529" s="2">
        <f>'Moving Avg'!F1529</f>
        <v>6.4234749999999989</v>
      </c>
      <c r="H1529" s="2">
        <f>'Moving Avg'!G1529</f>
        <v>6.3692639999999976</v>
      </c>
      <c r="I1529" s="2">
        <f>'Moving Avg'!H1529</f>
        <v>6.0094094999999923</v>
      </c>
      <c r="J1529" s="6" t="str">
        <f>OBV!F1529</f>
        <v>BULLISH</v>
      </c>
      <c r="K1529" s="6" t="str">
        <f>OBV!G1529</f>
        <v>NEUTRAL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6.8139000000000003</v>
      </c>
      <c r="C1530" s="2">
        <f>RSI!I1530</f>
        <v>68.479900081603972</v>
      </c>
      <c r="D1530" s="2">
        <f>MACD!E1530</f>
        <v>-0.13816454285563928</v>
      </c>
      <c r="E1530" s="2">
        <f>MACD!F1530</f>
        <v>-6.5552019654311844E-2</v>
      </c>
      <c r="F1530" s="2">
        <f>'Moving Avg'!D1530</f>
        <v>6.6944800000000004</v>
      </c>
      <c r="G1530" s="2">
        <f>'Moving Avg'!F1530</f>
        <v>6.4452949999999998</v>
      </c>
      <c r="H1530" s="2">
        <f>'Moving Avg'!G1530</f>
        <v>6.3784499999999982</v>
      </c>
      <c r="I1530" s="2">
        <f>'Moving Avg'!H1530</f>
        <v>6.0207794999999926</v>
      </c>
      <c r="J1530" s="6" t="str">
        <f>OBV!F1530</f>
        <v>BULLISH</v>
      </c>
      <c r="K1530" s="6" t="str">
        <f>OBV!G1530</f>
        <v>NEUTRAL</v>
      </c>
      <c r="L1530" s="6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6.8292000000000002</v>
      </c>
      <c r="C1531" s="2">
        <f>RSI!I1531</f>
        <v>68.994256809276479</v>
      </c>
      <c r="D1531" s="2">
        <f>MACD!E1531</f>
        <v>-0.16537368001902486</v>
      </c>
      <c r="E1531" s="2">
        <f>MACD!F1531</f>
        <v>-8.5516351727254442E-2</v>
      </c>
      <c r="F1531" s="2">
        <f>'Moving Avg'!D1531</f>
        <v>6.7603200000000001</v>
      </c>
      <c r="G1531" s="2">
        <f>'Moving Avg'!F1531</f>
        <v>6.474005</v>
      </c>
      <c r="H1531" s="2">
        <f>'Moving Avg'!G1531</f>
        <v>6.3882499999999984</v>
      </c>
      <c r="I1531" s="2">
        <f>'Moving Avg'!H1531</f>
        <v>6.0325979999999921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6.9593999999999996</v>
      </c>
      <c r="C1532" s="2">
        <f>RSI!I1532</f>
        <v>73.027886737418171</v>
      </c>
      <c r="D1532" s="2">
        <f>MACD!E1532</f>
        <v>-0.18481418714111886</v>
      </c>
      <c r="E1532" s="2">
        <f>MACD!F1532</f>
        <v>-0.10537591881002734</v>
      </c>
      <c r="F1532" s="2">
        <f>'Moving Avg'!D1532</f>
        <v>6.8445400000000003</v>
      </c>
      <c r="G1532" s="2">
        <f>'Moving Avg'!F1532</f>
        <v>6.5031000000000008</v>
      </c>
      <c r="H1532" s="2">
        <f>'Moving Avg'!G1532</f>
        <v>6.4006539999999985</v>
      </c>
      <c r="I1532" s="2">
        <f>'Moving Avg'!H1532</f>
        <v>6.0447324999999932</v>
      </c>
      <c r="J1532" s="6" t="str">
        <f>OBV!F1532</f>
        <v>BULLISH</v>
      </c>
      <c r="K1532" s="6" t="str">
        <f>OBV!G1532</f>
        <v>NEUTRAL</v>
      </c>
      <c r="L1532" s="6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6.9516999999999998</v>
      </c>
      <c r="C1533" s="2">
        <f>RSI!I1533</f>
        <v>72.427786851515748</v>
      </c>
      <c r="D1533" s="2">
        <f>MACD!E1533</f>
        <v>-0.20338935155710658</v>
      </c>
      <c r="E1533" s="2">
        <f>MACD!F1533</f>
        <v>-0.12497860535944319</v>
      </c>
      <c r="F1533" s="2">
        <f>'Moving Avg'!D1533</f>
        <v>6.8889399999999998</v>
      </c>
      <c r="G1533" s="2">
        <f>'Moving Avg'!F1533</f>
        <v>6.5329549999999994</v>
      </c>
      <c r="H1533" s="2">
        <f>'Moving Avg'!G1533</f>
        <v>6.415659999999999</v>
      </c>
      <c r="I1533" s="2">
        <f>'Moving Avg'!H1533</f>
        <v>6.057200999999993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6.9440999999999997</v>
      </c>
      <c r="C1534" s="2">
        <f>RSI!I1534</f>
        <v>71.800637952275068</v>
      </c>
      <c r="D1534" s="2">
        <f>MACD!E1534</f>
        <v>-0.23040990086812663</v>
      </c>
      <c r="E1534" s="2">
        <f>MACD!F1534</f>
        <v>-0.14606486446117989</v>
      </c>
      <c r="F1534" s="2">
        <f>'Moving Avg'!D1534</f>
        <v>6.8996599999999999</v>
      </c>
      <c r="G1534" s="2">
        <f>'Moving Avg'!F1534</f>
        <v>6.565875000000001</v>
      </c>
      <c r="H1534" s="2">
        <f>'Moving Avg'!G1534</f>
        <v>6.4274500000000003</v>
      </c>
      <c r="I1534" s="2">
        <f>'Moving Avg'!H1534</f>
        <v>6.0696684999999935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6.8752000000000004</v>
      </c>
      <c r="C1535" s="2">
        <f>RSI!I1535</f>
        <v>66.203848151191153</v>
      </c>
      <c r="D1535" s="2">
        <f>MACD!E1535</f>
        <v>-0.22330167140105583</v>
      </c>
      <c r="E1535" s="2">
        <f>MACD!F1535</f>
        <v>-0.16151222584915509</v>
      </c>
      <c r="F1535" s="2">
        <f>'Moving Avg'!D1535</f>
        <v>6.9119199999999994</v>
      </c>
      <c r="G1535" s="2">
        <f>'Moving Avg'!F1535</f>
        <v>6.5919050000000015</v>
      </c>
      <c r="H1535" s="2">
        <f>'Moving Avg'!G1535</f>
        <v>6.4400059999999995</v>
      </c>
      <c r="I1535" s="2">
        <f>'Moving Avg'!H1535</f>
        <v>6.0820889999999936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6.8752000000000004</v>
      </c>
      <c r="C1536" s="2">
        <f>RSI!I1536</f>
        <v>66.203848151191153</v>
      </c>
      <c r="D1536" s="2">
        <f>MACD!E1536</f>
        <v>-0.22601628738667223</v>
      </c>
      <c r="E1536" s="2">
        <f>MACD!F1536</f>
        <v>-0.17441303815665851</v>
      </c>
      <c r="F1536" s="2">
        <f>'Moving Avg'!D1536</f>
        <v>6.9211200000000002</v>
      </c>
      <c r="G1536" s="2">
        <f>'Moving Avg'!F1536</f>
        <v>6.617935000000001</v>
      </c>
      <c r="H1536" s="2">
        <f>'Moving Avg'!G1536</f>
        <v>6.4511839999999996</v>
      </c>
      <c r="I1536" s="2">
        <f>'Moving Avg'!H1536</f>
        <v>6.0943234999999936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6.8827999999999996</v>
      </c>
      <c r="C1537" s="2">
        <f>RSI!I1537</f>
        <v>66.53752987999178</v>
      </c>
      <c r="D1537" s="2">
        <f>MACD!E1537</f>
        <v>-0.22451387783253374</v>
      </c>
      <c r="E1537" s="2">
        <f>MACD!F1537</f>
        <v>-0.18443320609183356</v>
      </c>
      <c r="F1537" s="2">
        <f>'Moving Avg'!D1537</f>
        <v>6.9057999999999993</v>
      </c>
      <c r="G1537" s="2">
        <f>'Moving Avg'!F1537</f>
        <v>6.6443450000000013</v>
      </c>
      <c r="H1537" s="2">
        <f>'Moving Avg'!G1537</f>
        <v>6.4612899999999991</v>
      </c>
      <c r="I1537" s="2">
        <f>'Moving Avg'!H1537</f>
        <v>6.1067819999999946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</row>
    <row r="1538" spans="1:12" ht="13.5" x14ac:dyDescent="0.25">
      <c r="A1538" s="3">
        <f>RSI!A1538</f>
        <v>44251</v>
      </c>
      <c r="B1538" s="2">
        <f>RSI!B1538</f>
        <v>6.8139000000000003</v>
      </c>
      <c r="C1538" s="2">
        <f>RSI!I1538</f>
        <v>60.687541156521455</v>
      </c>
      <c r="D1538" s="2">
        <f>MACD!E1538</f>
        <v>-0.19015428199572959</v>
      </c>
      <c r="E1538" s="2">
        <f>MACD!F1538</f>
        <v>-0.18557742127261276</v>
      </c>
      <c r="F1538" s="2">
        <f>'Moving Avg'!D1538</f>
        <v>6.8782399999999999</v>
      </c>
      <c r="G1538" s="2">
        <f>'Moving Avg'!F1538</f>
        <v>6.6699900000000012</v>
      </c>
      <c r="H1538" s="2">
        <f>'Moving Avg'!G1538</f>
        <v>6.4701699999999995</v>
      </c>
      <c r="I1538" s="2">
        <f>'Moving Avg'!H1538</f>
        <v>6.1189334999999963</v>
      </c>
      <c r="J1538" s="6" t="str">
        <f>OBV!F1538</f>
        <v>BULLISH</v>
      </c>
      <c r="K1538" s="6" t="str">
        <f>OBV!G1538</f>
        <v>NEUTRAL</v>
      </c>
      <c r="L1538" s="6" t="str">
        <f>OBV!H1538</f>
        <v>BULLISH DIVERGENCE</v>
      </c>
    </row>
    <row r="1539" spans="1:12" ht="13.5" x14ac:dyDescent="0.25">
      <c r="A1539" s="3">
        <f>RSI!A1539</f>
        <v>44252</v>
      </c>
      <c r="B1539" s="2">
        <f>RSI!B1539</f>
        <v>6.7374000000000001</v>
      </c>
      <c r="C1539" s="2">
        <f>RSI!I1539</f>
        <v>54.914528490630033</v>
      </c>
      <c r="D1539" s="2">
        <f>MACD!E1539</f>
        <v>-0.1316217863173712</v>
      </c>
      <c r="E1539" s="2">
        <f>MACD!F1539</f>
        <v>-0.17478629428156445</v>
      </c>
      <c r="F1539" s="2">
        <f>'Moving Avg'!D1539</f>
        <v>6.8369</v>
      </c>
      <c r="G1539" s="2">
        <f>'Moving Avg'!F1539</f>
        <v>6.6891300000000014</v>
      </c>
      <c r="H1539" s="2">
        <f>'Moving Avg'!G1539</f>
        <v>6.4787460000000001</v>
      </c>
      <c r="I1539" s="2">
        <f>'Moving Avg'!H1539</f>
        <v>6.1307024999999955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6.7450000000000001</v>
      </c>
      <c r="C1540" s="2">
        <f>RSI!I1540</f>
        <v>55.368761558098868</v>
      </c>
      <c r="D1540" s="2">
        <f>MACD!E1540</f>
        <v>-9.486587903298993E-2</v>
      </c>
      <c r="E1540" s="2">
        <f>MACD!F1540</f>
        <v>-0.15880221123184957</v>
      </c>
      <c r="F1540" s="2">
        <f>'Moving Avg'!D1540</f>
        <v>6.8108599999999999</v>
      </c>
      <c r="G1540" s="2">
        <f>'Moving Avg'!F1540</f>
        <v>6.7098000000000013</v>
      </c>
      <c r="H1540" s="2">
        <f>'Moving Avg'!G1540</f>
        <v>6.4862479999999998</v>
      </c>
      <c r="I1540" s="2">
        <f>'Moving Avg'!H1540</f>
        <v>6.1425464999999955</v>
      </c>
      <c r="J1540" s="6" t="str">
        <f>OBV!F1540</f>
        <v>BULLISH</v>
      </c>
      <c r="K1540" s="6" t="str">
        <f>OBV!G1540</f>
        <v>NEUTRAL</v>
      </c>
      <c r="L1540" s="6" t="str">
        <f>OBV!H1540</f>
        <v>BULLISH DIVERGENCE</v>
      </c>
    </row>
    <row r="1541" spans="1:12" ht="13.5" x14ac:dyDescent="0.25">
      <c r="A1541" s="3">
        <f>RSI!A1541</f>
        <v>44256</v>
      </c>
      <c r="B1541" s="2">
        <f>RSI!B1541</f>
        <v>6.8674999999999997</v>
      </c>
      <c r="C1541" s="2">
        <f>RSI!I1541</f>
        <v>62.012207011493466</v>
      </c>
      <c r="D1541" s="2">
        <f>MACD!E1541</f>
        <v>-7.0922465872485851E-2</v>
      </c>
      <c r="E1541" s="2">
        <f>MACD!F1541</f>
        <v>-0.14122626215997683</v>
      </c>
      <c r="F1541" s="2">
        <f>'Moving Avg'!D1541</f>
        <v>6.8093199999999996</v>
      </c>
      <c r="G1541" s="2">
        <f>'Moving Avg'!F1541</f>
        <v>6.7365950000000012</v>
      </c>
      <c r="H1541" s="2">
        <f>'Moving Avg'!G1541</f>
        <v>6.4965059999999992</v>
      </c>
      <c r="I1541" s="2">
        <f>'Moving Avg'!H1541</f>
        <v>6.1553009999999952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6.8445</v>
      </c>
      <c r="C1542" s="2">
        <f>RSI!I1542</f>
        <v>60.200325855223618</v>
      </c>
      <c r="D1542" s="2">
        <f>MACD!E1542</f>
        <v>-3.0057142560153238E-2</v>
      </c>
      <c r="E1542" s="2">
        <f>MACD!F1542</f>
        <v>-0.11899243824001213</v>
      </c>
      <c r="F1542" s="2">
        <f>'Moving Avg'!D1542</f>
        <v>6.8016600000000009</v>
      </c>
      <c r="G1542" s="2">
        <f>'Moving Avg'!F1542</f>
        <v>6.7572650000000021</v>
      </c>
      <c r="H1542" s="2">
        <f>'Moving Avg'!G1542</f>
        <v>6.5063039999999992</v>
      </c>
      <c r="I1542" s="2">
        <f>'Moving Avg'!H1542</f>
        <v>6.167642499999995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6.8521999999999998</v>
      </c>
      <c r="C1543" s="2">
        <f>RSI!I1543</f>
        <v>60.615211690957779</v>
      </c>
      <c r="D1543" s="2">
        <f>MACD!E1543</f>
        <v>1.856796132530647E-3</v>
      </c>
      <c r="E1543" s="2">
        <f>MACD!F1543</f>
        <v>-9.482259136550357E-2</v>
      </c>
      <c r="F1543" s="2">
        <f>'Moving Avg'!D1543</f>
        <v>6.8093199999999996</v>
      </c>
      <c r="G1543" s="2">
        <f>'Moving Avg'!F1543</f>
        <v>6.7783200000000026</v>
      </c>
      <c r="H1543" s="2">
        <f>'Moving Avg'!G1543</f>
        <v>6.5170219999999972</v>
      </c>
      <c r="I1543" s="2">
        <f>'Moving Avg'!H1543</f>
        <v>6.1793899999999953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6.8292000000000002</v>
      </c>
      <c r="C1544" s="2">
        <f>RSI!I1544</f>
        <v>58.648556540643405</v>
      </c>
      <c r="D1544" s="2">
        <f>MACD!E1544</f>
        <v>2.8507810252068388E-2</v>
      </c>
      <c r="E1544" s="2">
        <f>MACD!F1544</f>
        <v>-7.0156511041989181E-2</v>
      </c>
      <c r="F1544" s="2">
        <f>'Moving Avg'!D1544</f>
        <v>6.8276800000000009</v>
      </c>
      <c r="G1544" s="2">
        <f>'Moving Avg'!F1544</f>
        <v>6.8012850000000018</v>
      </c>
      <c r="H1544" s="2">
        <f>'Moving Avg'!G1544</f>
        <v>6.5288119999999985</v>
      </c>
      <c r="I1544" s="2">
        <f>'Moving Avg'!H1544</f>
        <v>6.1903524999999933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6.8139000000000003</v>
      </c>
      <c r="C1545" s="2">
        <f>RSI!I1545</f>
        <v>57.316344513342152</v>
      </c>
      <c r="D1545" s="2">
        <f>MACD!E1545</f>
        <v>4.0906094132024506E-2</v>
      </c>
      <c r="E1545" s="2">
        <f>MACD!F1545</f>
        <v>-4.7943990007186445E-2</v>
      </c>
      <c r="F1545" s="2">
        <f>'Moving Avg'!D1545</f>
        <v>6.8414600000000005</v>
      </c>
      <c r="G1545" s="2">
        <f>'Moving Avg'!F1545</f>
        <v>6.814680000000001</v>
      </c>
      <c r="H1545" s="2">
        <f>'Moving Avg'!G1545</f>
        <v>6.5379979999999982</v>
      </c>
      <c r="I1545" s="2">
        <f>'Moving Avg'!H1545</f>
        <v>6.2005689999999944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</row>
    <row r="1546" spans="1:12" ht="13.5" x14ac:dyDescent="0.25">
      <c r="A1546" s="3">
        <f>RSI!A1546</f>
        <v>44263</v>
      </c>
      <c r="B1546" s="2">
        <f>RSI!B1546</f>
        <v>6.8445</v>
      </c>
      <c r="C1546" s="2">
        <f>RSI!I1546</f>
        <v>59.30723731858739</v>
      </c>
      <c r="D1546" s="2">
        <f>MACD!E1546</f>
        <v>4.8585591825642815E-2</v>
      </c>
      <c r="E1546" s="2">
        <f>MACD!F1546</f>
        <v>-2.8638073640620598E-2</v>
      </c>
      <c r="F1546" s="2">
        <f>'Moving Avg'!D1546</f>
        <v>6.8368599999999997</v>
      </c>
      <c r="G1546" s="2">
        <f>'Moving Avg'!F1546</f>
        <v>6.8319050000000008</v>
      </c>
      <c r="H1546" s="2">
        <f>'Moving Avg'!G1546</f>
        <v>6.5477959999999973</v>
      </c>
      <c r="I1546" s="2">
        <f>'Moving Avg'!H1546</f>
        <v>6.2102314999999955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6.8445</v>
      </c>
      <c r="C1547" s="2">
        <f>RSI!I1547</f>
        <v>59.30723731858739</v>
      </c>
      <c r="D1547" s="2">
        <f>MACD!E1547</f>
        <v>5.5567698658811615E-2</v>
      </c>
      <c r="E1547" s="2">
        <f>MACD!F1547</f>
        <v>-1.1796919180734156E-2</v>
      </c>
      <c r="F1547" s="2">
        <f>'Moving Avg'!D1547</f>
        <v>6.8368599999999997</v>
      </c>
      <c r="G1547" s="2">
        <f>'Moving Avg'!F1547</f>
        <v>6.8472150000000012</v>
      </c>
      <c r="H1547" s="2">
        <f>'Moving Avg'!G1547</f>
        <v>6.5595859999999968</v>
      </c>
      <c r="I1547" s="2">
        <f>'Moving Avg'!H1547</f>
        <v>6.2191869999999945</v>
      </c>
      <c r="J1547" s="6" t="str">
        <f>OBV!F1547</f>
        <v>BEARISH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6.8445</v>
      </c>
      <c r="C1548" s="2">
        <f>RSI!I1548</f>
        <v>59.30723731858739</v>
      </c>
      <c r="D1548" s="2">
        <f>MACD!E1548</f>
        <v>5.0241227389542509E-2</v>
      </c>
      <c r="E1548" s="2">
        <f>MACD!F1548</f>
        <v>6.107101333211757E-4</v>
      </c>
      <c r="F1548" s="2">
        <f>'Moving Avg'!D1548</f>
        <v>6.8353200000000003</v>
      </c>
      <c r="G1548" s="2">
        <f>'Moving Avg'!F1548</f>
        <v>6.8529549999999997</v>
      </c>
      <c r="H1548" s="2">
        <f>'Moving Avg'!G1548</f>
        <v>6.5709159999999978</v>
      </c>
      <c r="I1548" s="2">
        <f>'Moving Avg'!H1548</f>
        <v>6.2276954999999941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6.8369</v>
      </c>
      <c r="C1549" s="2">
        <f>RSI!I1549</f>
        <v>58.461371478302446</v>
      </c>
      <c r="D1549" s="2">
        <f>MACD!E1549</f>
        <v>3.3940530783822531E-2</v>
      </c>
      <c r="E1549" s="2">
        <f>MACD!F1549</f>
        <v>7.2766742634214465E-3</v>
      </c>
      <c r="F1549" s="2">
        <f>'Moving Avg'!D1549</f>
        <v>6.8368599999999997</v>
      </c>
      <c r="G1549" s="2">
        <f>'Moving Avg'!F1549</f>
        <v>6.850274999999999</v>
      </c>
      <c r="H1549" s="2">
        <f>'Moving Avg'!G1549</f>
        <v>6.5811759999999984</v>
      </c>
      <c r="I1549" s="2">
        <f>'Moving Avg'!H1549</f>
        <v>6.2365754999999954</v>
      </c>
      <c r="J1549" s="6" t="str">
        <f>OBV!F1549</f>
        <v>BEARISH</v>
      </c>
      <c r="K1549" s="6" t="str">
        <f>OBV!G1549</f>
        <v>NEUTRAL</v>
      </c>
      <c r="L1549" s="6" t="str">
        <f>OBV!H1549</f>
        <v>BEARISH DIVERGENCE</v>
      </c>
    </row>
    <row r="1550" spans="1:12" ht="13.5" x14ac:dyDescent="0.25">
      <c r="A1550" s="3">
        <f>RSI!A1550</f>
        <v>44267</v>
      </c>
      <c r="B1550" s="2">
        <f>RSI!B1550</f>
        <v>6.8292000000000002</v>
      </c>
      <c r="C1550" s="2">
        <f>RSI!I1550</f>
        <v>57.56555650677663</v>
      </c>
      <c r="D1550" s="2">
        <f>MACD!E1550</f>
        <v>2.1388241069554503E-2</v>
      </c>
      <c r="E1550" s="2">
        <f>MACD!F1550</f>
        <v>1.0098987624648059E-2</v>
      </c>
      <c r="F1550" s="2">
        <f>'Moving Avg'!D1550</f>
        <v>6.8399200000000011</v>
      </c>
      <c r="G1550" s="2">
        <f>'Moving Avg'!F1550</f>
        <v>6.8510400000000002</v>
      </c>
      <c r="H1550" s="2">
        <f>'Moving Avg'!G1550</f>
        <v>6.5885259999999981</v>
      </c>
      <c r="I1550" s="2">
        <f>'Moving Avg'!H1550</f>
        <v>6.2446729999999953</v>
      </c>
      <c r="J1550" s="6" t="str">
        <f>OBV!F1550</f>
        <v>BEARISH</v>
      </c>
      <c r="K1550" s="6" t="str">
        <f>OBV!G1550</f>
        <v>NEUTRAL</v>
      </c>
      <c r="L1550" s="6" t="str">
        <f>OBV!H1550</f>
        <v>BEARISH DIVERGENCE</v>
      </c>
    </row>
    <row r="1551" spans="1:12" ht="13.5" x14ac:dyDescent="0.25">
      <c r="A1551" s="3">
        <f>RSI!A1551</f>
        <v>44270</v>
      </c>
      <c r="B1551" s="2">
        <f>RSI!B1551</f>
        <v>6.7832999999999997</v>
      </c>
      <c r="C1551" s="2">
        <f>RSI!I1551</f>
        <v>52.410058696341309</v>
      </c>
      <c r="D1551" s="2">
        <f>MACD!E1551</f>
        <v>3.2596695098893846E-2</v>
      </c>
      <c r="E1551" s="2">
        <f>MACD!F1551</f>
        <v>1.4598529119497217E-2</v>
      </c>
      <c r="F1551" s="2">
        <f>'Moving Avg'!D1551</f>
        <v>6.8276799999999991</v>
      </c>
      <c r="G1551" s="2">
        <f>'Moving Avg'!F1551</f>
        <v>6.8487449999999992</v>
      </c>
      <c r="H1551" s="2">
        <f>'Moving Avg'!G1551</f>
        <v>6.5955699999999986</v>
      </c>
      <c r="I1551" s="2">
        <f>'Moving Avg'!H1551</f>
        <v>6.2517594999999959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6.7374000000000001</v>
      </c>
      <c r="C1552" s="2">
        <f>RSI!I1552</f>
        <v>47.799864224510955</v>
      </c>
      <c r="D1552" s="2">
        <f>MACD!E1552</f>
        <v>4.1827857713346184E-2</v>
      </c>
      <c r="E1552" s="2">
        <f>MACD!F1552</f>
        <v>2.0044394838267011E-2</v>
      </c>
      <c r="F1552" s="2">
        <f>'Moving Avg'!D1552</f>
        <v>6.80626</v>
      </c>
      <c r="G1552" s="2">
        <f>'Moving Avg'!F1552</f>
        <v>6.8376450000000002</v>
      </c>
      <c r="H1552" s="2">
        <f>'Moving Avg'!G1552</f>
        <v>6.6033799999999987</v>
      </c>
      <c r="I1552" s="2">
        <f>'Moving Avg'!H1552</f>
        <v>6.2578349999999965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6.8827999999999996</v>
      </c>
      <c r="C1553" s="2">
        <f>RSI!I1553</f>
        <v>59.848604613585842</v>
      </c>
      <c r="D1553" s="2">
        <f>MACD!E1553</f>
        <v>4.0218337166683327E-2</v>
      </c>
      <c r="E1553" s="2">
        <f>MACD!F1553</f>
        <v>2.4079183303950275E-2</v>
      </c>
      <c r="F1553" s="2">
        <f>'Moving Avg'!D1553</f>
        <v>6.8139200000000004</v>
      </c>
      <c r="G1553" s="2">
        <f>'Moving Avg'!F1553</f>
        <v>6.8342000000000001</v>
      </c>
      <c r="H1553" s="2">
        <f>'Moving Avg'!G1553</f>
        <v>6.6154759999999984</v>
      </c>
      <c r="I1553" s="2">
        <f>'Moving Avg'!H1553</f>
        <v>6.2638184999999975</v>
      </c>
      <c r="J1553" s="6" t="str">
        <f>OBV!F1553</f>
        <v>BEARISH</v>
      </c>
      <c r="K1553" s="6" t="str">
        <f>OBV!G1553</f>
        <v>NEUTRAL</v>
      </c>
      <c r="L1553" s="6" t="str">
        <f>OBV!H1553</f>
        <v>BEARISH DIVERGENCE</v>
      </c>
    </row>
    <row r="1554" spans="1:12" ht="13.5" x14ac:dyDescent="0.25">
      <c r="A1554" s="3">
        <f>RSI!A1554</f>
        <v>44273</v>
      </c>
      <c r="B1554" s="2">
        <f>RSI!B1554</f>
        <v>6.9211</v>
      </c>
      <c r="C1554" s="2">
        <f>RSI!I1554</f>
        <v>62.316038988766891</v>
      </c>
      <c r="D1554" s="2">
        <f>MACD!E1554</f>
        <v>3.1774771642469446E-2</v>
      </c>
      <c r="E1554" s="2">
        <f>MACD!F1554</f>
        <v>2.5618300971654108E-2</v>
      </c>
      <c r="F1554" s="2">
        <f>'Moving Avg'!D1554</f>
        <v>6.8307600000000006</v>
      </c>
      <c r="G1554" s="2">
        <f>'Moving Avg'!F1554</f>
        <v>6.8330499999999983</v>
      </c>
      <c r="H1554" s="2">
        <f>'Moving Avg'!G1554</f>
        <v>6.6283380000000003</v>
      </c>
      <c r="I1554" s="2">
        <f>'Moving Avg'!H1554</f>
        <v>6.2695099999999977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6.8139000000000003</v>
      </c>
      <c r="C1555" s="2">
        <f>RSI!I1555</f>
        <v>52.576898583935822</v>
      </c>
      <c r="D1555" s="2">
        <f>MACD!E1555</f>
        <v>2.9336938007914704E-2</v>
      </c>
      <c r="E1555" s="2">
        <f>MACD!F1555</f>
        <v>2.6362028378906228E-2</v>
      </c>
      <c r="F1555" s="2">
        <f>'Moving Avg'!D1555</f>
        <v>6.8277000000000001</v>
      </c>
      <c r="G1555" s="2">
        <f>'Moving Avg'!F1555</f>
        <v>6.8299849999999989</v>
      </c>
      <c r="H1555" s="2">
        <f>'Moving Avg'!G1555</f>
        <v>6.6392099999999994</v>
      </c>
      <c r="I1555" s="2">
        <f>'Moving Avg'!H1555</f>
        <v>6.2747399999999978</v>
      </c>
      <c r="J1555" s="6" t="str">
        <f>OBV!F1555</f>
        <v>BULLISH</v>
      </c>
      <c r="K1555" s="6" t="str">
        <f>OBV!G1555</f>
        <v>NEUTRAL</v>
      </c>
      <c r="L1555" s="6" t="str">
        <f>OBV!H1555</f>
        <v>BULLISH DIVERGENCE</v>
      </c>
    </row>
    <row r="1556" spans="1:12" ht="13.5" x14ac:dyDescent="0.25">
      <c r="A1556" s="3">
        <f>RSI!A1556</f>
        <v>44277</v>
      </c>
      <c r="B1556" s="2">
        <f>RSI!B1556</f>
        <v>6.8752000000000004</v>
      </c>
      <c r="C1556" s="2">
        <f>RSI!I1556</f>
        <v>56.740355765435865</v>
      </c>
      <c r="D1556" s="2">
        <f>MACD!E1556</f>
        <v>2.7259581878186445E-2</v>
      </c>
      <c r="E1556" s="2">
        <f>MACD!F1556</f>
        <v>2.6541539078762274E-2</v>
      </c>
      <c r="F1556" s="2">
        <f>'Moving Avg'!D1556</f>
        <v>6.8460800000000006</v>
      </c>
      <c r="G1556" s="2">
        <f>'Moving Avg'!F1556</f>
        <v>6.8299849999999989</v>
      </c>
      <c r="H1556" s="2">
        <f>'Moving Avg'!G1556</f>
        <v>6.649621999999999</v>
      </c>
      <c r="I1556" s="2">
        <f>'Moving Avg'!H1556</f>
        <v>6.2809459999999975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6.7297000000000002</v>
      </c>
      <c r="C1557" s="2">
        <f>RSI!I1557</f>
        <v>46.340798226795307</v>
      </c>
      <c r="D1557" s="2">
        <f>MACD!E1557</f>
        <v>3.5749293379075731E-2</v>
      </c>
      <c r="E1557" s="2">
        <f>MACD!F1557</f>
        <v>2.8383089938824966E-2</v>
      </c>
      <c r="F1557" s="2">
        <f>'Moving Avg'!D1557</f>
        <v>6.8445399999999994</v>
      </c>
      <c r="G1557" s="2">
        <f>'Moving Avg'!F1557</f>
        <v>6.8223299999999991</v>
      </c>
      <c r="H1557" s="2">
        <f>'Moving Avg'!G1557</f>
        <v>6.6568179999999986</v>
      </c>
      <c r="I1557" s="2">
        <f>'Moving Avg'!H1557</f>
        <v>6.2872434999999989</v>
      </c>
      <c r="J1557" s="6" t="str">
        <f>OBV!F1557</f>
        <v>BULLISH</v>
      </c>
      <c r="K1557" s="6" t="str">
        <f>OBV!G1557</f>
        <v>NEUTRAL</v>
      </c>
      <c r="L1557" s="6" t="str">
        <f>OBV!H1557</f>
        <v>BULLISH DIVERGENCE</v>
      </c>
    </row>
    <row r="1558" spans="1:12" ht="13.5" x14ac:dyDescent="0.25">
      <c r="A1558" s="3">
        <f>RSI!A1558</f>
        <v>44279</v>
      </c>
      <c r="B1558" s="2">
        <f>RSI!B1558</f>
        <v>6.6224999999999996</v>
      </c>
      <c r="C1558" s="2">
        <f>RSI!I1558</f>
        <v>40.457293471474223</v>
      </c>
      <c r="D1558" s="2">
        <f>MACD!E1558</f>
        <v>5.1242380242974228E-2</v>
      </c>
      <c r="E1558" s="2">
        <f>MACD!F1558</f>
        <v>3.2954947999654816E-2</v>
      </c>
      <c r="F1558" s="2">
        <f>'Moving Avg'!D1558</f>
        <v>6.7924800000000003</v>
      </c>
      <c r="G1558" s="2">
        <f>'Moving Avg'!F1558</f>
        <v>6.8127599999999999</v>
      </c>
      <c r="H1558" s="2">
        <f>'Moving Avg'!G1558</f>
        <v>6.6614119999999994</v>
      </c>
      <c r="I1558" s="2">
        <f>'Moving Avg'!H1558</f>
        <v>6.2944559999999994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6.7066999999999997</v>
      </c>
      <c r="C1559" s="2">
        <f>RSI!I1559</f>
        <v>46.231622411702681</v>
      </c>
      <c r="D1559" s="2">
        <f>MACD!E1559</f>
        <v>5.7920526586563881E-2</v>
      </c>
      <c r="E1559" s="2">
        <f>MACD!F1559</f>
        <v>3.7948063717036629E-2</v>
      </c>
      <c r="F1559" s="2">
        <f>'Moving Avg'!D1559</f>
        <v>6.7495999999999992</v>
      </c>
      <c r="G1559" s="2">
        <f>'Moving Avg'!F1559</f>
        <v>6.8112250000000003</v>
      </c>
      <c r="H1559" s="2">
        <f>'Moving Avg'!G1559</f>
        <v>6.6675360000000001</v>
      </c>
      <c r="I1559" s="2">
        <f>'Moving Avg'!H1559</f>
        <v>6.3026849999999994</v>
      </c>
      <c r="J1559" s="6" t="str">
        <f>OBV!F1559</f>
        <v>BULLISH</v>
      </c>
      <c r="K1559" s="6" t="str">
        <f>OBV!G1559</f>
        <v>NEUTRAL</v>
      </c>
      <c r="L1559" s="6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6.6760999999999999</v>
      </c>
      <c r="C1560" s="2">
        <f>RSI!I1560</f>
        <v>44.541073851364686</v>
      </c>
      <c r="D1560" s="2">
        <f>MACD!E1560</f>
        <v>6.5058441510043252E-2</v>
      </c>
      <c r="E1560" s="2">
        <f>MACD!F1560</f>
        <v>4.3370139275637959E-2</v>
      </c>
      <c r="F1560" s="2">
        <f>'Moving Avg'!D1560</f>
        <v>6.7220399999999998</v>
      </c>
      <c r="G1560" s="2">
        <f>'Moving Avg'!F1560</f>
        <v>6.8077799999999993</v>
      </c>
      <c r="H1560" s="2">
        <f>'Moving Avg'!G1560</f>
        <v>6.6735080000000009</v>
      </c>
      <c r="I1560" s="2">
        <f>'Moving Avg'!H1560</f>
        <v>6.3115424999999981</v>
      </c>
      <c r="J1560" s="6" t="str">
        <f>OBV!F1560</f>
        <v>BULLISH</v>
      </c>
      <c r="K1560" s="6" t="str">
        <f>OBV!G1560</f>
        <v>NEUTRAL</v>
      </c>
      <c r="L1560" s="6" t="str">
        <f>OBV!H1560</f>
        <v>BULLISH DIVERGENCE</v>
      </c>
    </row>
    <row r="1561" spans="1:12" ht="13.5" x14ac:dyDescent="0.25">
      <c r="A1561" s="3">
        <f>RSI!A1561</f>
        <v>44284</v>
      </c>
      <c r="B1561" s="2">
        <f>RSI!B1561</f>
        <v>6.6455000000000002</v>
      </c>
      <c r="C1561" s="2">
        <f>RSI!I1561</f>
        <v>42.853512300593756</v>
      </c>
      <c r="D1561" s="2">
        <f>MACD!E1561</f>
        <v>6.6859275806100626E-2</v>
      </c>
      <c r="E1561" s="2">
        <f>MACD!F1561</f>
        <v>4.8067966581730501E-2</v>
      </c>
      <c r="F1561" s="2">
        <f>'Moving Avg'!D1561</f>
        <v>6.6760999999999999</v>
      </c>
      <c r="G1561" s="2">
        <f>'Moving Avg'!F1561</f>
        <v>6.7966799999999994</v>
      </c>
      <c r="H1561" s="2">
        <f>'Moving Avg'!G1561</f>
        <v>6.681318000000001</v>
      </c>
      <c r="I1561" s="2">
        <f>'Moving Avg'!H1561</f>
        <v>6.3193164999999984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</row>
    <row r="1562" spans="1:12" ht="13.5" x14ac:dyDescent="0.25">
      <c r="A1562" s="3">
        <f>RSI!A1562</f>
        <v>44285</v>
      </c>
      <c r="B1562" s="2">
        <f>RSI!B1562</f>
        <v>6.6071999999999997</v>
      </c>
      <c r="C1562" s="2">
        <f>RSI!I1562</f>
        <v>40.771343238479965</v>
      </c>
      <c r="D1562" s="2">
        <f>MACD!E1562</f>
        <v>6.485412574396765E-2</v>
      </c>
      <c r="E1562" s="2">
        <f>MACD!F1562</f>
        <v>5.1425198414177933E-2</v>
      </c>
      <c r="F1562" s="2">
        <f>'Moving Avg'!D1562</f>
        <v>6.6515999999999993</v>
      </c>
      <c r="G1562" s="2">
        <f>'Moving Avg'!F1562</f>
        <v>6.784815</v>
      </c>
      <c r="H1562" s="2">
        <f>'Moving Avg'!G1562</f>
        <v>6.685912000000001</v>
      </c>
      <c r="I1562" s="2">
        <f>'Moving Avg'!H1562</f>
        <v>6.3253734999999995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6.5842000000000001</v>
      </c>
      <c r="C1563" s="2">
        <f>RSI!I1563</f>
        <v>39.529228679952261</v>
      </c>
      <c r="D1563" s="2">
        <f>MACD!E1563</f>
        <v>8.8100756028690164E-2</v>
      </c>
      <c r="E1563" s="2">
        <f>MACD!F1563</f>
        <v>5.8760309937080382E-2</v>
      </c>
      <c r="F1563" s="2">
        <f>'Moving Avg'!D1563</f>
        <v>6.6439400000000006</v>
      </c>
      <c r="G1563" s="2">
        <f>'Moving Avg'!F1563</f>
        <v>6.7714150000000002</v>
      </c>
      <c r="H1563" s="2">
        <f>'Moving Avg'!G1563</f>
        <v>6.6905040000000007</v>
      </c>
      <c r="I1563" s="2">
        <f>'Moving Avg'!H1563</f>
        <v>6.3308314999999995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6.4081000000000001</v>
      </c>
      <c r="C1564" s="2">
        <f>RSI!I1564</f>
        <v>31.593006868835459</v>
      </c>
      <c r="D1564" s="2">
        <f>MACD!E1564</f>
        <v>0.127649531824086</v>
      </c>
      <c r="E1564" s="2">
        <f>MACD!F1564</f>
        <v>7.2538154314481518E-2</v>
      </c>
      <c r="F1564" s="2">
        <f>'Moving Avg'!D1564</f>
        <v>6.5842199999999993</v>
      </c>
      <c r="G1564" s="2">
        <f>'Moving Avg'!F1564</f>
        <v>6.7503600000000006</v>
      </c>
      <c r="H1564" s="2">
        <f>'Moving Avg'!G1564</f>
        <v>6.6929520000000027</v>
      </c>
      <c r="I1564" s="2">
        <f>'Moving Avg'!H1564</f>
        <v>6.3353349999999997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6.4923999999999999</v>
      </c>
      <c r="C1565" s="2">
        <f>RSI!I1565</f>
        <v>38.009175531512291</v>
      </c>
      <c r="D1565" s="2">
        <f>MACD!E1565</f>
        <v>0.14028974611593181</v>
      </c>
      <c r="E1565" s="2">
        <f>MACD!F1565</f>
        <v>8.6088472674771571E-2</v>
      </c>
      <c r="F1565" s="2">
        <f>'Moving Avg'!D1565</f>
        <v>6.5474800000000002</v>
      </c>
      <c r="G1565" s="2">
        <f>'Moving Avg'!F1565</f>
        <v>6.7342849999999999</v>
      </c>
      <c r="H1565" s="2">
        <f>'Moving Avg'!G1565</f>
        <v>6.6957080000000015</v>
      </c>
      <c r="I1565" s="2">
        <f>'Moving Avg'!H1565</f>
        <v>6.341003999999999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6.4847000000000001</v>
      </c>
      <c r="C1566" s="2">
        <f>RSI!I1566</f>
        <v>37.661700954326719</v>
      </c>
      <c r="D1566" s="2">
        <f>MACD!E1566</f>
        <v>0.16225926163101345</v>
      </c>
      <c r="E1566" s="2">
        <f>MACD!F1566</f>
        <v>0.10132263046601996</v>
      </c>
      <c r="F1566" s="2">
        <f>'Moving Avg'!D1566</f>
        <v>6.51532</v>
      </c>
      <c r="G1566" s="2">
        <f>'Moving Avg'!F1566</f>
        <v>6.7162950000000006</v>
      </c>
      <c r="H1566" s="2">
        <f>'Moving Avg'!G1566</f>
        <v>6.6983100000000011</v>
      </c>
      <c r="I1566" s="2">
        <f>'Moving Avg'!H1566</f>
        <v>6.3459645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6.3928000000000003</v>
      </c>
      <c r="C1567" s="2">
        <f>RSI!I1567</f>
        <v>33.70169532305313</v>
      </c>
      <c r="D1567" s="2">
        <f>MACD!E1567</f>
        <v>0.16649567109005492</v>
      </c>
      <c r="E1567" s="2">
        <f>MACD!F1567</f>
        <v>0.11435723859082694</v>
      </c>
      <c r="F1567" s="2">
        <f>'Moving Avg'!D1567</f>
        <v>6.4724400000000006</v>
      </c>
      <c r="G1567" s="2">
        <f>'Moving Avg'!F1567</f>
        <v>6.6937100000000012</v>
      </c>
      <c r="H1567" s="2">
        <f>'Moving Avg'!G1567</f>
        <v>6.6990740000000004</v>
      </c>
      <c r="I1567" s="2">
        <f>'Moving Avg'!H1567</f>
        <v>6.3504655000000003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6.3928000000000003</v>
      </c>
      <c r="C1568" s="2">
        <f>RSI!I1568</f>
        <v>33.70169532305313</v>
      </c>
      <c r="D1568" s="2">
        <f>MACD!E1568</f>
        <v>0.15526441729198126</v>
      </c>
      <c r="E1568" s="2">
        <f>MACD!F1568</f>
        <v>0.12253867433105782</v>
      </c>
      <c r="F1568" s="2">
        <f>'Moving Avg'!D1568</f>
        <v>6.4341600000000003</v>
      </c>
      <c r="G1568" s="2">
        <f>'Moving Avg'!F1568</f>
        <v>6.6711250000000009</v>
      </c>
      <c r="H1568" s="2">
        <f>'Moving Avg'!G1568</f>
        <v>6.7009100000000013</v>
      </c>
      <c r="I1568" s="2">
        <f>'Moving Avg'!H1568</f>
        <v>6.3556365000000001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6.3545999999999996</v>
      </c>
      <c r="C1569" s="2">
        <f>RSI!I1569</f>
        <v>32.075807104005335</v>
      </c>
      <c r="D1569" s="2">
        <f>MACD!E1569</f>
        <v>0.16309674645540539</v>
      </c>
      <c r="E1569" s="2">
        <f>MACD!F1569</f>
        <v>0.13065028875592732</v>
      </c>
      <c r="F1569" s="2">
        <f>'Moving Avg'!D1569</f>
        <v>6.4234600000000004</v>
      </c>
      <c r="G1569" s="2">
        <f>'Moving Avg'!F1569</f>
        <v>6.6470099999999999</v>
      </c>
      <c r="H1569" s="2">
        <f>'Moving Avg'!G1569</f>
        <v>6.7009100000000021</v>
      </c>
      <c r="I1569" s="2">
        <f>'Moving Avg'!H1569</f>
        <v>6.3592395000000002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6.2779999999999996</v>
      </c>
      <c r="C1570" s="2">
        <f>RSI!I1570</f>
        <v>29.049407287877202</v>
      </c>
      <c r="D1570" s="2">
        <f>MACD!E1570</f>
        <v>0.17235345168081828</v>
      </c>
      <c r="E1570" s="2">
        <f>MACD!F1570</f>
        <v>0.13899092134090552</v>
      </c>
      <c r="F1570" s="2">
        <f>'Moving Avg'!D1570</f>
        <v>6.3805800000000001</v>
      </c>
      <c r="G1570" s="2">
        <f>'Moving Avg'!F1570</f>
        <v>6.6194500000000005</v>
      </c>
      <c r="H1570" s="2">
        <f>'Moving Avg'!G1570</f>
        <v>6.6998380000000033</v>
      </c>
      <c r="I1570" s="2">
        <f>'Moving Avg'!H1570</f>
        <v>6.3625339999999992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6.3163</v>
      </c>
      <c r="C1571" s="2">
        <f>RSI!I1571</f>
        <v>32.479749453508447</v>
      </c>
      <c r="D1571" s="2">
        <f>MACD!E1571</f>
        <v>0.17463373695222817</v>
      </c>
      <c r="E1571" s="2">
        <f>MACD!F1571</f>
        <v>0.14611948446317005</v>
      </c>
      <c r="F1571" s="2">
        <f>'Moving Avg'!D1571</f>
        <v>6.3468999999999998</v>
      </c>
      <c r="G1571" s="2">
        <f>'Moving Avg'!F1571</f>
        <v>6.5961000000000016</v>
      </c>
      <c r="H1571" s="2">
        <f>'Moving Avg'!G1571</f>
        <v>6.6995320000000023</v>
      </c>
      <c r="I1571" s="2">
        <f>'Moving Avg'!H1571</f>
        <v>6.3667645000000004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6.3163</v>
      </c>
      <c r="C1572" s="2">
        <f>RSI!I1572</f>
        <v>32.479749453508447</v>
      </c>
      <c r="D1572" s="2">
        <f>MACD!E1572</f>
        <v>0.17228941644461848</v>
      </c>
      <c r="E1572" s="2">
        <f>MACD!F1572</f>
        <v>0.15135347085945974</v>
      </c>
      <c r="F1572" s="2">
        <f>'Moving Avg'!D1572</f>
        <v>6.331599999999999</v>
      </c>
      <c r="G1572" s="2">
        <f>'Moving Avg'!F1572</f>
        <v>6.5750450000000003</v>
      </c>
      <c r="H1572" s="2">
        <f>'Moving Avg'!G1572</f>
        <v>6.6972360000000037</v>
      </c>
      <c r="I1572" s="2">
        <f>'Moving Avg'!H1572</f>
        <v>6.3715904999999999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6.2244000000000002</v>
      </c>
      <c r="C1573" s="2">
        <f>RSI!I1573</f>
        <v>28.627996115488671</v>
      </c>
      <c r="D1573" s="2">
        <f>MACD!E1573</f>
        <v>0.17507333152903115</v>
      </c>
      <c r="E1573" s="2">
        <f>MACD!F1573</f>
        <v>0.15609744299337402</v>
      </c>
      <c r="F1573" s="2">
        <f>'Moving Avg'!D1573</f>
        <v>6.2979199999999995</v>
      </c>
      <c r="G1573" s="2">
        <f>'Moving Avg'!F1573</f>
        <v>6.5421250000000004</v>
      </c>
      <c r="H1573" s="2">
        <f>'Moving Avg'!G1573</f>
        <v>6.6931020000000023</v>
      </c>
      <c r="I1573" s="2">
        <f>'Moving Avg'!H1573</f>
        <v>6.375175500000001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6.3010000000000002</v>
      </c>
      <c r="C1574" s="2">
        <f>RSI!I1574</f>
        <v>35.494568799032237</v>
      </c>
      <c r="D1574" s="2">
        <f>MACD!E1574</f>
        <v>0.14659322703358235</v>
      </c>
      <c r="E1574" s="2">
        <f>MACD!F1574</f>
        <v>0.1541965998014157</v>
      </c>
      <c r="F1574" s="2">
        <f>'Moving Avg'!D1574</f>
        <v>6.2872000000000003</v>
      </c>
      <c r="G1574" s="2">
        <f>'Moving Avg'!F1574</f>
        <v>6.51112</v>
      </c>
      <c r="H1574" s="2">
        <f>'Moving Avg'!G1574</f>
        <v>6.6917240000000016</v>
      </c>
      <c r="I1574" s="2">
        <f>'Moving Avg'!H1574</f>
        <v>6.3788454999999997</v>
      </c>
      <c r="J1574" s="6" t="str">
        <f>OBV!F1574</f>
        <v>BULLISH</v>
      </c>
      <c r="K1574" s="6" t="str">
        <f>OBV!G1574</f>
        <v>NEUTRAL</v>
      </c>
      <c r="L1574" s="6" t="str">
        <f>OBV!H1574</f>
        <v>BULLISH DIVERGENCE</v>
      </c>
    </row>
    <row r="1575" spans="1:12" ht="13.5" x14ac:dyDescent="0.25">
      <c r="A1575" s="3">
        <f>RSI!A1575</f>
        <v>44305</v>
      </c>
      <c r="B1575" s="2">
        <f>RSI!B1575</f>
        <v>6.3468999999999998</v>
      </c>
      <c r="C1575" s="2">
        <f>RSI!I1575</f>
        <v>39.265234980635633</v>
      </c>
      <c r="D1575" s="2">
        <f>MACD!E1575</f>
        <v>0.13339892035442968</v>
      </c>
      <c r="E1575" s="2">
        <f>MACD!F1575</f>
        <v>0.15003706391201851</v>
      </c>
      <c r="F1575" s="2">
        <f>'Moving Avg'!D1575</f>
        <v>6.30098</v>
      </c>
      <c r="G1575" s="2">
        <f>'Moving Avg'!F1575</f>
        <v>6.4877700000000003</v>
      </c>
      <c r="H1575" s="2">
        <f>'Moving Avg'!G1575</f>
        <v>6.6877420000000019</v>
      </c>
      <c r="I1575" s="2">
        <f>'Moving Avg'!H1575</f>
        <v>6.3827449999999999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6.3468999999999998</v>
      </c>
      <c r="C1576" s="2">
        <f>RSI!I1576</f>
        <v>39.265234980635633</v>
      </c>
      <c r="D1576" s="2">
        <f>MACD!E1576</f>
        <v>0.12201478924848974</v>
      </c>
      <c r="E1576" s="2">
        <f>MACD!F1576</f>
        <v>0.14443260897931276</v>
      </c>
      <c r="F1576" s="2">
        <f>'Moving Avg'!D1576</f>
        <v>6.3071000000000002</v>
      </c>
      <c r="G1576" s="2">
        <f>'Moving Avg'!F1576</f>
        <v>6.4613550000000002</v>
      </c>
      <c r="H1576" s="2">
        <f>'Moving Avg'!G1576</f>
        <v>6.6846800000000028</v>
      </c>
      <c r="I1576" s="2">
        <f>'Moving Avg'!H1576</f>
        <v>6.3869049999999996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6.3468999999999998</v>
      </c>
      <c r="C1577" s="2">
        <f>RSI!I1577</f>
        <v>39.265234980635618</v>
      </c>
      <c r="D1577" s="2">
        <f>MACD!E1577</f>
        <v>9.9137025114224286E-2</v>
      </c>
      <c r="E1577" s="2">
        <f>MACD!F1577</f>
        <v>0.13537349220629508</v>
      </c>
      <c r="F1577" s="2">
        <f>'Moving Avg'!D1577</f>
        <v>6.3132199999999994</v>
      </c>
      <c r="G1577" s="2">
        <f>'Moving Avg'!F1577</f>
        <v>6.442215</v>
      </c>
      <c r="H1577" s="2">
        <f>'Moving Avg'!G1577</f>
        <v>6.6808520000000033</v>
      </c>
      <c r="I1577" s="2">
        <f>'Moving Avg'!H1577</f>
        <v>6.3909534999999993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6.3391999999999999</v>
      </c>
      <c r="C1578" s="2">
        <f>RSI!I1578</f>
        <v>38.790145622032831</v>
      </c>
      <c r="D1578" s="2">
        <f>MACD!E1578</f>
        <v>8.1176531560434917E-2</v>
      </c>
      <c r="E1578" s="2">
        <f>MACD!F1578</f>
        <v>0.12453410007712305</v>
      </c>
      <c r="F1578" s="2">
        <f>'Moving Avg'!D1578</f>
        <v>6.3361799999999988</v>
      </c>
      <c r="G1578" s="2">
        <f>'Moving Avg'!F1578</f>
        <v>6.4280500000000016</v>
      </c>
      <c r="H1578" s="2">
        <f>'Moving Avg'!G1578</f>
        <v>6.6730420000000024</v>
      </c>
      <c r="I1578" s="2">
        <f>'Moving Avg'!H1578</f>
        <v>6.3951494999999996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6.3391999999999999</v>
      </c>
      <c r="C1579" s="2">
        <f>RSI!I1579</f>
        <v>38.790145622032831</v>
      </c>
      <c r="D1579" s="2">
        <f>MACD!E1579</f>
        <v>6.0913734256920371E-2</v>
      </c>
      <c r="E1579" s="2">
        <f>MACD!F1579</f>
        <v>0.11181002691308253</v>
      </c>
      <c r="F1579" s="2">
        <f>'Moving Avg'!D1579</f>
        <v>6.3438199999999991</v>
      </c>
      <c r="G1579" s="2">
        <f>'Moving Avg'!F1579</f>
        <v>6.4096750000000018</v>
      </c>
      <c r="H1579" s="2">
        <f>'Moving Avg'!G1579</f>
        <v>6.6620160000000022</v>
      </c>
      <c r="I1579" s="2">
        <f>'Moving Avg'!H1579</f>
        <v>6.399345499999999</v>
      </c>
      <c r="J1579" s="6" t="str">
        <f>OBV!F1579</f>
        <v>BEARISH</v>
      </c>
      <c r="K1579" s="6" t="str">
        <f>OBV!G1579</f>
        <v>NEUTRAL</v>
      </c>
      <c r="L1579" s="6" t="str">
        <f>OBV!H1579</f>
        <v>BEARISH DIVERGENCE</v>
      </c>
    </row>
    <row r="1580" spans="1:12" ht="13.5" x14ac:dyDescent="0.25">
      <c r="A1580" s="3">
        <f>RSI!A1580</f>
        <v>44312</v>
      </c>
      <c r="B1580" s="2">
        <f>RSI!B1580</f>
        <v>6.2397</v>
      </c>
      <c r="C1580" s="2">
        <f>RSI!I1580</f>
        <v>32.836004418247896</v>
      </c>
      <c r="D1580" s="2">
        <f>MACD!E1580</f>
        <v>4.0105403215625834E-2</v>
      </c>
      <c r="E1580" s="2">
        <f>MACD!F1580</f>
        <v>9.7469102173591199E-2</v>
      </c>
      <c r="F1580" s="2">
        <f>'Moving Avg'!D1580</f>
        <v>6.3223799999999999</v>
      </c>
      <c r="G1580" s="2">
        <f>'Moving Avg'!F1580</f>
        <v>6.3878550000000009</v>
      </c>
      <c r="H1580" s="2">
        <f>'Moving Avg'!G1580</f>
        <v>6.6505320000000028</v>
      </c>
      <c r="I1580" s="2">
        <f>'Moving Avg'!H1580</f>
        <v>6.4033790000000002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6.2397</v>
      </c>
      <c r="C1581" s="2">
        <f>RSI!I1581</f>
        <v>32.836004418247896</v>
      </c>
      <c r="D1581" s="2">
        <f>MACD!E1581</f>
        <v>2.9674313046912815E-2</v>
      </c>
      <c r="E1581" s="2">
        <f>MACD!F1581</f>
        <v>8.3910144348255528E-2</v>
      </c>
      <c r="F1581" s="2">
        <f>'Moving Avg'!D1581</f>
        <v>6.3009399999999998</v>
      </c>
      <c r="G1581" s="2">
        <f>'Moving Avg'!F1581</f>
        <v>6.3675650000000008</v>
      </c>
      <c r="H1581" s="2">
        <f>'Moving Avg'!G1581</f>
        <v>6.6387420000000024</v>
      </c>
      <c r="I1581" s="2">
        <f>'Moving Avg'!H1581</f>
        <v>6.4077845000000018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6.2397</v>
      </c>
      <c r="C1582" s="2">
        <f>RSI!I1582</f>
        <v>32.836004418247896</v>
      </c>
      <c r="D1582" s="2">
        <f>MACD!E1582</f>
        <v>2.2036572167756674E-2</v>
      </c>
      <c r="E1582" s="2">
        <f>MACD!F1582</f>
        <v>7.1535429912155751E-2</v>
      </c>
      <c r="F1582" s="2">
        <f>'Moving Avg'!D1582</f>
        <v>6.2794999999999996</v>
      </c>
      <c r="G1582" s="2">
        <f>'Moving Avg'!F1582</f>
        <v>6.3491900000000019</v>
      </c>
      <c r="H1582" s="2">
        <f>'Moving Avg'!G1582</f>
        <v>6.6243480000000021</v>
      </c>
      <c r="I1582" s="2">
        <f>'Moving Avg'!H1582</f>
        <v>6.4116320000000009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6.2013999999999996</v>
      </c>
      <c r="C1583" s="2">
        <f>RSI!I1583</f>
        <v>30.579395214782352</v>
      </c>
      <c r="D1583" s="2">
        <f>MACD!E1583</f>
        <v>5.3729680924314849E-3</v>
      </c>
      <c r="E1583" s="2">
        <f>MACD!F1583</f>
        <v>5.8302937548210899E-2</v>
      </c>
      <c r="F1583" s="2">
        <f>'Moving Avg'!D1583</f>
        <v>6.2519399999999994</v>
      </c>
      <c r="G1583" s="2">
        <f>'Moving Avg'!F1583</f>
        <v>6.3300500000000017</v>
      </c>
      <c r="H1583" s="2">
        <f>'Moving Avg'!G1583</f>
        <v>6.6093420000000016</v>
      </c>
      <c r="I1583" s="2">
        <f>'Moving Avg'!H1583</f>
        <v>6.4159205000000021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6.2013999999999996</v>
      </c>
      <c r="C1584" s="2">
        <f>RSI!I1584</f>
        <v>30.579395214782366</v>
      </c>
      <c r="D1584" s="2">
        <f>MACD!E1584</f>
        <v>4.3029310750970495E-3</v>
      </c>
      <c r="E1584" s="2">
        <f>MACD!F1584</f>
        <v>4.7502936253588132E-2</v>
      </c>
      <c r="F1584" s="2">
        <f>'Moving Avg'!D1584</f>
        <v>6.22438</v>
      </c>
      <c r="G1584" s="2">
        <f>'Moving Avg'!F1584</f>
        <v>6.3197150000000004</v>
      </c>
      <c r="H1584" s="2">
        <f>'Moving Avg'!G1584</f>
        <v>6.594488000000001</v>
      </c>
      <c r="I1584" s="2">
        <f>'Moving Avg'!H1584</f>
        <v>6.4203205000000017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6.2013999999999996</v>
      </c>
      <c r="C1585" s="2">
        <f>RSI!I1585</f>
        <v>30.579395214782352</v>
      </c>
      <c r="D1585" s="2">
        <f>MACD!E1585</f>
        <v>1.1612127929605975E-2</v>
      </c>
      <c r="E1585" s="2">
        <f>MACD!F1585</f>
        <v>4.0324774588791704E-2</v>
      </c>
      <c r="F1585" s="2">
        <f>'Moving Avg'!D1585</f>
        <v>6.2167199999999996</v>
      </c>
      <c r="G1585" s="2">
        <f>'Moving Avg'!F1585</f>
        <v>6.3051650000000006</v>
      </c>
      <c r="H1585" s="2">
        <f>'Moving Avg'!G1585</f>
        <v>6.5810120000000021</v>
      </c>
      <c r="I1585" s="2">
        <f>'Moving Avg'!H1585</f>
        <v>6.4241865000000011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6.2321</v>
      </c>
      <c r="C1586" s="2">
        <f>RSI!I1586</f>
        <v>35.048195272604374</v>
      </c>
      <c r="D1586" s="2">
        <f>MACD!E1586</f>
        <v>1.6590420303598918E-2</v>
      </c>
      <c r="E1586" s="2">
        <f>MACD!F1586</f>
        <v>3.5577903731753145E-2</v>
      </c>
      <c r="F1586" s="2">
        <f>'Moving Avg'!D1586</f>
        <v>6.2151999999999994</v>
      </c>
      <c r="G1586" s="2">
        <f>'Moving Avg'!F1586</f>
        <v>6.2925350000000009</v>
      </c>
      <c r="H1586" s="2">
        <f>'Moving Avg'!G1586</f>
        <v>6.5681500000000002</v>
      </c>
      <c r="I1586" s="2">
        <f>'Moving Avg'!H1586</f>
        <v>6.4285505000000009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6.2013999999999996</v>
      </c>
      <c r="C1587" s="2">
        <f>RSI!I1587</f>
        <v>32.776012165881497</v>
      </c>
      <c r="D1587" s="2">
        <f>MACD!E1587</f>
        <v>2.3884063385176901E-2</v>
      </c>
      <c r="E1587" s="2">
        <f>MACD!F1587</f>
        <v>3.3239135662437899E-2</v>
      </c>
      <c r="F1587" s="2">
        <f>'Moving Avg'!D1587</f>
        <v>6.2075399999999998</v>
      </c>
      <c r="G1587" s="2">
        <f>'Moving Avg'!F1587</f>
        <v>6.2829650000000017</v>
      </c>
      <c r="H1587" s="2">
        <f>'Moving Avg'!G1587</f>
        <v>6.5545220000000004</v>
      </c>
      <c r="I1587" s="2">
        <f>'Moving Avg'!H1587</f>
        <v>6.4327995000000007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6.3545999999999996</v>
      </c>
      <c r="C1588" s="2">
        <f>RSI!I1588</f>
        <v>50.14550273268425</v>
      </c>
      <c r="D1588" s="2">
        <f>MACD!E1588</f>
        <v>1.8451629179744522E-2</v>
      </c>
      <c r="E1588" s="2">
        <f>MACD!F1588</f>
        <v>3.0281634365899226E-2</v>
      </c>
      <c r="F1588" s="2">
        <f>'Moving Avg'!D1588</f>
        <v>6.2381799999999998</v>
      </c>
      <c r="G1588" s="2">
        <f>'Moving Avg'!F1588</f>
        <v>6.2810550000000003</v>
      </c>
      <c r="H1588" s="2">
        <f>'Moving Avg'!G1588</f>
        <v>6.5453360000000007</v>
      </c>
      <c r="I1588" s="2">
        <f>'Moving Avg'!H1588</f>
        <v>6.4381590000000006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6.3545999999999996</v>
      </c>
      <c r="C1589" s="2">
        <f>RSI!I1589</f>
        <v>50.14550273268425</v>
      </c>
      <c r="D1589" s="2">
        <f>MACD!E1589</f>
        <v>1.3809674982556253E-2</v>
      </c>
      <c r="E1589" s="2">
        <f>MACD!F1589</f>
        <v>2.698724248923063E-2</v>
      </c>
      <c r="F1589" s="2">
        <f>'Moving Avg'!D1589</f>
        <v>6.2688199999999998</v>
      </c>
      <c r="G1589" s="2">
        <f>'Moving Avg'!F1589</f>
        <v>6.2810550000000003</v>
      </c>
      <c r="H1589" s="2">
        <f>'Moving Avg'!G1589</f>
        <v>6.5376799999999999</v>
      </c>
      <c r="I1589" s="2">
        <f>'Moving Avg'!H1589</f>
        <v>6.4435184999999997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6.3545999999999996</v>
      </c>
      <c r="C1590" s="2">
        <f>RSI!I1590</f>
        <v>50.14550273268425</v>
      </c>
      <c r="D1590" s="2">
        <f>MACD!E1590</f>
        <v>-5.467749815611711E-3</v>
      </c>
      <c r="E1590" s="2">
        <f>MACD!F1590</f>
        <v>2.0496244028262164E-2</v>
      </c>
      <c r="F1590" s="2">
        <f>'Moving Avg'!D1590</f>
        <v>6.2994599999999989</v>
      </c>
      <c r="G1590" s="2">
        <f>'Moving Avg'!F1590</f>
        <v>6.2848850000000009</v>
      </c>
      <c r="H1590" s="2">
        <f>'Moving Avg'!G1590</f>
        <v>6.5298720000000001</v>
      </c>
      <c r="I1590" s="2">
        <f>'Moving Avg'!H1590</f>
        <v>6.4488779999999997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6.4310999999999998</v>
      </c>
      <c r="C1591" s="2">
        <f>RSI!I1591</f>
        <v>57.064402514359834</v>
      </c>
      <c r="D1591" s="2">
        <f>MACD!E1591</f>
        <v>-2.7484903149610496E-2</v>
      </c>
      <c r="E1591" s="2">
        <f>MACD!F1591</f>
        <v>1.0900014592687631E-2</v>
      </c>
      <c r="F1591" s="2">
        <f>'Moving Avg'!D1591</f>
        <v>6.3392600000000003</v>
      </c>
      <c r="G1591" s="2">
        <f>'Moving Avg'!F1591</f>
        <v>6.2906250000000021</v>
      </c>
      <c r="H1591" s="2">
        <f>'Moving Avg'!G1591</f>
        <v>6.5211440000000005</v>
      </c>
      <c r="I1591" s="2">
        <f>'Moving Avg'!H1591</f>
        <v>6.4546585000000007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6.2626999999999997</v>
      </c>
      <c r="C1592" s="2">
        <f>RSI!I1592</f>
        <v>42.937797612460869</v>
      </c>
      <c r="D1592" s="2">
        <f>MACD!E1592</f>
        <v>-3.4128713845483105E-2</v>
      </c>
      <c r="E1592" s="2">
        <f>MACD!F1592</f>
        <v>1.8942689050534837E-3</v>
      </c>
      <c r="F1592" s="2">
        <f>'Moving Avg'!D1592</f>
        <v>6.3515199999999998</v>
      </c>
      <c r="G1592" s="2">
        <f>'Moving Avg'!F1592</f>
        <v>6.2879450000000014</v>
      </c>
      <c r="H1592" s="2">
        <f>'Moving Avg'!G1592</f>
        <v>6.5095080000000003</v>
      </c>
      <c r="I1592" s="2">
        <f>'Moving Avg'!H1592</f>
        <v>6.4595969999999996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6.4387999999999996</v>
      </c>
      <c r="C1593" s="2">
        <f>RSI!I1593</f>
        <v>55.377911803229736</v>
      </c>
      <c r="D1593" s="2">
        <f>MACD!E1593</f>
        <v>-5.8143907822642227E-2</v>
      </c>
      <c r="E1593" s="2">
        <f>MACD!F1593</f>
        <v>-1.0113366440485659E-2</v>
      </c>
      <c r="F1593" s="2">
        <f>'Moving Avg'!D1593</f>
        <v>6.36836</v>
      </c>
      <c r="G1593" s="2">
        <f>'Moving Avg'!F1593</f>
        <v>6.2986650000000015</v>
      </c>
      <c r="H1593" s="2">
        <f>'Moving Avg'!G1593</f>
        <v>6.5012400000000001</v>
      </c>
      <c r="I1593" s="2">
        <f>'Moving Avg'!H1593</f>
        <v>6.4649945000000004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6.5536000000000003</v>
      </c>
      <c r="C1594" s="2">
        <f>RSI!I1594</f>
        <v>61.300936079760568</v>
      </c>
      <c r="D1594" s="2">
        <f>MACD!E1594</f>
        <v>-8.7505738912181386E-2</v>
      </c>
      <c r="E1594" s="2">
        <f>MACD!F1594</f>
        <v>-2.5591840934824805E-2</v>
      </c>
      <c r="F1594" s="2">
        <f>'Moving Avg'!D1594</f>
        <v>6.4081599999999996</v>
      </c>
      <c r="G1594" s="2">
        <f>'Moving Avg'!F1594</f>
        <v>6.3112950000000003</v>
      </c>
      <c r="H1594" s="2">
        <f>'Moving Avg'!G1594</f>
        <v>6.4957280000000015</v>
      </c>
      <c r="I1594" s="2">
        <f>'Moving Avg'!H1594</f>
        <v>6.4701624999999989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6.5995999999999997</v>
      </c>
      <c r="C1595" s="2">
        <f>RSI!I1595</f>
        <v>63.397485804188904</v>
      </c>
      <c r="D1595" s="2">
        <f>MACD!E1595</f>
        <v>-0.11693388875256439</v>
      </c>
      <c r="E1595" s="2">
        <f>MACD!F1595</f>
        <v>-4.3860250498372721E-2</v>
      </c>
      <c r="F1595" s="2">
        <f>'Moving Avg'!D1595</f>
        <v>6.45716</v>
      </c>
      <c r="G1595" s="2">
        <f>'Moving Avg'!F1595</f>
        <v>6.3239299999999998</v>
      </c>
      <c r="H1595" s="2">
        <f>'Moving Avg'!G1595</f>
        <v>6.4914420000000019</v>
      </c>
      <c r="I1595" s="2">
        <f>'Moving Avg'!H1595</f>
        <v>6.4744499999999992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6.5536000000000003</v>
      </c>
      <c r="C1596" s="2">
        <f>RSI!I1596</f>
        <v>59.902584233660399</v>
      </c>
      <c r="D1596" s="2">
        <f>MACD!E1596</f>
        <v>-0.13506495898360438</v>
      </c>
      <c r="E1596" s="2">
        <f>MACD!F1596</f>
        <v>-6.2101192195419055E-2</v>
      </c>
      <c r="F1596" s="2">
        <f>'Moving Avg'!D1596</f>
        <v>6.4816599999999998</v>
      </c>
      <c r="G1596" s="2">
        <f>'Moving Avg'!F1596</f>
        <v>6.3342650000000003</v>
      </c>
      <c r="H1596" s="2">
        <f>'Moving Avg'!G1596</f>
        <v>6.4856240000000023</v>
      </c>
      <c r="I1596" s="2">
        <f>'Moving Avg'!H1596</f>
        <v>6.4782014999999991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6.5305999999999997</v>
      </c>
      <c r="C1597" s="2">
        <f>RSI!I1597</f>
        <v>58.175715467111864</v>
      </c>
      <c r="D1597" s="2">
        <f>MACD!E1597</f>
        <v>-0.15441420250953541</v>
      </c>
      <c r="E1597" s="2">
        <f>MACD!F1597</f>
        <v>-8.0563794258242324E-2</v>
      </c>
      <c r="F1597" s="2">
        <f>'Moving Avg'!D1597</f>
        <v>6.535239999999999</v>
      </c>
      <c r="G1597" s="2">
        <f>'Moving Avg'!F1597</f>
        <v>6.3434499999999998</v>
      </c>
      <c r="H1597" s="2">
        <f>'Moving Avg'!G1597</f>
        <v>6.4793460000000032</v>
      </c>
      <c r="I1597" s="2">
        <f>'Moving Avg'!H1597</f>
        <v>6.4819909999999989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6.4923999999999999</v>
      </c>
      <c r="C1598" s="2">
        <f>RSI!I1598</f>
        <v>55.323117106966656</v>
      </c>
      <c r="D1598" s="2">
        <f>MACD!E1598</f>
        <v>-0.14516686678188062</v>
      </c>
      <c r="E1598" s="2">
        <f>MACD!F1598</f>
        <v>-9.3484408762969984E-2</v>
      </c>
      <c r="F1598" s="2">
        <f>'Moving Avg'!D1598</f>
        <v>6.5459599999999991</v>
      </c>
      <c r="G1598" s="2">
        <f>'Moving Avg'!F1598</f>
        <v>6.3511100000000003</v>
      </c>
      <c r="H1598" s="2">
        <f>'Moving Avg'!G1598</f>
        <v>6.4723040000000029</v>
      </c>
      <c r="I1598" s="2">
        <f>'Moving Avg'!H1598</f>
        <v>6.4857424999999997</v>
      </c>
      <c r="J1598" s="6" t="str">
        <f>OBV!F1598</f>
        <v>BEARISH</v>
      </c>
      <c r="K1598" s="6" t="str">
        <f>OBV!G1598</f>
        <v>NEUTRAL</v>
      </c>
      <c r="L1598" s="6" t="str">
        <f>OBV!H1598</f>
        <v>BEARISH DIVERGENCE</v>
      </c>
    </row>
    <row r="1599" spans="1:12" ht="13.5" x14ac:dyDescent="0.25">
      <c r="A1599" s="3">
        <f>RSI!A1599</f>
        <v>44342</v>
      </c>
      <c r="B1599" s="2">
        <f>RSI!B1599</f>
        <v>6.6224999999999996</v>
      </c>
      <c r="C1599" s="2">
        <f>RSI!I1599</f>
        <v>62.133249437875051</v>
      </c>
      <c r="D1599" s="2">
        <f>MACD!E1599</f>
        <v>-0.14747488731683056</v>
      </c>
      <c r="E1599" s="2">
        <f>MACD!F1599</f>
        <v>-0.1042825044737421</v>
      </c>
      <c r="F1599" s="2">
        <f>'Moving Avg'!D1599</f>
        <v>6.5597399999999997</v>
      </c>
      <c r="G1599" s="2">
        <f>'Moving Avg'!F1599</f>
        <v>6.3652749999999996</v>
      </c>
      <c r="H1599" s="2">
        <f>'Moving Avg'!G1599</f>
        <v>6.4680160000000022</v>
      </c>
      <c r="I1599" s="2">
        <f>'Moving Avg'!H1599</f>
        <v>6.4896854999999984</v>
      </c>
      <c r="J1599" s="6" t="str">
        <f>OBV!F1599</f>
        <v>BEARISH</v>
      </c>
      <c r="K1599" s="6" t="str">
        <f>OBV!G1599</f>
        <v>NEUTRAL</v>
      </c>
      <c r="L1599" s="6" t="str">
        <f>OBV!H1599</f>
        <v>BEARISH DIVERGENCE</v>
      </c>
    </row>
    <row r="1600" spans="1:12" ht="13.5" x14ac:dyDescent="0.25">
      <c r="A1600" s="3">
        <f>RSI!A1600</f>
        <v>44343</v>
      </c>
      <c r="B1600" s="2">
        <f>RSI!B1600</f>
        <v>6.6531000000000002</v>
      </c>
      <c r="C1600" s="2">
        <f>RSI!I1600</f>
        <v>63.540939275800113</v>
      </c>
      <c r="D1600" s="2">
        <f>MACD!E1600</f>
        <v>-0.15292219813689822</v>
      </c>
      <c r="E1600" s="2">
        <f>MACD!F1600</f>
        <v>-0.11401044320637332</v>
      </c>
      <c r="F1600" s="2">
        <f>'Moving Avg'!D1600</f>
        <v>6.5704399999999996</v>
      </c>
      <c r="G1600" s="2">
        <f>'Moving Avg'!F1600</f>
        <v>6.3859449999999995</v>
      </c>
      <c r="H1600" s="2">
        <f>'Moving Avg'!G1600</f>
        <v>6.464494000000002</v>
      </c>
      <c r="I1600" s="2">
        <f>'Moving Avg'!H1600</f>
        <v>6.4928244999999984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6.8521999999999998</v>
      </c>
      <c r="C1601" s="2">
        <f>RSI!I1601</f>
        <v>71.07538130893019</v>
      </c>
      <c r="D1601" s="2">
        <f>MACD!E1601</f>
        <v>-0.16182795791744287</v>
      </c>
      <c r="E1601" s="2">
        <f>MACD!F1601</f>
        <v>-0.12357394614858724</v>
      </c>
      <c r="F1601" s="2">
        <f>'Moving Avg'!D1601</f>
        <v>6.6301600000000009</v>
      </c>
      <c r="G1601" s="2">
        <f>'Moving Avg'!F1601</f>
        <v>6.4165700000000001</v>
      </c>
      <c r="H1601" s="2">
        <f>'Moving Avg'!G1601</f>
        <v>6.4658720000000018</v>
      </c>
      <c r="I1601" s="2">
        <f>'Moving Avg'!H1601</f>
        <v>6.4961164999999985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6.8139000000000003</v>
      </c>
      <c r="C1602" s="2">
        <f>RSI!I1602</f>
        <v>68.157475211189393</v>
      </c>
      <c r="D1602" s="2">
        <f>MACD!E1602</f>
        <v>-0.19483072745584629</v>
      </c>
      <c r="E1602" s="2">
        <f>MACD!F1602</f>
        <v>-0.13782530241003907</v>
      </c>
      <c r="F1602" s="2">
        <f>'Moving Avg'!D1602</f>
        <v>6.68682</v>
      </c>
      <c r="G1602" s="2">
        <f>'Moving Avg'!F1602</f>
        <v>6.4452799999999995</v>
      </c>
      <c r="H1602" s="2">
        <f>'Moving Avg'!G1602</f>
        <v>6.4674020000000008</v>
      </c>
      <c r="I1602" s="2">
        <f>'Moving Avg'!H1602</f>
        <v>6.4980684999999987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6.6684999999999999</v>
      </c>
      <c r="C1603" s="2">
        <f>RSI!I1603</f>
        <v>58.361863153252003</v>
      </c>
      <c r="D1603" s="2">
        <f>MACD!E1603</f>
        <v>-0.18688610840524245</v>
      </c>
      <c r="E1603" s="2">
        <f>MACD!F1603</f>
        <v>-0.14763746360907976</v>
      </c>
      <c r="F1603" s="2">
        <f>'Moving Avg'!D1603</f>
        <v>6.7220399999999998</v>
      </c>
      <c r="G1603" s="2">
        <f>'Moving Avg'!F1603</f>
        <v>6.468634999999999</v>
      </c>
      <c r="H1603" s="2">
        <f>'Moving Avg'!G1603</f>
        <v>6.4631160000000003</v>
      </c>
      <c r="I1603" s="2">
        <f>'Moving Avg'!H1603</f>
        <v>6.4996379999999991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6.6148999999999996</v>
      </c>
      <c r="C1604" s="2">
        <f>RSI!I1604</f>
        <v>55.211691617578687</v>
      </c>
      <c r="D1604" s="2">
        <f>MACD!E1604</f>
        <v>-0.1595176905347655</v>
      </c>
      <c r="E1604" s="2">
        <f>MACD!F1604</f>
        <v>-0.15001350899421692</v>
      </c>
      <c r="F1604" s="2">
        <f>'Moving Avg'!D1604</f>
        <v>6.7205200000000005</v>
      </c>
      <c r="G1604" s="2">
        <f>'Moving Avg'!F1604</f>
        <v>6.4893100000000006</v>
      </c>
      <c r="H1604" s="2">
        <f>'Moving Avg'!G1604</f>
        <v>6.4569919999999987</v>
      </c>
      <c r="I1604" s="2">
        <f>'Moving Avg'!H1604</f>
        <v>6.5006334999999993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</row>
    <row r="1605" spans="1:12" ht="13.5" x14ac:dyDescent="0.25">
      <c r="A1605" s="3">
        <f>RSI!A1605</f>
        <v>44350</v>
      </c>
      <c r="B1605" s="2">
        <f>RSI!B1605</f>
        <v>6.5766</v>
      </c>
      <c r="C1605" s="2">
        <f>RSI!I1605</f>
        <v>53.009878126357748</v>
      </c>
      <c r="D1605" s="2">
        <f>MACD!E1605</f>
        <v>-0.12704194786661738</v>
      </c>
      <c r="E1605" s="2">
        <f>MACD!F1605</f>
        <v>-0.14541919676869702</v>
      </c>
      <c r="F1605" s="2">
        <f>'Moving Avg'!D1605</f>
        <v>6.7052199999999997</v>
      </c>
      <c r="G1605" s="2">
        <f>'Moving Avg'!F1605</f>
        <v>6.5080700000000009</v>
      </c>
      <c r="H1605" s="2">
        <f>'Moving Avg'!G1605</f>
        <v>6.4522459999999988</v>
      </c>
      <c r="I1605" s="2">
        <f>'Moving Avg'!H1605</f>
        <v>6.5010544999999986</v>
      </c>
      <c r="J1605" s="6" t="str">
        <f>OBV!F1605</f>
        <v>BULLISH</v>
      </c>
      <c r="K1605" s="6" t="str">
        <f>OBV!G1605</f>
        <v>NEUTRAL</v>
      </c>
      <c r="L1605" s="6" t="str">
        <f>OBV!H1605</f>
        <v>BULLISH DIVERGENCE</v>
      </c>
    </row>
    <row r="1606" spans="1:12" ht="13.5" x14ac:dyDescent="0.25">
      <c r="A1606" s="3">
        <f>RSI!A1606</f>
        <v>44351</v>
      </c>
      <c r="B1606" s="2">
        <f>RSI!B1606</f>
        <v>6.6071999999999997</v>
      </c>
      <c r="C1606" s="2">
        <f>RSI!I1606</f>
        <v>54.568753733103897</v>
      </c>
      <c r="D1606" s="2">
        <f>MACD!E1606</f>
        <v>-0.10923169993155391</v>
      </c>
      <c r="E1606" s="2">
        <f>MACD!F1606</f>
        <v>-0.1381816974012684</v>
      </c>
      <c r="F1606" s="2">
        <f>'Moving Avg'!D1606</f>
        <v>6.6562200000000002</v>
      </c>
      <c r="G1606" s="2">
        <f>'Moving Avg'!F1606</f>
        <v>6.5268249999999997</v>
      </c>
      <c r="H1606" s="2">
        <f>'Moving Avg'!G1606</f>
        <v>6.4468859999999983</v>
      </c>
      <c r="I1606" s="2">
        <f>'Moving Avg'!H1606</f>
        <v>6.5021264999999984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6.6148999999999996</v>
      </c>
      <c r="C1607" s="2">
        <f>RSI!I1607</f>
        <v>54.973540836868558</v>
      </c>
      <c r="D1607" s="2">
        <f>MACD!E1607</f>
        <v>-9.8752654399163475E-2</v>
      </c>
      <c r="E1607" s="2">
        <f>MACD!F1607</f>
        <v>-0.13029588880084741</v>
      </c>
      <c r="F1607" s="2">
        <f>'Moving Avg'!D1607</f>
        <v>6.6164199999999997</v>
      </c>
      <c r="G1607" s="2">
        <f>'Moving Avg'!F1607</f>
        <v>6.5475000000000012</v>
      </c>
      <c r="H1607" s="2">
        <f>'Moving Avg'!G1607</f>
        <v>6.4445899999999972</v>
      </c>
      <c r="I1607" s="2">
        <f>'Moving Avg'!H1607</f>
        <v>6.5034279999999987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6.5689000000000002</v>
      </c>
      <c r="C1608" s="2">
        <f>RSI!I1608</f>
        <v>51.993171305040327</v>
      </c>
      <c r="D1608" s="2">
        <f>MACD!E1608</f>
        <v>-9.2847389045876305E-2</v>
      </c>
      <c r="E1608" s="2">
        <f>MACD!F1608</f>
        <v>-0.1228061888498532</v>
      </c>
      <c r="F1608" s="2">
        <f>'Moving Avg'!D1608</f>
        <v>6.5965000000000007</v>
      </c>
      <c r="G1608" s="2">
        <f>'Moving Avg'!F1608</f>
        <v>6.5582150000000015</v>
      </c>
      <c r="H1608" s="2">
        <f>'Moving Avg'!G1608</f>
        <v>6.4435179999999983</v>
      </c>
      <c r="I1608" s="2">
        <f>'Moving Avg'!H1608</f>
        <v>6.5048439999999985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6.5</v>
      </c>
      <c r="C1609" s="2">
        <f>RSI!I1609</f>
        <v>47.811987362027146</v>
      </c>
      <c r="D1609" s="2">
        <f>MACD!E1609</f>
        <v>-6.2915373295628463E-2</v>
      </c>
      <c r="E1609" s="2">
        <f>MACD!F1609</f>
        <v>-0.11082802573900827</v>
      </c>
      <c r="F1609" s="2">
        <f>'Moving Avg'!D1609</f>
        <v>6.5735199999999994</v>
      </c>
      <c r="G1609" s="2">
        <f>'Moving Avg'!F1609</f>
        <v>6.5654850000000007</v>
      </c>
      <c r="H1609" s="2">
        <f>'Moving Avg'!G1609</f>
        <v>6.4393839999999978</v>
      </c>
      <c r="I1609" s="2">
        <f>'Moving Avg'!H1609</f>
        <v>6.5040784999999985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6.5613000000000001</v>
      </c>
      <c r="C1610" s="2">
        <f>RSI!I1610</f>
        <v>51.545463226095045</v>
      </c>
      <c r="D1610" s="2">
        <f>MACD!E1610</f>
        <v>-3.7184416530668507E-2</v>
      </c>
      <c r="E1610" s="2">
        <f>MACD!F1610</f>
        <v>-9.6099303897340324E-2</v>
      </c>
      <c r="F1610" s="2">
        <f>'Moving Avg'!D1610</f>
        <v>6.5704599999999997</v>
      </c>
      <c r="G1610" s="2">
        <f>'Moving Avg'!F1610</f>
        <v>6.5758200000000002</v>
      </c>
      <c r="H1610" s="2">
        <f>'Moving Avg'!G1610</f>
        <v>6.4370879999999993</v>
      </c>
      <c r="I1610" s="2">
        <f>'Moving Avg'!H1610</f>
        <v>6.503963999999999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6.5536000000000003</v>
      </c>
      <c r="C1611" s="2">
        <f>RSI!I1611</f>
        <v>51.051419548475657</v>
      </c>
      <c r="D1611" s="2">
        <f>MACD!E1611</f>
        <v>1.5646212462171682E-2</v>
      </c>
      <c r="E1611" s="2">
        <f>MACD!F1611</f>
        <v>-7.3750200625437926E-2</v>
      </c>
      <c r="F1611" s="2">
        <f>'Moving Avg'!D1611</f>
        <v>6.5597399999999997</v>
      </c>
      <c r="G1611" s="2">
        <f>'Moving Avg'!F1611</f>
        <v>6.5819450000000002</v>
      </c>
      <c r="H1611" s="2">
        <f>'Moving Avg'!G1611</f>
        <v>6.4352499999999999</v>
      </c>
      <c r="I1611" s="2">
        <f>'Moving Avg'!H1611</f>
        <v>6.5038109999999971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6.5460000000000003</v>
      </c>
      <c r="C1612" s="2">
        <f>RSI!I1612</f>
        <v>50.536560757647649</v>
      </c>
      <c r="D1612" s="2">
        <f>MACD!E1612</f>
        <v>5.4932930761836474E-2</v>
      </c>
      <c r="E1612" s="2">
        <f>MACD!F1612</f>
        <v>-4.8013574347983048E-2</v>
      </c>
      <c r="F1612" s="2">
        <f>'Moving Avg'!D1612</f>
        <v>6.5459599999999991</v>
      </c>
      <c r="G1612" s="2">
        <f>'Moving Avg'!F1612</f>
        <v>6.5961100000000012</v>
      </c>
      <c r="H1612" s="2">
        <f>'Moving Avg'!G1612</f>
        <v>6.4340259999999994</v>
      </c>
      <c r="I1612" s="2">
        <f>'Moving Avg'!H1612</f>
        <v>6.5035049999999979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6.5076999999999998</v>
      </c>
      <c r="C1613" s="2">
        <f>RSI!I1613</f>
        <v>47.914074170871743</v>
      </c>
      <c r="D1613" s="2">
        <f>MACD!E1613</f>
        <v>6.8607904577677736E-2</v>
      </c>
      <c r="E1613" s="2">
        <f>MACD!F1613</f>
        <v>-2.4689278562850893E-2</v>
      </c>
      <c r="F1613" s="2">
        <f>'Moving Avg'!D1613</f>
        <v>6.5337199999999998</v>
      </c>
      <c r="G1613" s="2">
        <f>'Moving Avg'!F1613</f>
        <v>6.5995550000000005</v>
      </c>
      <c r="H1613" s="2">
        <f>'Moving Avg'!G1613</f>
        <v>6.4324959999999987</v>
      </c>
      <c r="I1613" s="2">
        <f>'Moving Avg'!H1613</f>
        <v>6.5035434999999984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6.4617000000000004</v>
      </c>
      <c r="C1614" s="2">
        <f>RSI!I1614</f>
        <v>44.900365874329268</v>
      </c>
      <c r="D1614" s="2">
        <f>MACD!E1614</f>
        <v>7.5533791133364225E-2</v>
      </c>
      <c r="E1614" s="2">
        <f>MACD!F1614</f>
        <v>-4.6446646236078699E-3</v>
      </c>
      <c r="F1614" s="2">
        <f>'Moving Avg'!D1614</f>
        <v>6.5260600000000011</v>
      </c>
      <c r="G1614" s="2">
        <f>'Moving Avg'!F1614</f>
        <v>6.5949600000000022</v>
      </c>
      <c r="H1614" s="2">
        <f>'Moving Avg'!G1614</f>
        <v>6.4335679999999993</v>
      </c>
      <c r="I1614" s="2">
        <f>'Moving Avg'!H1614</f>
        <v>6.5027394999999988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6.4541000000000004</v>
      </c>
      <c r="C1615" s="2">
        <f>RSI!I1615</f>
        <v>44.403435968076515</v>
      </c>
      <c r="D1615" s="2">
        <f>MACD!E1615</f>
        <v>7.6515795800828457E-2</v>
      </c>
      <c r="E1615" s="2">
        <f>MACD!F1615</f>
        <v>1.1587427461279396E-2</v>
      </c>
      <c r="F1615" s="2">
        <f>'Moving Avg'!D1615</f>
        <v>6.5046200000000001</v>
      </c>
      <c r="G1615" s="2">
        <f>'Moving Avg'!F1615</f>
        <v>6.5876850000000022</v>
      </c>
      <c r="H1615" s="2">
        <f>'Moving Avg'!G1615</f>
        <v>6.4328019999999988</v>
      </c>
      <c r="I1615" s="2">
        <f>'Moving Avg'!H1615</f>
        <v>6.5020889999999971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6.4463999999999997</v>
      </c>
      <c r="C1616" s="2">
        <f>RSI!I1616</f>
        <v>43.873637481854729</v>
      </c>
      <c r="D1616" s="2">
        <f>MACD!E1616</f>
        <v>8.3087271870200041E-2</v>
      </c>
      <c r="E1616" s="2">
        <f>MACD!F1616</f>
        <v>2.5887396343063522E-2</v>
      </c>
      <c r="F1616" s="2">
        <f>'Moving Avg'!D1616</f>
        <v>6.4831799999999999</v>
      </c>
      <c r="G1616" s="2">
        <f>'Moving Avg'!F1616</f>
        <v>6.5823250000000018</v>
      </c>
      <c r="H1616" s="2">
        <f>'Moving Avg'!G1616</f>
        <v>6.4320359999999992</v>
      </c>
      <c r="I1616" s="2">
        <f>'Moving Avg'!H1616</f>
        <v>6.500442999999998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6.4617000000000004</v>
      </c>
      <c r="C1617" s="2">
        <f>RSI!I1617</f>
        <v>45.270962186968646</v>
      </c>
      <c r="D1617" s="2">
        <f>MACD!E1617</f>
        <v>8.9172761418907065E-2</v>
      </c>
      <c r="E1617" s="2">
        <f>MACD!F1617</f>
        <v>3.8544469358232233E-2</v>
      </c>
      <c r="F1617" s="2">
        <f>'Moving Avg'!D1617</f>
        <v>6.4663200000000005</v>
      </c>
      <c r="G1617" s="2">
        <f>'Moving Avg'!F1617</f>
        <v>6.5788800000000007</v>
      </c>
      <c r="H1617" s="2">
        <f>'Moving Avg'!G1617</f>
        <v>6.433414</v>
      </c>
      <c r="I1617" s="2">
        <f>'Moving Avg'!H1617</f>
        <v>6.4991414999999995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6.6071999999999997</v>
      </c>
      <c r="C1618" s="2">
        <f>RSI!I1618</f>
        <v>56.390113551039917</v>
      </c>
      <c r="D1618" s="2">
        <f>MACD!E1618</f>
        <v>7.6815549396739513E-2</v>
      </c>
      <c r="E1618" s="2">
        <f>MACD!F1618</f>
        <v>4.6198685365933689E-2</v>
      </c>
      <c r="F1618" s="2">
        <f>'Moving Avg'!D1618</f>
        <v>6.4862200000000003</v>
      </c>
      <c r="G1618" s="2">
        <f>'Moving Avg'!F1618</f>
        <v>6.584620000000001</v>
      </c>
      <c r="H1618" s="2">
        <f>'Moving Avg'!G1618</f>
        <v>6.4377019999999989</v>
      </c>
      <c r="I1618" s="2">
        <f>'Moving Avg'!H1618</f>
        <v>6.4986819999999978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</row>
    <row r="1619" spans="1:12" ht="13.5" x14ac:dyDescent="0.25">
      <c r="A1619" s="3">
        <f>RSI!A1619</f>
        <v>44370</v>
      </c>
      <c r="B1619" s="2">
        <f>RSI!B1619</f>
        <v>6.6071999999999997</v>
      </c>
      <c r="C1619" s="2">
        <f>RSI!I1619</f>
        <v>56.390113551039917</v>
      </c>
      <c r="D1619" s="2">
        <f>MACD!E1619</f>
        <v>5.5222114913312303E-2</v>
      </c>
      <c r="E1619" s="2">
        <f>MACD!F1619</f>
        <v>4.8003371275409414E-2</v>
      </c>
      <c r="F1619" s="2">
        <f>'Moving Avg'!D1619</f>
        <v>6.51532</v>
      </c>
      <c r="G1619" s="2">
        <f>'Moving Avg'!F1619</f>
        <v>6.5838550000000016</v>
      </c>
      <c r="H1619" s="2">
        <f>'Moving Avg'!G1619</f>
        <v>6.442753999999999</v>
      </c>
      <c r="I1619" s="2">
        <f>'Moving Avg'!H1619</f>
        <v>6.4985289999999978</v>
      </c>
      <c r="J1619" s="6" t="str">
        <f>OBV!F1619</f>
        <v>BEARISH</v>
      </c>
      <c r="K1619" s="6" t="str">
        <f>OBV!G1619</f>
        <v>NEUTRAL</v>
      </c>
      <c r="L1619" s="6" t="str">
        <f>OBV!H1619</f>
        <v>BEARISH DIVERGENCE</v>
      </c>
    </row>
    <row r="1620" spans="1:12" ht="13.5" x14ac:dyDescent="0.25">
      <c r="A1620" s="3">
        <f>RSI!A1620</f>
        <v>44371</v>
      </c>
      <c r="B1620" s="2">
        <f>RSI!B1620</f>
        <v>6.6224999999999996</v>
      </c>
      <c r="C1620" s="2">
        <f>RSI!I1620</f>
        <v>57.444517805164061</v>
      </c>
      <c r="D1620" s="2">
        <f>MACD!E1620</f>
        <v>4.475065353839458E-2</v>
      </c>
      <c r="E1620" s="2">
        <f>MACD!F1620</f>
        <v>4.7352827728006447E-2</v>
      </c>
      <c r="F1620" s="2">
        <f>'Moving Avg'!D1620</f>
        <v>6.5489999999999995</v>
      </c>
      <c r="G1620" s="2">
        <f>'Moving Avg'!F1620</f>
        <v>6.5823250000000018</v>
      </c>
      <c r="H1620" s="2">
        <f>'Moving Avg'!G1620</f>
        <v>6.4496439999999993</v>
      </c>
      <c r="I1620" s="2">
        <f>'Moving Avg'!H1620</f>
        <v>6.4987584999999974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6.5460000000000003</v>
      </c>
      <c r="C1621" s="2">
        <f>RSI!I1621</f>
        <v>50.827320332827135</v>
      </c>
      <c r="D1621" s="2">
        <f>MACD!E1621</f>
        <v>3.9821153560458455E-2</v>
      </c>
      <c r="E1621" s="2">
        <f>MACD!F1621</f>
        <v>4.5846492894496854E-2</v>
      </c>
      <c r="F1621" s="2">
        <f>'Moving Avg'!D1621</f>
        <v>6.5689200000000003</v>
      </c>
      <c r="G1621" s="2">
        <f>'Moving Avg'!F1621</f>
        <v>6.5670150000000005</v>
      </c>
      <c r="H1621" s="2">
        <f>'Moving Avg'!G1621</f>
        <v>6.4542379999999993</v>
      </c>
      <c r="I1621" s="2">
        <f>'Moving Avg'!H1621</f>
        <v>6.4984524999999982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6.6148999999999996</v>
      </c>
      <c r="C1622" s="2">
        <f>RSI!I1622</f>
        <v>55.769206194839946</v>
      </c>
      <c r="D1622" s="2">
        <f>MACD!E1622</f>
        <v>2.9318882596998108E-2</v>
      </c>
      <c r="E1622" s="2">
        <f>MACD!F1622</f>
        <v>4.2540970834997104E-2</v>
      </c>
      <c r="F1622" s="2">
        <f>'Moving Avg'!D1622</f>
        <v>6.5995599999999994</v>
      </c>
      <c r="G1622" s="2">
        <f>'Moving Avg'!F1622</f>
        <v>6.5570650000000015</v>
      </c>
      <c r="H1622" s="2">
        <f>'Moving Avg'!G1622</f>
        <v>6.4602099999999982</v>
      </c>
      <c r="I1622" s="2">
        <f>'Moving Avg'!H1622</f>
        <v>6.4983379999999986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6.6071999999999997</v>
      </c>
      <c r="C1623" s="2">
        <f>RSI!I1623</f>
        <v>55.102709536632211</v>
      </c>
      <c r="D1623" s="2">
        <f>MACD!E1623</f>
        <v>1.4649366798310304E-2</v>
      </c>
      <c r="E1623" s="2">
        <f>MACD!F1623</f>
        <v>3.6962650027659749E-2</v>
      </c>
      <c r="F1623" s="2">
        <f>'Moving Avg'!D1623</f>
        <v>6.5995599999999994</v>
      </c>
      <c r="G1623" s="2">
        <f>'Moving Avg'!F1623</f>
        <v>6.554000000000002</v>
      </c>
      <c r="H1623" s="2">
        <f>'Moving Avg'!G1623</f>
        <v>6.4678659999999981</v>
      </c>
      <c r="I1623" s="2">
        <f>'Moving Avg'!H1623</f>
        <v>6.4985294999999974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6.5842000000000001</v>
      </c>
      <c r="C1624" s="2">
        <f>RSI!I1624</f>
        <v>53.062779364282392</v>
      </c>
      <c r="D1624" s="2">
        <f>MACD!E1624</f>
        <v>-3.517910443378014E-3</v>
      </c>
      <c r="E1624" s="2">
        <f>MACD!F1624</f>
        <v>2.8866537933452199E-2</v>
      </c>
      <c r="F1624" s="2">
        <f>'Moving Avg'!D1624</f>
        <v>6.5949600000000004</v>
      </c>
      <c r="G1624" s="2">
        <f>'Moving Avg'!F1624</f>
        <v>6.5524650000000007</v>
      </c>
      <c r="H1624" s="2">
        <f>'Moving Avg'!G1624</f>
        <v>6.4735299999999976</v>
      </c>
      <c r="I1624" s="2">
        <f>'Moving Avg'!H1624</f>
        <v>6.4975724999999978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6.5076999999999998</v>
      </c>
      <c r="C1625" s="2">
        <f>RSI!I1625</f>
        <v>46.850198373159643</v>
      </c>
      <c r="D1625" s="2">
        <f>MACD!E1625</f>
        <v>-1.4610017565003908E-2</v>
      </c>
      <c r="E1625" s="2">
        <f>MACD!F1625</f>
        <v>2.0171226833760977E-2</v>
      </c>
      <c r="F1625" s="2">
        <f>'Moving Avg'!D1625</f>
        <v>6.5720000000000001</v>
      </c>
      <c r="G1625" s="2">
        <f>'Moving Avg'!F1625</f>
        <v>6.5490200000000014</v>
      </c>
      <c r="H1625" s="2">
        <f>'Moving Avg'!G1625</f>
        <v>6.4767459999999986</v>
      </c>
      <c r="I1625" s="2">
        <f>'Moving Avg'!H1625</f>
        <v>6.4964239999999975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6.5076999999999998</v>
      </c>
      <c r="C1626" s="2">
        <f>RSI!I1626</f>
        <v>46.850198373159643</v>
      </c>
      <c r="D1626" s="2">
        <f>MACD!E1626</f>
        <v>-2.4929360551292135E-2</v>
      </c>
      <c r="E1626" s="2">
        <f>MACD!F1626</f>
        <v>1.1151109356750358E-2</v>
      </c>
      <c r="F1626" s="2">
        <f>'Moving Avg'!D1626</f>
        <v>6.5643399999999996</v>
      </c>
      <c r="G1626" s="2">
        <f>'Moving Avg'!F1626</f>
        <v>6.5440450000000014</v>
      </c>
      <c r="H1626" s="2">
        <f>'Moving Avg'!G1626</f>
        <v>6.4799619999999996</v>
      </c>
      <c r="I1626" s="2">
        <f>'Moving Avg'!H1626</f>
        <v>6.4938209999999978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6.5076999999999998</v>
      </c>
      <c r="C1627" s="2">
        <f>RSI!I1627</f>
        <v>46.850198373159643</v>
      </c>
      <c r="D1627" s="2">
        <f>MACD!E1627</f>
        <v>-3.1074949950220976E-2</v>
      </c>
      <c r="E1627" s="2">
        <f>MACD!F1627</f>
        <v>2.7058974953560909E-3</v>
      </c>
      <c r="F1627" s="2">
        <f>'Moving Avg'!D1627</f>
        <v>6.5429000000000004</v>
      </c>
      <c r="G1627" s="2">
        <f>'Moving Avg'!F1627</f>
        <v>6.538685000000001</v>
      </c>
      <c r="H1627" s="2">
        <f>'Moving Avg'!G1627</f>
        <v>6.4831779999999988</v>
      </c>
      <c r="I1627" s="2">
        <f>'Moving Avg'!H1627</f>
        <v>6.4912564999999995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6.5076999999999998</v>
      </c>
      <c r="C1628" s="2">
        <f>RSI!I1628</f>
        <v>46.850198373159643</v>
      </c>
      <c r="D1628" s="2">
        <f>MACD!E1628</f>
        <v>-1.3675341075304104E-2</v>
      </c>
      <c r="E1628" s="2">
        <f>MACD!F1628</f>
        <v>-5.7035021877594816E-4</v>
      </c>
      <c r="F1628" s="2">
        <f>'Moving Avg'!D1628</f>
        <v>6.5229999999999988</v>
      </c>
      <c r="G1628" s="2">
        <f>'Moving Avg'!F1628</f>
        <v>6.5356250000000014</v>
      </c>
      <c r="H1628" s="2">
        <f>'Moving Avg'!G1628</f>
        <v>6.4865479999999991</v>
      </c>
      <c r="I1628" s="2">
        <f>'Moving Avg'!H1628</f>
        <v>6.4889980000000014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6.5076999999999998</v>
      </c>
      <c r="C1629" s="2">
        <f>RSI!I1629</f>
        <v>46.850198373159643</v>
      </c>
      <c r="D1629" s="2">
        <f>MACD!E1629</f>
        <v>1.2465785967847864E-3</v>
      </c>
      <c r="E1629" s="2">
        <f>MACD!F1629</f>
        <v>-2.0696445566380125E-4</v>
      </c>
      <c r="F1629" s="2">
        <f>'Moving Avg'!D1629</f>
        <v>6.5076999999999998</v>
      </c>
      <c r="G1629" s="2">
        <f>'Moving Avg'!F1629</f>
        <v>6.5360100000000019</v>
      </c>
      <c r="H1629" s="2">
        <f>'Moving Avg'!G1629</f>
        <v>6.4899180000000003</v>
      </c>
      <c r="I1629" s="2">
        <f>'Moving Avg'!H1629</f>
        <v>6.4870840000000021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6.5842000000000001</v>
      </c>
      <c r="C1630" s="2">
        <f>RSI!I1630</f>
        <v>54.55697421133145</v>
      </c>
      <c r="D1630" s="2">
        <f>MACD!E1630</f>
        <v>1.0744417900023784E-2</v>
      </c>
      <c r="E1630" s="2">
        <f>MACD!F1630</f>
        <v>1.9833120154737157E-3</v>
      </c>
      <c r="F1630" s="2">
        <f>'Moving Avg'!D1630</f>
        <v>6.5230000000000006</v>
      </c>
      <c r="G1630" s="2">
        <f>'Moving Avg'!F1630</f>
        <v>6.5371550000000003</v>
      </c>
      <c r="H1630" s="2">
        <f>'Moving Avg'!G1630</f>
        <v>6.4968079999999997</v>
      </c>
      <c r="I1630" s="2">
        <f>'Moving Avg'!H1630</f>
        <v>6.4860120000000014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6.5766</v>
      </c>
      <c r="C1631" s="2">
        <f>RSI!I1631</f>
        <v>53.723537698502042</v>
      </c>
      <c r="D1631" s="2">
        <f>MACD!E1631</f>
        <v>7.2935009108237026E-3</v>
      </c>
      <c r="E1631" s="2">
        <f>MACD!F1631</f>
        <v>3.0453497945437131E-3</v>
      </c>
      <c r="F1631" s="2">
        <f>'Moving Avg'!D1631</f>
        <v>6.5367800000000003</v>
      </c>
      <c r="G1631" s="2">
        <f>'Moving Avg'!F1631</f>
        <v>6.5383050000000011</v>
      </c>
      <c r="H1631" s="2">
        <f>'Moving Avg'!G1631</f>
        <v>6.503546</v>
      </c>
      <c r="I1631" s="2">
        <f>'Moving Avg'!H1631</f>
        <v>6.4849400000000035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6.5842000000000001</v>
      </c>
      <c r="C1632" s="2">
        <f>RSI!I1632</f>
        <v>54.472535248765915</v>
      </c>
      <c r="D1632" s="2">
        <f>MACD!E1632</f>
        <v>1.4194993287822477E-2</v>
      </c>
      <c r="E1632" s="2">
        <f>MACD!F1632</f>
        <v>5.2752784931994661E-3</v>
      </c>
      <c r="F1632" s="2">
        <f>'Moving Avg'!D1632</f>
        <v>6.5520799999999992</v>
      </c>
      <c r="G1632" s="2">
        <f>'Moving Avg'!F1632</f>
        <v>6.5402150000000008</v>
      </c>
      <c r="H1632" s="2">
        <f>'Moving Avg'!G1632</f>
        <v>6.5104360000000012</v>
      </c>
      <c r="I1632" s="2">
        <f>'Moving Avg'!H1632</f>
        <v>6.4841740000000012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6.5995999999999997</v>
      </c>
      <c r="C1633" s="2">
        <f>RSI!I1633</f>
        <v>56.025677434405054</v>
      </c>
      <c r="D1633" s="2">
        <f>MACD!E1633</f>
        <v>1.7464880554271645E-2</v>
      </c>
      <c r="E1633" s="2">
        <f>MACD!F1633</f>
        <v>7.7131989054139019E-3</v>
      </c>
      <c r="F1633" s="2">
        <f>'Moving Avg'!D1633</f>
        <v>6.5704599999999997</v>
      </c>
      <c r="G1633" s="2">
        <f>'Moving Avg'!F1633</f>
        <v>6.54481</v>
      </c>
      <c r="H1633" s="2">
        <f>'Moving Avg'!G1633</f>
        <v>6.5184000000000015</v>
      </c>
      <c r="I1633" s="2">
        <f>'Moving Avg'!H1633</f>
        <v>6.4836765000000023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6.7297000000000002</v>
      </c>
      <c r="C1634" s="2">
        <f>RSI!I1634</f>
        <v>66.441279925059163</v>
      </c>
      <c r="D1634" s="2">
        <f>MACD!E1634</f>
        <v>6.7388391755152099E-3</v>
      </c>
      <c r="E1634" s="2">
        <f>MACD!F1634</f>
        <v>7.5183269594341637E-3</v>
      </c>
      <c r="F1634" s="2">
        <f>'Moving Avg'!D1634</f>
        <v>6.6148600000000002</v>
      </c>
      <c r="G1634" s="2">
        <f>'Moving Avg'!F1634</f>
        <v>6.5582099999999999</v>
      </c>
      <c r="H1634" s="2">
        <f>'Moving Avg'!G1634</f>
        <v>6.5289660000000014</v>
      </c>
      <c r="I1634" s="2">
        <f>'Moving Avg'!H1634</f>
        <v>6.4838295000000041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6.7679999999999998</v>
      </c>
      <c r="C1635" s="2">
        <f>RSI!I1635</f>
        <v>68.785245973616213</v>
      </c>
      <c r="D1635" s="2">
        <f>MACD!E1635</f>
        <v>-1.800593784972726E-2</v>
      </c>
      <c r="E1635" s="2">
        <f>MACD!F1635</f>
        <v>2.4134739976018789E-3</v>
      </c>
      <c r="F1635" s="2">
        <f>'Moving Avg'!D1635</f>
        <v>6.6516199999999994</v>
      </c>
      <c r="G1635" s="2">
        <f>'Moving Avg'!F1635</f>
        <v>6.5739049999999981</v>
      </c>
      <c r="H1635" s="2">
        <f>'Moving Avg'!G1635</f>
        <v>6.5402980000000017</v>
      </c>
      <c r="I1635" s="2">
        <f>'Moving Avg'!H1635</f>
        <v>6.4843655000000036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</row>
    <row r="1636" spans="1:12" ht="13.5" x14ac:dyDescent="0.25">
      <c r="A1636" s="3">
        <f>RSI!A1636</f>
        <v>44393</v>
      </c>
      <c r="B1636" s="2">
        <f>RSI!B1636</f>
        <v>6.9271000000000003</v>
      </c>
      <c r="C1636" s="2">
        <f>RSI!I1636</f>
        <v>76.216704379704595</v>
      </c>
      <c r="D1636" s="2">
        <f>MACD!E1636</f>
        <v>-5.1939242495148363E-2</v>
      </c>
      <c r="E1636" s="2">
        <f>MACD!F1636</f>
        <v>-8.4570693009481702E-3</v>
      </c>
      <c r="F1636" s="2">
        <f>'Moving Avg'!D1636</f>
        <v>6.7217200000000004</v>
      </c>
      <c r="G1636" s="2">
        <f>'Moving Avg'!F1636</f>
        <v>6.5979399999999995</v>
      </c>
      <c r="H1636" s="2">
        <f>'Moving Avg'!G1636</f>
        <v>6.5541980000000004</v>
      </c>
      <c r="I1636" s="2">
        <f>'Moving Avg'!H1636</f>
        <v>6.4860800000000047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6.8562000000000003</v>
      </c>
      <c r="C1637" s="2">
        <f>RSI!I1637</f>
        <v>68.401497433554553</v>
      </c>
      <c r="D1637" s="2">
        <f>MACD!E1637</f>
        <v>-7.7460900066403049E-2</v>
      </c>
      <c r="E1637" s="2">
        <f>MACD!F1637</f>
        <v>-2.2257835454039147E-2</v>
      </c>
      <c r="F1637" s="2">
        <f>'Moving Avg'!D1637</f>
        <v>6.7761200000000006</v>
      </c>
      <c r="G1637" s="2">
        <f>'Moving Avg'!F1637</f>
        <v>6.6176649999999979</v>
      </c>
      <c r="H1637" s="2">
        <f>'Moving Avg'!G1637</f>
        <v>6.5672940000000004</v>
      </c>
      <c r="I1637" s="2">
        <f>'Moving Avg'!H1637</f>
        <v>6.4882055000000056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6.8247</v>
      </c>
      <c r="C1638" s="2">
        <f>RSI!I1638</f>
        <v>65.202572497148921</v>
      </c>
      <c r="D1638" s="2">
        <f>MACD!E1638</f>
        <v>-9.821193206591694E-2</v>
      </c>
      <c r="E1638" s="2">
        <f>MACD!F1638</f>
        <v>-3.7448654776414708E-2</v>
      </c>
      <c r="F1638" s="2">
        <f>'Moving Avg'!D1638</f>
        <v>6.8211399999999998</v>
      </c>
      <c r="G1638" s="2">
        <f>'Moving Avg'!F1638</f>
        <v>6.6285399999999983</v>
      </c>
      <c r="H1638" s="2">
        <f>'Moving Avg'!G1638</f>
        <v>6.576696000000001</v>
      </c>
      <c r="I1638" s="2">
        <f>'Moving Avg'!H1638</f>
        <v>6.4903650000000024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6.8247</v>
      </c>
      <c r="C1639" s="2">
        <f>RSI!I1639</f>
        <v>65.202572497148921</v>
      </c>
      <c r="D1639" s="2">
        <f>MACD!E1639</f>
        <v>-0.11696317443515536</v>
      </c>
      <c r="E1639" s="2">
        <f>MACD!F1639</f>
        <v>-5.3351558708162841E-2</v>
      </c>
      <c r="F1639" s="2">
        <f>'Moving Avg'!D1639</f>
        <v>6.8401399999999999</v>
      </c>
      <c r="G1639" s="2">
        <f>'Moving Avg'!F1639</f>
        <v>6.6394149999999996</v>
      </c>
      <c r="H1639" s="2">
        <f>'Moving Avg'!G1639</f>
        <v>6.5860980000000007</v>
      </c>
      <c r="I1639" s="2">
        <f>'Moving Avg'!H1639</f>
        <v>6.4931750000000035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</row>
    <row r="1640" spans="1:12" ht="13.5" x14ac:dyDescent="0.25">
      <c r="A1640" s="3">
        <f>RSI!A1640</f>
        <v>44403</v>
      </c>
      <c r="B1640" s="2">
        <f>RSI!B1640</f>
        <v>6.7615999999999996</v>
      </c>
      <c r="C1640" s="2">
        <f>RSI!I1640</f>
        <v>58.812626509452002</v>
      </c>
      <c r="D1640" s="2">
        <f>MACD!E1640</f>
        <v>-0.11749063584199337</v>
      </c>
      <c r="E1640" s="2">
        <f>MACD!F1640</f>
        <v>-6.6179374134928956E-2</v>
      </c>
      <c r="F1640" s="2">
        <f>'Moving Avg'!D1640</f>
        <v>6.8388599999999995</v>
      </c>
      <c r="G1640" s="2">
        <f>'Moving Avg'!F1640</f>
        <v>6.6463699999999992</v>
      </c>
      <c r="H1640" s="2">
        <f>'Moving Avg'!G1640</f>
        <v>6.5942380000000007</v>
      </c>
      <c r="I1640" s="2">
        <f>'Moving Avg'!H1640</f>
        <v>6.4944445000000028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6.6906999999999996</v>
      </c>
      <c r="C1641" s="2">
        <f>RSI!I1641</f>
        <v>52.577645311475045</v>
      </c>
      <c r="D1641" s="2">
        <f>MACD!E1641</f>
        <v>-0.11450399579501891</v>
      </c>
      <c r="E1641" s="2">
        <f>MACD!F1641</f>
        <v>-7.5844298466946958E-2</v>
      </c>
      <c r="F1641" s="2">
        <f>'Moving Avg'!D1641</f>
        <v>6.7915800000000006</v>
      </c>
      <c r="G1641" s="2">
        <f>'Moving Avg'!F1641</f>
        <v>6.6536050000000007</v>
      </c>
      <c r="H1641" s="2">
        <f>'Moving Avg'!G1641</f>
        <v>6.5994300000000008</v>
      </c>
      <c r="I1641" s="2">
        <f>'Moving Avg'!H1641</f>
        <v>6.4961250000000028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6.6828000000000003</v>
      </c>
      <c r="C1642" s="2">
        <f>RSI!I1642</f>
        <v>51.917193222706565</v>
      </c>
      <c r="D1642" s="2">
        <f>MACD!E1642</f>
        <v>-0.11040501574915673</v>
      </c>
      <c r="E1642" s="2">
        <f>MACD!F1642</f>
        <v>-8.2756441923388921E-2</v>
      </c>
      <c r="F1642" s="2">
        <f>'Moving Avg'!D1642</f>
        <v>6.7568999999999999</v>
      </c>
      <c r="G1642" s="2">
        <f>'Moving Avg'!F1642</f>
        <v>6.6569999999999991</v>
      </c>
      <c r="H1642" s="2">
        <f>'Moving Avg'!G1642</f>
        <v>6.607832000000001</v>
      </c>
      <c r="I1642" s="2">
        <f>'Moving Avg'!H1642</f>
        <v>6.4963880000000032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6.6985999999999999</v>
      </c>
      <c r="C1643" s="2">
        <f>RSI!I1643</f>
        <v>53.183826173251795</v>
      </c>
      <c r="D1643" s="2">
        <f>MACD!E1643</f>
        <v>-0.10586017365340439</v>
      </c>
      <c r="E1643" s="2">
        <f>MACD!F1643</f>
        <v>-8.7377188269392017E-2</v>
      </c>
      <c r="F1643" s="2">
        <f>'Moving Avg'!D1643</f>
        <v>6.7316799999999999</v>
      </c>
      <c r="G1643" s="2">
        <f>'Moving Avg'!F1643</f>
        <v>6.6615700000000002</v>
      </c>
      <c r="H1643" s="2">
        <f>'Moving Avg'!G1643</f>
        <v>6.6130280000000008</v>
      </c>
      <c r="I1643" s="2">
        <f>'Moving Avg'!H1643</f>
        <v>6.497304500000002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6.7774000000000001</v>
      </c>
      <c r="C1644" s="2">
        <f>RSI!I1644</f>
        <v>58.986657527033501</v>
      </c>
      <c r="D1644" s="2">
        <f>MACD!E1644</f>
        <v>-8.8042873736180916E-2</v>
      </c>
      <c r="E1644" s="2">
        <f>MACD!F1644</f>
        <v>-8.7510325362749802E-2</v>
      </c>
      <c r="F1644" s="2">
        <f>'Moving Avg'!D1644</f>
        <v>6.7222200000000001</v>
      </c>
      <c r="G1644" s="2">
        <f>'Moving Avg'!F1644</f>
        <v>6.6712299999999995</v>
      </c>
      <c r="H1644" s="2">
        <f>'Moving Avg'!G1644</f>
        <v>6.6175040000000012</v>
      </c>
      <c r="I1644" s="2">
        <f>'Moving Avg'!H1644</f>
        <v>6.4986530000000018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6.7774000000000001</v>
      </c>
      <c r="C1645" s="2">
        <f>RSI!I1645</f>
        <v>58.986657527033501</v>
      </c>
      <c r="D1645" s="2">
        <f>MACD!E1645</f>
        <v>-6.7731395182958565E-2</v>
      </c>
      <c r="E1645" s="2">
        <f>MACD!F1645</f>
        <v>-8.3554539326791549E-2</v>
      </c>
      <c r="F1645" s="2">
        <f>'Moving Avg'!D1645</f>
        <v>6.7253799999999995</v>
      </c>
      <c r="G1645" s="2">
        <f>'Moving Avg'!F1645</f>
        <v>6.6847149999999997</v>
      </c>
      <c r="H1645" s="2">
        <f>'Moving Avg'!G1645</f>
        <v>6.6210600000000008</v>
      </c>
      <c r="I1645" s="2">
        <f>'Moving Avg'!H1645</f>
        <v>6.5001930000000012</v>
      </c>
      <c r="J1645" s="6" t="str">
        <f>OBV!F1645</f>
        <v>BEARISH</v>
      </c>
      <c r="K1645" s="6" t="str">
        <f>OBV!G1645</f>
        <v>NEUTRAL</v>
      </c>
      <c r="L1645" s="6" t="str">
        <f>OBV!H1645</f>
        <v>BEARISH DIVERGENCE</v>
      </c>
    </row>
    <row r="1646" spans="1:12" ht="13.5" x14ac:dyDescent="0.25">
      <c r="A1646" s="3">
        <f>RSI!A1646</f>
        <v>44411</v>
      </c>
      <c r="B1646" s="2">
        <f>RSI!B1646</f>
        <v>6.7615999999999996</v>
      </c>
      <c r="C1646" s="2">
        <f>RSI!I1646</f>
        <v>57.334097480675311</v>
      </c>
      <c r="D1646" s="2">
        <f>MACD!E1646</f>
        <v>-2.5505804918377173E-2</v>
      </c>
      <c r="E1646" s="2">
        <f>MACD!F1646</f>
        <v>-7.194479244510868E-2</v>
      </c>
      <c r="F1646" s="2">
        <f>'Moving Avg'!D1646</f>
        <v>6.73956</v>
      </c>
      <c r="G1646" s="2">
        <f>'Moving Avg'!F1646</f>
        <v>6.6974100000000005</v>
      </c>
      <c r="H1646" s="2">
        <f>'Moving Avg'!G1646</f>
        <v>6.6252200000000014</v>
      </c>
      <c r="I1646" s="2">
        <f>'Moving Avg'!H1646</f>
        <v>6.5016925000000008</v>
      </c>
      <c r="J1646" s="6" t="str">
        <f>OBV!F1646</f>
        <v>BEARISH</v>
      </c>
      <c r="K1646" s="6" t="str">
        <f>OBV!G1646</f>
        <v>NEUTRAL</v>
      </c>
      <c r="L1646" s="6" t="str">
        <f>OBV!H1646</f>
        <v>BEARISH DIVERGENCE</v>
      </c>
    </row>
    <row r="1647" spans="1:12" ht="13.5" x14ac:dyDescent="0.25">
      <c r="A1647" s="3">
        <f>RSI!A1647</f>
        <v>44412</v>
      </c>
      <c r="B1647" s="2">
        <f>RSI!B1647</f>
        <v>6.7538</v>
      </c>
      <c r="C1647" s="2">
        <f>RSI!I1647</f>
        <v>56.492667958157725</v>
      </c>
      <c r="D1647" s="2">
        <f>MACD!E1647</f>
        <v>-5.7628770346696001E-4</v>
      </c>
      <c r="E1647" s="2">
        <f>MACD!F1647</f>
        <v>-5.767109149678034E-2</v>
      </c>
      <c r="F1647" s="2">
        <f>'Moving Avg'!D1647</f>
        <v>6.7537599999999998</v>
      </c>
      <c r="G1647" s="2">
        <f>'Moving Avg'!F1647</f>
        <v>6.709715000000001</v>
      </c>
      <c r="H1647" s="2">
        <f>'Moving Avg'!G1647</f>
        <v>6.6296840000000019</v>
      </c>
      <c r="I1647" s="2">
        <f>'Moving Avg'!H1647</f>
        <v>6.5031145000000006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6.7538</v>
      </c>
      <c r="C1648" s="2">
        <f>RSI!I1648</f>
        <v>56.492667958157732</v>
      </c>
      <c r="D1648" s="2">
        <f>MACD!E1648</f>
        <v>1.5282750430190895E-2</v>
      </c>
      <c r="E1648" s="2">
        <f>MACD!F1648</f>
        <v>-4.3080323111386092E-2</v>
      </c>
      <c r="F1648" s="2">
        <f>'Moving Avg'!D1648</f>
        <v>6.7647999999999993</v>
      </c>
      <c r="G1648" s="2">
        <f>'Moving Avg'!F1648</f>
        <v>6.7220200000000006</v>
      </c>
      <c r="H1648" s="2">
        <f>'Moving Avg'!G1648</f>
        <v>6.6349120000000017</v>
      </c>
      <c r="I1648" s="2">
        <f>'Moving Avg'!H1648</f>
        <v>6.5043450000000016</v>
      </c>
      <c r="J1648" s="6" t="str">
        <f>OBV!F1648</f>
        <v>BEARISH</v>
      </c>
      <c r="K1648" s="6" t="str">
        <f>OBV!G1648</f>
        <v>NEUTRAL</v>
      </c>
      <c r="L1648" s="6" t="str">
        <f>OBV!H1648</f>
        <v>BEARISH DIVERGENCE</v>
      </c>
    </row>
    <row r="1649" spans="1:12" ht="13.5" x14ac:dyDescent="0.25">
      <c r="A1649" s="3">
        <f>RSI!A1649</f>
        <v>44414</v>
      </c>
      <c r="B1649" s="2">
        <f>RSI!B1649</f>
        <v>6.7301000000000002</v>
      </c>
      <c r="C1649" s="2">
        <f>RSI!I1649</f>
        <v>53.714737722599523</v>
      </c>
      <c r="D1649" s="2">
        <f>MACD!E1649</f>
        <v>3.0097293122598678E-2</v>
      </c>
      <c r="E1649" s="2">
        <f>MACD!F1649</f>
        <v>-2.844479986458914E-2</v>
      </c>
      <c r="F1649" s="2">
        <f>'Moving Avg'!D1649</f>
        <v>6.7553399999999995</v>
      </c>
      <c r="G1649" s="2">
        <f>'Moving Avg'!F1649</f>
        <v>6.7331400000000006</v>
      </c>
      <c r="H1649" s="2">
        <f>'Moving Avg'!G1649</f>
        <v>6.6370640000000014</v>
      </c>
      <c r="I1649" s="2">
        <f>'Moving Avg'!H1649</f>
        <v>6.5054570000000016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6.7301000000000002</v>
      </c>
      <c r="C1650" s="2">
        <f>RSI!I1650</f>
        <v>53.714737722599523</v>
      </c>
      <c r="D1650" s="2">
        <f>MACD!E1650</f>
        <v>3.2731509840324691E-2</v>
      </c>
      <c r="E1650" s="2">
        <f>MACD!F1650</f>
        <v>-1.6209537923606375E-2</v>
      </c>
      <c r="F1650" s="2">
        <f>'Moving Avg'!D1650</f>
        <v>6.7458799999999997</v>
      </c>
      <c r="G1650" s="2">
        <f>'Moving Avg'!F1650</f>
        <v>6.7404349999999997</v>
      </c>
      <c r="H1650" s="2">
        <f>'Moving Avg'!G1650</f>
        <v>6.6386040000000017</v>
      </c>
      <c r="I1650" s="2">
        <f>'Moving Avg'!H1650</f>
        <v>6.5066455000000012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6.7301000000000002</v>
      </c>
      <c r="C1651" s="2">
        <f>RSI!I1651</f>
        <v>53.714737722599523</v>
      </c>
      <c r="D1651" s="2">
        <f>MACD!E1651</f>
        <v>2.3873628239222455E-2</v>
      </c>
      <c r="E1651" s="2">
        <f>MACD!F1651</f>
        <v>-8.192904691040611E-3</v>
      </c>
      <c r="F1651" s="2">
        <f>'Moving Avg'!D1651</f>
        <v>6.739580000000001</v>
      </c>
      <c r="G1651" s="2">
        <f>'Moving Avg'!F1651</f>
        <v>6.7481099999999996</v>
      </c>
      <c r="H1651" s="2">
        <f>'Moving Avg'!G1651</f>
        <v>6.6361620000000014</v>
      </c>
      <c r="I1651" s="2">
        <f>'Moving Avg'!H1651</f>
        <v>6.5080640000000018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6.7301000000000002</v>
      </c>
      <c r="C1652" s="2">
        <f>RSI!I1652</f>
        <v>53.714737722599523</v>
      </c>
      <c r="D1652" s="2">
        <f>MACD!E1652</f>
        <v>1.49972409079977E-2</v>
      </c>
      <c r="E1652" s="2">
        <f>MACD!F1652</f>
        <v>-3.5548755712329488E-3</v>
      </c>
      <c r="F1652" s="2">
        <f>'Moving Avg'!D1652</f>
        <v>6.7348400000000002</v>
      </c>
      <c r="G1652" s="2">
        <f>'Moving Avg'!F1652</f>
        <v>6.7554049999999988</v>
      </c>
      <c r="H1652" s="2">
        <f>'Moving Avg'!G1652</f>
        <v>6.6344860000000017</v>
      </c>
      <c r="I1652" s="2">
        <f>'Moving Avg'!H1652</f>
        <v>6.5095590000000003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6.7538</v>
      </c>
      <c r="C1653" s="2">
        <f>RSI!I1653</f>
        <v>56.586154534208461</v>
      </c>
      <c r="D1653" s="2">
        <f>MACD!E1653</f>
        <v>8.008079997117612E-3</v>
      </c>
      <c r="E1653" s="2">
        <f>MACD!F1653</f>
        <v>-1.2422844575628368E-3</v>
      </c>
      <c r="F1653" s="2">
        <f>'Moving Avg'!D1653</f>
        <v>6.7348400000000002</v>
      </c>
      <c r="G1653" s="2">
        <f>'Moving Avg'!F1653</f>
        <v>6.7631149999999991</v>
      </c>
      <c r="H1653" s="2">
        <f>'Moving Avg'!G1653</f>
        <v>6.6361920000000021</v>
      </c>
      <c r="I1653" s="2">
        <f>'Moving Avg'!H1653</f>
        <v>6.5109810000000001</v>
      </c>
      <c r="J1653" s="6" t="str">
        <f>OBV!F1653</f>
        <v>BULLISH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6.8089000000000004</v>
      </c>
      <c r="C1654" s="2">
        <f>RSI!I1654</f>
        <v>62.422829644255167</v>
      </c>
      <c r="D1654" s="2">
        <f>MACD!E1654</f>
        <v>9.8535171182563275E-3</v>
      </c>
      <c r="E1654" s="2">
        <f>MACD!F1654</f>
        <v>9.7687585760099596E-4</v>
      </c>
      <c r="F1654" s="2">
        <f>'Moving Avg'!D1654</f>
        <v>6.7506000000000004</v>
      </c>
      <c r="G1654" s="2">
        <f>'Moving Avg'!F1654</f>
        <v>6.7670750000000002</v>
      </c>
      <c r="H1654" s="2">
        <f>'Moving Avg'!G1654</f>
        <v>6.6400720000000009</v>
      </c>
      <c r="I1654" s="2">
        <f>'Moving Avg'!H1654</f>
        <v>6.5130615000000001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6.8010000000000002</v>
      </c>
      <c r="C1655" s="2">
        <f>RSI!I1655</f>
        <v>61.153373049955952</v>
      </c>
      <c r="D1655" s="2">
        <f>MACD!E1655</f>
        <v>1.1413292445435097E-2</v>
      </c>
      <c r="E1655" s="2">
        <f>MACD!F1655</f>
        <v>3.0641591751678163E-3</v>
      </c>
      <c r="F1655" s="2">
        <f>'Moving Avg'!D1655</f>
        <v>6.76478</v>
      </c>
      <c r="G1655" s="2">
        <f>'Moving Avg'!F1655</f>
        <v>6.768724999999999</v>
      </c>
      <c r="H1655" s="2">
        <f>'Moving Avg'!G1655</f>
        <v>6.6445600000000011</v>
      </c>
      <c r="I1655" s="2">
        <f>'Moving Avg'!H1655</f>
        <v>6.5153705000000004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6.7931999999999997</v>
      </c>
      <c r="C1656" s="2">
        <f>RSI!I1656</f>
        <v>59.85900993476497</v>
      </c>
      <c r="D1656" s="2">
        <f>MACD!E1656</f>
        <v>1.0383335309232855E-2</v>
      </c>
      <c r="E1656" s="2">
        <f>MACD!F1656</f>
        <v>4.5279944019808241E-3</v>
      </c>
      <c r="F1656" s="2">
        <f>'Moving Avg'!D1656</f>
        <v>6.7774000000000001</v>
      </c>
      <c r="G1656" s="2">
        <f>'Moving Avg'!F1656</f>
        <v>6.7620299999999984</v>
      </c>
      <c r="H1656" s="2">
        <f>'Moving Avg'!G1656</f>
        <v>6.6482800000000006</v>
      </c>
      <c r="I1656" s="2">
        <f>'Moving Avg'!H1656</f>
        <v>6.5176785000000006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6.7774000000000001</v>
      </c>
      <c r="C1657" s="2">
        <f>RSI!I1657</f>
        <v>57.217153995892964</v>
      </c>
      <c r="D1657" s="2">
        <f>MACD!E1657</f>
        <v>9.0683166377427682E-3</v>
      </c>
      <c r="E1657" s="2">
        <f>MACD!F1657</f>
        <v>5.4360588491332131E-3</v>
      </c>
      <c r="F1657" s="2">
        <f>'Moving Avg'!D1657</f>
        <v>6.7868599999999999</v>
      </c>
      <c r="G1657" s="2">
        <f>'Moving Avg'!F1657</f>
        <v>6.7580900000000002</v>
      </c>
      <c r="H1657" s="2">
        <f>'Moving Avg'!G1657</f>
        <v>6.6515300000000011</v>
      </c>
      <c r="I1657" s="2">
        <f>'Moving Avg'!H1657</f>
        <v>6.5203670000000002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6.7615999999999996</v>
      </c>
      <c r="C1658" s="2">
        <f>RSI!I1658</f>
        <v>54.621037191173087</v>
      </c>
      <c r="D1658" s="2">
        <f>MACD!E1658</f>
        <v>8.8361132154890498E-3</v>
      </c>
      <c r="E1658" s="2">
        <f>MACD!F1658</f>
        <v>6.1160697224043803E-3</v>
      </c>
      <c r="F1658" s="2">
        <f>'Moving Avg'!D1658</f>
        <v>6.7884199999999995</v>
      </c>
      <c r="G1658" s="2">
        <f>'Moving Avg'!F1658</f>
        <v>6.7549349999999979</v>
      </c>
      <c r="H1658" s="2">
        <f>'Moving Avg'!G1658</f>
        <v>6.6553840000000015</v>
      </c>
      <c r="I1658" s="2">
        <f>'Moving Avg'!H1658</f>
        <v>6.5235505000000016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6.6592000000000002</v>
      </c>
      <c r="C1659" s="2">
        <f>RSI!I1659</f>
        <v>41.48379953838716</v>
      </c>
      <c r="D1659" s="2">
        <f>MACD!E1659</f>
        <v>1.2403633460555952E-2</v>
      </c>
      <c r="E1659" s="2">
        <f>MACD!F1659</f>
        <v>7.3735824700346952E-3</v>
      </c>
      <c r="F1659" s="2">
        <f>'Moving Avg'!D1659</f>
        <v>6.7584800000000005</v>
      </c>
      <c r="G1659" s="2">
        <f>'Moving Avg'!F1659</f>
        <v>6.7466599999999985</v>
      </c>
      <c r="H1659" s="2">
        <f>'Moving Avg'!G1659</f>
        <v>6.6585680000000016</v>
      </c>
      <c r="I1659" s="2">
        <f>'Moving Avg'!H1659</f>
        <v>6.5256095000000025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6.6433999999999997</v>
      </c>
      <c r="C1660" s="2">
        <f>RSI!I1660</f>
        <v>39.889589658791287</v>
      </c>
      <c r="D1660" s="2">
        <f>MACD!E1660</f>
        <v>1.7035694809705682E-2</v>
      </c>
      <c r="E1660" s="2">
        <f>MACD!F1660</f>
        <v>9.3060049379688932E-3</v>
      </c>
      <c r="F1660" s="2">
        <f>'Moving Avg'!D1660</f>
        <v>6.7269600000000001</v>
      </c>
      <c r="G1660" s="2">
        <f>'Moving Avg'!F1660</f>
        <v>6.7407500000000002</v>
      </c>
      <c r="H1660" s="2">
        <f>'Moving Avg'!G1660</f>
        <v>6.6602099999999993</v>
      </c>
      <c r="I1660" s="2">
        <f>'Moving Avg'!H1660</f>
        <v>6.5272835000000011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6.6513</v>
      </c>
      <c r="C1661" s="2">
        <f>RSI!I1661</f>
        <v>41.108231961695388</v>
      </c>
      <c r="D1661" s="2">
        <f>MACD!E1661</f>
        <v>2.0873512734996602E-2</v>
      </c>
      <c r="E1661" s="2">
        <f>MACD!F1661</f>
        <v>1.1619506497374435E-2</v>
      </c>
      <c r="F1661" s="2">
        <f>'Moving Avg'!D1661</f>
        <v>6.6985799999999998</v>
      </c>
      <c r="G1661" s="2">
        <f>'Moving Avg'!F1661</f>
        <v>6.7387800000000002</v>
      </c>
      <c r="H1661" s="2">
        <f>'Moving Avg'!G1661</f>
        <v>6.6621640000000006</v>
      </c>
      <c r="I1661" s="2">
        <f>'Moving Avg'!H1661</f>
        <v>6.5289970000000013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6.6197999999999997</v>
      </c>
      <c r="C1662" s="2">
        <f>RSI!I1662</f>
        <v>37.81614040626112</v>
      </c>
      <c r="D1662" s="2">
        <f>MACD!E1662</f>
        <v>2.68738143831877E-2</v>
      </c>
      <c r="E1662" s="2">
        <f>MACD!F1662</f>
        <v>1.4670368074537088E-2</v>
      </c>
      <c r="F1662" s="2">
        <f>'Moving Avg'!D1662</f>
        <v>6.6670599999999993</v>
      </c>
      <c r="G1662" s="2">
        <f>'Moving Avg'!F1662</f>
        <v>6.7356299999999987</v>
      </c>
      <c r="H1662" s="2">
        <f>'Moving Avg'!G1662</f>
        <v>6.6636399999999991</v>
      </c>
      <c r="I1662" s="2">
        <f>'Moving Avg'!H1662</f>
        <v>6.5305530000000021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6.6197999999999997</v>
      </c>
      <c r="C1663" s="2">
        <f>RSI!I1663</f>
        <v>37.816140406261113</v>
      </c>
      <c r="D1663" s="2">
        <f>MACD!E1663</f>
        <v>3.6171785026264835E-2</v>
      </c>
      <c r="E1663" s="2">
        <f>MACD!F1663</f>
        <v>1.8970651464882637E-2</v>
      </c>
      <c r="F1663" s="2">
        <f>'Moving Avg'!D1663</f>
        <v>6.6387</v>
      </c>
      <c r="G1663" s="2">
        <f>'Moving Avg'!F1663</f>
        <v>6.7316900000000004</v>
      </c>
      <c r="H1663" s="2">
        <f>'Moving Avg'!G1663</f>
        <v>6.665881999999999</v>
      </c>
      <c r="I1663" s="2">
        <f>'Moving Avg'!H1663</f>
        <v>6.5327980000000005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6.6040000000000001</v>
      </c>
      <c r="C1664" s="2">
        <f>RSI!I1664</f>
        <v>36.132841940884241</v>
      </c>
      <c r="D1664" s="2">
        <f>MACD!E1664</f>
        <v>5.4218664760568913E-2</v>
      </c>
      <c r="E1664" s="2">
        <f>MACD!F1664</f>
        <v>2.6020254124019895E-2</v>
      </c>
      <c r="F1664" s="2">
        <f>'Moving Avg'!D1664</f>
        <v>6.6276599999999988</v>
      </c>
      <c r="G1664" s="2">
        <f>'Moving Avg'!F1664</f>
        <v>6.72302</v>
      </c>
      <c r="H1664" s="2">
        <f>'Moving Avg'!G1664</f>
        <v>6.6687279999999989</v>
      </c>
      <c r="I1664" s="2">
        <f>'Moving Avg'!H1664</f>
        <v>6.5345044999999997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6.8562000000000003</v>
      </c>
      <c r="C1665" s="2">
        <f>RSI!I1665</f>
        <v>63.818078235859602</v>
      </c>
      <c r="D1665" s="2">
        <f>MACD!E1665</f>
        <v>5.0178258116384988E-2</v>
      </c>
      <c r="E1665" s="2">
        <f>MACD!F1665</f>
        <v>3.0851854922492917E-2</v>
      </c>
      <c r="F1665" s="2">
        <f>'Moving Avg'!D1665</f>
        <v>6.6702200000000005</v>
      </c>
      <c r="G1665" s="2">
        <f>'Moving Avg'!F1665</f>
        <v>6.7269600000000001</v>
      </c>
      <c r="H1665" s="2">
        <f>'Moving Avg'!G1665</f>
        <v>6.6767699999999977</v>
      </c>
      <c r="I1665" s="2">
        <f>'Moving Avg'!H1665</f>
        <v>6.5372040000000018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6.8483000000000001</v>
      </c>
      <c r="C1666" s="2">
        <f>RSI!I1666</f>
        <v>62.898314372908622</v>
      </c>
      <c r="D1666" s="2">
        <f>MACD!E1666</f>
        <v>4.5196990710071105E-2</v>
      </c>
      <c r="E1666" s="2">
        <f>MACD!F1666</f>
        <v>3.3720882080008556E-2</v>
      </c>
      <c r="F1666" s="2">
        <f>'Moving Avg'!D1666</f>
        <v>6.7096199999999993</v>
      </c>
      <c r="G1666" s="2">
        <f>'Moving Avg'!F1666</f>
        <v>6.7312950000000003</v>
      </c>
      <c r="H1666" s="2">
        <f>'Moving Avg'!G1666</f>
        <v>6.6848079999999985</v>
      </c>
      <c r="I1666" s="2">
        <f>'Moving Avg'!H1666</f>
        <v>6.5401320000000007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6.8167999999999997</v>
      </c>
      <c r="C1667" s="2">
        <f>RSI!I1667</f>
        <v>59.232576629849468</v>
      </c>
      <c r="D1667" s="2">
        <f>MACD!E1667</f>
        <v>4.0053866779654612E-2</v>
      </c>
      <c r="E1667" s="2">
        <f>MACD!F1667</f>
        <v>3.4987479019937769E-2</v>
      </c>
      <c r="F1667" s="2">
        <f>'Moving Avg'!D1667</f>
        <v>6.7490199999999998</v>
      </c>
      <c r="G1667" s="2">
        <f>'Moving Avg'!F1667</f>
        <v>6.7344449999999991</v>
      </c>
      <c r="H1667" s="2">
        <f>'Moving Avg'!G1667</f>
        <v>6.6919099999999982</v>
      </c>
      <c r="I1667" s="2">
        <f>'Moving Avg'!H1667</f>
        <v>6.5429410000000008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6.7774000000000001</v>
      </c>
      <c r="C1668" s="2">
        <f>RSI!I1668</f>
        <v>54.921045448196999</v>
      </c>
      <c r="D1668" s="2">
        <f>MACD!E1668</f>
        <v>3.5606645845228435E-2</v>
      </c>
      <c r="E1668" s="2">
        <f>MACD!F1668</f>
        <v>3.5111312384995902E-2</v>
      </c>
      <c r="F1668" s="2">
        <f>'Moving Avg'!D1668</f>
        <v>6.7805400000000002</v>
      </c>
      <c r="G1668" s="2">
        <f>'Moving Avg'!F1668</f>
        <v>6.7356249999999989</v>
      </c>
      <c r="H1668" s="2">
        <f>'Moving Avg'!G1668</f>
        <v>6.6953139999999971</v>
      </c>
      <c r="I1668" s="2">
        <f>'Moving Avg'!H1668</f>
        <v>6.5454764999999995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6.6985999999999999</v>
      </c>
      <c r="C1669" s="2">
        <f>RSI!I1669</f>
        <v>47.477595069825448</v>
      </c>
      <c r="D1669" s="2">
        <f>MACD!E1669</f>
        <v>2.1619716100646613E-2</v>
      </c>
      <c r="E1669" s="2">
        <f>MACD!F1669</f>
        <v>3.2412993128126046E-2</v>
      </c>
      <c r="F1669" s="2">
        <f>'Moving Avg'!D1669</f>
        <v>6.7994600000000007</v>
      </c>
      <c r="G1669" s="2">
        <f>'Moving Avg'!F1669</f>
        <v>6.7340500000000008</v>
      </c>
      <c r="H1669" s="2">
        <f>'Moving Avg'!G1669</f>
        <v>6.6971419999999977</v>
      </c>
      <c r="I1669" s="2">
        <f>'Moving Avg'!H1669</f>
        <v>6.5475794999999986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6.6906999999999996</v>
      </c>
      <c r="C1670" s="2">
        <f>RSI!I1670</f>
        <v>46.792894064612454</v>
      </c>
      <c r="D1670" s="2">
        <f>MACD!E1670</f>
        <v>8.1203299349414948E-3</v>
      </c>
      <c r="E1670" s="2">
        <f>MACD!F1670</f>
        <v>2.7554460489489136E-2</v>
      </c>
      <c r="F1670" s="2">
        <f>'Moving Avg'!D1670</f>
        <v>6.7663600000000006</v>
      </c>
      <c r="G1670" s="2">
        <f>'Moving Avg'!F1670</f>
        <v>6.732079999999999</v>
      </c>
      <c r="H1670" s="2">
        <f>'Moving Avg'!G1670</f>
        <v>6.6985059999999974</v>
      </c>
      <c r="I1670" s="2">
        <f>'Moving Avg'!H1670</f>
        <v>6.5486859999999991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6.6197999999999997</v>
      </c>
      <c r="C1671" s="2">
        <f>RSI!I1671</f>
        <v>41.068553229432737</v>
      </c>
      <c r="D1671" s="2">
        <f>MACD!E1671</f>
        <v>3.3795535380516384E-3</v>
      </c>
      <c r="E1671" s="2">
        <f>MACD!F1671</f>
        <v>2.2719479099201637E-2</v>
      </c>
      <c r="F1671" s="2">
        <f>'Moving Avg'!D1671</f>
        <v>6.7206599999999996</v>
      </c>
      <c r="G1671" s="2">
        <f>'Moving Avg'!F1671</f>
        <v>6.726564999999999</v>
      </c>
      <c r="H1671" s="2">
        <f>'Moving Avg'!G1671</f>
        <v>6.6999819999999985</v>
      </c>
      <c r="I1671" s="2">
        <f>'Moving Avg'!H1671</f>
        <v>6.5490934999999979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6.6592000000000002</v>
      </c>
      <c r="C1672" s="2">
        <f>RSI!I1672</f>
        <v>45.088700556871366</v>
      </c>
      <c r="D1672" s="2">
        <f>MACD!E1672</f>
        <v>-7.7789414001170343E-3</v>
      </c>
      <c r="E1672" s="2">
        <f>MACD!F1672</f>
        <v>1.6619794999337904E-2</v>
      </c>
      <c r="F1672" s="2">
        <f>'Moving Avg'!D1672</f>
        <v>6.6891399999999992</v>
      </c>
      <c r="G1672" s="2">
        <f>'Moving Avg'!F1672</f>
        <v>6.72302</v>
      </c>
      <c r="H1672" s="2">
        <f>'Moving Avg'!G1672</f>
        <v>6.700867999999998</v>
      </c>
      <c r="I1672" s="2">
        <f>'Moving Avg'!H1672</f>
        <v>6.5498509999999976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6.6592000000000002</v>
      </c>
      <c r="C1673" s="2">
        <f>RSI!I1673</f>
        <v>45.088700556871366</v>
      </c>
      <c r="D1673" s="2">
        <f>MACD!E1673</f>
        <v>-1.6881705908367906E-2</v>
      </c>
      <c r="E1673" s="2">
        <f>MACD!F1673</f>
        <v>9.9194948177967444E-3</v>
      </c>
      <c r="F1673" s="2">
        <f>'Moving Avg'!D1673</f>
        <v>6.6654999999999989</v>
      </c>
      <c r="G1673" s="2">
        <f>'Moving Avg'!F1673</f>
        <v>6.7182899999999988</v>
      </c>
      <c r="H1673" s="2">
        <f>'Moving Avg'!G1673</f>
        <v>6.7019079999999986</v>
      </c>
      <c r="I1673" s="2">
        <f>'Moving Avg'!H1673</f>
        <v>6.5512594999999978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6.6513</v>
      </c>
      <c r="C1674" s="2">
        <f>RSI!I1674</f>
        <v>44.384611610927678</v>
      </c>
      <c r="D1674" s="2">
        <f>MACD!E1674</f>
        <v>-2.6115704244936033E-2</v>
      </c>
      <c r="E1674" s="2">
        <f>MACD!F1674</f>
        <v>2.7124550052501891E-3</v>
      </c>
      <c r="F1674" s="2">
        <f>'Moving Avg'!D1674</f>
        <v>6.65604</v>
      </c>
      <c r="G1674" s="2">
        <f>'Moving Avg'!F1674</f>
        <v>6.7104099999999987</v>
      </c>
      <c r="H1674" s="2">
        <f>'Moving Avg'!G1674</f>
        <v>6.7032499999999979</v>
      </c>
      <c r="I1674" s="2">
        <f>'Moving Avg'!H1674</f>
        <v>6.5526664999999973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6.5724999999999998</v>
      </c>
      <c r="C1675" s="2">
        <f>RSI!I1675</f>
        <v>38.008896822144514</v>
      </c>
      <c r="D1675" s="2">
        <f>MACD!E1675</f>
        <v>1.1045302234903076E-2</v>
      </c>
      <c r="E1675" s="2">
        <f>MACD!F1675</f>
        <v>4.3790244511807668E-3</v>
      </c>
      <c r="F1675" s="2">
        <f>'Moving Avg'!D1675</f>
        <v>6.6323999999999996</v>
      </c>
      <c r="G1675" s="2">
        <f>'Moving Avg'!F1675</f>
        <v>6.6989849999999986</v>
      </c>
      <c r="H1675" s="2">
        <f>'Moving Avg'!G1675</f>
        <v>6.7045459999999979</v>
      </c>
      <c r="I1675" s="2">
        <f>'Moving Avg'!H1675</f>
        <v>6.5539474999999969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6.6197999999999997</v>
      </c>
      <c r="C1676" s="2">
        <f>RSI!I1676</f>
        <v>43.276123031000367</v>
      </c>
      <c r="D1676" s="2">
        <f>MACD!E1676</f>
        <v>3.8548138625262851E-2</v>
      </c>
      <c r="E1676" s="2">
        <f>MACD!F1676</f>
        <v>1.1212847285997184E-2</v>
      </c>
      <c r="F1676" s="2">
        <f>'Moving Avg'!D1676</f>
        <v>6.6323999999999996</v>
      </c>
      <c r="G1676" s="2">
        <f>'Moving Avg'!F1676</f>
        <v>6.690315</v>
      </c>
      <c r="H1676" s="2">
        <f>'Moving Avg'!G1676</f>
        <v>6.7067879999999995</v>
      </c>
      <c r="I1676" s="2">
        <f>'Moving Avg'!H1676</f>
        <v>6.5554649999999972</v>
      </c>
      <c r="J1676" s="6" t="str">
        <f>OBV!F1676</f>
        <v>BEARISH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6.7301000000000002</v>
      </c>
      <c r="C1677" s="2">
        <f>RSI!I1677</f>
        <v>53.251311157514102</v>
      </c>
      <c r="D1677" s="2">
        <f>MACD!E1677</f>
        <v>4.9244114274402229E-2</v>
      </c>
      <c r="E1677" s="2">
        <f>MACD!F1677</f>
        <v>1.8819100683678196E-2</v>
      </c>
      <c r="F1677" s="2">
        <f>'Moving Avg'!D1677</f>
        <v>6.6465800000000002</v>
      </c>
      <c r="G1677" s="2">
        <f>'Moving Avg'!F1677</f>
        <v>6.687949999999999</v>
      </c>
      <c r="H1677" s="2">
        <f>'Moving Avg'!G1677</f>
        <v>6.7112360000000004</v>
      </c>
      <c r="I1677" s="2">
        <f>'Moving Avg'!H1677</f>
        <v>6.5566919999999955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44459</v>
      </c>
      <c r="B1678" s="2">
        <f>RSI!B1678</f>
        <v>6.6592000000000002</v>
      </c>
      <c r="C1678" s="2">
        <f>RSI!I1678</f>
        <v>47.472331610743851</v>
      </c>
      <c r="D1678" s="2">
        <f>MACD!E1678</f>
        <v>5.7241313267039295E-2</v>
      </c>
      <c r="E1678" s="2">
        <f>MACD!F1678</f>
        <v>2.6503543200350418E-2</v>
      </c>
      <c r="F1678" s="2">
        <f>'Moving Avg'!D1678</f>
        <v>6.6465800000000002</v>
      </c>
      <c r="G1678" s="2">
        <f>'Moving Avg'!F1678</f>
        <v>6.68283</v>
      </c>
      <c r="H1678" s="2">
        <f>'Moving Avg'!G1678</f>
        <v>6.7142659999999976</v>
      </c>
      <c r="I1678" s="2">
        <f>'Moving Avg'!H1678</f>
        <v>6.5584829999999963</v>
      </c>
      <c r="J1678" s="6" t="str">
        <f>OBV!F1678</f>
        <v>BEARISH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6.7380000000000004</v>
      </c>
      <c r="C1679" s="2">
        <f>RSI!I1679</f>
        <v>53.51093281946082</v>
      </c>
      <c r="D1679" s="2">
        <f>MACD!E1679</f>
        <v>4.6241496941987315E-2</v>
      </c>
      <c r="E1679" s="2">
        <f>MACD!F1679</f>
        <v>3.0451133948677801E-2</v>
      </c>
      <c r="F1679" s="2">
        <f>'Moving Avg'!D1679</f>
        <v>6.6639200000000001</v>
      </c>
      <c r="G1679" s="2">
        <f>'Moving Avg'!F1679</f>
        <v>6.6867700000000001</v>
      </c>
      <c r="H1679" s="2">
        <f>'Moving Avg'!G1679</f>
        <v>6.7188719999999975</v>
      </c>
      <c r="I1679" s="2">
        <f>'Moving Avg'!H1679</f>
        <v>6.5600174999999972</v>
      </c>
      <c r="J1679" s="6" t="str">
        <f>OBV!F1679</f>
        <v>BEARISH</v>
      </c>
      <c r="K1679" s="6" t="str">
        <f>OBV!G1679</f>
        <v>NEUTRAL</v>
      </c>
      <c r="L1679" s="6" t="str">
        <f>OBV!H1679</f>
        <v>BEARISH DIVERGENCE</v>
      </c>
    </row>
    <row r="1680" spans="1:12" ht="13.5" x14ac:dyDescent="0.25">
      <c r="A1680" s="3">
        <f>RSI!A1680</f>
        <v>44461</v>
      </c>
      <c r="B1680" s="2">
        <f>RSI!B1680</f>
        <v>6.6985999999999999</v>
      </c>
      <c r="C1680" s="2">
        <f>RSI!I1680</f>
        <v>50.391604416434085</v>
      </c>
      <c r="D1680" s="2">
        <f>MACD!E1680</f>
        <v>3.8350569656639522E-2</v>
      </c>
      <c r="E1680" s="2">
        <f>MACD!F1680</f>
        <v>3.2031021090270145E-2</v>
      </c>
      <c r="F1680" s="2">
        <f>'Moving Avg'!D1680</f>
        <v>6.6891400000000001</v>
      </c>
      <c r="G1680" s="2">
        <f>'Moving Avg'!F1680</f>
        <v>6.6895300000000004</v>
      </c>
      <c r="H1680" s="2">
        <f>'Moving Avg'!G1680</f>
        <v>6.7211599999999976</v>
      </c>
      <c r="I1680" s="2">
        <f>'Moving Avg'!H1680</f>
        <v>6.5617374999999969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44462</v>
      </c>
      <c r="B1681" s="2">
        <f>RSI!B1681</f>
        <v>6.6906999999999996</v>
      </c>
      <c r="C1681" s="2">
        <f>RSI!I1681</f>
        <v>49.765192773173212</v>
      </c>
      <c r="D1681" s="2">
        <f>MACD!E1681</f>
        <v>2.1318640078015427E-2</v>
      </c>
      <c r="E1681" s="2">
        <f>MACD!F1681</f>
        <v>2.9888544887819203E-2</v>
      </c>
      <c r="F1681" s="2">
        <f>'Moving Avg'!D1681</f>
        <v>6.7033199999999997</v>
      </c>
      <c r="G1681" s="2">
        <f>'Moving Avg'!F1681</f>
        <v>6.6914999999999996</v>
      </c>
      <c r="H1681" s="2">
        <f>'Moving Avg'!G1681</f>
        <v>6.7234419999999986</v>
      </c>
      <c r="I1681" s="2">
        <f>'Moving Avg'!H1681</f>
        <v>6.5634949999999979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</row>
    <row r="1682" spans="1:12" ht="13.5" x14ac:dyDescent="0.25">
      <c r="A1682" s="3">
        <f>RSI!A1682</f>
        <v>44463</v>
      </c>
      <c r="B1682" s="2">
        <f>RSI!B1682</f>
        <v>6.6592000000000002</v>
      </c>
      <c r="C1682" s="2">
        <f>RSI!I1682</f>
        <v>47.243391562116855</v>
      </c>
      <c r="D1682" s="2">
        <f>MACD!E1682</f>
        <v>1.5318482828916125E-2</v>
      </c>
      <c r="E1682" s="2">
        <f>MACD!F1682</f>
        <v>2.6974532476038586E-2</v>
      </c>
      <c r="F1682" s="2">
        <f>'Moving Avg'!D1682</f>
        <v>6.6891400000000001</v>
      </c>
      <c r="G1682" s="2">
        <f>'Moving Avg'!F1682</f>
        <v>6.6934699999999996</v>
      </c>
      <c r="H1682" s="2">
        <f>'Moving Avg'!G1682</f>
        <v>6.7249419999999986</v>
      </c>
      <c r="I1682" s="2">
        <f>'Moving Avg'!H1682</f>
        <v>6.5650949999999986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6.6197999999999997</v>
      </c>
      <c r="C1683" s="2">
        <f>RSI!I1683</f>
        <v>44.224689170468871</v>
      </c>
      <c r="D1683" s="2">
        <f>MACD!E1683</f>
        <v>1.3361453840831317E-2</v>
      </c>
      <c r="E1683" s="2">
        <f>MACD!F1683</f>
        <v>2.4251916748997134E-2</v>
      </c>
      <c r="F1683" s="2">
        <f>'Moving Avg'!D1683</f>
        <v>6.6812599999999991</v>
      </c>
      <c r="G1683" s="2">
        <f>'Moving Avg'!F1683</f>
        <v>6.6934699999999996</v>
      </c>
      <c r="H1683" s="2">
        <f>'Moving Avg'!G1683</f>
        <v>6.7253459999999983</v>
      </c>
      <c r="I1683" s="2">
        <f>'Moving Avg'!H1683</f>
        <v>6.5671869999999988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6.5410000000000004</v>
      </c>
      <c r="C1684" s="2">
        <f>RSI!I1684</f>
        <v>38.874612744753392</v>
      </c>
      <c r="D1684" s="2">
        <f>MACD!E1684</f>
        <v>1.6746557011524388E-2</v>
      </c>
      <c r="E1684" s="2">
        <f>MACD!F1684</f>
        <v>2.2750844801502586E-2</v>
      </c>
      <c r="F1684" s="2">
        <f>'Moving Avg'!D1684</f>
        <v>6.6418599999999994</v>
      </c>
      <c r="G1684" s="2">
        <f>'Moving Avg'!F1684</f>
        <v>6.6903199999999998</v>
      </c>
      <c r="H1684" s="2">
        <f>'Moving Avg'!G1684</f>
        <v>6.7215719999999983</v>
      </c>
      <c r="I1684" s="2">
        <f>'Moving Avg'!H1684</f>
        <v>6.5681189999999985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6.7694999999999999</v>
      </c>
      <c r="C1685" s="2">
        <f>RSI!I1685</f>
        <v>55.634896472586213</v>
      </c>
      <c r="D1685" s="2">
        <f>MACD!E1685</f>
        <v>-8.5841633762404612E-3</v>
      </c>
      <c r="E1685" s="2">
        <f>MACD!F1685</f>
        <v>1.6483843165953978E-2</v>
      </c>
      <c r="F1685" s="2">
        <f>'Moving Avg'!D1685</f>
        <v>6.65604</v>
      </c>
      <c r="G1685" s="2">
        <f>'Moving Avg'!F1685</f>
        <v>6.6859849999999978</v>
      </c>
      <c r="H1685" s="2">
        <f>'Moving Avg'!G1685</f>
        <v>6.721601999999999</v>
      </c>
      <c r="I1685" s="2">
        <f>'Moving Avg'!H1685</f>
        <v>6.5707294999999988</v>
      </c>
      <c r="J1685" s="6" t="str">
        <f>OBV!F1685</f>
        <v>BEARISH</v>
      </c>
      <c r="K1685" s="6" t="str">
        <f>OBV!G1685</f>
        <v>NEUTRAL</v>
      </c>
      <c r="L1685" s="6" t="str">
        <f>OBV!H1685</f>
        <v>BEARISH DIVERGENCE</v>
      </c>
    </row>
    <row r="1686" spans="1:12" ht="13.5" x14ac:dyDescent="0.25">
      <c r="A1686" s="3">
        <f>RSI!A1686</f>
        <v>44469</v>
      </c>
      <c r="B1686" s="2">
        <f>RSI!B1686</f>
        <v>6.6276999999999999</v>
      </c>
      <c r="C1686" s="2">
        <f>RSI!I1686</f>
        <v>47.018876447107949</v>
      </c>
      <c r="D1686" s="2">
        <f>MACD!E1686</f>
        <v>-1.2796731618776924E-2</v>
      </c>
      <c r="E1686" s="2">
        <f>MACD!F1686</f>
        <v>1.0627728209007797E-2</v>
      </c>
      <c r="F1686" s="2">
        <f>'Moving Avg'!D1686</f>
        <v>6.64344</v>
      </c>
      <c r="G1686" s="2">
        <f>'Moving Avg'!F1686</f>
        <v>6.6749549999999989</v>
      </c>
      <c r="H1686" s="2">
        <f>'Moving Avg'!G1686</f>
        <v>6.7156139999999986</v>
      </c>
      <c r="I1686" s="2">
        <f>'Moving Avg'!H1686</f>
        <v>6.5722864999999988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6.6985999999999999</v>
      </c>
      <c r="C1687" s="2">
        <f>RSI!I1687</f>
        <v>51.096906618516108</v>
      </c>
      <c r="D1687" s="2">
        <f>MACD!E1687</f>
        <v>-4.3239946963335996E-3</v>
      </c>
      <c r="E1687" s="2">
        <f>MACD!F1687</f>
        <v>7.6373836279395174E-3</v>
      </c>
      <c r="F1687" s="2">
        <f>'Moving Avg'!D1687</f>
        <v>6.6513200000000001</v>
      </c>
      <c r="G1687" s="2">
        <f>'Moving Avg'!F1687</f>
        <v>6.6690449999999988</v>
      </c>
      <c r="H1687" s="2">
        <f>'Moving Avg'!G1687</f>
        <v>6.7124619999999995</v>
      </c>
      <c r="I1687" s="2">
        <f>'Moving Avg'!H1687</f>
        <v>6.5738919999999998</v>
      </c>
      <c r="J1687" s="6" t="str">
        <f>OBV!F1687</f>
        <v>BULLISH</v>
      </c>
      <c r="K1687" s="6" t="str">
        <f>OBV!G1687</f>
        <v>NEUTRAL</v>
      </c>
      <c r="L1687" s="6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6.6985999999999999</v>
      </c>
      <c r="C1688" s="2">
        <f>RSI!I1688</f>
        <v>51.096906618516108</v>
      </c>
      <c r="D1688" s="2">
        <f>MACD!E1688</f>
        <v>-8.1852521537211231E-3</v>
      </c>
      <c r="E1688" s="2">
        <f>MACD!F1688</f>
        <v>4.4728564716073893E-3</v>
      </c>
      <c r="F1688" s="2">
        <f>'Moving Avg'!D1688</f>
        <v>6.6670800000000003</v>
      </c>
      <c r="G1688" s="2">
        <f>'Moving Avg'!F1688</f>
        <v>6.6651049999999987</v>
      </c>
      <c r="H1688" s="2">
        <f>'Moving Avg'!G1688</f>
        <v>6.7099399999999978</v>
      </c>
      <c r="I1688" s="2">
        <f>'Moving Avg'!H1688</f>
        <v>6.5755355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6.6906999999999996</v>
      </c>
      <c r="C1689" s="2">
        <f>RSI!I1689</f>
        <v>50.593666051204409</v>
      </c>
      <c r="D1689" s="2">
        <f>MACD!E1689</f>
        <v>1.1420846207341739E-3</v>
      </c>
      <c r="E1689" s="2">
        <f>MACD!F1689</f>
        <v>3.8067021014327467E-3</v>
      </c>
      <c r="F1689" s="2">
        <f>'Moving Avg'!D1689</f>
        <v>6.6970200000000002</v>
      </c>
      <c r="G1689" s="2">
        <f>'Moving Avg'!F1689</f>
        <v>6.6647099999999995</v>
      </c>
      <c r="H1689" s="2">
        <f>'Moving Avg'!G1689</f>
        <v>6.7072599999999989</v>
      </c>
      <c r="I1689" s="2">
        <f>'Moving Avg'!H1689</f>
        <v>6.5774460000000001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6.7538</v>
      </c>
      <c r="C1690" s="2">
        <f>RSI!I1690</f>
        <v>54.452307012870179</v>
      </c>
      <c r="D1690" s="2">
        <f>MACD!E1690</f>
        <v>-1.7597692980926283E-3</v>
      </c>
      <c r="E1690" s="2">
        <f>MACD!F1690</f>
        <v>2.6934078215276719E-3</v>
      </c>
      <c r="F1690" s="2">
        <f>'Moving Avg'!D1690</f>
        <v>6.6938800000000001</v>
      </c>
      <c r="G1690" s="2">
        <f>'Moving Avg'!F1690</f>
        <v>6.667864999999999</v>
      </c>
      <c r="H1690" s="2">
        <f>'Moving Avg'!G1690</f>
        <v>6.7071039999999993</v>
      </c>
      <c r="I1690" s="2">
        <f>'Moving Avg'!H1690</f>
        <v>6.5793654999999998</v>
      </c>
      <c r="J1690" s="6" t="str">
        <f>OBV!F1690</f>
        <v>BULLISH</v>
      </c>
      <c r="K1690" s="6" t="str">
        <f>OBV!G1690</f>
        <v>NEUTRAL</v>
      </c>
      <c r="L1690" s="6" t="str">
        <f>OBV!H1690</f>
        <v>BULLISH DIVERGENCE</v>
      </c>
    </row>
    <row r="1691" spans="1:12" ht="13.5" x14ac:dyDescent="0.25">
      <c r="A1691" s="3">
        <f>RSI!A1691</f>
        <v>44476</v>
      </c>
      <c r="B1691" s="2">
        <f>RSI!B1691</f>
        <v>6.8483000000000001</v>
      </c>
      <c r="C1691" s="2">
        <f>RSI!I1691</f>
        <v>59.547745928864394</v>
      </c>
      <c r="D1691" s="2">
        <f>MACD!E1691</f>
        <v>-1.2857691664145854E-2</v>
      </c>
      <c r="E1691" s="2">
        <f>MACD!F1691</f>
        <v>-4.1681207560703313E-4</v>
      </c>
      <c r="F1691" s="2">
        <f>'Moving Avg'!D1691</f>
        <v>6.7379999999999995</v>
      </c>
      <c r="G1691" s="2">
        <f>'Moving Avg'!F1691</f>
        <v>6.6792899999999991</v>
      </c>
      <c r="H1691" s="2">
        <f>'Moving Avg'!G1691</f>
        <v>6.7102559999999993</v>
      </c>
      <c r="I1691" s="2">
        <f>'Moving Avg'!H1691</f>
        <v>6.5818339999999997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6.9114000000000004</v>
      </c>
      <c r="C1692" s="2">
        <f>RSI!I1692</f>
        <v>62.559625695681326</v>
      </c>
      <c r="D1692" s="2">
        <f>MACD!E1692</f>
        <v>-3.2722358000351726E-2</v>
      </c>
      <c r="E1692" s="2">
        <f>MACD!F1692</f>
        <v>-6.8779212605559721E-3</v>
      </c>
      <c r="F1692" s="2">
        <f>'Moving Avg'!D1692</f>
        <v>6.7805599999999995</v>
      </c>
      <c r="G1692" s="2">
        <f>'Moving Avg'!F1692</f>
        <v>6.6918999999999995</v>
      </c>
      <c r="H1692" s="2">
        <f>'Moving Avg'!G1692</f>
        <v>6.7148279999999989</v>
      </c>
      <c r="I1692" s="2">
        <f>'Moving Avg'!H1692</f>
        <v>6.5846180000000007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6.8562000000000003</v>
      </c>
      <c r="C1693" s="2">
        <f>RSI!I1693</f>
        <v>58.459083291140104</v>
      </c>
      <c r="D1693" s="2">
        <f>MACD!E1693</f>
        <v>-5.275966230364304E-2</v>
      </c>
      <c r="E1693" s="2">
        <f>MACD!F1693</f>
        <v>-1.6054269469173387E-2</v>
      </c>
      <c r="F1693" s="2">
        <f>'Moving Avg'!D1693</f>
        <v>6.8120799999999999</v>
      </c>
      <c r="G1693" s="2">
        <f>'Moving Avg'!F1693</f>
        <v>6.7017499999999997</v>
      </c>
      <c r="H1693" s="2">
        <f>'Moving Avg'!G1693</f>
        <v>6.7179799999999998</v>
      </c>
      <c r="I1693" s="2">
        <f>'Moving Avg'!H1693</f>
        <v>6.5873175000000002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6.8403999999999998</v>
      </c>
      <c r="C1694" s="2">
        <f>RSI!I1694</f>
        <v>57.301333824235883</v>
      </c>
      <c r="D1694" s="2">
        <f>MACD!E1694</f>
        <v>-8.1503878925268225E-2</v>
      </c>
      <c r="E1694" s="2">
        <f>MACD!F1694</f>
        <v>-2.9144191360392358E-2</v>
      </c>
      <c r="F1694" s="2">
        <f>'Moving Avg'!D1694</f>
        <v>6.8420200000000007</v>
      </c>
      <c r="G1694" s="2">
        <f>'Moving Avg'!F1694</f>
        <v>6.7112049999999979</v>
      </c>
      <c r="H1694" s="2">
        <f>'Moving Avg'!G1694</f>
        <v>6.7192399999999983</v>
      </c>
      <c r="I1694" s="2">
        <f>'Moving Avg'!H1694</f>
        <v>6.5903210000000003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6.9192</v>
      </c>
      <c r="C1695" s="2">
        <f>RSI!I1695</f>
        <v>61.406498521076742</v>
      </c>
      <c r="D1695" s="2">
        <f>MACD!E1695</f>
        <v>-7.7190614125399293E-2</v>
      </c>
      <c r="E1695" s="2">
        <f>MACD!F1695</f>
        <v>-3.8753475913393745E-2</v>
      </c>
      <c r="F1695" s="2">
        <f>'Moving Avg'!D1695</f>
        <v>6.8751000000000007</v>
      </c>
      <c r="G1695" s="2">
        <f>'Moving Avg'!F1695</f>
        <v>6.7285399999999997</v>
      </c>
      <c r="H1695" s="2">
        <f>'Moving Avg'!G1695</f>
        <v>6.7220759999999986</v>
      </c>
      <c r="I1695" s="2">
        <f>'Moving Avg'!H1695</f>
        <v>6.5931440000000006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6.8562000000000003</v>
      </c>
      <c r="C1696" s="2">
        <f>RSI!I1696</f>
        <v>56.711989529333614</v>
      </c>
      <c r="D1696" s="2">
        <f>MACD!E1696</f>
        <v>-9.1786311343445171E-2</v>
      </c>
      <c r="E1696" s="2">
        <f>MACD!F1696</f>
        <v>-4.9360042999404032E-2</v>
      </c>
      <c r="F1696" s="2">
        <f>'Moving Avg'!D1696</f>
        <v>6.8766800000000003</v>
      </c>
      <c r="G1696" s="2">
        <f>'Moving Avg'!F1696</f>
        <v>6.7403599999999999</v>
      </c>
      <c r="H1696" s="2">
        <f>'Moving Avg'!G1696</f>
        <v>6.7239679999999984</v>
      </c>
      <c r="I1696" s="2">
        <f>'Moving Avg'!H1696</f>
        <v>6.5956520000000012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6.7694999999999999</v>
      </c>
      <c r="C1697" s="2">
        <f>RSI!I1697</f>
        <v>50.940328537239424</v>
      </c>
      <c r="D1697" s="2">
        <f>MACD!E1697</f>
        <v>-8.7449762880735804E-2</v>
      </c>
      <c r="E1697" s="2">
        <f>MACD!F1697</f>
        <v>-5.6977986975670386E-2</v>
      </c>
      <c r="F1697" s="2">
        <f>'Moving Avg'!D1697</f>
        <v>6.8483000000000001</v>
      </c>
      <c r="G1697" s="2">
        <f>'Moving Avg'!F1697</f>
        <v>6.7423299999999999</v>
      </c>
      <c r="H1697" s="2">
        <f>'Moving Avg'!G1697</f>
        <v>6.7242819999999988</v>
      </c>
      <c r="I1697" s="2">
        <f>'Moving Avg'!H1697</f>
        <v>6.5982245000000015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6.7380000000000004</v>
      </c>
      <c r="C1698" s="2">
        <f>RSI!I1698</f>
        <v>48.989560574305713</v>
      </c>
      <c r="D1698" s="2">
        <f>MACD!E1698</f>
        <v>-8.1530247556610647E-2</v>
      </c>
      <c r="E1698" s="2">
        <f>MACD!F1698</f>
        <v>-6.1888439091858441E-2</v>
      </c>
      <c r="F1698" s="2">
        <f>'Moving Avg'!D1698</f>
        <v>6.8246599999999997</v>
      </c>
      <c r="G1698" s="2">
        <f>'Moving Avg'!F1698</f>
        <v>6.74627</v>
      </c>
      <c r="H1698" s="2">
        <f>'Moving Avg'!G1698</f>
        <v>6.7239659999999981</v>
      </c>
      <c r="I1698" s="2">
        <f>'Moving Avg'!H1698</f>
        <v>6.6005245000000015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6.8483000000000001</v>
      </c>
      <c r="C1699" s="2">
        <f>RSI!I1699</f>
        <v>55.426381236508043</v>
      </c>
      <c r="D1699" s="2">
        <f>MACD!E1699</f>
        <v>-8.5798088854727617E-2</v>
      </c>
      <c r="E1699" s="2">
        <f>MACD!F1699</f>
        <v>-6.6670369044432271E-2</v>
      </c>
      <c r="F1699" s="2">
        <f>'Moving Avg'!D1699</f>
        <v>6.8262400000000003</v>
      </c>
      <c r="G1699" s="2">
        <f>'Moving Avg'!F1699</f>
        <v>6.7517849999999999</v>
      </c>
      <c r="H1699" s="2">
        <f>'Moving Avg'!G1699</f>
        <v>6.726329999999999</v>
      </c>
      <c r="I1699" s="2">
        <f>'Moving Avg'!H1699</f>
        <v>6.6031465000000029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6.7931999999999997</v>
      </c>
      <c r="C1700" s="2">
        <f>RSI!I1700</f>
        <v>51.902954887827647</v>
      </c>
      <c r="D1700" s="2">
        <f>MACD!E1700</f>
        <v>-7.6170920768012351E-2</v>
      </c>
      <c r="E1700" s="2">
        <f>MACD!F1700</f>
        <v>-6.8570479389148287E-2</v>
      </c>
      <c r="F1700" s="2">
        <f>'Moving Avg'!D1700</f>
        <v>6.8010400000000004</v>
      </c>
      <c r="G1700" s="2">
        <f>'Moving Avg'!F1700</f>
        <v>6.7565150000000003</v>
      </c>
      <c r="H1700" s="2">
        <f>'Moving Avg'!G1700</f>
        <v>6.7275919999999987</v>
      </c>
      <c r="I1700" s="2">
        <f>'Moving Avg'!H1700</f>
        <v>6.6048040000000023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6.7065000000000001</v>
      </c>
      <c r="C1701" s="2">
        <f>RSI!I1701</f>
        <v>46.855615560810399</v>
      </c>
      <c r="D1701" s="2">
        <f>MACD!E1701</f>
        <v>-4.7248542115823078E-2</v>
      </c>
      <c r="E1701" s="2">
        <f>MACD!F1701</f>
        <v>-6.430609193448325E-2</v>
      </c>
      <c r="F1701" s="2">
        <f>'Moving Avg'!D1701</f>
        <v>6.7710999999999997</v>
      </c>
      <c r="G1701" s="2">
        <f>'Moving Avg'!F1701</f>
        <v>6.7573049999999997</v>
      </c>
      <c r="H1701" s="2">
        <f>'Moving Avg'!G1701</f>
        <v>6.7271199999999984</v>
      </c>
      <c r="I1701" s="2">
        <f>'Moving Avg'!H1701</f>
        <v>6.606181000000003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6.6433999999999997</v>
      </c>
      <c r="C1702" s="2">
        <f>RSI!I1702</f>
        <v>43.537234871894093</v>
      </c>
      <c r="D1702" s="2">
        <f>MACD!E1702</f>
        <v>-8.0523931191986975E-3</v>
      </c>
      <c r="E1702" s="2">
        <f>MACD!F1702</f>
        <v>-5.3055352171426345E-2</v>
      </c>
      <c r="F1702" s="2">
        <f>'Moving Avg'!D1702</f>
        <v>6.7458799999999997</v>
      </c>
      <c r="G1702" s="2">
        <f>'Moving Avg'!F1702</f>
        <v>6.7565149999999985</v>
      </c>
      <c r="H1702" s="2">
        <f>'Moving Avg'!G1702</f>
        <v>6.7253859999999985</v>
      </c>
      <c r="I1702" s="2">
        <f>'Moving Avg'!H1702</f>
        <v>6.6076635000000019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6.7301000000000002</v>
      </c>
      <c r="C1703" s="2">
        <f>RSI!I1703</f>
        <v>48.89297596175286</v>
      </c>
      <c r="D1703" s="2">
        <f>MACD!E1703</f>
        <v>1.0888206728518313E-2</v>
      </c>
      <c r="E1703" s="2">
        <f>MACD!F1703</f>
        <v>-4.0266640391437417E-2</v>
      </c>
      <c r="F1703" s="2">
        <f>'Moving Avg'!D1703</f>
        <v>6.7443</v>
      </c>
      <c r="G1703" s="2">
        <f>'Moving Avg'!F1703</f>
        <v>6.7620299999999984</v>
      </c>
      <c r="H1703" s="2">
        <f>'Moving Avg'!G1703</f>
        <v>6.724911999999998</v>
      </c>
      <c r="I1703" s="2">
        <f>'Moving Avg'!H1703</f>
        <v>6.609924000000003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6.7142999999999997</v>
      </c>
      <c r="C1704" s="2">
        <f>RSI!I1704</f>
        <v>47.999431438937656</v>
      </c>
      <c r="D1704" s="2">
        <f>MACD!E1704</f>
        <v>2.5780264082388094E-2</v>
      </c>
      <c r="E1704" s="2">
        <f>MACD!F1704</f>
        <v>-2.7057259496672318E-2</v>
      </c>
      <c r="F1704" s="2">
        <f>'Moving Avg'!D1704</f>
        <v>6.7174999999999994</v>
      </c>
      <c r="G1704" s="2">
        <f>'Moving Avg'!F1704</f>
        <v>6.7706950000000008</v>
      </c>
      <c r="H1704" s="2">
        <f>'Moving Avg'!G1704</f>
        <v>6.7230199999999982</v>
      </c>
      <c r="I1704" s="2">
        <f>'Moving Avg'!H1704</f>
        <v>6.6121055000000037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6.7615999999999996</v>
      </c>
      <c r="C1705" s="2">
        <f>RSI!I1705</f>
        <v>50.892799219959102</v>
      </c>
      <c r="D1705" s="2">
        <f>MACD!E1705</f>
        <v>4.721044845841238E-2</v>
      </c>
      <c r="E1705" s="2">
        <f>MACD!F1705</f>
        <v>-1.220371790565538E-2</v>
      </c>
      <c r="F1705" s="2">
        <f>'Moving Avg'!D1705</f>
        <v>6.7111800000000006</v>
      </c>
      <c r="G1705" s="2">
        <f>'Moving Avg'!F1705</f>
        <v>6.7703000000000007</v>
      </c>
      <c r="H1705" s="2">
        <f>'Moving Avg'!G1705</f>
        <v>6.7222319999999982</v>
      </c>
      <c r="I1705" s="2">
        <f>'Moving Avg'!H1705</f>
        <v>6.6145620000000056</v>
      </c>
      <c r="J1705" s="6" t="str">
        <f>OBV!F1705</f>
        <v>BULLISH</v>
      </c>
      <c r="K1705" s="6" t="str">
        <f>OBV!G1705</f>
        <v>NEUTRAL</v>
      </c>
      <c r="L1705" s="6" t="str">
        <f>OBV!H1705</f>
        <v>BULLISH DIVERGENCE</v>
      </c>
    </row>
    <row r="1706" spans="1:12" ht="13.5" x14ac:dyDescent="0.25">
      <c r="A1706" s="3">
        <f>RSI!A1706</f>
        <v>44501</v>
      </c>
      <c r="B1706" s="2">
        <f>RSI!B1706</f>
        <v>6.8562000000000003</v>
      </c>
      <c r="C1706" s="2">
        <f>RSI!I1706</f>
        <v>56.148111516082665</v>
      </c>
      <c r="D1706" s="2">
        <f>MACD!E1706</f>
        <v>4.8558764440102209E-2</v>
      </c>
      <c r="E1706" s="2">
        <f>MACD!F1706</f>
        <v>-5.1221436503861434E-5</v>
      </c>
      <c r="F1706" s="2">
        <f>'Moving Avg'!D1706</f>
        <v>6.7411200000000004</v>
      </c>
      <c r="G1706" s="2">
        <f>'Moving Avg'!F1706</f>
        <v>6.7817249999999998</v>
      </c>
      <c r="H1706" s="2">
        <f>'Moving Avg'!G1706</f>
        <v>6.7234919999999976</v>
      </c>
      <c r="I1706" s="2">
        <f>'Moving Avg'!H1706</f>
        <v>6.6170700000000044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6.8483000000000001</v>
      </c>
      <c r="C1707" s="2">
        <f>RSI!I1707</f>
        <v>55.612870605219854</v>
      </c>
      <c r="D1707" s="2">
        <f>MACD!E1707</f>
        <v>3.630848477401738E-2</v>
      </c>
      <c r="E1707" s="2">
        <f>MACD!F1707</f>
        <v>7.2207198056003872E-3</v>
      </c>
      <c r="F1707" s="2">
        <f>'Moving Avg'!D1707</f>
        <v>6.7820999999999998</v>
      </c>
      <c r="G1707" s="2">
        <f>'Moving Avg'!F1707</f>
        <v>6.7892099999999997</v>
      </c>
      <c r="H1707" s="2">
        <f>'Moving Avg'!G1707</f>
        <v>6.7249099999999977</v>
      </c>
      <c r="I1707" s="2">
        <f>'Moving Avg'!H1707</f>
        <v>6.619462000000004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6.8562000000000003</v>
      </c>
      <c r="C1708" s="2">
        <f>RSI!I1708</f>
        <v>56.06391592142127</v>
      </c>
      <c r="D1708" s="2">
        <f>MACD!E1708</f>
        <v>1.9967570679233049E-2</v>
      </c>
      <c r="E1708" s="2">
        <f>MACD!F1708</f>
        <v>9.7700899803269195E-3</v>
      </c>
      <c r="F1708" s="2">
        <f>'Moving Avg'!D1708</f>
        <v>6.8073199999999998</v>
      </c>
      <c r="G1708" s="2">
        <f>'Moving Avg'!F1708</f>
        <v>6.7970899999999999</v>
      </c>
      <c r="H1708" s="2">
        <f>'Moving Avg'!G1708</f>
        <v>6.7268019999999975</v>
      </c>
      <c r="I1708" s="2">
        <f>'Moving Avg'!H1708</f>
        <v>6.6217790000000045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6.8956</v>
      </c>
      <c r="C1709" s="2">
        <f>RSI!I1709</f>
        <v>58.337754376644725</v>
      </c>
      <c r="D1709" s="2">
        <f>MACD!E1709</f>
        <v>1.9641013246803674E-2</v>
      </c>
      <c r="E1709" s="2">
        <f>MACD!F1709</f>
        <v>1.1744274633622272E-2</v>
      </c>
      <c r="F1709" s="2">
        <f>'Moving Avg'!D1709</f>
        <v>6.8435800000000002</v>
      </c>
      <c r="G1709" s="2">
        <f>'Moving Avg'!F1709</f>
        <v>6.8073350000000001</v>
      </c>
      <c r="H1709" s="2">
        <f>'Moving Avg'!G1709</f>
        <v>6.7315299999999976</v>
      </c>
      <c r="I1709" s="2">
        <f>'Moving Avg'!H1709</f>
        <v>6.6242545000000064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6.8876999999999997</v>
      </c>
      <c r="C1710" s="2">
        <f>RSI!I1710</f>
        <v>57.693025491838874</v>
      </c>
      <c r="D1710" s="2">
        <f>MACD!E1710</f>
        <v>1.0730564965022005E-2</v>
      </c>
      <c r="E1710" s="2">
        <f>MACD!F1710</f>
        <v>1.154153269990222E-2</v>
      </c>
      <c r="F1710" s="2">
        <f>'Moving Avg'!D1710</f>
        <v>6.8688000000000002</v>
      </c>
      <c r="G1710" s="2">
        <f>'Moving Avg'!F1710</f>
        <v>6.8140299999999998</v>
      </c>
      <c r="H1710" s="2">
        <f>'Moving Avg'!G1710</f>
        <v>6.7364159999999984</v>
      </c>
      <c r="I1710" s="2">
        <f>'Moving Avg'!H1710</f>
        <v>6.626805500000005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6.8483000000000001</v>
      </c>
      <c r="C1711" s="2">
        <f>RSI!I1711</f>
        <v>54.46035315207952</v>
      </c>
      <c r="D1711" s="2">
        <f>MACD!E1711</f>
        <v>-7.8697072211593166E-3</v>
      </c>
      <c r="E1711" s="2">
        <f>MACD!F1711</f>
        <v>7.6592847156899124E-3</v>
      </c>
      <c r="F1711" s="2">
        <f>'Moving Avg'!D1711</f>
        <v>6.8672199999999988</v>
      </c>
      <c r="G1711" s="2">
        <f>'Moving Avg'!F1711</f>
        <v>6.8140299999999998</v>
      </c>
      <c r="H1711" s="2">
        <f>'Moving Avg'!G1711</f>
        <v>6.7403559999999985</v>
      </c>
      <c r="I1711" s="2">
        <f>'Moving Avg'!H1711</f>
        <v>6.6297720000000053</v>
      </c>
      <c r="J1711" s="6" t="str">
        <f>OBV!F1711</f>
        <v>BULLISH</v>
      </c>
      <c r="K1711" s="6" t="str">
        <f>OBV!G1711</f>
        <v>NEUTRAL</v>
      </c>
      <c r="L1711" s="6" t="str">
        <f>OBV!H1711</f>
        <v>BULLISH DIVERGENCE</v>
      </c>
    </row>
    <row r="1712" spans="1:12" ht="13.5" x14ac:dyDescent="0.25">
      <c r="A1712" s="3">
        <f>RSI!A1712</f>
        <v>44509</v>
      </c>
      <c r="B1712" s="2">
        <f>RSI!B1712</f>
        <v>6.7615999999999996</v>
      </c>
      <c r="C1712" s="2">
        <f>RSI!I1712</f>
        <v>48.076553376377653</v>
      </c>
      <c r="D1712" s="2">
        <f>MACD!E1712</f>
        <v>-2.7254311273341436E-2</v>
      </c>
      <c r="E1712" s="2">
        <f>MACD!F1712</f>
        <v>6.7656551788364272E-4</v>
      </c>
      <c r="F1712" s="2">
        <f>'Moving Avg'!D1712</f>
        <v>6.8498800000000006</v>
      </c>
      <c r="G1712" s="2">
        <f>'Moving Avg'!F1712</f>
        <v>6.8065399999999983</v>
      </c>
      <c r="H1712" s="2">
        <f>'Moving Avg'!G1712</f>
        <v>6.7431919999999979</v>
      </c>
      <c r="I1712" s="2">
        <f>'Moving Avg'!H1712</f>
        <v>6.631692500000006</v>
      </c>
      <c r="J1712" s="6" t="str">
        <f>OBV!F1712</f>
        <v>BULLISH</v>
      </c>
      <c r="K1712" s="6" t="str">
        <f>OBV!G1712</f>
        <v>NEUTRAL</v>
      </c>
      <c r="L1712" s="6" t="str">
        <f>OBV!H1712</f>
        <v>BULLISH DIVERGENCE</v>
      </c>
    </row>
    <row r="1713" spans="1:12" ht="13.5" x14ac:dyDescent="0.25">
      <c r="A1713" s="3">
        <f>RSI!A1713</f>
        <v>44510</v>
      </c>
      <c r="B1713" s="2">
        <f>RSI!B1713</f>
        <v>6.7615999999999996</v>
      </c>
      <c r="C1713" s="2">
        <f>RSI!I1713</f>
        <v>48.076553376377653</v>
      </c>
      <c r="D1713" s="2">
        <f>MACD!E1713</f>
        <v>-3.0139635687177702E-2</v>
      </c>
      <c r="E1713" s="2">
        <f>MACD!F1713</f>
        <v>-5.4866747231286268E-3</v>
      </c>
      <c r="F1713" s="2">
        <f>'Moving Avg'!D1713</f>
        <v>6.8309600000000001</v>
      </c>
      <c r="G1713" s="2">
        <f>'Moving Avg'!F1713</f>
        <v>6.8018099999999979</v>
      </c>
      <c r="H1713" s="2">
        <f>'Moving Avg'!G1713</f>
        <v>6.7460279999999981</v>
      </c>
      <c r="I1713" s="2">
        <f>'Moving Avg'!H1713</f>
        <v>6.6337275000000053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6.8403999999999998</v>
      </c>
      <c r="C1714" s="2">
        <f>RSI!I1714</f>
        <v>53.786641633680368</v>
      </c>
      <c r="D1714" s="2">
        <f>MACD!E1714</f>
        <v>-4.0683526487907073E-2</v>
      </c>
      <c r="E1714" s="2">
        <f>MACD!F1714</f>
        <v>-1.2526045076084317E-2</v>
      </c>
      <c r="F1714" s="2">
        <f>'Moving Avg'!D1714</f>
        <v>6.8199200000000006</v>
      </c>
      <c r="G1714" s="2">
        <f>'Moving Avg'!F1714</f>
        <v>6.8018099999999988</v>
      </c>
      <c r="H1714" s="2">
        <f>'Moving Avg'!G1714</f>
        <v>6.7507559999999982</v>
      </c>
      <c r="I1714" s="2">
        <f>'Moving Avg'!H1714</f>
        <v>6.6365010000000062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6.8562000000000003</v>
      </c>
      <c r="C1715" s="2">
        <f>RSI!I1715</f>
        <v>54.858580632054334</v>
      </c>
      <c r="D1715" s="2">
        <f>MACD!E1715</f>
        <v>-4.3811263992891369E-2</v>
      </c>
      <c r="E1715" s="2">
        <f>MACD!F1715</f>
        <v>-1.878308885944573E-2</v>
      </c>
      <c r="F1715" s="2">
        <f>'Moving Avg'!D1715</f>
        <v>6.8136199999999985</v>
      </c>
      <c r="G1715" s="2">
        <f>'Moving Avg'!F1715</f>
        <v>6.7986599999999999</v>
      </c>
      <c r="H1715" s="2">
        <f>'Moving Avg'!G1715</f>
        <v>6.7507559999999964</v>
      </c>
      <c r="I1715" s="2">
        <f>'Moving Avg'!H1715</f>
        <v>6.6390090000000068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6.8562000000000003</v>
      </c>
      <c r="C1716" s="2">
        <f>RSI!I1716</f>
        <v>54.858580632054334</v>
      </c>
      <c r="D1716" s="2">
        <f>MACD!E1716</f>
        <v>-3.2286713445594195E-2</v>
      </c>
      <c r="E1716" s="2">
        <f>MACD!F1716</f>
        <v>-2.1483813776675423E-2</v>
      </c>
      <c r="F1716" s="2">
        <f>'Moving Avg'!D1716</f>
        <v>6.8151999999999999</v>
      </c>
      <c r="G1716" s="2">
        <f>'Moving Avg'!F1716</f>
        <v>6.7986599999999999</v>
      </c>
      <c r="H1716" s="2">
        <f>'Moving Avg'!G1716</f>
        <v>6.7509139999999981</v>
      </c>
      <c r="I1716" s="2">
        <f>'Moving Avg'!H1716</f>
        <v>6.6415170000000057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44516</v>
      </c>
      <c r="B1717" s="2">
        <f>RSI!B1717</f>
        <v>6.8483000000000001</v>
      </c>
      <c r="C1717" s="2">
        <f>RSI!I1717</f>
        <v>54.130492601523891</v>
      </c>
      <c r="D1717" s="2">
        <f>MACD!E1717</f>
        <v>-2.3519766852177604E-2</v>
      </c>
      <c r="E1717" s="2">
        <f>MACD!F1717</f>
        <v>-2.189100439177586E-2</v>
      </c>
      <c r="F1717" s="2">
        <f>'Moving Avg'!D1717</f>
        <v>6.8325399999999998</v>
      </c>
      <c r="G1717" s="2">
        <f>'Moving Avg'!F1717</f>
        <v>6.8026</v>
      </c>
      <c r="H1717" s="2">
        <f>'Moving Avg'!G1717</f>
        <v>6.7515439999999964</v>
      </c>
      <c r="I1717" s="2">
        <f>'Moving Avg'!H1717</f>
        <v>6.6439855000000065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6.7774000000000001</v>
      </c>
      <c r="C1718" s="2">
        <f>RSI!I1718</f>
        <v>47.976314824518781</v>
      </c>
      <c r="D1718" s="2">
        <f>MACD!E1718</f>
        <v>-9.9158085028951959E-3</v>
      </c>
      <c r="E1718" s="2">
        <f>MACD!F1718</f>
        <v>-1.9495965213999728E-2</v>
      </c>
      <c r="F1718" s="2">
        <f>'Moving Avg'!D1718</f>
        <v>6.8357000000000001</v>
      </c>
      <c r="G1718" s="2">
        <f>'Moving Avg'!F1718</f>
        <v>6.80457</v>
      </c>
      <c r="H1718" s="2">
        <f>'Moving Avg'!G1718</f>
        <v>6.7515439999999982</v>
      </c>
      <c r="I1718" s="2">
        <f>'Moving Avg'!H1718</f>
        <v>6.6463675000000073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</row>
    <row r="1719" spans="1:12" ht="13.5" x14ac:dyDescent="0.25">
      <c r="A1719" s="3">
        <f>RSI!A1719</f>
        <v>44518</v>
      </c>
      <c r="B1719" s="2">
        <f>RSI!B1719</f>
        <v>6.7380000000000004</v>
      </c>
      <c r="C1719" s="2">
        <f>RSI!I1719</f>
        <v>44.919971086957908</v>
      </c>
      <c r="D1719" s="2">
        <f>MACD!E1719</f>
        <v>1.0733626767943427E-2</v>
      </c>
      <c r="E1719" s="2">
        <f>MACD!F1719</f>
        <v>-1.3450046817611097E-2</v>
      </c>
      <c r="F1719" s="2">
        <f>'Moving Avg'!D1719</f>
        <v>6.8152200000000009</v>
      </c>
      <c r="G1719" s="2">
        <f>'Moving Avg'!F1719</f>
        <v>6.7990550000000001</v>
      </c>
      <c r="H1719" s="2">
        <f>'Moving Avg'!G1719</f>
        <v>6.7523319999999982</v>
      </c>
      <c r="I1719" s="2">
        <f>'Moving Avg'!H1719</f>
        <v>6.6482845000000079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6.8403999999999998</v>
      </c>
      <c r="C1720" s="2">
        <f>RSI!I1720</f>
        <v>53.254866152639345</v>
      </c>
      <c r="D1720" s="2">
        <f>MACD!E1720</f>
        <v>1.9785080307569203E-2</v>
      </c>
      <c r="E1720" s="2">
        <f>MACD!F1720</f>
        <v>-6.803021392575037E-3</v>
      </c>
      <c r="F1720" s="2">
        <f>'Moving Avg'!D1720</f>
        <v>6.8120599999999998</v>
      </c>
      <c r="G1720" s="2">
        <f>'Moving Avg'!F1720</f>
        <v>6.8014150000000004</v>
      </c>
      <c r="H1720" s="2">
        <f>'Moving Avg'!G1720</f>
        <v>6.7553259999999966</v>
      </c>
      <c r="I1720" s="2">
        <f>'Moving Avg'!H1720</f>
        <v>6.6508285000000082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6.8403999999999998</v>
      </c>
      <c r="C1721" s="2">
        <f>RSI!I1721</f>
        <v>53.254866152639345</v>
      </c>
      <c r="D1721" s="2">
        <f>MACD!E1721</f>
        <v>2.1128696837958927E-2</v>
      </c>
      <c r="E1721" s="2">
        <f>MACD!F1721</f>
        <v>-1.2166777464682451E-3</v>
      </c>
      <c r="F1721" s="2">
        <f>'Moving Avg'!D1721</f>
        <v>6.8088999999999995</v>
      </c>
      <c r="G1721" s="2">
        <f>'Moving Avg'!F1721</f>
        <v>6.8081099999999992</v>
      </c>
      <c r="H1721" s="2">
        <f>'Moving Avg'!G1721</f>
        <v>6.759737999999996</v>
      </c>
      <c r="I1721" s="2">
        <f>'Moving Avg'!H1721</f>
        <v>6.6533725000000086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6.7380000000000004</v>
      </c>
      <c r="C1722" s="2">
        <f>RSI!I1722</f>
        <v>45.304039716330315</v>
      </c>
      <c r="D1722" s="2">
        <f>MACD!E1722</f>
        <v>1.6277357118600122E-2</v>
      </c>
      <c r="E1722" s="2">
        <f>MACD!F1722</f>
        <v>2.2821292265454286E-3</v>
      </c>
      <c r="F1722" s="2">
        <f>'Moving Avg'!D1722</f>
        <v>6.7868399999999998</v>
      </c>
      <c r="G1722" s="2">
        <f>'Moving Avg'!F1722</f>
        <v>6.8128399999999996</v>
      </c>
      <c r="H1722" s="2">
        <f>'Moving Avg'!G1722</f>
        <v>6.7613139999999987</v>
      </c>
      <c r="I1722" s="2">
        <f>'Moving Avg'!H1722</f>
        <v>6.6549070000000095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6.7380000000000004</v>
      </c>
      <c r="C1723" s="2">
        <f>RSI!I1723</f>
        <v>45.304039716330323</v>
      </c>
      <c r="D1723" s="2">
        <f>MACD!E1723</f>
        <v>1.2559898852793516E-2</v>
      </c>
      <c r="E1723" s="2">
        <f>MACD!F1723</f>
        <v>4.3376831517950463E-3</v>
      </c>
      <c r="F1723" s="2">
        <f>'Moving Avg'!D1723</f>
        <v>6.7789600000000005</v>
      </c>
      <c r="G1723" s="2">
        <f>'Moving Avg'!F1723</f>
        <v>6.8132350000000006</v>
      </c>
      <c r="H1723" s="2">
        <f>'Moving Avg'!G1723</f>
        <v>6.7628899999999987</v>
      </c>
      <c r="I1723" s="2">
        <f>'Moving Avg'!H1723</f>
        <v>6.6564415000000086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6.6749000000000001</v>
      </c>
      <c r="C1724" s="2">
        <f>RSI!I1724</f>
        <v>40.936267450792862</v>
      </c>
      <c r="D1724" s="2">
        <f>MACD!E1724</f>
        <v>2.6570324441091309E-2</v>
      </c>
      <c r="E1724" s="2">
        <f>MACD!F1724</f>
        <v>8.7842114096543002E-3</v>
      </c>
      <c r="F1724" s="2">
        <f>'Moving Avg'!D1724</f>
        <v>6.7663399999999996</v>
      </c>
      <c r="G1724" s="2">
        <f>'Moving Avg'!F1724</f>
        <v>6.8112650000000015</v>
      </c>
      <c r="H1724" s="2">
        <f>'Moving Avg'!G1724</f>
        <v>6.7633619999999972</v>
      </c>
      <c r="I1724" s="2">
        <f>'Moving Avg'!H1724</f>
        <v>6.6579665000000094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</row>
    <row r="1725" spans="1:12" ht="13.5" x14ac:dyDescent="0.25">
      <c r="A1725" s="3">
        <f>RSI!A1725</f>
        <v>44526</v>
      </c>
      <c r="B1725" s="2">
        <f>RSI!B1725</f>
        <v>6.8326000000000002</v>
      </c>
      <c r="C1725" s="2">
        <f>RSI!I1725</f>
        <v>53.104805754430366</v>
      </c>
      <c r="D1725" s="2">
        <f>MACD!E1725</f>
        <v>2.9879685520912247E-2</v>
      </c>
      <c r="E1725" s="2">
        <f>MACD!F1725</f>
        <v>1.300330623190589E-2</v>
      </c>
      <c r="F1725" s="2">
        <f>'Moving Avg'!D1725</f>
        <v>6.76478</v>
      </c>
      <c r="G1725" s="2">
        <f>'Moving Avg'!F1725</f>
        <v>6.8148150000000012</v>
      </c>
      <c r="H1725" s="2">
        <f>'Moving Avg'!G1725</f>
        <v>6.7685639999999987</v>
      </c>
      <c r="I1725" s="2">
        <f>'Moving Avg'!H1725</f>
        <v>6.659399500000009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6.8403999999999998</v>
      </c>
      <c r="C1726" s="2">
        <f>RSI!I1726</f>
        <v>53.613847580393845</v>
      </c>
      <c r="D1726" s="2">
        <f>MACD!E1726</f>
        <v>3.1823148640191867E-2</v>
      </c>
      <c r="E1726" s="2">
        <f>MACD!F1726</f>
        <v>1.6767274713563086E-2</v>
      </c>
      <c r="F1726" s="2">
        <f>'Moving Avg'!D1726</f>
        <v>6.76478</v>
      </c>
      <c r="G1726" s="2">
        <f>'Moving Avg'!F1726</f>
        <v>6.8140249999999991</v>
      </c>
      <c r="H1726" s="2">
        <f>'Moving Avg'!G1726</f>
        <v>6.772975999999999</v>
      </c>
      <c r="I1726" s="2">
        <f>'Moving Avg'!H1726</f>
        <v>6.6611015000000089</v>
      </c>
      <c r="J1726" s="6" t="str">
        <f>OBV!F1726</f>
        <v>BEARISH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6.8326000000000002</v>
      </c>
      <c r="C1727" s="2">
        <f>RSI!I1727</f>
        <v>52.994350327706364</v>
      </c>
      <c r="D1727" s="2">
        <f>MACD!E1727</f>
        <v>3.2525598108115616E-2</v>
      </c>
      <c r="E1727" s="2">
        <f>MACD!F1727</f>
        <v>1.9918939392473592E-2</v>
      </c>
      <c r="F1727" s="2">
        <f>'Moving Avg'!D1727</f>
        <v>6.7837000000000005</v>
      </c>
      <c r="G1727" s="2">
        <f>'Moving Avg'!F1727</f>
        <v>6.8132400000000004</v>
      </c>
      <c r="H1727" s="2">
        <f>'Moving Avg'!G1727</f>
        <v>6.7750259999999978</v>
      </c>
      <c r="I1727" s="2">
        <f>'Moving Avg'!H1727</f>
        <v>6.662573000000009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6.7774000000000001</v>
      </c>
      <c r="C1728" s="2">
        <f>RSI!I1728</f>
        <v>48.705239656163421</v>
      </c>
      <c r="D1728" s="2">
        <f>MACD!E1728</f>
        <v>2.6065402128761406E-2</v>
      </c>
      <c r="E1728" s="2">
        <f>MACD!F1728</f>
        <v>2.1148231939731157E-2</v>
      </c>
      <c r="F1728" s="2">
        <f>'Moving Avg'!D1728</f>
        <v>6.7915799999999988</v>
      </c>
      <c r="G1728" s="2">
        <f>'Moving Avg'!F1728</f>
        <v>6.8093000000000004</v>
      </c>
      <c r="H1728" s="2">
        <f>'Moving Avg'!G1728</f>
        <v>6.7773899999999978</v>
      </c>
      <c r="I1728" s="2">
        <f>'Moving Avg'!H1728</f>
        <v>6.6628115000000081</v>
      </c>
      <c r="J1728" s="6" t="str">
        <f>OBV!F1728</f>
        <v>BEARISH</v>
      </c>
      <c r="K1728" s="6" t="str">
        <f>OBV!G1728</f>
        <v>NEUTRAL</v>
      </c>
      <c r="L1728" s="6" t="str">
        <f>OBV!H1728</f>
        <v>BEARISH DIVERGENCE</v>
      </c>
    </row>
    <row r="1729" spans="1:12" ht="13.5" x14ac:dyDescent="0.25">
      <c r="A1729" s="3">
        <f>RSI!A1729</f>
        <v>44532</v>
      </c>
      <c r="B1729" s="2">
        <f>RSI!B1729</f>
        <v>6.7694999999999999</v>
      </c>
      <c r="C1729" s="2">
        <f>RSI!I1729</f>
        <v>48.105169366141098</v>
      </c>
      <c r="D1729" s="2">
        <f>MACD!E1729</f>
        <v>1.5230600126375116E-2</v>
      </c>
      <c r="E1729" s="2">
        <f>MACD!F1729</f>
        <v>1.9964705577059951E-2</v>
      </c>
      <c r="F1729" s="2">
        <f>'Moving Avg'!D1729</f>
        <v>6.8105000000000002</v>
      </c>
      <c r="G1729" s="2">
        <f>'Moving Avg'!F1729</f>
        <v>6.8029950000000001</v>
      </c>
      <c r="H1729" s="2">
        <f>'Moving Avg'!G1729</f>
        <v>6.7780199999999988</v>
      </c>
      <c r="I1729" s="2">
        <f>'Moving Avg'!H1729</f>
        <v>6.6622065000000088</v>
      </c>
      <c r="J1729" s="6" t="str">
        <f>OBV!F1729</f>
        <v>BEARISH</v>
      </c>
      <c r="K1729" s="6" t="str">
        <f>OBV!G1729</f>
        <v>NEUTRAL</v>
      </c>
      <c r="L1729" s="6" t="str">
        <f>OBV!H1729</f>
        <v>BEARISH DIVERGENCE</v>
      </c>
    </row>
    <row r="1730" spans="1:12" ht="13.5" x14ac:dyDescent="0.25">
      <c r="A1730" s="3">
        <f>RSI!A1730</f>
        <v>44533</v>
      </c>
      <c r="B1730" s="2">
        <f>RSI!B1730</f>
        <v>6.7380000000000004</v>
      </c>
      <c r="C1730" s="2">
        <f>RSI!I1730</f>
        <v>45.688054700809836</v>
      </c>
      <c r="D1730" s="2">
        <f>MACD!E1730</f>
        <v>2.4296432174347515E-2</v>
      </c>
      <c r="E1730" s="2">
        <f>MACD!F1730</f>
        <v>2.0831050896517465E-2</v>
      </c>
      <c r="F1730" s="2">
        <f>'Moving Avg'!D1730</f>
        <v>6.7915800000000006</v>
      </c>
      <c r="G1730" s="2">
        <f>'Moving Avg'!F1730</f>
        <v>6.7955100000000002</v>
      </c>
      <c r="H1730" s="2">
        <f>'Moving Avg'!G1730</f>
        <v>6.7788079999999988</v>
      </c>
      <c r="I1730" s="2">
        <f>'Moving Avg'!H1730</f>
        <v>6.6618270000000095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6.6906999999999996</v>
      </c>
      <c r="C1731" s="2">
        <f>RSI!I1731</f>
        <v>42.254721017034328</v>
      </c>
      <c r="D1731" s="2">
        <f>MACD!E1731</f>
        <v>3.579306489370726E-2</v>
      </c>
      <c r="E1731" s="2">
        <f>MACD!F1731</f>
        <v>2.3823453695955427E-2</v>
      </c>
      <c r="F1731" s="2">
        <f>'Moving Avg'!D1731</f>
        <v>6.7616399999999999</v>
      </c>
      <c r="G1731" s="2">
        <f>'Moving Avg'!F1731</f>
        <v>6.7876300000000001</v>
      </c>
      <c r="H1731" s="2">
        <f>'Moving Avg'!G1731</f>
        <v>6.7788079999999979</v>
      </c>
      <c r="I1731" s="2">
        <f>'Moving Avg'!H1731</f>
        <v>6.6611345000000082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6.6355000000000004</v>
      </c>
      <c r="C1732" s="2">
        <f>RSI!I1732</f>
        <v>38.608377975693941</v>
      </c>
      <c r="D1732" s="2">
        <f>MACD!E1732</f>
        <v>3.4433525686438315E-2</v>
      </c>
      <c r="E1732" s="2">
        <f>MACD!F1732</f>
        <v>2.5945468094052005E-2</v>
      </c>
      <c r="F1732" s="2">
        <f>'Moving Avg'!D1732</f>
        <v>6.7222200000000001</v>
      </c>
      <c r="G1732" s="2">
        <f>'Moving Avg'!F1732</f>
        <v>6.7813249999999998</v>
      </c>
      <c r="H1732" s="2">
        <f>'Moving Avg'!G1732</f>
        <v>6.7783339999999974</v>
      </c>
      <c r="I1732" s="2">
        <f>'Moving Avg'!H1732</f>
        <v>6.6595150000000105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6.6355000000000004</v>
      </c>
      <c r="C1733" s="2">
        <f>RSI!I1733</f>
        <v>38.608377975693941</v>
      </c>
      <c r="D1733" s="2">
        <f>MACD!E1733</f>
        <v>3.4144045957820168E-2</v>
      </c>
      <c r="E1733" s="2">
        <f>MACD!F1733</f>
        <v>2.7585183666805638E-2</v>
      </c>
      <c r="F1733" s="2">
        <f>'Moving Avg'!D1733</f>
        <v>6.6938399999999998</v>
      </c>
      <c r="G1733" s="2">
        <f>'Moving Avg'!F1733</f>
        <v>6.7750200000000005</v>
      </c>
      <c r="H1733" s="2">
        <f>'Moving Avg'!G1733</f>
        <v>6.7786479999999969</v>
      </c>
      <c r="I1733" s="2">
        <f>'Moving Avg'!H1733</f>
        <v>6.6579340000000107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6.5410000000000004</v>
      </c>
      <c r="C1734" s="2">
        <f>RSI!I1734</f>
        <v>32.961023244364014</v>
      </c>
      <c r="D1734" s="2">
        <f>MACD!E1734</f>
        <v>3.1988538524200472E-2</v>
      </c>
      <c r="E1734" s="2">
        <f>MACD!F1734</f>
        <v>2.8465854638284608E-2</v>
      </c>
      <c r="F1734" s="2">
        <f>'Moving Avg'!D1734</f>
        <v>6.6481400000000006</v>
      </c>
      <c r="G1734" s="2">
        <f>'Moving Avg'!F1734</f>
        <v>6.7600500000000014</v>
      </c>
      <c r="H1734" s="2">
        <f>'Moving Avg'!G1734</f>
        <v>6.7786479999999969</v>
      </c>
      <c r="I1734" s="2">
        <f>'Moving Avg'!H1734</f>
        <v>6.6559185000000101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6.6197999999999997</v>
      </c>
      <c r="C1735" s="2">
        <f>RSI!I1735</f>
        <v>40.744462591655882</v>
      </c>
      <c r="D1735" s="2">
        <f>MACD!E1735</f>
        <v>4.98856362497202E-2</v>
      </c>
      <c r="E1735" s="2">
        <f>MACD!F1735</f>
        <v>3.2749810960571724E-2</v>
      </c>
      <c r="F1735" s="2">
        <f>'Moving Avg'!D1735</f>
        <v>6.6245000000000003</v>
      </c>
      <c r="G1735" s="2">
        <f>'Moving Avg'!F1735</f>
        <v>6.7482300000000013</v>
      </c>
      <c r="H1735" s="2">
        <f>'Moving Avg'!G1735</f>
        <v>6.7756539999999976</v>
      </c>
      <c r="I1735" s="2">
        <f>'Moving Avg'!H1735</f>
        <v>6.6546415000000101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6.5804</v>
      </c>
      <c r="C1736" s="2">
        <f>RSI!I1736</f>
        <v>38.347112167267341</v>
      </c>
      <c r="D1736" s="2">
        <f>MACD!E1736</f>
        <v>6.9882671376555017E-2</v>
      </c>
      <c r="E1736" s="2">
        <f>MACD!F1736</f>
        <v>4.0176383043768381E-2</v>
      </c>
      <c r="F1736" s="2">
        <f>'Moving Avg'!D1736</f>
        <v>6.6024399999999996</v>
      </c>
      <c r="G1736" s="2">
        <f>'Moving Avg'!F1736</f>
        <v>6.7344399999999993</v>
      </c>
      <c r="H1736" s="2">
        <f>'Moving Avg'!G1736</f>
        <v>6.7747079999999968</v>
      </c>
      <c r="I1736" s="2">
        <f>'Moving Avg'!H1736</f>
        <v>6.6531675000000101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6.6985999999999999</v>
      </c>
      <c r="C1737" s="2">
        <f>RSI!I1737</f>
        <v>48.194951394310031</v>
      </c>
      <c r="D1737" s="2">
        <f>MACD!E1737</f>
        <v>7.7760887827762026E-2</v>
      </c>
      <c r="E1737" s="2">
        <f>MACD!F1737</f>
        <v>4.7693284000567111E-2</v>
      </c>
      <c r="F1737" s="2">
        <f>'Moving Avg'!D1737</f>
        <v>6.6150600000000015</v>
      </c>
      <c r="G1737" s="2">
        <f>'Moving Avg'!F1737</f>
        <v>6.7269549999999994</v>
      </c>
      <c r="H1737" s="2">
        <f>'Moving Avg'!G1737</f>
        <v>6.7747079999999968</v>
      </c>
      <c r="I1737" s="2">
        <f>'Moving Avg'!H1737</f>
        <v>6.6522465000000102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6.5804</v>
      </c>
      <c r="C1738" s="2">
        <f>RSI!I1738</f>
        <v>41.121364034057066</v>
      </c>
      <c r="D1738" s="2">
        <f>MACD!E1738</f>
        <v>8.4837429060725889E-2</v>
      </c>
      <c r="E1738" s="2">
        <f>MACD!F1738</f>
        <v>5.5122113012598867E-2</v>
      </c>
      <c r="F1738" s="2">
        <f>'Moving Avg'!D1738</f>
        <v>6.6040399999999995</v>
      </c>
      <c r="G1738" s="2">
        <f>'Moving Avg'!F1738</f>
        <v>6.7171049999999992</v>
      </c>
      <c r="H1738" s="2">
        <f>'Moving Avg'!G1738</f>
        <v>6.7723439999999986</v>
      </c>
      <c r="I1738" s="2">
        <f>'Moving Avg'!H1738</f>
        <v>6.65107900000001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6.5804</v>
      </c>
      <c r="C1739" s="2">
        <f>RSI!I1739</f>
        <v>41.121364034057066</v>
      </c>
      <c r="D1739" s="2">
        <f>MACD!E1739</f>
        <v>9.04445490687662E-2</v>
      </c>
      <c r="E1739" s="2">
        <f>MACD!F1739</f>
        <v>6.2186600223832336E-2</v>
      </c>
      <c r="F1739" s="2">
        <f>'Moving Avg'!D1739</f>
        <v>6.6119199999999996</v>
      </c>
      <c r="G1739" s="2">
        <f>'Moving Avg'!F1739</f>
        <v>6.7092249999999991</v>
      </c>
      <c r="H1739" s="2">
        <f>'Moving Avg'!G1739</f>
        <v>6.7701379999999975</v>
      </c>
      <c r="I1739" s="2">
        <f>'Moving Avg'!H1739</f>
        <v>6.6502940000000095</v>
      </c>
      <c r="J1739" s="6" t="str">
        <f>OBV!F1739</f>
        <v>BEARISH</v>
      </c>
      <c r="K1739" s="6" t="str">
        <f>OBV!G1739</f>
        <v>NEUTRAL</v>
      </c>
      <c r="L1739" s="6" t="str">
        <f>OBV!H1739</f>
        <v>BEARISH DIVERGENCE</v>
      </c>
    </row>
    <row r="1740" spans="1:12" ht="13.5" x14ac:dyDescent="0.25">
      <c r="A1740" s="3">
        <f>RSI!A1740</f>
        <v>44550</v>
      </c>
      <c r="B1740" s="2">
        <f>RSI!B1740</f>
        <v>6.5804</v>
      </c>
      <c r="C1740" s="2">
        <f>RSI!I1740</f>
        <v>41.121364034057066</v>
      </c>
      <c r="D1740" s="2">
        <f>MACD!E1740</f>
        <v>9.1115716607045094E-2</v>
      </c>
      <c r="E1740" s="2">
        <f>MACD!F1740</f>
        <v>6.7972423500474888E-2</v>
      </c>
      <c r="F1740" s="2">
        <f>'Moving Avg'!D1740</f>
        <v>6.6040400000000004</v>
      </c>
      <c r="G1740" s="2">
        <f>'Moving Avg'!F1740</f>
        <v>6.6962250000000001</v>
      </c>
      <c r="H1740" s="2">
        <f>'Moving Avg'!G1740</f>
        <v>6.7666699999999969</v>
      </c>
      <c r="I1740" s="2">
        <f>'Moving Avg'!H1740</f>
        <v>6.649471000000009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6.8089000000000004</v>
      </c>
      <c r="C1741" s="2">
        <f>RSI!I1741</f>
        <v>56.527024430186628</v>
      </c>
      <c r="D1741" s="2">
        <f>MACD!E1741</f>
        <v>6.8196366768295213E-2</v>
      </c>
      <c r="E1741" s="2">
        <f>MACD!F1741</f>
        <v>6.8017212154038956E-2</v>
      </c>
      <c r="F1741" s="2">
        <f>'Moving Avg'!D1741</f>
        <v>6.6497399999999995</v>
      </c>
      <c r="G1741" s="2">
        <f>'Moving Avg'!F1741</f>
        <v>6.6946500000000002</v>
      </c>
      <c r="H1741" s="2">
        <f>'Moving Avg'!G1741</f>
        <v>6.7658819999999977</v>
      </c>
      <c r="I1741" s="2">
        <f>'Moving Avg'!H1741</f>
        <v>6.6491780000000098</v>
      </c>
      <c r="J1741" s="6" t="str">
        <f>OBV!F1741</f>
        <v>BEARISH</v>
      </c>
      <c r="K1741" s="6" t="str">
        <f>OBV!G1741</f>
        <v>NEUTRAL</v>
      </c>
      <c r="L1741" s="6" t="str">
        <f>OBV!H1741</f>
        <v>BEARISH DIVERGENCE</v>
      </c>
    </row>
    <row r="1742" spans="1:12" ht="13.5" x14ac:dyDescent="0.25">
      <c r="A1742" s="3">
        <f>RSI!A1742</f>
        <v>44552</v>
      </c>
      <c r="B1742" s="2">
        <f>RSI!B1742</f>
        <v>6.8010000000000002</v>
      </c>
      <c r="C1742" s="2">
        <f>RSI!I1742</f>
        <v>55.981651153479113</v>
      </c>
      <c r="D1742" s="2">
        <f>MACD!E1742</f>
        <v>4.0208313569636722E-2</v>
      </c>
      <c r="E1742" s="2">
        <f>MACD!F1742</f>
        <v>6.2455432437158516E-2</v>
      </c>
      <c r="F1742" s="2">
        <f>'Moving Avg'!D1742</f>
        <v>6.6702200000000005</v>
      </c>
      <c r="G1742" s="2">
        <f>'Moving Avg'!F1742</f>
        <v>6.6977999999999982</v>
      </c>
      <c r="H1742" s="2">
        <f>'Moving Avg'!G1742</f>
        <v>6.7636739999999973</v>
      </c>
      <c r="I1742" s="2">
        <f>'Moving Avg'!H1742</f>
        <v>6.6489605000000083</v>
      </c>
      <c r="J1742" s="6" t="str">
        <f>OBV!F1742</f>
        <v>BEARISH</v>
      </c>
      <c r="K1742" s="6" t="str">
        <f>OBV!G1742</f>
        <v>NEUTRAL</v>
      </c>
      <c r="L1742" s="6" t="str">
        <f>OBV!H1742</f>
        <v>BEARISH DIVERGENCE</v>
      </c>
    </row>
    <row r="1743" spans="1:12" ht="13.5" x14ac:dyDescent="0.25">
      <c r="A1743" s="3">
        <f>RSI!A1743</f>
        <v>44553</v>
      </c>
      <c r="B1743" s="2">
        <f>RSI!B1743</f>
        <v>6.7774000000000001</v>
      </c>
      <c r="C1743" s="2">
        <f>RSI!I1743</f>
        <v>54.296348338245537</v>
      </c>
      <c r="D1743" s="2">
        <f>MACD!E1743</f>
        <v>1.7684245524309361E-2</v>
      </c>
      <c r="E1743" s="2">
        <f>MACD!F1743</f>
        <v>5.3501195054588689E-2</v>
      </c>
      <c r="F1743" s="2">
        <f>'Moving Avg'!D1743</f>
        <v>6.7096199999999993</v>
      </c>
      <c r="G1743" s="2">
        <f>'Moving Avg'!F1743</f>
        <v>6.6997699999999982</v>
      </c>
      <c r="H1743" s="2">
        <f>'Moving Avg'!G1743</f>
        <v>6.7620979999999973</v>
      </c>
      <c r="I1743" s="2">
        <f>'Moving Avg'!H1743</f>
        <v>6.6485865000000084</v>
      </c>
      <c r="J1743" s="6" t="str">
        <f>OBV!F1743</f>
        <v>BEARISH</v>
      </c>
      <c r="K1743" s="6" t="str">
        <f>OBV!G1743</f>
        <v>NEUTRAL</v>
      </c>
      <c r="L1743" s="6" t="str">
        <f>OBV!H1743</f>
        <v>BEARISH DIVERGENCE</v>
      </c>
    </row>
    <row r="1744" spans="1:12" ht="13.5" x14ac:dyDescent="0.25">
      <c r="A1744" s="3">
        <f>RSI!A1744</f>
        <v>44554</v>
      </c>
      <c r="B1744" s="2">
        <f>RSI!B1744</f>
        <v>6.7615999999999996</v>
      </c>
      <c r="C1744" s="2">
        <f>RSI!I1744</f>
        <v>53.142876312187767</v>
      </c>
      <c r="D1744" s="2">
        <f>MACD!E1744</f>
        <v>-1.5149531383275239E-2</v>
      </c>
      <c r="E1744" s="2">
        <f>MACD!F1744</f>
        <v>3.9771049767015912E-2</v>
      </c>
      <c r="F1744" s="2">
        <f>'Moving Avg'!D1744</f>
        <v>6.7458600000000004</v>
      </c>
      <c r="G1744" s="2">
        <f>'Moving Avg'!F1744</f>
        <v>6.7041049999999984</v>
      </c>
      <c r="H1744" s="2">
        <f>'Moving Avg'!G1744</f>
        <v>6.7605219999999973</v>
      </c>
      <c r="I1744" s="2">
        <f>'Moving Avg'!H1744</f>
        <v>6.6482485000000073</v>
      </c>
      <c r="J1744" s="6" t="str">
        <f>OBV!F1744</f>
        <v>BEARISH</v>
      </c>
      <c r="K1744" s="6" t="str">
        <f>OBV!G1744</f>
        <v>NEUTRAL</v>
      </c>
      <c r="L1744" s="6" t="str">
        <f>OBV!H1744</f>
        <v>BEARISH DIVERGENCE</v>
      </c>
    </row>
    <row r="1745" spans="1:12" ht="13.5" x14ac:dyDescent="0.25">
      <c r="A1745" s="3">
        <f>RSI!A1745</f>
        <v>44557</v>
      </c>
      <c r="B1745" s="2">
        <f>RSI!B1745</f>
        <v>6.6906999999999996</v>
      </c>
      <c r="C1745" s="2">
        <f>RSI!I1745</f>
        <v>48.195067925654897</v>
      </c>
      <c r="D1745" s="2">
        <f>MACD!E1745</f>
        <v>-2.5840387577156676E-2</v>
      </c>
      <c r="E1745" s="2">
        <f>MACD!F1745</f>
        <v>2.6648762298181396E-2</v>
      </c>
      <c r="F1745" s="2">
        <f>'Moving Avg'!D1745</f>
        <v>6.7679199999999993</v>
      </c>
      <c r="G1745" s="2">
        <f>'Moving Avg'!F1745</f>
        <v>6.6970099999999988</v>
      </c>
      <c r="H1745" s="2">
        <f>'Moving Avg'!G1745</f>
        <v>6.7559519999999988</v>
      </c>
      <c r="I1745" s="2">
        <f>'Moving Avg'!H1745</f>
        <v>6.6476325000000074</v>
      </c>
      <c r="J1745" s="6" t="str">
        <f>OBV!F1745</f>
        <v>BEARISH</v>
      </c>
      <c r="K1745" s="6" t="str">
        <f>OBV!G1745</f>
        <v>NEUTRAL</v>
      </c>
      <c r="L1745" s="6" t="str">
        <f>OBV!H1745</f>
        <v>BEARISH DIVERGENCE</v>
      </c>
    </row>
    <row r="1746" spans="1:12" ht="13.5" x14ac:dyDescent="0.25">
      <c r="A1746" s="3">
        <f>RSI!A1746</f>
        <v>44558</v>
      </c>
      <c r="B1746" s="2">
        <f>RSI!B1746</f>
        <v>6.6592000000000002</v>
      </c>
      <c r="C1746" s="2">
        <f>RSI!I1746</f>
        <v>46.139690896431894</v>
      </c>
      <c r="D1746" s="2">
        <f>MACD!E1746</f>
        <v>-3.8458119494561238E-2</v>
      </c>
      <c r="E1746" s="2">
        <f>MACD!F1746</f>
        <v>1.362738593963287E-2</v>
      </c>
      <c r="F1746" s="2">
        <f>'Moving Avg'!D1746</f>
        <v>6.7379800000000003</v>
      </c>
      <c r="G1746" s="2">
        <f>'Moving Avg'!F1746</f>
        <v>6.687949999999999</v>
      </c>
      <c r="H1746" s="2">
        <f>'Moving Avg'!G1746</f>
        <v>6.7520119999999988</v>
      </c>
      <c r="I1746" s="2">
        <f>'Moving Avg'!H1746</f>
        <v>6.646706000000008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6.6749000000000001</v>
      </c>
      <c r="C1747" s="2">
        <f>RSI!I1747</f>
        <v>47.345010484500911</v>
      </c>
      <c r="D1747" s="2">
        <f>MACD!E1747</f>
        <v>-3.1781891002561125E-2</v>
      </c>
      <c r="E1747" s="2">
        <f>MACD!F1747</f>
        <v>4.5455305511940712E-3</v>
      </c>
      <c r="F1747" s="2">
        <f>'Moving Avg'!D1747</f>
        <v>6.7127600000000003</v>
      </c>
      <c r="G1747" s="2">
        <f>'Moving Avg'!F1747</f>
        <v>6.680064999999999</v>
      </c>
      <c r="H1747" s="2">
        <f>'Moving Avg'!G1747</f>
        <v>6.7501199999999981</v>
      </c>
      <c r="I1747" s="2">
        <f>'Moving Avg'!H1747</f>
        <v>6.6458580000000076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6.6433999999999997</v>
      </c>
      <c r="C1748" s="2">
        <f>RSI!I1748</f>
        <v>45.161298400912543</v>
      </c>
      <c r="D1748" s="2">
        <f>MACD!E1748</f>
        <v>-4.1770237443272684E-2</v>
      </c>
      <c r="E1748" s="2">
        <f>MACD!F1748</f>
        <v>-4.7176230476992792E-3</v>
      </c>
      <c r="F1748" s="2">
        <f>'Moving Avg'!D1748</f>
        <v>6.6859599999999997</v>
      </c>
      <c r="G1748" s="2">
        <f>'Moving Avg'!F1748</f>
        <v>6.6733649999999987</v>
      </c>
      <c r="H1748" s="2">
        <f>'Moving Avg'!G1748</f>
        <v>6.7482279999999983</v>
      </c>
      <c r="I1748" s="2">
        <f>'Moving Avg'!H1748</f>
        <v>6.6448525000000087</v>
      </c>
      <c r="J1748" s="6" t="str">
        <f>OBV!F1748</f>
        <v>BULLISH</v>
      </c>
      <c r="K1748" s="6" t="str">
        <f>OBV!G1748</f>
        <v>NEUTRAL</v>
      </c>
      <c r="L1748" s="6" t="str">
        <f>OBV!H1748</f>
        <v>BULLISH DIVERGENCE</v>
      </c>
    </row>
    <row r="1749" spans="1:12" ht="13.5" x14ac:dyDescent="0.25">
      <c r="A1749" s="3">
        <f>RSI!A1749</f>
        <v>44561</v>
      </c>
      <c r="B1749" s="2">
        <f>RSI!B1749</f>
        <v>6.6433999999999997</v>
      </c>
      <c r="C1749" s="2">
        <f>RSI!I1749</f>
        <v>45.161298400912543</v>
      </c>
      <c r="D1749" s="2">
        <f>MACD!E1749</f>
        <v>-4.9837799612567402E-2</v>
      </c>
      <c r="E1749" s="2">
        <f>MACD!F1749</f>
        <v>-1.3741658360672905E-2</v>
      </c>
      <c r="F1749" s="2">
        <f>'Moving Avg'!D1749</f>
        <v>6.6623199999999994</v>
      </c>
      <c r="G1749" s="2">
        <f>'Moving Avg'!F1749</f>
        <v>6.6670599999999975</v>
      </c>
      <c r="H1749" s="2">
        <f>'Moving Avg'!G1749</f>
        <v>6.7441299999999975</v>
      </c>
      <c r="I1749" s="2">
        <f>'Moving Avg'!H1749</f>
        <v>6.6438850000000071</v>
      </c>
      <c r="J1749" s="6" t="str">
        <f>OBV!F1749</f>
        <v>BULLISH</v>
      </c>
      <c r="K1749" s="6" t="str">
        <f>OBV!G1749</f>
        <v>NEUTRAL</v>
      </c>
      <c r="L1749" s="6" t="str">
        <f>OBV!H1749</f>
        <v>BULLISH DIVERGENCE</v>
      </c>
    </row>
    <row r="1750" spans="1:12" ht="13.5" x14ac:dyDescent="0.25">
      <c r="A1750" s="3">
        <f>RSI!A1750</f>
        <v>44564</v>
      </c>
      <c r="B1750" s="2">
        <f>RSI!B1750</f>
        <v>6.6197999999999997</v>
      </c>
      <c r="C1750" s="2">
        <f>RSI!I1750</f>
        <v>43.421122990862344</v>
      </c>
      <c r="D1750" s="2">
        <f>MACD!E1750</f>
        <v>-5.4560387641359398E-2</v>
      </c>
      <c r="E1750" s="2">
        <f>MACD!F1750</f>
        <v>-2.1905404216810205E-2</v>
      </c>
      <c r="F1750" s="2">
        <f>'Moving Avg'!D1750</f>
        <v>6.6481399999999997</v>
      </c>
      <c r="G1750" s="2">
        <f>'Moving Avg'!F1750</f>
        <v>6.6611499999999992</v>
      </c>
      <c r="H1750" s="2">
        <f>'Moving Avg'!G1750</f>
        <v>6.7406619999999986</v>
      </c>
      <c r="I1750" s="2">
        <f>'Moving Avg'!H1750</f>
        <v>6.6428380000000073</v>
      </c>
      <c r="J1750" s="6" t="str">
        <f>OBV!F1750</f>
        <v>BULLISH</v>
      </c>
      <c r="K1750" s="6" t="str">
        <f>OBV!G1750</f>
        <v>NEUTRAL</v>
      </c>
      <c r="L1750" s="6" t="str">
        <f>OBV!H1750</f>
        <v>BULLISH DIVERGENCE</v>
      </c>
    </row>
    <row r="1751" spans="1:12" ht="13.5" x14ac:dyDescent="0.25">
      <c r="A1751" s="3">
        <f>RSI!A1751</f>
        <v>44565</v>
      </c>
      <c r="B1751" s="2">
        <f>RSI!B1751</f>
        <v>6.5410000000000004</v>
      </c>
      <c r="C1751" s="2">
        <f>RSI!I1751</f>
        <v>38.137009456034605</v>
      </c>
      <c r="D1751" s="2">
        <f>MACD!E1751</f>
        <v>-1.709676985603803E-2</v>
      </c>
      <c r="E1751" s="2">
        <f>MACD!F1751</f>
        <v>-2.0943677344655773E-2</v>
      </c>
      <c r="F1751" s="2">
        <f>'Moving Avg'!D1751</f>
        <v>6.6245000000000003</v>
      </c>
      <c r="G1751" s="2">
        <f>'Moving Avg'!F1751</f>
        <v>6.6536649999999993</v>
      </c>
      <c r="H1751" s="2">
        <f>'Moving Avg'!G1751</f>
        <v>6.7373519999999987</v>
      </c>
      <c r="I1751" s="2">
        <f>'Moving Avg'!H1751</f>
        <v>6.6416265000000063</v>
      </c>
      <c r="J1751" s="6" t="str">
        <f>OBV!F1751</f>
        <v>BULLISH</v>
      </c>
      <c r="K1751" s="6" t="str">
        <f>OBV!G1751</f>
        <v>NEUTRAL</v>
      </c>
      <c r="L1751" s="6" t="str">
        <f>OBV!H1751</f>
        <v>BULLISH DIVERGENCE</v>
      </c>
    </row>
    <row r="1752" spans="1:12" ht="13.5" x14ac:dyDescent="0.25">
      <c r="A1752" s="3">
        <f>RSI!A1752</f>
        <v>44566</v>
      </c>
      <c r="B1752" s="2">
        <f>RSI!B1752</f>
        <v>6.4936999999999996</v>
      </c>
      <c r="C1752" s="2">
        <f>RSI!I1752</f>
        <v>35.355695111034734</v>
      </c>
      <c r="D1752" s="2">
        <f>MACD!E1752</f>
        <v>1.7791212965579284E-2</v>
      </c>
      <c r="E1752" s="2">
        <f>MACD!F1752</f>
        <v>-1.3196699282608764E-2</v>
      </c>
      <c r="F1752" s="2">
        <f>'Moving Avg'!D1752</f>
        <v>6.58826</v>
      </c>
      <c r="G1752" s="2">
        <f>'Moving Avg'!F1752</f>
        <v>6.6465750000000003</v>
      </c>
      <c r="H1752" s="2">
        <f>'Moving Avg'!G1752</f>
        <v>6.7343579999999985</v>
      </c>
      <c r="I1752" s="2">
        <f>'Moving Avg'!H1752</f>
        <v>6.640408000000007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6.47</v>
      </c>
      <c r="C1753" s="2">
        <f>RSI!I1753</f>
        <v>34.017030657878351</v>
      </c>
      <c r="D1753" s="2">
        <f>MACD!E1753</f>
        <v>4.6549134401711711E-2</v>
      </c>
      <c r="E1753" s="2">
        <f>MACD!F1753</f>
        <v>-1.2475325457446691E-3</v>
      </c>
      <c r="F1753" s="2">
        <f>'Moving Avg'!D1753</f>
        <v>6.5535800000000011</v>
      </c>
      <c r="G1753" s="2">
        <f>'Moving Avg'!F1753</f>
        <v>6.6382999999999992</v>
      </c>
      <c r="H1753" s="2">
        <f>'Moving Avg'!G1753</f>
        <v>6.7291559999999997</v>
      </c>
      <c r="I1753" s="2">
        <f>'Moving Avg'!H1753</f>
        <v>6.6383440000000062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6.4463999999999997</v>
      </c>
      <c r="C1754" s="2">
        <f>RSI!I1754</f>
        <v>32.689722024870704</v>
      </c>
      <c r="D1754" s="2">
        <f>MACD!E1754</f>
        <v>7.1370307784416553E-2</v>
      </c>
      <c r="E1754" s="2">
        <f>MACD!F1754</f>
        <v>1.3276035520287575E-2</v>
      </c>
      <c r="F1754" s="2">
        <f>'Moving Avg'!D1754</f>
        <v>6.5141799999999987</v>
      </c>
      <c r="G1754" s="2">
        <f>'Moving Avg'!F1754</f>
        <v>6.6335700000000006</v>
      </c>
      <c r="H1754" s="2">
        <f>'Moving Avg'!G1754</f>
        <v>6.7237979999999995</v>
      </c>
      <c r="I1754" s="2">
        <f>'Moving Avg'!H1754</f>
        <v>6.6359705000000053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6.4227999999999996</v>
      </c>
      <c r="C1755" s="2">
        <f>RSI!I1755</f>
        <v>31.371479836350545</v>
      </c>
      <c r="D1755" s="2">
        <f>MACD!E1755</f>
        <v>8.4436237838850126E-2</v>
      </c>
      <c r="E1755" s="2">
        <f>MACD!F1755</f>
        <v>2.750807598400009E-2</v>
      </c>
      <c r="F1755" s="2">
        <f>'Moving Avg'!D1755</f>
        <v>6.47478</v>
      </c>
      <c r="G1755" s="2">
        <f>'Moving Avg'!F1755</f>
        <v>6.6237200000000005</v>
      </c>
      <c r="H1755" s="2">
        <f>'Moving Avg'!G1755</f>
        <v>6.7170219999999983</v>
      </c>
      <c r="I1755" s="2">
        <f>'Moving Avg'!H1755</f>
        <v>6.6340150000000051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6.5410000000000004</v>
      </c>
      <c r="C1756" s="2">
        <f>RSI!I1756</f>
        <v>43.631950513412548</v>
      </c>
      <c r="D1756" s="2">
        <f>MACD!E1756</f>
        <v>8.3162123347721106E-2</v>
      </c>
      <c r="E1756" s="2">
        <f>MACD!F1756</f>
        <v>3.8638885456744293E-2</v>
      </c>
      <c r="F1756" s="2">
        <f>'Moving Avg'!D1756</f>
        <v>6.47478</v>
      </c>
      <c r="G1756" s="2">
        <f>'Moving Avg'!F1756</f>
        <v>6.6217500000000005</v>
      </c>
      <c r="H1756" s="2">
        <f>'Moving Avg'!G1756</f>
        <v>6.7107179999999982</v>
      </c>
      <c r="I1756" s="2">
        <f>'Moving Avg'!H1756</f>
        <v>6.6323440000000051</v>
      </c>
      <c r="J1756" s="6" t="str">
        <f>OBV!F1756</f>
        <v>BEARISH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6.5331000000000001</v>
      </c>
      <c r="C1757" s="2">
        <f>RSI!I1757</f>
        <v>43.078023461346682</v>
      </c>
      <c r="D1757" s="2">
        <f>MACD!E1757</f>
        <v>8.5563747340736462E-2</v>
      </c>
      <c r="E1757" s="2">
        <f>MACD!F1757</f>
        <v>4.8023857833542724E-2</v>
      </c>
      <c r="F1757" s="2">
        <f>'Moving Avg'!D1757</f>
        <v>6.4826600000000001</v>
      </c>
      <c r="G1757" s="2">
        <f>'Moving Avg'!F1757</f>
        <v>6.6134749999999993</v>
      </c>
      <c r="H1757" s="2">
        <f>'Moving Avg'!G1757</f>
        <v>6.7044139999999981</v>
      </c>
      <c r="I1757" s="2">
        <f>'Moving Avg'!H1757</f>
        <v>6.6313610000000036</v>
      </c>
      <c r="J1757" s="6" t="str">
        <f>OBV!F1757</f>
        <v>BEARISH</v>
      </c>
      <c r="K1757" s="6" t="str">
        <f>OBV!G1757</f>
        <v>NEUTRAL</v>
      </c>
      <c r="L1757" s="6" t="str">
        <f>OBV!H1757</f>
        <v>BEARISH DIVERGENCE</v>
      </c>
    </row>
    <row r="1758" spans="1:12" ht="13.5" x14ac:dyDescent="0.25">
      <c r="A1758" s="3">
        <f>RSI!A1758</f>
        <v>44574</v>
      </c>
      <c r="B1758" s="2">
        <f>RSI!B1758</f>
        <v>6.5331000000000001</v>
      </c>
      <c r="C1758" s="2">
        <f>RSI!I1758</f>
        <v>43.078023461346682</v>
      </c>
      <c r="D1758" s="2">
        <f>MACD!E1758</f>
        <v>8.3240076710299427E-2</v>
      </c>
      <c r="E1758" s="2">
        <f>MACD!F1758</f>
        <v>5.5067101608894067E-2</v>
      </c>
      <c r="F1758" s="2">
        <f>'Moving Avg'!D1758</f>
        <v>6.4952799999999993</v>
      </c>
      <c r="G1758" s="2">
        <f>'Moving Avg'!F1758</f>
        <v>6.6111099999999992</v>
      </c>
      <c r="H1758" s="2">
        <f>'Moving Avg'!G1758</f>
        <v>6.6979519999999981</v>
      </c>
      <c r="I1758" s="2">
        <f>'Moving Avg'!H1758</f>
        <v>6.6309140000000051</v>
      </c>
      <c r="J1758" s="6" t="str">
        <f>OBV!F1758</f>
        <v>BEARISH</v>
      </c>
      <c r="K1758" s="6" t="str">
        <f>OBV!G1758</f>
        <v>NEUTRAL</v>
      </c>
      <c r="L1758" s="6" t="str">
        <f>OBV!H1758</f>
        <v>BEARISH DIVERGENCE</v>
      </c>
    </row>
    <row r="1759" spans="1:12" ht="13.5" x14ac:dyDescent="0.25">
      <c r="A1759" s="3">
        <f>RSI!A1759</f>
        <v>44575</v>
      </c>
      <c r="B1759" s="2">
        <f>RSI!B1759</f>
        <v>6.5331000000000001</v>
      </c>
      <c r="C1759" s="2">
        <f>RSI!I1759</f>
        <v>43.078023461346682</v>
      </c>
      <c r="D1759" s="2">
        <f>MACD!E1759</f>
        <v>8.1727912236762457E-2</v>
      </c>
      <c r="E1759" s="2">
        <f>MACD!F1759</f>
        <v>6.0399263734467752E-2</v>
      </c>
      <c r="F1759" s="2">
        <f>'Moving Avg'!D1759</f>
        <v>6.5126200000000001</v>
      </c>
      <c r="G1759" s="2">
        <f>'Moving Avg'!F1759</f>
        <v>6.608744999999999</v>
      </c>
      <c r="H1759" s="2">
        <f>'Moving Avg'!G1759</f>
        <v>6.6907019999999982</v>
      </c>
      <c r="I1759" s="2">
        <f>'Moving Avg'!H1759</f>
        <v>6.6300460000000054</v>
      </c>
      <c r="J1759" s="6" t="str">
        <f>OBV!F1759</f>
        <v>BEARISH</v>
      </c>
      <c r="K1759" s="6" t="str">
        <f>OBV!G1759</f>
        <v>NEUTRAL</v>
      </c>
      <c r="L1759" s="6" t="str">
        <f>OBV!H1759</f>
        <v>BEARISH DIVERGENCE</v>
      </c>
    </row>
    <row r="1760" spans="1:12" ht="13.5" x14ac:dyDescent="0.25">
      <c r="A1760" s="3">
        <f>RSI!A1760</f>
        <v>44578</v>
      </c>
      <c r="B1760" s="2">
        <f>RSI!B1760</f>
        <v>6.6197999999999997</v>
      </c>
      <c r="C1760" s="2">
        <f>RSI!I1760</f>
        <v>51.515240966752792</v>
      </c>
      <c r="D1760" s="2">
        <f>MACD!E1760</f>
        <v>7.081578437588032E-2</v>
      </c>
      <c r="E1760" s="2">
        <f>MACD!F1760</f>
        <v>6.248256786275027E-2</v>
      </c>
      <c r="F1760" s="2">
        <f>'Moving Avg'!D1760</f>
        <v>6.5520200000000006</v>
      </c>
      <c r="G1760" s="2">
        <f>'Moving Avg'!F1760</f>
        <v>6.6107150000000008</v>
      </c>
      <c r="H1760" s="2">
        <f>'Moving Avg'!G1760</f>
        <v>6.685343999999998</v>
      </c>
      <c r="I1760" s="2">
        <f>'Moving Avg'!H1760</f>
        <v>6.6297645000000065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6.6119000000000003</v>
      </c>
      <c r="C1761" s="2">
        <f>RSI!I1761</f>
        <v>50.776696928947459</v>
      </c>
      <c r="D1761" s="2">
        <f>MACD!E1761</f>
        <v>4.9921487227031491E-2</v>
      </c>
      <c r="E1761" s="2">
        <f>MACD!F1761</f>
        <v>5.9970351735606518E-2</v>
      </c>
      <c r="F1761" s="2">
        <f>'Moving Avg'!D1761</f>
        <v>6.5661999999999994</v>
      </c>
      <c r="G1761" s="2">
        <f>'Moving Avg'!F1761</f>
        <v>6.6008650000000006</v>
      </c>
      <c r="H1761" s="2">
        <f>'Moving Avg'!G1761</f>
        <v>6.6806159999999979</v>
      </c>
      <c r="I1761" s="2">
        <f>'Moving Avg'!H1761</f>
        <v>6.629596500000007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</row>
    <row r="1762" spans="1:12" ht="13.5" x14ac:dyDescent="0.25">
      <c r="A1762" s="3">
        <f>RSI!A1762</f>
        <v>44580</v>
      </c>
      <c r="B1762" s="2">
        <f>RSI!B1762</f>
        <v>6.6197999999999997</v>
      </c>
      <c r="C1762" s="2">
        <f>RSI!I1762</f>
        <v>51.52511137907868</v>
      </c>
      <c r="D1762" s="2">
        <f>MACD!E1762</f>
        <v>2.4312320090730033E-2</v>
      </c>
      <c r="E1762" s="2">
        <f>MACD!F1762</f>
        <v>5.2838745406631228E-2</v>
      </c>
      <c r="F1762" s="2">
        <f>'Moving Avg'!D1762</f>
        <v>6.5835399999999993</v>
      </c>
      <c r="G1762" s="2">
        <f>'Moving Avg'!F1762</f>
        <v>6.5918050000000008</v>
      </c>
      <c r="H1762" s="2">
        <f>'Moving Avg'!G1762</f>
        <v>6.6777799999999976</v>
      </c>
      <c r="I1762" s="2">
        <f>'Moving Avg'!H1762</f>
        <v>6.629659500000006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6.6119000000000003</v>
      </c>
      <c r="C1763" s="2">
        <f>RSI!I1763</f>
        <v>50.695028482154719</v>
      </c>
      <c r="D1763" s="2">
        <f>MACD!E1763</f>
        <v>-5.2691137036831037E-4</v>
      </c>
      <c r="E1763" s="2">
        <f>MACD!F1763</f>
        <v>4.2165614051231322E-2</v>
      </c>
      <c r="F1763" s="2">
        <f>'Moving Avg'!D1763</f>
        <v>6.5992999999999995</v>
      </c>
      <c r="G1763" s="2">
        <f>'Moving Avg'!F1763</f>
        <v>6.5835300000000005</v>
      </c>
      <c r="H1763" s="2">
        <f>'Moving Avg'!G1763</f>
        <v>6.6747859999999983</v>
      </c>
      <c r="I1763" s="2">
        <f>'Moving Avg'!H1763</f>
        <v>6.6297980000000054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6.5410000000000004</v>
      </c>
      <c r="C1764" s="2">
        <f>RSI!I1764</f>
        <v>43.864973155842726</v>
      </c>
      <c r="D1764" s="2">
        <f>MACD!E1764</f>
        <v>-1.9977854408320006E-2</v>
      </c>
      <c r="E1764" s="2">
        <f>MACD!F1764</f>
        <v>2.9736920359321059E-2</v>
      </c>
      <c r="F1764" s="2">
        <f>'Moving Avg'!D1764</f>
        <v>6.600880000000001</v>
      </c>
      <c r="G1764" s="2">
        <f>'Moving Avg'!F1764</f>
        <v>6.5725000000000007</v>
      </c>
      <c r="H1764" s="2">
        <f>'Moving Avg'!G1764</f>
        <v>6.668797999999998</v>
      </c>
      <c r="I1764" s="2">
        <f>'Moving Avg'!H1764</f>
        <v>6.6304625000000055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6.5804</v>
      </c>
      <c r="C1765" s="2">
        <f>RSI!I1765</f>
        <v>48.053397441881657</v>
      </c>
      <c r="D1765" s="2">
        <f>MACD!E1765</f>
        <v>-4.2616879815168041E-2</v>
      </c>
      <c r="E1765" s="2">
        <f>MACD!F1765</f>
        <v>1.5266160324423241E-2</v>
      </c>
      <c r="F1765" s="2">
        <f>'Moving Avg'!D1765</f>
        <v>6.5930000000000009</v>
      </c>
      <c r="G1765" s="2">
        <f>'Moving Avg'!F1765</f>
        <v>6.5669850000000007</v>
      </c>
      <c r="H1765" s="2">
        <f>'Moving Avg'!G1765</f>
        <v>6.6632819999999979</v>
      </c>
      <c r="I1765" s="2">
        <f>'Moving Avg'!H1765</f>
        <v>6.6309025000000057</v>
      </c>
      <c r="J1765" s="6" t="str">
        <f>OBV!F1765</f>
        <v>BULLISH</v>
      </c>
      <c r="K1765" s="6" t="str">
        <f>OBV!G1765</f>
        <v>NEUTRAL</v>
      </c>
      <c r="L1765" s="6" t="str">
        <f>OBV!H1765</f>
        <v>BULLISH DIVERGENCE</v>
      </c>
    </row>
    <row r="1766" spans="1:12" ht="13.5" x14ac:dyDescent="0.25">
      <c r="A1766" s="3">
        <f>RSI!A1766</f>
        <v>44586</v>
      </c>
      <c r="B1766" s="2">
        <f>RSI!B1766</f>
        <v>6.6197999999999997</v>
      </c>
      <c r="C1766" s="2">
        <f>RSI!I1766</f>
        <v>51.917004358410864</v>
      </c>
      <c r="D1766" s="2">
        <f>MACD!E1766</f>
        <v>-4.6398260064803409E-2</v>
      </c>
      <c r="E1766" s="2">
        <f>MACD!F1766</f>
        <v>2.9332762465779112E-3</v>
      </c>
      <c r="F1766" s="2">
        <f>'Moving Avg'!D1766</f>
        <v>6.5945800000000006</v>
      </c>
      <c r="G1766" s="2">
        <f>'Moving Avg'!F1766</f>
        <v>6.5650150000000007</v>
      </c>
      <c r="H1766" s="2">
        <f>'Moving Avg'!G1766</f>
        <v>6.658553999999997</v>
      </c>
      <c r="I1766" s="2">
        <f>'Moving Avg'!H1766</f>
        <v>6.6315780000000055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6.5331000000000001</v>
      </c>
      <c r="C1767" s="2">
        <f>RSI!I1767</f>
        <v>44.137512987671833</v>
      </c>
      <c r="D1767" s="2">
        <f>MACD!E1767</f>
        <v>-4.452329290922119E-2</v>
      </c>
      <c r="E1767" s="2">
        <f>MACD!F1767</f>
        <v>-6.5580375845819099E-3</v>
      </c>
      <c r="F1767" s="2">
        <f>'Moving Avg'!D1767</f>
        <v>6.5772399999999989</v>
      </c>
      <c r="G1767" s="2">
        <f>'Moving Avg'!F1767</f>
        <v>6.557925</v>
      </c>
      <c r="H1767" s="2">
        <f>'Moving Avg'!G1767</f>
        <v>6.6522499999999969</v>
      </c>
      <c r="I1767" s="2">
        <f>'Moving Avg'!H1767</f>
        <v>6.6322795000000063</v>
      </c>
      <c r="J1767" s="6" t="str">
        <f>OBV!F1767</f>
        <v>BULLISH</v>
      </c>
      <c r="K1767" s="6" t="str">
        <f>OBV!G1767</f>
        <v>NEUTRAL</v>
      </c>
      <c r="L1767" s="6" t="str">
        <f>OBV!H1767</f>
        <v>BULLISH DIVERGENCE</v>
      </c>
    </row>
    <row r="1768" spans="1:12" ht="13.5" x14ac:dyDescent="0.25">
      <c r="A1768" s="3">
        <f>RSI!A1768</f>
        <v>44588</v>
      </c>
      <c r="B1768" s="2">
        <f>RSI!B1768</f>
        <v>6.5331000000000001</v>
      </c>
      <c r="C1768" s="2">
        <f>RSI!I1768</f>
        <v>44.137512987671833</v>
      </c>
      <c r="D1768" s="2">
        <f>MACD!E1768</f>
        <v>-4.2546913594629032E-2</v>
      </c>
      <c r="E1768" s="2">
        <f>MACD!F1768</f>
        <v>-1.3755812786591336E-2</v>
      </c>
      <c r="F1768" s="2">
        <f>'Moving Avg'!D1768</f>
        <v>6.5614800000000004</v>
      </c>
      <c r="G1768" s="2">
        <f>'Moving Avg'!F1768</f>
        <v>6.5524100000000001</v>
      </c>
      <c r="H1768" s="2">
        <f>'Moving Avg'!G1768</f>
        <v>6.6473639999999969</v>
      </c>
      <c r="I1768" s="2">
        <f>'Moving Avg'!H1768</f>
        <v>6.6329810000000062</v>
      </c>
      <c r="J1768" s="6" t="str">
        <f>OBV!F1768</f>
        <v>BULLISH</v>
      </c>
      <c r="K1768" s="6" t="str">
        <f>OBV!G1768</f>
        <v>NEUTRAL</v>
      </c>
      <c r="L1768" s="6" t="str">
        <f>OBV!H1768</f>
        <v>BULLISH DIVERGENCE</v>
      </c>
    </row>
    <row r="1769" spans="1:12" ht="13.5" x14ac:dyDescent="0.25">
      <c r="A1769" s="3">
        <f>RSI!A1769</f>
        <v>44589</v>
      </c>
      <c r="B1769" s="2">
        <f>RSI!B1769</f>
        <v>6.6592000000000002</v>
      </c>
      <c r="C1769" s="2">
        <f>RSI!I1769</f>
        <v>55.4084392215481</v>
      </c>
      <c r="D1769" s="2">
        <f>MACD!E1769</f>
        <v>-4.9854343891234443E-2</v>
      </c>
      <c r="E1769" s="2">
        <f>MACD!F1769</f>
        <v>-2.0975519007519962E-2</v>
      </c>
      <c r="F1769" s="2">
        <f>'Moving Avg'!D1769</f>
        <v>6.5851200000000008</v>
      </c>
      <c r="G1769" s="2">
        <f>'Moving Avg'!F1769</f>
        <v>6.5532000000000012</v>
      </c>
      <c r="H1769" s="2">
        <f>'Moving Avg'!G1769</f>
        <v>6.6457879999999969</v>
      </c>
      <c r="I1769" s="2">
        <f>'Moving Avg'!H1769</f>
        <v>6.6345040000000077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6.6513</v>
      </c>
      <c r="C1770" s="2">
        <f>RSI!I1770</f>
        <v>54.664324300693778</v>
      </c>
      <c r="D1770" s="2">
        <f>MACD!E1770</f>
        <v>-4.2524788210327458E-2</v>
      </c>
      <c r="E1770" s="2">
        <f>MACD!F1770</f>
        <v>-2.5285372848081463E-2</v>
      </c>
      <c r="F1770" s="2">
        <f>'Moving Avg'!D1770</f>
        <v>6.5992999999999995</v>
      </c>
      <c r="G1770" s="2">
        <f>'Moving Avg'!F1770</f>
        <v>6.5547750000000011</v>
      </c>
      <c r="H1770" s="2">
        <f>'Moving Avg'!G1770</f>
        <v>6.6420059999999967</v>
      </c>
      <c r="I1770" s="2">
        <f>'Moving Avg'!H1770</f>
        <v>6.6363705000000071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6.6985999999999999</v>
      </c>
      <c r="C1771" s="2">
        <f>RSI!I1771</f>
        <v>58.277224920916794</v>
      </c>
      <c r="D1771" s="2">
        <f>MACD!E1771</f>
        <v>-4.1375708537703559E-2</v>
      </c>
      <c r="E1771" s="2">
        <f>MACD!F1771</f>
        <v>-2.8503439986005887E-2</v>
      </c>
      <c r="F1771" s="2">
        <f>'Moving Avg'!D1771</f>
        <v>6.6150599999999997</v>
      </c>
      <c r="G1771" s="2">
        <f>'Moving Avg'!F1771</f>
        <v>6.5626550000000012</v>
      </c>
      <c r="H1771" s="2">
        <f>'Moving Avg'!G1771</f>
        <v>6.6391699999999965</v>
      </c>
      <c r="I1771" s="2">
        <f>'Moving Avg'!H1771</f>
        <v>6.6382820000000073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6.6513</v>
      </c>
      <c r="C1772" s="2">
        <f>RSI!I1772</f>
        <v>53.671047349635678</v>
      </c>
      <c r="D1772" s="2">
        <f>MACD!E1772</f>
        <v>-3.627286026385157E-2</v>
      </c>
      <c r="E1772" s="2">
        <f>MACD!F1772</f>
        <v>-3.0057324041575025E-2</v>
      </c>
      <c r="F1772" s="2">
        <f>'Moving Avg'!D1772</f>
        <v>6.6387</v>
      </c>
      <c r="G1772" s="2">
        <f>'Moving Avg'!F1772</f>
        <v>6.5705349999999996</v>
      </c>
      <c r="H1772" s="2">
        <f>'Moving Avg'!G1772</f>
        <v>6.6374359999999966</v>
      </c>
      <c r="I1772" s="2">
        <f>'Moving Avg'!H1772</f>
        <v>6.639957000000007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6.5015999999999998</v>
      </c>
      <c r="C1773" s="2">
        <f>RSI!I1773</f>
        <v>42.280857913967715</v>
      </c>
      <c r="D1773" s="2">
        <f>MACD!E1773</f>
        <v>-2.2347006371075118E-2</v>
      </c>
      <c r="E1773" s="2">
        <f>MACD!F1773</f>
        <v>-2.8515260507475045E-2</v>
      </c>
      <c r="F1773" s="2">
        <f>'Moving Avg'!D1773</f>
        <v>6.6323999999999996</v>
      </c>
      <c r="G1773" s="2">
        <f>'Moving Avg'!F1773</f>
        <v>6.572115000000001</v>
      </c>
      <c r="H1773" s="2">
        <f>'Moving Avg'!G1773</f>
        <v>6.6327079999999965</v>
      </c>
      <c r="I1773" s="2">
        <f>'Moving Avg'!H1773</f>
        <v>6.6413430000000071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6.5410000000000004</v>
      </c>
      <c r="C1774" s="2">
        <f>RSI!I1774</f>
        <v>45.555785617604144</v>
      </c>
      <c r="D1774" s="2">
        <f>MACD!E1774</f>
        <v>-2.3751001111821601E-2</v>
      </c>
      <c r="E1774" s="2">
        <f>MACD!F1774</f>
        <v>-2.7562408628344359E-2</v>
      </c>
      <c r="F1774" s="2">
        <f>'Moving Avg'!D1774</f>
        <v>6.6087600000000011</v>
      </c>
      <c r="G1774" s="2">
        <f>'Moving Avg'!F1774</f>
        <v>6.5768450000000005</v>
      </c>
      <c r="H1774" s="2">
        <f>'Moving Avg'!G1774</f>
        <v>6.630029999999997</v>
      </c>
      <c r="I1774" s="2">
        <f>'Moving Avg'!H1774</f>
        <v>6.642543000000007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6.5410000000000004</v>
      </c>
      <c r="C1775" s="2">
        <f>RSI!I1775</f>
        <v>45.555785617604151</v>
      </c>
      <c r="D1775" s="2">
        <f>MACD!E1775</f>
        <v>-1.8518791850448579E-2</v>
      </c>
      <c r="E1775" s="2">
        <f>MACD!F1775</f>
        <v>-2.5753685272765205E-2</v>
      </c>
      <c r="F1775" s="2">
        <f>'Moving Avg'!D1775</f>
        <v>6.5867000000000004</v>
      </c>
      <c r="G1775" s="2">
        <f>'Moving Avg'!F1775</f>
        <v>6.5827550000000006</v>
      </c>
      <c r="H1775" s="2">
        <f>'Moving Avg'!G1775</f>
        <v>6.6241979999999963</v>
      </c>
      <c r="I1775" s="2">
        <f>'Moving Avg'!H1775</f>
        <v>6.6435135000000072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6.5410000000000004</v>
      </c>
      <c r="C1776" s="2">
        <f>RSI!I1776</f>
        <v>45.555785617604151</v>
      </c>
      <c r="D1776" s="2">
        <f>MACD!E1776</f>
        <v>-7.6979009265745191E-3</v>
      </c>
      <c r="E1776" s="2">
        <f>MACD!F1776</f>
        <v>-2.2142528403527071E-2</v>
      </c>
      <c r="F1776" s="2">
        <f>'Moving Avg'!D1776</f>
        <v>6.55518</v>
      </c>
      <c r="G1776" s="2">
        <f>'Moving Avg'!F1776</f>
        <v>6.5827550000000006</v>
      </c>
      <c r="H1776" s="2">
        <f>'Moving Avg'!G1776</f>
        <v>6.6182099999999968</v>
      </c>
      <c r="I1776" s="2">
        <f>'Moving Avg'!H1776</f>
        <v>6.6444840000000056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6.4227999999999996</v>
      </c>
      <c r="C1777" s="2">
        <f>RSI!I1777</f>
        <v>37.568776104700213</v>
      </c>
      <c r="D1777" s="2">
        <f>MACD!E1777</f>
        <v>-2.8171698503030029E-3</v>
      </c>
      <c r="E1777" s="2">
        <f>MACD!F1777</f>
        <v>-1.8277456692882256E-2</v>
      </c>
      <c r="F1777" s="2">
        <f>'Moving Avg'!D1777</f>
        <v>6.5094800000000008</v>
      </c>
      <c r="G1777" s="2">
        <f>'Moving Avg'!F1777</f>
        <v>6.5772400000000006</v>
      </c>
      <c r="H1777" s="2">
        <f>'Moving Avg'!G1777</f>
        <v>6.6100139999999961</v>
      </c>
      <c r="I1777" s="2">
        <f>'Moving Avg'!H1777</f>
        <v>6.6448635000000058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6.4227999999999996</v>
      </c>
      <c r="C1778" s="2">
        <f>RSI!I1778</f>
        <v>37.568776104700213</v>
      </c>
      <c r="D1778" s="2">
        <f>MACD!E1778</f>
        <v>2.2958493103120148E-3</v>
      </c>
      <c r="E1778" s="2">
        <f>MACD!F1778</f>
        <v>-1.4162795492243403E-2</v>
      </c>
      <c r="F1778" s="2">
        <f>'Moving Avg'!D1778</f>
        <v>6.4937200000000006</v>
      </c>
      <c r="G1778" s="2">
        <f>'Moving Avg'!F1778</f>
        <v>6.5717249999999989</v>
      </c>
      <c r="H1778" s="2">
        <f>'Moving Avg'!G1778</f>
        <v>6.602921999999996</v>
      </c>
      <c r="I1778" s="2">
        <f>'Moving Avg'!H1778</f>
        <v>6.6452815000000065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6.5015999999999998</v>
      </c>
      <c r="C1779" s="2">
        <f>RSI!I1779</f>
        <v>45.021448974425866</v>
      </c>
      <c r="D1779" s="2">
        <f>MACD!E1779</f>
        <v>2.1095555498140683E-2</v>
      </c>
      <c r="E1779" s="2">
        <f>MACD!F1779</f>
        <v>-7.1111252941665863E-3</v>
      </c>
      <c r="F1779" s="2">
        <f>'Moving Avg'!D1779</f>
        <v>6.4858399999999987</v>
      </c>
      <c r="G1779" s="2">
        <f>'Moving Avg'!F1779</f>
        <v>6.5701499999999999</v>
      </c>
      <c r="H1779" s="2">
        <f>'Moving Avg'!G1779</f>
        <v>6.5975639999999967</v>
      </c>
      <c r="I1779" s="2">
        <f>'Moving Avg'!H1779</f>
        <v>6.6460935000000054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6.4936999999999996</v>
      </c>
      <c r="C1780" s="2">
        <f>RSI!I1780</f>
        <v>44.448582141343316</v>
      </c>
      <c r="D1780" s="2">
        <f>MACD!E1780</f>
        <v>3.6750076807715359E-2</v>
      </c>
      <c r="E1780" s="2">
        <f>MACD!F1780</f>
        <v>1.6611151262098025E-3</v>
      </c>
      <c r="F1780" s="2">
        <f>'Moving Avg'!D1780</f>
        <v>6.4763799999999989</v>
      </c>
      <c r="G1780" s="2">
        <f>'Moving Avg'!F1780</f>
        <v>6.5638449999999988</v>
      </c>
      <c r="H1780" s="2">
        <f>'Moving Avg'!G1780</f>
        <v>6.5926779999999976</v>
      </c>
      <c r="I1780" s="2">
        <f>'Moving Avg'!H1780</f>
        <v>6.6473635000000044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6.5331000000000001</v>
      </c>
      <c r="C1781" s="2">
        <f>RSI!I1781</f>
        <v>48.002217386441245</v>
      </c>
      <c r="D1781" s="2">
        <f>MACD!E1781</f>
        <v>5.4750626815983416E-2</v>
      </c>
      <c r="E1781" s="2">
        <f>MACD!F1781</f>
        <v>1.2279017464164526E-2</v>
      </c>
      <c r="F1781" s="2">
        <f>'Moving Avg'!D1781</f>
        <v>6.4748000000000001</v>
      </c>
      <c r="G1781" s="2">
        <f>'Moving Avg'!F1781</f>
        <v>6.5599049999999988</v>
      </c>
      <c r="H1781" s="2">
        <f>'Moving Avg'!G1781</f>
        <v>6.5895259999999976</v>
      </c>
      <c r="I1781" s="2">
        <f>'Moving Avg'!H1781</f>
        <v>6.648830500000007</v>
      </c>
      <c r="J1781" s="6" t="str">
        <f>OBV!F1781</f>
        <v>BULLISH</v>
      </c>
      <c r="K1781" s="6" t="str">
        <f>OBV!G1781</f>
        <v>NEUTRAL</v>
      </c>
      <c r="L1781" s="6" t="str">
        <f>OBV!H1781</f>
        <v>BULLISH DIVERGENCE</v>
      </c>
    </row>
    <row r="1782" spans="1:12" ht="13.5" x14ac:dyDescent="0.25">
      <c r="A1782" s="3">
        <f>RSI!A1782</f>
        <v>44608</v>
      </c>
      <c r="B1782" s="2">
        <f>RSI!B1782</f>
        <v>6.4227999999999996</v>
      </c>
      <c r="C1782" s="2">
        <f>RSI!I1782</f>
        <v>40.241290768351014</v>
      </c>
      <c r="D1782" s="2">
        <f>MACD!E1782</f>
        <v>7.1009170249059395E-2</v>
      </c>
      <c r="E1782" s="2">
        <f>MACD!F1782</f>
        <v>2.4025048021143504E-2</v>
      </c>
      <c r="F1782" s="2">
        <f>'Moving Avg'!D1782</f>
        <v>6.4748000000000001</v>
      </c>
      <c r="G1782" s="2">
        <f>'Moving Avg'!F1782</f>
        <v>6.5500549999999986</v>
      </c>
      <c r="H1782" s="2">
        <f>'Moving Avg'!G1782</f>
        <v>6.585271999999998</v>
      </c>
      <c r="I1782" s="2">
        <f>'Moving Avg'!H1782</f>
        <v>6.6497460000000066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6.5410000000000004</v>
      </c>
      <c r="C1783" s="2">
        <f>RSI!I1783</f>
        <v>49.638111329992824</v>
      </c>
      <c r="D1783" s="2">
        <f>MACD!E1783</f>
        <v>5.3755787807747701E-2</v>
      </c>
      <c r="E1783" s="2">
        <f>MACD!F1783</f>
        <v>2.9971195978464343E-2</v>
      </c>
      <c r="F1783" s="2">
        <f>'Moving Avg'!D1783</f>
        <v>6.4984399999999996</v>
      </c>
      <c r="G1783" s="2">
        <f>'Moving Avg'!F1783</f>
        <v>6.5465099999999996</v>
      </c>
      <c r="H1783" s="2">
        <f>'Moving Avg'!G1783</f>
        <v>6.5833819999999967</v>
      </c>
      <c r="I1783" s="2">
        <f>'Moving Avg'!H1783</f>
        <v>6.6514440000000068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6.3834</v>
      </c>
      <c r="C1784" s="2">
        <f>RSI!I1784</f>
        <v>40.494818959773063</v>
      </c>
      <c r="D1784" s="2">
        <f>MACD!E1784</f>
        <v>5.6912188598085223E-2</v>
      </c>
      <c r="E1784" s="2">
        <f>MACD!F1784</f>
        <v>3.5359394502388522E-2</v>
      </c>
      <c r="F1784" s="2">
        <f>'Moving Avg'!D1784</f>
        <v>6.4748000000000001</v>
      </c>
      <c r="G1784" s="2">
        <f>'Moving Avg'!F1784</f>
        <v>6.5386299999999995</v>
      </c>
      <c r="H1784" s="2">
        <f>'Moving Avg'!G1784</f>
        <v>6.5802299999999967</v>
      </c>
      <c r="I1784" s="2">
        <f>'Moving Avg'!H1784</f>
        <v>6.6523540000000061</v>
      </c>
      <c r="J1784" s="6" t="str">
        <f>OBV!F1784</f>
        <v>BULLISH</v>
      </c>
      <c r="K1784" s="6" t="str">
        <f>OBV!G1784</f>
        <v>NEUTRAL</v>
      </c>
      <c r="L1784" s="6" t="str">
        <f>OBV!H1784</f>
        <v>BULLISH DIVERGENCE</v>
      </c>
    </row>
    <row r="1785" spans="1:12" ht="13.5" x14ac:dyDescent="0.25">
      <c r="A1785" s="3">
        <f>RSI!A1785</f>
        <v>44613</v>
      </c>
      <c r="B1785" s="2">
        <f>RSI!B1785</f>
        <v>6.4622000000000002</v>
      </c>
      <c r="C1785" s="2">
        <f>RSI!I1785</f>
        <v>45.864226772433867</v>
      </c>
      <c r="D1785" s="2">
        <f>MACD!E1785</f>
        <v>5.4695554589397233E-2</v>
      </c>
      <c r="E1785" s="2">
        <f>MACD!F1785</f>
        <v>3.9226626519790267E-2</v>
      </c>
      <c r="F1785" s="2">
        <f>'Moving Avg'!D1785</f>
        <v>6.4685000000000006</v>
      </c>
      <c r="G1785" s="2">
        <f>'Moving Avg'!F1785</f>
        <v>6.5327199999999994</v>
      </c>
      <c r="H1785" s="2">
        <f>'Moving Avg'!G1785</f>
        <v>6.5770779999999966</v>
      </c>
      <c r="I1785" s="2">
        <f>'Moving Avg'!H1785</f>
        <v>6.6536580000000063</v>
      </c>
      <c r="J1785" s="6" t="str">
        <f>OBV!F1785</f>
        <v>BULLISH</v>
      </c>
      <c r="K1785" s="6" t="str">
        <f>OBV!G1785</f>
        <v>NEUTRAL</v>
      </c>
      <c r="L1785" s="6" t="str">
        <f>OBV!H1785</f>
        <v>BULLISH DIVERGENCE</v>
      </c>
    </row>
    <row r="1786" spans="1:12" ht="13.5" x14ac:dyDescent="0.25">
      <c r="A1786" s="3">
        <f>RSI!A1786</f>
        <v>44614</v>
      </c>
      <c r="B1786" s="2">
        <f>RSI!B1786</f>
        <v>6.5804</v>
      </c>
      <c r="C1786" s="2">
        <f>RSI!I1786</f>
        <v>52.751337578896418</v>
      </c>
      <c r="D1786" s="2">
        <f>MACD!E1786</f>
        <v>4.4478014501798668E-2</v>
      </c>
      <c r="E1786" s="2">
        <f>MACD!F1786</f>
        <v>4.0276904116191947E-2</v>
      </c>
      <c r="F1786" s="2">
        <f>'Moving Avg'!D1786</f>
        <v>6.4779600000000004</v>
      </c>
      <c r="G1786" s="2">
        <f>'Moving Avg'!F1786</f>
        <v>6.5307499999999994</v>
      </c>
      <c r="H1786" s="2">
        <f>'Moving Avg'!G1786</f>
        <v>6.5770779999999966</v>
      </c>
      <c r="I1786" s="2">
        <f>'Moving Avg'!H1786</f>
        <v>6.655399500000005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6.4936999999999996</v>
      </c>
      <c r="C1787" s="2">
        <f>RSI!I1787</f>
        <v>47.934245718368352</v>
      </c>
      <c r="D1787" s="2">
        <f>MACD!E1787</f>
        <v>2.3754551304942417E-2</v>
      </c>
      <c r="E1787" s="2">
        <f>MACD!F1787</f>
        <v>3.6972433553942044E-2</v>
      </c>
      <c r="F1787" s="2">
        <f>'Moving Avg'!D1787</f>
        <v>6.4921400000000009</v>
      </c>
      <c r="G1787" s="2">
        <f>'Moving Avg'!F1787</f>
        <v>6.5287799999999976</v>
      </c>
      <c r="H1787" s="2">
        <f>'Moving Avg'!G1787</f>
        <v>6.5729799999999967</v>
      </c>
      <c r="I1787" s="2">
        <f>'Moving Avg'!H1787</f>
        <v>6.6568610000000072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6.5172999999999996</v>
      </c>
      <c r="C1788" s="2">
        <f>RSI!I1788</f>
        <v>49.291647885702105</v>
      </c>
      <c r="D1788" s="2">
        <f>MACD!E1788</f>
        <v>4.6913872469502849E-3</v>
      </c>
      <c r="E1788" s="2">
        <f>MACD!F1788</f>
        <v>3.0516224292543696E-2</v>
      </c>
      <c r="F1788" s="2">
        <f>'Moving Avg'!D1788</f>
        <v>6.4874000000000009</v>
      </c>
      <c r="G1788" s="2">
        <f>'Moving Avg'!F1788</f>
        <v>6.52799</v>
      </c>
      <c r="H1788" s="2">
        <f>'Moving Avg'!G1788</f>
        <v>6.5717179999999962</v>
      </c>
      <c r="I1788" s="2">
        <f>'Moving Avg'!H1788</f>
        <v>6.6576745000000059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</row>
    <row r="1789" spans="1:12" ht="13.5" x14ac:dyDescent="0.25">
      <c r="A1789" s="3">
        <f>RSI!A1789</f>
        <v>44617</v>
      </c>
      <c r="B1789" s="2">
        <f>RSI!B1789</f>
        <v>6.5172999999999996</v>
      </c>
      <c r="C1789" s="2">
        <f>RSI!I1789</f>
        <v>49.291647885702105</v>
      </c>
      <c r="D1789" s="2">
        <f>MACD!E1789</f>
        <v>7.485505947117943E-4</v>
      </c>
      <c r="E1789" s="2">
        <f>MACD!F1789</f>
        <v>2.4562689552977319E-2</v>
      </c>
      <c r="F1789" s="2">
        <f>'Moving Avg'!D1789</f>
        <v>6.5141800000000005</v>
      </c>
      <c r="G1789" s="2">
        <f>'Moving Avg'!F1789</f>
        <v>6.5208950000000003</v>
      </c>
      <c r="H1789" s="2">
        <f>'Moving Avg'!G1789</f>
        <v>6.5704559999999956</v>
      </c>
      <c r="I1789" s="2">
        <f>'Moving Avg'!H1789</f>
        <v>6.6584880000000064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44620</v>
      </c>
      <c r="B1790" s="2">
        <f>RSI!B1790</f>
        <v>6.5410000000000004</v>
      </c>
      <c r="C1790" s="2">
        <f>RSI!I1790</f>
        <v>50.785992673779965</v>
      </c>
      <c r="D1790" s="2">
        <f>MACD!E1790</f>
        <v>-5.4989544814825209E-3</v>
      </c>
      <c r="E1790" s="2">
        <f>MACD!F1790</f>
        <v>1.8550360746085352E-2</v>
      </c>
      <c r="F1790" s="2">
        <f>'Moving Avg'!D1790</f>
        <v>6.529939999999999</v>
      </c>
      <c r="G1790" s="2">
        <f>'Moving Avg'!F1790</f>
        <v>6.5153800000000004</v>
      </c>
      <c r="H1790" s="2">
        <f>'Moving Avg'!G1790</f>
        <v>6.5696679999999965</v>
      </c>
      <c r="I1790" s="2">
        <f>'Moving Avg'!H1790</f>
        <v>6.659420000000007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44621</v>
      </c>
      <c r="B1791" s="2">
        <f>RSI!B1791</f>
        <v>6.5251999999999999</v>
      </c>
      <c r="C1791" s="2">
        <f>RSI!I1791</f>
        <v>49.733749913612556</v>
      </c>
      <c r="D1791" s="2">
        <f>MACD!E1791</f>
        <v>-3.6381797750095757E-3</v>
      </c>
      <c r="E1791" s="2">
        <f>MACD!F1791</f>
        <v>1.4112652641866367E-2</v>
      </c>
      <c r="F1791" s="2">
        <f>'Moving Avg'!D1791</f>
        <v>6.5188999999999995</v>
      </c>
      <c r="G1791" s="2">
        <f>'Moving Avg'!F1791</f>
        <v>6.50671</v>
      </c>
      <c r="H1791" s="2">
        <f>'Moving Avg'!G1791</f>
        <v>6.5639939999999966</v>
      </c>
      <c r="I1791" s="2">
        <f>'Moving Avg'!H1791</f>
        <v>6.6598905000000066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</row>
    <row r="1792" spans="1:12" ht="13.5" x14ac:dyDescent="0.25">
      <c r="A1792" s="3">
        <f>RSI!A1792</f>
        <v>44622</v>
      </c>
      <c r="B1792" s="2">
        <f>RSI!B1792</f>
        <v>6.5015999999999998</v>
      </c>
      <c r="C1792" s="2">
        <f>RSI!I1792</f>
        <v>48.129675420972816</v>
      </c>
      <c r="D1792" s="2">
        <f>MACD!E1792</f>
        <v>-1.7269901246860897E-2</v>
      </c>
      <c r="E1792" s="2">
        <f>MACD!F1792</f>
        <v>7.836141864120915E-3</v>
      </c>
      <c r="F1792" s="2">
        <f>'Moving Avg'!D1792</f>
        <v>6.5204800000000009</v>
      </c>
      <c r="G1792" s="2">
        <f>'Moving Avg'!F1792</f>
        <v>6.499225</v>
      </c>
      <c r="H1792" s="2">
        <f>'Moving Avg'!G1792</f>
        <v>6.5580059999999971</v>
      </c>
      <c r="I1792" s="2">
        <f>'Moving Avg'!H1792</f>
        <v>6.661085000000007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</row>
    <row r="1793" spans="1:12" ht="13.5" x14ac:dyDescent="0.25">
      <c r="A1793" s="3">
        <f>RSI!A1793</f>
        <v>44623</v>
      </c>
      <c r="B1793" s="2">
        <f>RSI!B1793</f>
        <v>6.4542999999999999</v>
      </c>
      <c r="C1793" s="2">
        <f>RSI!I1793</f>
        <v>44.997166512017564</v>
      </c>
      <c r="D1793" s="2">
        <f>MACD!E1793</f>
        <v>-6.9629035254115124E-3</v>
      </c>
      <c r="E1793" s="2">
        <f>MACD!F1793</f>
        <v>4.8763327862144301E-3</v>
      </c>
      <c r="F1793" s="2">
        <f>'Moving Avg'!D1793</f>
        <v>6.5078800000000001</v>
      </c>
      <c r="G1793" s="2">
        <f>'Moving Avg'!F1793</f>
        <v>6.4968599999999999</v>
      </c>
      <c r="H1793" s="2">
        <f>'Moving Avg'!G1793</f>
        <v>6.5515439999999963</v>
      </c>
      <c r="I1793" s="2">
        <f>'Moving Avg'!H1793</f>
        <v>6.6611625000000059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6.4542999999999999</v>
      </c>
      <c r="C1794" s="2">
        <f>RSI!I1794</f>
        <v>44.997166512017564</v>
      </c>
      <c r="D1794" s="2">
        <f>MACD!E1794</f>
        <v>-2.2066390740510755E-2</v>
      </c>
      <c r="E1794" s="2">
        <f>MACD!F1794</f>
        <v>-5.1221191913060652E-4</v>
      </c>
      <c r="F1794" s="2">
        <f>'Moving Avg'!D1794</f>
        <v>6.4952799999999993</v>
      </c>
      <c r="G1794" s="2">
        <f>'Moving Avg'!F1794</f>
        <v>6.4925249999999988</v>
      </c>
      <c r="H1794" s="2">
        <f>'Moving Avg'!G1794</f>
        <v>6.5453979999999969</v>
      </c>
      <c r="I1794" s="2">
        <f>'Moving Avg'!H1794</f>
        <v>6.660666000000008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6.3676000000000004</v>
      </c>
      <c r="C1795" s="2">
        <f>RSI!I1795</f>
        <v>39.528106195741223</v>
      </c>
      <c r="D1795" s="2">
        <f>MACD!E1795</f>
        <v>-1.5910816441908615E-2</v>
      </c>
      <c r="E1795" s="2">
        <f>MACD!F1795</f>
        <v>-3.5919328236862082E-3</v>
      </c>
      <c r="F1795" s="2">
        <f>'Moving Avg'!D1795</f>
        <v>6.4605999999999995</v>
      </c>
      <c r="G1795" s="2">
        <f>'Moving Avg'!F1795</f>
        <v>6.483855000000001</v>
      </c>
      <c r="H1795" s="2">
        <f>'Moving Avg'!G1795</f>
        <v>6.5389359999999961</v>
      </c>
      <c r="I1795" s="2">
        <f>'Moving Avg'!H1795</f>
        <v>6.6595060000000084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6.4385000000000003</v>
      </c>
      <c r="C1796" s="2">
        <f>RSI!I1796</f>
        <v>45.375068240349627</v>
      </c>
      <c r="D1796" s="2">
        <f>MACD!E1796</f>
        <v>3.1040730107507741E-3</v>
      </c>
      <c r="E1796" s="2">
        <f>MACD!F1796</f>
        <v>-2.252731656798812E-3</v>
      </c>
      <c r="F1796" s="2">
        <f>'Moving Avg'!D1796</f>
        <v>6.4432599999999995</v>
      </c>
      <c r="G1796" s="2">
        <f>'Moving Avg'!F1796</f>
        <v>6.4787300000000005</v>
      </c>
      <c r="H1796" s="2">
        <f>'Moving Avg'!G1796</f>
        <v>6.5345219999999964</v>
      </c>
      <c r="I1796" s="2">
        <f>'Moving Avg'!H1796</f>
        <v>6.6589305000000083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6.3834</v>
      </c>
      <c r="C1797" s="2">
        <f>RSI!I1797</f>
        <v>41.978114159050492</v>
      </c>
      <c r="D1797" s="2">
        <f>MACD!E1797</f>
        <v>1.032651833108833E-2</v>
      </c>
      <c r="E1797" s="2">
        <f>MACD!F1797</f>
        <v>2.631183407786166E-4</v>
      </c>
      <c r="F1797" s="2">
        <f>'Moving Avg'!D1797</f>
        <v>6.4196200000000001</v>
      </c>
      <c r="G1797" s="2">
        <f>'Moving Avg'!F1797</f>
        <v>6.4767600000000014</v>
      </c>
      <c r="H1797" s="2">
        <f>'Moving Avg'!G1797</f>
        <v>6.5286919999999951</v>
      </c>
      <c r="I1797" s="2">
        <f>'Moving Avg'!H1797</f>
        <v>6.6581945000000085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6.4306000000000001</v>
      </c>
      <c r="C1798" s="2">
        <f>RSI!I1798</f>
        <v>45.726427411859717</v>
      </c>
      <c r="D1798" s="2">
        <f>MACD!E1798</f>
        <v>1.7258901207921618E-2</v>
      </c>
      <c r="E1798" s="2">
        <f>MACD!F1798</f>
        <v>3.662274914207217E-3</v>
      </c>
      <c r="F1798" s="2">
        <f>'Moving Avg'!D1798</f>
        <v>6.4148799999999992</v>
      </c>
      <c r="G1798" s="2">
        <f>'Moving Avg'!F1798</f>
        <v>6.47715</v>
      </c>
      <c r="H1798" s="2">
        <f>'Moving Avg'!G1798</f>
        <v>6.5244359999999961</v>
      </c>
      <c r="I1798" s="2">
        <f>'Moving Avg'!H1798</f>
        <v>6.6578855000000079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</row>
    <row r="1799" spans="1:12" ht="13.5" x14ac:dyDescent="0.25">
      <c r="A1799" s="3">
        <f>RSI!A1799</f>
        <v>44631</v>
      </c>
      <c r="B1799" s="2">
        <f>RSI!B1799</f>
        <v>6.407</v>
      </c>
      <c r="C1799" s="2">
        <f>RSI!I1799</f>
        <v>44.189279544508544</v>
      </c>
      <c r="D1799" s="2">
        <f>MACD!E1799</f>
        <v>2.5229755015036659E-2</v>
      </c>
      <c r="E1799" s="2">
        <f>MACD!F1799</f>
        <v>7.9757709343731067E-3</v>
      </c>
      <c r="F1799" s="2">
        <f>'Moving Avg'!D1799</f>
        <v>6.4054200000000012</v>
      </c>
      <c r="G1799" s="2">
        <f>'Moving Avg'!F1799</f>
        <v>6.4724199999999996</v>
      </c>
      <c r="H1799" s="2">
        <f>'Moving Avg'!G1799</f>
        <v>6.519707999999997</v>
      </c>
      <c r="I1799" s="2">
        <f>'Moving Avg'!H1799</f>
        <v>6.6568080000000087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6.4227999999999996</v>
      </c>
      <c r="C1800" s="2">
        <f>RSI!I1800</f>
        <v>45.509952632824302</v>
      </c>
      <c r="D1800" s="2">
        <f>MACD!E1800</f>
        <v>3.4919970903630748E-2</v>
      </c>
      <c r="E1800" s="2">
        <f>MACD!F1800</f>
        <v>1.3364610928224635E-2</v>
      </c>
      <c r="F1800" s="2">
        <f>'Moving Avg'!D1800</f>
        <v>6.4164599999999989</v>
      </c>
      <c r="G1800" s="2">
        <f>'Moving Avg'!F1800</f>
        <v>6.4688749999999997</v>
      </c>
      <c r="H1800" s="2">
        <f>'Moving Avg'!G1800</f>
        <v>6.5157679999999969</v>
      </c>
      <c r="I1800" s="2">
        <f>'Moving Avg'!H1800</f>
        <v>6.6556565000000081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6.407</v>
      </c>
      <c r="C1801" s="2">
        <f>RSI!I1801</f>
        <v>44.3790114811382</v>
      </c>
      <c r="D1801" s="2">
        <f>MACD!E1801</f>
        <v>4.2200681689240405E-2</v>
      </c>
      <c r="E1801" s="2">
        <f>MACD!F1801</f>
        <v>1.9131825080427791E-2</v>
      </c>
      <c r="F1801" s="2">
        <f>'Moving Avg'!D1801</f>
        <v>6.4101599999999994</v>
      </c>
      <c r="G1801" s="2">
        <f>'Moving Avg'!F1801</f>
        <v>6.4625699999999995</v>
      </c>
      <c r="H1801" s="2">
        <f>'Moving Avg'!G1801</f>
        <v>6.5130879999999971</v>
      </c>
      <c r="I1801" s="2">
        <f>'Moving Avg'!H1801</f>
        <v>6.6534305000000078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6.407</v>
      </c>
      <c r="C1802" s="2">
        <f>RSI!I1802</f>
        <v>44.3790114811382</v>
      </c>
      <c r="D1802" s="2">
        <f>MACD!E1802</f>
        <v>4.5140262143045895E-2</v>
      </c>
      <c r="E1802" s="2">
        <f>MACD!F1802</f>
        <v>2.433351249295141E-2</v>
      </c>
      <c r="F1802" s="2">
        <f>'Moving Avg'!D1802</f>
        <v>6.4148799999999992</v>
      </c>
      <c r="G1802" s="2">
        <f>'Moving Avg'!F1802</f>
        <v>6.4617799999999992</v>
      </c>
      <c r="H1802" s="2">
        <f>'Moving Avg'!G1802</f>
        <v>6.5113539999999963</v>
      </c>
      <c r="I1802" s="2">
        <f>'Moving Avg'!H1802</f>
        <v>6.6513960000000063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6.407</v>
      </c>
      <c r="C1803" s="2">
        <f>RSI!I1803</f>
        <v>44.3790114811382</v>
      </c>
      <c r="D1803" s="2">
        <f>MACD!E1803</f>
        <v>4.0730072901519421E-2</v>
      </c>
      <c r="E1803" s="2">
        <f>MACD!F1803</f>
        <v>2.7612824574665015E-2</v>
      </c>
      <c r="F1803" s="2">
        <f>'Moving Avg'!D1803</f>
        <v>6.4101599999999994</v>
      </c>
      <c r="G1803" s="2">
        <f>'Moving Avg'!F1803</f>
        <v>6.4550799999999997</v>
      </c>
      <c r="H1803" s="2">
        <f>'Moving Avg'!G1803</f>
        <v>6.5100939999999969</v>
      </c>
      <c r="I1803" s="2">
        <f>'Moving Avg'!H1803</f>
        <v>6.650088500000007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6.3754999999999997</v>
      </c>
      <c r="C1804" s="2">
        <f>RSI!I1804</f>
        <v>41.79292015429224</v>
      </c>
      <c r="D1804" s="2">
        <f>MACD!E1804</f>
        <v>3.9683000727656292E-2</v>
      </c>
      <c r="E1804" s="2">
        <f>MACD!F1804</f>
        <v>3.0026859805263272E-2</v>
      </c>
      <c r="F1804" s="2">
        <f>'Moving Avg'!D1804</f>
        <v>6.4038599999999999</v>
      </c>
      <c r="G1804" s="2">
        <f>'Moving Avg'!F1804</f>
        <v>6.4546849999999996</v>
      </c>
      <c r="H1804" s="2">
        <f>'Moving Avg'!G1804</f>
        <v>6.5086759999999968</v>
      </c>
      <c r="I1804" s="2">
        <f>'Moving Avg'!H1804</f>
        <v>6.6488915000000066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6.4149000000000003</v>
      </c>
      <c r="C1805" s="2">
        <f>RSI!I1805</f>
        <v>46.029297671015328</v>
      </c>
      <c r="D1805" s="2">
        <f>MACD!E1805</f>
        <v>2.3051442748387885E-2</v>
      </c>
      <c r="E1805" s="2">
        <f>MACD!F1805</f>
        <v>2.8631776393888198E-2</v>
      </c>
      <c r="F1805" s="2">
        <f>'Moving Avg'!D1805</f>
        <v>6.4022800000000002</v>
      </c>
      <c r="G1805" s="2">
        <f>'Moving Avg'!F1805</f>
        <v>6.4523199999999985</v>
      </c>
      <c r="H1805" s="2">
        <f>'Moving Avg'!G1805</f>
        <v>6.5085179999999969</v>
      </c>
      <c r="I1805" s="2">
        <f>'Moving Avg'!H1805</f>
        <v>6.648083000000006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6.4149000000000003</v>
      </c>
      <c r="C1806" s="2">
        <f>RSI!I1806</f>
        <v>46.029297671015335</v>
      </c>
      <c r="D1806" s="2">
        <f>MACD!E1806</f>
        <v>2.0126986294564553E-2</v>
      </c>
      <c r="E1806" s="2">
        <f>MACD!F1806</f>
        <v>2.6930818374023471E-2</v>
      </c>
      <c r="F1806" s="2">
        <f>'Moving Avg'!D1806</f>
        <v>6.4038599999999999</v>
      </c>
      <c r="G1806" s="2">
        <f>'Moving Avg'!F1806</f>
        <v>6.4440449999999982</v>
      </c>
      <c r="H1806" s="2">
        <f>'Moving Avg'!G1806</f>
        <v>6.505995999999997</v>
      </c>
      <c r="I1806" s="2">
        <f>'Moving Avg'!H1806</f>
        <v>6.6471215000000052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6.4149000000000003</v>
      </c>
      <c r="C1807" s="2">
        <f>RSI!I1807</f>
        <v>46.029297671015335</v>
      </c>
      <c r="D1807" s="2">
        <f>MACD!E1807</f>
        <v>9.3984009100065435E-3</v>
      </c>
      <c r="E1807" s="2">
        <f>MACD!F1807</f>
        <v>2.3424334881220085E-2</v>
      </c>
      <c r="F1807" s="2">
        <f>'Moving Avg'!D1807</f>
        <v>6.4054400000000005</v>
      </c>
      <c r="G1807" s="2">
        <f>'Moving Avg'!F1807</f>
        <v>6.440105</v>
      </c>
      <c r="H1807" s="2">
        <f>'Moving Avg'!G1807</f>
        <v>6.5036319999999979</v>
      </c>
      <c r="I1807" s="2">
        <f>'Moving Avg'!H1807</f>
        <v>6.6461215000000049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6.5410000000000004</v>
      </c>
      <c r="C1808" s="2">
        <f>RSI!I1808</f>
        <v>58.192457146306133</v>
      </c>
      <c r="D1808" s="2">
        <f>MACD!E1808</f>
        <v>-1.5524668517983287E-3</v>
      </c>
      <c r="E1808" s="2">
        <f>MACD!F1808</f>
        <v>1.8428974534616404E-2</v>
      </c>
      <c r="F1808" s="2">
        <f>'Moving Avg'!D1808</f>
        <v>6.4322400000000002</v>
      </c>
      <c r="G1808" s="2">
        <f>'Moving Avg'!F1808</f>
        <v>6.4412900000000004</v>
      </c>
      <c r="H1808" s="2">
        <f>'Moving Avg'!G1808</f>
        <v>6.5037899999999969</v>
      </c>
      <c r="I1808" s="2">
        <f>'Moving Avg'!H1808</f>
        <v>6.6459820000000045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</row>
    <row r="1809" spans="1:12" ht="13.5" x14ac:dyDescent="0.25">
      <c r="A1809" s="3">
        <f>RSI!A1809</f>
        <v>44645</v>
      </c>
      <c r="B1809" s="2">
        <f>RSI!B1809</f>
        <v>6.5567000000000002</v>
      </c>
      <c r="C1809" s="2">
        <f>RSI!I1809</f>
        <v>59.418719312370783</v>
      </c>
      <c r="D1809" s="2">
        <f>MACD!E1809</f>
        <v>-1.6166366473135518E-2</v>
      </c>
      <c r="E1809" s="2">
        <f>MACD!F1809</f>
        <v>1.150990633306602E-2</v>
      </c>
      <c r="F1809" s="2">
        <f>'Moving Avg'!D1809</f>
        <v>6.4684800000000013</v>
      </c>
      <c r="G1809" s="2">
        <f>'Moving Avg'!F1809</f>
        <v>6.4432599999999995</v>
      </c>
      <c r="H1809" s="2">
        <f>'Moving Avg'!G1809</f>
        <v>6.5042619999999962</v>
      </c>
      <c r="I1809" s="2">
        <f>'Moving Avg'!H1809</f>
        <v>6.6462655000000055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</row>
    <row r="1810" spans="1:12" ht="13.5" x14ac:dyDescent="0.25">
      <c r="A1810" s="3">
        <f>RSI!A1810</f>
        <v>44648</v>
      </c>
      <c r="B1810" s="2">
        <f>RSI!B1810</f>
        <v>6.5410000000000004</v>
      </c>
      <c r="C1810" s="2">
        <f>RSI!I1810</f>
        <v>57.599309039209253</v>
      </c>
      <c r="D1810" s="2">
        <f>MACD!E1810</f>
        <v>-2.5544021544289919E-2</v>
      </c>
      <c r="E1810" s="2">
        <f>MACD!F1810</f>
        <v>4.0991207575948319E-3</v>
      </c>
      <c r="F1810" s="2">
        <f>'Moving Avg'!D1810</f>
        <v>6.4937000000000014</v>
      </c>
      <c r="G1810" s="2">
        <f>'Moving Avg'!F1810</f>
        <v>6.4432599999999995</v>
      </c>
      <c r="H1810" s="2">
        <f>'Moving Avg'!G1810</f>
        <v>6.5026859999999962</v>
      </c>
      <c r="I1810" s="2">
        <f>'Moving Avg'!H1810</f>
        <v>6.6461640000000042</v>
      </c>
      <c r="J1810" s="6" t="str">
        <f>OBV!F1810</f>
        <v>BULLISH</v>
      </c>
      <c r="K1810" s="6" t="str">
        <f>OBV!G1810</f>
        <v>NEUTRAL</v>
      </c>
      <c r="L1810" s="6" t="str">
        <f>OBV!H1810</f>
        <v>CONFIRMED BULLISH</v>
      </c>
    </row>
    <row r="1811" spans="1:12" ht="13.5" x14ac:dyDescent="0.25">
      <c r="A1811" s="3">
        <f>RSI!A1811</f>
        <v>44649</v>
      </c>
      <c r="B1811" s="2">
        <f>RSI!B1811</f>
        <v>6.5410000000000004</v>
      </c>
      <c r="C1811" s="2">
        <f>RSI!I1811</f>
        <v>57.599309039209253</v>
      </c>
      <c r="D1811" s="2">
        <f>MACD!E1811</f>
        <v>-3.6377865015486677E-2</v>
      </c>
      <c r="E1811" s="2">
        <f>MACD!F1811</f>
        <v>-3.9962763970214695E-3</v>
      </c>
      <c r="F1811" s="2">
        <f>'Moving Avg'!D1811</f>
        <v>6.5189199999999996</v>
      </c>
      <c r="G1811" s="2">
        <f>'Moving Avg'!F1811</f>
        <v>6.4440499999999998</v>
      </c>
      <c r="H1811" s="2">
        <f>'Moving Avg'!G1811</f>
        <v>6.5012679999999969</v>
      </c>
      <c r="I1811" s="2">
        <f>'Moving Avg'!H1811</f>
        <v>6.6461010000000043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6.5331000000000001</v>
      </c>
      <c r="C1812" s="2">
        <f>RSI!I1812</f>
        <v>56.588126693922156</v>
      </c>
      <c r="D1812" s="2">
        <f>MACD!E1812</f>
        <v>-4.5393236794738279E-2</v>
      </c>
      <c r="E1812" s="2">
        <f>MACD!F1812</f>
        <v>-1.2275668476564833E-2</v>
      </c>
      <c r="F1812" s="2">
        <f>'Moving Avg'!D1812</f>
        <v>6.5425599999999999</v>
      </c>
      <c r="G1812" s="2">
        <f>'Moving Avg'!F1812</f>
        <v>6.4456249999999997</v>
      </c>
      <c r="H1812" s="2">
        <f>'Moving Avg'!G1812</f>
        <v>6.4995339999999979</v>
      </c>
      <c r="I1812" s="2">
        <f>'Moving Avg'!H1812</f>
        <v>6.6460365000000046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6.5331000000000001</v>
      </c>
      <c r="C1813" s="2">
        <f>RSI!I1813</f>
        <v>56.588126693922156</v>
      </c>
      <c r="D1813" s="2">
        <f>MACD!E1813</f>
        <v>-5.3376297456035005E-2</v>
      </c>
      <c r="E1813" s="2">
        <f>MACD!F1813</f>
        <v>-2.0495794272458869E-2</v>
      </c>
      <c r="F1813" s="2">
        <f>'Moving Avg'!D1813</f>
        <v>6.5409800000000002</v>
      </c>
      <c r="G1813" s="2">
        <f>'Moving Avg'!F1813</f>
        <v>6.4495649999999998</v>
      </c>
      <c r="H1813" s="2">
        <f>'Moving Avg'!G1813</f>
        <v>6.4979579999999979</v>
      </c>
      <c r="I1813" s="2">
        <f>'Moving Avg'!H1813</f>
        <v>6.6461635000000046</v>
      </c>
      <c r="J1813" s="6" t="str">
        <f>OBV!F1813</f>
        <v>BULLISH</v>
      </c>
      <c r="K1813" s="6" t="str">
        <f>OBV!G1813</f>
        <v>NEUTRAL</v>
      </c>
      <c r="L1813" s="6" t="str">
        <f>OBV!H1813</f>
        <v>BULLISH DIVERGENCE</v>
      </c>
    </row>
    <row r="1814" spans="1:12" ht="13.5" x14ac:dyDescent="0.25">
      <c r="A1814" s="3">
        <f>RSI!A1814</f>
        <v>44652</v>
      </c>
      <c r="B1814" s="2">
        <f>RSI!B1814</f>
        <v>6.5331000000000001</v>
      </c>
      <c r="C1814" s="2">
        <f>RSI!I1814</f>
        <v>56.588126693922156</v>
      </c>
      <c r="D1814" s="2">
        <f>MACD!E1814</f>
        <v>-6.5305746151283373E-2</v>
      </c>
      <c r="E1814" s="2">
        <f>MACD!F1814</f>
        <v>-2.9457784648223771E-2</v>
      </c>
      <c r="F1814" s="2">
        <f>'Moving Avg'!D1814</f>
        <v>6.5362600000000004</v>
      </c>
      <c r="G1814" s="2">
        <f>'Moving Avg'!F1814</f>
        <v>6.4535050000000016</v>
      </c>
      <c r="H1814" s="2">
        <f>'Moving Avg'!G1814</f>
        <v>6.4977999999999989</v>
      </c>
      <c r="I1814" s="2">
        <f>'Moving Avg'!H1814</f>
        <v>6.6465205000000056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6.4622000000000002</v>
      </c>
      <c r="C1815" s="2">
        <f>RSI!I1815</f>
        <v>47.283570509707275</v>
      </c>
      <c r="D1815" s="2">
        <f>MACD!E1815</f>
        <v>-6.4390576369484087E-2</v>
      </c>
      <c r="E1815" s="2">
        <f>MACD!F1815</f>
        <v>-3.6444342992475835E-2</v>
      </c>
      <c r="F1815" s="2">
        <f>'Moving Avg'!D1815</f>
        <v>6.5205000000000011</v>
      </c>
      <c r="G1815" s="2">
        <f>'Moving Avg'!F1815</f>
        <v>6.4582350000000002</v>
      </c>
      <c r="H1815" s="2">
        <f>'Moving Avg'!G1815</f>
        <v>6.4954359999999989</v>
      </c>
      <c r="I1815" s="2">
        <f>'Moving Avg'!H1815</f>
        <v>6.6465610000000046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6.4622000000000002</v>
      </c>
      <c r="C1816" s="2">
        <f>RSI!I1816</f>
        <v>47.283570509707275</v>
      </c>
      <c r="D1816" s="2">
        <f>MACD!E1816</f>
        <v>-6.3478798604604592E-2</v>
      </c>
      <c r="E1816" s="2">
        <f>MACD!F1816</f>
        <v>-4.1851234114901589E-2</v>
      </c>
      <c r="F1816" s="2">
        <f>'Moving Avg'!D1816</f>
        <v>6.50474</v>
      </c>
      <c r="G1816" s="2">
        <f>'Moving Avg'!F1816</f>
        <v>6.4594199999999997</v>
      </c>
      <c r="H1816" s="2">
        <f>'Moving Avg'!G1816</f>
        <v>6.4922839999999988</v>
      </c>
      <c r="I1816" s="2">
        <f>'Moving Avg'!H1816</f>
        <v>6.6466400000000041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6.4622000000000002</v>
      </c>
      <c r="C1817" s="2">
        <f>RSI!I1817</f>
        <v>47.283570509707268</v>
      </c>
      <c r="D1817" s="2">
        <f>MACD!E1817</f>
        <v>-6.258006903263702E-2</v>
      </c>
      <c r="E1817" s="2">
        <f>MACD!F1817</f>
        <v>-4.5997001098448682E-2</v>
      </c>
      <c r="F1817" s="2">
        <f>'Moving Avg'!D1817</f>
        <v>6.4905600000000003</v>
      </c>
      <c r="G1817" s="2">
        <f>'Moving Avg'!F1817</f>
        <v>6.4633599999999998</v>
      </c>
      <c r="H1817" s="2">
        <f>'Moving Avg'!G1817</f>
        <v>6.4908659999999978</v>
      </c>
      <c r="I1817" s="2">
        <f>'Moving Avg'!H1817</f>
        <v>6.6466425000000049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6.5172999999999996</v>
      </c>
      <c r="C1818" s="2">
        <f>RSI!I1818</f>
        <v>54.539080937951773</v>
      </c>
      <c r="D1818" s="2">
        <f>MACD!E1818</f>
        <v>-4.6383285817761077E-2</v>
      </c>
      <c r="E1818" s="2">
        <f>MACD!F1818</f>
        <v>-4.6074258042311161E-2</v>
      </c>
      <c r="F1818" s="2">
        <f>'Moving Avg'!D1818</f>
        <v>6.4873999999999992</v>
      </c>
      <c r="G1818" s="2">
        <f>'Moving Avg'!F1818</f>
        <v>6.4676950000000009</v>
      </c>
      <c r="H1818" s="2">
        <f>'Moving Avg'!G1818</f>
        <v>6.490549999999998</v>
      </c>
      <c r="I1818" s="2">
        <f>'Moving Avg'!H1818</f>
        <v>6.6461930000000038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6.5251999999999999</v>
      </c>
      <c r="C1819" s="2">
        <f>RSI!I1819</f>
        <v>55.48507370850546</v>
      </c>
      <c r="D1819" s="2">
        <f>MACD!E1819</f>
        <v>-3.1064629044649905E-2</v>
      </c>
      <c r="E1819" s="2">
        <f>MACD!F1819</f>
        <v>-4.3072332242778913E-2</v>
      </c>
      <c r="F1819" s="2">
        <f>'Moving Avg'!D1819</f>
        <v>6.4858199999999995</v>
      </c>
      <c r="G1819" s="2">
        <f>'Moving Avg'!F1819</f>
        <v>6.4736050000000009</v>
      </c>
      <c r="H1819" s="2">
        <f>'Moving Avg'!G1819</f>
        <v>6.4878699999999982</v>
      </c>
      <c r="I1819" s="2">
        <f>'Moving Avg'!H1819</f>
        <v>6.6457830000000051</v>
      </c>
      <c r="J1819" s="6" t="str">
        <f>OBV!F1819</f>
        <v>BULLISH</v>
      </c>
      <c r="K1819" s="6" t="str">
        <f>OBV!G1819</f>
        <v>NEUTRAL</v>
      </c>
      <c r="L1819" s="6" t="str">
        <f>OBV!H1819</f>
        <v>BULLISH DIVERGENCE</v>
      </c>
    </row>
    <row r="1820" spans="1:12" ht="13.5" x14ac:dyDescent="0.25">
      <c r="A1820" s="3">
        <f>RSI!A1820</f>
        <v>44662</v>
      </c>
      <c r="B1820" s="2">
        <f>RSI!B1820</f>
        <v>6.5331000000000001</v>
      </c>
      <c r="C1820" s="2">
        <f>RSI!I1820</f>
        <v>56.460770833513244</v>
      </c>
      <c r="D1820" s="2">
        <f>MACD!E1820</f>
        <v>-2.1350415002530099E-2</v>
      </c>
      <c r="E1820" s="2">
        <f>MACD!F1820</f>
        <v>-3.8727948794729149E-2</v>
      </c>
      <c r="F1820" s="2">
        <f>'Moving Avg'!D1820</f>
        <v>6.5</v>
      </c>
      <c r="G1820" s="2">
        <f>'Moving Avg'!F1820</f>
        <v>6.47912</v>
      </c>
      <c r="H1820" s="2">
        <f>'Moving Avg'!G1820</f>
        <v>6.4855059999999982</v>
      </c>
      <c r="I1820" s="2">
        <f>'Moving Avg'!H1820</f>
        <v>6.6453360000000057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6.5251999999999999</v>
      </c>
      <c r="C1821" s="2">
        <f>RSI!I1821</f>
        <v>55.158777729244676</v>
      </c>
      <c r="D1821" s="2">
        <f>MACD!E1821</f>
        <v>-1.2821040297136932E-2</v>
      </c>
      <c r="E1821" s="2">
        <f>MACD!F1821</f>
        <v>-3.3546567095210707E-2</v>
      </c>
      <c r="F1821" s="2">
        <f>'Moving Avg'!D1821</f>
        <v>6.5126000000000008</v>
      </c>
      <c r="G1821" s="2">
        <f>'Moving Avg'!F1821</f>
        <v>6.4850300000000001</v>
      </c>
      <c r="H1821" s="2">
        <f>'Moving Avg'!G1821</f>
        <v>6.4820379999999975</v>
      </c>
      <c r="I1821" s="2">
        <f>'Moving Avg'!H1821</f>
        <v>6.6452320000000054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6.3834</v>
      </c>
      <c r="C1822" s="2">
        <f>RSI!I1822</f>
        <v>38.152244375998471</v>
      </c>
      <c r="D1822" s="2">
        <f>MACD!E1822</f>
        <v>3.4760030224401106E-3</v>
      </c>
      <c r="E1822" s="2">
        <f>MACD!F1822</f>
        <v>-2.6142053071680545E-2</v>
      </c>
      <c r="F1822" s="2">
        <f>'Moving Avg'!D1822</f>
        <v>6.4968400000000006</v>
      </c>
      <c r="G1822" s="2">
        <f>'Moving Avg'!F1822</f>
        <v>6.4838500000000012</v>
      </c>
      <c r="H1822" s="2">
        <f>'Moving Avg'!G1822</f>
        <v>6.4766799999999982</v>
      </c>
      <c r="I1822" s="2">
        <f>'Moving Avg'!H1822</f>
        <v>6.6440745000000057</v>
      </c>
      <c r="J1822" s="6" t="str">
        <f>OBV!F1822</f>
        <v>BULLISH</v>
      </c>
      <c r="K1822" s="6" t="str">
        <f>OBV!G1822</f>
        <v>NEUTRAL</v>
      </c>
      <c r="L1822" s="6" t="str">
        <f>OBV!H1822</f>
        <v>BULLISH DIVERGENCE</v>
      </c>
    </row>
    <row r="1823" spans="1:12" ht="13.5" x14ac:dyDescent="0.25">
      <c r="A1823" s="3">
        <f>RSI!A1823</f>
        <v>44665</v>
      </c>
      <c r="B1823" s="2">
        <f>RSI!B1823</f>
        <v>6.5331000000000001</v>
      </c>
      <c r="C1823" s="2">
        <f>RSI!I1823</f>
        <v>54.204996798029249</v>
      </c>
      <c r="D1823" s="2">
        <f>MACD!E1823</f>
        <v>6.821823252622039E-3</v>
      </c>
      <c r="E1823" s="2">
        <f>MACD!F1823</f>
        <v>-1.9549277806820028E-2</v>
      </c>
      <c r="F1823" s="2">
        <f>'Moving Avg'!D1823</f>
        <v>6.5</v>
      </c>
      <c r="G1823" s="2">
        <f>'Moving Avg'!F1823</f>
        <v>6.4901549999999988</v>
      </c>
      <c r="H1823" s="2">
        <f>'Moving Avg'!G1823</f>
        <v>6.4773099999999975</v>
      </c>
      <c r="I1823" s="2">
        <f>'Moving Avg'!H1823</f>
        <v>6.6437040000000067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6.5251999999999999</v>
      </c>
      <c r="C1824" s="2">
        <f>RSI!I1824</f>
        <v>53.417052605317821</v>
      </c>
      <c r="D1824" s="2">
        <f>MACD!E1824</f>
        <v>9.9506359884902196E-3</v>
      </c>
      <c r="E1824" s="2">
        <f>MACD!F1824</f>
        <v>-1.364929504775798E-2</v>
      </c>
      <c r="F1824" s="2">
        <f>'Moving Avg'!D1824</f>
        <v>6.5</v>
      </c>
      <c r="G1824" s="2">
        <f>'Moving Avg'!F1824</f>
        <v>6.4976399999999996</v>
      </c>
      <c r="H1824" s="2">
        <f>'Moving Avg'!G1824</f>
        <v>6.4769939999999977</v>
      </c>
      <c r="I1824" s="2">
        <f>'Moving Avg'!H1824</f>
        <v>6.6434090000000072</v>
      </c>
      <c r="J1824" s="6" t="str">
        <f>OBV!F1824</f>
        <v>BEARISH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6.4227999999999996</v>
      </c>
      <c r="C1825" s="2">
        <f>RSI!I1825</f>
        <v>44.406348170632207</v>
      </c>
      <c r="D1825" s="2">
        <f>MACD!E1825</f>
        <v>9.0561088044722737E-3</v>
      </c>
      <c r="E1825" s="2">
        <f>MACD!F1825</f>
        <v>-9.1082142773119303E-3</v>
      </c>
      <c r="F1825" s="2">
        <f>'Moving Avg'!D1825</f>
        <v>6.4779400000000011</v>
      </c>
      <c r="G1825" s="2">
        <f>'Moving Avg'!F1825</f>
        <v>6.4980349999999998</v>
      </c>
      <c r="H1825" s="2">
        <f>'Moving Avg'!G1825</f>
        <v>6.4746299999999977</v>
      </c>
      <c r="I1825" s="2">
        <f>'Moving Avg'!H1825</f>
        <v>6.642984500000007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6.4542999999999999</v>
      </c>
      <c r="C1826" s="2">
        <f>RSI!I1826</f>
        <v>47.348626856222452</v>
      </c>
      <c r="D1826" s="2">
        <f>MACD!E1826</f>
        <v>6.3677344146650938E-3</v>
      </c>
      <c r="E1826" s="2">
        <f>MACD!F1826</f>
        <v>-6.0130245389165256E-3</v>
      </c>
      <c r="F1826" s="2">
        <f>'Moving Avg'!D1826</f>
        <v>6.4637599999999988</v>
      </c>
      <c r="G1826" s="2">
        <f>'Moving Avg'!F1826</f>
        <v>6.5000049999999989</v>
      </c>
      <c r="H1826" s="2">
        <f>'Moving Avg'!G1826</f>
        <v>6.4728959999999969</v>
      </c>
      <c r="I1826" s="2">
        <f>'Moving Avg'!H1826</f>
        <v>6.6427175000000078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6.4542999999999999</v>
      </c>
      <c r="C1827" s="2">
        <f>RSI!I1827</f>
        <v>47.348626856222452</v>
      </c>
      <c r="D1827" s="2">
        <f>MACD!E1827</f>
        <v>4.2789198994057642E-3</v>
      </c>
      <c r="E1827" s="2">
        <f>MACD!F1827</f>
        <v>-3.9546356512520676E-3</v>
      </c>
      <c r="F1827" s="2">
        <f>'Moving Avg'!D1827</f>
        <v>6.4779399999999994</v>
      </c>
      <c r="G1827" s="2">
        <f>'Moving Avg'!F1827</f>
        <v>6.5019749999999998</v>
      </c>
      <c r="H1827" s="2">
        <f>'Moving Avg'!G1827</f>
        <v>6.473525999999997</v>
      </c>
      <c r="I1827" s="2">
        <f>'Moving Avg'!H1827</f>
        <v>6.6424505000000105</v>
      </c>
      <c r="J1827" s="6" t="str">
        <f>OBV!F1827</f>
        <v>BEARISH</v>
      </c>
      <c r="K1827" s="6" t="str">
        <f>OBV!G1827</f>
        <v>NEUTRAL</v>
      </c>
      <c r="L1827" s="6" t="str">
        <f>OBV!H1827</f>
        <v>BEARISH DIVERGENCE</v>
      </c>
    </row>
    <row r="1828" spans="1:12" ht="13.5" x14ac:dyDescent="0.25">
      <c r="A1828" s="3">
        <f>RSI!A1828</f>
        <v>44672</v>
      </c>
      <c r="B1828" s="2">
        <f>RSI!B1828</f>
        <v>6.5172999999999996</v>
      </c>
      <c r="C1828" s="2">
        <f>RSI!I1828</f>
        <v>53.105419897848527</v>
      </c>
      <c r="D1828" s="2">
        <f>MACD!E1828</f>
        <v>6.4939065908760085E-3</v>
      </c>
      <c r="E1828" s="2">
        <f>MACD!F1828</f>
        <v>-1.8649272028264526E-3</v>
      </c>
      <c r="F1828" s="2">
        <f>'Moving Avg'!D1828</f>
        <v>6.47478</v>
      </c>
      <c r="G1828" s="2">
        <f>'Moving Avg'!F1828</f>
        <v>6.5007900000000003</v>
      </c>
      <c r="H1828" s="2">
        <f>'Moving Avg'!G1828</f>
        <v>6.4754159999999965</v>
      </c>
      <c r="I1828" s="2">
        <f>'Moving Avg'!H1828</f>
        <v>6.6424985000000083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6.5172999999999996</v>
      </c>
      <c r="C1829" s="2">
        <f>RSI!I1829</f>
        <v>53.105419897848527</v>
      </c>
      <c r="D1829" s="2">
        <f>MACD!E1829</f>
        <v>9.3706750062345634E-3</v>
      </c>
      <c r="E1829" s="2">
        <f>MACD!F1829</f>
        <v>3.8219323898575053E-4</v>
      </c>
      <c r="F1829" s="2">
        <f>'Moving Avg'!D1829</f>
        <v>6.4732000000000003</v>
      </c>
      <c r="G1829" s="2">
        <f>'Moving Avg'!F1829</f>
        <v>6.4988200000000003</v>
      </c>
      <c r="H1829" s="2">
        <f>'Moving Avg'!G1829</f>
        <v>6.475729999999996</v>
      </c>
      <c r="I1829" s="2">
        <f>'Moving Avg'!H1829</f>
        <v>6.6425465000000079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6.5015999999999998</v>
      </c>
      <c r="C1830" s="2">
        <f>RSI!I1830</f>
        <v>51.478648525389637</v>
      </c>
      <c r="D1830" s="2">
        <f>MACD!E1830</f>
        <v>1.3986141143552011E-2</v>
      </c>
      <c r="E1830" s="2">
        <f>MACD!F1830</f>
        <v>3.1029828198990026E-3</v>
      </c>
      <c r="F1830" s="2">
        <f>'Moving Avg'!D1830</f>
        <v>6.4889600000000005</v>
      </c>
      <c r="G1830" s="2">
        <f>'Moving Avg'!F1830</f>
        <v>6.4968500000000002</v>
      </c>
      <c r="H1830" s="2">
        <f>'Moving Avg'!G1830</f>
        <v>6.4758879999999968</v>
      </c>
      <c r="I1830" s="2">
        <f>'Moving Avg'!H1830</f>
        <v>6.6421335000000079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</row>
    <row r="1831" spans="1:12" ht="13.5" x14ac:dyDescent="0.25">
      <c r="A1831" s="3">
        <f>RSI!A1831</f>
        <v>44677</v>
      </c>
      <c r="B1831" s="2">
        <f>RSI!B1831</f>
        <v>6.7301000000000002</v>
      </c>
      <c r="C1831" s="2">
        <f>RSI!I1831</f>
        <v>67.21818417195486</v>
      </c>
      <c r="D1831" s="2">
        <f>MACD!E1831</f>
        <v>-3.3947531460043479E-4</v>
      </c>
      <c r="E1831" s="2">
        <f>MACD!F1831</f>
        <v>2.4144911929991153E-3</v>
      </c>
      <c r="F1831" s="2">
        <f>'Moving Avg'!D1831</f>
        <v>6.5441199999999995</v>
      </c>
      <c r="G1831" s="2">
        <f>'Moving Avg'!F1831</f>
        <v>6.5063050000000002</v>
      </c>
      <c r="H1831" s="2">
        <f>'Moving Avg'!G1831</f>
        <v>6.4798279999999968</v>
      </c>
      <c r="I1831" s="2">
        <f>'Moving Avg'!H1831</f>
        <v>6.6429010000000099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6.6119000000000003</v>
      </c>
      <c r="C1832" s="2">
        <f>RSI!I1832</f>
        <v>56.930452709240107</v>
      </c>
      <c r="D1832" s="2">
        <f>MACD!E1832</f>
        <v>-2.6954252023243086E-2</v>
      </c>
      <c r="E1832" s="2">
        <f>MACD!F1832</f>
        <v>-3.4592574502493251E-3</v>
      </c>
      <c r="F1832" s="2">
        <f>'Moving Avg'!D1832</f>
        <v>6.5756399999999999</v>
      </c>
      <c r="G1832" s="2">
        <f>'Moving Avg'!F1832</f>
        <v>6.5102450000000003</v>
      </c>
      <c r="H1832" s="2">
        <f>'Moving Avg'!G1832</f>
        <v>6.4836099999999961</v>
      </c>
      <c r="I1832" s="2">
        <f>'Moving Avg'!H1832</f>
        <v>6.6430395000000102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6.5410000000000004</v>
      </c>
      <c r="C1833" s="2">
        <f>RSI!I1833</f>
        <v>51.808374004481216</v>
      </c>
      <c r="D1833" s="2">
        <f>MACD!E1833</f>
        <v>-2.1820481615219656E-2</v>
      </c>
      <c r="E1833" s="2">
        <f>MACD!F1833</f>
        <v>-7.1315022832433919E-3</v>
      </c>
      <c r="F1833" s="2">
        <f>'Moving Avg'!D1833</f>
        <v>6.5803799999999999</v>
      </c>
      <c r="G1833" s="2">
        <f>'Moving Avg'!F1833</f>
        <v>6.5106400000000004</v>
      </c>
      <c r="H1833" s="2">
        <f>'Moving Avg'!G1833</f>
        <v>6.4836099999999961</v>
      </c>
      <c r="I1833" s="2">
        <f>'Moving Avg'!H1833</f>
        <v>6.642746500000011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6.6670999999999996</v>
      </c>
      <c r="C1834" s="2">
        <f>RSI!I1834</f>
        <v>58.892359937191252</v>
      </c>
      <c r="D1834" s="2">
        <f>MACD!E1834</f>
        <v>-2.819578421160962E-2</v>
      </c>
      <c r="E1834" s="2">
        <f>MACD!F1834</f>
        <v>-1.1344358668916638E-2</v>
      </c>
      <c r="F1834" s="2">
        <f>'Moving Avg'!D1834</f>
        <v>6.6103400000000008</v>
      </c>
      <c r="G1834" s="2">
        <f>'Moving Avg'!F1834</f>
        <v>6.5173399999999999</v>
      </c>
      <c r="H1834" s="2">
        <f>'Moving Avg'!G1834</f>
        <v>6.4892839999999969</v>
      </c>
      <c r="I1834" s="2">
        <f>'Moving Avg'!H1834</f>
        <v>6.6424335000000108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6.7222</v>
      </c>
      <c r="C1835" s="2">
        <f>RSI!I1835</f>
        <v>61.551875097560682</v>
      </c>
      <c r="D1835" s="2">
        <f>MACD!E1835</f>
        <v>-5.4321781582437723E-2</v>
      </c>
      <c r="E1835" s="2">
        <f>MACD!F1835</f>
        <v>-1.9939843251620855E-2</v>
      </c>
      <c r="F1835" s="2">
        <f>'Moving Avg'!D1835</f>
        <v>6.6544600000000003</v>
      </c>
      <c r="G1835" s="2">
        <f>'Moving Avg'!F1835</f>
        <v>6.5303400000000007</v>
      </c>
      <c r="H1835" s="2">
        <f>'Moving Avg'!G1835</f>
        <v>6.4944839999999964</v>
      </c>
      <c r="I1835" s="2">
        <f>'Moving Avg'!H1835</f>
        <v>6.6422045000000107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6.6197999999999997</v>
      </c>
      <c r="C1836" s="2">
        <f>RSI!I1836</f>
        <v>54.49561581089052</v>
      </c>
      <c r="D1836" s="2">
        <f>MACD!E1836</f>
        <v>-6.5152442980295433E-2</v>
      </c>
      <c r="E1836" s="2">
        <f>MACD!F1836</f>
        <v>-2.8982363197355771E-2</v>
      </c>
      <c r="F1836" s="2">
        <f>'Moving Avg'!D1836</f>
        <v>6.6323999999999996</v>
      </c>
      <c r="G1836" s="2">
        <f>'Moving Avg'!F1836</f>
        <v>6.5382200000000008</v>
      </c>
      <c r="H1836" s="2">
        <f>'Moving Avg'!G1836</f>
        <v>6.4952719999999964</v>
      </c>
      <c r="I1836" s="2">
        <f>'Moving Avg'!H1836</f>
        <v>6.6406680000000096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6.6119000000000003</v>
      </c>
      <c r="C1837" s="2">
        <f>RSI!I1837</f>
        <v>53.981465934920394</v>
      </c>
      <c r="D1837" s="2">
        <f>MACD!E1837</f>
        <v>-7.4196380622715274E-2</v>
      </c>
      <c r="E1837" s="2">
        <f>MACD!F1837</f>
        <v>-3.8025166682427669E-2</v>
      </c>
      <c r="F1837" s="2">
        <f>'Moving Avg'!D1837</f>
        <v>6.6323999999999996</v>
      </c>
      <c r="G1837" s="2">
        <f>'Moving Avg'!F1837</f>
        <v>6.5457050000000008</v>
      </c>
      <c r="H1837" s="2">
        <f>'Moving Avg'!G1837</f>
        <v>6.4976359999999973</v>
      </c>
      <c r="I1837" s="2">
        <f>'Moving Avg'!H1837</f>
        <v>6.6394465000000107</v>
      </c>
      <c r="J1837" s="6" t="str">
        <f>OBV!F1837</f>
        <v>BULLISH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6.5960999999999999</v>
      </c>
      <c r="C1838" s="2">
        <f>RSI!I1838</f>
        <v>52.906361277896444</v>
      </c>
      <c r="D1838" s="2">
        <f>MACD!E1838</f>
        <v>-7.1369877287031258E-2</v>
      </c>
      <c r="E1838" s="2">
        <f>MACD!F1838</f>
        <v>-4.4694108803348391E-2</v>
      </c>
      <c r="F1838" s="2">
        <f>'Moving Avg'!D1838</f>
        <v>6.643419999999999</v>
      </c>
      <c r="G1838" s="2">
        <f>'Moving Avg'!F1838</f>
        <v>6.5496450000000008</v>
      </c>
      <c r="H1838" s="2">
        <f>'Moving Avg'!G1838</f>
        <v>6.4992119999999973</v>
      </c>
      <c r="I1838" s="2">
        <f>'Moving Avg'!H1838</f>
        <v>6.6383035000000099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6.5960999999999999</v>
      </c>
      <c r="C1839" s="2">
        <f>RSI!I1839</f>
        <v>52.90636127789643</v>
      </c>
      <c r="D1839" s="2">
        <f>MACD!E1839</f>
        <v>-6.9240054134720452E-2</v>
      </c>
      <c r="E1839" s="2">
        <f>MACD!F1839</f>
        <v>-4.9603297869622802E-2</v>
      </c>
      <c r="F1839" s="2">
        <f>'Moving Avg'!D1839</f>
        <v>6.6292199999999992</v>
      </c>
      <c r="G1839" s="2">
        <f>'Moving Avg'!F1839</f>
        <v>6.5531900000000007</v>
      </c>
      <c r="H1839" s="2">
        <f>'Moving Avg'!G1839</f>
        <v>6.5007879999999965</v>
      </c>
      <c r="I1839" s="2">
        <f>'Moving Avg'!H1839</f>
        <v>6.63716050000001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6.5410000000000004</v>
      </c>
      <c r="C1840" s="2">
        <f>RSI!I1840</f>
        <v>48.962399976935899</v>
      </c>
      <c r="D1840" s="2">
        <f>MACD!E1840</f>
        <v>-6.6014237657728181E-2</v>
      </c>
      <c r="E1840" s="2">
        <f>MACD!F1840</f>
        <v>-5.288548582724388E-2</v>
      </c>
      <c r="F1840" s="2">
        <f>'Moving Avg'!D1840</f>
        <v>6.5929799999999998</v>
      </c>
      <c r="G1840" s="2">
        <f>'Moving Avg'!F1840</f>
        <v>6.5535850000000009</v>
      </c>
      <c r="H1840" s="2">
        <f>'Moving Avg'!G1840</f>
        <v>6.5007879999999973</v>
      </c>
      <c r="I1840" s="2">
        <f>'Moving Avg'!H1840</f>
        <v>6.6360575000000086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6.5331000000000001</v>
      </c>
      <c r="C1841" s="2">
        <f>RSI!I1841</f>
        <v>48.405243305857333</v>
      </c>
      <c r="D1841" s="2">
        <f>MACD!E1841</f>
        <v>-2.7444561071392037E-2</v>
      </c>
      <c r="E1841" s="2">
        <f>MACD!F1841</f>
        <v>-4.7797300876073513E-2</v>
      </c>
      <c r="F1841" s="2">
        <f>'Moving Avg'!D1841</f>
        <v>6.5756399999999999</v>
      </c>
      <c r="G1841" s="2">
        <f>'Moving Avg'!F1841</f>
        <v>6.5539800000000001</v>
      </c>
      <c r="H1841" s="2">
        <f>'Moving Avg'!G1841</f>
        <v>6.5009459999999981</v>
      </c>
      <c r="I1841" s="2">
        <f>'Moving Avg'!H1841</f>
        <v>6.6352695000000095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6.5331000000000001</v>
      </c>
      <c r="C1842" s="2">
        <f>RSI!I1842</f>
        <v>48.405243305857333</v>
      </c>
      <c r="D1842" s="2">
        <f>MACD!E1842</f>
        <v>-1.2852996098377645E-2</v>
      </c>
      <c r="E1842" s="2">
        <f>MACD!F1842</f>
        <v>-4.0808439920534338E-2</v>
      </c>
      <c r="F1842" s="2">
        <f>'Moving Avg'!D1842</f>
        <v>6.5598799999999997</v>
      </c>
      <c r="G1842" s="2">
        <f>'Moving Avg'!F1842</f>
        <v>6.561465000000001</v>
      </c>
      <c r="H1842" s="2">
        <f>'Moving Avg'!G1842</f>
        <v>6.5015759999999974</v>
      </c>
      <c r="I1842" s="2">
        <f>'Moving Avg'!H1842</f>
        <v>6.6345210000000101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6.4622000000000002</v>
      </c>
      <c r="C1843" s="2">
        <f>RSI!I1843</f>
        <v>43.279198926854512</v>
      </c>
      <c r="D1843" s="2">
        <f>MACD!E1843</f>
        <v>-6.0322201668316922E-3</v>
      </c>
      <c r="E1843" s="2">
        <f>MACD!F1843</f>
        <v>-3.385319596979381E-2</v>
      </c>
      <c r="F1843" s="2">
        <f>'Moving Avg'!D1843</f>
        <v>6.5331000000000001</v>
      </c>
      <c r="G1843" s="2">
        <f>'Moving Avg'!F1843</f>
        <v>6.5579200000000002</v>
      </c>
      <c r="H1843" s="2">
        <f>'Moving Avg'!G1843</f>
        <v>6.5017339999999981</v>
      </c>
      <c r="I1843" s="2">
        <f>'Moving Avg'!H1843</f>
        <v>6.6333390000000101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6.5331000000000001</v>
      </c>
      <c r="C1844" s="2">
        <f>RSI!I1844</f>
        <v>49.085698851615497</v>
      </c>
      <c r="D1844" s="2">
        <f>MACD!E1844</f>
        <v>1.4426589695966996E-2</v>
      </c>
      <c r="E1844" s="2">
        <f>MACD!F1844</f>
        <v>-2.4197238836641651E-2</v>
      </c>
      <c r="F1844" s="2">
        <f>'Moving Avg'!D1844</f>
        <v>6.5205000000000002</v>
      </c>
      <c r="G1844" s="2">
        <f>'Moving Avg'!F1844</f>
        <v>6.5583150000000003</v>
      </c>
      <c r="H1844" s="2">
        <f>'Moving Avg'!G1844</f>
        <v>6.5033099999999981</v>
      </c>
      <c r="I1844" s="2">
        <f>'Moving Avg'!H1844</f>
        <v>6.6321175000000103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6.4936999999999996</v>
      </c>
      <c r="C1845" s="2">
        <f>RSI!I1845</f>
        <v>46.252101063176752</v>
      </c>
      <c r="D1845" s="2">
        <f>MACD!E1845</f>
        <v>4.3213673324132174E-2</v>
      </c>
      <c r="E1845" s="2">
        <f>MACD!F1845</f>
        <v>-1.0715056404486887E-2</v>
      </c>
      <c r="F1845" s="2">
        <f>'Moving Avg'!D1845</f>
        <v>6.5110399999999995</v>
      </c>
      <c r="G1845" s="2">
        <f>'Moving Avg'!F1845</f>
        <v>6.5618600000000002</v>
      </c>
      <c r="H1845" s="2">
        <f>'Moving Avg'!G1845</f>
        <v>6.5058319999999981</v>
      </c>
      <c r="I1845" s="2">
        <f>'Moving Avg'!H1845</f>
        <v>6.6306990000000106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6.5251999999999999</v>
      </c>
      <c r="C1846" s="2">
        <f>RSI!I1846</f>
        <v>48.797039682826039</v>
      </c>
      <c r="D1846" s="2">
        <f>MACD!E1846</f>
        <v>4.9792001826834742E-2</v>
      </c>
      <c r="E1846" s="2">
        <f>MACD!F1846</f>
        <v>1.3863552417774389E-3</v>
      </c>
      <c r="F1846" s="2">
        <f>'Moving Avg'!D1846</f>
        <v>6.5094599999999998</v>
      </c>
      <c r="G1846" s="2">
        <f>'Moving Avg'!F1846</f>
        <v>6.565405000000001</v>
      </c>
      <c r="H1846" s="2">
        <f>'Moving Avg'!G1846</f>
        <v>6.5075659999999971</v>
      </c>
      <c r="I1846" s="2">
        <f>'Moving Avg'!H1846</f>
        <v>6.6295170000000105</v>
      </c>
      <c r="J1846" s="6" t="str">
        <f>OBV!F1846</f>
        <v>BULLISH</v>
      </c>
      <c r="K1846" s="6" t="str">
        <f>OBV!G1846</f>
        <v>NEUTRAL</v>
      </c>
      <c r="L1846" s="6" t="str">
        <f>OBV!H1846</f>
        <v>BULLISH DIVERGENCE</v>
      </c>
    </row>
    <row r="1847" spans="1:12" ht="13.5" x14ac:dyDescent="0.25">
      <c r="A1847" s="3">
        <f>RSI!A1847</f>
        <v>44701</v>
      </c>
      <c r="B1847" s="2">
        <f>RSI!B1847</f>
        <v>6.5331000000000001</v>
      </c>
      <c r="C1847" s="2">
        <f>RSI!I1847</f>
        <v>49.443576681511082</v>
      </c>
      <c r="D1847" s="2">
        <f>MACD!E1847</f>
        <v>5.3656025561695131E-2</v>
      </c>
      <c r="E1847" s="2">
        <f>MACD!F1847</f>
        <v>1.1840289305760979E-2</v>
      </c>
      <c r="F1847" s="2">
        <f>'Moving Avg'!D1847</f>
        <v>6.5094599999999998</v>
      </c>
      <c r="G1847" s="2">
        <f>'Moving Avg'!F1847</f>
        <v>6.5693450000000011</v>
      </c>
      <c r="H1847" s="2">
        <f>'Moving Avg'!G1847</f>
        <v>6.5105599999999972</v>
      </c>
      <c r="I1847" s="2">
        <f>'Moving Avg'!H1847</f>
        <v>6.6284135000000113</v>
      </c>
      <c r="J1847" s="6" t="str">
        <f>OBV!F1847</f>
        <v>BULLISH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6.5410000000000004</v>
      </c>
      <c r="C1848" s="2">
        <f>RSI!I1848</f>
        <v>50.121832433522506</v>
      </c>
      <c r="D1848" s="2">
        <f>MACD!E1848</f>
        <v>5.3953981188018751E-2</v>
      </c>
      <c r="E1848" s="2">
        <f>MACD!F1848</f>
        <v>2.0263027682212536E-2</v>
      </c>
      <c r="F1848" s="2">
        <f>'Moving Avg'!D1848</f>
        <v>6.52522</v>
      </c>
      <c r="G1848" s="2">
        <f>'Moving Avg'!F1848</f>
        <v>6.5705300000000006</v>
      </c>
      <c r="H1848" s="2">
        <f>'Moving Avg'!G1848</f>
        <v>6.5127679999999977</v>
      </c>
      <c r="I1848" s="2">
        <f>'Moving Avg'!H1848</f>
        <v>6.6273495000000118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6.6847000000000003</v>
      </c>
      <c r="C1849" s="2">
        <f>RSI!I1849</f>
        <v>60.502042495901392</v>
      </c>
      <c r="D1849" s="2">
        <f>MACD!E1849</f>
        <v>4.3556037804790115E-2</v>
      </c>
      <c r="E1849" s="2">
        <f>MACD!F1849</f>
        <v>2.4921629706728052E-2</v>
      </c>
      <c r="F1849" s="2">
        <f>'Moving Avg'!D1849</f>
        <v>6.5555400000000006</v>
      </c>
      <c r="G1849" s="2">
        <f>'Moving Avg'!F1849</f>
        <v>6.5789</v>
      </c>
      <c r="H1849" s="2">
        <f>'Moving Avg'!G1849</f>
        <v>6.5183219999999986</v>
      </c>
      <c r="I1849" s="2">
        <f>'Moving Avg'!H1849</f>
        <v>6.6271225000000129</v>
      </c>
      <c r="J1849" s="6" t="str">
        <f>OBV!F1849</f>
        <v>BULLISH</v>
      </c>
      <c r="K1849" s="6" t="str">
        <f>OBV!G1849</f>
        <v>NEUTRAL</v>
      </c>
      <c r="L1849" s="6" t="str">
        <f>OBV!H1849</f>
        <v>BULLISH DIVERGENCE</v>
      </c>
    </row>
    <row r="1850" spans="1:12" ht="13.5" x14ac:dyDescent="0.25">
      <c r="A1850" s="3">
        <f>RSI!A1850</f>
        <v>44706</v>
      </c>
      <c r="B1850" s="2">
        <f>RSI!B1850</f>
        <v>6.7013999999999996</v>
      </c>
      <c r="C1850" s="2">
        <f>RSI!I1850</f>
        <v>61.504689061900599</v>
      </c>
      <c r="D1850" s="2">
        <f>MACD!E1850</f>
        <v>2.418948913924357E-2</v>
      </c>
      <c r="E1850" s="2">
        <f>MACD!F1850</f>
        <v>2.4775201593231155E-2</v>
      </c>
      <c r="F1850" s="2">
        <f>'Moving Avg'!D1850</f>
        <v>6.5970800000000001</v>
      </c>
      <c r="G1850" s="2">
        <f>'Moving Avg'!F1850</f>
        <v>6.588890000000001</v>
      </c>
      <c r="H1850" s="2">
        <f>'Moving Avg'!G1850</f>
        <v>6.5238939999999976</v>
      </c>
      <c r="I1850" s="2">
        <f>'Moving Avg'!H1850</f>
        <v>6.6269790000000128</v>
      </c>
      <c r="J1850" s="6" t="str">
        <f>OBV!F1850</f>
        <v>BULLISH</v>
      </c>
      <c r="K1850" s="6" t="str">
        <f>OBV!G1850</f>
        <v>NEUTRAL</v>
      </c>
      <c r="L1850" s="6" t="str">
        <f>OBV!H1850</f>
        <v>BULLISH DIVERGENCE</v>
      </c>
    </row>
    <row r="1851" spans="1:12" ht="13.5" x14ac:dyDescent="0.25">
      <c r="A1851" s="3">
        <f>RSI!A1851</f>
        <v>44707</v>
      </c>
      <c r="B1851" s="2">
        <f>RSI!B1851</f>
        <v>6.7098000000000004</v>
      </c>
      <c r="C1851" s="2">
        <f>RSI!I1851</f>
        <v>62.026841669136189</v>
      </c>
      <c r="D1851" s="2">
        <f>MACD!E1851</f>
        <v>5.0750764908604751E-3</v>
      </c>
      <c r="E1851" s="2">
        <f>MACD!F1851</f>
        <v>2.0835176572757023E-2</v>
      </c>
      <c r="F1851" s="2">
        <f>'Moving Avg'!D1851</f>
        <v>6.6340000000000003</v>
      </c>
      <c r="G1851" s="2">
        <f>'Moving Avg'!F1851</f>
        <v>6.5878750000000013</v>
      </c>
      <c r="H1851" s="2">
        <f>'Moving Avg'!G1851</f>
        <v>6.5299499999999977</v>
      </c>
      <c r="I1851" s="2">
        <f>'Moving Avg'!H1851</f>
        <v>6.6268775000000133</v>
      </c>
      <c r="J1851" s="6" t="str">
        <f>OBV!F1851</f>
        <v>BULLISH</v>
      </c>
      <c r="K1851" s="6" t="str">
        <f>OBV!G1851</f>
        <v>NEUTRAL</v>
      </c>
      <c r="L1851" s="6" t="str">
        <f>OBV!H1851</f>
        <v>BULLISH DIVERGENCE</v>
      </c>
    </row>
    <row r="1852" spans="1:12" ht="13.5" x14ac:dyDescent="0.25">
      <c r="A1852" s="3">
        <f>RSI!A1852</f>
        <v>44708</v>
      </c>
      <c r="B1852" s="2">
        <f>RSI!B1852</f>
        <v>6.7013999999999996</v>
      </c>
      <c r="C1852" s="2">
        <f>RSI!I1852</f>
        <v>61.133832485921445</v>
      </c>
      <c r="D1852" s="2">
        <f>MACD!E1852</f>
        <v>-1.1349891555489933E-2</v>
      </c>
      <c r="E1852" s="2">
        <f>MACD!F1852</f>
        <v>1.4398162947107631E-2</v>
      </c>
      <c r="F1852" s="2">
        <f>'Moving Avg'!D1852</f>
        <v>6.6676600000000006</v>
      </c>
      <c r="G1852" s="2">
        <f>'Moving Avg'!F1852</f>
        <v>6.5923500000000006</v>
      </c>
      <c r="H1852" s="2">
        <f>'Moving Avg'!G1852</f>
        <v>6.5358379999999974</v>
      </c>
      <c r="I1852" s="2">
        <f>'Moving Avg'!H1852</f>
        <v>6.6267340000000123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</row>
    <row r="1853" spans="1:12" ht="13.5" x14ac:dyDescent="0.25">
      <c r="A1853" s="3">
        <f>RSI!A1853</f>
        <v>44711</v>
      </c>
      <c r="B1853" s="2">
        <f>RSI!B1853</f>
        <v>6.6007999999999996</v>
      </c>
      <c r="C1853" s="2">
        <f>RSI!I1853</f>
        <v>51.559875071174332</v>
      </c>
      <c r="D1853" s="2">
        <f>MACD!E1853</f>
        <v>-2.9462901944446784E-2</v>
      </c>
      <c r="E1853" s="2">
        <f>MACD!F1853</f>
        <v>5.6259499687967484E-3</v>
      </c>
      <c r="F1853" s="2">
        <f>'Moving Avg'!D1853</f>
        <v>6.6796199999999999</v>
      </c>
      <c r="G1853" s="2">
        <f>'Moving Avg'!F1853</f>
        <v>6.5953400000000002</v>
      </c>
      <c r="H1853" s="2">
        <f>'Moving Avg'!G1853</f>
        <v>6.5397139999999965</v>
      </c>
      <c r="I1853" s="2">
        <f>'Moving Avg'!H1853</f>
        <v>6.6259690000000129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6.7013999999999996</v>
      </c>
      <c r="C1854" s="2">
        <f>RSI!I1854</f>
        <v>58.550470344015501</v>
      </c>
      <c r="D1854" s="2">
        <f>MACD!E1854</f>
        <v>-4.1441894107369315E-2</v>
      </c>
      <c r="E1854" s="2">
        <f>MACD!F1854</f>
        <v>-3.7876188464364647E-3</v>
      </c>
      <c r="F1854" s="2">
        <f>'Moving Avg'!D1854</f>
        <v>6.6829599999999996</v>
      </c>
      <c r="G1854" s="2">
        <f>'Moving Avg'!F1854</f>
        <v>6.5970550000000001</v>
      </c>
      <c r="H1854" s="2">
        <f>'Moving Avg'!G1854</f>
        <v>6.5462319999999963</v>
      </c>
      <c r="I1854" s="2">
        <f>'Moving Avg'!H1854</f>
        <v>6.6254315000000119</v>
      </c>
      <c r="J1854" s="6" t="str">
        <f>OBV!F1854</f>
        <v>BULLISH</v>
      </c>
      <c r="K1854" s="6" t="str">
        <f>OBV!G1854</f>
        <v>NEUTRAL</v>
      </c>
      <c r="L1854" s="6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6.6931000000000003</v>
      </c>
      <c r="C1855" s="2">
        <f>RSI!I1855</f>
        <v>57.809210055397692</v>
      </c>
      <c r="D1855" s="2">
        <f>MACD!E1855</f>
        <v>-5.7719544444617021E-2</v>
      </c>
      <c r="E1855" s="2">
        <f>MACD!F1855</f>
        <v>-1.4574003966072578E-2</v>
      </c>
      <c r="F1855" s="2">
        <f>'Moving Avg'!D1855</f>
        <v>6.6813000000000002</v>
      </c>
      <c r="G1855" s="2">
        <f>'Moving Avg'!F1855</f>
        <v>6.5956000000000001</v>
      </c>
      <c r="H1855" s="2">
        <f>'Moving Avg'!G1855</f>
        <v>6.5517959999999968</v>
      </c>
      <c r="I1855" s="2">
        <f>'Moving Avg'!H1855</f>
        <v>6.6248920000000124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6.6763000000000003</v>
      </c>
      <c r="C1856" s="2">
        <f>RSI!I1856</f>
        <v>56.256713740417794</v>
      </c>
      <c r="D1856" s="2">
        <f>MACD!E1856</f>
        <v>-6.5996683091239738E-2</v>
      </c>
      <c r="E1856" s="2">
        <f>MACD!F1856</f>
        <v>-2.4858539791106013E-2</v>
      </c>
      <c r="F1856" s="2">
        <f>'Moving Avg'!D1856</f>
        <v>6.6745999999999999</v>
      </c>
      <c r="G1856" s="2">
        <f>'Moving Avg'!F1856</f>
        <v>6.5984250000000015</v>
      </c>
      <c r="H1856" s="2">
        <f>'Moving Avg'!G1856</f>
        <v>6.5570239999999966</v>
      </c>
      <c r="I1856" s="2">
        <f>'Moving Avg'!H1856</f>
        <v>6.624307500000012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6.6763000000000003</v>
      </c>
      <c r="C1857" s="2">
        <f>RSI!I1857</f>
        <v>56.256713740417794</v>
      </c>
      <c r="D1857" s="2">
        <f>MACD!E1857</f>
        <v>-7.2236074531287109E-2</v>
      </c>
      <c r="E1857" s="2">
        <f>MACD!F1857</f>
        <v>-3.4334046739142234E-2</v>
      </c>
      <c r="F1857" s="2">
        <f>'Moving Avg'!D1857</f>
        <v>6.6695800000000007</v>
      </c>
      <c r="G1857" s="2">
        <f>'Moving Avg'!F1857</f>
        <v>6.6016450000000004</v>
      </c>
      <c r="H1857" s="2">
        <f>'Moving Avg'!G1857</f>
        <v>6.5622519999999982</v>
      </c>
      <c r="I1857" s="2">
        <f>'Moving Avg'!H1857</f>
        <v>6.6238020000000128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6.6931000000000003</v>
      </c>
      <c r="C1858" s="2">
        <f>RSI!I1858</f>
        <v>57.577991534488326</v>
      </c>
      <c r="D1858" s="2">
        <f>MACD!E1858</f>
        <v>-7.7962252160596712E-2</v>
      </c>
      <c r="E1858" s="2">
        <f>MACD!F1858</f>
        <v>-4.3059687823433133E-2</v>
      </c>
      <c r="F1858" s="2">
        <f>'Moving Avg'!D1858</f>
        <v>6.6880400000000009</v>
      </c>
      <c r="G1858" s="2">
        <f>'Moving Avg'!F1858</f>
        <v>6.6064949999999998</v>
      </c>
      <c r="H1858" s="2">
        <f>'Moving Avg'!G1858</f>
        <v>6.5652939999999989</v>
      </c>
      <c r="I1858" s="2">
        <f>'Moving Avg'!H1858</f>
        <v>6.6234595000000125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</row>
    <row r="1859" spans="1:12" ht="13.5" x14ac:dyDescent="0.25">
      <c r="A1859" s="3">
        <f>RSI!A1859</f>
        <v>44719</v>
      </c>
      <c r="B1859" s="2">
        <f>RSI!B1859</f>
        <v>6.6763000000000003</v>
      </c>
      <c r="C1859" s="2">
        <f>RSI!I1859</f>
        <v>55.764056328425788</v>
      </c>
      <c r="D1859" s="2">
        <f>MACD!E1859</f>
        <v>-5.994131153215676E-2</v>
      </c>
      <c r="E1859" s="2">
        <f>MACD!F1859</f>
        <v>-4.6436012565177862E-2</v>
      </c>
      <c r="F1859" s="2">
        <f>'Moving Avg'!D1859</f>
        <v>6.6830200000000008</v>
      </c>
      <c r="G1859" s="2">
        <f>'Moving Avg'!F1859</f>
        <v>6.6105050000000007</v>
      </c>
      <c r="H1859" s="2">
        <f>'Moving Avg'!G1859</f>
        <v>6.5676859999999984</v>
      </c>
      <c r="I1859" s="2">
        <f>'Moving Avg'!H1859</f>
        <v>6.6235450000000116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6.6260000000000003</v>
      </c>
      <c r="C1860" s="2">
        <f>RSI!I1860</f>
        <v>50.621880533742896</v>
      </c>
      <c r="D1860" s="2">
        <f>MACD!E1860</f>
        <v>-3.8748365894123893E-2</v>
      </c>
      <c r="E1860" s="2">
        <f>MACD!F1860</f>
        <v>-4.4898483230967068E-2</v>
      </c>
      <c r="F1860" s="2">
        <f>'Moving Avg'!D1860</f>
        <v>6.6696</v>
      </c>
      <c r="G1860" s="2">
        <f>'Moving Avg'!F1860</f>
        <v>6.6147549999999997</v>
      </c>
      <c r="H1860" s="2">
        <f>'Moving Avg'!G1860</f>
        <v>6.5693859999999979</v>
      </c>
      <c r="I1860" s="2">
        <f>'Moving Avg'!H1860</f>
        <v>6.6234580000000109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6.5839999999999996</v>
      </c>
      <c r="C1861" s="2">
        <f>RSI!I1861</f>
        <v>46.74573113260805</v>
      </c>
      <c r="D1861" s="2">
        <f>MACD!E1861</f>
        <v>-1.6439951324222157E-2</v>
      </c>
      <c r="E1861" s="2">
        <f>MACD!F1861</f>
        <v>-3.9206776849618083E-2</v>
      </c>
      <c r="F1861" s="2">
        <f>'Moving Avg'!D1861</f>
        <v>6.6511400000000007</v>
      </c>
      <c r="G1861" s="2">
        <f>'Moving Avg'!F1861</f>
        <v>6.6173000000000002</v>
      </c>
      <c r="H1861" s="2">
        <f>'Moving Avg'!G1861</f>
        <v>6.570246</v>
      </c>
      <c r="I1861" s="2">
        <f>'Moving Avg'!H1861</f>
        <v>6.6231215000000123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6.5000999999999998</v>
      </c>
      <c r="C1862" s="2">
        <f>RSI!I1862</f>
        <v>40.134563996929501</v>
      </c>
      <c r="D1862" s="2">
        <f>MACD!E1862</f>
        <v>7.5816264877994755E-3</v>
      </c>
      <c r="E1862" s="2">
        <f>MACD!F1862</f>
        <v>-2.9849096182134573E-2</v>
      </c>
      <c r="F1862" s="2">
        <f>'Moving Avg'!D1862</f>
        <v>6.615899999999999</v>
      </c>
      <c r="G1862" s="2">
        <f>'Moving Avg'!F1862</f>
        <v>6.6156500000000005</v>
      </c>
      <c r="H1862" s="2">
        <f>'Moving Avg'!G1862</f>
        <v>6.5695859999999993</v>
      </c>
      <c r="I1862" s="2">
        <f>'Moving Avg'!H1862</f>
        <v>6.6225230000000126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6.5420999999999996</v>
      </c>
      <c r="C1863" s="2">
        <f>RSI!I1863</f>
        <v>44.375614271735138</v>
      </c>
      <c r="D1863" s="2">
        <f>MACD!E1863</f>
        <v>1.0021533588525422E-2</v>
      </c>
      <c r="E1863" s="2">
        <f>MACD!F1863</f>
        <v>-2.1874970228002576E-2</v>
      </c>
      <c r="F1863" s="2">
        <f>'Moving Avg'!D1863</f>
        <v>6.5857000000000001</v>
      </c>
      <c r="G1863" s="2">
        <f>'Moving Avg'!F1863</f>
        <v>6.6196450000000011</v>
      </c>
      <c r="H1863" s="2">
        <f>'Moving Avg'!G1863</f>
        <v>6.5697660000000004</v>
      </c>
      <c r="I1863" s="2">
        <f>'Moving Avg'!H1863</f>
        <v>6.622134500000012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6.5336999999999996</v>
      </c>
      <c r="C1864" s="2">
        <f>RSI!I1864</f>
        <v>43.708685133874219</v>
      </c>
      <c r="D1864" s="2">
        <f>MACD!E1864</f>
        <v>2.8587027372986462E-2</v>
      </c>
      <c r="E1864" s="2">
        <f>MACD!F1864</f>
        <v>-1.1782570707804769E-2</v>
      </c>
      <c r="F1864" s="2">
        <f>'Moving Avg'!D1864</f>
        <v>6.5571799999999998</v>
      </c>
      <c r="G1864" s="2">
        <f>'Moving Avg'!F1864</f>
        <v>6.6196750000000009</v>
      </c>
      <c r="H1864" s="2">
        <f>'Moving Avg'!G1864</f>
        <v>6.5697780000000003</v>
      </c>
      <c r="I1864" s="2">
        <f>'Moving Avg'!H1864</f>
        <v>6.6217830000000104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6.4581999999999997</v>
      </c>
      <c r="C1865" s="2">
        <f>RSI!I1865</f>
        <v>38.157702365151337</v>
      </c>
      <c r="D1865" s="2">
        <f>MACD!E1865</f>
        <v>4.9033644698441847E-2</v>
      </c>
      <c r="E1865" s="2">
        <f>MACD!F1865</f>
        <v>3.8067237344455336E-4</v>
      </c>
      <c r="F1865" s="2">
        <f>'Moving Avg'!D1865</f>
        <v>6.5236199999999993</v>
      </c>
      <c r="G1865" s="2">
        <f>'Moving Avg'!F1865</f>
        <v>6.6179000000000006</v>
      </c>
      <c r="H1865" s="2">
        <f>'Moving Avg'!G1865</f>
        <v>6.5696980000000007</v>
      </c>
      <c r="I1865" s="2">
        <f>'Moving Avg'!H1865</f>
        <v>6.6197930000000111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6.4917999999999996</v>
      </c>
      <c r="C1866" s="2">
        <f>RSI!I1866</f>
        <v>41.705868778241069</v>
      </c>
      <c r="D1866" s="2">
        <f>MACD!E1866</f>
        <v>6.2097705056579855E-2</v>
      </c>
      <c r="E1866" s="2">
        <f>MACD!F1866</f>
        <v>1.2724078910071615E-2</v>
      </c>
      <c r="F1866" s="2">
        <f>'Moving Avg'!D1866</f>
        <v>6.5051799999999984</v>
      </c>
      <c r="G1866" s="2">
        <f>'Moving Avg'!F1866</f>
        <v>6.6162300000000016</v>
      </c>
      <c r="H1866" s="2">
        <f>'Moving Avg'!G1866</f>
        <v>6.5702900000000009</v>
      </c>
      <c r="I1866" s="2">
        <f>'Moving Avg'!H1866</f>
        <v>6.6180105000000102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6.4917999999999996</v>
      </c>
      <c r="C1867" s="2">
        <f>RSI!I1867</f>
        <v>41.705868778241069</v>
      </c>
      <c r="D1867" s="2">
        <f>MACD!E1867</f>
        <v>7.3727977929120669E-2</v>
      </c>
      <c r="E1867" s="2">
        <f>MACD!F1867</f>
        <v>2.4924858713881427E-2</v>
      </c>
      <c r="F1867" s="2">
        <f>'Moving Avg'!D1867</f>
        <v>6.5035199999999991</v>
      </c>
      <c r="G1867" s="2">
        <f>'Moving Avg'!F1867</f>
        <v>6.6141650000000016</v>
      </c>
      <c r="H1867" s="2">
        <f>'Moving Avg'!G1867</f>
        <v>6.5708820000000001</v>
      </c>
      <c r="I1867" s="2">
        <f>'Moving Avg'!H1867</f>
        <v>6.6163855000000105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6.5420999999999996</v>
      </c>
      <c r="C1868" s="2">
        <f>RSI!I1868</f>
        <v>46.986688833467241</v>
      </c>
      <c r="D1868" s="2">
        <f>MACD!E1868</f>
        <v>8.2961063764540377E-2</v>
      </c>
      <c r="E1868" s="2">
        <f>MACD!F1868</f>
        <v>3.6532099724013223E-2</v>
      </c>
      <c r="F1868" s="2">
        <f>'Moving Avg'!D1868</f>
        <v>6.5035199999999991</v>
      </c>
      <c r="G1868" s="2">
        <f>'Moving Avg'!F1868</f>
        <v>6.6142200000000004</v>
      </c>
      <c r="H1868" s="2">
        <f>'Moving Avg'!G1868</f>
        <v>6.5713779999999993</v>
      </c>
      <c r="I1868" s="2">
        <f>'Moving Avg'!H1868</f>
        <v>6.6152090000000099</v>
      </c>
      <c r="J1868" s="6" t="str">
        <f>OBV!F1868</f>
        <v>BEARISH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6.5420999999999996</v>
      </c>
      <c r="C1869" s="2">
        <f>RSI!I1869</f>
        <v>46.986688833467241</v>
      </c>
      <c r="D1869" s="2">
        <f>MACD!E1869</f>
        <v>8.8385720031440407E-2</v>
      </c>
      <c r="E1869" s="2">
        <f>MACD!F1869</f>
        <v>4.6902823785498662E-2</v>
      </c>
      <c r="F1869" s="2">
        <f>'Moving Avg'!D1869</f>
        <v>6.5051999999999994</v>
      </c>
      <c r="G1869" s="2">
        <f>'Moving Avg'!F1869</f>
        <v>6.6070900000000012</v>
      </c>
      <c r="H1869" s="2">
        <f>'Moving Avg'!G1869</f>
        <v>6.5717159999999986</v>
      </c>
      <c r="I1869" s="2">
        <f>'Moving Avg'!H1869</f>
        <v>6.6144265000000084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6.4246999999999996</v>
      </c>
      <c r="C1870" s="2">
        <f>RSI!I1870</f>
        <v>37.733813479144587</v>
      </c>
      <c r="D1870" s="2">
        <f>MACD!E1870</f>
        <v>9.411574166469272E-2</v>
      </c>
      <c r="E1870" s="2">
        <f>MACD!F1870</f>
        <v>5.6345407361337474E-2</v>
      </c>
      <c r="F1870" s="2">
        <f>'Moving Avg'!D1870</f>
        <v>6.4984999999999999</v>
      </c>
      <c r="G1870" s="2">
        <f>'Moving Avg'!F1870</f>
        <v>6.593255000000001</v>
      </c>
      <c r="H1870" s="2">
        <f>'Moving Avg'!G1870</f>
        <v>6.5695479999999984</v>
      </c>
      <c r="I1870" s="2">
        <f>'Moving Avg'!H1870</f>
        <v>6.6130965000000081</v>
      </c>
      <c r="J1870" s="6" t="str">
        <f>OBV!F1870</f>
        <v>BULLISH</v>
      </c>
      <c r="K1870" s="6" t="str">
        <f>OBV!G1870</f>
        <v>NEUTRAL</v>
      </c>
      <c r="L1870" s="6" t="str">
        <f>OBV!H1870</f>
        <v>BULLISH DIVERGENCE</v>
      </c>
    </row>
    <row r="1871" spans="1:12" ht="13.5" x14ac:dyDescent="0.25">
      <c r="A1871" s="3">
        <f>RSI!A1871</f>
        <v>44735</v>
      </c>
      <c r="B1871" s="2">
        <f>RSI!B1871</f>
        <v>6.5336999999999996</v>
      </c>
      <c r="C1871" s="2">
        <f>RSI!I1871</f>
        <v>47.977103790194079</v>
      </c>
      <c r="D1871" s="2">
        <f>MACD!E1871</f>
        <v>8.5290935346988839E-2</v>
      </c>
      <c r="E1871" s="2">
        <f>MACD!F1871</f>
        <v>6.2134512958467752E-2</v>
      </c>
      <c r="F1871" s="2">
        <f>'Moving Avg'!D1871</f>
        <v>6.5068800000000007</v>
      </c>
      <c r="G1871" s="2">
        <f>'Moving Avg'!F1871</f>
        <v>6.5844500000000012</v>
      </c>
      <c r="H1871" s="2">
        <f>'Moving Avg'!G1871</f>
        <v>6.5697179999999982</v>
      </c>
      <c r="I1871" s="2">
        <f>'Moving Avg'!H1871</f>
        <v>6.6126660000000079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6.4917999999999996</v>
      </c>
      <c r="C1872" s="2">
        <f>RSI!I1872</f>
        <v>44.918094828611949</v>
      </c>
      <c r="D1872" s="2">
        <f>MACD!E1872</f>
        <v>6.8174167601243063E-2</v>
      </c>
      <c r="E1872" s="2">
        <f>MACD!F1872</f>
        <v>6.3342443887022815E-2</v>
      </c>
      <c r="F1872" s="2">
        <f>'Moving Avg'!D1872</f>
        <v>6.5068799999999998</v>
      </c>
      <c r="G1872" s="2">
        <f>'Moving Avg'!F1872</f>
        <v>6.573970000000001</v>
      </c>
      <c r="H1872" s="2">
        <f>'Moving Avg'!G1872</f>
        <v>6.5718859999999992</v>
      </c>
      <c r="I1872" s="2">
        <f>'Moving Avg'!H1872</f>
        <v>6.6118290000000082</v>
      </c>
      <c r="J1872" s="6" t="str">
        <f>OBV!F1872</f>
        <v>BULLISH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6.5336999999999996</v>
      </c>
      <c r="C1873" s="2">
        <f>RSI!I1873</f>
        <v>48.457245324024967</v>
      </c>
      <c r="D1873" s="2">
        <f>MACD!E1873</f>
        <v>5.7439102642596218E-2</v>
      </c>
      <c r="E1873" s="2">
        <f>MACD!F1873</f>
        <v>6.2161775638137497E-2</v>
      </c>
      <c r="F1873" s="2">
        <f>'Moving Avg'!D1873</f>
        <v>6.5051999999999994</v>
      </c>
      <c r="G1873" s="2">
        <f>'Moving Avg'!F1873</f>
        <v>6.570615000000001</v>
      </c>
      <c r="H1873" s="2">
        <f>'Moving Avg'!G1873</f>
        <v>6.571898</v>
      </c>
      <c r="I1873" s="2">
        <f>'Moving Avg'!H1873</f>
        <v>6.6112015000000079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</row>
    <row r="1874" spans="1:12" ht="13.5" x14ac:dyDescent="0.25">
      <c r="A1874" s="3">
        <f>RSI!A1874</f>
        <v>44740</v>
      </c>
      <c r="B1874" s="2">
        <f>RSI!B1874</f>
        <v>6.4581999999999997</v>
      </c>
      <c r="C1874" s="2">
        <f>RSI!I1874</f>
        <v>43.085242513942276</v>
      </c>
      <c r="D1874" s="2">
        <f>MACD!E1874</f>
        <v>5.2769873941177714E-2</v>
      </c>
      <c r="E1874" s="2">
        <f>MACD!F1874</f>
        <v>6.0283395298745546E-2</v>
      </c>
      <c r="F1874" s="2">
        <f>'Moving Avg'!D1874</f>
        <v>6.4884199999999996</v>
      </c>
      <c r="G1874" s="2">
        <f>'Moving Avg'!F1874</f>
        <v>6.5584550000000004</v>
      </c>
      <c r="H1874" s="2">
        <f>'Moving Avg'!G1874</f>
        <v>6.5705580000000001</v>
      </c>
      <c r="I1874" s="2">
        <f>'Moving Avg'!H1874</f>
        <v>6.6102360000000076</v>
      </c>
      <c r="J1874" s="6" t="str">
        <f>OBV!F1874</f>
        <v>BULLISH</v>
      </c>
      <c r="K1874" s="6" t="str">
        <f>OBV!G1874</f>
        <v>NEUTRAL</v>
      </c>
      <c r="L1874" s="6" t="str">
        <f>OBV!H1874</f>
        <v>BULLISH DIVERGENCE</v>
      </c>
    </row>
    <row r="1875" spans="1:12" ht="13.5" x14ac:dyDescent="0.25">
      <c r="A1875" s="3">
        <f>RSI!A1875</f>
        <v>44741</v>
      </c>
      <c r="B1875" s="2">
        <f>RSI!B1875</f>
        <v>6.5000999999999998</v>
      </c>
      <c r="C1875" s="2">
        <f>RSI!I1875</f>
        <v>46.621895212095545</v>
      </c>
      <c r="D1875" s="2">
        <f>MACD!E1875</f>
        <v>3.4651590782615926E-2</v>
      </c>
      <c r="E1875" s="2">
        <f>MACD!F1875</f>
        <v>5.5157034395519625E-2</v>
      </c>
      <c r="F1875" s="2">
        <f>'Moving Avg'!D1875</f>
        <v>6.5034999999999998</v>
      </c>
      <c r="G1875" s="2">
        <f>'Moving Avg'!F1875</f>
        <v>6.5488049999999998</v>
      </c>
      <c r="H1875" s="2">
        <f>'Moving Avg'!G1875</f>
        <v>6.5721039999999995</v>
      </c>
      <c r="I1875" s="2">
        <f>'Moving Avg'!H1875</f>
        <v>6.6098740000000067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6.4581999999999997</v>
      </c>
      <c r="C1876" s="2">
        <f>RSI!I1876</f>
        <v>43.697672076290765</v>
      </c>
      <c r="D1876" s="2">
        <f>MACD!E1876</f>
        <v>2.7856906361718892E-2</v>
      </c>
      <c r="E1876" s="2">
        <f>MACD!F1876</f>
        <v>4.9697008788759482E-2</v>
      </c>
      <c r="F1876" s="2">
        <f>'Moving Avg'!D1876</f>
        <v>6.4884000000000004</v>
      </c>
      <c r="G1876" s="2">
        <f>'Moving Avg'!F1876</f>
        <v>6.5379000000000005</v>
      </c>
      <c r="H1876" s="2">
        <f>'Moving Avg'!G1876</f>
        <v>6.5721819999999989</v>
      </c>
      <c r="I1876" s="2">
        <f>'Moving Avg'!H1876</f>
        <v>6.6090660000000074</v>
      </c>
      <c r="J1876" s="6" t="str">
        <f>OBV!F1876</f>
        <v>BULLISH</v>
      </c>
      <c r="K1876" s="6" t="str">
        <f>OBV!G1876</f>
        <v>NEUTRAL</v>
      </c>
      <c r="L1876" s="6" t="str">
        <f>OBV!H1876</f>
        <v>BULLISH DIVERGENCE</v>
      </c>
    </row>
    <row r="1877" spans="1:12" ht="13.5" x14ac:dyDescent="0.25">
      <c r="A1877" s="3">
        <f>RSI!A1877</f>
        <v>44743</v>
      </c>
      <c r="B1877" s="2">
        <f>RSI!B1877</f>
        <v>6.4162999999999997</v>
      </c>
      <c r="C1877" s="2">
        <f>RSI!I1877</f>
        <v>40.932789984877907</v>
      </c>
      <c r="D1877" s="2">
        <f>MACD!E1877</f>
        <v>2.5702587725840331E-2</v>
      </c>
      <c r="E1877" s="2">
        <f>MACD!F1877</f>
        <v>4.4898124576175653E-2</v>
      </c>
      <c r="F1877" s="2">
        <f>'Moving Avg'!D1877</f>
        <v>6.4732999999999992</v>
      </c>
      <c r="G1877" s="2">
        <f>'Moving Avg'!F1877</f>
        <v>6.5249000000000006</v>
      </c>
      <c r="H1877" s="2">
        <f>'Moving Avg'!G1877</f>
        <v>6.5714219999999992</v>
      </c>
      <c r="I1877" s="2">
        <f>'Moving Avg'!H1877</f>
        <v>6.6074970000000066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</row>
    <row r="1878" spans="1:12" ht="13.5" x14ac:dyDescent="0.25">
      <c r="A1878" s="3">
        <f>RSI!A1878</f>
        <v>44746</v>
      </c>
      <c r="B1878" s="2">
        <f>RSI!B1878</f>
        <v>6.5420999999999996</v>
      </c>
      <c r="C1878" s="2">
        <f>RSI!I1878</f>
        <v>50.964600754639932</v>
      </c>
      <c r="D1878" s="2">
        <f>MACD!E1878</f>
        <v>2.3002166142449099E-2</v>
      </c>
      <c r="E1878" s="2">
        <f>MACD!F1878</f>
        <v>4.0518932889430342E-2</v>
      </c>
      <c r="F1878" s="2">
        <f>'Moving Avg'!D1878</f>
        <v>6.4749799999999995</v>
      </c>
      <c r="G1878" s="2">
        <f>'Moving Avg'!F1878</f>
        <v>6.5173500000000004</v>
      </c>
      <c r="H1878" s="2">
        <f>'Moving Avg'!G1878</f>
        <v>6.5719179999999993</v>
      </c>
      <c r="I1878" s="2">
        <f>'Moving Avg'!H1878</f>
        <v>6.606911500000006</v>
      </c>
      <c r="J1878" s="6" t="str">
        <f>OBV!F1878</f>
        <v>BEARISH</v>
      </c>
      <c r="K1878" s="6" t="str">
        <f>OBV!G1878</f>
        <v>NEUTRAL</v>
      </c>
      <c r="L1878" s="6" t="str">
        <f>OBV!H1878</f>
        <v>BEARISH DIVERGENCE</v>
      </c>
    </row>
    <row r="1879" spans="1:12" ht="13.5" x14ac:dyDescent="0.25">
      <c r="A1879" s="3">
        <f>RSI!A1879</f>
        <v>44747</v>
      </c>
      <c r="B1879" s="2">
        <f>RSI!B1879</f>
        <v>6.5420999999999996</v>
      </c>
      <c r="C1879" s="2">
        <f>RSI!I1879</f>
        <v>50.964600754639932</v>
      </c>
      <c r="D1879" s="2">
        <f>MACD!E1879</f>
        <v>2.0624318279194753E-2</v>
      </c>
      <c r="E1879" s="2">
        <f>MACD!F1879</f>
        <v>3.6540009967383227E-2</v>
      </c>
      <c r="F1879" s="2">
        <f>'Moving Avg'!D1879</f>
        <v>6.4917599999999993</v>
      </c>
      <c r="G1879" s="2">
        <f>'Moving Avg'!F1879</f>
        <v>6.5106400000000004</v>
      </c>
      <c r="H1879" s="2">
        <f>'Moving Avg'!G1879</f>
        <v>6.5724139999999984</v>
      </c>
      <c r="I1879" s="2">
        <f>'Moving Avg'!H1879</f>
        <v>6.6059320000000064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</row>
    <row r="1880" spans="1:12" ht="13.5" x14ac:dyDescent="0.25">
      <c r="A1880" s="3">
        <f>RSI!A1880</f>
        <v>44748</v>
      </c>
      <c r="B1880" s="2">
        <f>RSI!B1880</f>
        <v>6.4581999999999997</v>
      </c>
      <c r="C1880" s="2">
        <f>RSI!I1880</f>
        <v>45.046954564893241</v>
      </c>
      <c r="D1880" s="2">
        <f>MACD!E1880</f>
        <v>6.6795734486779779E-3</v>
      </c>
      <c r="E1880" s="2">
        <f>MACD!F1880</f>
        <v>3.056792266364218E-2</v>
      </c>
      <c r="F1880" s="2">
        <f>'Moving Avg'!D1880</f>
        <v>6.4833799999999995</v>
      </c>
      <c r="G1880" s="2">
        <f>'Moving Avg'!F1880</f>
        <v>6.502250000000001</v>
      </c>
      <c r="H1880" s="2">
        <f>'Moving Avg'!G1880</f>
        <v>6.5715459999999988</v>
      </c>
      <c r="I1880" s="2">
        <f>'Moving Avg'!H1880</f>
        <v>6.6047300000000062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6.4581999999999997</v>
      </c>
      <c r="C1881" s="2">
        <f>RSI!I1881</f>
        <v>45.046954564893248</v>
      </c>
      <c r="D1881" s="2">
        <f>MACD!E1881</f>
        <v>1.2065547459540582E-2</v>
      </c>
      <c r="E1881" s="2">
        <f>MACD!F1881</f>
        <v>2.6867447622821859E-2</v>
      </c>
      <c r="F1881" s="2">
        <f>'Moving Avg'!D1881</f>
        <v>6.4833799999999995</v>
      </c>
      <c r="G1881" s="2">
        <f>'Moving Avg'!F1881</f>
        <v>6.4959600000000011</v>
      </c>
      <c r="H1881" s="2">
        <f>'Moving Avg'!G1881</f>
        <v>6.5661079999999989</v>
      </c>
      <c r="I1881" s="2">
        <f>'Moving Avg'!H1881</f>
        <v>6.6035675000000076</v>
      </c>
      <c r="J1881" s="6" t="str">
        <f>OBV!F1881</f>
        <v>BEARISH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6.5168999999999997</v>
      </c>
      <c r="C1882" s="2">
        <f>RSI!I1882</f>
        <v>49.77862487347695</v>
      </c>
      <c r="D1882" s="2">
        <f>MACD!E1882</f>
        <v>6.2139254172297598E-3</v>
      </c>
      <c r="E1882" s="2">
        <f>MACD!F1882</f>
        <v>2.2736743181703441E-2</v>
      </c>
      <c r="F1882" s="2">
        <f>'Moving Avg'!D1882</f>
        <v>6.5034999999999998</v>
      </c>
      <c r="G1882" s="2">
        <f>'Moving Avg'!F1882</f>
        <v>6.4968000000000004</v>
      </c>
      <c r="H1882" s="2">
        <f>'Moving Avg'!G1882</f>
        <v>6.5642079999999989</v>
      </c>
      <c r="I1882" s="2">
        <f>'Moving Avg'!H1882</f>
        <v>6.6028560000000072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6.5084999999999997</v>
      </c>
      <c r="C1883" s="2">
        <f>RSI!I1883</f>
        <v>49.126746486621727</v>
      </c>
      <c r="D1883" s="2">
        <f>MACD!E1883</f>
        <v>8.3408434704939083E-3</v>
      </c>
      <c r="E1883" s="2">
        <f>MACD!F1883</f>
        <v>1.9857563239461536E-2</v>
      </c>
      <c r="F1883" s="2">
        <f>'Moving Avg'!D1883</f>
        <v>6.4967799999999993</v>
      </c>
      <c r="G1883" s="2">
        <f>'Moving Avg'!F1883</f>
        <v>6.49512</v>
      </c>
      <c r="H1883" s="2">
        <f>'Moving Avg'!G1883</f>
        <v>6.5635579999999996</v>
      </c>
      <c r="I1883" s="2">
        <f>'Moving Avg'!H1883</f>
        <v>6.6022995000000071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6.4749999999999996</v>
      </c>
      <c r="C1884" s="2">
        <f>RSI!I1884</f>
        <v>46.510806584262141</v>
      </c>
      <c r="D1884" s="2">
        <f>MACD!E1884</f>
        <v>1.0654562646994492E-3</v>
      </c>
      <c r="E1884" s="2">
        <f>MACD!F1884</f>
        <v>1.609914184450912E-2</v>
      </c>
      <c r="F1884" s="2">
        <f>'Moving Avg'!D1884</f>
        <v>6.4833600000000002</v>
      </c>
      <c r="G1884" s="2">
        <f>'Moving Avg'!F1884</f>
        <v>6.492185000000001</v>
      </c>
      <c r="H1884" s="2">
        <f>'Moving Avg'!G1884</f>
        <v>6.5597159999999999</v>
      </c>
      <c r="I1884" s="2">
        <f>'Moving Avg'!H1884</f>
        <v>6.6019695000000072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6.3742999999999999</v>
      </c>
      <c r="C1885" s="2">
        <f>RSI!I1885</f>
        <v>39.672229940072164</v>
      </c>
      <c r="D1885" s="2">
        <f>MACD!E1885</f>
        <v>9.0671847357741697E-3</v>
      </c>
      <c r="E1885" s="2">
        <f>MACD!F1885</f>
        <v>1.469275042276213E-2</v>
      </c>
      <c r="F1885" s="2">
        <f>'Moving Avg'!D1885</f>
        <v>6.4665799999999987</v>
      </c>
      <c r="G1885" s="2">
        <f>'Moving Avg'!F1885</f>
        <v>6.4879900000000008</v>
      </c>
      <c r="H1885" s="2">
        <f>'Moving Avg'!G1885</f>
        <v>6.5527580000000007</v>
      </c>
      <c r="I1885" s="2">
        <f>'Moving Avg'!H1885</f>
        <v>6.5999935000000063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6.4581999999999997</v>
      </c>
      <c r="C1886" s="2">
        <f>RSI!I1886</f>
        <v>46.703413211386938</v>
      </c>
      <c r="D1886" s="2">
        <f>MACD!E1886</f>
        <v>4.0056650508812908E-3</v>
      </c>
      <c r="E1886" s="2">
        <f>MACD!F1886</f>
        <v>1.2555333348385963E-2</v>
      </c>
      <c r="F1886" s="2">
        <f>'Moving Avg'!D1886</f>
        <v>6.4665799999999987</v>
      </c>
      <c r="G1886" s="2">
        <f>'Moving Avg'!F1886</f>
        <v>6.4863100000000005</v>
      </c>
      <c r="H1886" s="2">
        <f>'Moving Avg'!G1886</f>
        <v>6.549526000000002</v>
      </c>
      <c r="I1886" s="2">
        <f>'Moving Avg'!H1886</f>
        <v>6.5991460000000064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6.4581999999999997</v>
      </c>
      <c r="C1887" s="2">
        <f>RSI!I1887</f>
        <v>46.703413211386938</v>
      </c>
      <c r="D1887" s="2">
        <f>MACD!E1887</f>
        <v>-6.4517155005399118E-3</v>
      </c>
      <c r="E1887" s="2">
        <f>MACD!F1887</f>
        <v>8.7539235786007891E-3</v>
      </c>
      <c r="F1887" s="2">
        <f>'Moving Avg'!D1887</f>
        <v>6.454839999999999</v>
      </c>
      <c r="G1887" s="2">
        <f>'Moving Avg'!F1887</f>
        <v>6.484630000000001</v>
      </c>
      <c r="H1887" s="2">
        <f>'Moving Avg'!G1887</f>
        <v>6.5464520000000013</v>
      </c>
      <c r="I1887" s="2">
        <f>'Moving Avg'!H1887</f>
        <v>6.5979440000000054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6.4162999999999997</v>
      </c>
      <c r="C1888" s="2">
        <f>RSI!I1888</f>
        <v>43.750086517657358</v>
      </c>
      <c r="D1888" s="2">
        <f>MACD!E1888</f>
        <v>7.4087608822557272E-3</v>
      </c>
      <c r="E1888" s="2">
        <f>MACD!F1888</f>
        <v>8.484891039331777E-3</v>
      </c>
      <c r="F1888" s="2">
        <f>'Moving Avg'!D1888</f>
        <v>6.436399999999999</v>
      </c>
      <c r="G1888" s="2">
        <f>'Moving Avg'!F1888</f>
        <v>6.4783400000000011</v>
      </c>
      <c r="H1888" s="2">
        <f>'Moving Avg'!G1888</f>
        <v>6.5428560000000013</v>
      </c>
      <c r="I1888" s="2">
        <f>'Moving Avg'!H1888</f>
        <v>6.5965325000000066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6.2904999999999998</v>
      </c>
      <c r="C1889" s="2">
        <f>RSI!I1889</f>
        <v>36.323320892578977</v>
      </c>
      <c r="D1889" s="2">
        <f>MACD!E1889</f>
        <v>2.8935814904306412E-2</v>
      </c>
      <c r="E1889" s="2">
        <f>MACD!F1889</f>
        <v>1.2575075812326704E-2</v>
      </c>
      <c r="F1889" s="2">
        <f>'Moving Avg'!D1889</f>
        <v>6.3995000000000006</v>
      </c>
      <c r="G1889" s="2">
        <f>'Moving Avg'!F1889</f>
        <v>6.4657600000000013</v>
      </c>
      <c r="H1889" s="2">
        <f>'Moving Avg'!G1889</f>
        <v>6.5367440000000023</v>
      </c>
      <c r="I1889" s="2">
        <f>'Moving Avg'!H1889</f>
        <v>6.5945315000000058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6.2484999999999999</v>
      </c>
      <c r="C1890" s="2">
        <f>RSI!I1890</f>
        <v>34.233879233625885</v>
      </c>
      <c r="D1890" s="2">
        <f>MACD!E1890</f>
        <v>3.854264281441111E-2</v>
      </c>
      <c r="E1890" s="2">
        <f>MACD!F1890</f>
        <v>1.7768589212743588E-2</v>
      </c>
      <c r="F1890" s="2">
        <f>'Moving Avg'!D1890</f>
        <v>6.3743399999999992</v>
      </c>
      <c r="G1890" s="2">
        <f>'Moving Avg'!F1890</f>
        <v>6.4569500000000009</v>
      </c>
      <c r="H1890" s="2">
        <f>'Moving Avg'!G1890</f>
        <v>6.5308940000000018</v>
      </c>
      <c r="I1890" s="2">
        <f>'Moving Avg'!H1890</f>
        <v>6.5920050000000048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6.1227</v>
      </c>
      <c r="C1891" s="2">
        <f>RSI!I1891</f>
        <v>28.875949543161767</v>
      </c>
      <c r="D1891" s="2">
        <f>MACD!E1891</f>
        <v>5.7338389549512314E-2</v>
      </c>
      <c r="E1891" s="2">
        <f>MACD!F1891</f>
        <v>2.5682549280097333E-2</v>
      </c>
      <c r="F1891" s="2">
        <f>'Moving Avg'!D1891</f>
        <v>6.3072400000000002</v>
      </c>
      <c r="G1891" s="2">
        <f>'Moving Avg'!F1891</f>
        <v>6.4364000000000008</v>
      </c>
      <c r="H1891" s="2">
        <f>'Moving Avg'!G1891</f>
        <v>6.522686000000002</v>
      </c>
      <c r="I1891" s="2">
        <f>'Moving Avg'!H1891</f>
        <v>6.5883770000000048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6.3323999999999998</v>
      </c>
      <c r="C1892" s="2">
        <f>RSI!I1892</f>
        <v>44.475947035475436</v>
      </c>
      <c r="D1892" s="2">
        <f>MACD!E1892</f>
        <v>6.8731770728872377E-2</v>
      </c>
      <c r="E1892" s="2">
        <f>MACD!F1892</f>
        <v>3.4292393569852343E-2</v>
      </c>
      <c r="F1892" s="2">
        <f>'Moving Avg'!D1892</f>
        <v>6.2820800000000006</v>
      </c>
      <c r="G1892" s="2">
        <f>'Moving Avg'!F1892</f>
        <v>6.4284299999999988</v>
      </c>
      <c r="H1892" s="2">
        <f>'Moving Avg'!G1892</f>
        <v>6.5186720000000022</v>
      </c>
      <c r="I1892" s="2">
        <f>'Moving Avg'!H1892</f>
        <v>6.5854820000000043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6.2401</v>
      </c>
      <c r="C1893" s="2">
        <f>RSI!I1893</f>
        <v>40.287383882660315</v>
      </c>
      <c r="D1893" s="2">
        <f>MACD!E1893</f>
        <v>8.4522234379607042E-2</v>
      </c>
      <c r="E1893" s="2">
        <f>MACD!F1893</f>
        <v>4.4338361731803284E-2</v>
      </c>
      <c r="F1893" s="2">
        <f>'Moving Avg'!D1893</f>
        <v>6.2468400000000006</v>
      </c>
      <c r="G1893" s="2">
        <f>'Moving Avg'!F1893</f>
        <v>6.4137499999999985</v>
      </c>
      <c r="H1893" s="2">
        <f>'Moving Avg'!G1893</f>
        <v>6.5142300000000022</v>
      </c>
      <c r="I1893" s="2">
        <f>'Moving Avg'!H1893</f>
        <v>6.582401500000004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6.173</v>
      </c>
      <c r="C1894" s="2">
        <f>RSI!I1894</f>
        <v>37.520956545114814</v>
      </c>
      <c r="D1894" s="2">
        <f>MACD!E1894</f>
        <v>9.8805677588821084E-2</v>
      </c>
      <c r="E1894" s="2">
        <f>MACD!F1894</f>
        <v>5.5231824903206848E-2</v>
      </c>
      <c r="F1894" s="2">
        <f>'Moving Avg'!D1894</f>
        <v>6.2233400000000003</v>
      </c>
      <c r="G1894" s="2">
        <f>'Moving Avg'!F1894</f>
        <v>6.3994899999999992</v>
      </c>
      <c r="H1894" s="2">
        <f>'Moving Avg'!G1894</f>
        <v>6.5070280000000018</v>
      </c>
      <c r="I1894" s="2">
        <f>'Moving Avg'!H1894</f>
        <v>6.5790645000000039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6.2904999999999998</v>
      </c>
      <c r="C1895" s="2">
        <f>RSI!I1895</f>
        <v>44.684049835092871</v>
      </c>
      <c r="D1895" s="2">
        <f>MACD!E1895</f>
        <v>8.8116002865683996E-2</v>
      </c>
      <c r="E1895" s="2">
        <f>MACD!F1895</f>
        <v>6.1808660495702279E-2</v>
      </c>
      <c r="F1895" s="2">
        <f>'Moving Avg'!D1895</f>
        <v>6.2317400000000003</v>
      </c>
      <c r="G1895" s="2">
        <f>'Moving Avg'!F1895</f>
        <v>6.389009999999999</v>
      </c>
      <c r="H1895" s="2">
        <f>'Moving Avg'!G1895</f>
        <v>6.5029640000000004</v>
      </c>
      <c r="I1895" s="2">
        <f>'Moving Avg'!H1895</f>
        <v>6.5759210000000055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6.2904999999999998</v>
      </c>
      <c r="C1896" s="2">
        <f>RSI!I1896</f>
        <v>44.684049835092871</v>
      </c>
      <c r="D1896" s="2">
        <f>MACD!E1896</f>
        <v>9.2599408676722561E-2</v>
      </c>
      <c r="E1896" s="2">
        <f>MACD!F1896</f>
        <v>6.7966810131906336E-2</v>
      </c>
      <c r="F1896" s="2">
        <f>'Moving Avg'!D1896</f>
        <v>6.2653000000000008</v>
      </c>
      <c r="G1896" s="2">
        <f>'Moving Avg'!F1896</f>
        <v>6.3806249999999984</v>
      </c>
      <c r="H1896" s="2">
        <f>'Moving Avg'!G1896</f>
        <v>6.4982700000000015</v>
      </c>
      <c r="I1896" s="2">
        <f>'Moving Avg'!H1896</f>
        <v>6.5730925000000049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6.3742999999999999</v>
      </c>
      <c r="C1897" s="2">
        <f>RSI!I1897</f>
        <v>49.475266247491227</v>
      </c>
      <c r="D1897" s="2">
        <f>MACD!E1897</f>
        <v>9.0760488344326262E-2</v>
      </c>
      <c r="E1897" s="2">
        <f>MACD!F1897</f>
        <v>7.2525545774390326E-2</v>
      </c>
      <c r="F1897" s="2">
        <f>'Moving Avg'!D1897</f>
        <v>6.2736800000000006</v>
      </c>
      <c r="G1897" s="2">
        <f>'Moving Avg'!F1897</f>
        <v>6.378524999999998</v>
      </c>
      <c r="H1897" s="2">
        <f>'Moving Avg'!G1897</f>
        <v>6.4950940000000017</v>
      </c>
      <c r="I1897" s="2">
        <f>'Moving Avg'!H1897</f>
        <v>6.5711165000000049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6.4581999999999997</v>
      </c>
      <c r="C1898" s="2">
        <f>RSI!I1898</f>
        <v>53.790727012168055</v>
      </c>
      <c r="D1898" s="2">
        <f>MACD!E1898</f>
        <v>7.6580587931829314E-2</v>
      </c>
      <c r="E1898" s="2">
        <f>MACD!F1898</f>
        <v>7.3336554205878118E-2</v>
      </c>
      <c r="F1898" s="2">
        <f>'Moving Avg'!D1898</f>
        <v>6.3172999999999986</v>
      </c>
      <c r="G1898" s="2">
        <f>'Moving Avg'!F1898</f>
        <v>6.3743299999999987</v>
      </c>
      <c r="H1898" s="2">
        <f>'Moving Avg'!G1898</f>
        <v>6.4934380000000012</v>
      </c>
      <c r="I1898" s="2">
        <f>'Moving Avg'!H1898</f>
        <v>6.5697175000000065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6.7098000000000004</v>
      </c>
      <c r="C1899" s="2">
        <f>RSI!I1899</f>
        <v>63.781281235182433</v>
      </c>
      <c r="D1899" s="2">
        <f>MACD!E1899</f>
        <v>2.6129890025378799E-2</v>
      </c>
      <c r="E1899" s="2">
        <f>MACD!F1899</f>
        <v>6.3895221369778266E-2</v>
      </c>
      <c r="F1899" s="2">
        <f>'Moving Avg'!D1899</f>
        <v>6.4246600000000003</v>
      </c>
      <c r="G1899" s="2">
        <f>'Moving Avg'!F1899</f>
        <v>6.3827149999999993</v>
      </c>
      <c r="H1899" s="2">
        <f>'Moving Avg'!G1899</f>
        <v>6.4939400000000012</v>
      </c>
      <c r="I1899" s="2">
        <f>'Moving Avg'!H1899</f>
        <v>6.5690250000000061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6.8356000000000003</v>
      </c>
      <c r="C1900" s="2">
        <f>RSI!I1900</f>
        <v>67.558063149510446</v>
      </c>
      <c r="D1900" s="2">
        <f>MACD!E1900</f>
        <v>-3.4253191126687454E-2</v>
      </c>
      <c r="E1900" s="2">
        <f>MACD!F1900</f>
        <v>4.4265538870485122E-2</v>
      </c>
      <c r="F1900" s="2">
        <f>'Moving Avg'!D1900</f>
        <v>6.5336799999999995</v>
      </c>
      <c r="G1900" s="2">
        <f>'Moving Avg'!F1900</f>
        <v>6.4015849999999999</v>
      </c>
      <c r="H1900" s="2">
        <f>'Moving Avg'!G1900</f>
        <v>6.4966240000000015</v>
      </c>
      <c r="I1900" s="2">
        <f>'Moving Avg'!H1900</f>
        <v>6.5692370000000064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6.8356000000000003</v>
      </c>
      <c r="C1901" s="2">
        <f>RSI!I1901</f>
        <v>67.558063149510431</v>
      </c>
      <c r="D1901" s="2">
        <f>MACD!E1901</f>
        <v>-0.10721596762899921</v>
      </c>
      <c r="E1901" s="2">
        <f>MACD!F1901</f>
        <v>1.3969237570588256E-2</v>
      </c>
      <c r="F1901" s="2">
        <f>'Moving Avg'!D1901</f>
        <v>6.6427000000000005</v>
      </c>
      <c r="G1901" s="2">
        <f>'Moving Avg'!F1901</f>
        <v>6.4204549999999996</v>
      </c>
      <c r="H1901" s="2">
        <f>'Moving Avg'!G1901</f>
        <v>6.4991400000000006</v>
      </c>
      <c r="I1901" s="2">
        <f>'Moving Avg'!H1901</f>
        <v>6.5698825000000056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6.7098000000000004</v>
      </c>
      <c r="C1902" s="2">
        <f>RSI!I1902</f>
        <v>60.269292501595537</v>
      </c>
      <c r="D1902" s="2">
        <f>MACD!E1902</f>
        <v>-0.12970286126894148</v>
      </c>
      <c r="E1902" s="2">
        <f>MACD!F1902</f>
        <v>-1.4765182197317692E-2</v>
      </c>
      <c r="F1902" s="2">
        <f>'Moving Avg'!D1902</f>
        <v>6.7097999999999995</v>
      </c>
      <c r="G1902" s="2">
        <f>'Moving Avg'!F1902</f>
        <v>6.4301000000000004</v>
      </c>
      <c r="H1902" s="2">
        <f>'Moving Avg'!G1902</f>
        <v>6.499308000000001</v>
      </c>
      <c r="I1902" s="2">
        <f>'Moving Avg'!H1902</f>
        <v>6.5702145000000067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6.6260000000000003</v>
      </c>
      <c r="C1903" s="2">
        <f>RSI!I1903</f>
        <v>55.939716047659338</v>
      </c>
      <c r="D1903" s="2">
        <f>MACD!E1903</f>
        <v>-0.15813614988976443</v>
      </c>
      <c r="E1903" s="2">
        <f>MACD!F1903</f>
        <v>-4.3439375735807043E-2</v>
      </c>
      <c r="F1903" s="2">
        <f>'Moving Avg'!D1903</f>
        <v>6.74336</v>
      </c>
      <c r="G1903" s="2">
        <f>'Moving Avg'!F1903</f>
        <v>6.4359749999999991</v>
      </c>
      <c r="H1903" s="2">
        <f>'Moving Avg'!G1903</f>
        <v>6.4998120000000004</v>
      </c>
      <c r="I1903" s="2">
        <f>'Moving Avg'!H1903</f>
        <v>6.5696940000000055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6.6931000000000003</v>
      </c>
      <c r="C1904" s="2">
        <f>RSI!I1904</f>
        <v>58.50985975638914</v>
      </c>
      <c r="D1904" s="2">
        <f>MACD!E1904</f>
        <v>-0.19830198969365842</v>
      </c>
      <c r="E1904" s="2">
        <f>MACD!F1904</f>
        <v>-7.4411898527377326E-2</v>
      </c>
      <c r="F1904" s="2">
        <f>'Moving Avg'!D1904</f>
        <v>6.7400199999999995</v>
      </c>
      <c r="G1904" s="2">
        <f>'Moving Avg'!F1904</f>
        <v>6.4468800000000002</v>
      </c>
      <c r="H1904" s="2">
        <f>'Moving Avg'!G1904</f>
        <v>6.4996460000000003</v>
      </c>
      <c r="I1904" s="2">
        <f>'Moving Avg'!H1904</f>
        <v>6.5695880000000058</v>
      </c>
      <c r="J1904" s="6" t="str">
        <f>OBV!F1904</f>
        <v>BULLISH</v>
      </c>
      <c r="K1904" s="6" t="str">
        <f>OBV!G1904</f>
        <v>NEUTRAL</v>
      </c>
      <c r="L1904" s="6" t="str">
        <f>OBV!H1904</f>
        <v>BULLISH DIVERGENCE</v>
      </c>
    </row>
    <row r="1905" spans="1:12" ht="13.5" x14ac:dyDescent="0.25">
      <c r="A1905" s="3">
        <f>RSI!A1905</f>
        <v>44784</v>
      </c>
      <c r="B1905" s="2">
        <f>RSI!B1905</f>
        <v>6.7013999999999996</v>
      </c>
      <c r="C1905" s="2">
        <f>RSI!I1905</f>
        <v>58.829774033366625</v>
      </c>
      <c r="D1905" s="2">
        <f>MACD!E1905</f>
        <v>-0.21597605803353481</v>
      </c>
      <c r="E1905" s="2">
        <f>MACD!F1905</f>
        <v>-0.10272473042860883</v>
      </c>
      <c r="F1905" s="2">
        <f>'Moving Avg'!D1905</f>
        <v>6.7131799999999995</v>
      </c>
      <c r="G1905" s="2">
        <f>'Moving Avg'!F1905</f>
        <v>6.4632350000000001</v>
      </c>
      <c r="H1905" s="2">
        <f>'Moving Avg'!G1905</f>
        <v>6.4998119999999995</v>
      </c>
      <c r="I1905" s="2">
        <f>'Moving Avg'!H1905</f>
        <v>6.5692870000000037</v>
      </c>
      <c r="J1905" s="6" t="str">
        <f>OBV!F1905</f>
        <v>BULLISH</v>
      </c>
      <c r="K1905" s="6" t="str">
        <f>OBV!G1905</f>
        <v>NEUTRAL</v>
      </c>
      <c r="L1905" s="6" t="str">
        <f>OBV!H1905</f>
        <v>BULLISH DIVERGENCE</v>
      </c>
    </row>
    <row r="1906" spans="1:12" ht="13.5" x14ac:dyDescent="0.25">
      <c r="A1906" s="3">
        <f>RSI!A1906</f>
        <v>44785</v>
      </c>
      <c r="B1906" s="2">
        <f>RSI!B1906</f>
        <v>6.7013999999999996</v>
      </c>
      <c r="C1906" s="2">
        <f>RSI!I1906</f>
        <v>58.829774033366633</v>
      </c>
      <c r="D1906" s="2">
        <f>MACD!E1906</f>
        <v>-0.23204461803732812</v>
      </c>
      <c r="E1906" s="2">
        <f>MACD!F1906</f>
        <v>-0.12858870795035271</v>
      </c>
      <c r="F1906" s="2">
        <f>'Moving Avg'!D1906</f>
        <v>6.6863399999999995</v>
      </c>
      <c r="G1906" s="2">
        <f>'Moving Avg'!F1906</f>
        <v>6.4753950000000016</v>
      </c>
      <c r="H1906" s="2">
        <f>'Moving Avg'!G1906</f>
        <v>6.5003139999999995</v>
      </c>
      <c r="I1906" s="2">
        <f>'Moving Avg'!H1906</f>
        <v>6.5685130000000038</v>
      </c>
      <c r="J1906" s="6" t="str">
        <f>OBV!F1906</f>
        <v>BULLISH</v>
      </c>
      <c r="K1906" s="6" t="str">
        <f>OBV!G1906</f>
        <v>NEUTRAL</v>
      </c>
      <c r="L1906" s="6" t="str">
        <f>OBV!H1906</f>
        <v>BULLISH DIVERGENCE</v>
      </c>
    </row>
    <row r="1907" spans="1:12" ht="13.5" x14ac:dyDescent="0.25">
      <c r="A1907" s="3">
        <f>RSI!A1907</f>
        <v>44788</v>
      </c>
      <c r="B1907" s="2">
        <f>RSI!B1907</f>
        <v>6.7434000000000003</v>
      </c>
      <c r="C1907" s="2">
        <f>RSI!I1907</f>
        <v>60.612119538194861</v>
      </c>
      <c r="D1907" s="2">
        <f>MACD!E1907</f>
        <v>-0.23689098706551714</v>
      </c>
      <c r="E1907" s="2">
        <f>MACD!F1907</f>
        <v>-0.1502491637733856</v>
      </c>
      <c r="F1907" s="2">
        <f>'Moving Avg'!D1907</f>
        <v>6.69306</v>
      </c>
      <c r="G1907" s="2">
        <f>'Moving Avg'!F1907</f>
        <v>6.4896550000000017</v>
      </c>
      <c r="H1907" s="2">
        <f>'Moving Avg'!G1907</f>
        <v>6.5016559999999997</v>
      </c>
      <c r="I1907" s="2">
        <f>'Moving Avg'!H1907</f>
        <v>6.5679885000000038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6.7013999999999996</v>
      </c>
      <c r="C1908" s="2">
        <f>RSI!I1908</f>
        <v>57.912125337108876</v>
      </c>
      <c r="D1908" s="2">
        <f>MACD!E1908</f>
        <v>-0.22617585183614253</v>
      </c>
      <c r="E1908" s="2">
        <f>MACD!F1908</f>
        <v>-0.16543450138593699</v>
      </c>
      <c r="F1908" s="2">
        <f>'Moving Avg'!D1908</f>
        <v>6.7081400000000002</v>
      </c>
      <c r="G1908" s="2">
        <f>'Moving Avg'!F1908</f>
        <v>6.5039100000000003</v>
      </c>
      <c r="H1908" s="2">
        <f>'Moving Avg'!G1908</f>
        <v>6.5018219999999998</v>
      </c>
      <c r="I1908" s="2">
        <f>'Moving Avg'!H1908</f>
        <v>6.5672145000000031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6.6679000000000004</v>
      </c>
      <c r="C1909" s="2">
        <f>RSI!I1909</f>
        <v>55.777874212652712</v>
      </c>
      <c r="D1909" s="2">
        <f>MACD!E1909</f>
        <v>-0.1767856364645688</v>
      </c>
      <c r="E1909" s="2">
        <f>MACD!F1909</f>
        <v>-0.16770472840166337</v>
      </c>
      <c r="F1909" s="2">
        <f>'Moving Avg'!D1909</f>
        <v>6.7031000000000009</v>
      </c>
      <c r="G1909" s="2">
        <f>'Moving Avg'!F1909</f>
        <v>6.52278</v>
      </c>
      <c r="H1909" s="2">
        <f>'Moving Avg'!G1909</f>
        <v>6.5016539999999994</v>
      </c>
      <c r="I1909" s="2">
        <f>'Moving Avg'!H1909</f>
        <v>6.5660760000000016</v>
      </c>
      <c r="J1909" s="6" t="str">
        <f>OBV!F1909</f>
        <v>BULLISH</v>
      </c>
      <c r="K1909" s="6" t="str">
        <f>OBV!G1909</f>
        <v>NEUTRAL</v>
      </c>
      <c r="L1909" s="6" t="str">
        <f>OBV!H1909</f>
        <v>BULLISH DIVERGENCE</v>
      </c>
    </row>
    <row r="1910" spans="1:12" ht="13.5" x14ac:dyDescent="0.25">
      <c r="A1910" s="3">
        <f>RSI!A1910</f>
        <v>44791</v>
      </c>
      <c r="B1910" s="2">
        <f>RSI!B1910</f>
        <v>6.7013999999999996</v>
      </c>
      <c r="C1910" s="2">
        <f>RSI!I1910</f>
        <v>57.465970544677624</v>
      </c>
      <c r="D1910" s="2">
        <f>MACD!E1910</f>
        <v>-0.11872509010262799</v>
      </c>
      <c r="E1910" s="2">
        <f>MACD!F1910</f>
        <v>-0.15790880074185631</v>
      </c>
      <c r="F1910" s="2">
        <f>'Moving Avg'!D1910</f>
        <v>6.7031000000000009</v>
      </c>
      <c r="G1910" s="2">
        <f>'Moving Avg'!F1910</f>
        <v>6.5454249999999998</v>
      </c>
      <c r="H1910" s="2">
        <f>'Moving Avg'!G1910</f>
        <v>6.5031619999999997</v>
      </c>
      <c r="I1910" s="2">
        <f>'Moving Avg'!H1910</f>
        <v>6.5651445000000015</v>
      </c>
      <c r="J1910" s="6" t="str">
        <f>OBV!F1910</f>
        <v>BULLISH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6.6931000000000003</v>
      </c>
      <c r="C1911" s="2">
        <f>RSI!I1911</f>
        <v>56.886561509618801</v>
      </c>
      <c r="D1911" s="2">
        <f>MACD!E1911</f>
        <v>-6.9738906028712577E-2</v>
      </c>
      <c r="E1911" s="2">
        <f>MACD!F1911</f>
        <v>-0.14027482179922759</v>
      </c>
      <c r="F1911" s="2">
        <f>'Moving Avg'!D1911</f>
        <v>6.7014399999999998</v>
      </c>
      <c r="G1911" s="2">
        <f>'Moving Avg'!F1911</f>
        <v>6.5739450000000001</v>
      </c>
      <c r="H1911" s="2">
        <f>'Moving Avg'!G1911</f>
        <v>6.505344</v>
      </c>
      <c r="I1911" s="2">
        <f>'Moving Avg'!H1911</f>
        <v>6.5643685000000014</v>
      </c>
      <c r="J1911" s="6" t="str">
        <f>OBV!F1911</f>
        <v>BULLISH</v>
      </c>
      <c r="K1911" s="6" t="str">
        <f>OBV!G1911</f>
        <v>NEUTRAL</v>
      </c>
      <c r="L1911" s="6" t="str">
        <f>OBV!H1911</f>
        <v>BULLISH DIVERGENCE</v>
      </c>
    </row>
    <row r="1912" spans="1:12" ht="13.5" x14ac:dyDescent="0.25">
      <c r="A1912" s="3">
        <f>RSI!A1912</f>
        <v>44795</v>
      </c>
      <c r="B1912" s="2">
        <f>RSI!B1912</f>
        <v>6.6931000000000003</v>
      </c>
      <c r="C1912" s="2">
        <f>RSI!I1912</f>
        <v>56.886561509618787</v>
      </c>
      <c r="D1912" s="2">
        <f>MACD!E1912</f>
        <v>-4.8294586243979865E-2</v>
      </c>
      <c r="E1912" s="2">
        <f>MACD!F1912</f>
        <v>-0.12187877468817805</v>
      </c>
      <c r="F1912" s="2">
        <f>'Moving Avg'!D1912</f>
        <v>6.6913799999999997</v>
      </c>
      <c r="G1912" s="2">
        <f>'Moving Avg'!F1912</f>
        <v>6.5919800000000013</v>
      </c>
      <c r="H1912" s="2">
        <f>'Moving Avg'!G1912</f>
        <v>6.5092039999999995</v>
      </c>
      <c r="I1912" s="2">
        <f>'Moving Avg'!H1912</f>
        <v>6.564026000000001</v>
      </c>
      <c r="J1912" s="6" t="str">
        <f>OBV!F1912</f>
        <v>BULLISH</v>
      </c>
      <c r="K1912" s="6" t="str">
        <f>OBV!G1912</f>
        <v>NEUTRAL</v>
      </c>
      <c r="L1912" s="6" t="str">
        <f>OBV!H1912</f>
        <v>BULLISH DIVERGENCE</v>
      </c>
    </row>
    <row r="1913" spans="1:12" ht="13.5" x14ac:dyDescent="0.25">
      <c r="A1913" s="3">
        <f>RSI!A1913</f>
        <v>44796</v>
      </c>
      <c r="B1913" s="2">
        <f>RSI!B1913</f>
        <v>6.6595000000000004</v>
      </c>
      <c r="C1913" s="2">
        <f>RSI!I1913</f>
        <v>54.315407387527891</v>
      </c>
      <c r="D1913" s="2">
        <f>MACD!E1913</f>
        <v>-4.1156220757432749E-2</v>
      </c>
      <c r="E1913" s="2">
        <f>MACD!F1913</f>
        <v>-0.10573426390202899</v>
      </c>
      <c r="F1913" s="2">
        <f>'Moving Avg'!D1913</f>
        <v>6.6829999999999998</v>
      </c>
      <c r="G1913" s="2">
        <f>'Moving Avg'!F1913</f>
        <v>6.6129500000000005</v>
      </c>
      <c r="H1913" s="2">
        <f>'Moving Avg'!G1913</f>
        <v>6.511552</v>
      </c>
      <c r="I1913" s="2">
        <f>'Moving Avg'!H1913</f>
        <v>6.5635155000000021</v>
      </c>
      <c r="J1913" s="6" t="str">
        <f>OBV!F1913</f>
        <v>BULLISH</v>
      </c>
      <c r="K1913" s="6" t="str">
        <f>OBV!G1913</f>
        <v>NEUTRAL</v>
      </c>
      <c r="L1913" s="6" t="str">
        <f>OBV!H1913</f>
        <v>BULLISH DIVERGENCE</v>
      </c>
    </row>
    <row r="1914" spans="1:12" ht="13.5" x14ac:dyDescent="0.25">
      <c r="A1914" s="3">
        <f>RSI!A1914</f>
        <v>44797</v>
      </c>
      <c r="B1914" s="2">
        <f>RSI!B1914</f>
        <v>6.6260000000000003</v>
      </c>
      <c r="C1914" s="2">
        <f>RSI!I1914</f>
        <v>51.801490609869447</v>
      </c>
      <c r="D1914" s="2">
        <f>MACD!E1914</f>
        <v>-2.267167548156479E-2</v>
      </c>
      <c r="E1914" s="2">
        <f>MACD!F1914</f>
        <v>-8.9121746217936157E-2</v>
      </c>
      <c r="F1914" s="2">
        <f>'Moving Avg'!D1914</f>
        <v>6.67462</v>
      </c>
      <c r="G1914" s="2">
        <f>'Moving Avg'!F1914</f>
        <v>6.6355999999999993</v>
      </c>
      <c r="H1914" s="2">
        <f>'Moving Avg'!G1914</f>
        <v>6.5133979999999996</v>
      </c>
      <c r="I1914" s="2">
        <f>'Moving Avg'!H1914</f>
        <v>6.5624435000000014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6.6092000000000004</v>
      </c>
      <c r="C1915" s="2">
        <f>RSI!I1915</f>
        <v>50.53821840374313</v>
      </c>
      <c r="D1915" s="2">
        <f>MACD!E1915</f>
        <v>-4.6450753311662041E-3</v>
      </c>
      <c r="E1915" s="2">
        <f>MACD!F1915</f>
        <v>-7.222641204058218E-2</v>
      </c>
      <c r="F1915" s="2">
        <f>'Moving Avg'!D1915</f>
        <v>6.6561800000000009</v>
      </c>
      <c r="G1915" s="2">
        <f>'Moving Avg'!F1915</f>
        <v>6.651535</v>
      </c>
      <c r="H1915" s="2">
        <f>'Moving Avg'!G1915</f>
        <v>6.5164179999999998</v>
      </c>
      <c r="I1915" s="2">
        <f>'Moving Avg'!H1915</f>
        <v>6.5612085000000029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6.5923999999999996</v>
      </c>
      <c r="C1916" s="2">
        <f>RSI!I1916</f>
        <v>49.24491401584514</v>
      </c>
      <c r="D1916" s="2">
        <f>MACD!E1916</f>
        <v>1.1826421371639029E-2</v>
      </c>
      <c r="E1916" s="2">
        <f>MACD!F1916</f>
        <v>-5.5415845358137941E-2</v>
      </c>
      <c r="F1916" s="2">
        <f>'Moving Avg'!D1916</f>
        <v>6.6360399999999995</v>
      </c>
      <c r="G1916" s="2">
        <f>'Moving Avg'!F1916</f>
        <v>6.6666300000000005</v>
      </c>
      <c r="H1916" s="2">
        <f>'Moving Avg'!G1916</f>
        <v>6.5184299999999995</v>
      </c>
      <c r="I1916" s="2">
        <f>'Moving Avg'!H1916</f>
        <v>6.5598895000000015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6.6510999999999996</v>
      </c>
      <c r="C1917" s="2">
        <f>RSI!I1917</f>
        <v>53.702988160245212</v>
      </c>
      <c r="D1917" s="2">
        <f>MACD!E1917</f>
        <v>2.7952221678718026E-2</v>
      </c>
      <c r="E1917" s="2">
        <f>MACD!F1917</f>
        <v>-3.8742231950766752E-2</v>
      </c>
      <c r="F1917" s="2">
        <f>'Moving Avg'!D1917</f>
        <v>6.6276399999999995</v>
      </c>
      <c r="G1917" s="2">
        <f>'Moving Avg'!F1917</f>
        <v>6.6804699999999997</v>
      </c>
      <c r="H1917" s="2">
        <f>'Moving Avg'!G1917</f>
        <v>6.5216159999999999</v>
      </c>
      <c r="I1917" s="2">
        <f>'Moving Avg'!H1917</f>
        <v>6.5589035000000022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6.6510999999999996</v>
      </c>
      <c r="C1918" s="2">
        <f>RSI!I1918</f>
        <v>53.702988160245212</v>
      </c>
      <c r="D1918" s="2">
        <f>MACD!E1918</f>
        <v>3.4858165262000362E-2</v>
      </c>
      <c r="E1918" s="2">
        <f>MACD!F1918</f>
        <v>-2.4022152508213331E-2</v>
      </c>
      <c r="F1918" s="2">
        <f>'Moving Avg'!D1918</f>
        <v>6.625960000000001</v>
      </c>
      <c r="G1918" s="2">
        <f>'Moving Avg'!F1918</f>
        <v>6.6901150000000005</v>
      </c>
      <c r="H1918" s="2">
        <f>'Moving Avg'!G1918</f>
        <v>6.5237959999999999</v>
      </c>
      <c r="I1918" s="2">
        <f>'Moving Avg'!H1918</f>
        <v>6.5582720000000014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6.6260000000000003</v>
      </c>
      <c r="C1919" s="2">
        <f>RSI!I1919</f>
        <v>51.461407521961306</v>
      </c>
      <c r="D1919" s="2">
        <f>MACD!E1919</f>
        <v>3.7150193251613395E-2</v>
      </c>
      <c r="E1919" s="2">
        <f>MACD!F1919</f>
        <v>-1.1787683356247988E-2</v>
      </c>
      <c r="F1919" s="2">
        <f>'Moving Avg'!D1919</f>
        <v>6.6259599999999992</v>
      </c>
      <c r="G1919" s="2">
        <f>'Moving Avg'!F1919</f>
        <v>6.6859250000000001</v>
      </c>
      <c r="H1919" s="2">
        <f>'Moving Avg'!G1919</f>
        <v>6.525474</v>
      </c>
      <c r="I1919" s="2">
        <f>'Moving Avg'!H1919</f>
        <v>6.5577120000000022</v>
      </c>
      <c r="J1919" s="6" t="str">
        <f>OBV!F1919</f>
        <v>BEARISH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6.7182000000000004</v>
      </c>
      <c r="C1920" s="2">
        <f>RSI!I1920</f>
        <v>58.340237671405234</v>
      </c>
      <c r="D1920" s="2">
        <f>MACD!E1920</f>
        <v>3.73242870525754E-2</v>
      </c>
      <c r="E1920" s="2">
        <f>MACD!F1920</f>
        <v>-1.9652892744833114E-3</v>
      </c>
      <c r="F1920" s="2">
        <f>'Moving Avg'!D1920</f>
        <v>6.6477599999999999</v>
      </c>
      <c r="G1920" s="2">
        <f>'Moving Avg'!F1920</f>
        <v>6.6800550000000003</v>
      </c>
      <c r="H1920" s="2">
        <f>'Moving Avg'!G1920</f>
        <v>6.5313440000000007</v>
      </c>
      <c r="I1920" s="2">
        <f>'Moving Avg'!H1920</f>
        <v>6.5571010000000012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6.7098000000000004</v>
      </c>
      <c r="C1921" s="2">
        <f>RSI!I1921</f>
        <v>57.540161143134888</v>
      </c>
      <c r="D1921" s="2">
        <f>MACD!E1921</f>
        <v>3.6189183482928655E-2</v>
      </c>
      <c r="E1921" s="2">
        <f>MACD!F1921</f>
        <v>5.6656052769990823E-3</v>
      </c>
      <c r="F1921" s="2">
        <f>'Moving Avg'!D1921</f>
        <v>6.6712400000000001</v>
      </c>
      <c r="G1921" s="2">
        <f>'Moving Avg'!F1921</f>
        <v>6.6737650000000004</v>
      </c>
      <c r="H1921" s="2">
        <f>'Moving Avg'!G1921</f>
        <v>6.5348659999999992</v>
      </c>
      <c r="I1921" s="2">
        <f>'Moving Avg'!H1921</f>
        <v>6.5564480000000014</v>
      </c>
      <c r="J1921" s="6" t="str">
        <f>OBV!F1921</f>
        <v>BULLISH</v>
      </c>
      <c r="K1921" s="6" t="str">
        <f>OBV!G1921</f>
        <v>NEUTRAL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6.7098000000000004</v>
      </c>
      <c r="C1922" s="2">
        <f>RSI!I1922</f>
        <v>57.540161143134895</v>
      </c>
      <c r="D1922" s="2">
        <f>MACD!E1922</f>
        <v>3.46971315866762E-2</v>
      </c>
      <c r="E1922" s="2">
        <f>MACD!F1922</f>
        <v>1.1471910538934506E-2</v>
      </c>
      <c r="F1922" s="2">
        <f>'Moving Avg'!D1922</f>
        <v>6.6829800000000006</v>
      </c>
      <c r="G1922" s="2">
        <f>'Moving Avg'!F1922</f>
        <v>6.6737650000000004</v>
      </c>
      <c r="H1922" s="2">
        <f>'Moving Avg'!G1922</f>
        <v>6.5392259999999975</v>
      </c>
      <c r="I1922" s="2">
        <f>'Moving Avg'!H1922</f>
        <v>6.556307000000003</v>
      </c>
      <c r="J1922" s="6" t="str">
        <f>OBV!F1922</f>
        <v>BULLISH</v>
      </c>
      <c r="K1922" s="6" t="str">
        <f>OBV!G1922</f>
        <v>NEUTRAL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6.6176000000000004</v>
      </c>
      <c r="C1923" s="2">
        <f>RSI!I1923</f>
        <v>48.988030660434113</v>
      </c>
      <c r="D1923" s="2">
        <f>MACD!E1923</f>
        <v>3.460282162138828E-2</v>
      </c>
      <c r="E1923" s="2">
        <f>MACD!F1923</f>
        <v>1.6098092755425262E-2</v>
      </c>
      <c r="F1923" s="2">
        <f>'Moving Avg'!D1923</f>
        <v>6.6762800000000011</v>
      </c>
      <c r="G1923" s="2">
        <f>'Moving Avg'!F1923</f>
        <v>6.6733450000000003</v>
      </c>
      <c r="H1923" s="2">
        <f>'Moving Avg'!G1923</f>
        <v>6.5409039999999967</v>
      </c>
      <c r="I1923" s="2">
        <f>'Moving Avg'!H1923</f>
        <v>6.5557050000000023</v>
      </c>
      <c r="J1923" s="6" t="str">
        <f>OBV!F1923</f>
        <v>BULLISH</v>
      </c>
      <c r="K1923" s="6" t="str">
        <f>OBV!G1923</f>
        <v>NEUTRAL</v>
      </c>
      <c r="L1923" s="6" t="str">
        <f>OBV!H1923</f>
        <v>BULLISH DIVERGENCE</v>
      </c>
    </row>
    <row r="1924" spans="1:12" ht="13.5" x14ac:dyDescent="0.25">
      <c r="A1924" s="3">
        <f>RSI!A1924</f>
        <v>44811</v>
      </c>
      <c r="B1924" s="2">
        <f>RSI!B1924</f>
        <v>6.6176000000000004</v>
      </c>
      <c r="C1924" s="2">
        <f>RSI!I1924</f>
        <v>48.988030660434106</v>
      </c>
      <c r="D1924" s="2">
        <f>MACD!E1924</f>
        <v>2.9458244621560326E-2</v>
      </c>
      <c r="E1924" s="2">
        <f>MACD!F1924</f>
        <v>1.8770123128652276E-2</v>
      </c>
      <c r="F1924" s="2">
        <f>'Moving Avg'!D1924</f>
        <v>6.6746000000000008</v>
      </c>
      <c r="G1924" s="2">
        <f>'Moving Avg'!F1924</f>
        <v>6.6695700000000002</v>
      </c>
      <c r="H1924" s="2">
        <f>'Moving Avg'!G1924</f>
        <v>6.5440919999999974</v>
      </c>
      <c r="I1924" s="2">
        <f>'Moving Avg'!H1924</f>
        <v>6.5554185000000027</v>
      </c>
      <c r="J1924" s="6" t="str">
        <f>OBV!F1924</f>
        <v>BULLISH</v>
      </c>
      <c r="K1924" s="6" t="str">
        <f>OBV!G1924</f>
        <v>NEUTRAL</v>
      </c>
      <c r="L1924" s="6" t="str">
        <f>OBV!H1924</f>
        <v>BULLISH DIVERGENCE</v>
      </c>
    </row>
    <row r="1925" spans="1:12" ht="13.5" x14ac:dyDescent="0.25">
      <c r="A1925" s="3">
        <f>RSI!A1925</f>
        <v>44812</v>
      </c>
      <c r="B1925" s="2">
        <f>RSI!B1925</f>
        <v>6.6679000000000004</v>
      </c>
      <c r="C1925" s="2">
        <f>RSI!I1925</f>
        <v>53.372820852650399</v>
      </c>
      <c r="D1925" s="2">
        <f>MACD!E1925</f>
        <v>1.8877071819739299E-2</v>
      </c>
      <c r="E1925" s="2">
        <f>MACD!F1925</f>
        <v>1.879151286686968E-2</v>
      </c>
      <c r="F1925" s="2">
        <f>'Moving Avg'!D1925</f>
        <v>6.6645400000000006</v>
      </c>
      <c r="G1925" s="2">
        <f>'Moving Avg'!F1925</f>
        <v>6.6678949999999997</v>
      </c>
      <c r="H1925" s="2">
        <f>'Moving Avg'!G1925</f>
        <v>6.5474479999999975</v>
      </c>
      <c r="I1925" s="2">
        <f>'Moving Avg'!H1925</f>
        <v>6.5545950000000017</v>
      </c>
      <c r="J1925" s="6" t="str">
        <f>OBV!F1925</f>
        <v>BULLISH</v>
      </c>
      <c r="K1925" s="6" t="str">
        <f>OBV!G1925</f>
        <v>NEUTRAL</v>
      </c>
      <c r="L1925" s="6" t="str">
        <f>OBV!H1925</f>
        <v>BULLISH DIVERGENCE</v>
      </c>
    </row>
    <row r="1926" spans="1:12" ht="13.5" x14ac:dyDescent="0.25">
      <c r="A1926" s="3">
        <f>RSI!A1926</f>
        <v>44813</v>
      </c>
      <c r="B1926" s="2">
        <f>RSI!B1926</f>
        <v>6.6260000000000003</v>
      </c>
      <c r="C1926" s="2">
        <f>RSI!I1926</f>
        <v>49.551902296897538</v>
      </c>
      <c r="D1926" s="2">
        <f>MACD!E1926</f>
        <v>1.0221998293301837E-2</v>
      </c>
      <c r="E1926" s="2">
        <f>MACD!F1926</f>
        <v>1.7077609952156111E-2</v>
      </c>
      <c r="F1926" s="2">
        <f>'Moving Avg'!D1926</f>
        <v>6.64778</v>
      </c>
      <c r="G1926" s="2">
        <f>'Moving Avg'!F1926</f>
        <v>6.6641250000000003</v>
      </c>
      <c r="H1926" s="2">
        <f>'Moving Avg'!G1926</f>
        <v>6.5508039999999959</v>
      </c>
      <c r="I1926" s="2">
        <f>'Moving Avg'!H1926</f>
        <v>6.5535230000000011</v>
      </c>
      <c r="J1926" s="6" t="str">
        <f>OBV!F1926</f>
        <v>BULLISH</v>
      </c>
      <c r="K1926" s="6" t="str">
        <f>OBV!G1926</f>
        <v>NEUTRAL</v>
      </c>
      <c r="L1926" s="6" t="str">
        <f>OBV!H1926</f>
        <v>BULLISH DIVERGENCE</v>
      </c>
    </row>
    <row r="1927" spans="1:12" ht="13.5" x14ac:dyDescent="0.25">
      <c r="A1927" s="3">
        <f>RSI!A1927</f>
        <v>44816</v>
      </c>
      <c r="B1927" s="2">
        <f>RSI!B1927</f>
        <v>6.2317999999999998</v>
      </c>
      <c r="C1927" s="2">
        <f>RSI!I1927</f>
        <v>28.720266620030444</v>
      </c>
      <c r="D1927" s="2">
        <f>MACD!E1927</f>
        <v>4.1172331019958541E-2</v>
      </c>
      <c r="E1927" s="2">
        <f>MACD!F1927</f>
        <v>2.1896554165716599E-2</v>
      </c>
      <c r="F1927" s="2">
        <f>'Moving Avg'!D1927</f>
        <v>6.5521800000000017</v>
      </c>
      <c r="G1927" s="2">
        <f>'Moving Avg'!F1927</f>
        <v>6.6385450000000006</v>
      </c>
      <c r="H1927" s="2">
        <f>'Moving Avg'!G1927</f>
        <v>6.547113999999997</v>
      </c>
      <c r="I1927" s="2">
        <f>'Moving Avg'!H1927</f>
        <v>6.5505190000000031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6.2988</v>
      </c>
      <c r="C1928" s="2">
        <f>RSI!I1928</f>
        <v>33.813301215456278</v>
      </c>
      <c r="D1928" s="2">
        <f>MACD!E1928</f>
        <v>6.4767351463693501E-2</v>
      </c>
      <c r="E1928" s="2">
        <f>MACD!F1928</f>
        <v>3.0470713625311979E-2</v>
      </c>
      <c r="F1928" s="2">
        <f>'Moving Avg'!D1928</f>
        <v>6.4884199999999996</v>
      </c>
      <c r="G1928" s="2">
        <f>'Moving Avg'!F1928</f>
        <v>6.6184150000000006</v>
      </c>
      <c r="H1928" s="2">
        <f>'Moving Avg'!G1928</f>
        <v>6.5422479999999972</v>
      </c>
      <c r="I1928" s="2">
        <f>'Moving Avg'!H1928</f>
        <v>6.5481260000000034</v>
      </c>
      <c r="J1928" s="6" t="str">
        <f>OBV!F1928</f>
        <v>BULLISH</v>
      </c>
      <c r="K1928" s="6" t="str">
        <f>OBV!G1928</f>
        <v>NEUTRAL</v>
      </c>
      <c r="L1928" s="6" t="str">
        <f>OBV!H1928</f>
        <v>BULLISH DIVERGENCE</v>
      </c>
    </row>
    <row r="1929" spans="1:12" ht="13.5" x14ac:dyDescent="0.25">
      <c r="A1929" s="3">
        <f>RSI!A1929</f>
        <v>44818</v>
      </c>
      <c r="B1929" s="2">
        <f>RSI!B1929</f>
        <v>6.4413999999999998</v>
      </c>
      <c r="C1929" s="2">
        <f>RSI!I1929</f>
        <v>43.12744071095991</v>
      </c>
      <c r="D1929" s="2">
        <f>MACD!E1929</f>
        <v>7.2105702506918057E-2</v>
      </c>
      <c r="E1929" s="2">
        <f>MACD!F1929</f>
        <v>3.8797711401633198E-2</v>
      </c>
      <c r="F1929" s="2">
        <f>'Moving Avg'!D1929</f>
        <v>6.4531800000000006</v>
      </c>
      <c r="G1929" s="2">
        <f>'Moving Avg'!F1929</f>
        <v>6.6070899999999995</v>
      </c>
      <c r="H1929" s="2">
        <f>'Moving Avg'!G1929</f>
        <v>6.5402339999999972</v>
      </c>
      <c r="I1929" s="2">
        <f>'Moving Avg'!H1929</f>
        <v>6.546485500000002</v>
      </c>
      <c r="J1929" s="6" t="str">
        <f>OBV!F1929</f>
        <v>BULLISH</v>
      </c>
      <c r="K1929" s="6" t="str">
        <f>OBV!G1929</f>
        <v>NEUTRAL</v>
      </c>
      <c r="L1929" s="6" t="str">
        <f>OBV!H1929</f>
        <v>BULLISH DIVERGENCE</v>
      </c>
    </row>
    <row r="1930" spans="1:12" ht="13.5" x14ac:dyDescent="0.25">
      <c r="A1930" s="3">
        <f>RSI!A1930</f>
        <v>44819</v>
      </c>
      <c r="B1930" s="2">
        <f>RSI!B1930</f>
        <v>6.1395</v>
      </c>
      <c r="C1930" s="2">
        <f>RSI!I1930</f>
        <v>32.651310175012881</v>
      </c>
      <c r="D1930" s="2">
        <f>MACD!E1930</f>
        <v>0.11568468748372496</v>
      </c>
      <c r="E1930" s="2">
        <f>MACD!F1930</f>
        <v>5.4175106618051555E-2</v>
      </c>
      <c r="F1930" s="2">
        <f>'Moving Avg'!D1930</f>
        <v>6.3474999999999993</v>
      </c>
      <c r="G1930" s="2">
        <f>'Moving Avg'!F1930</f>
        <v>6.5789950000000008</v>
      </c>
      <c r="H1930" s="2">
        <f>'Moving Avg'!G1930</f>
        <v>6.5338599999999962</v>
      </c>
      <c r="I1930" s="2">
        <f>'Moving Avg'!H1930</f>
        <v>6.5434930000000016</v>
      </c>
      <c r="J1930" s="6" t="str">
        <f>OBV!F1930</f>
        <v>BULLISH</v>
      </c>
      <c r="K1930" s="6" t="str">
        <f>OBV!G1930</f>
        <v>NEUTRAL</v>
      </c>
      <c r="L1930" s="6" t="str">
        <f>OBV!H1930</f>
        <v>BULLISH DIVERGENCE</v>
      </c>
    </row>
    <row r="1931" spans="1:12" ht="13.5" x14ac:dyDescent="0.25">
      <c r="A1931" s="3">
        <f>RSI!A1931</f>
        <v>44820</v>
      </c>
      <c r="B1931" s="2">
        <f>RSI!B1931</f>
        <v>6.1311</v>
      </c>
      <c r="C1931" s="2">
        <f>RSI!I1931</f>
        <v>32.415371533482116</v>
      </c>
      <c r="D1931" s="2">
        <f>MACD!E1931</f>
        <v>0.154434209189386</v>
      </c>
      <c r="E1931" s="2">
        <f>MACD!F1931</f>
        <v>7.4226927132318446E-2</v>
      </c>
      <c r="F1931" s="2">
        <f>'Moving Avg'!D1931</f>
        <v>6.2485200000000001</v>
      </c>
      <c r="G1931" s="2">
        <f>'Moving Avg'!F1931</f>
        <v>6.5508949999999997</v>
      </c>
      <c r="H1931" s="2">
        <f>'Moving Avg'!G1931</f>
        <v>6.5273179999999975</v>
      </c>
      <c r="I1931" s="2">
        <f>'Moving Avg'!H1931</f>
        <v>6.5406950000000021</v>
      </c>
      <c r="J1931" s="6" t="str">
        <f>OBV!F1931</f>
        <v>BULLISH</v>
      </c>
      <c r="K1931" s="6" t="str">
        <f>OBV!G1931</f>
        <v>NEUTRAL</v>
      </c>
      <c r="L1931" s="6" t="str">
        <f>OBV!H1931</f>
        <v>BULLISH DIVERGENCE</v>
      </c>
    </row>
    <row r="1932" spans="1:12" ht="13.5" x14ac:dyDescent="0.25">
      <c r="A1932" s="3">
        <f>RSI!A1932</f>
        <v>44823</v>
      </c>
      <c r="B1932" s="2">
        <f>RSI!B1932</f>
        <v>6.0640000000000001</v>
      </c>
      <c r="C1932" s="2">
        <f>RSI!I1932</f>
        <v>30.518287621007431</v>
      </c>
      <c r="D1932" s="2">
        <f>MACD!E1932</f>
        <v>0.19459882922442606</v>
      </c>
      <c r="E1932" s="2">
        <f>MACD!F1932</f>
        <v>9.8301307550739972E-2</v>
      </c>
      <c r="F1932" s="2">
        <f>'Moving Avg'!D1932</f>
        <v>6.2149599999999996</v>
      </c>
      <c r="G1932" s="2">
        <f>'Moving Avg'!F1932</f>
        <v>6.5194400000000003</v>
      </c>
      <c r="H1932" s="2">
        <f>'Moving Avg'!G1932</f>
        <v>6.5182599999999988</v>
      </c>
      <c r="I1932" s="2">
        <f>'Moving Avg'!H1932</f>
        <v>6.537837500000002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</row>
    <row r="1933" spans="1:12" ht="13.5" x14ac:dyDescent="0.25">
      <c r="A1933" s="3">
        <f>RSI!A1933</f>
        <v>44824</v>
      </c>
      <c r="B1933" s="2">
        <f>RSI!B1933</f>
        <v>6.1981999999999999</v>
      </c>
      <c r="C1933" s="2">
        <f>RSI!I1933</f>
        <v>38.296185381299139</v>
      </c>
      <c r="D1933" s="2">
        <f>MACD!E1933</f>
        <v>0.20708337393308263</v>
      </c>
      <c r="E1933" s="2">
        <f>MACD!F1933</f>
        <v>0.1200577208272085</v>
      </c>
      <c r="F1933" s="2">
        <f>'Moving Avg'!D1933</f>
        <v>6.1948400000000001</v>
      </c>
      <c r="G1933" s="2">
        <f>'Moving Avg'!F1933</f>
        <v>6.4963750000000005</v>
      </c>
      <c r="H1933" s="2">
        <f>'Moving Avg'!G1933</f>
        <v>6.5120539999999982</v>
      </c>
      <c r="I1933" s="2">
        <f>'Moving Avg'!H1933</f>
        <v>6.5356510000000014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6.1646999999999998</v>
      </c>
      <c r="C1934" s="2">
        <f>RSI!I1934</f>
        <v>37.177397692482941</v>
      </c>
      <c r="D1934" s="2">
        <f>MACD!E1934</f>
        <v>0.22176575655173814</v>
      </c>
      <c r="E1934" s="2">
        <f>MACD!F1934</f>
        <v>0.14039932797211443</v>
      </c>
      <c r="F1934" s="2">
        <f>'Moving Avg'!D1934</f>
        <v>6.1395</v>
      </c>
      <c r="G1934" s="2">
        <f>'Moving Avg'!F1934</f>
        <v>6.4733100000000006</v>
      </c>
      <c r="H1934" s="2">
        <f>'Moving Avg'!G1934</f>
        <v>6.5058479999999994</v>
      </c>
      <c r="I1934" s="2">
        <f>'Moving Avg'!H1934</f>
        <v>6.5337695000000027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6.2484999999999999</v>
      </c>
      <c r="C1935" s="2">
        <f>RSI!I1935</f>
        <v>41.760834033120979</v>
      </c>
      <c r="D1935" s="2">
        <f>MACD!E1935</f>
        <v>0.2374341103805806</v>
      </c>
      <c r="E1935" s="2">
        <f>MACD!F1935</f>
        <v>0.15980628445380768</v>
      </c>
      <c r="F1935" s="2">
        <f>'Moving Avg'!D1935</f>
        <v>6.1612999999999998</v>
      </c>
      <c r="G1935" s="2">
        <f>'Moving Avg'!F1935</f>
        <v>6.4552750000000021</v>
      </c>
      <c r="H1935" s="2">
        <f>'Moving Avg'!G1935</f>
        <v>6.5033319999999977</v>
      </c>
      <c r="I1935" s="2">
        <f>'Moving Avg'!H1935</f>
        <v>6.5319130000000021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6.3323999999999998</v>
      </c>
      <c r="C1936" s="2">
        <f>RSI!I1936</f>
        <v>46.008073346480046</v>
      </c>
      <c r="D1936" s="2">
        <f>MACD!E1936</f>
        <v>0.23912260286322873</v>
      </c>
      <c r="E1936" s="2">
        <f>MACD!F1936</f>
        <v>0.17566954813569188</v>
      </c>
      <c r="F1936" s="2">
        <f>'Moving Avg'!D1936</f>
        <v>6.2015599999999997</v>
      </c>
      <c r="G1936" s="2">
        <f>'Moving Avg'!F1936</f>
        <v>6.4422750000000022</v>
      </c>
      <c r="H1936" s="2">
        <f>'Moving Avg'!G1936</f>
        <v>6.5008159999999995</v>
      </c>
      <c r="I1936" s="2">
        <f>'Moving Avg'!H1936</f>
        <v>6.5306730000000028</v>
      </c>
      <c r="J1936" s="6" t="str">
        <f>OBV!F1936</f>
        <v>BULLISH</v>
      </c>
      <c r="K1936" s="6" t="str">
        <f>OBV!G1936</f>
        <v>NEUTRAL</v>
      </c>
      <c r="L1936" s="6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6.5420999999999996</v>
      </c>
      <c r="C1937" s="2">
        <f>RSI!I1937</f>
        <v>54.867440525485435</v>
      </c>
      <c r="D1937" s="2">
        <f>MACD!E1937</f>
        <v>0.16488683369307289</v>
      </c>
      <c r="E1937" s="2">
        <f>MACD!F1937</f>
        <v>0.17351300524716812</v>
      </c>
      <c r="F1937" s="2">
        <f>'Moving Avg'!D1937</f>
        <v>6.29718</v>
      </c>
      <c r="G1937" s="2">
        <f>'Moving Avg'!F1937</f>
        <v>6.4368250000000016</v>
      </c>
      <c r="H1937" s="2">
        <f>'Moving Avg'!G1937</f>
        <v>6.5024940000000013</v>
      </c>
      <c r="I1937" s="2">
        <f>'Moving Avg'!H1937</f>
        <v>6.5298905000000014</v>
      </c>
      <c r="J1937" s="6" t="str">
        <f>OBV!F1937</f>
        <v>BULLISH</v>
      </c>
      <c r="K1937" s="6" t="str">
        <f>OBV!G1937</f>
        <v>NEUTRAL</v>
      </c>
      <c r="L1937" s="6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6.3742999999999999</v>
      </c>
      <c r="C1938" s="2">
        <f>RSI!I1938</f>
        <v>48.070263394667293</v>
      </c>
      <c r="D1938" s="2">
        <f>MACD!E1938</f>
        <v>0.12404699364587835</v>
      </c>
      <c r="E1938" s="2">
        <f>MACD!F1938</f>
        <v>0.16361980292691017</v>
      </c>
      <c r="F1938" s="2">
        <f>'Moving Avg'!D1938</f>
        <v>6.3323999999999998</v>
      </c>
      <c r="G1938" s="2">
        <f>'Moving Avg'!F1938</f>
        <v>6.4229850000000015</v>
      </c>
      <c r="H1938" s="2">
        <f>'Moving Avg'!G1938</f>
        <v>6.5016539999999994</v>
      </c>
      <c r="I1938" s="2">
        <f>'Moving Avg'!H1938</f>
        <v>6.5288600000000008</v>
      </c>
      <c r="J1938" s="6" t="str">
        <f>OBV!F1938</f>
        <v>BULLISH</v>
      </c>
      <c r="K1938" s="6" t="str">
        <f>OBV!G1938</f>
        <v>NEUTRAL</v>
      </c>
      <c r="L1938" s="6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6.3742999999999999</v>
      </c>
      <c r="C1939" s="2">
        <f>RSI!I1939</f>
        <v>48.070263394667293</v>
      </c>
      <c r="D1939" s="2">
        <f>MACD!E1939</f>
        <v>0.11171438969271019</v>
      </c>
      <c r="E1939" s="2">
        <f>MACD!F1939</f>
        <v>0.15323872028007018</v>
      </c>
      <c r="F1939" s="2">
        <f>'Moving Avg'!D1939</f>
        <v>6.3743199999999991</v>
      </c>
      <c r="G1939" s="2">
        <f>'Moving Avg'!F1939</f>
        <v>6.410400000000001</v>
      </c>
      <c r="H1939" s="2">
        <f>'Moving Avg'!G1939</f>
        <v>6.5033300000000001</v>
      </c>
      <c r="I1939" s="2">
        <f>'Moving Avg'!H1939</f>
        <v>6.5278295000000002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6.2820999999999998</v>
      </c>
      <c r="C1940" s="2">
        <f>RSI!I1940</f>
        <v>44.553042951161537</v>
      </c>
      <c r="D1940" s="2">
        <f>MACD!E1940</f>
        <v>6.1927142838316129E-2</v>
      </c>
      <c r="E1940" s="2">
        <f>MACD!F1940</f>
        <v>0.13497640479171938</v>
      </c>
      <c r="F1940" s="2">
        <f>'Moving Avg'!D1940</f>
        <v>6.3810400000000005</v>
      </c>
      <c r="G1940" s="2">
        <f>'Moving Avg'!F1940</f>
        <v>6.3885950000000014</v>
      </c>
      <c r="H1940" s="2">
        <f>'Moving Avg'!G1940</f>
        <v>6.504001999999999</v>
      </c>
      <c r="I1940" s="2">
        <f>'Moving Avg'!H1940</f>
        <v>6.5263379999999982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6.2317999999999998</v>
      </c>
      <c r="C1941" s="2">
        <f>RSI!I1941</f>
        <v>42.716745661144273</v>
      </c>
      <c r="D1941" s="2">
        <f>MACD!E1941</f>
        <v>2.3022865185006403E-2</v>
      </c>
      <c r="E1941" s="2">
        <f>MACD!F1941</f>
        <v>0.11258569687037678</v>
      </c>
      <c r="F1941" s="2">
        <f>'Moving Avg'!D1941</f>
        <v>6.3609200000000001</v>
      </c>
      <c r="G1941" s="2">
        <f>'Moving Avg'!F1941</f>
        <v>6.364695000000002</v>
      </c>
      <c r="H1941" s="2">
        <f>'Moving Avg'!G1941</f>
        <v>6.5061840000000011</v>
      </c>
      <c r="I1941" s="2">
        <f>'Moving Avg'!H1941</f>
        <v>6.5234524999999985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6.2652999999999999</v>
      </c>
      <c r="C1942" s="2">
        <f>RSI!I1942</f>
        <v>44.361505515573363</v>
      </c>
      <c r="D1942" s="2">
        <f>MACD!E1942</f>
        <v>-2.1672199816133997E-2</v>
      </c>
      <c r="E1942" s="2">
        <f>MACD!F1942</f>
        <v>8.5734117533074639E-2</v>
      </c>
      <c r="F1942" s="2">
        <f>'Moving Avg'!D1942</f>
        <v>6.3055599999999998</v>
      </c>
      <c r="G1942" s="2">
        <f>'Moving Avg'!F1942</f>
        <v>6.3424700000000014</v>
      </c>
      <c r="H1942" s="2">
        <f>'Moving Avg'!G1942</f>
        <v>6.5048420000000009</v>
      </c>
      <c r="I1942" s="2">
        <f>'Moving Avg'!H1942</f>
        <v>6.5207739999999976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6.1646999999999998</v>
      </c>
      <c r="C1943" s="2">
        <f>RSI!I1943</f>
        <v>40.592248277264872</v>
      </c>
      <c r="D1943" s="2">
        <f>MACD!E1943</f>
        <v>-3.0638735645332815E-2</v>
      </c>
      <c r="E1943" s="2">
        <f>MACD!F1943</f>
        <v>6.2459546897393151E-2</v>
      </c>
      <c r="F1943" s="2">
        <f>'Moving Avg'!D1943</f>
        <v>6.2636399999999997</v>
      </c>
      <c r="G1943" s="2">
        <f>'Moving Avg'!F1943</f>
        <v>6.3198250000000007</v>
      </c>
      <c r="H1943" s="2">
        <f>'Moving Avg'!G1943</f>
        <v>6.5033340000000006</v>
      </c>
      <c r="I1943" s="2">
        <f>'Moving Avg'!H1943</f>
        <v>6.5177104999999971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6.1227</v>
      </c>
      <c r="C1944" s="2">
        <f>RSI!I1944</f>
        <v>39.098605437421355</v>
      </c>
      <c r="D1944" s="2">
        <f>MACD!E1944</f>
        <v>-3.8975608609573165E-2</v>
      </c>
      <c r="E1944" s="2">
        <f>MACD!F1944</f>
        <v>4.2172515795999892E-2</v>
      </c>
      <c r="F1944" s="2">
        <f>'Moving Avg'!D1944</f>
        <v>6.2133200000000004</v>
      </c>
      <c r="G1944" s="2">
        <f>'Moving Avg'!F1944</f>
        <v>6.2950800000000013</v>
      </c>
      <c r="H1944" s="2">
        <f>'Moving Avg'!G1944</f>
        <v>6.5023280000000003</v>
      </c>
      <c r="I1944" s="2">
        <f>'Moving Avg'!H1944</f>
        <v>6.5145159999999969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6.1814</v>
      </c>
      <c r="C1945" s="2">
        <f>RSI!I1945</f>
        <v>42.294513351998262</v>
      </c>
      <c r="D1945" s="2">
        <f>MACD!E1945</f>
        <v>-3.6040388184296113E-2</v>
      </c>
      <c r="E1945" s="2">
        <f>MACD!F1945</f>
        <v>2.6529934999940694E-2</v>
      </c>
      <c r="F1945" s="2">
        <f>'Moving Avg'!D1945</f>
        <v>6.1931799999999999</v>
      </c>
      <c r="G1945" s="2">
        <f>'Moving Avg'!F1945</f>
        <v>6.2707549999999994</v>
      </c>
      <c r="H1945" s="2">
        <f>'Moving Avg'!G1945</f>
        <v>6.5001460000000018</v>
      </c>
      <c r="I1945" s="2">
        <f>'Moving Avg'!H1945</f>
        <v>6.5119694999999957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6.1227</v>
      </c>
      <c r="C1946" s="2">
        <f>RSI!I1946</f>
        <v>40.032158572494694</v>
      </c>
      <c r="D1946" s="2">
        <f>MACD!E1946</f>
        <v>-1.530948456695036E-2</v>
      </c>
      <c r="E1946" s="2">
        <f>MACD!F1946</f>
        <v>1.8162051086562485E-2</v>
      </c>
      <c r="F1946" s="2">
        <f>'Moving Avg'!D1946</f>
        <v>6.17136</v>
      </c>
      <c r="G1946" s="2">
        <f>'Moving Avg'!F1946</f>
        <v>6.2455899999999991</v>
      </c>
      <c r="H1946" s="2">
        <f>'Moving Avg'!G1946</f>
        <v>6.4967900000000016</v>
      </c>
      <c r="I1946" s="2">
        <f>'Moving Avg'!H1946</f>
        <v>6.5092869999999952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6.2484999999999999</v>
      </c>
      <c r="C1947" s="2">
        <f>RSI!I1947</f>
        <v>46.621881625758299</v>
      </c>
      <c r="D1947" s="2">
        <f>MACD!E1947</f>
        <v>2.6439906980165517E-2</v>
      </c>
      <c r="E1947" s="2">
        <f>MACD!F1947</f>
        <v>1.9817622265283091E-2</v>
      </c>
      <c r="F1947" s="2">
        <f>'Moving Avg'!D1947</f>
        <v>6.168000000000001</v>
      </c>
      <c r="G1947" s="2">
        <f>'Moving Avg'!F1947</f>
        <v>6.2464249999999977</v>
      </c>
      <c r="H1947" s="2">
        <f>'Moving Avg'!G1947</f>
        <v>6.4942740000000017</v>
      </c>
      <c r="I1947" s="2">
        <f>'Moving Avg'!H1947</f>
        <v>6.5071549999999947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6.1814</v>
      </c>
      <c r="C1948" s="2">
        <f>RSI!I1948</f>
        <v>43.853778129606809</v>
      </c>
      <c r="D1948" s="2">
        <f>MACD!E1948</f>
        <v>4.1349089451778731E-2</v>
      </c>
      <c r="E1948" s="2">
        <f>MACD!F1948</f>
        <v>2.4123915702582221E-2</v>
      </c>
      <c r="F1948" s="2">
        <f>'Moving Avg'!D1948</f>
        <v>6.1713399999999998</v>
      </c>
      <c r="G1948" s="2">
        <f>'Moving Avg'!F1948</f>
        <v>6.2405549999999979</v>
      </c>
      <c r="H1948" s="2">
        <f>'Moving Avg'!G1948</f>
        <v>6.4887380000000014</v>
      </c>
      <c r="I1948" s="2">
        <f>'Moving Avg'!H1948</f>
        <v>6.5048449999999942</v>
      </c>
      <c r="J1948" s="6" t="str">
        <f>OBV!F1948</f>
        <v>BEARISH</v>
      </c>
      <c r="K1948" s="6" t="str">
        <f>OBV!G1948</f>
        <v>NEUTRAL</v>
      </c>
      <c r="L1948" s="6" t="str">
        <f>OBV!H1948</f>
        <v>BEARISH DIVERGENCE</v>
      </c>
    </row>
    <row r="1949" spans="1:12" ht="13.5" x14ac:dyDescent="0.25">
      <c r="A1949" s="3">
        <f>RSI!A1949</f>
        <v>44846</v>
      </c>
      <c r="B1949" s="2">
        <f>RSI!B1949</f>
        <v>6.1311</v>
      </c>
      <c r="C1949" s="2">
        <f>RSI!I1949</f>
        <v>41.847936137356164</v>
      </c>
      <c r="D1949" s="2">
        <f>MACD!E1949</f>
        <v>5.8483074699319459E-2</v>
      </c>
      <c r="E1949" s="2">
        <f>MACD!F1949</f>
        <v>3.0995747501929672E-2</v>
      </c>
      <c r="F1949" s="2">
        <f>'Moving Avg'!D1949</f>
        <v>6.1730199999999993</v>
      </c>
      <c r="G1949" s="2">
        <f>'Moving Avg'!F1949</f>
        <v>6.2250399999999981</v>
      </c>
      <c r="H1949" s="2">
        <f>'Moving Avg'!G1949</f>
        <v>6.477164000000001</v>
      </c>
      <c r="I1949" s="2">
        <f>'Moving Avg'!H1949</f>
        <v>6.5022834999999954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</row>
    <row r="1950" spans="1:12" ht="13.5" x14ac:dyDescent="0.25">
      <c r="A1950" s="3">
        <f>RSI!A1950</f>
        <v>44847</v>
      </c>
      <c r="B1950" s="2">
        <f>RSI!B1950</f>
        <v>6.1646999999999998</v>
      </c>
      <c r="C1950" s="2">
        <f>RSI!I1950</f>
        <v>43.700405138495086</v>
      </c>
      <c r="D1950" s="2">
        <f>MACD!E1950</f>
        <v>5.7338669127456221E-2</v>
      </c>
      <c r="E1950" s="2">
        <f>MACD!F1950</f>
        <v>3.6264331827034986E-2</v>
      </c>
      <c r="F1950" s="2">
        <f>'Moving Avg'!D1950</f>
        <v>6.1696799999999996</v>
      </c>
      <c r="G1950" s="2">
        <f>'Moving Avg'!F1950</f>
        <v>6.2262999999999984</v>
      </c>
      <c r="H1950" s="2">
        <f>'Moving Avg'!G1950</f>
        <v>6.4637460000000013</v>
      </c>
      <c r="I1950" s="2">
        <f>'Moving Avg'!H1950</f>
        <v>6.5000079999999958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6.1814</v>
      </c>
      <c r="C1951" s="2">
        <f>RSI!I1951</f>
        <v>44.644270978011711</v>
      </c>
      <c r="D1951" s="2">
        <f>MACD!E1951</f>
        <v>4.8151016111011025E-2</v>
      </c>
      <c r="E1951" s="2">
        <f>MACD!F1951</f>
        <v>3.8641668683830191E-2</v>
      </c>
      <c r="F1951" s="2">
        <f>'Moving Avg'!D1951</f>
        <v>6.1814200000000001</v>
      </c>
      <c r="G1951" s="2">
        <f>'Moving Avg'!F1951</f>
        <v>6.2288149999999982</v>
      </c>
      <c r="H1951" s="2">
        <f>'Moving Avg'!G1951</f>
        <v>6.4506620000000012</v>
      </c>
      <c r="I1951" s="2">
        <f>'Moving Avg'!H1951</f>
        <v>6.4982099999999958</v>
      </c>
      <c r="J1951" s="6" t="str">
        <f>OBV!F1951</f>
        <v>BEARISH</v>
      </c>
      <c r="K1951" s="6" t="str">
        <f>OBV!G1951</f>
        <v>NEUTRAL</v>
      </c>
      <c r="L1951" s="6" t="str">
        <f>OBV!H1951</f>
        <v>BEARISH DIVERGENCE</v>
      </c>
    </row>
    <row r="1952" spans="1:12" ht="13.5" x14ac:dyDescent="0.25">
      <c r="A1952" s="3">
        <f>RSI!A1952</f>
        <v>44851</v>
      </c>
      <c r="B1952" s="2">
        <f>RSI!B1952</f>
        <v>6.1814</v>
      </c>
      <c r="C1952" s="2">
        <f>RSI!I1952</f>
        <v>44.644270978011711</v>
      </c>
      <c r="D1952" s="2">
        <f>MACD!E1952</f>
        <v>4.6132188065522328E-2</v>
      </c>
      <c r="E1952" s="2">
        <f>MACD!F1952</f>
        <v>4.0139772560168617E-2</v>
      </c>
      <c r="F1952" s="2">
        <f>'Moving Avg'!D1952</f>
        <v>6.1680000000000001</v>
      </c>
      <c r="G1952" s="2">
        <f>'Moving Avg'!F1952</f>
        <v>6.234684999999998</v>
      </c>
      <c r="H1952" s="2">
        <f>'Moving Avg'!G1952</f>
        <v>6.4400940000000002</v>
      </c>
      <c r="I1952" s="2">
        <f>'Moving Avg'!H1952</f>
        <v>6.4966484999999956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6.1478999999999999</v>
      </c>
      <c r="C1953" s="2">
        <f>RSI!I1953</f>
        <v>42.968358018332168</v>
      </c>
      <c r="D1953" s="2">
        <f>MACD!E1953</f>
        <v>3.1985446000646789E-2</v>
      </c>
      <c r="E1953" s="2">
        <f>MACD!F1953</f>
        <v>3.8508907248264251E-2</v>
      </c>
      <c r="F1953" s="2">
        <f>'Moving Avg'!D1953</f>
        <v>6.1612999999999998</v>
      </c>
      <c r="G1953" s="2">
        <f>'Moving Avg'!F1953</f>
        <v>6.2321699999999991</v>
      </c>
      <c r="H1953" s="2">
        <f>'Moving Avg'!G1953</f>
        <v>6.4305319999999995</v>
      </c>
      <c r="I1953" s="2">
        <f>'Moving Avg'!H1953</f>
        <v>6.4950379999999965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6.1646999999999998</v>
      </c>
      <c r="C1954" s="2">
        <f>RSI!I1954</f>
        <v>44.101629678334348</v>
      </c>
      <c r="D1954" s="2">
        <f>MACD!E1954</f>
        <v>1.3022779756078684E-2</v>
      </c>
      <c r="E1954" s="2">
        <f>MACD!F1954</f>
        <v>3.3411681749827143E-2</v>
      </c>
      <c r="F1954" s="2">
        <f>'Moving Avg'!D1954</f>
        <v>6.1680200000000003</v>
      </c>
      <c r="G1954" s="2">
        <f>'Moving Avg'!F1954</f>
        <v>6.2321699999999982</v>
      </c>
      <c r="H1954" s="2">
        <f>'Moving Avg'!G1954</f>
        <v>6.4199639999999984</v>
      </c>
      <c r="I1954" s="2">
        <f>'Moving Avg'!H1954</f>
        <v>6.4936294999999964</v>
      </c>
      <c r="J1954" s="6" t="str">
        <f>OBV!F1954</f>
        <v>BEARISH</v>
      </c>
      <c r="K1954" s="6" t="str">
        <f>OBV!G1954</f>
        <v>NEUTRAL</v>
      </c>
      <c r="L1954" s="6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6.0640000000000001</v>
      </c>
      <c r="C1955" s="2">
        <f>RSI!I1955</f>
        <v>39.087854476924058</v>
      </c>
      <c r="D1955" s="2">
        <f>MACD!E1955</f>
        <v>1.4028978228213695E-2</v>
      </c>
      <c r="E1955" s="2">
        <f>MACD!F1955</f>
        <v>2.9535141045504455E-2</v>
      </c>
      <c r="F1955" s="2">
        <f>'Moving Avg'!D1955</f>
        <v>6.1478799999999998</v>
      </c>
      <c r="G1955" s="2">
        <f>'Moving Avg'!F1955</f>
        <v>6.2229450000000002</v>
      </c>
      <c r="H1955" s="2">
        <f>'Moving Avg'!G1955</f>
        <v>6.4072160000000009</v>
      </c>
      <c r="I1955" s="2">
        <f>'Moving Avg'!H1955</f>
        <v>6.4918354999999961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6.173</v>
      </c>
      <c r="C1956" s="2">
        <f>RSI!I1956</f>
        <v>46.215543086902841</v>
      </c>
      <c r="D1956" s="2">
        <f>MACD!E1956</f>
        <v>-1.1095155982125959E-3</v>
      </c>
      <c r="E1956" s="2">
        <f>MACD!F1956</f>
        <v>2.3406209716761044E-2</v>
      </c>
      <c r="F1956" s="2">
        <f>'Moving Avg'!D1956</f>
        <v>6.1462000000000003</v>
      </c>
      <c r="G1956" s="2">
        <f>'Moving Avg'!F1956</f>
        <v>6.2149749999999999</v>
      </c>
      <c r="H1956" s="2">
        <f>'Moving Avg'!G1956</f>
        <v>6.396647999999999</v>
      </c>
      <c r="I1956" s="2">
        <f>'Moving Avg'!H1956</f>
        <v>6.4899954999999965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6.173</v>
      </c>
      <c r="C1957" s="2">
        <f>RSI!I1957</f>
        <v>46.215543086902841</v>
      </c>
      <c r="D1957" s="2">
        <f>MACD!E1957</f>
        <v>5.8231119235134798E-3</v>
      </c>
      <c r="E1957" s="2">
        <f>MACD!F1957</f>
        <v>1.9889590158111533E-2</v>
      </c>
      <c r="F1957" s="2">
        <f>'Moving Avg'!D1957</f>
        <v>6.14452</v>
      </c>
      <c r="G1957" s="2">
        <f>'Moving Avg'!F1957</f>
        <v>6.1965199999999996</v>
      </c>
      <c r="H1957" s="2">
        <f>'Moving Avg'!G1957</f>
        <v>6.3852400000000014</v>
      </c>
      <c r="I1957" s="2">
        <f>'Moving Avg'!H1957</f>
        <v>6.4881949999999975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6.1227</v>
      </c>
      <c r="C1958" s="2">
        <f>RSI!I1958</f>
        <v>43.491818199795354</v>
      </c>
      <c r="D1958" s="2">
        <f>MACD!E1958</f>
        <v>5.4515453160499661E-3</v>
      </c>
      <c r="E1958" s="2">
        <f>MACD!F1958</f>
        <v>1.7001981189699221E-2</v>
      </c>
      <c r="F1958" s="2">
        <f>'Moving Avg'!D1958</f>
        <v>6.1394800000000007</v>
      </c>
      <c r="G1958" s="2">
        <f>'Moving Avg'!F1958</f>
        <v>6.1839399999999989</v>
      </c>
      <c r="H1958" s="2">
        <f>'Moving Avg'!G1958</f>
        <v>6.3736660000000009</v>
      </c>
      <c r="I1958" s="2">
        <f>'Moving Avg'!H1958</f>
        <v>6.4861429999999949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6.1814</v>
      </c>
      <c r="C1959" s="2">
        <f>RSI!I1959</f>
        <v>47.388631311854923</v>
      </c>
      <c r="D1959" s="2">
        <f>MACD!E1959</f>
        <v>-6.3193578130578132E-3</v>
      </c>
      <c r="E1959" s="2">
        <f>MACD!F1959</f>
        <v>1.2337713389147815E-2</v>
      </c>
      <c r="F1959" s="2">
        <f>'Moving Avg'!D1959</f>
        <v>6.1428199999999995</v>
      </c>
      <c r="G1959" s="2">
        <f>'Moving Avg'!F1959</f>
        <v>6.1742949999999999</v>
      </c>
      <c r="H1959" s="2">
        <f>'Moving Avg'!G1959</f>
        <v>6.3639360000000007</v>
      </c>
      <c r="I1959" s="2">
        <f>'Moving Avg'!H1959</f>
        <v>6.4843844999999956</v>
      </c>
      <c r="J1959" s="6" t="str">
        <f>OBV!F1959</f>
        <v>BEARISH</v>
      </c>
      <c r="K1959" s="6" t="str">
        <f>OBV!G1959</f>
        <v>NEUTRAL</v>
      </c>
      <c r="L1959" s="6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6.1646999999999998</v>
      </c>
      <c r="C1960" s="2">
        <f>RSI!I1960</f>
        <v>46.408114108728256</v>
      </c>
      <c r="D1960" s="2">
        <f>MACD!E1960</f>
        <v>-9.6365114576517641E-3</v>
      </c>
      <c r="E1960" s="2">
        <f>MACD!F1960</f>
        <v>7.9428684197878994E-3</v>
      </c>
      <c r="F1960" s="2">
        <f>'Moving Avg'!D1960</f>
        <v>6.16296</v>
      </c>
      <c r="G1960" s="2">
        <f>'Moving Avg'!F1960</f>
        <v>6.1684249999999992</v>
      </c>
      <c r="H1960" s="2">
        <f>'Moving Avg'!G1960</f>
        <v>6.3532020000000013</v>
      </c>
      <c r="I1960" s="2">
        <f>'Moving Avg'!H1960</f>
        <v>6.482108999999995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6.1646999999999998</v>
      </c>
      <c r="C1961" s="2">
        <f>RSI!I1961</f>
        <v>46.408114108728256</v>
      </c>
      <c r="D1961" s="2">
        <f>MACD!E1961</f>
        <v>-9.5563724446394716E-3</v>
      </c>
      <c r="E1961" s="2">
        <f>MACD!F1961</f>
        <v>4.4430202469024262E-3</v>
      </c>
      <c r="F1961" s="2">
        <f>'Moving Avg'!D1961</f>
        <v>6.1612999999999998</v>
      </c>
      <c r="G1961" s="2">
        <f>'Moving Avg'!F1961</f>
        <v>6.1650699999999992</v>
      </c>
      <c r="H1961" s="2">
        <f>'Moving Avg'!G1961</f>
        <v>6.3426340000000012</v>
      </c>
      <c r="I1961" s="2">
        <f>'Moving Avg'!H1961</f>
        <v>6.4798729999999942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6.1562999999999999</v>
      </c>
      <c r="C1962" s="2">
        <f>RSI!I1962</f>
        <v>45.854640991622261</v>
      </c>
      <c r="D1962" s="2">
        <f>MACD!E1962</f>
        <v>-8.5721453268119419E-3</v>
      </c>
      <c r="E1962" s="2">
        <f>MACD!F1962</f>
        <v>1.8399871321595526E-3</v>
      </c>
      <c r="F1962" s="2">
        <f>'Moving Avg'!D1962</f>
        <v>6.1579600000000001</v>
      </c>
      <c r="G1962" s="2">
        <f>'Moving Avg'!F1962</f>
        <v>6.1596199999999994</v>
      </c>
      <c r="H1962" s="2">
        <f>'Moving Avg'!G1962</f>
        <v>6.3318980000000007</v>
      </c>
      <c r="I1962" s="2">
        <f>'Moving Avg'!H1962</f>
        <v>6.4775554999999967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6.0808</v>
      </c>
      <c r="C1963" s="2">
        <f>RSI!I1963</f>
        <v>41.109029468510776</v>
      </c>
      <c r="D1963" s="2">
        <f>MACD!E1963</f>
        <v>-6.9785526239360962E-3</v>
      </c>
      <c r="E1963" s="2">
        <f>MACD!F1963</f>
        <v>7.6279180940422645E-5</v>
      </c>
      <c r="F1963" s="2">
        <f>'Moving Avg'!D1963</f>
        <v>6.1495799999999994</v>
      </c>
      <c r="G1963" s="2">
        <f>'Moving Avg'!F1963</f>
        <v>6.1554249999999993</v>
      </c>
      <c r="H1963" s="2">
        <f>'Moving Avg'!G1963</f>
        <v>6.3203240000000021</v>
      </c>
      <c r="I1963" s="2">
        <f>'Moving Avg'!H1963</f>
        <v>6.4748999999999954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6.0808</v>
      </c>
      <c r="C1964" s="2">
        <f>RSI!I1964</f>
        <v>41.109029468510784</v>
      </c>
      <c r="D1964" s="2">
        <f>MACD!E1964</f>
        <v>-2.3011959179912722E-3</v>
      </c>
      <c r="E1964" s="2">
        <f>MACD!F1964</f>
        <v>-3.9921583884591636E-4</v>
      </c>
      <c r="F1964" s="2">
        <f>'Moving Avg'!D1964</f>
        <v>6.1294599999999999</v>
      </c>
      <c r="G1964" s="2">
        <f>'Moving Avg'!F1964</f>
        <v>6.1533299999999986</v>
      </c>
      <c r="H1964" s="2">
        <f>'Moving Avg'!G1964</f>
        <v>6.3094200000000011</v>
      </c>
      <c r="I1964" s="2">
        <f>'Moving Avg'!H1964</f>
        <v>6.4725989999999953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6.0388000000000002</v>
      </c>
      <c r="C1965" s="2">
        <f>RSI!I1965</f>
        <v>38.535986310018167</v>
      </c>
      <c r="D1965" s="2">
        <f>MACD!E1965</f>
        <v>-1.0035446978370999E-2</v>
      </c>
      <c r="E1965" s="2">
        <f>MACD!F1965</f>
        <v>-2.3264620667509325E-3</v>
      </c>
      <c r="F1965" s="2">
        <f>'Moving Avg'!D1965</f>
        <v>6.1042800000000002</v>
      </c>
      <c r="G1965" s="2">
        <f>'Moving Avg'!F1965</f>
        <v>6.1461999999999986</v>
      </c>
      <c r="H1965" s="2">
        <f>'Moving Avg'!G1965</f>
        <v>6.2980119999999999</v>
      </c>
      <c r="I1965" s="2">
        <f>'Moving Avg'!H1965</f>
        <v>6.4698909999999943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6.0388000000000002</v>
      </c>
      <c r="C1966" s="2">
        <f>RSI!I1966</f>
        <v>38.535986310018167</v>
      </c>
      <c r="D1966" s="2">
        <f>MACD!E1966</f>
        <v>1.0757289370397771E-3</v>
      </c>
      <c r="E1966" s="2">
        <f>MACD!F1966</f>
        <v>-1.6460238659927906E-3</v>
      </c>
      <c r="F1966" s="2">
        <f>'Moving Avg'!D1966</f>
        <v>6.0791000000000013</v>
      </c>
      <c r="G1966" s="2">
        <f>'Moving Avg'!F1966</f>
        <v>6.1420049999999984</v>
      </c>
      <c r="H1966" s="2">
        <f>'Moving Avg'!G1966</f>
        <v>6.2869399999999995</v>
      </c>
      <c r="I1966" s="2">
        <f>'Moving Avg'!H1966</f>
        <v>6.466985999999995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6.2484999999999999</v>
      </c>
      <c r="C1967" s="2">
        <f>RSI!I1967</f>
        <v>54.886596002797802</v>
      </c>
      <c r="D1967" s="2">
        <f>MACD!E1967</f>
        <v>-4.235181430511048E-3</v>
      </c>
      <c r="E1967" s="2">
        <f>MACD!F1967</f>
        <v>-2.1638553788964421E-3</v>
      </c>
      <c r="F1967" s="2">
        <f>'Moving Avg'!D1967</f>
        <v>6.0975400000000004</v>
      </c>
      <c r="G1967" s="2">
        <f>'Moving Avg'!F1967</f>
        <v>6.1420049999999993</v>
      </c>
      <c r="H1967" s="2">
        <f>'Moving Avg'!G1967</f>
        <v>6.2788879999999994</v>
      </c>
      <c r="I1967" s="2">
        <f>'Moving Avg'!H1967</f>
        <v>6.4655629999999942</v>
      </c>
      <c r="J1967" s="6" t="str">
        <f>OBV!F1967</f>
        <v>BEARISH</v>
      </c>
      <c r="K1967" s="6" t="str">
        <f>OBV!G1967</f>
        <v>NEUTRAL</v>
      </c>
      <c r="L1967" s="6" t="str">
        <f>OBV!H1967</f>
        <v>BEARISH DIVERGENCE</v>
      </c>
    </row>
    <row r="1968" spans="1:12" ht="13.5" x14ac:dyDescent="0.25">
      <c r="A1968" s="3">
        <f>RSI!A1968</f>
        <v>44873</v>
      </c>
      <c r="B1968" s="2">
        <f>RSI!B1968</f>
        <v>6.0808</v>
      </c>
      <c r="C1968" s="2">
        <f>RSI!I1968</f>
        <v>44.655784683929326</v>
      </c>
      <c r="D1968" s="2">
        <f>MACD!E1968</f>
        <v>-4.524525092489462E-3</v>
      </c>
      <c r="E1968" s="2">
        <f>MACD!F1968</f>
        <v>-2.6359893216150463E-3</v>
      </c>
      <c r="F1968" s="2">
        <f>'Moving Avg'!D1968</f>
        <v>6.0975400000000004</v>
      </c>
      <c r="G1968" s="2">
        <f>'Moving Avg'!F1968</f>
        <v>6.1369749999999987</v>
      </c>
      <c r="H1968" s="2">
        <f>'Moving Avg'!G1968</f>
        <v>6.2674820000000002</v>
      </c>
      <c r="I1968" s="2">
        <f>'Moving Avg'!H1968</f>
        <v>6.4633014999999947</v>
      </c>
      <c r="J1968" s="6" t="str">
        <f>OBV!F1968</f>
        <v>BEARISH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6.1227</v>
      </c>
      <c r="C1969" s="2">
        <f>RSI!I1969</f>
        <v>47.298975285870327</v>
      </c>
      <c r="D1969" s="2">
        <f>MACD!E1969</f>
        <v>1.7049010993224201E-3</v>
      </c>
      <c r="E1969" s="2">
        <f>MACD!F1969</f>
        <v>-1.7678112374275531E-3</v>
      </c>
      <c r="F1969" s="2">
        <f>'Moving Avg'!D1969</f>
        <v>6.1059200000000002</v>
      </c>
      <c r="G1969" s="2">
        <f>'Moving Avg'!F1969</f>
        <v>6.1365549999999986</v>
      </c>
      <c r="H1969" s="2">
        <f>'Moving Avg'!G1969</f>
        <v>6.257416000000001</v>
      </c>
      <c r="I1969" s="2">
        <f>'Moving Avg'!H1969</f>
        <v>6.4606189999999932</v>
      </c>
      <c r="J1969" s="6" t="str">
        <f>OBV!F1969</f>
        <v>BEARISH</v>
      </c>
      <c r="K1969" s="6" t="str">
        <f>OBV!G1969</f>
        <v>NEUTRAL</v>
      </c>
      <c r="L1969" s="6" t="str">
        <f>OBV!H1969</f>
        <v>BEARISH DIVERGENCE</v>
      </c>
    </row>
    <row r="1970" spans="1:12" ht="13.5" x14ac:dyDescent="0.25">
      <c r="A1970" s="3">
        <f>RSI!A1970</f>
        <v>44875</v>
      </c>
      <c r="B1970" s="2">
        <f>RSI!B1970</f>
        <v>6.2065999999999999</v>
      </c>
      <c r="C1970" s="2">
        <f>RSI!I1970</f>
        <v>52.219789075246183</v>
      </c>
      <c r="D1970" s="2">
        <f>MACD!E1970</f>
        <v>-1.5490231218997508E-3</v>
      </c>
      <c r="E1970" s="2">
        <f>MACD!F1970</f>
        <v>-1.7240536143219927E-3</v>
      </c>
      <c r="F1970" s="2">
        <f>'Moving Avg'!D1970</f>
        <v>6.1394800000000007</v>
      </c>
      <c r="G1970" s="2">
        <f>'Moving Avg'!F1970</f>
        <v>6.1386499999999975</v>
      </c>
      <c r="H1970" s="2">
        <f>'Moving Avg'!G1970</f>
        <v>6.2471840000000007</v>
      </c>
      <c r="I1970" s="2">
        <f>'Moving Avg'!H1970</f>
        <v>6.4583954999999937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6.2065999999999999</v>
      </c>
      <c r="C1971" s="2">
        <f>RSI!I1971</f>
        <v>52.219789075246183</v>
      </c>
      <c r="D1971" s="2">
        <f>MACD!E1971</f>
        <v>-4.5582341428360706E-3</v>
      </c>
      <c r="E1971" s="2">
        <f>MACD!F1971</f>
        <v>-2.2908897200248084E-3</v>
      </c>
      <c r="F1971" s="2">
        <f>'Moving Avg'!D1971</f>
        <v>6.1730400000000003</v>
      </c>
      <c r="G1971" s="2">
        <f>'Moving Avg'!F1971</f>
        <v>6.1399099999999978</v>
      </c>
      <c r="H1971" s="2">
        <f>'Moving Avg'!G1971</f>
        <v>6.2371200000000009</v>
      </c>
      <c r="I1971" s="2">
        <f>'Moving Avg'!H1971</f>
        <v>6.4559354999999927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6.0808</v>
      </c>
      <c r="C1972" s="2">
        <f>RSI!I1972</f>
        <v>44.925270723277976</v>
      </c>
      <c r="D1972" s="2">
        <f>MACD!E1972</f>
        <v>6.8478553184725399E-4</v>
      </c>
      <c r="E1972" s="2">
        <f>MACD!F1972</f>
        <v>-1.695754669650396E-3</v>
      </c>
      <c r="F1972" s="2">
        <f>'Moving Avg'!D1972</f>
        <v>6.1395</v>
      </c>
      <c r="G1972" s="2">
        <f>'Moving Avg'!F1972</f>
        <v>6.1348799999999972</v>
      </c>
      <c r="H1972" s="2">
        <f>'Moving Avg'!G1972</f>
        <v>6.2245400000000011</v>
      </c>
      <c r="I1972" s="2">
        <f>'Moving Avg'!H1972</f>
        <v>6.4530829999999932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6.0388000000000002</v>
      </c>
      <c r="C1973" s="2">
        <f>RSI!I1973</f>
        <v>42.776829704843557</v>
      </c>
      <c r="D1973" s="2">
        <f>MACD!E1973</f>
        <v>-2.8591139883502592E-3</v>
      </c>
      <c r="E1973" s="2">
        <f>MACD!F1973</f>
        <v>-1.9284265333903688E-3</v>
      </c>
      <c r="F1973" s="2">
        <f>'Moving Avg'!D1973</f>
        <v>6.1310999999999991</v>
      </c>
      <c r="G1973" s="2">
        <f>'Moving Avg'!F1973</f>
        <v>6.1294249999999977</v>
      </c>
      <c r="H1973" s="2">
        <f>'Moving Avg'!G1973</f>
        <v>6.2129639999999995</v>
      </c>
      <c r="I1973" s="2">
        <f>'Moving Avg'!H1973</f>
        <v>6.4507689999999931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6.0556000000000001</v>
      </c>
      <c r="C1974" s="2">
        <f>RSI!I1974</f>
        <v>43.931860471350745</v>
      </c>
      <c r="D1974" s="2">
        <f>MACD!E1974</f>
        <v>-6.3689029117144358E-3</v>
      </c>
      <c r="E1974" s="2">
        <f>MACD!F1974</f>
        <v>-2.816521809055182E-3</v>
      </c>
      <c r="F1974" s="2">
        <f>'Moving Avg'!D1974</f>
        <v>6.11768</v>
      </c>
      <c r="G1974" s="2">
        <f>'Moving Avg'!F1974</f>
        <v>6.1239699999999972</v>
      </c>
      <c r="H1974" s="2">
        <f>'Moving Avg'!G1974</f>
        <v>6.2017240000000013</v>
      </c>
      <c r="I1974" s="2">
        <f>'Moving Avg'!H1974</f>
        <v>6.4483419999999922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6.1143000000000001</v>
      </c>
      <c r="C1975" s="2">
        <f>RSI!I1975</f>
        <v>47.889704508150636</v>
      </c>
      <c r="D1975" s="2">
        <f>MACD!E1975</f>
        <v>-1.9568664570626559E-2</v>
      </c>
      <c r="E1975" s="2">
        <f>MACD!F1975</f>
        <v>-6.1669503613694578E-3</v>
      </c>
      <c r="F1975" s="2">
        <f>'Moving Avg'!D1975</f>
        <v>6.0992199999999999</v>
      </c>
      <c r="G1975" s="2">
        <f>'Moving Avg'!F1975</f>
        <v>6.1264849999999988</v>
      </c>
      <c r="H1975" s="2">
        <f>'Moving Avg'!G1975</f>
        <v>6.1906520000000009</v>
      </c>
      <c r="I1975" s="2">
        <f>'Moving Avg'!H1975</f>
        <v>6.4462084999999911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6.1143000000000001</v>
      </c>
      <c r="C1976" s="2">
        <f>RSI!I1976</f>
        <v>47.889704508150636</v>
      </c>
      <c r="D1976" s="2">
        <f>MACD!E1976</f>
        <v>-3.0547752313983878E-2</v>
      </c>
      <c r="E1976" s="2">
        <f>MACD!F1976</f>
        <v>-1.1043110751892342E-2</v>
      </c>
      <c r="F1976" s="2">
        <f>'Moving Avg'!D1976</f>
        <v>6.0807599999999997</v>
      </c>
      <c r="G1976" s="2">
        <f>'Moving Avg'!F1976</f>
        <v>6.1235499999999989</v>
      </c>
      <c r="H1976" s="2">
        <f>'Moving Avg'!G1976</f>
        <v>6.1804180000000004</v>
      </c>
      <c r="I1976" s="2">
        <f>'Moving Avg'!H1976</f>
        <v>6.4440749999999909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6.0221</v>
      </c>
      <c r="C1977" s="2">
        <f>RSI!I1977</f>
        <v>42.433244714591204</v>
      </c>
      <c r="D1977" s="2">
        <f>MACD!E1977</f>
        <v>-5.707099212983735E-4</v>
      </c>
      <c r="E1977" s="2">
        <f>MACD!F1977</f>
        <v>-8.9486305857735485E-3</v>
      </c>
      <c r="F1977" s="2">
        <f>'Moving Avg'!D1977</f>
        <v>6.0690200000000001</v>
      </c>
      <c r="G1977" s="2">
        <f>'Moving Avg'!F1977</f>
        <v>6.1160049999999986</v>
      </c>
      <c r="H1977" s="2">
        <f>'Moving Avg'!G1977</f>
        <v>6.1762240000000013</v>
      </c>
      <c r="I1977" s="2">
        <f>'Moving Avg'!H1977</f>
        <v>6.442071499999992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6.0221</v>
      </c>
      <c r="C1978" s="2">
        <f>RSI!I1978</f>
        <v>42.433244714591204</v>
      </c>
      <c r="D1978" s="2">
        <f>MACD!E1978</f>
        <v>-2.9786234957906998E-4</v>
      </c>
      <c r="E1978" s="2">
        <f>MACD!F1978</f>
        <v>-7.2184769385346525E-3</v>
      </c>
      <c r="F1978" s="2">
        <f>'Moving Avg'!D1978</f>
        <v>6.0656800000000004</v>
      </c>
      <c r="G1978" s="2">
        <f>'Moving Avg'!F1978</f>
        <v>6.110974999999998</v>
      </c>
      <c r="H1978" s="2">
        <f>'Moving Avg'!G1978</f>
        <v>6.1706900000000022</v>
      </c>
      <c r="I1978" s="2">
        <f>'Moving Avg'!H1978</f>
        <v>6.4400679999999912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6.0975999999999999</v>
      </c>
      <c r="C1979" s="2">
        <f>RSI!I1979</f>
        <v>48.054135859039832</v>
      </c>
      <c r="D1979" s="2">
        <f>MACD!E1979</f>
        <v>1.4418086806813335E-3</v>
      </c>
      <c r="E1979" s="2">
        <f>MACD!F1979</f>
        <v>-5.486419814691456E-3</v>
      </c>
      <c r="F1979" s="2">
        <f>'Moving Avg'!D1979</f>
        <v>6.0740800000000004</v>
      </c>
      <c r="G1979" s="2">
        <f>'Moving Avg'!F1979</f>
        <v>6.1067849999999995</v>
      </c>
      <c r="H1979" s="2">
        <f>'Moving Avg'!G1979</f>
        <v>6.163814000000003</v>
      </c>
      <c r="I1979" s="2">
        <f>'Moving Avg'!H1979</f>
        <v>6.4380479999999922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</row>
    <row r="1980" spans="1:12" ht="13.5" x14ac:dyDescent="0.25">
      <c r="A1980" s="3">
        <f>RSI!A1980</f>
        <v>44889</v>
      </c>
      <c r="B1980" s="2">
        <f>RSI!B1980</f>
        <v>6.0388000000000002</v>
      </c>
      <c r="C1980" s="2">
        <f>RSI!I1980</f>
        <v>44.41670444257624</v>
      </c>
      <c r="D1980" s="2">
        <f>MACD!E1980</f>
        <v>2.0337655685235489E-2</v>
      </c>
      <c r="E1980" s="2">
        <f>MACD!F1980</f>
        <v>-3.2160471470606741E-4</v>
      </c>
      <c r="F1980" s="2">
        <f>'Moving Avg'!D1980</f>
        <v>6.05898</v>
      </c>
      <c r="G1980" s="2">
        <f>'Moving Avg'!F1980</f>
        <v>6.1004899999999989</v>
      </c>
      <c r="H1980" s="2">
        <f>'Moving Avg'!G1980</f>
        <v>6.1618000000000031</v>
      </c>
      <c r="I1980" s="2">
        <f>'Moving Avg'!H1980</f>
        <v>6.4357734999999936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6.0388000000000002</v>
      </c>
      <c r="C1981" s="2">
        <f>RSI!I1981</f>
        <v>44.41670444257624</v>
      </c>
      <c r="D1981" s="2">
        <f>MACD!E1981</f>
        <v>3.6822576777860938E-2</v>
      </c>
      <c r="E1981" s="2">
        <f>MACD!F1981</f>
        <v>7.1072315838073344E-3</v>
      </c>
      <c r="F1981" s="2">
        <f>'Moving Avg'!D1981</f>
        <v>6.0438799999999997</v>
      </c>
      <c r="G1981" s="2">
        <f>'Moving Avg'!F1981</f>
        <v>6.0941949999999991</v>
      </c>
      <c r="H1981" s="2">
        <f>'Moving Avg'!G1981</f>
        <v>6.1599540000000026</v>
      </c>
      <c r="I1981" s="2">
        <f>'Moving Avg'!H1981</f>
        <v>6.4333019999999941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6.0388000000000002</v>
      </c>
      <c r="C1982" s="2">
        <f>RSI!I1982</f>
        <v>44.41670444257624</v>
      </c>
      <c r="D1982" s="2">
        <f>MACD!E1982</f>
        <v>3.1876887300255063E-2</v>
      </c>
      <c r="E1982" s="2">
        <f>MACD!F1982</f>
        <v>1.206116272709688E-2</v>
      </c>
      <c r="F1982" s="2">
        <f>'Moving Avg'!D1982</f>
        <v>6.0472200000000003</v>
      </c>
      <c r="G1982" s="2">
        <f>'Moving Avg'!F1982</f>
        <v>6.0883199999999986</v>
      </c>
      <c r="H1982" s="2">
        <f>'Moving Avg'!G1982</f>
        <v>6.1594500000000032</v>
      </c>
      <c r="I1982" s="2">
        <f>'Moving Avg'!H1982</f>
        <v>6.4313819999999939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6.0221</v>
      </c>
      <c r="C1983" s="2">
        <f>RSI!I1983</f>
        <v>43.255265929288818</v>
      </c>
      <c r="D1983" s="2">
        <f>MACD!E1983</f>
        <v>2.2892921045148285E-2</v>
      </c>
      <c r="E1983" s="2">
        <f>MACD!F1983</f>
        <v>1.4227514390707161E-2</v>
      </c>
      <c r="F1983" s="2">
        <f>'Moving Avg'!D1983</f>
        <v>6.0472200000000003</v>
      </c>
      <c r="G1983" s="2">
        <f>'Moving Avg'!F1983</f>
        <v>6.0853849999999987</v>
      </c>
      <c r="H1983" s="2">
        <f>'Moving Avg'!G1983</f>
        <v>6.1559280000000021</v>
      </c>
      <c r="I1983" s="2">
        <f>'Moving Avg'!H1983</f>
        <v>6.4287874999999941</v>
      </c>
      <c r="J1983" s="6" t="str">
        <f>OBV!F1983</f>
        <v>BULLISH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6.0053000000000001</v>
      </c>
      <c r="C1984" s="2">
        <f>RSI!I1984</f>
        <v>42.063655230396421</v>
      </c>
      <c r="D1984" s="2">
        <f>MACD!E1984</f>
        <v>1.9612686274962599E-2</v>
      </c>
      <c r="E1984" s="2">
        <f>MACD!F1984</f>
        <v>1.5304548767558251E-2</v>
      </c>
      <c r="F1984" s="2">
        <f>'Moving Avg'!D1984</f>
        <v>6.0287600000000001</v>
      </c>
      <c r="G1984" s="2">
        <f>'Moving Avg'!F1984</f>
        <v>6.0816099999999995</v>
      </c>
      <c r="H1984" s="2">
        <f>'Moving Avg'!G1984</f>
        <v>6.1527400000000023</v>
      </c>
      <c r="I1984" s="2">
        <f>'Moving Avg'!H1984</f>
        <v>6.4268969999999932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5.9801000000000002</v>
      </c>
      <c r="C1985" s="2">
        <f>RSI!I1985</f>
        <v>40.271525553304826</v>
      </c>
      <c r="D1985" s="2">
        <f>MACD!E1985</f>
        <v>2.8289850642766901E-2</v>
      </c>
      <c r="E1985" s="2">
        <f>MACD!F1985</f>
        <v>1.7901609142599983E-2</v>
      </c>
      <c r="F1985" s="2">
        <f>'Moving Avg'!D1985</f>
        <v>6.0170199999999996</v>
      </c>
      <c r="G1985" s="2">
        <f>'Moving Avg'!F1985</f>
        <v>6.0786749999999996</v>
      </c>
      <c r="H1985" s="2">
        <f>'Moving Avg'!G1985</f>
        <v>6.1473720000000025</v>
      </c>
      <c r="I1985" s="2">
        <f>'Moving Avg'!H1985</f>
        <v>6.4244864999999933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6.0640000000000001</v>
      </c>
      <c r="C1986" s="2">
        <f>RSI!I1986</f>
        <v>48.186530650782203</v>
      </c>
      <c r="D1986" s="2">
        <f>MACD!E1986</f>
        <v>3.0080337248394429E-2</v>
      </c>
      <c r="E1986" s="2">
        <f>MACD!F1986</f>
        <v>2.0337354763758871E-2</v>
      </c>
      <c r="F1986" s="2">
        <f>'Moving Avg'!D1986</f>
        <v>6.0220600000000006</v>
      </c>
      <c r="G1986" s="2">
        <f>'Moving Avg'!F1986</f>
        <v>6.079934999999999</v>
      </c>
      <c r="H1986" s="2">
        <f>'Moving Avg'!G1986</f>
        <v>6.1420040000000018</v>
      </c>
      <c r="I1986" s="2">
        <f>'Moving Avg'!H1986</f>
        <v>6.4219044999999948</v>
      </c>
      <c r="J1986" s="6" t="str">
        <f>OBV!F1986</f>
        <v>BEARISH</v>
      </c>
      <c r="K1986" s="6" t="str">
        <f>OBV!G1986</f>
        <v>NEUTRAL</v>
      </c>
      <c r="L1986" s="6" t="str">
        <f>OBV!H1986</f>
        <v>BEARISH DIVERGENCE</v>
      </c>
    </row>
    <row r="1987" spans="1:12" ht="13.5" x14ac:dyDescent="0.25">
      <c r="A1987" s="3">
        <f>RSI!A1987</f>
        <v>44900</v>
      </c>
      <c r="B1987" s="2">
        <f>RSI!B1987</f>
        <v>6.0472000000000001</v>
      </c>
      <c r="C1987" s="2">
        <f>RSI!I1987</f>
        <v>46.847806668308117</v>
      </c>
      <c r="D1987" s="2">
        <f>MACD!E1987</f>
        <v>1.8773392711511683E-2</v>
      </c>
      <c r="E1987" s="2">
        <f>MACD!F1987</f>
        <v>2.0024562353309433E-2</v>
      </c>
      <c r="F1987" s="2">
        <f>'Moving Avg'!D1987</f>
        <v>6.0237400000000001</v>
      </c>
      <c r="G1987" s="2">
        <f>'Moving Avg'!F1987</f>
        <v>6.069869999999999</v>
      </c>
      <c r="H1987" s="2">
        <f>'Moving Avg'!G1987</f>
        <v>6.1321060000000012</v>
      </c>
      <c r="I1987" s="2">
        <f>'Moving Avg'!H1987</f>
        <v>6.4196719999999958</v>
      </c>
      <c r="J1987" s="6" t="str">
        <f>OBV!F1987</f>
        <v>BEARISH</v>
      </c>
      <c r="K1987" s="6" t="str">
        <f>OBV!G1987</f>
        <v>NEUTRAL</v>
      </c>
      <c r="L1987" s="6" t="str">
        <f>OBV!H1987</f>
        <v>BEARISH DIVERGENCE</v>
      </c>
    </row>
    <row r="1988" spans="1:12" ht="13.5" x14ac:dyDescent="0.25">
      <c r="A1988" s="3">
        <f>RSI!A1988</f>
        <v>44901</v>
      </c>
      <c r="B1988" s="2">
        <f>RSI!B1988</f>
        <v>6.0388000000000002</v>
      </c>
      <c r="C1988" s="2">
        <f>RSI!I1988</f>
        <v>46.157311604740535</v>
      </c>
      <c r="D1988" s="2">
        <f>MACD!E1988</f>
        <v>1.0036916020659703E-2</v>
      </c>
      <c r="E1988" s="2">
        <f>MACD!F1988</f>
        <v>1.8027033086779488E-2</v>
      </c>
      <c r="F1988" s="2">
        <f>'Moving Avg'!D1988</f>
        <v>6.0270799999999998</v>
      </c>
      <c r="G1988" s="2">
        <f>'Moving Avg'!F1988</f>
        <v>6.0677699999999994</v>
      </c>
      <c r="H1988" s="2">
        <f>'Moving Avg'!G1988</f>
        <v>6.1253960000000003</v>
      </c>
      <c r="I1988" s="2">
        <f>'Moving Avg'!H1988</f>
        <v>6.4172794999999958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</row>
    <row r="1989" spans="1:12" ht="13.5" x14ac:dyDescent="0.25">
      <c r="A1989" s="3">
        <f>RSI!A1989</f>
        <v>44902</v>
      </c>
      <c r="B1989" s="2">
        <f>RSI!B1989</f>
        <v>6.0388000000000002</v>
      </c>
      <c r="C1989" s="2">
        <f>RSI!I1989</f>
        <v>46.157311604740535</v>
      </c>
      <c r="D1989" s="2">
        <f>MACD!E1989</f>
        <v>1.4502788516195686E-2</v>
      </c>
      <c r="E1989" s="2">
        <f>MACD!F1989</f>
        <v>1.7322184172662729E-2</v>
      </c>
      <c r="F1989" s="2">
        <f>'Moving Avg'!D1989</f>
        <v>6.0337800000000001</v>
      </c>
      <c r="G1989" s="2">
        <f>'Moving Avg'!F1989</f>
        <v>6.0635749999999984</v>
      </c>
      <c r="H1989" s="2">
        <f>'Moving Avg'!G1989</f>
        <v>6.1186860000000012</v>
      </c>
      <c r="I1989" s="2">
        <f>'Moving Avg'!H1989</f>
        <v>6.4148869999999967</v>
      </c>
      <c r="J1989" s="6" t="str">
        <f>OBV!F1989</f>
        <v>BEARISH</v>
      </c>
      <c r="K1989" s="6" t="str">
        <f>OBV!G1989</f>
        <v>NEUTRAL</v>
      </c>
      <c r="L1989" s="6" t="str">
        <f>OBV!H1989</f>
        <v>BEARISH DIVERGENCE</v>
      </c>
    </row>
    <row r="1990" spans="1:12" ht="13.5" x14ac:dyDescent="0.25">
      <c r="A1990" s="3">
        <f>RSI!A1990</f>
        <v>44903</v>
      </c>
      <c r="B1990" s="2">
        <f>RSI!B1990</f>
        <v>6.0388000000000002</v>
      </c>
      <c r="C1990" s="2">
        <f>RSI!I1990</f>
        <v>46.157311604740535</v>
      </c>
      <c r="D1990" s="2">
        <f>MACD!E1990</f>
        <v>9.4603491492657454E-3</v>
      </c>
      <c r="E1990" s="2">
        <f>MACD!F1990</f>
        <v>1.5749817167983331E-2</v>
      </c>
      <c r="F1990" s="2">
        <f>'Moving Avg'!D1990</f>
        <v>6.0455200000000007</v>
      </c>
      <c r="G1990" s="2">
        <f>'Moving Avg'!F1990</f>
        <v>6.0551849999999998</v>
      </c>
      <c r="H1990" s="2">
        <f>'Moving Avg'!G1990</f>
        <v>6.1138200000000005</v>
      </c>
      <c r="I1990" s="2">
        <f>'Moving Avg'!H1990</f>
        <v>6.4123759999999983</v>
      </c>
      <c r="J1990" s="6" t="str">
        <f>OBV!F1990</f>
        <v>BEARISH</v>
      </c>
      <c r="K1990" s="6" t="str">
        <f>OBV!G1990</f>
        <v>NEUTRAL</v>
      </c>
      <c r="L1990" s="6" t="str">
        <f>OBV!H1990</f>
        <v>BEARISH DIVERGENCE</v>
      </c>
    </row>
    <row r="1991" spans="1:12" ht="13.5" x14ac:dyDescent="0.25">
      <c r="A1991" s="3">
        <f>RSI!A1991</f>
        <v>44904</v>
      </c>
      <c r="B1991" s="2">
        <f>RSI!B1991</f>
        <v>6.0388000000000002</v>
      </c>
      <c r="C1991" s="2">
        <f>RSI!I1991</f>
        <v>46.157311604740542</v>
      </c>
      <c r="D1991" s="2">
        <f>MACD!E1991</f>
        <v>5.4019097689153028E-3</v>
      </c>
      <c r="E1991" s="2">
        <f>MACD!F1991</f>
        <v>1.3680235688169727E-2</v>
      </c>
      <c r="F1991" s="2">
        <f>'Moving Avg'!D1991</f>
        <v>6.0404800000000005</v>
      </c>
      <c r="G1991" s="2">
        <f>'Moving Avg'!F1991</f>
        <v>6.0467949999999986</v>
      </c>
      <c r="H1991" s="2">
        <f>'Moving Avg'!G1991</f>
        <v>6.1099600000000001</v>
      </c>
      <c r="I1991" s="2">
        <f>'Moving Avg'!H1991</f>
        <v>6.4099439999999985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6.0556000000000001</v>
      </c>
      <c r="C1992" s="2">
        <f>RSI!I1992</f>
        <v>48.210740849430231</v>
      </c>
      <c r="D1992" s="2">
        <f>MACD!E1992</f>
        <v>9.1621612597592161E-4</v>
      </c>
      <c r="E1992" s="2">
        <f>MACD!F1992</f>
        <v>1.1127431775730967E-2</v>
      </c>
      <c r="F1992" s="2">
        <f>'Moving Avg'!D1992</f>
        <v>6.04216</v>
      </c>
      <c r="G1992" s="2">
        <f>'Moving Avg'!F1992</f>
        <v>6.0455349999999992</v>
      </c>
      <c r="H1992" s="2">
        <f>'Moving Avg'!G1992</f>
        <v>6.1057660000000009</v>
      </c>
      <c r="I1992" s="2">
        <f>'Moving Avg'!H1992</f>
        <v>6.4077139999999977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6.0221</v>
      </c>
      <c r="C1993" s="2">
        <f>RSI!I1993</f>
        <v>44.56126319593637</v>
      </c>
      <c r="D1993" s="2">
        <f>MACD!E1993</f>
        <v>-2.8878597039740939E-3</v>
      </c>
      <c r="E1993" s="2">
        <f>MACD!F1993</f>
        <v>8.3243734797899555E-3</v>
      </c>
      <c r="F1993" s="2">
        <f>'Moving Avg'!D1993</f>
        <v>6.0388199999999994</v>
      </c>
      <c r="G1993" s="2">
        <f>'Moving Avg'!F1993</f>
        <v>6.0446999999999989</v>
      </c>
      <c r="H1993" s="2">
        <f>'Moving Avg'!G1993</f>
        <v>6.1029140000000019</v>
      </c>
      <c r="I1993" s="2">
        <f>'Moving Avg'!H1993</f>
        <v>6.4055529999999976</v>
      </c>
      <c r="J1993" s="6" t="str">
        <f>OBV!F1993</f>
        <v>BULLISH</v>
      </c>
      <c r="K1993" s="6" t="str">
        <f>OBV!G1993</f>
        <v>NEUTRAL</v>
      </c>
      <c r="L1993" s="6" t="str">
        <f>OBV!H1993</f>
        <v>BULLISH DIVERGENCE</v>
      </c>
    </row>
    <row r="1994" spans="1:12" ht="13.5" x14ac:dyDescent="0.25">
      <c r="A1994" s="3">
        <f>RSI!A1994</f>
        <v>44909</v>
      </c>
      <c r="B1994" s="2">
        <f>RSI!B1994</f>
        <v>5.9969000000000001</v>
      </c>
      <c r="C1994" s="2">
        <f>RSI!I1994</f>
        <v>41.986501669011453</v>
      </c>
      <c r="D1994" s="2">
        <f>MACD!E1994</f>
        <v>-6.5532996310970759E-3</v>
      </c>
      <c r="E1994" s="2">
        <f>MACD!F1994</f>
        <v>5.3488388576125494E-3</v>
      </c>
      <c r="F1994" s="2">
        <f>'Moving Avg'!D1994</f>
        <v>6.0304400000000005</v>
      </c>
      <c r="G1994" s="2">
        <f>'Moving Avg'!F1994</f>
        <v>6.0417649999999989</v>
      </c>
      <c r="H1994" s="2">
        <f>'Moving Avg'!G1994</f>
        <v>6.1003980000000002</v>
      </c>
      <c r="I1994" s="2">
        <f>'Moving Avg'!H1994</f>
        <v>6.4032659999999986</v>
      </c>
      <c r="J1994" s="6" t="str">
        <f>OBV!F1994</f>
        <v>BULLISH</v>
      </c>
      <c r="K1994" s="6" t="str">
        <f>OBV!G1994</f>
        <v>NEUTRAL</v>
      </c>
      <c r="L1994" s="6" t="str">
        <f>OBV!H1994</f>
        <v>BULLISH DIVERGENCE</v>
      </c>
    </row>
    <row r="1995" spans="1:12" ht="13.5" x14ac:dyDescent="0.25">
      <c r="A1995" s="3">
        <f>RSI!A1995</f>
        <v>44910</v>
      </c>
      <c r="B1995" s="2">
        <f>RSI!B1995</f>
        <v>6.0472000000000001</v>
      </c>
      <c r="C1995" s="2">
        <f>RSI!I1995</f>
        <v>48.395881496712484</v>
      </c>
      <c r="D1995" s="2">
        <f>MACD!E1995</f>
        <v>-1.6857524079629371E-2</v>
      </c>
      <c r="E1995" s="2">
        <f>MACD!F1995</f>
        <v>9.0756627016416475E-4</v>
      </c>
      <c r="F1995" s="2">
        <f>'Moving Avg'!D1995</f>
        <v>6.0321200000000008</v>
      </c>
      <c r="G1995" s="2">
        <f>'Moving Avg'!F1995</f>
        <v>6.0384099999999989</v>
      </c>
      <c r="H1995" s="2">
        <f>'Moving Avg'!G1995</f>
        <v>6.097713999999999</v>
      </c>
      <c r="I1995" s="2">
        <f>'Moving Avg'!H1995</f>
        <v>6.4016639999999994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6.0305</v>
      </c>
      <c r="C1996" s="2">
        <f>RSI!I1996</f>
        <v>46.55679074924155</v>
      </c>
      <c r="D1996" s="2">
        <f>MACD!E1996</f>
        <v>-1.1358468885975803E-2</v>
      </c>
      <c r="E1996" s="2">
        <f>MACD!F1996</f>
        <v>-1.5456407610638287E-3</v>
      </c>
      <c r="F1996" s="2">
        <f>'Moving Avg'!D1996</f>
        <v>6.0304599999999997</v>
      </c>
      <c r="G1996" s="2">
        <f>'Moving Avg'!F1996</f>
        <v>6.0342199999999995</v>
      </c>
      <c r="H1996" s="2">
        <f>'Moving Avg'!G1996</f>
        <v>6.0958699999999997</v>
      </c>
      <c r="I1996" s="2">
        <f>'Moving Avg'!H1996</f>
        <v>6.3996240000000002</v>
      </c>
      <c r="J1996" s="6" t="str">
        <f>OBV!F1996</f>
        <v>BULLISH</v>
      </c>
      <c r="K1996" s="6" t="str">
        <f>OBV!G1996</f>
        <v>NEUTRAL</v>
      </c>
      <c r="L1996" s="6" t="str">
        <f>OBV!H1996</f>
        <v>BULLISH DIVERGENCE</v>
      </c>
    </row>
    <row r="1997" spans="1:12" ht="13.5" x14ac:dyDescent="0.25">
      <c r="A1997" s="3">
        <f>RSI!A1997</f>
        <v>44914</v>
      </c>
      <c r="B1997" s="2">
        <f>RSI!B1997</f>
        <v>6.0388000000000002</v>
      </c>
      <c r="C1997" s="2">
        <f>RSI!I1997</f>
        <v>47.622132319062175</v>
      </c>
      <c r="D1997" s="2">
        <f>MACD!E1997</f>
        <v>-9.7383148865493041E-3</v>
      </c>
      <c r="E1997" s="2">
        <f>MACD!F1997</f>
        <v>-3.1841755861609236E-3</v>
      </c>
      <c r="F1997" s="2">
        <f>'Moving Avg'!D1997</f>
        <v>6.0270999999999999</v>
      </c>
      <c r="G1997" s="2">
        <f>'Moving Avg'!F1997</f>
        <v>6.0350549999999981</v>
      </c>
      <c r="H1997" s="2">
        <f>'Moving Avg'!G1997</f>
        <v>6.0916759999999996</v>
      </c>
      <c r="I1997" s="2">
        <f>'Moving Avg'!H1997</f>
        <v>6.3979009999999992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5.9298000000000002</v>
      </c>
      <c r="C1998" s="2">
        <f>RSI!I1998</f>
        <v>37.149000561487824</v>
      </c>
      <c r="D1998" s="2">
        <f>MACD!E1998</f>
        <v>-1.4804926375786565E-3</v>
      </c>
      <c r="E1998" s="2">
        <f>MACD!F1998</f>
        <v>-2.8434389964444706E-3</v>
      </c>
      <c r="F1998" s="2">
        <f>'Moving Avg'!D1998</f>
        <v>6.0086399999999998</v>
      </c>
      <c r="G1998" s="2">
        <f>'Moving Avg'!F1998</f>
        <v>6.0304399999999996</v>
      </c>
      <c r="H1998" s="2">
        <f>'Moving Avg'!G1998</f>
        <v>6.0866440000000015</v>
      </c>
      <c r="I1998" s="2">
        <f>'Moving Avg'!H1998</f>
        <v>6.3953969999999982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5.8711000000000002</v>
      </c>
      <c r="C1999" s="2">
        <f>RSI!I1999</f>
        <v>32.94679588406126</v>
      </c>
      <c r="D1999" s="2">
        <f>MACD!E1999</f>
        <v>1.0596496220020235E-2</v>
      </c>
      <c r="E1999" s="2">
        <f>MACD!F1999</f>
        <v>-1.5545195315152908E-4</v>
      </c>
      <c r="F1999" s="2">
        <f>'Moving Avg'!D1999</f>
        <v>5.9834800000000001</v>
      </c>
      <c r="G1999" s="2">
        <f>'Moving Avg'!F1999</f>
        <v>6.0191149999999993</v>
      </c>
      <c r="H1999" s="2">
        <f>'Moving Avg'!G1999</f>
        <v>6.0814440000000012</v>
      </c>
      <c r="I1999" s="2">
        <f>'Moving Avg'!H1999</f>
        <v>6.3927174999999998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5.8711000000000002</v>
      </c>
      <c r="C2000" s="2">
        <f>RSI!I2000</f>
        <v>32.94679588406126</v>
      </c>
      <c r="D2000" s="2">
        <f>MACD!E2000</f>
        <v>2.1848877846685433E-2</v>
      </c>
      <c r="E2000" s="2">
        <f>MACD!F2000</f>
        <v>4.2454140068158633E-3</v>
      </c>
      <c r="F2000" s="2">
        <f>'Moving Avg'!D2000</f>
        <v>5.9482599999999994</v>
      </c>
      <c r="G2000" s="2">
        <f>'Moving Avg'!F2000</f>
        <v>6.0107299999999997</v>
      </c>
      <c r="H2000" s="2">
        <f>'Moving Avg'!G2000</f>
        <v>6.0755720000000011</v>
      </c>
      <c r="I2000" s="2">
        <f>'Moving Avg'!H2000</f>
        <v>6.3899590000000011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5.8711000000000002</v>
      </c>
      <c r="C2001" s="2">
        <f>RSI!I2001</f>
        <v>32.94679588406126</v>
      </c>
      <c r="D2001" s="2">
        <f>MACD!E2001</f>
        <v>3.232696740778529E-2</v>
      </c>
      <c r="E2001" s="2">
        <f>MACD!F2001</f>
        <v>9.8617246870097482E-3</v>
      </c>
      <c r="F2001" s="2">
        <f>'Moving Avg'!D2001</f>
        <v>5.9163799999999993</v>
      </c>
      <c r="G2001" s="2">
        <f>'Moving Avg'!F2001</f>
        <v>6.002345</v>
      </c>
      <c r="H2001" s="2">
        <f>'Moving Avg'!G2001</f>
        <v>6.0693660000000014</v>
      </c>
      <c r="I2001" s="2">
        <f>'Moving Avg'!H2001</f>
        <v>6.3872795000000009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5.8711000000000002</v>
      </c>
      <c r="C2002" s="2">
        <f>RSI!I2002</f>
        <v>32.946795884061245</v>
      </c>
      <c r="D2002" s="2">
        <f>MACD!E2002</f>
        <v>4.466362484274633E-2</v>
      </c>
      <c r="E2002" s="2">
        <f>MACD!F2002</f>
        <v>1.6822104718157066E-2</v>
      </c>
      <c r="F2002" s="2">
        <f>'Moving Avg'!D2002</f>
        <v>5.8828399999999998</v>
      </c>
      <c r="G2002" s="2">
        <f>'Moving Avg'!F2002</f>
        <v>5.9939599999999995</v>
      </c>
      <c r="H2002" s="2">
        <f>'Moving Avg'!G2002</f>
        <v>6.0631599999999999</v>
      </c>
      <c r="I2002" s="2">
        <f>'Moving Avg'!H2002</f>
        <v>6.3846000000000007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5.9466000000000001</v>
      </c>
      <c r="C2003" s="2">
        <f>RSI!I2003</f>
        <v>43.921103100594493</v>
      </c>
      <c r="D2003" s="2">
        <f>MACD!E2003</f>
        <v>4.5176235370505857E-2</v>
      </c>
      <c r="E2003" s="2">
        <f>MACD!F2003</f>
        <v>2.2492930848626823E-2</v>
      </c>
      <c r="F2003" s="2">
        <f>'Moving Avg'!D2003</f>
        <v>5.8862000000000005</v>
      </c>
      <c r="G2003" s="2">
        <f>'Moving Avg'!F2003</f>
        <v>5.9901850000000003</v>
      </c>
      <c r="H2003" s="2">
        <f>'Moving Avg'!G2003</f>
        <v>6.0591340000000002</v>
      </c>
      <c r="I2003" s="2">
        <f>'Moving Avg'!H2003</f>
        <v>6.3822980000000022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</row>
    <row r="2004" spans="1:12" ht="13.5" x14ac:dyDescent="0.25">
      <c r="A2004" s="3">
        <f>RSI!A2004</f>
        <v>44923</v>
      </c>
      <c r="B2004" s="2">
        <f>RSI!B2004</f>
        <v>6.2904999999999998</v>
      </c>
      <c r="C2004" s="2">
        <f>RSI!I2004</f>
        <v>68.894087057905409</v>
      </c>
      <c r="D2004" s="2">
        <f>MACD!E2004</f>
        <v>1.6572426121649997E-2</v>
      </c>
      <c r="E2004" s="2">
        <f>MACD!F2004</f>
        <v>2.1308829903231456E-2</v>
      </c>
      <c r="F2004" s="2">
        <f>'Moving Avg'!D2004</f>
        <v>5.9700800000000003</v>
      </c>
      <c r="G2004" s="2">
        <f>'Moving Avg'!F2004</f>
        <v>6.0044449999999996</v>
      </c>
      <c r="H2004" s="2">
        <f>'Moving Avg'!G2004</f>
        <v>6.0616500000000011</v>
      </c>
      <c r="I2004" s="2">
        <f>'Moving Avg'!H2004</f>
        <v>6.3818730000000015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6.5336999999999996</v>
      </c>
      <c r="C2005" s="2">
        <f>RSI!I2005</f>
        <v>76.771833313756204</v>
      </c>
      <c r="D2005" s="2">
        <f>MACD!E2005</f>
        <v>-1.9649047519153306E-2</v>
      </c>
      <c r="E2005" s="2">
        <f>MACD!F2005</f>
        <v>1.3117254418754505E-2</v>
      </c>
      <c r="F2005" s="2">
        <f>'Moving Avg'!D2005</f>
        <v>6.1026000000000007</v>
      </c>
      <c r="G2005" s="2">
        <f>'Moving Avg'!F2005</f>
        <v>6.0321249999999997</v>
      </c>
      <c r="H2005" s="2">
        <f>'Moving Avg'!G2005</f>
        <v>6.0710440000000014</v>
      </c>
      <c r="I2005" s="2">
        <f>'Moving Avg'!H2005</f>
        <v>6.3824670000000001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6.4413999999999998</v>
      </c>
      <c r="C2006" s="2">
        <f>RSI!I2006</f>
        <v>69.570589233165009</v>
      </c>
      <c r="D2006" s="2">
        <f>MACD!E2006</f>
        <v>-4.9080127465432888E-2</v>
      </c>
      <c r="E2006" s="2">
        <f>MACD!F2006</f>
        <v>6.7777804191702755E-4</v>
      </c>
      <c r="F2006" s="2">
        <f>'Moving Avg'!D2006</f>
        <v>6.2166600000000001</v>
      </c>
      <c r="G2006" s="2">
        <f>'Moving Avg'!F2006</f>
        <v>6.0509949999999995</v>
      </c>
      <c r="H2006" s="2">
        <f>'Moving Avg'!G2006</f>
        <v>6.0764120000000013</v>
      </c>
      <c r="I2006" s="2">
        <f>'Moving Avg'!H2006</f>
        <v>6.3825995000000013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6.1227</v>
      </c>
      <c r="C2007" s="2">
        <f>RSI!I2007</f>
        <v>51.579796821547411</v>
      </c>
      <c r="D2007" s="2">
        <f>MACD!E2007</f>
        <v>-5.137763879125945E-2</v>
      </c>
      <c r="E2007" s="2">
        <f>MACD!F2007</f>
        <v>-9.733305324718269E-3</v>
      </c>
      <c r="F2007" s="2">
        <f>'Moving Avg'!D2007</f>
        <v>6.2669800000000011</v>
      </c>
      <c r="G2007" s="2">
        <f>'Moving Avg'!F2007</f>
        <v>6.0547699999999995</v>
      </c>
      <c r="H2007" s="2">
        <f>'Moving Avg'!G2007</f>
        <v>6.0754060000000019</v>
      </c>
      <c r="I2007" s="2">
        <f>'Moving Avg'!H2007</f>
        <v>6.3811384999999996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6.0388000000000002</v>
      </c>
      <c r="C2008" s="2">
        <f>RSI!I2008</f>
        <v>48.056559734491486</v>
      </c>
      <c r="D2008" s="2">
        <f>MACD!E2008</f>
        <v>-6.4102724430682656E-2</v>
      </c>
      <c r="E2008" s="2">
        <f>MACD!F2008</f>
        <v>-2.0607189145911149E-2</v>
      </c>
      <c r="F2008" s="2">
        <f>'Moving Avg'!D2008</f>
        <v>6.2854200000000002</v>
      </c>
      <c r="G2008" s="2">
        <f>'Moving Avg'!F2008</f>
        <v>6.0547699999999995</v>
      </c>
      <c r="H2008" s="2">
        <f>'Moving Avg'!G2008</f>
        <v>6.0737280000000009</v>
      </c>
      <c r="I2008" s="2">
        <f>'Moving Avg'!H2008</f>
        <v>6.3786275000000012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5.9550000000000001</v>
      </c>
      <c r="C2009" s="2">
        <f>RSI!I2009</f>
        <v>44.767358443771066</v>
      </c>
      <c r="D2009" s="2">
        <f>MACD!E2009</f>
        <v>-7.7407532559225167E-2</v>
      </c>
      <c r="E2009" s="2">
        <f>MACD!F2009</f>
        <v>-3.1967257828573958E-2</v>
      </c>
      <c r="F2009" s="2">
        <f>'Moving Avg'!D2009</f>
        <v>6.2183200000000003</v>
      </c>
      <c r="G2009" s="2">
        <f>'Moving Avg'!F2009</f>
        <v>6.0505799999999992</v>
      </c>
      <c r="H2009" s="2">
        <f>'Moving Avg'!G2009</f>
        <v>6.0692000000000004</v>
      </c>
      <c r="I2009" s="2">
        <f>'Moving Avg'!H2009</f>
        <v>6.3756190000000004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5.9466000000000001</v>
      </c>
      <c r="C2010" s="2">
        <f>RSI!I2010</f>
        <v>44.439019652508556</v>
      </c>
      <c r="D2010" s="2">
        <f>MACD!E2010</f>
        <v>-8.7283293542451013E-2</v>
      </c>
      <c r="E2010" s="2">
        <f>MACD!F2010</f>
        <v>-4.3030464971349373E-2</v>
      </c>
      <c r="F2010" s="2">
        <f>'Moving Avg'!D2010</f>
        <v>6.1008999999999993</v>
      </c>
      <c r="G2010" s="2">
        <f>'Moving Avg'!F2010</f>
        <v>6.0459699999999996</v>
      </c>
      <c r="H2010" s="2">
        <f>'Moving Avg'!G2010</f>
        <v>6.0648380000000008</v>
      </c>
      <c r="I2010" s="2">
        <f>'Moving Avg'!H2010</f>
        <v>6.3726470000000015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5.9466000000000001</v>
      </c>
      <c r="C2011" s="2">
        <f>RSI!I2011</f>
        <v>44.439019652508563</v>
      </c>
      <c r="D2011" s="2">
        <f>MACD!E2011</f>
        <v>-9.4886430568712044E-2</v>
      </c>
      <c r="E2011" s="2">
        <f>MACD!F2011</f>
        <v>-5.340165809082191E-2</v>
      </c>
      <c r="F2011" s="2">
        <f>'Moving Avg'!D2011</f>
        <v>6.0019400000000003</v>
      </c>
      <c r="G2011" s="2">
        <f>'Moving Avg'!F2011</f>
        <v>6.0413599999999992</v>
      </c>
      <c r="H2011" s="2">
        <f>'Moving Avg'!G2011</f>
        <v>6.0604759999999995</v>
      </c>
      <c r="I2011" s="2">
        <f>'Moving Avg'!H2011</f>
        <v>6.3696750000000009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5.8543000000000003</v>
      </c>
      <c r="C2012" s="2">
        <f>RSI!I2012</f>
        <v>40.640522616559089</v>
      </c>
      <c r="D2012" s="2">
        <f>MACD!E2012</f>
        <v>-9.3785339286508673E-2</v>
      </c>
      <c r="E2012" s="2">
        <f>MACD!F2012</f>
        <v>-6.147839432995926E-2</v>
      </c>
      <c r="F2012" s="2">
        <f>'Moving Avg'!D2012</f>
        <v>5.9482600000000003</v>
      </c>
      <c r="G2012" s="2">
        <f>'Moving Avg'!F2012</f>
        <v>6.0312949999999983</v>
      </c>
      <c r="H2012" s="2">
        <f>'Moving Avg'!G2012</f>
        <v>6.0544360000000008</v>
      </c>
      <c r="I2012" s="2">
        <f>'Moving Avg'!H2012</f>
        <v>6.3662809999999999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5.8292000000000002</v>
      </c>
      <c r="C2013" s="2">
        <f>RSI!I2013</f>
        <v>39.64803366802559</v>
      </c>
      <c r="D2013" s="2">
        <f>MACD!E2013</f>
        <v>-7.8187785270121601E-2</v>
      </c>
      <c r="E2013" s="2">
        <f>MACD!F2013</f>
        <v>-6.4820272517991731E-2</v>
      </c>
      <c r="F2013" s="2">
        <f>'Moving Avg'!D2013</f>
        <v>5.9063400000000001</v>
      </c>
      <c r="G2013" s="2">
        <f>'Moving Avg'!F2013</f>
        <v>6.0216499999999993</v>
      </c>
      <c r="H2013" s="2">
        <f>'Moving Avg'!G2013</f>
        <v>6.0494040000000018</v>
      </c>
      <c r="I2013" s="2">
        <f>'Moving Avg'!H2013</f>
        <v>6.3627615000000013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5.8375000000000004</v>
      </c>
      <c r="C2014" s="2">
        <f>RSI!I2014</f>
        <v>40.168372533669398</v>
      </c>
      <c r="D2014" s="2">
        <f>MACD!E2014</f>
        <v>-1.1445681294091514E-2</v>
      </c>
      <c r="E2014" s="2">
        <f>MACD!F2014</f>
        <v>-5.4145354273211689E-2</v>
      </c>
      <c r="F2014" s="2">
        <f>'Moving Avg'!D2014</f>
        <v>5.8828399999999998</v>
      </c>
      <c r="G2014" s="2">
        <f>'Moving Avg'!F2014</f>
        <v>6.0136799999999999</v>
      </c>
      <c r="H2014" s="2">
        <f>'Moving Avg'!G2014</f>
        <v>6.0445380000000002</v>
      </c>
      <c r="I2014" s="2">
        <f>'Moving Avg'!H2014</f>
        <v>6.359283500000001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5.8543000000000003</v>
      </c>
      <c r="C2015" s="2">
        <f>RSI!I2015</f>
        <v>41.272083375352764</v>
      </c>
      <c r="D2015" s="2">
        <f>MACD!E2015</f>
        <v>8.2308909357148075E-2</v>
      </c>
      <c r="E2015" s="2">
        <f>MACD!F2015</f>
        <v>-2.6854501547139743E-2</v>
      </c>
      <c r="F2015" s="2">
        <f>'Moving Avg'!D2015</f>
        <v>5.8643799999999997</v>
      </c>
      <c r="G2015" s="2">
        <f>'Moving Avg'!F2015</f>
        <v>6.004035</v>
      </c>
      <c r="H2015" s="2">
        <f>'Moving Avg'!G2015</f>
        <v>6.0408480000000022</v>
      </c>
      <c r="I2015" s="2">
        <f>'Moving Avg'!H2015</f>
        <v>6.3562440000000011</v>
      </c>
      <c r="J2015" s="6" t="str">
        <f>OBV!F2015</f>
        <v>BULLISH</v>
      </c>
      <c r="K2015" s="6" t="str">
        <f>OBV!G2015</f>
        <v>NEUTRAL</v>
      </c>
      <c r="L2015" s="6" t="str">
        <f>OBV!H2015</f>
        <v>BULLISH DIVERGENCE</v>
      </c>
    </row>
    <row r="2016" spans="1:12" ht="13.5" x14ac:dyDescent="0.25">
      <c r="A2016" s="3">
        <f>RSI!A2016</f>
        <v>44939</v>
      </c>
      <c r="B2016" s="2">
        <f>RSI!B2016</f>
        <v>5.9634</v>
      </c>
      <c r="C2016" s="2">
        <f>RSI!I2016</f>
        <v>47.982837168251024</v>
      </c>
      <c r="D2016" s="2">
        <f>MACD!E2016</f>
        <v>0.14028633611401986</v>
      </c>
      <c r="E2016" s="2">
        <f>MACD!F2016</f>
        <v>6.5736659850921773E-3</v>
      </c>
      <c r="F2016" s="2">
        <f>'Moving Avg'!D2016</f>
        <v>5.8677400000000004</v>
      </c>
      <c r="G2016" s="2">
        <f>'Moving Avg'!F2016</f>
        <v>6.00068</v>
      </c>
      <c r="H2016" s="2">
        <f>'Moving Avg'!G2016</f>
        <v>6.0393400000000019</v>
      </c>
      <c r="I2016" s="2">
        <f>'Moving Avg'!H2016</f>
        <v>6.3537500000000025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5.9466000000000001</v>
      </c>
      <c r="C2017" s="2">
        <f>RSI!I2017</f>
        <v>47.090499507232963</v>
      </c>
      <c r="D2017" s="2">
        <f>MACD!E2017</f>
        <v>0.14177250994217871</v>
      </c>
      <c r="E2017" s="2">
        <f>MACD!F2017</f>
        <v>3.3613434776509486E-2</v>
      </c>
      <c r="F2017" s="2">
        <f>'Moving Avg'!D2017</f>
        <v>5.8862000000000005</v>
      </c>
      <c r="G2017" s="2">
        <f>'Moving Avg'!F2017</f>
        <v>5.9960700000000013</v>
      </c>
      <c r="H2017" s="2">
        <f>'Moving Avg'!G2017</f>
        <v>6.0333020000000008</v>
      </c>
      <c r="I2017" s="2">
        <f>'Moving Avg'!H2017</f>
        <v>6.3511720000000027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5.9466000000000001</v>
      </c>
      <c r="C2018" s="2">
        <f>RSI!I2018</f>
        <v>47.090499507232963</v>
      </c>
      <c r="D2018" s="2">
        <f>MACD!E2018</f>
        <v>0.13042039530678018</v>
      </c>
      <c r="E2018" s="2">
        <f>MACD!F2018</f>
        <v>5.2974826882563629E-2</v>
      </c>
      <c r="F2018" s="2">
        <f>'Moving Avg'!D2018</f>
        <v>5.9096799999999998</v>
      </c>
      <c r="G2018" s="2">
        <f>'Moving Avg'!F2018</f>
        <v>5.9969100000000015</v>
      </c>
      <c r="H2018" s="2">
        <f>'Moving Avg'!G2018</f>
        <v>6.0306180000000014</v>
      </c>
      <c r="I2018" s="2">
        <f>'Moving Avg'!H2018</f>
        <v>6.3483185000000022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</row>
    <row r="2019" spans="1:12" ht="13.5" x14ac:dyDescent="0.25">
      <c r="A2019" s="3">
        <f>RSI!A2019</f>
        <v>44944</v>
      </c>
      <c r="B2019" s="2">
        <f>RSI!B2019</f>
        <v>5.9969000000000001</v>
      </c>
      <c r="C2019" s="2">
        <f>RSI!I2019</f>
        <v>50.299932741840244</v>
      </c>
      <c r="D2019" s="2">
        <f>MACD!E2019</f>
        <v>0.1044724947199942</v>
      </c>
      <c r="E2019" s="2">
        <f>MACD!F2019</f>
        <v>6.3274360450049749E-2</v>
      </c>
      <c r="F2019" s="2">
        <f>'Moving Avg'!D2019</f>
        <v>5.94156</v>
      </c>
      <c r="G2019" s="2">
        <f>'Moving Avg'!F2019</f>
        <v>6.0032000000000005</v>
      </c>
      <c r="H2019" s="2">
        <f>'Moving Avg'!G2019</f>
        <v>6.0281020000000005</v>
      </c>
      <c r="I2019" s="2">
        <f>'Moving Avg'!H2019</f>
        <v>6.3456770000000029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5.9969000000000001</v>
      </c>
      <c r="C2020" s="2">
        <f>RSI!I2020</f>
        <v>50.299932741840244</v>
      </c>
      <c r="D2020" s="2">
        <f>MACD!E2020</f>
        <v>8.1182572668011765E-2</v>
      </c>
      <c r="E2020" s="2">
        <f>MACD!F2020</f>
        <v>6.6856002893642158E-2</v>
      </c>
      <c r="F2020" s="2">
        <f>'Moving Avg'!D2020</f>
        <v>5.9700800000000003</v>
      </c>
      <c r="G2020" s="2">
        <f>'Moving Avg'!F2020</f>
        <v>6.0094899999999996</v>
      </c>
      <c r="H2020" s="2">
        <f>'Moving Avg'!G2020</f>
        <v>6.0239079999999987</v>
      </c>
      <c r="I2020" s="2">
        <f>'Moving Avg'!H2020</f>
        <v>6.3429960000000047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</row>
    <row r="2021" spans="1:12" ht="13.5" x14ac:dyDescent="0.25">
      <c r="A2021" s="3">
        <f>RSI!A2021</f>
        <v>44946</v>
      </c>
      <c r="B2021" s="2">
        <f>RSI!B2021</f>
        <v>5.9885000000000002</v>
      </c>
      <c r="C2021" s="2">
        <f>RSI!I2021</f>
        <v>49.715855520871564</v>
      </c>
      <c r="D2021" s="2">
        <f>MACD!E2021</f>
        <v>6.2059328066965236E-2</v>
      </c>
      <c r="E2021" s="2">
        <f>MACD!F2021</f>
        <v>6.5896667928306785E-2</v>
      </c>
      <c r="F2021" s="2">
        <f>'Moving Avg'!D2021</f>
        <v>5.9751000000000003</v>
      </c>
      <c r="G2021" s="2">
        <f>'Moving Avg'!F2021</f>
        <v>6.0153600000000003</v>
      </c>
      <c r="H2021" s="2">
        <f>'Moving Avg'!G2021</f>
        <v>6.0195459999999992</v>
      </c>
      <c r="I2021" s="2">
        <f>'Moving Avg'!H2021</f>
        <v>6.3403125000000049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</row>
    <row r="2022" spans="1:12" ht="13.5" x14ac:dyDescent="0.25">
      <c r="A2022" s="3">
        <f>RSI!A2022</f>
        <v>44949</v>
      </c>
      <c r="B2022" s="2">
        <f>RSI!B2022</f>
        <v>6.1143000000000001</v>
      </c>
      <c r="C2022" s="2">
        <f>RSI!I2022</f>
        <v>57.647572524590778</v>
      </c>
      <c r="D2022" s="2">
        <f>MACD!E2022</f>
        <v>2.2373488814669606E-2</v>
      </c>
      <c r="E2022" s="2">
        <f>MACD!F2022</f>
        <v>5.7192032105579355E-2</v>
      </c>
      <c r="F2022" s="2">
        <f>'Moving Avg'!D2022</f>
        <v>6.0086399999999998</v>
      </c>
      <c r="G2022" s="2">
        <f>'Moving Avg'!F2022</f>
        <v>6.0275200000000009</v>
      </c>
      <c r="H2022" s="2">
        <f>'Moving Avg'!G2022</f>
        <v>6.0202159999999996</v>
      </c>
      <c r="I2022" s="2">
        <f>'Moving Avg'!H2022</f>
        <v>6.3389670000000038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</row>
    <row r="2023" spans="1:12" ht="13.5" x14ac:dyDescent="0.25">
      <c r="A2023" s="3">
        <f>RSI!A2023</f>
        <v>44950</v>
      </c>
      <c r="B2023" s="2">
        <f>RSI!B2023</f>
        <v>6.1059000000000001</v>
      </c>
      <c r="C2023" s="2">
        <f>RSI!I2023</f>
        <v>57.001022519097738</v>
      </c>
      <c r="D2023" s="2">
        <f>MACD!E2023</f>
        <v>-1.517665292219661E-2</v>
      </c>
      <c r="E2023" s="2">
        <f>MACD!F2023</f>
        <v>4.2718295100024166E-2</v>
      </c>
      <c r="F2023" s="2">
        <f>'Moving Avg'!D2023</f>
        <v>6.0404999999999998</v>
      </c>
      <c r="G2023" s="2">
        <f>'Moving Avg'!F2023</f>
        <v>6.0354850000000004</v>
      </c>
      <c r="H2023" s="2">
        <f>'Moving Avg'!G2023</f>
        <v>6.0215579999999989</v>
      </c>
      <c r="I2023" s="2">
        <f>'Moving Avg'!H2023</f>
        <v>6.3368310000000028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6.1059000000000001</v>
      </c>
      <c r="C2024" s="2">
        <f>RSI!I2024</f>
        <v>57.001022519097738</v>
      </c>
      <c r="D2024" s="2">
        <f>MACD!E2024</f>
        <v>-4.6299679605813715E-2</v>
      </c>
      <c r="E2024" s="2">
        <f>MACD!F2024</f>
        <v>2.4914700158856589E-2</v>
      </c>
      <c r="F2024" s="2">
        <f>'Moving Avg'!D2024</f>
        <v>6.0622999999999987</v>
      </c>
      <c r="G2024" s="2">
        <f>'Moving Avg'!F2024</f>
        <v>6.0262550000000008</v>
      </c>
      <c r="H2024" s="2">
        <f>'Moving Avg'!G2024</f>
        <v>6.0225640000000009</v>
      </c>
      <c r="I2024" s="2">
        <f>'Moving Avg'!H2024</f>
        <v>6.3347345000000033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6.1227</v>
      </c>
      <c r="C2025" s="2">
        <f>RSI!I2025</f>
        <v>58.09126967239056</v>
      </c>
      <c r="D2025" s="2">
        <f>MACD!E2025</f>
        <v>-7.1874704162996572E-2</v>
      </c>
      <c r="E2025" s="2">
        <f>MACD!F2025</f>
        <v>5.5568192944859575E-3</v>
      </c>
      <c r="F2025" s="2">
        <f>'Moving Avg'!D2025</f>
        <v>6.0874600000000001</v>
      </c>
      <c r="G2025" s="2">
        <f>'Moving Avg'!F2025</f>
        <v>6.0057050000000007</v>
      </c>
      <c r="H2025" s="2">
        <f>'Moving Avg'!G2025</f>
        <v>6.0227320000000013</v>
      </c>
      <c r="I2025" s="2">
        <f>'Moving Avg'!H2025</f>
        <v>6.3332340000000054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6.1478999999999999</v>
      </c>
      <c r="C2026" s="2">
        <f>RSI!I2026</f>
        <v>59.740244072288711</v>
      </c>
      <c r="D2026" s="2">
        <f>MACD!E2026</f>
        <v>-7.9233772358362486E-2</v>
      </c>
      <c r="E2026" s="2">
        <f>MACD!F2026</f>
        <v>-1.140129903608373E-2</v>
      </c>
      <c r="F2026" s="2">
        <f>'Moving Avg'!D2026</f>
        <v>6.1193399999999993</v>
      </c>
      <c r="G2026" s="2">
        <f>'Moving Avg'!F2026</f>
        <v>5.9910300000000003</v>
      </c>
      <c r="H2026" s="2">
        <f>'Moving Avg'!G2026</f>
        <v>6.0234040000000002</v>
      </c>
      <c r="I2026" s="2">
        <f>'Moving Avg'!H2026</f>
        <v>6.3317020000000035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6.0808</v>
      </c>
      <c r="C2027" s="2">
        <f>RSI!I2027</f>
        <v>53.683278522629173</v>
      </c>
      <c r="D2027" s="2">
        <f>MACD!E2027</f>
        <v>-8.3813284222443052E-2</v>
      </c>
      <c r="E2027" s="2">
        <f>MACD!F2027</f>
        <v>-2.5883696073355597E-2</v>
      </c>
      <c r="F2027" s="2">
        <f>'Moving Avg'!D2027</f>
        <v>6.1126399999999999</v>
      </c>
      <c r="G2027" s="2">
        <f>'Moving Avg'!F2027</f>
        <v>5.9889349999999997</v>
      </c>
      <c r="H2027" s="2">
        <f>'Moving Avg'!G2027</f>
        <v>6.0245780000000018</v>
      </c>
      <c r="I2027" s="2">
        <f>'Moving Avg'!H2027</f>
        <v>6.3298345000000014</v>
      </c>
      <c r="J2027" s="6" t="str">
        <f>OBV!F2027</f>
        <v>BULLISH</v>
      </c>
      <c r="K2027" s="6" t="str">
        <f>OBV!G2027</f>
        <v>NEUTRAL</v>
      </c>
      <c r="L2027" s="6" t="str">
        <f>OBV!H2027</f>
        <v>BULLISH DIVERGENCE</v>
      </c>
    </row>
    <row r="2028" spans="1:12" ht="13.5" x14ac:dyDescent="0.25">
      <c r="A2028" s="3">
        <f>RSI!A2028</f>
        <v>44957</v>
      </c>
      <c r="B2028" s="2">
        <f>RSI!B2028</f>
        <v>6.0388000000000002</v>
      </c>
      <c r="C2028" s="2">
        <f>RSI!I2028</f>
        <v>50.249063107702156</v>
      </c>
      <c r="D2028" s="2">
        <f>MACD!E2028</f>
        <v>-8.4864317344186979E-2</v>
      </c>
      <c r="E2028" s="2">
        <f>MACD!F2028</f>
        <v>-3.7679820327521873E-2</v>
      </c>
      <c r="F2028" s="2">
        <f>'Moving Avg'!D2028</f>
        <v>6.0992199999999999</v>
      </c>
      <c r="G2028" s="2">
        <f>'Moving Avg'!F2028</f>
        <v>5.9889349999999997</v>
      </c>
      <c r="H2028" s="2">
        <f>'Moving Avg'!G2028</f>
        <v>6.0249120000000014</v>
      </c>
      <c r="I2028" s="2">
        <f>'Moving Avg'!H2028</f>
        <v>6.3274420000000022</v>
      </c>
      <c r="J2028" s="6" t="str">
        <f>OBV!F2028</f>
        <v>BULLISH</v>
      </c>
      <c r="K2028" s="6" t="str">
        <f>OBV!G2028</f>
        <v>NEUTRAL</v>
      </c>
      <c r="L2028" s="6" t="str">
        <f>OBV!H2028</f>
        <v>BULLISH DIVERGENCE</v>
      </c>
    </row>
    <row r="2029" spans="1:12" ht="13.5" x14ac:dyDescent="0.25">
      <c r="A2029" s="3">
        <f>RSI!A2029</f>
        <v>44958</v>
      </c>
      <c r="B2029" s="2">
        <f>RSI!B2029</f>
        <v>6.0388000000000002</v>
      </c>
      <c r="C2029" s="2">
        <f>RSI!I2029</f>
        <v>50.249063107702156</v>
      </c>
      <c r="D2029" s="2">
        <f>MACD!E2029</f>
        <v>-7.8032912327387294E-2</v>
      </c>
      <c r="E2029" s="2">
        <f>MACD!F2029</f>
        <v>-4.5750438727494958E-2</v>
      </c>
      <c r="F2029" s="2">
        <f>'Moving Avg'!D2029</f>
        <v>6.0858000000000008</v>
      </c>
      <c r="G2029" s="2">
        <f>'Moving Avg'!F2029</f>
        <v>5.993125</v>
      </c>
      <c r="H2029" s="2">
        <f>'Moving Avg'!G2029</f>
        <v>6.0237360000000004</v>
      </c>
      <c r="I2029" s="2">
        <f>'Moving Avg'!H2029</f>
        <v>6.3250495000000022</v>
      </c>
      <c r="J2029" s="6" t="str">
        <f>OBV!F2029</f>
        <v>BULLISH</v>
      </c>
      <c r="K2029" s="6" t="str">
        <f>OBV!G2029</f>
        <v>NEUTRAL</v>
      </c>
      <c r="L2029" s="6" t="str">
        <f>OBV!H2029</f>
        <v>BULLISH DIVERGENCE</v>
      </c>
    </row>
    <row r="2030" spans="1:12" ht="13.5" x14ac:dyDescent="0.25">
      <c r="A2030" s="3">
        <f>RSI!A2030</f>
        <v>44959</v>
      </c>
      <c r="B2030" s="2">
        <f>RSI!B2030</f>
        <v>5.9885000000000002</v>
      </c>
      <c r="C2030" s="2">
        <f>RSI!I2030</f>
        <v>46.14858105109311</v>
      </c>
      <c r="D2030" s="2">
        <f>MACD!E2030</f>
        <v>-6.8542974923029298E-2</v>
      </c>
      <c r="E2030" s="2">
        <f>MACD!F2030</f>
        <v>-5.0308945966601827E-2</v>
      </c>
      <c r="F2030" s="2">
        <f>'Moving Avg'!D2030</f>
        <v>6.0589600000000008</v>
      </c>
      <c r="G2030" s="2">
        <f>'Moving Avg'!F2030</f>
        <v>5.9952199999999989</v>
      </c>
      <c r="H2030" s="2">
        <f>'Moving Avg'!G2030</f>
        <v>6.0227299999999993</v>
      </c>
      <c r="I2030" s="2">
        <f>'Moving Avg'!H2030</f>
        <v>6.322484000000002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5.9885000000000002</v>
      </c>
      <c r="C2031" s="2">
        <f>RSI!I2031</f>
        <v>46.14858105109311</v>
      </c>
      <c r="D2031" s="2">
        <f>MACD!E2031</f>
        <v>-6.1523303453255629E-2</v>
      </c>
      <c r="E2031" s="2">
        <f>MACD!F2031</f>
        <v>-5.2551817463932594E-2</v>
      </c>
      <c r="F2031" s="2">
        <f>'Moving Avg'!D2031</f>
        <v>6.0270800000000007</v>
      </c>
      <c r="G2031" s="2">
        <f>'Moving Avg'!F2031</f>
        <v>5.9973149999999995</v>
      </c>
      <c r="H2031" s="2">
        <f>'Moving Avg'!G2031</f>
        <v>6.0217239999999981</v>
      </c>
      <c r="I2031" s="2">
        <f>'Moving Avg'!H2031</f>
        <v>6.3187760000000024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5.9885000000000002</v>
      </c>
      <c r="C2032" s="2">
        <f>RSI!I2032</f>
        <v>46.14858105109311</v>
      </c>
      <c r="D2032" s="2">
        <f>MACD!E2032</f>
        <v>-3.5968594427611578E-2</v>
      </c>
      <c r="E2032" s="2">
        <f>MACD!F2032</f>
        <v>-4.9235172856668397E-2</v>
      </c>
      <c r="F2032" s="2">
        <f>'Moving Avg'!D2032</f>
        <v>6.0086200000000005</v>
      </c>
      <c r="G2032" s="2">
        <f>'Moving Avg'!F2032</f>
        <v>6.0040250000000004</v>
      </c>
      <c r="H2032" s="2">
        <f>'Moving Avg'!G2032</f>
        <v>6.0207179999999987</v>
      </c>
      <c r="I2032" s="2">
        <f>'Moving Avg'!H2032</f>
        <v>6.3156590000000028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6.0724</v>
      </c>
      <c r="C2033" s="2">
        <f>RSI!I2033</f>
        <v>53.973239385200159</v>
      </c>
      <c r="D2033" s="2">
        <f>MACD!E2033</f>
        <v>-2.161070451375835E-2</v>
      </c>
      <c r="E2033" s="2">
        <f>MACD!F2033</f>
        <v>-4.3710279188086384E-2</v>
      </c>
      <c r="F2033" s="2">
        <f>'Moving Avg'!D2033</f>
        <v>6.0153400000000001</v>
      </c>
      <c r="G2033" s="2">
        <f>'Moving Avg'!F2033</f>
        <v>6.0161849999999992</v>
      </c>
      <c r="H2033" s="2">
        <f>'Moving Avg'!G2033</f>
        <v>6.0217239999999981</v>
      </c>
      <c r="I2033" s="2">
        <f>'Moving Avg'!H2033</f>
        <v>6.3133160000000021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6.0808</v>
      </c>
      <c r="C2034" s="2">
        <f>RSI!I2034</f>
        <v>54.683192304373527</v>
      </c>
      <c r="D2034" s="2">
        <f>MACD!E2034</f>
        <v>-1.0355825469985369E-2</v>
      </c>
      <c r="E2034" s="2">
        <f>MACD!F2034</f>
        <v>-3.7039388444466186E-2</v>
      </c>
      <c r="F2034" s="2">
        <f>'Moving Avg'!D2034</f>
        <v>6.0237400000000001</v>
      </c>
      <c r="G2034" s="2">
        <f>'Moving Avg'!F2034</f>
        <v>6.0283499999999988</v>
      </c>
      <c r="H2034" s="2">
        <f>'Moving Avg'!G2034</f>
        <v>6.0232339999999986</v>
      </c>
      <c r="I2034" s="2">
        <f>'Moving Avg'!H2034</f>
        <v>6.3103845000000032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6.0808</v>
      </c>
      <c r="C2035" s="2">
        <f>RSI!I2035</f>
        <v>54.683192304373527</v>
      </c>
      <c r="D2035" s="2">
        <f>MACD!E2035</f>
        <v>1.4507700824868408E-3</v>
      </c>
      <c r="E2035" s="2">
        <f>MACD!F2035</f>
        <v>-2.9341356739075584E-2</v>
      </c>
      <c r="F2035" s="2">
        <f>'Moving Avg'!D2035</f>
        <v>6.0421999999999993</v>
      </c>
      <c r="G2035" s="2">
        <f>'Moving Avg'!F2035</f>
        <v>6.039674999999999</v>
      </c>
      <c r="H2035" s="2">
        <f>'Moving Avg'!G2035</f>
        <v>6.0252479999999995</v>
      </c>
      <c r="I2035" s="2">
        <f>'Moving Avg'!H2035</f>
        <v>6.3071775000000025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6.1143000000000001</v>
      </c>
      <c r="C2036" s="2">
        <f>RSI!I2036</f>
        <v>57.700951779491895</v>
      </c>
      <c r="D2036" s="2">
        <f>MACD!E2036</f>
        <v>1.2557353263683346E-2</v>
      </c>
      <c r="E2036" s="2">
        <f>MACD!F2036</f>
        <v>-2.0961614738523801E-2</v>
      </c>
      <c r="F2036" s="2">
        <f>'Moving Avg'!D2036</f>
        <v>6.0673599999999999</v>
      </c>
      <c r="G2036" s="2">
        <f>'Moving Avg'!F2036</f>
        <v>6.0472199999999994</v>
      </c>
      <c r="H2036" s="2">
        <f>'Moving Avg'!G2036</f>
        <v>6.0262539999999998</v>
      </c>
      <c r="I2036" s="2">
        <f>'Moving Avg'!H2036</f>
        <v>6.3046500000000023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6.0724</v>
      </c>
      <c r="C2037" s="2">
        <f>RSI!I2037</f>
        <v>52.951359523645216</v>
      </c>
      <c r="D2037" s="2">
        <f>MACD!E2037</f>
        <v>1.4279521245946114E-2</v>
      </c>
      <c r="E2037" s="2">
        <f>MACD!F2037</f>
        <v>-1.3913387541629818E-2</v>
      </c>
      <c r="F2037" s="2">
        <f>'Moving Avg'!D2037</f>
        <v>6.0841400000000005</v>
      </c>
      <c r="G2037" s="2">
        <f>'Moving Avg'!F2037</f>
        <v>6.0535099999999993</v>
      </c>
      <c r="H2037" s="2">
        <f>'Moving Avg'!G2037</f>
        <v>6.0267580000000001</v>
      </c>
      <c r="I2037" s="2">
        <f>'Moving Avg'!H2037</f>
        <v>6.3019525000000032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6.0808</v>
      </c>
      <c r="C2038" s="2">
        <f>RSI!I2038</f>
        <v>53.772883237563768</v>
      </c>
      <c r="D2038" s="2">
        <f>MACD!E2038</f>
        <v>8.4780343802437486E-3</v>
      </c>
      <c r="E2038" s="2">
        <f>MACD!F2038</f>
        <v>-9.435103157255105E-3</v>
      </c>
      <c r="F2038" s="2">
        <f>'Moving Avg'!D2038</f>
        <v>6.08582</v>
      </c>
      <c r="G2038" s="2">
        <f>'Moving Avg'!F2038</f>
        <v>6.0602200000000002</v>
      </c>
      <c r="H2038" s="2">
        <f>'Moving Avg'!G2038</f>
        <v>6.0275980000000002</v>
      </c>
      <c r="I2038" s="2">
        <f>'Moving Avg'!H2038</f>
        <v>6.2993760000000005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6.1059000000000001</v>
      </c>
      <c r="C2039" s="2">
        <f>RSI!I2039</f>
        <v>56.23215920883657</v>
      </c>
      <c r="D2039" s="2">
        <f>MACD!E2039</f>
        <v>1.498202398508397E-3</v>
      </c>
      <c r="E2039" s="2">
        <f>MACD!F2039</f>
        <v>-7.2484420461024048E-3</v>
      </c>
      <c r="F2039" s="2">
        <f>'Moving Avg'!D2039</f>
        <v>6.09084</v>
      </c>
      <c r="G2039" s="2">
        <f>'Moving Avg'!F2039</f>
        <v>6.0656699999999999</v>
      </c>
      <c r="H2039" s="2">
        <f>'Moving Avg'!G2039</f>
        <v>6.0289400000000013</v>
      </c>
      <c r="I2039" s="2">
        <f>'Moving Avg'!H2039</f>
        <v>6.2969249999999999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6.1059000000000001</v>
      </c>
      <c r="C2040" s="2">
        <f>RSI!I2040</f>
        <v>56.23215920883657</v>
      </c>
      <c r="D2040" s="2">
        <f>MACD!E2040</f>
        <v>-1.2490534366651929E-2</v>
      </c>
      <c r="E2040" s="2">
        <f>MACD!F2040</f>
        <v>-8.2968605102123096E-3</v>
      </c>
      <c r="F2040" s="2">
        <f>'Moving Avg'!D2040</f>
        <v>6.0958599999999992</v>
      </c>
      <c r="G2040" s="2">
        <f>'Moving Avg'!F2040</f>
        <v>6.0711200000000005</v>
      </c>
      <c r="H2040" s="2">
        <f>'Moving Avg'!G2040</f>
        <v>6.0302820000000024</v>
      </c>
      <c r="I2040" s="2">
        <f>'Moving Avg'!H2040</f>
        <v>6.2947495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6.0975999999999999</v>
      </c>
      <c r="C2041" s="2">
        <f>RSI!I2041</f>
        <v>55.107819816143291</v>
      </c>
      <c r="D2041" s="2">
        <f>MACD!E2041</f>
        <v>-2.4031105514663587E-2</v>
      </c>
      <c r="E2041" s="2">
        <f>MACD!F2041</f>
        <v>-1.1443709511102566E-2</v>
      </c>
      <c r="F2041" s="2">
        <f>'Moving Avg'!D2041</f>
        <v>6.0925200000000004</v>
      </c>
      <c r="G2041" s="2">
        <f>'Moving Avg'!F2041</f>
        <v>6.0765750000000001</v>
      </c>
      <c r="H2041" s="2">
        <f>'Moving Avg'!G2041</f>
        <v>6.0314579999999998</v>
      </c>
      <c r="I2041" s="2">
        <f>'Moving Avg'!H2041</f>
        <v>6.2925719999999998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6.1059000000000001</v>
      </c>
      <c r="C2042" s="2">
        <f>RSI!I2042</f>
        <v>56.054091399941782</v>
      </c>
      <c r="D2042" s="2">
        <f>MACD!E2042</f>
        <v>-3.465712444242719E-2</v>
      </c>
      <c r="E2042" s="2">
        <f>MACD!F2042</f>
        <v>-1.6086392497367492E-2</v>
      </c>
      <c r="F2042" s="2">
        <f>'Moving Avg'!D2042</f>
        <v>6.0992199999999999</v>
      </c>
      <c r="G2042" s="2">
        <f>'Moving Avg'!F2042</f>
        <v>6.0761550000000009</v>
      </c>
      <c r="H2042" s="2">
        <f>'Moving Avg'!G2042</f>
        <v>6.032464</v>
      </c>
      <c r="I2042" s="2">
        <f>'Moving Avg'!H2042</f>
        <v>6.2904359999999997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6.0556000000000001</v>
      </c>
      <c r="C2043" s="2">
        <f>RSI!I2043</f>
        <v>49.275345492380673</v>
      </c>
      <c r="D2043" s="2">
        <f>MACD!E2043</f>
        <v>-2.7291673466258715E-2</v>
      </c>
      <c r="E2043" s="2">
        <f>MACD!F2043</f>
        <v>-1.8327448691145738E-2</v>
      </c>
      <c r="F2043" s="2">
        <f>'Moving Avg'!D2043</f>
        <v>6.0941799999999997</v>
      </c>
      <c r="G2043" s="2">
        <f>'Moving Avg'!F2043</f>
        <v>6.073640000000001</v>
      </c>
      <c r="H2043" s="2">
        <f>'Moving Avg'!G2043</f>
        <v>6.0331340000000013</v>
      </c>
      <c r="I2043" s="2">
        <f>'Moving Avg'!H2043</f>
        <v>6.2884029999999997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6.0388000000000002</v>
      </c>
      <c r="C2044" s="2">
        <f>RSI!I2044</f>
        <v>47.221318587621056</v>
      </c>
      <c r="D2044" s="2">
        <f>MACD!E2044</f>
        <v>-1.8481799642011687E-2</v>
      </c>
      <c r="E2044" s="2">
        <f>MACD!F2044</f>
        <v>-1.8358318881318926E-2</v>
      </c>
      <c r="F2044" s="2">
        <f>'Moving Avg'!D2044</f>
        <v>6.0807600000000006</v>
      </c>
      <c r="G2044" s="2">
        <f>'Moving Avg'!F2044</f>
        <v>6.0702850000000002</v>
      </c>
      <c r="H2044" s="2">
        <f>'Moving Avg'!G2044</f>
        <v>6.0339720000000012</v>
      </c>
      <c r="I2044" s="2">
        <f>'Moving Avg'!H2044</f>
        <v>6.2859314999999993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5.9801000000000002</v>
      </c>
      <c r="C2045" s="2">
        <f>RSI!I2045</f>
        <v>40.818808437173438</v>
      </c>
      <c r="D2045" s="2">
        <f>MACD!E2045</f>
        <v>-6.5420774191160547E-3</v>
      </c>
      <c r="E2045" s="2">
        <f>MACD!F2045</f>
        <v>-1.5995070588878352E-2</v>
      </c>
      <c r="F2045" s="2">
        <f>'Moving Avg'!D2045</f>
        <v>6.0556000000000001</v>
      </c>
      <c r="G2045" s="2">
        <f>'Moving Avg'!F2045</f>
        <v>6.0631550000000001</v>
      </c>
      <c r="H2045" s="2">
        <f>'Moving Avg'!G2045</f>
        <v>6.0326299999999993</v>
      </c>
      <c r="I2045" s="2">
        <f>'Moving Avg'!H2045</f>
        <v>6.2833634999999992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5.9885000000000002</v>
      </c>
      <c r="C2046" s="2">
        <f>RSI!I2046</f>
        <v>42.030077851486375</v>
      </c>
      <c r="D2046" s="2">
        <f>MACD!E2046</f>
        <v>8.5661616719745481E-3</v>
      </c>
      <c r="E2046" s="2">
        <f>MACD!F2046</f>
        <v>-1.1082824136707773E-2</v>
      </c>
      <c r="F2046" s="2">
        <f>'Moving Avg'!D2046</f>
        <v>6.0337800000000001</v>
      </c>
      <c r="G2046" s="2">
        <f>'Moving Avg'!F2046</f>
        <v>6.0551850000000007</v>
      </c>
      <c r="H2046" s="2">
        <f>'Moving Avg'!G2046</f>
        <v>6.03179</v>
      </c>
      <c r="I2046" s="2">
        <f>'Moving Avg'!H2046</f>
        <v>6.2806799999999985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5.9885000000000002</v>
      </c>
      <c r="C2047" s="2">
        <f>RSI!I2047</f>
        <v>42.030077851486375</v>
      </c>
      <c r="D2047" s="2">
        <f>MACD!E2047</f>
        <v>1.5292945442237027E-2</v>
      </c>
      <c r="E2047" s="2">
        <f>MACD!F2047</f>
        <v>-5.8076702209188136E-3</v>
      </c>
      <c r="F2047" s="2">
        <f>'Moving Avg'!D2047</f>
        <v>6.0103000000000009</v>
      </c>
      <c r="G2047" s="2">
        <f>'Moving Avg'!F2047</f>
        <v>6.0505700000000004</v>
      </c>
      <c r="H2047" s="2">
        <f>'Moving Avg'!G2047</f>
        <v>6.0307839999999997</v>
      </c>
      <c r="I2047" s="2">
        <f>'Moving Avg'!H2047</f>
        <v>6.2779569999999989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6.0221</v>
      </c>
      <c r="C2048" s="2">
        <f>RSI!I2048</f>
        <v>47.056923797726022</v>
      </c>
      <c r="D2048" s="2">
        <f>MACD!E2048</f>
        <v>2.014848320592133E-2</v>
      </c>
      <c r="E2048" s="2">
        <f>MACD!F2048</f>
        <v>-6.1643953555078502E-4</v>
      </c>
      <c r="F2048" s="2">
        <f>'Moving Avg'!D2048</f>
        <v>6.0036000000000005</v>
      </c>
      <c r="G2048" s="2">
        <f>'Moving Avg'!F2048</f>
        <v>6.0497350000000001</v>
      </c>
      <c r="H2048" s="2">
        <f>'Moving Avg'!G2048</f>
        <v>6.0326300000000002</v>
      </c>
      <c r="I2048" s="2">
        <f>'Moving Avg'!H2048</f>
        <v>6.2753624999999991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6.0221</v>
      </c>
      <c r="C2049" s="2">
        <f>RSI!I2049</f>
        <v>47.056923797726022</v>
      </c>
      <c r="D2049" s="2">
        <f>MACD!E2049</f>
        <v>2.8253551445776459E-2</v>
      </c>
      <c r="E2049" s="2">
        <f>MACD!F2049</f>
        <v>5.157558660714664E-3</v>
      </c>
      <c r="F2049" s="2">
        <f>'Moving Avg'!D2049</f>
        <v>6.0002599999999999</v>
      </c>
      <c r="G2049" s="2">
        <f>'Moving Avg'!F2049</f>
        <v>6.0488999999999988</v>
      </c>
      <c r="H2049" s="2">
        <f>'Moving Avg'!G2049</f>
        <v>6.0356499999999995</v>
      </c>
      <c r="I2049" s="2">
        <f>'Moving Avg'!H2049</f>
        <v>6.2720494999999978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6.0221</v>
      </c>
      <c r="C2050" s="2">
        <f>RSI!I2050</f>
        <v>47.056923797726022</v>
      </c>
      <c r="D2050" s="2">
        <f>MACD!E2050</f>
        <v>3.5236684095853121E-2</v>
      </c>
      <c r="E2050" s="2">
        <f>MACD!F2050</f>
        <v>1.1173383747742356E-2</v>
      </c>
      <c r="F2050" s="2">
        <f>'Moving Avg'!D2050</f>
        <v>6.0086600000000008</v>
      </c>
      <c r="G2050" s="2">
        <f>'Moving Avg'!F2050</f>
        <v>6.0505799999999992</v>
      </c>
      <c r="H2050" s="2">
        <f>'Moving Avg'!G2050</f>
        <v>6.0386699999999998</v>
      </c>
      <c r="I2050" s="2">
        <f>'Moving Avg'!H2050</f>
        <v>6.2686529999999978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6.0221</v>
      </c>
      <c r="C2051" s="2">
        <f>RSI!I2051</f>
        <v>47.056923797726022</v>
      </c>
      <c r="D2051" s="2">
        <f>MACD!E2051</f>
        <v>3.9984304444536711E-2</v>
      </c>
      <c r="E2051" s="2">
        <f>MACD!F2051</f>
        <v>1.6935567887101228E-2</v>
      </c>
      <c r="F2051" s="2">
        <f>'Moving Avg'!D2051</f>
        <v>6.0153800000000004</v>
      </c>
      <c r="G2051" s="2">
        <f>'Moving Avg'!F2051</f>
        <v>6.0522599999999986</v>
      </c>
      <c r="H2051" s="2">
        <f>'Moving Avg'!G2051</f>
        <v>6.0416900000000009</v>
      </c>
      <c r="I2051" s="2">
        <f>'Moving Avg'!H2051</f>
        <v>6.2652144999999972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6.0053000000000001</v>
      </c>
      <c r="C2052" s="2">
        <f>RSI!I2052</f>
        <v>44.463885067762931</v>
      </c>
      <c r="D2052" s="2">
        <f>MACD!E2052</f>
        <v>4.6630054809521759E-2</v>
      </c>
      <c r="E2052" s="2">
        <f>MACD!F2052</f>
        <v>2.2874465271585334E-2</v>
      </c>
      <c r="F2052" s="2">
        <f>'Moving Avg'!D2052</f>
        <v>6.0187399999999993</v>
      </c>
      <c r="G2052" s="2">
        <f>'Moving Avg'!F2052</f>
        <v>6.0530999999999988</v>
      </c>
      <c r="H2052" s="2">
        <f>'Moving Avg'!G2052</f>
        <v>6.0443740000000012</v>
      </c>
      <c r="I2052" s="2">
        <f>'Moving Avg'!H2052</f>
        <v>6.2617339999999979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5.9717000000000002</v>
      </c>
      <c r="C2053" s="2">
        <f>RSI!I2053</f>
        <v>39.746522206492067</v>
      </c>
      <c r="D2053" s="2">
        <f>MACD!E2053</f>
        <v>4.7202308744372701E-2</v>
      </c>
      <c r="E2053" s="2">
        <f>MACD!F2053</f>
        <v>2.7740033966142809E-2</v>
      </c>
      <c r="F2053" s="2">
        <f>'Moving Avg'!D2053</f>
        <v>6.008659999999999</v>
      </c>
      <c r="G2053" s="2">
        <f>'Moving Avg'!F2053</f>
        <v>6.0480649999999994</v>
      </c>
      <c r="H2053" s="2">
        <f>'Moving Avg'!G2053</f>
        <v>6.0448760000000004</v>
      </c>
      <c r="I2053" s="2">
        <f>'Moving Avg'!H2053</f>
        <v>6.2585884999999974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6.0053000000000001</v>
      </c>
      <c r="C2054" s="2">
        <f>RSI!I2054</f>
        <v>45.924892728980346</v>
      </c>
      <c r="D2054" s="2">
        <f>MACD!E2054</f>
        <v>4.2995358878579637E-2</v>
      </c>
      <c r="E2054" s="2">
        <f>MACD!F2054</f>
        <v>3.0791098948630177E-2</v>
      </c>
      <c r="F2054" s="2">
        <f>'Moving Avg'!D2054</f>
        <v>6.0053000000000001</v>
      </c>
      <c r="G2054" s="2">
        <f>'Moving Avg'!F2054</f>
        <v>6.0442899999999993</v>
      </c>
      <c r="H2054" s="2">
        <f>'Moving Avg'!G2054</f>
        <v>6.0391719999999998</v>
      </c>
      <c r="I2054" s="2">
        <f>'Moving Avg'!H2054</f>
        <v>6.2551079999999963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5.9969000000000001</v>
      </c>
      <c r="C2055" s="2">
        <f>RSI!I2055</f>
        <v>44.691112826580422</v>
      </c>
      <c r="D2055" s="2">
        <f>MACD!E2055</f>
        <v>3.1182559309898217E-2</v>
      </c>
      <c r="E2055" s="2">
        <f>MACD!F2055</f>
        <v>3.0869391020883787E-2</v>
      </c>
      <c r="F2055" s="2">
        <f>'Moving Avg'!D2055</f>
        <v>6.000259999999999</v>
      </c>
      <c r="G2055" s="2">
        <f>'Moving Avg'!F2055</f>
        <v>6.0400949999999991</v>
      </c>
      <c r="H2055" s="2">
        <f>'Moving Avg'!G2055</f>
        <v>6.0284359999999992</v>
      </c>
      <c r="I2055" s="2">
        <f>'Moving Avg'!H2055</f>
        <v>6.2516269999999974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5.9885000000000002</v>
      </c>
      <c r="C2056" s="2">
        <f>RSI!I2056</f>
        <v>43.434478733433814</v>
      </c>
      <c r="D2056" s="2">
        <f>MACD!E2056</f>
        <v>2.3295237034608007E-2</v>
      </c>
      <c r="E2056" s="2">
        <f>MACD!F2056</f>
        <v>2.9354560223628631E-2</v>
      </c>
      <c r="F2056" s="2">
        <f>'Moving Avg'!D2056</f>
        <v>5.9935400000000003</v>
      </c>
      <c r="G2056" s="2">
        <f>'Moving Avg'!F2056</f>
        <v>6.0338049999999992</v>
      </c>
      <c r="H2056" s="2">
        <f>'Moving Avg'!G2056</f>
        <v>6.0193779999999979</v>
      </c>
      <c r="I2056" s="2">
        <f>'Moving Avg'!H2056</f>
        <v>6.2481879999999963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6.0388000000000002</v>
      </c>
      <c r="C2057" s="2">
        <f>RSI!I2057</f>
        <v>52.116941584063653</v>
      </c>
      <c r="D2057" s="2">
        <f>MACD!E2057</f>
        <v>1.3124312322802645E-2</v>
      </c>
      <c r="E2057" s="2">
        <f>MACD!F2057</f>
        <v>2.6108510643463437E-2</v>
      </c>
      <c r="F2057" s="2">
        <f>'Moving Avg'!D2057</f>
        <v>6.0002400000000007</v>
      </c>
      <c r="G2057" s="2">
        <f>'Moving Avg'!F2057</f>
        <v>6.0321249999999988</v>
      </c>
      <c r="H2057" s="2">
        <f>'Moving Avg'!G2057</f>
        <v>6.0176999999999978</v>
      </c>
      <c r="I2057" s="2">
        <f>'Moving Avg'!H2057</f>
        <v>6.2450004999999953</v>
      </c>
      <c r="J2057" s="6" t="str">
        <f>OBV!F2057</f>
        <v>BEARISH</v>
      </c>
      <c r="K2057" s="6" t="str">
        <f>OBV!G2057</f>
        <v>NEUTRAL</v>
      </c>
      <c r="L2057" s="6" t="str">
        <f>OBV!H2057</f>
        <v>BEARISH DIVERGENCE</v>
      </c>
    </row>
    <row r="2058" spans="1:12" ht="13.5" x14ac:dyDescent="0.25">
      <c r="A2058" s="3">
        <f>RSI!A2058</f>
        <v>44999</v>
      </c>
      <c r="B2058" s="2">
        <f>RSI!B2058</f>
        <v>6.0388000000000002</v>
      </c>
      <c r="C2058" s="2">
        <f>RSI!I2058</f>
        <v>52.116941584063653</v>
      </c>
      <c r="D2058" s="2">
        <f>MACD!E2058</f>
        <v>9.6020856987637515E-3</v>
      </c>
      <c r="E2058" s="2">
        <f>MACD!F2058</f>
        <v>2.2807225654523502E-2</v>
      </c>
      <c r="F2058" s="2">
        <f>'Moving Avg'!D2058</f>
        <v>6.0136599999999998</v>
      </c>
      <c r="G2058" s="2">
        <f>'Moving Avg'!F2058</f>
        <v>6.0300250000000002</v>
      </c>
      <c r="H2058" s="2">
        <f>'Moving Avg'!G2058</f>
        <v>6.0176999999999952</v>
      </c>
      <c r="I2058" s="2">
        <f>'Moving Avg'!H2058</f>
        <v>6.2417289999999959</v>
      </c>
      <c r="J2058" s="6" t="str">
        <f>OBV!F2058</f>
        <v>BEARISH</v>
      </c>
      <c r="K2058" s="6" t="str">
        <f>OBV!G2058</f>
        <v>NEUTRAL</v>
      </c>
      <c r="L2058" s="6" t="str">
        <f>OBV!H2058</f>
        <v>BEARISH DIVERGENCE</v>
      </c>
    </row>
    <row r="2059" spans="1:12" ht="13.5" x14ac:dyDescent="0.25">
      <c r="A2059" s="3">
        <f>RSI!A2059</f>
        <v>45000</v>
      </c>
      <c r="B2059" s="2">
        <f>RSI!B2059</f>
        <v>6.0388000000000002</v>
      </c>
      <c r="C2059" s="2">
        <f>RSI!I2059</f>
        <v>52.116941584063653</v>
      </c>
      <c r="D2059" s="2">
        <f>MACD!E2059</f>
        <v>6.5427675665539198E-3</v>
      </c>
      <c r="E2059" s="2">
        <f>MACD!F2059</f>
        <v>1.9554334036929584E-2</v>
      </c>
      <c r="F2059" s="2">
        <f>'Moving Avg'!D2059</f>
        <v>6.020360000000001</v>
      </c>
      <c r="G2059" s="2">
        <f>'Moving Avg'!F2059</f>
        <v>6.0266700000000002</v>
      </c>
      <c r="H2059" s="2">
        <f>'Moving Avg'!G2059</f>
        <v>6.019375999999995</v>
      </c>
      <c r="I2059" s="2">
        <f>'Moving Avg'!H2059</f>
        <v>6.2385414999999966</v>
      </c>
      <c r="J2059" s="6" t="str">
        <f>OBV!F2059</f>
        <v>BEARISH</v>
      </c>
      <c r="K2059" s="6" t="str">
        <f>OBV!G2059</f>
        <v>NEUTRAL</v>
      </c>
      <c r="L2059" s="6" t="str">
        <f>OBV!H2059</f>
        <v>BEARISH DIVERGENCE</v>
      </c>
    </row>
    <row r="2060" spans="1:12" ht="13.5" x14ac:dyDescent="0.25">
      <c r="A2060" s="3">
        <f>RSI!A2060</f>
        <v>45001</v>
      </c>
      <c r="B2060" s="2">
        <f>RSI!B2060</f>
        <v>6.0388000000000002</v>
      </c>
      <c r="C2060" s="2">
        <f>RSI!I2060</f>
        <v>52.116941584063653</v>
      </c>
      <c r="D2060" s="2">
        <f>MACD!E2060</f>
        <v>3.8809910519557178E-3</v>
      </c>
      <c r="E2060" s="2">
        <f>MACD!F2060</f>
        <v>1.6419665439934811E-2</v>
      </c>
      <c r="F2060" s="2">
        <f>'Moving Avg'!D2060</f>
        <v>6.0287400000000009</v>
      </c>
      <c r="G2060" s="2">
        <f>'Moving Avg'!F2060</f>
        <v>6.0233149999999993</v>
      </c>
      <c r="H2060" s="2">
        <f>'Moving Avg'!G2060</f>
        <v>6.021219999999996</v>
      </c>
      <c r="I2060" s="2">
        <f>'Moving Avg'!H2060</f>
        <v>6.2356054999999966</v>
      </c>
      <c r="J2060" s="6" t="str">
        <f>OBV!F2060</f>
        <v>BEARISH</v>
      </c>
      <c r="K2060" s="6" t="str">
        <f>OBV!G2060</f>
        <v>NEUTRAL</v>
      </c>
      <c r="L2060" s="6" t="str">
        <f>OBV!H2060</f>
        <v>BEARISH DIVERGENCE</v>
      </c>
    </row>
    <row r="2061" spans="1:12" ht="13.5" x14ac:dyDescent="0.25">
      <c r="A2061" s="3">
        <f>RSI!A2061</f>
        <v>45002</v>
      </c>
      <c r="B2061" s="2">
        <f>RSI!B2061</f>
        <v>6.0305</v>
      </c>
      <c r="C2061" s="2">
        <f>RSI!I2061</f>
        <v>50.399942658839336</v>
      </c>
      <c r="D2061" s="2">
        <f>MACD!E2061</f>
        <v>2.1758272179894789E-3</v>
      </c>
      <c r="E2061" s="2">
        <f>MACD!F2061</f>
        <v>1.3570897795545746E-2</v>
      </c>
      <c r="F2061" s="2">
        <f>'Moving Avg'!D2061</f>
        <v>6.03714</v>
      </c>
      <c r="G2061" s="2">
        <f>'Moving Avg'!F2061</f>
        <v>6.0199599999999993</v>
      </c>
      <c r="H2061" s="2">
        <f>'Moving Avg'!G2061</f>
        <v>6.022897999999997</v>
      </c>
      <c r="I2061" s="2">
        <f>'Moving Avg'!H2061</f>
        <v>6.2328379999999992</v>
      </c>
      <c r="J2061" s="6" t="str">
        <f>OBV!F2061</f>
        <v>BEARISH</v>
      </c>
      <c r="K2061" s="6" t="str">
        <f>OBV!G2061</f>
        <v>NEUTRAL</v>
      </c>
      <c r="L2061" s="6" t="str">
        <f>OBV!H2061</f>
        <v>BEARISH DIVERGENCE</v>
      </c>
    </row>
    <row r="2062" spans="1:12" ht="13.5" x14ac:dyDescent="0.25">
      <c r="A2062" s="3">
        <f>RSI!A2062</f>
        <v>45006</v>
      </c>
      <c r="B2062" s="2">
        <f>RSI!B2062</f>
        <v>5.9969000000000001</v>
      </c>
      <c r="C2062" s="2">
        <f>RSI!I2062</f>
        <v>44.070251772371385</v>
      </c>
      <c r="D2062" s="2">
        <f>MACD!E2062</f>
        <v>6.2362390399250955E-4</v>
      </c>
      <c r="E2062" s="2">
        <f>MACD!F2062</f>
        <v>1.0981443017235099E-2</v>
      </c>
      <c r="F2062" s="2">
        <f>'Moving Avg'!D2062</f>
        <v>6.0287600000000001</v>
      </c>
      <c r="G2062" s="2">
        <f>'Moving Avg'!F2062</f>
        <v>6.0145099999999996</v>
      </c>
      <c r="H2062" s="2">
        <f>'Moving Avg'!G2062</f>
        <v>6.0257499999999968</v>
      </c>
      <c r="I2062" s="2">
        <f>'Moving Avg'!H2062</f>
        <v>6.2303219999999984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5.9382000000000001</v>
      </c>
      <c r="C2063" s="2">
        <f>RSI!I2063</f>
        <v>35.647326771522984</v>
      </c>
      <c r="D2063" s="2">
        <f>MACD!E2063</f>
        <v>-1.3249527540279971E-3</v>
      </c>
      <c r="E2063" s="2">
        <f>MACD!F2063</f>
        <v>8.5201638629824814E-3</v>
      </c>
      <c r="F2063" s="2">
        <f>'Moving Avg'!D2063</f>
        <v>6.0086399999999998</v>
      </c>
      <c r="G2063" s="2">
        <f>'Moving Avg'!F2063</f>
        <v>6.0086399999999989</v>
      </c>
      <c r="H2063" s="2">
        <f>'Moving Avg'!G2063</f>
        <v>6.0279299999999978</v>
      </c>
      <c r="I2063" s="2">
        <f>'Moving Avg'!H2063</f>
        <v>6.2273025000000004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5.9717000000000002</v>
      </c>
      <c r="C2064" s="2">
        <f>RSI!I2064</f>
        <v>42.411915873687242</v>
      </c>
      <c r="D2064" s="2">
        <f>MACD!E2064</f>
        <v>2.3299946836718988E-4</v>
      </c>
      <c r="E2064" s="2">
        <f>MACD!F2064</f>
        <v>6.8627309840594234E-3</v>
      </c>
      <c r="F2064" s="2">
        <f>'Moving Avg'!D2064</f>
        <v>5.9952200000000007</v>
      </c>
      <c r="G2064" s="2">
        <f>'Moving Avg'!F2064</f>
        <v>6.0052849999999989</v>
      </c>
      <c r="H2064" s="2">
        <f>'Moving Avg'!G2064</f>
        <v>6.0306139999999973</v>
      </c>
      <c r="I2064" s="2">
        <f>'Moving Avg'!H2064</f>
        <v>6.2244924999999993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5.9382000000000001</v>
      </c>
      <c r="C2065" s="2">
        <f>RSI!I2065</f>
        <v>38.098981244930407</v>
      </c>
      <c r="D2065" s="2">
        <f>MACD!E2065</f>
        <v>3.0230418139085558E-3</v>
      </c>
      <c r="E2065" s="2">
        <f>MACD!F2065</f>
        <v>6.0947931500292506E-3</v>
      </c>
      <c r="F2065" s="2">
        <f>'Moving Avg'!D2065</f>
        <v>5.9751000000000003</v>
      </c>
      <c r="G2065" s="2">
        <f>'Moving Avg'!F2065</f>
        <v>6.0031899999999982</v>
      </c>
      <c r="H2065" s="2">
        <f>'Moving Avg'!G2065</f>
        <v>6.0322919999999973</v>
      </c>
      <c r="I2065" s="2">
        <f>'Moving Avg'!H2065</f>
        <v>6.2218925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5.9969000000000001</v>
      </c>
      <c r="C2066" s="2">
        <f>RSI!I2066</f>
        <v>48.065026910009465</v>
      </c>
      <c r="D2066" s="2">
        <f>MACD!E2066</f>
        <v>2.0301183604054529E-4</v>
      </c>
      <c r="E2066" s="2">
        <f>MACD!F2066</f>
        <v>4.9164368872315102E-3</v>
      </c>
      <c r="F2066" s="2">
        <f>'Moving Avg'!D2066</f>
        <v>5.9683799999999998</v>
      </c>
      <c r="G2066" s="2">
        <f>'Moving Avg'!F2066</f>
        <v>6.0036099999999983</v>
      </c>
      <c r="H2066" s="2">
        <f>'Moving Avg'!G2066</f>
        <v>6.0329619999999977</v>
      </c>
      <c r="I2066" s="2">
        <f>'Moving Avg'!H2066</f>
        <v>6.2194180000000019</v>
      </c>
      <c r="J2066" s="6" t="str">
        <f>OBV!F2066</f>
        <v>BEARISH</v>
      </c>
      <c r="K2066" s="6" t="str">
        <f>OBV!G2066</f>
        <v>NEUTRAL</v>
      </c>
      <c r="L2066" s="6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5.9969000000000001</v>
      </c>
      <c r="C2067" s="2">
        <f>RSI!I2067</f>
        <v>48.065026910009465</v>
      </c>
      <c r="D2067" s="2">
        <f>MACD!E2067</f>
        <v>5.6340081572443523E-3</v>
      </c>
      <c r="E2067" s="2">
        <f>MACD!F2067</f>
        <v>5.0599511412340792E-3</v>
      </c>
      <c r="F2067" s="2">
        <f>'Moving Avg'!D2067</f>
        <v>5.9683800000000007</v>
      </c>
      <c r="G2067" s="2">
        <f>'Moving Avg'!F2067</f>
        <v>6.0040299999999984</v>
      </c>
      <c r="H2067" s="2">
        <f>'Moving Avg'!G2067</f>
        <v>6.033967999999998</v>
      </c>
      <c r="I2067" s="2">
        <f>'Moving Avg'!H2067</f>
        <v>6.216943500000002</v>
      </c>
      <c r="J2067" s="6" t="str">
        <f>OBV!F2067</f>
        <v>BEARISH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5.9885000000000002</v>
      </c>
      <c r="C2068" s="2">
        <f>RSI!I2068</f>
        <v>46.814155065886695</v>
      </c>
      <c r="D2068" s="2">
        <f>MACD!E2068</f>
        <v>1.0924572133602872E-2</v>
      </c>
      <c r="E2068" s="2">
        <f>MACD!F2068</f>
        <v>6.2328753397078388E-3</v>
      </c>
      <c r="F2068" s="2">
        <f>'Moving Avg'!D2068</f>
        <v>5.9784400000000009</v>
      </c>
      <c r="G2068" s="2">
        <f>'Moving Avg'!F2068</f>
        <v>6.0023499999999981</v>
      </c>
      <c r="H2068" s="2">
        <f>'Moving Avg'!G2068</f>
        <v>6.0348059999999988</v>
      </c>
      <c r="I2068" s="2">
        <f>'Moving Avg'!H2068</f>
        <v>6.2141755000000023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</row>
    <row r="2069" spans="1:12" ht="13.5" x14ac:dyDescent="0.25">
      <c r="A2069" s="3">
        <f>RSI!A2069</f>
        <v>45015</v>
      </c>
      <c r="B2069" s="2">
        <f>RSI!B2069</f>
        <v>6.0221</v>
      </c>
      <c r="C2069" s="2">
        <f>RSI!I2069</f>
        <v>52.175555400668898</v>
      </c>
      <c r="D2069" s="2">
        <f>MACD!E2069</f>
        <v>1.3029434825807762E-2</v>
      </c>
      <c r="E2069" s="2">
        <f>MACD!F2069</f>
        <v>7.5921872369278248E-3</v>
      </c>
      <c r="F2069" s="2">
        <f>'Moving Avg'!D2069</f>
        <v>5.9885200000000012</v>
      </c>
      <c r="G2069" s="2">
        <f>'Moving Avg'!F2069</f>
        <v>6.002349999999999</v>
      </c>
      <c r="H2069" s="2">
        <f>'Moving Avg'!G2069</f>
        <v>6.0353099999999991</v>
      </c>
      <c r="I2069" s="2">
        <f>'Moving Avg'!H2069</f>
        <v>6.2115755000000021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</row>
    <row r="2070" spans="1:12" ht="13.5" x14ac:dyDescent="0.25">
      <c r="A2070" s="3">
        <f>RSI!A2070</f>
        <v>45016</v>
      </c>
      <c r="B2070" s="2">
        <f>RSI!B2070</f>
        <v>6.0053000000000001</v>
      </c>
      <c r="C2070" s="2">
        <f>RSI!I2070</f>
        <v>49.489294889053724</v>
      </c>
      <c r="D2070" s="2">
        <f>MACD!E2070</f>
        <v>1.5964818019692295E-2</v>
      </c>
      <c r="E2070" s="2">
        <f>MACD!F2070</f>
        <v>9.2667133934807196E-3</v>
      </c>
      <c r="F2070" s="2">
        <f>'Moving Avg'!D2070</f>
        <v>6.0019400000000003</v>
      </c>
      <c r="G2070" s="2">
        <f>'Moving Avg'!F2070</f>
        <v>6.0015099999999988</v>
      </c>
      <c r="H2070" s="2">
        <f>'Moving Avg'!G2070</f>
        <v>6.0354779999999995</v>
      </c>
      <c r="I2070" s="2">
        <f>'Moving Avg'!H2070</f>
        <v>6.2094785000000021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</row>
    <row r="2071" spans="1:12" ht="13.5" x14ac:dyDescent="0.25">
      <c r="A2071" s="3">
        <f>RSI!A2071</f>
        <v>45019</v>
      </c>
      <c r="B2071" s="2">
        <f>RSI!B2071</f>
        <v>6.0053000000000001</v>
      </c>
      <c r="C2071" s="2">
        <f>RSI!I2071</f>
        <v>49.489294889053717</v>
      </c>
      <c r="D2071" s="2">
        <f>MACD!E2071</f>
        <v>1.7187527724077611E-2</v>
      </c>
      <c r="E2071" s="2">
        <f>MACD!F2071</f>
        <v>1.0850876259600099E-2</v>
      </c>
      <c r="F2071" s="2">
        <f>'Moving Avg'!D2071</f>
        <v>6.0036199999999997</v>
      </c>
      <c r="G2071" s="2">
        <f>'Moving Avg'!F2071</f>
        <v>6.0006699999999995</v>
      </c>
      <c r="H2071" s="2">
        <f>'Moving Avg'!G2071</f>
        <v>6.0358139999999993</v>
      </c>
      <c r="I2071" s="2">
        <f>'Moving Avg'!H2071</f>
        <v>6.2068365000000014</v>
      </c>
      <c r="J2071" s="6" t="str">
        <f>OBV!F2071</f>
        <v>BEARISH</v>
      </c>
      <c r="K2071" s="6" t="str">
        <f>OBV!G2071</f>
        <v>NEUTRAL</v>
      </c>
      <c r="L2071" s="6" t="str">
        <f>OBV!H2071</f>
        <v>BEARISH DIVERGENCE</v>
      </c>
    </row>
    <row r="2072" spans="1:12" ht="13.5" x14ac:dyDescent="0.25">
      <c r="A2072" s="3">
        <f>RSI!A2072</f>
        <v>45020</v>
      </c>
      <c r="B2072" s="2">
        <f>RSI!B2072</f>
        <v>5.9466000000000001</v>
      </c>
      <c r="C2072" s="2">
        <f>RSI!I2072</f>
        <v>40.946564455117858</v>
      </c>
      <c r="D2072" s="2">
        <f>MACD!E2072</f>
        <v>1.7415718771967903E-2</v>
      </c>
      <c r="E2072" s="2">
        <f>MACD!F2072</f>
        <v>1.2163844762073661E-2</v>
      </c>
      <c r="F2072" s="2">
        <f>'Moving Avg'!D2072</f>
        <v>5.9935600000000004</v>
      </c>
      <c r="G2072" s="2">
        <f>'Moving Avg'!F2072</f>
        <v>5.9977350000000005</v>
      </c>
      <c r="H2072" s="2">
        <f>'Moving Avg'!G2072</f>
        <v>6.0324599999999986</v>
      </c>
      <c r="I2072" s="2">
        <f>'Moving Avg'!H2072</f>
        <v>6.2041105000000014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5.9466000000000001</v>
      </c>
      <c r="C2073" s="2">
        <f>RSI!I2073</f>
        <v>40.946564455117866</v>
      </c>
      <c r="D2073" s="2">
        <f>MACD!E2073</f>
        <v>8.9384813448516454E-3</v>
      </c>
      <c r="E2073" s="2">
        <f>MACD!F2073</f>
        <v>1.1518772078629258E-2</v>
      </c>
      <c r="F2073" s="2">
        <f>'Moving Avg'!D2073</f>
        <v>5.9851799999999997</v>
      </c>
      <c r="G2073" s="2">
        <f>'Moving Avg'!F2073</f>
        <v>5.99648</v>
      </c>
      <c r="H2073" s="2">
        <f>'Moving Avg'!G2073</f>
        <v>6.0292739999999982</v>
      </c>
      <c r="I2073" s="2">
        <f>'Moving Avg'!H2073</f>
        <v>6.201175000000001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5.9214000000000002</v>
      </c>
      <c r="C2074" s="2">
        <f>RSI!I2074</f>
        <v>37.705951615062126</v>
      </c>
      <c r="D2074" s="2">
        <f>MACD!E2074</f>
        <v>9.1196943994482638E-3</v>
      </c>
      <c r="E2074" s="2">
        <f>MACD!F2074</f>
        <v>1.103895654279306E-2</v>
      </c>
      <c r="F2074" s="2">
        <f>'Moving Avg'!D2074</f>
        <v>5.9650400000000001</v>
      </c>
      <c r="G2074" s="2">
        <f>'Moving Avg'!F2074</f>
        <v>5.9922850000000007</v>
      </c>
      <c r="H2074" s="2">
        <f>'Moving Avg'!G2074</f>
        <v>6.0255839999999985</v>
      </c>
      <c r="I2074" s="2">
        <f>'Moving Avg'!H2074</f>
        <v>6.1984910000000006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5.9130000000000003</v>
      </c>
      <c r="C2075" s="2">
        <f>RSI!I2075</f>
        <v>36.664313959771491</v>
      </c>
      <c r="D2075" s="2">
        <f>MACD!E2075</f>
        <v>5.1993377396657436E-3</v>
      </c>
      <c r="E2075" s="2">
        <f>MACD!F2075</f>
        <v>9.8710327821675964E-3</v>
      </c>
      <c r="F2075" s="2">
        <f>'Moving Avg'!D2075</f>
        <v>5.9465799999999991</v>
      </c>
      <c r="G2075" s="2">
        <f>'Moving Avg'!F2075</f>
        <v>5.9880900000000006</v>
      </c>
      <c r="H2075" s="2">
        <f>'Moving Avg'!G2075</f>
        <v>6.0213900000000002</v>
      </c>
      <c r="I2075" s="2">
        <f>'Moving Avg'!H2075</f>
        <v>6.1955555000000002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5.8963000000000001</v>
      </c>
      <c r="C2076" s="2">
        <f>RSI!I2076</f>
        <v>34.616850382012672</v>
      </c>
      <c r="D2076" s="2">
        <f>MACD!E2076</f>
        <v>1.262356727699121E-2</v>
      </c>
      <c r="E2076" s="2">
        <f>MACD!F2076</f>
        <v>1.0421539681132321E-2</v>
      </c>
      <c r="F2076" s="2">
        <f>'Moving Avg'!D2076</f>
        <v>5.9247800000000002</v>
      </c>
      <c r="G2076" s="2">
        <f>'Moving Avg'!F2076</f>
        <v>5.983480000000001</v>
      </c>
      <c r="H2076" s="2">
        <f>'Moving Avg'!G2076</f>
        <v>6.0163580000000003</v>
      </c>
      <c r="I2076" s="2">
        <f>'Moving Avg'!H2076</f>
        <v>6.1927460000000005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5.8963000000000001</v>
      </c>
      <c r="C2077" s="2">
        <f>RSI!I2077</f>
        <v>34.616850382012672</v>
      </c>
      <c r="D2077" s="2">
        <f>MACD!E2077</f>
        <v>1.9442851760343771E-2</v>
      </c>
      <c r="E2077" s="2">
        <f>MACD!F2077</f>
        <v>1.2225802096974613E-2</v>
      </c>
      <c r="F2077" s="2">
        <f>'Moving Avg'!D2077</f>
        <v>5.91472</v>
      </c>
      <c r="G2077" s="2">
        <f>'Moving Avg'!F2077</f>
        <v>5.9763549999999999</v>
      </c>
      <c r="H2077" s="2">
        <f>'Moving Avg'!G2077</f>
        <v>6.0126679999999997</v>
      </c>
      <c r="I2077" s="2">
        <f>'Moving Avg'!H2077</f>
        <v>6.1901460000000021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5.8711000000000002</v>
      </c>
      <c r="C2078" s="2">
        <f>RSI!I2078</f>
        <v>31.534952533144605</v>
      </c>
      <c r="D2078" s="2">
        <f>MACD!E2078</f>
        <v>2.628482277424915E-2</v>
      </c>
      <c r="E2078" s="2">
        <f>MACD!F2078</f>
        <v>1.5037606232429522E-2</v>
      </c>
      <c r="F2078" s="2">
        <f>'Moving Avg'!D2078</f>
        <v>5.8996200000000005</v>
      </c>
      <c r="G2078" s="2">
        <f>'Moving Avg'!F2078</f>
        <v>5.9679700000000002</v>
      </c>
      <c r="H2078" s="2">
        <f>'Moving Avg'!G2078</f>
        <v>6.0093140000000007</v>
      </c>
      <c r="I2078" s="2">
        <f>'Moving Avg'!H2078</f>
        <v>6.1867910000000021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5.8711000000000002</v>
      </c>
      <c r="C2079" s="2">
        <f>RSI!I2079</f>
        <v>31.534952533144605</v>
      </c>
      <c r="D2079" s="2">
        <f>MACD!E2079</f>
        <v>3.7852921742131507E-2</v>
      </c>
      <c r="E2079" s="2">
        <f>MACD!F2079</f>
        <v>1.9600669334369922E-2</v>
      </c>
      <c r="F2079" s="2">
        <f>'Moving Avg'!D2079</f>
        <v>5.8895600000000004</v>
      </c>
      <c r="G2079" s="2">
        <f>'Moving Avg'!F2079</f>
        <v>5.9595850000000006</v>
      </c>
      <c r="H2079" s="2">
        <f>'Moving Avg'!G2079</f>
        <v>6.0059600000000009</v>
      </c>
      <c r="I2079" s="2">
        <f>'Moving Avg'!H2079</f>
        <v>6.183436000000003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5.9130000000000003</v>
      </c>
      <c r="C2080" s="2">
        <f>RSI!I2080</f>
        <v>41.566647959912999</v>
      </c>
      <c r="D2080" s="2">
        <f>MACD!E2080</f>
        <v>4.2517353449251338E-2</v>
      </c>
      <c r="E2080" s="2">
        <f>MACD!F2080</f>
        <v>2.4184006157346206E-2</v>
      </c>
      <c r="F2080" s="2">
        <f>'Moving Avg'!D2080</f>
        <v>5.8895599999999995</v>
      </c>
      <c r="G2080" s="2">
        <f>'Moving Avg'!F2080</f>
        <v>5.9532949999999998</v>
      </c>
      <c r="H2080" s="2">
        <f>'Moving Avg'!G2080</f>
        <v>6.0044500000000021</v>
      </c>
      <c r="I2080" s="2">
        <f>'Moving Avg'!H2080</f>
        <v>6.1807100000000039</v>
      </c>
      <c r="J2080" s="6" t="str">
        <f>OBV!F2080</f>
        <v>BULLISH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6.1227</v>
      </c>
      <c r="C2081" s="2">
        <f>RSI!I2081</f>
        <v>67.350607803980679</v>
      </c>
      <c r="D2081" s="2">
        <f>MACD!E2081</f>
        <v>3.1205813009537842E-2</v>
      </c>
      <c r="E2081" s="2">
        <f>MACD!F2081</f>
        <v>2.5588367527784532E-2</v>
      </c>
      <c r="F2081" s="2">
        <f>'Moving Avg'!D2081</f>
        <v>5.9348399999999994</v>
      </c>
      <c r="G2081" s="2">
        <f>'Moving Avg'!F2081</f>
        <v>5.9579049999999993</v>
      </c>
      <c r="H2081" s="2">
        <f>'Moving Avg'!G2081</f>
        <v>6.0071340000000006</v>
      </c>
      <c r="I2081" s="2">
        <f>'Moving Avg'!H2081</f>
        <v>6.1790325000000026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6.1227</v>
      </c>
      <c r="C2082" s="2">
        <f>RSI!I2082</f>
        <v>67.350607803980679</v>
      </c>
      <c r="D2082" s="2">
        <f>MACD!E2082</f>
        <v>1.1619212231877007E-2</v>
      </c>
      <c r="E2082" s="2">
        <f>MACD!F2082</f>
        <v>2.2794536468603029E-2</v>
      </c>
      <c r="F2082" s="2">
        <f>'Moving Avg'!D2082</f>
        <v>5.9801200000000012</v>
      </c>
      <c r="G2082" s="2">
        <f>'Moving Avg'!F2082</f>
        <v>5.9641949999999992</v>
      </c>
      <c r="H2082" s="2">
        <f>'Moving Avg'!G2082</f>
        <v>6.009818000000001</v>
      </c>
      <c r="I2082" s="2">
        <f>'Moving Avg'!H2082</f>
        <v>6.1770615000000024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6.1143000000000001</v>
      </c>
      <c r="C2083" s="2">
        <f>RSI!I2083</f>
        <v>65.99770110837099</v>
      </c>
      <c r="D2083" s="2">
        <f>MACD!E2083</f>
        <v>-5.2434432176502455E-3</v>
      </c>
      <c r="E2083" s="2">
        <f>MACD!F2083</f>
        <v>1.7186940531352377E-2</v>
      </c>
      <c r="F2083" s="2">
        <f>'Moving Avg'!D2083</f>
        <v>6.0287600000000001</v>
      </c>
      <c r="G2083" s="2">
        <f>'Moving Avg'!F2083</f>
        <v>5.972999999999999</v>
      </c>
      <c r="H2083" s="2">
        <f>'Moving Avg'!G2083</f>
        <v>6.0106560000000027</v>
      </c>
      <c r="I2083" s="2">
        <f>'Moving Avg'!H2083</f>
        <v>6.1750905000000031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6.0975999999999999</v>
      </c>
      <c r="C2084" s="2">
        <f>RSI!I2084</f>
        <v>63.27631973984127</v>
      </c>
      <c r="D2084" s="2">
        <f>MACD!E2084</f>
        <v>-2.294616821978579E-2</v>
      </c>
      <c r="E2084" s="2">
        <f>MACD!F2084</f>
        <v>9.1603187811247436E-3</v>
      </c>
      <c r="F2084" s="2">
        <f>'Moving Avg'!D2084</f>
        <v>6.0740600000000002</v>
      </c>
      <c r="G2084" s="2">
        <f>'Moving Avg'!F2084</f>
        <v>5.9792949999999987</v>
      </c>
      <c r="H2084" s="2">
        <f>'Moving Avg'!G2084</f>
        <v>6.0109920000000026</v>
      </c>
      <c r="I2084" s="2">
        <f>'Moving Avg'!H2084</f>
        <v>6.1732035000000041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6.0724</v>
      </c>
      <c r="C2085" s="2">
        <f>RSI!I2085</f>
        <v>59.302549810196453</v>
      </c>
      <c r="D2085" s="2">
        <f>MACD!E2085</f>
        <v>-3.7987947999581273E-2</v>
      </c>
      <c r="E2085" s="2">
        <f>MACD!F2085</f>
        <v>-2.6933457501645934E-4</v>
      </c>
      <c r="F2085" s="2">
        <f>'Moving Avg'!D2085</f>
        <v>6.1059399999999995</v>
      </c>
      <c r="G2085" s="2">
        <f>'Moving Avg'!F2085</f>
        <v>5.9860049999999996</v>
      </c>
      <c r="H2085" s="2">
        <f>'Moving Avg'!G2085</f>
        <v>6.0108240000000013</v>
      </c>
      <c r="I2085" s="2">
        <f>'Moving Avg'!H2085</f>
        <v>6.1716940000000049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6.0388000000000002</v>
      </c>
      <c r="C2086" s="2">
        <f>RSI!I2086</f>
        <v>54.397288172616726</v>
      </c>
      <c r="D2086" s="2">
        <f>MACD!E2086</f>
        <v>-5.1236773205978636E-2</v>
      </c>
      <c r="E2086" s="2">
        <f>MACD!F2086</f>
        <v>-1.0462822301208896E-2</v>
      </c>
      <c r="F2086" s="2">
        <f>'Moving Avg'!D2086</f>
        <v>6.0891600000000015</v>
      </c>
      <c r="G2086" s="2">
        <f>'Moving Avg'!F2086</f>
        <v>5.9880999999999984</v>
      </c>
      <c r="H2086" s="2">
        <f>'Moving Avg'!G2086</f>
        <v>6.0093140000000007</v>
      </c>
      <c r="I2086" s="2">
        <f>'Moving Avg'!H2086</f>
        <v>6.1695970000000058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5.9969000000000001</v>
      </c>
      <c r="C2087" s="2">
        <f>RSI!I2087</f>
        <v>48.958790815269431</v>
      </c>
      <c r="D2087" s="2">
        <f>MACD!E2087</f>
        <v>-5.9553239983570982E-2</v>
      </c>
      <c r="E2087" s="2">
        <f>MACD!F2087</f>
        <v>-2.0280905837681315E-2</v>
      </c>
      <c r="F2087" s="2">
        <f>'Moving Avg'!D2087</f>
        <v>6.0640000000000009</v>
      </c>
      <c r="G2087" s="2">
        <f>'Moving Avg'!F2087</f>
        <v>5.9880999999999984</v>
      </c>
      <c r="H2087" s="2">
        <f>'Moving Avg'!G2087</f>
        <v>6.0078040000000001</v>
      </c>
      <c r="I2087" s="2">
        <f>'Moving Avg'!H2087</f>
        <v>6.1672905000000062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5.9969000000000001</v>
      </c>
      <c r="C2088" s="2">
        <f>RSI!I2088</f>
        <v>48.958790815269431</v>
      </c>
      <c r="D2088" s="2">
        <f>MACD!E2088</f>
        <v>-7.0413682729736138E-2</v>
      </c>
      <c r="E2088" s="2">
        <f>MACD!F2088</f>
        <v>-3.0307461216092284E-2</v>
      </c>
      <c r="F2088" s="2">
        <f>'Moving Avg'!D2088</f>
        <v>6.0405199999999999</v>
      </c>
      <c r="G2088" s="2">
        <f>'Moving Avg'!F2088</f>
        <v>5.9885199999999985</v>
      </c>
      <c r="H2088" s="2">
        <f>'Moving Avg'!G2088</f>
        <v>6.0061260000000001</v>
      </c>
      <c r="I2088" s="2">
        <f>'Moving Avg'!H2088</f>
        <v>6.1651935000000062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5.9969000000000001</v>
      </c>
      <c r="C2089" s="2">
        <f>RSI!I2089</f>
        <v>48.958790815269431</v>
      </c>
      <c r="D2089" s="2">
        <f>MACD!E2089</f>
        <v>-7.9553759721975759E-2</v>
      </c>
      <c r="E2089" s="2">
        <f>MACD!F2089</f>
        <v>-4.0156720917268983E-2</v>
      </c>
      <c r="F2089" s="2">
        <f>'Moving Avg'!D2089</f>
        <v>6.0203800000000003</v>
      </c>
      <c r="G2089" s="2">
        <f>'Moving Avg'!F2089</f>
        <v>5.9872599999999983</v>
      </c>
      <c r="H2089" s="2">
        <f>'Moving Avg'!G2089</f>
        <v>6.003946</v>
      </c>
      <c r="I2089" s="2">
        <f>'Moving Avg'!H2089</f>
        <v>6.1637255000000071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6.0388000000000002</v>
      </c>
      <c r="C2090" s="2">
        <f>RSI!I2090</f>
        <v>54.624765209814619</v>
      </c>
      <c r="D2090" s="2">
        <f>MACD!E2090</f>
        <v>-8.3899361243281234E-2</v>
      </c>
      <c r="E2090" s="2">
        <f>MACD!F2090</f>
        <v>-4.8905248982471436E-2</v>
      </c>
      <c r="F2090" s="2">
        <f>'Moving Avg'!D2090</f>
        <v>6.0136599999999998</v>
      </c>
      <c r="G2090" s="2">
        <f>'Moving Avg'!F2090</f>
        <v>5.9889349999999979</v>
      </c>
      <c r="H2090" s="2">
        <f>'Moving Avg'!G2090</f>
        <v>6.0026039999999989</v>
      </c>
      <c r="I2090" s="2">
        <f>'Moving Avg'!H2090</f>
        <v>6.1626770000000066</v>
      </c>
      <c r="J2090" s="6" t="str">
        <f>OBV!F2090</f>
        <v>BULLISH</v>
      </c>
      <c r="K2090" s="6" t="str">
        <f>OBV!G2090</f>
        <v>NEUTRAL</v>
      </c>
      <c r="L2090" s="6" t="str">
        <f>OBV!H2090</f>
        <v>BULLISH DIVERGENCE</v>
      </c>
    </row>
    <row r="2091" spans="1:12" ht="13.5" x14ac:dyDescent="0.25">
      <c r="A2091" s="3">
        <f>RSI!A2091</f>
        <v>45049</v>
      </c>
      <c r="B2091" s="2">
        <f>RSI!B2091</f>
        <v>6.0388000000000002</v>
      </c>
      <c r="C2091" s="2">
        <f>RSI!I2091</f>
        <v>54.624765209814619</v>
      </c>
      <c r="D2091" s="2">
        <f>MACD!E2091</f>
        <v>-5.5519996495093871E-2</v>
      </c>
      <c r="E2091" s="2">
        <f>MACD!F2091</f>
        <v>-5.022819848499592E-2</v>
      </c>
      <c r="F2091" s="2">
        <f>'Moving Avg'!D2091</f>
        <v>6.0136599999999998</v>
      </c>
      <c r="G2091" s="2">
        <f>'Moving Avg'!F2091</f>
        <v>5.9906099999999984</v>
      </c>
      <c r="H2091" s="2">
        <f>'Moving Avg'!G2091</f>
        <v>6.0014279999999989</v>
      </c>
      <c r="I2091" s="2">
        <f>'Moving Avg'!H2091</f>
        <v>6.162257500000007</v>
      </c>
      <c r="J2091" s="6" t="str">
        <f>OBV!F2091</f>
        <v>BULLISH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6.0640000000000001</v>
      </c>
      <c r="C2092" s="2">
        <f>RSI!I2092</f>
        <v>57.885679162681498</v>
      </c>
      <c r="D2092" s="2">
        <f>MACD!E2092</f>
        <v>-3.3563286262238812E-2</v>
      </c>
      <c r="E2092" s="2">
        <f>MACD!F2092</f>
        <v>-4.6895216040444498E-2</v>
      </c>
      <c r="F2092" s="2">
        <f>'Moving Avg'!D2092</f>
        <v>6.0270800000000007</v>
      </c>
      <c r="G2092" s="2">
        <f>'Moving Avg'!F2092</f>
        <v>5.9964799999999983</v>
      </c>
      <c r="H2092" s="2">
        <f>'Moving Avg'!G2092</f>
        <v>6.0005899999999999</v>
      </c>
      <c r="I2092" s="2">
        <f>'Moving Avg'!H2092</f>
        <v>6.1609155000000078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5.9717000000000002</v>
      </c>
      <c r="C2093" s="2">
        <f>RSI!I2093</f>
        <v>45.100939561577512</v>
      </c>
      <c r="D2093" s="2">
        <f>MACD!E2093</f>
        <v>-9.7645727035935437E-3</v>
      </c>
      <c r="E2093" s="2">
        <f>MACD!F2093</f>
        <v>-3.9469087373074307E-2</v>
      </c>
      <c r="F2093" s="2">
        <f>'Moving Avg'!D2093</f>
        <v>6.0220399999999996</v>
      </c>
      <c r="G2093" s="2">
        <f>'Moving Avg'!F2093</f>
        <v>5.9977349999999987</v>
      </c>
      <c r="H2093" s="2">
        <f>'Moving Avg'!G2093</f>
        <v>5.9989119999999989</v>
      </c>
      <c r="I2093" s="2">
        <f>'Moving Avg'!H2093</f>
        <v>6.1595735000000085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6.0724</v>
      </c>
      <c r="C2094" s="2">
        <f>RSI!I2094</f>
        <v>56.411934361541668</v>
      </c>
      <c r="D2094" s="2">
        <f>MACD!E2094</f>
        <v>5.8900142586892912E-4</v>
      </c>
      <c r="E2094" s="2">
        <f>MACD!F2094</f>
        <v>-3.145746961328566E-2</v>
      </c>
      <c r="F2094" s="2">
        <f>'Moving Avg'!D2094</f>
        <v>6.0371400000000008</v>
      </c>
      <c r="G2094" s="2">
        <f>'Moving Avg'!F2094</f>
        <v>6.0052849999999989</v>
      </c>
      <c r="H2094" s="2">
        <f>'Moving Avg'!G2094</f>
        <v>5.9995839999999987</v>
      </c>
      <c r="I2094" s="2">
        <f>'Moving Avg'!H2094</f>
        <v>6.1590705000000083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</row>
    <row r="2095" spans="1:12" ht="13.5" x14ac:dyDescent="0.25">
      <c r="A2095" s="3">
        <f>RSI!A2095</f>
        <v>45055</v>
      </c>
      <c r="B2095" s="2">
        <f>RSI!B2095</f>
        <v>6.0388000000000002</v>
      </c>
      <c r="C2095" s="2">
        <f>RSI!I2095</f>
        <v>52.52342274511085</v>
      </c>
      <c r="D2095" s="2">
        <f>MACD!E2095</f>
        <v>7.5932090609081015E-3</v>
      </c>
      <c r="E2095" s="2">
        <f>MACD!F2095</f>
        <v>-2.3647333878446909E-2</v>
      </c>
      <c r="F2095" s="2">
        <f>'Moving Avg'!D2095</f>
        <v>6.0371400000000008</v>
      </c>
      <c r="G2095" s="2">
        <f>'Moving Avg'!F2095</f>
        <v>6.0115749999999988</v>
      </c>
      <c r="H2095" s="2">
        <f>'Moving Avg'!G2095</f>
        <v>6.0007579999999994</v>
      </c>
      <c r="I2095" s="2">
        <f>'Moving Avg'!H2095</f>
        <v>6.1578120000000096</v>
      </c>
      <c r="J2095" s="6" t="str">
        <f>OBV!F2095</f>
        <v>BEARISH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6.0388000000000002</v>
      </c>
      <c r="C2096" s="2">
        <f>RSI!I2096</f>
        <v>52.52342274511085</v>
      </c>
      <c r="D2096" s="2">
        <f>MACD!E2096</f>
        <v>8.2079790420817034E-3</v>
      </c>
      <c r="E2096" s="2">
        <f>MACD!F2096</f>
        <v>-1.727627129434119E-2</v>
      </c>
      <c r="F2096" s="2">
        <f>'Moving Avg'!D2096</f>
        <v>6.0371400000000008</v>
      </c>
      <c r="G2096" s="2">
        <f>'Moving Avg'!F2096</f>
        <v>6.0186999999999991</v>
      </c>
      <c r="H2096" s="2">
        <f>'Moving Avg'!G2096</f>
        <v>6.0017639999999997</v>
      </c>
      <c r="I2096" s="2">
        <f>'Moving Avg'!H2096</f>
        <v>6.1565535000000091</v>
      </c>
      <c r="J2096" s="6" t="str">
        <f>OBV!F2096</f>
        <v>BEARISH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6.0388000000000002</v>
      </c>
      <c r="C2097" s="2">
        <f>RSI!I2097</f>
        <v>52.523422745110842</v>
      </c>
      <c r="D2097" s="2">
        <f>MACD!E2097</f>
        <v>2.1499443658834494E-3</v>
      </c>
      <c r="E2097" s="2">
        <f>MACD!F2097</f>
        <v>-1.3391028162296262E-2</v>
      </c>
      <c r="F2097" s="2">
        <f>'Moving Avg'!D2097</f>
        <v>6.0321000000000016</v>
      </c>
      <c r="G2097" s="2">
        <f>'Moving Avg'!F2097</f>
        <v>6.0258249999999993</v>
      </c>
      <c r="H2097" s="2">
        <f>'Moving Avg'!G2097</f>
        <v>6.0027700000000008</v>
      </c>
      <c r="I2097" s="2">
        <f>'Moving Avg'!H2097</f>
        <v>6.1548760000000087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6.0724</v>
      </c>
      <c r="C2098" s="2">
        <f>RSI!I2098</f>
        <v>56.286810396444395</v>
      </c>
      <c r="D2098" s="2">
        <f>MACD!E2098</f>
        <v>-5.5872616552496979E-3</v>
      </c>
      <c r="E2098" s="2">
        <f>MACD!F2098</f>
        <v>-1.183027486088695E-2</v>
      </c>
      <c r="F2098" s="2">
        <f>'Moving Avg'!D2098</f>
        <v>6.0522400000000003</v>
      </c>
      <c r="G2098" s="2">
        <f>'Moving Avg'!F2098</f>
        <v>6.0358899999999984</v>
      </c>
      <c r="H2098" s="2">
        <f>'Moving Avg'!G2098</f>
        <v>6.0037760000000002</v>
      </c>
      <c r="I2098" s="2">
        <f>'Moving Avg'!H2098</f>
        <v>6.1529470000000082</v>
      </c>
      <c r="J2098" s="6" t="str">
        <f>OBV!F2098</f>
        <v>BEARISH</v>
      </c>
      <c r="K2098" s="6" t="str">
        <f>OBV!G2098</f>
        <v>NEUTRAL</v>
      </c>
      <c r="L2098" s="6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6.0724</v>
      </c>
      <c r="C2099" s="2">
        <f>RSI!I2099</f>
        <v>56.286810396444395</v>
      </c>
      <c r="D2099" s="2">
        <f>MACD!E2099</f>
        <v>-1.2445901567474493E-2</v>
      </c>
      <c r="E2099" s="2">
        <f>MACD!F2099</f>
        <v>-1.1953400202204459E-2</v>
      </c>
      <c r="F2099" s="2">
        <f>'Moving Avg'!D2099</f>
        <v>6.0522400000000003</v>
      </c>
      <c r="G2099" s="2">
        <f>'Moving Avg'!F2099</f>
        <v>6.0459549999999993</v>
      </c>
      <c r="H2099" s="2">
        <f>'Moving Avg'!G2099</f>
        <v>6.0047820000000014</v>
      </c>
      <c r="I2099" s="2">
        <f>'Moving Avg'!H2099</f>
        <v>6.1497600000000077</v>
      </c>
      <c r="J2099" s="6" t="str">
        <f>OBV!F2099</f>
        <v>BEARISH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6.0388000000000002</v>
      </c>
      <c r="C2100" s="2">
        <f>RSI!I2100</f>
        <v>51.547886001315391</v>
      </c>
      <c r="D2100" s="2">
        <f>MACD!E2100</f>
        <v>-9.6030023355417882E-3</v>
      </c>
      <c r="E2100" s="2">
        <f>MACD!F2100</f>
        <v>-1.1483320628871925E-2</v>
      </c>
      <c r="F2100" s="2">
        <f>'Moving Avg'!D2100</f>
        <v>6.0522400000000003</v>
      </c>
      <c r="G2100" s="2">
        <f>'Moving Avg'!F2100</f>
        <v>6.0522449999999983</v>
      </c>
      <c r="H2100" s="2">
        <f>'Moving Avg'!G2100</f>
        <v>6.0051160000000001</v>
      </c>
      <c r="I2100" s="2">
        <f>'Moving Avg'!H2100</f>
        <v>6.1457760000000077</v>
      </c>
      <c r="J2100" s="6" t="str">
        <f>OBV!F2100</f>
        <v>BULLISH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6.0640000000000001</v>
      </c>
      <c r="C2101" s="2">
        <f>RSI!I2101</f>
        <v>54.632919736137069</v>
      </c>
      <c r="D2101" s="2">
        <f>MACD!E2101</f>
        <v>-9.1328903750751422E-3</v>
      </c>
      <c r="E2101" s="2">
        <f>MACD!F2101</f>
        <v>-1.1013234578112568E-2</v>
      </c>
      <c r="F2101" s="2">
        <f>'Moving Avg'!D2101</f>
        <v>6.0572800000000004</v>
      </c>
      <c r="G2101" s="2">
        <f>'Moving Avg'!F2101</f>
        <v>6.0493100000000002</v>
      </c>
      <c r="H2101" s="2">
        <f>'Moving Avg'!G2101</f>
        <v>6.0059540000000018</v>
      </c>
      <c r="I2101" s="2">
        <f>'Moving Avg'!H2101</f>
        <v>6.1419180000000075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6.1059000000000001</v>
      </c>
      <c r="C2102" s="2">
        <f>RSI!I2102</f>
        <v>59.275900097955279</v>
      </c>
      <c r="D2102" s="2">
        <f>MACD!E2102</f>
        <v>-8.1744506296947961E-3</v>
      </c>
      <c r="E2102" s="2">
        <f>MACD!F2102</f>
        <v>-1.0445477788429015E-2</v>
      </c>
      <c r="F2102" s="2">
        <f>'Moving Avg'!D2102</f>
        <v>6.0706999999999995</v>
      </c>
      <c r="G2102" s="2">
        <f>'Moving Avg'!F2102</f>
        <v>6.04847</v>
      </c>
      <c r="H2102" s="2">
        <f>'Moving Avg'!G2102</f>
        <v>6.0079660000000024</v>
      </c>
      <c r="I2102" s="2">
        <f>'Moving Avg'!H2102</f>
        <v>6.1388985000000069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6.1898</v>
      </c>
      <c r="C2103" s="2">
        <f>RSI!I2103</f>
        <v>66.638541755969641</v>
      </c>
      <c r="D2103" s="2">
        <f>MACD!E2103</f>
        <v>-2.8222687859044804E-2</v>
      </c>
      <c r="E2103" s="2">
        <f>MACD!F2103</f>
        <v>-1.4000919802552173E-2</v>
      </c>
      <c r="F2103" s="2">
        <f>'Moving Avg'!D2103</f>
        <v>6.0941799999999997</v>
      </c>
      <c r="G2103" s="2">
        <f>'Moving Avg'!F2103</f>
        <v>6.0522449999999992</v>
      </c>
      <c r="H2103" s="2">
        <f>'Moving Avg'!G2103</f>
        <v>6.0123280000000019</v>
      </c>
      <c r="I2103" s="2">
        <f>'Moving Avg'!H2103</f>
        <v>6.1367175000000076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6.1646999999999998</v>
      </c>
      <c r="C2104" s="2">
        <f>RSI!I2104</f>
        <v>62.970647771601826</v>
      </c>
      <c r="D2104" s="2">
        <f>MACD!E2104</f>
        <v>-2.8742273291053166E-2</v>
      </c>
      <c r="E2104" s="2">
        <f>MACD!F2104</f>
        <v>-1.694919050025237E-2</v>
      </c>
      <c r="F2104" s="2">
        <f>'Moving Avg'!D2104</f>
        <v>6.1126399999999999</v>
      </c>
      <c r="G2104" s="2">
        <f>'Moving Avg'!F2104</f>
        <v>6.0556000000000001</v>
      </c>
      <c r="H2104" s="2">
        <f>'Moving Avg'!G2104</f>
        <v>6.0155160000000034</v>
      </c>
      <c r="I2104" s="2">
        <f>'Moving Avg'!H2104</f>
        <v>6.1340755000000078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6.2065999999999999</v>
      </c>
      <c r="C2105" s="2">
        <f>RSI!I2105</f>
        <v>66.304792233650005</v>
      </c>
      <c r="D2105" s="2">
        <f>MACD!E2105</f>
        <v>-3.8146594945293266E-2</v>
      </c>
      <c r="E2105" s="2">
        <f>MACD!F2105</f>
        <v>-2.118867138926055E-2</v>
      </c>
      <c r="F2105" s="2">
        <f>'Moving Avg'!D2105</f>
        <v>6.1462000000000003</v>
      </c>
      <c r="G2105" s="2">
        <f>'Moving Avg'!F2105</f>
        <v>6.0623099999999992</v>
      </c>
      <c r="H2105" s="2">
        <f>'Moving Avg'!G2105</f>
        <v>6.0197100000000026</v>
      </c>
      <c r="I2105" s="2">
        <f>'Moving Avg'!H2105</f>
        <v>6.1316015000000093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6.1981999999999999</v>
      </c>
      <c r="C2106" s="2">
        <f>RSI!I2106</f>
        <v>65.040429618737136</v>
      </c>
      <c r="D2106" s="2">
        <f>MACD!E2106</f>
        <v>-4.6369962680718579E-2</v>
      </c>
      <c r="E2106" s="2">
        <f>MACD!F2106</f>
        <v>-2.6224929647552159E-2</v>
      </c>
      <c r="F2106" s="2">
        <f>'Moving Avg'!D2106</f>
        <v>6.1730400000000003</v>
      </c>
      <c r="G2106" s="2">
        <f>'Moving Avg'!F2106</f>
        <v>6.0702800000000003</v>
      </c>
      <c r="H2106" s="2">
        <f>'Moving Avg'!G2106</f>
        <v>6.0239040000000008</v>
      </c>
      <c r="I2106" s="2">
        <f>'Moving Avg'!H2106</f>
        <v>6.1290855000000093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6.2401</v>
      </c>
      <c r="C2107" s="2">
        <f>RSI!I2107</f>
        <v>68.288754424465054</v>
      </c>
      <c r="D2107" s="2">
        <f>MACD!E2107</f>
        <v>-5.7204567457127986E-2</v>
      </c>
      <c r="E2107" s="2">
        <f>MACD!F2107</f>
        <v>-3.242085720946733E-2</v>
      </c>
      <c r="F2107" s="2">
        <f>'Moving Avg'!D2107</f>
        <v>6.1998800000000003</v>
      </c>
      <c r="G2107" s="2">
        <f>'Moving Avg'!F2107</f>
        <v>6.0824400000000001</v>
      </c>
      <c r="H2107" s="2">
        <f>'Moving Avg'!G2107</f>
        <v>6.0279300000000005</v>
      </c>
      <c r="I2107" s="2">
        <f>'Moving Avg'!H2107</f>
        <v>6.1265690000000097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6.1562999999999999</v>
      </c>
      <c r="C2108" s="2">
        <f>RSI!I2108</f>
        <v>56.901221837262902</v>
      </c>
      <c r="D2108" s="2">
        <f>MACD!E2108</f>
        <v>-5.5958692937708499E-2</v>
      </c>
      <c r="E2108" s="2">
        <f>MACD!F2108</f>
        <v>-3.7128424355115569E-2</v>
      </c>
      <c r="F2108" s="2">
        <f>'Moving Avg'!D2108</f>
        <v>6.1931799999999999</v>
      </c>
      <c r="G2108" s="2">
        <f>'Moving Avg'!F2108</f>
        <v>6.0904100000000003</v>
      </c>
      <c r="H2108" s="2">
        <f>'Moving Avg'!G2108</f>
        <v>6.0302800000000003</v>
      </c>
      <c r="I2108" s="2">
        <f>'Moving Avg'!H2108</f>
        <v>6.1238435000000084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6.0556000000000001</v>
      </c>
      <c r="C2109" s="2">
        <f>RSI!I2109</f>
        <v>46.80148208646613</v>
      </c>
      <c r="D2109" s="2">
        <f>MACD!E2109</f>
        <v>-4.7841740616935802E-2</v>
      </c>
      <c r="E2109" s="2">
        <f>MACD!F2109</f>
        <v>-3.9271087607479618E-2</v>
      </c>
      <c r="F2109" s="2">
        <f>'Moving Avg'!D2109</f>
        <v>6.17136</v>
      </c>
      <c r="G2109" s="2">
        <f>'Moving Avg'!F2109</f>
        <v>6.0933450000000002</v>
      </c>
      <c r="H2109" s="2">
        <f>'Moving Avg'!G2109</f>
        <v>6.0306160000000002</v>
      </c>
      <c r="I2109" s="2">
        <f>'Moving Avg'!H2109</f>
        <v>6.1207820000000073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6.0556000000000001</v>
      </c>
      <c r="C2110" s="2">
        <f>RSI!I2110</f>
        <v>46.80148208646613</v>
      </c>
      <c r="D2110" s="2">
        <f>MACD!E2110</f>
        <v>-4.5914877794484887E-2</v>
      </c>
      <c r="E2110" s="2">
        <f>MACD!F2110</f>
        <v>-4.0599845644880679E-2</v>
      </c>
      <c r="F2110" s="2">
        <f>'Moving Avg'!D2110</f>
        <v>6.1411599999999993</v>
      </c>
      <c r="G2110" s="2">
        <f>'Moving Avg'!F2110</f>
        <v>6.0941850000000013</v>
      </c>
      <c r="H2110" s="2">
        <f>'Moving Avg'!G2110</f>
        <v>6.0309520000000001</v>
      </c>
      <c r="I2110" s="2">
        <f>'Moving Avg'!H2110</f>
        <v>6.1175530000000062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6.0388000000000002</v>
      </c>
      <c r="C2111" s="2">
        <f>RSI!I2111</f>
        <v>45.247547221590246</v>
      </c>
      <c r="D2111" s="2">
        <f>MACD!E2111</f>
        <v>-3.8952066434507771E-2</v>
      </c>
      <c r="E2111" s="2">
        <f>MACD!F2111</f>
        <v>-4.02702898028061E-2</v>
      </c>
      <c r="F2111" s="2">
        <f>'Moving Avg'!D2111</f>
        <v>6.10928</v>
      </c>
      <c r="G2111" s="2">
        <f>'Moving Avg'!F2111</f>
        <v>6.0941850000000004</v>
      </c>
      <c r="H2111" s="2">
        <f>'Moving Avg'!G2111</f>
        <v>6.0311179999999993</v>
      </c>
      <c r="I2111" s="2">
        <f>'Moving Avg'!H2111</f>
        <v>6.1142815000000068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6.0388000000000002</v>
      </c>
      <c r="C2112" s="2">
        <f>RSI!I2112</f>
        <v>45.247547221590246</v>
      </c>
      <c r="D2112" s="2">
        <f>MACD!E2112</f>
        <v>-2.6319640822737966E-2</v>
      </c>
      <c r="E2112" s="2">
        <f>MACD!F2112</f>
        <v>-3.7480160006792475E-2</v>
      </c>
      <c r="F2112" s="2">
        <f>'Moving Avg'!D2112</f>
        <v>6.0690200000000001</v>
      </c>
      <c r="G2112" s="2">
        <f>'Moving Avg'!F2112</f>
        <v>6.0929249999999993</v>
      </c>
      <c r="H2112" s="2">
        <f>'Moving Avg'!G2112</f>
        <v>6.0319559999999992</v>
      </c>
      <c r="I2112" s="2">
        <f>'Moving Avg'!H2112</f>
        <v>6.1110100000000056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6.1227</v>
      </c>
      <c r="C2113" s="2">
        <f>RSI!I2113</f>
        <v>54.078564013907872</v>
      </c>
      <c r="D2113" s="2">
        <f>MACD!E2113</f>
        <v>-8.6649524850512805E-3</v>
      </c>
      <c r="E2113" s="2">
        <f>MACD!F2113</f>
        <v>-3.1717118502444241E-2</v>
      </c>
      <c r="F2113" s="2">
        <f>'Moving Avg'!D2113</f>
        <v>6.0623000000000005</v>
      </c>
      <c r="G2113" s="2">
        <f>'Moving Avg'!F2113</f>
        <v>6.1004749999999985</v>
      </c>
      <c r="H2113" s="2">
        <f>'Moving Avg'!G2113</f>
        <v>6.0356460000000007</v>
      </c>
      <c r="I2113" s="2">
        <f>'Moving Avg'!H2113</f>
        <v>6.1083260000000061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5.9969000000000001</v>
      </c>
      <c r="C2114" s="2">
        <f>RSI!I2114</f>
        <v>42.904455396040177</v>
      </c>
      <c r="D2114" s="2">
        <f>MACD!E2114</f>
        <v>1.1487466611256991E-2</v>
      </c>
      <c r="E2114" s="2">
        <f>MACD!F2114</f>
        <v>-2.3076201479703996E-2</v>
      </c>
      <c r="F2114" s="2">
        <f>'Moving Avg'!D2114</f>
        <v>6.0505600000000008</v>
      </c>
      <c r="G2114" s="2">
        <f>'Moving Avg'!F2114</f>
        <v>6.0966999999999985</v>
      </c>
      <c r="H2114" s="2">
        <f>'Moving Avg'!G2114</f>
        <v>6.0361500000000001</v>
      </c>
      <c r="I2114" s="2">
        <f>'Moving Avg'!H2114</f>
        <v>6.1051805000000066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6.0808</v>
      </c>
      <c r="C2115" s="2">
        <f>RSI!I2115</f>
        <v>50.282821710903612</v>
      </c>
      <c r="D2115" s="2">
        <f>MACD!E2115</f>
        <v>2.9289077394845542E-2</v>
      </c>
      <c r="E2115" s="2">
        <f>MACD!F2115</f>
        <v>-1.2603145704794087E-2</v>
      </c>
      <c r="F2115" s="2">
        <f>'Moving Avg'!D2115</f>
        <v>6.0556000000000001</v>
      </c>
      <c r="G2115" s="2">
        <f>'Moving Avg'!F2115</f>
        <v>6.0987999999999989</v>
      </c>
      <c r="H2115" s="2">
        <f>'Moving Avg'!G2115</f>
        <v>6.0390020000000018</v>
      </c>
      <c r="I2115" s="2">
        <f>'Moving Avg'!H2115</f>
        <v>6.1025385000000076</v>
      </c>
      <c r="J2115" s="6" t="str">
        <f>OBV!F2115</f>
        <v>BEARISH</v>
      </c>
      <c r="K2115" s="6" t="str">
        <f>OBV!G2115</f>
        <v>NEUTRAL</v>
      </c>
      <c r="L2115" s="6" t="str">
        <f>OBV!H2115</f>
        <v>BEARISH DIVERGENCE</v>
      </c>
    </row>
    <row r="2116" spans="1:12" ht="13.5" x14ac:dyDescent="0.25">
      <c r="A2116" s="3">
        <f>RSI!A2116</f>
        <v>45084</v>
      </c>
      <c r="B2116" s="2">
        <f>RSI!B2116</f>
        <v>6.0305</v>
      </c>
      <c r="C2116" s="2">
        <f>RSI!I2116</f>
        <v>46.410553354147709</v>
      </c>
      <c r="D2116" s="2">
        <f>MACD!E2116</f>
        <v>4.6769666158114731E-2</v>
      </c>
      <c r="E2116" s="2">
        <f>MACD!F2116</f>
        <v>-7.2858333221232328E-4</v>
      </c>
      <c r="F2116" s="2">
        <f>'Moving Avg'!D2116</f>
        <v>6.0539399999999999</v>
      </c>
      <c r="G2116" s="2">
        <f>'Moving Avg'!F2116</f>
        <v>6.0983849999999986</v>
      </c>
      <c r="H2116" s="2">
        <f>'Moving Avg'!G2116</f>
        <v>6.0396739999999998</v>
      </c>
      <c r="I2116" s="2">
        <f>'Moving Avg'!H2116</f>
        <v>6.0997290000000071</v>
      </c>
      <c r="J2116" s="6" t="str">
        <f>OBV!F2116</f>
        <v>BULLISH</v>
      </c>
      <c r="K2116" s="6" t="str">
        <f>OBV!G2116</f>
        <v>NEUTRAL</v>
      </c>
      <c r="L2116" s="6" t="str">
        <f>OBV!H2116</f>
        <v>BULLISH DIVERGENCE</v>
      </c>
    </row>
    <row r="2117" spans="1:12" ht="13.5" x14ac:dyDescent="0.25">
      <c r="A2117" s="3">
        <f>RSI!A2117</f>
        <v>45085</v>
      </c>
      <c r="B2117" s="2">
        <f>RSI!B2117</f>
        <v>6.173</v>
      </c>
      <c r="C2117" s="2">
        <f>RSI!I2117</f>
        <v>56.606015157890837</v>
      </c>
      <c r="D2117" s="2">
        <f>MACD!E2117</f>
        <v>5.7734005888218753E-2</v>
      </c>
      <c r="E2117" s="2">
        <f>MACD!F2117</f>
        <v>1.0963934511873892E-2</v>
      </c>
      <c r="F2117" s="2">
        <f>'Moving Avg'!D2117</f>
        <v>6.0807799999999999</v>
      </c>
      <c r="G2117" s="2">
        <f>'Moving Avg'!F2117</f>
        <v>6.1050949999999986</v>
      </c>
      <c r="H2117" s="2">
        <f>'Moving Avg'!G2117</f>
        <v>6.0431959999999991</v>
      </c>
      <c r="I2117" s="2">
        <f>'Moving Avg'!H2117</f>
        <v>6.0973385000000064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6.3120000000000003</v>
      </c>
      <c r="C2118" s="2">
        <f>RSI!I2118</f>
        <v>63.833937490175884</v>
      </c>
      <c r="D2118" s="2">
        <f>MACD!E2118</f>
        <v>4.3242431535586157E-2</v>
      </c>
      <c r="E2118" s="2">
        <f>MACD!F2118</f>
        <v>1.7419633916616346E-2</v>
      </c>
      <c r="F2118" s="2">
        <f>'Moving Avg'!D2118</f>
        <v>6.1186400000000001</v>
      </c>
      <c r="G2118" s="2">
        <f>'Moving Avg'!F2118</f>
        <v>6.1170749999999989</v>
      </c>
      <c r="H2118" s="2">
        <f>'Moving Avg'!G2118</f>
        <v>6.0496659999999993</v>
      </c>
      <c r="I2118" s="2">
        <f>'Moving Avg'!H2118</f>
        <v>6.095643000000007</v>
      </c>
      <c r="J2118" s="6" t="str">
        <f>OBV!F2118</f>
        <v>BULLISH</v>
      </c>
      <c r="K2118" s="6" t="str">
        <f>OBV!G2118</f>
        <v>NEUTRAL</v>
      </c>
      <c r="L2118" s="6" t="str">
        <f>OBV!H2118</f>
        <v>BULLISH DIVERGENCE</v>
      </c>
    </row>
    <row r="2119" spans="1:12" ht="13.5" x14ac:dyDescent="0.25">
      <c r="A2119" s="3">
        <f>RSI!A2119</f>
        <v>45089</v>
      </c>
      <c r="B2119" s="2">
        <f>RSI!B2119</f>
        <v>6.2302999999999997</v>
      </c>
      <c r="C2119" s="2">
        <f>RSI!I2119</f>
        <v>57.74564991856974</v>
      </c>
      <c r="D2119" s="2">
        <f>MACD!E2119</f>
        <v>2.0181027908473759E-2</v>
      </c>
      <c r="E2119" s="2">
        <f>MACD!F2119</f>
        <v>1.7971912714987829E-2</v>
      </c>
      <c r="F2119" s="2">
        <f>'Moving Avg'!D2119</f>
        <v>6.1653200000000004</v>
      </c>
      <c r="G2119" s="2">
        <f>'Moving Avg'!F2119</f>
        <v>6.1249699999999994</v>
      </c>
      <c r="H2119" s="2">
        <f>'Moving Avg'!G2119</f>
        <v>6.0538299999999996</v>
      </c>
      <c r="I2119" s="2">
        <f>'Moving Avg'!H2119</f>
        <v>6.0936645000000054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6.3120000000000003</v>
      </c>
      <c r="C2120" s="2">
        <f>RSI!I2120</f>
        <v>61.681484872842489</v>
      </c>
      <c r="D2120" s="2">
        <f>MACD!E2120</f>
        <v>-6.1597416330929633E-3</v>
      </c>
      <c r="E2120" s="2">
        <f>MACD!F2120</f>
        <v>1.314558184537167E-2</v>
      </c>
      <c r="F2120" s="2">
        <f>'Moving Avg'!D2120</f>
        <v>6.2115600000000004</v>
      </c>
      <c r="G2120" s="2">
        <f>'Moving Avg'!F2120</f>
        <v>6.1386299999999991</v>
      </c>
      <c r="H2120" s="2">
        <f>'Moving Avg'!G2120</f>
        <v>6.0599639999999999</v>
      </c>
      <c r="I2120" s="2">
        <f>'Moving Avg'!H2120</f>
        <v>6.0916335000000057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6.3120000000000003</v>
      </c>
      <c r="C2121" s="2">
        <f>RSI!I2121</f>
        <v>61.681484872842489</v>
      </c>
      <c r="D2121" s="2">
        <f>MACD!E2121</f>
        <v>-3.2233452907731497E-2</v>
      </c>
      <c r="E2121" s="2">
        <f>MACD!F2121</f>
        <v>4.069774894751038E-3</v>
      </c>
      <c r="F2121" s="2">
        <f>'Moving Avg'!D2121</f>
        <v>6.2678600000000007</v>
      </c>
      <c r="G2121" s="2">
        <f>'Moving Avg'!F2121</f>
        <v>6.1510299999999996</v>
      </c>
      <c r="H2121" s="2">
        <f>'Moving Avg'!G2121</f>
        <v>6.066098000000002</v>
      </c>
      <c r="I2121" s="2">
        <f>'Moving Avg'!H2121</f>
        <v>6.0896445000000039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6.3120000000000003</v>
      </c>
      <c r="C2122" s="2">
        <f>RSI!I2122</f>
        <v>61.681484872842489</v>
      </c>
      <c r="D2122" s="2">
        <f>MACD!E2122</f>
        <v>-5.5407631793471523E-2</v>
      </c>
      <c r="E2122" s="2">
        <f>MACD!F2122</f>
        <v>-7.8257064428934736E-3</v>
      </c>
      <c r="F2122" s="2">
        <f>'Moving Avg'!D2122</f>
        <v>6.2956600000000007</v>
      </c>
      <c r="G2122" s="2">
        <f>'Moving Avg'!F2122</f>
        <v>6.1613349999999993</v>
      </c>
      <c r="H2122" s="2">
        <f>'Moving Avg'!G2122</f>
        <v>6.0734060000000012</v>
      </c>
      <c r="I2122" s="2">
        <f>'Moving Avg'!H2122</f>
        <v>6.0876555000000039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6.3029999999999999</v>
      </c>
      <c r="C2123" s="2">
        <f>RSI!I2123</f>
        <v>60.901000196962229</v>
      </c>
      <c r="D2123" s="2">
        <f>MACD!E2123</f>
        <v>-6.2471645088071348E-2</v>
      </c>
      <c r="E2123" s="2">
        <f>MACD!F2123</f>
        <v>-1.8754894171929049E-2</v>
      </c>
      <c r="F2123" s="2">
        <f>'Moving Avg'!D2123</f>
        <v>6.2938600000000005</v>
      </c>
      <c r="G2123" s="2">
        <f>'Moving Avg'!F2123</f>
        <v>6.1669949999999991</v>
      </c>
      <c r="H2123" s="2">
        <f>'Moving Avg'!G2123</f>
        <v>6.080534000000001</v>
      </c>
      <c r="I2123" s="2">
        <f>'Moving Avg'!H2123</f>
        <v>6.0860825000000034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6.2666000000000004</v>
      </c>
      <c r="C2124" s="2">
        <f>RSI!I2124</f>
        <v>57.719890701017881</v>
      </c>
      <c r="D2124" s="2">
        <f>MACD!E2124</f>
        <v>-8.6006451571440934E-2</v>
      </c>
      <c r="E2124" s="2">
        <f>MACD!F2124</f>
        <v>-3.2205205651831423E-2</v>
      </c>
      <c r="F2124" s="2">
        <f>'Moving Avg'!D2124</f>
        <v>6.3011200000000001</v>
      </c>
      <c r="G2124" s="2">
        <f>'Moving Avg'!F2124</f>
        <v>6.172089999999999</v>
      </c>
      <c r="H2124" s="2">
        <f>'Moving Avg'!G2124</f>
        <v>6.0874379999999997</v>
      </c>
      <c r="I2124" s="2">
        <f>'Moving Avg'!H2124</f>
        <v>6.0843275000000041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</row>
    <row r="2125" spans="1:12" ht="13.5" x14ac:dyDescent="0.25">
      <c r="A2125" s="3">
        <f>RSI!A2125</f>
        <v>45097</v>
      </c>
      <c r="B2125" s="2">
        <f>RSI!B2125</f>
        <v>6.2484999999999999</v>
      </c>
      <c r="C2125" s="2">
        <f>RSI!I2125</f>
        <v>56.149309174955</v>
      </c>
      <c r="D2125" s="2">
        <f>MACD!E2125</f>
        <v>-9.2290343242782846E-2</v>
      </c>
      <c r="E2125" s="2">
        <f>MACD!F2125</f>
        <v>-4.4222233170021712E-2</v>
      </c>
      <c r="F2125" s="2">
        <f>'Moving Avg'!D2125</f>
        <v>6.2884200000000003</v>
      </c>
      <c r="G2125" s="2">
        <f>'Moving Avg'!F2125</f>
        <v>6.1741849999999996</v>
      </c>
      <c r="H2125" s="2">
        <f>'Moving Avg'!G2125</f>
        <v>6.0941479999999988</v>
      </c>
      <c r="I2125" s="2">
        <f>'Moving Avg'!H2125</f>
        <v>6.0822305000000032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6.2211999999999996</v>
      </c>
      <c r="C2126" s="2">
        <f>RSI!I2126</f>
        <v>53.772659046517163</v>
      </c>
      <c r="D2126" s="2">
        <f>MACD!E2126</f>
        <v>-0.10378922881727792</v>
      </c>
      <c r="E2126" s="2">
        <f>MACD!F2126</f>
        <v>-5.6135632299472958E-2</v>
      </c>
      <c r="F2126" s="2">
        <f>'Moving Avg'!D2126</f>
        <v>6.2702599999999995</v>
      </c>
      <c r="G2126" s="2">
        <f>'Moving Avg'!F2126</f>
        <v>6.1753349999999987</v>
      </c>
      <c r="H2126" s="2">
        <f>'Moving Avg'!G2126</f>
        <v>6.1006460000000002</v>
      </c>
      <c r="I2126" s="2">
        <f>'Moving Avg'!H2126</f>
        <v>6.0802065000000027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6.2666000000000004</v>
      </c>
      <c r="C2127" s="2">
        <f>RSI!I2127</f>
        <v>57.03000598884492</v>
      </c>
      <c r="D2127" s="2">
        <f>MACD!E2127</f>
        <v>-9.5228649380573849E-2</v>
      </c>
      <c r="E2127" s="2">
        <f>MACD!F2127</f>
        <v>-6.3954235715693142E-2</v>
      </c>
      <c r="F2127" s="2">
        <f>'Moving Avg'!D2127</f>
        <v>6.2611800000000004</v>
      </c>
      <c r="G2127" s="2">
        <f>'Moving Avg'!F2127</f>
        <v>6.17666</v>
      </c>
      <c r="H2127" s="2">
        <f>'Moving Avg'!G2127</f>
        <v>6.1080519999999998</v>
      </c>
      <c r="I2127" s="2">
        <f>'Moving Avg'!H2127</f>
        <v>6.0803805000000022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6.3211000000000004</v>
      </c>
      <c r="C2128" s="2">
        <f>RSI!I2128</f>
        <v>60.617519189856701</v>
      </c>
      <c r="D2128" s="2">
        <f>MACD!E2128</f>
        <v>-7.1155504244916123E-2</v>
      </c>
      <c r="E2128" s="2">
        <f>MACD!F2128</f>
        <v>-6.5394489421537735E-2</v>
      </c>
      <c r="F2128" s="2">
        <f>'Moving Avg'!D2128</f>
        <v>6.2648000000000001</v>
      </c>
      <c r="G2128" s="2">
        <f>'Moving Avg'!F2128</f>
        <v>6.184899999999999</v>
      </c>
      <c r="H2128" s="2">
        <f>'Moving Avg'!G2128</f>
        <v>6.1170520000000002</v>
      </c>
      <c r="I2128" s="2">
        <f>'Moving Avg'!H2128</f>
        <v>6.0804920000000013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6.3574000000000002</v>
      </c>
      <c r="C2129" s="2">
        <f>RSI!I2129</f>
        <v>62.842709009562682</v>
      </c>
      <c r="D2129" s="2">
        <f>MACD!E2129</f>
        <v>-6.6845712423590165E-2</v>
      </c>
      <c r="E2129" s="2">
        <f>MACD!F2129</f>
        <v>-6.568473402194823E-2</v>
      </c>
      <c r="F2129" s="2">
        <f>'Moving Avg'!D2129</f>
        <v>6.2829600000000001</v>
      </c>
      <c r="G2129" s="2">
        <f>'Moving Avg'!F2129</f>
        <v>6.1999899999999988</v>
      </c>
      <c r="H2129" s="2">
        <f>'Moving Avg'!G2129</f>
        <v>6.1267779999999989</v>
      </c>
      <c r="I2129" s="2">
        <f>'Moving Avg'!H2129</f>
        <v>6.0800720000000021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6.4482999999999997</v>
      </c>
      <c r="C2130" s="2">
        <f>RSI!I2130</f>
        <v>67.755826847481188</v>
      </c>
      <c r="D2130" s="2">
        <f>MACD!E2130</f>
        <v>-5.83198560117415E-2</v>
      </c>
      <c r="E2130" s="2">
        <f>MACD!F2130</f>
        <v>-6.4211758419906895E-2</v>
      </c>
      <c r="F2130" s="2">
        <f>'Moving Avg'!D2130</f>
        <v>6.3229199999999999</v>
      </c>
      <c r="G2130" s="2">
        <f>'Moving Avg'!F2130</f>
        <v>6.2196249999999988</v>
      </c>
      <c r="H2130" s="2">
        <f>'Moving Avg'!G2130</f>
        <v>6.1374839999999997</v>
      </c>
      <c r="I2130" s="2">
        <f>'Moving Avg'!H2130</f>
        <v>6.0816160000000021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6.5027999999999997</v>
      </c>
      <c r="C2131" s="2">
        <f>RSI!I2131</f>
        <v>70.292134265134123</v>
      </c>
      <c r="D2131" s="2">
        <f>MACD!E2131</f>
        <v>-5.6565753626255599E-2</v>
      </c>
      <c r="E2131" s="2">
        <f>MACD!F2131</f>
        <v>-6.2682557461176638E-2</v>
      </c>
      <c r="F2131" s="2">
        <f>'Moving Avg'!D2131</f>
        <v>6.3792400000000011</v>
      </c>
      <c r="G2131" s="2">
        <f>'Moving Avg'!F2131</f>
        <v>6.2428249999999981</v>
      </c>
      <c r="H2131" s="2">
        <f>'Moving Avg'!G2131</f>
        <v>6.1450860000000009</v>
      </c>
      <c r="I2131" s="2">
        <f>'Moving Avg'!H2131</f>
        <v>6.083474500000003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6.4936999999999996</v>
      </c>
      <c r="C2132" s="2">
        <f>RSI!I2132</f>
        <v>69.311770584326368</v>
      </c>
      <c r="D2132" s="2">
        <f>MACD!E2132</f>
        <v>-5.6047117812826563E-2</v>
      </c>
      <c r="E2132" s="2">
        <f>MACD!F2132</f>
        <v>-6.1355469531506626E-2</v>
      </c>
      <c r="F2132" s="2">
        <f>'Moving Avg'!D2132</f>
        <v>6.4246600000000003</v>
      </c>
      <c r="G2132" s="2">
        <f>'Moving Avg'!F2132</f>
        <v>6.2655699999999994</v>
      </c>
      <c r="H2132" s="2">
        <f>'Moving Avg'!G2132</f>
        <v>6.1525060000000007</v>
      </c>
      <c r="I2132" s="2">
        <f>'Moving Avg'!H2132</f>
        <v>6.0856230000000027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6.4482999999999997</v>
      </c>
      <c r="C2133" s="2">
        <f>RSI!I2133</f>
        <v>64.480017067051307</v>
      </c>
      <c r="D2133" s="2">
        <f>MACD!E2133</f>
        <v>-5.509437331156164E-2</v>
      </c>
      <c r="E2133" s="2">
        <f>MACD!F2133</f>
        <v>-6.0103250287517632E-2</v>
      </c>
      <c r="F2133" s="2">
        <f>'Moving Avg'!D2133</f>
        <v>6.4501000000000008</v>
      </c>
      <c r="G2133" s="2">
        <f>'Moving Avg'!F2133</f>
        <v>6.2818499999999995</v>
      </c>
      <c r="H2133" s="2">
        <f>'Moving Avg'!G2133</f>
        <v>6.1591860000000009</v>
      </c>
      <c r="I2133" s="2">
        <f>'Moving Avg'!H2133</f>
        <v>6.0868735000000012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6.3120000000000003</v>
      </c>
      <c r="C2134" s="2">
        <f>RSI!I2134</f>
        <v>52.62026755030967</v>
      </c>
      <c r="D2134" s="2">
        <f>MACD!E2134</f>
        <v>-5.0879609120409341E-2</v>
      </c>
      <c r="E2134" s="2">
        <f>MACD!F2134</f>
        <v>-5.8258522054095978E-2</v>
      </c>
      <c r="F2134" s="2">
        <f>'Moving Avg'!D2134</f>
        <v>6.44102</v>
      </c>
      <c r="G2134" s="2">
        <f>'Moving Avg'!F2134</f>
        <v>6.2976049999999999</v>
      </c>
      <c r="H2134" s="2">
        <f>'Moving Avg'!G2134</f>
        <v>6.1634740000000008</v>
      </c>
      <c r="I2134" s="2">
        <f>'Moving Avg'!H2134</f>
        <v>6.0876100000000015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6.4301000000000004</v>
      </c>
      <c r="C2135" s="2">
        <f>RSI!I2135</f>
        <v>59.560784510615782</v>
      </c>
      <c r="D2135" s="2">
        <f>MACD!E2135</f>
        <v>-5.9047761288362643E-2</v>
      </c>
      <c r="E2135" s="2">
        <f>MACD!F2135</f>
        <v>-5.8416369900949318E-2</v>
      </c>
      <c r="F2135" s="2">
        <f>'Moving Avg'!D2135</f>
        <v>6.4373800000000001</v>
      </c>
      <c r="G2135" s="2">
        <f>'Moving Avg'!F2135</f>
        <v>6.3150699999999995</v>
      </c>
      <c r="H2135" s="2">
        <f>'Moving Avg'!G2135</f>
        <v>6.1706280000000016</v>
      </c>
      <c r="I2135" s="2">
        <f>'Moving Avg'!H2135</f>
        <v>6.0885180000000014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6.2666000000000004</v>
      </c>
      <c r="C2136" s="2">
        <f>RSI!I2136</f>
        <v>48.884443557977214</v>
      </c>
      <c r="D2136" s="2">
        <f>MACD!E2136</f>
        <v>-5.8932806305552532E-2</v>
      </c>
      <c r="E2136" s="2">
        <f>MACD!F2136</f>
        <v>-5.8519657181869966E-2</v>
      </c>
      <c r="F2136" s="2">
        <f>'Moving Avg'!D2136</f>
        <v>6.3901400000000006</v>
      </c>
      <c r="G2136" s="2">
        <f>'Moving Avg'!F2136</f>
        <v>6.3268749999999994</v>
      </c>
      <c r="H2136" s="2">
        <f>'Moving Avg'!G2136</f>
        <v>6.1751840000000016</v>
      </c>
      <c r="I2136" s="2">
        <f>'Moving Avg'!H2136</f>
        <v>6.0881890000000007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6.2393999999999998</v>
      </c>
      <c r="C2137" s="2">
        <f>RSI!I2137</f>
        <v>47.363403137588229</v>
      </c>
      <c r="D2137" s="2">
        <f>MACD!E2137</f>
        <v>-4.9689091646022199E-2</v>
      </c>
      <c r="E2137" s="2">
        <f>MACD!F2137</f>
        <v>-5.6753544074700416E-2</v>
      </c>
      <c r="F2137" s="2">
        <f>'Moving Avg'!D2137</f>
        <v>6.3392800000000005</v>
      </c>
      <c r="G2137" s="2">
        <f>'Moving Avg'!F2137</f>
        <v>6.3301949999999998</v>
      </c>
      <c r="H2137" s="2">
        <f>'Moving Avg'!G2137</f>
        <v>6.1800340000000018</v>
      </c>
      <c r="I2137" s="2">
        <f>'Moving Avg'!H2137</f>
        <v>6.0866755000000001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6.2393999999999998</v>
      </c>
      <c r="C2138" s="2">
        <f>RSI!I2138</f>
        <v>47.363403137588229</v>
      </c>
      <c r="D2138" s="2">
        <f>MACD!E2138</f>
        <v>-3.3186020711679198E-2</v>
      </c>
      <c r="E2138" s="2">
        <f>MACD!F2138</f>
        <v>-5.2040039402096172E-2</v>
      </c>
      <c r="F2138" s="2">
        <f>'Moving Avg'!D2138</f>
        <v>6.2975000000000003</v>
      </c>
      <c r="G2138" s="2">
        <f>'Moving Avg'!F2138</f>
        <v>6.3265650000000004</v>
      </c>
      <c r="H2138" s="2">
        <f>'Moving Avg'!G2138</f>
        <v>6.184884000000002</v>
      </c>
      <c r="I2138" s="2">
        <f>'Moving Avg'!H2138</f>
        <v>6.0860009999999996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6.2211999999999996</v>
      </c>
      <c r="C2139" s="2">
        <f>RSI!I2139</f>
        <v>46.246737805299816</v>
      </c>
      <c r="D2139" s="2">
        <f>MACD!E2139</f>
        <v>-1.2014258347600837E-2</v>
      </c>
      <c r="E2139" s="2">
        <f>MACD!F2139</f>
        <v>-4.4034883191197104E-2</v>
      </c>
      <c r="F2139" s="2">
        <f>'Moving Avg'!D2139</f>
        <v>6.2793399999999995</v>
      </c>
      <c r="G2139" s="2">
        <f>'Moving Avg'!F2139</f>
        <v>6.3261099999999999</v>
      </c>
      <c r="H2139" s="2">
        <f>'Moving Avg'!G2139</f>
        <v>6.1893700000000011</v>
      </c>
      <c r="I2139" s="2">
        <f>'Moving Avg'!H2139</f>
        <v>6.0852354999999996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6.2302999999999997</v>
      </c>
      <c r="C2140" s="2">
        <f>RSI!I2140</f>
        <v>46.920584271509234</v>
      </c>
      <c r="D2140" s="2">
        <f>MACD!E2140</f>
        <v>1.9572897445880422E-2</v>
      </c>
      <c r="E2140" s="2">
        <f>MACD!F2140</f>
        <v>-3.13133270637816E-2</v>
      </c>
      <c r="F2140" s="2">
        <f>'Moving Avg'!D2140</f>
        <v>6.2393799999999997</v>
      </c>
      <c r="G2140" s="2">
        <f>'Moving Avg'!F2140</f>
        <v>6.322025</v>
      </c>
      <c r="H2140" s="2">
        <f>'Moving Avg'!G2140</f>
        <v>6.1932000000000027</v>
      </c>
      <c r="I2140" s="2">
        <f>'Moving Avg'!H2140</f>
        <v>6.0849764999999998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6.2302999999999997</v>
      </c>
      <c r="C2141" s="2">
        <f>RSI!I2141</f>
        <v>46.920584271509234</v>
      </c>
      <c r="D2141" s="2">
        <f>MACD!E2141</f>
        <v>5.4966561985549056E-2</v>
      </c>
      <c r="E2141" s="2">
        <f>MACD!F2141</f>
        <v>-1.4057349253915469E-2</v>
      </c>
      <c r="F2141" s="2">
        <f>'Moving Avg'!D2141</f>
        <v>6.2321200000000001</v>
      </c>
      <c r="G2141" s="2">
        <f>'Moving Avg'!F2141</f>
        <v>6.3179399999999992</v>
      </c>
      <c r="H2141" s="2">
        <f>'Moving Avg'!G2141</f>
        <v>6.1970300000000007</v>
      </c>
      <c r="I2141" s="2">
        <f>'Moving Avg'!H2141</f>
        <v>6.0849690000000001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6.1757999999999997</v>
      </c>
      <c r="C2142" s="2">
        <f>RSI!I2142</f>
        <v>43.162335357508631</v>
      </c>
      <c r="D2142" s="2">
        <f>MACD!E2142</f>
        <v>8.7812691616507621E-2</v>
      </c>
      <c r="E2142" s="2">
        <f>MACD!F2142</f>
        <v>6.3166589201691485E-3</v>
      </c>
      <c r="F2142" s="2">
        <f>'Moving Avg'!D2142</f>
        <v>6.2193999999999994</v>
      </c>
      <c r="G2142" s="2">
        <f>'Moving Avg'!F2142</f>
        <v>6.3111299999999995</v>
      </c>
      <c r="H2142" s="2">
        <f>'Moving Avg'!G2142</f>
        <v>6.1992659999999997</v>
      </c>
      <c r="I2142" s="2">
        <f>'Moving Avg'!H2142</f>
        <v>6.0845214999999993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6.1757999999999997</v>
      </c>
      <c r="C2143" s="2">
        <f>RSI!I2143</f>
        <v>43.162335357508631</v>
      </c>
      <c r="D2143" s="2">
        <f>MACD!E2143</f>
        <v>0.10918430096707077</v>
      </c>
      <c r="E2143" s="2">
        <f>MACD!F2143</f>
        <v>2.6890187329549474E-2</v>
      </c>
      <c r="F2143" s="2">
        <f>'Moving Avg'!D2143</f>
        <v>6.2066799999999995</v>
      </c>
      <c r="G2143" s="2">
        <f>'Moving Avg'!F2143</f>
        <v>6.3047699999999995</v>
      </c>
      <c r="H2143" s="2">
        <f>'Moving Avg'!G2143</f>
        <v>6.2033480000000001</v>
      </c>
      <c r="I2143" s="2">
        <f>'Moving Avg'!H2143</f>
        <v>6.0845770000000003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6.3574000000000002</v>
      </c>
      <c r="C2144" s="2">
        <f>RSI!I2144</f>
        <v>56.597088741867552</v>
      </c>
      <c r="D2144" s="2">
        <f>MACD!E2144</f>
        <v>9.3368504293385612E-2</v>
      </c>
      <c r="E2144" s="2">
        <f>MACD!F2144</f>
        <v>4.0185850722316702E-2</v>
      </c>
      <c r="F2144" s="2">
        <f>'Moving Avg'!D2144</f>
        <v>6.2339199999999995</v>
      </c>
      <c r="G2144" s="2">
        <f>'Moving Avg'!F2144</f>
        <v>6.3093099999999991</v>
      </c>
      <c r="H2144" s="2">
        <f>'Moving Avg'!G2144</f>
        <v>6.2090480000000001</v>
      </c>
      <c r="I2144" s="2">
        <f>'Moving Avg'!H2144</f>
        <v>6.0857505000000005</v>
      </c>
      <c r="J2144" s="6" t="str">
        <f>OBV!F2144</f>
        <v>BEARISH</v>
      </c>
      <c r="K2144" s="6" t="str">
        <f>OBV!G2144</f>
        <v>NEUTRAL</v>
      </c>
      <c r="L2144" s="6" t="str">
        <f>OBV!H2144</f>
        <v>BEARISH DIVERGENCE</v>
      </c>
    </row>
    <row r="2145" spans="1:12" ht="13.5" x14ac:dyDescent="0.25">
      <c r="A2145" s="3">
        <f>RSI!A2145</f>
        <v>45128</v>
      </c>
      <c r="B2145" s="2">
        <f>RSI!B2145</f>
        <v>6.3574000000000002</v>
      </c>
      <c r="C2145" s="2">
        <f>RSI!I2145</f>
        <v>56.597088741867552</v>
      </c>
      <c r="D2145" s="2">
        <f>MACD!E2145</f>
        <v>9.7565033916072963E-2</v>
      </c>
      <c r="E2145" s="2">
        <f>MACD!F2145</f>
        <v>5.1661687361067951E-2</v>
      </c>
      <c r="F2145" s="2">
        <f>'Moving Avg'!D2145</f>
        <v>6.259339999999999</v>
      </c>
      <c r="G2145" s="2">
        <f>'Moving Avg'!F2145</f>
        <v>6.3147549999999999</v>
      </c>
      <c r="H2145" s="2">
        <f>'Moving Avg'!G2145</f>
        <v>6.2154199999999999</v>
      </c>
      <c r="I2145" s="2">
        <f>'Moving Avg'!H2145</f>
        <v>6.0866305000000001</v>
      </c>
      <c r="J2145" s="6" t="str">
        <f>OBV!F2145</f>
        <v>BEARISH</v>
      </c>
      <c r="K2145" s="6" t="str">
        <f>OBV!G2145</f>
        <v>NEUTRAL</v>
      </c>
      <c r="L2145" s="6" t="str">
        <f>OBV!H2145</f>
        <v>BEARISH DIVERGENCE</v>
      </c>
    </row>
    <row r="2146" spans="1:12" ht="13.5" x14ac:dyDescent="0.25">
      <c r="A2146" s="3">
        <f>RSI!A2146</f>
        <v>45131</v>
      </c>
      <c r="B2146" s="2">
        <f>RSI!B2146</f>
        <v>6.3574000000000002</v>
      </c>
      <c r="C2146" s="2">
        <f>RSI!I2146</f>
        <v>56.597088741867552</v>
      </c>
      <c r="D2146" s="2">
        <f>MACD!E2146</f>
        <v>7.5415704886370172E-2</v>
      </c>
      <c r="E2146" s="2">
        <f>MACD!F2146</f>
        <v>5.6412490866128401E-2</v>
      </c>
      <c r="F2146" s="2">
        <f>'Moving Avg'!D2146</f>
        <v>6.2847600000000003</v>
      </c>
      <c r="G2146" s="2">
        <f>'Moving Avg'!F2146</f>
        <v>6.3215649999999997</v>
      </c>
      <c r="H2146" s="2">
        <f>'Moving Avg'!G2146</f>
        <v>6.2217920000000007</v>
      </c>
      <c r="I2146" s="2">
        <f>'Moving Avg'!H2146</f>
        <v>6.0878040000000002</v>
      </c>
      <c r="J2146" s="6" t="str">
        <f>OBV!F2146</f>
        <v>BEARISH</v>
      </c>
      <c r="K2146" s="6" t="str">
        <f>OBV!G2146</f>
        <v>NEUTRAL</v>
      </c>
      <c r="L2146" s="6" t="str">
        <f>OBV!H2146</f>
        <v>BEARISH DIVERGENCE</v>
      </c>
    </row>
    <row r="2147" spans="1:12" ht="13.5" x14ac:dyDescent="0.25">
      <c r="A2147" s="3">
        <f>RSI!A2147</f>
        <v>45133</v>
      </c>
      <c r="B2147" s="2">
        <f>RSI!B2147</f>
        <v>6.2302999999999997</v>
      </c>
      <c r="C2147" s="2">
        <f>RSI!I2147</f>
        <v>46.905388608542637</v>
      </c>
      <c r="D2147" s="2">
        <f>MACD!E2147</f>
        <v>6.139824533448035E-2</v>
      </c>
      <c r="E2147" s="2">
        <f>MACD!F2147</f>
        <v>5.7409641759798791E-2</v>
      </c>
      <c r="F2147" s="2">
        <f>'Moving Avg'!D2147</f>
        <v>6.2956599999999998</v>
      </c>
      <c r="G2147" s="2">
        <f>'Moving Avg'!F2147</f>
        <v>6.31975</v>
      </c>
      <c r="H2147" s="2">
        <f>'Moving Avg'!G2147</f>
        <v>6.2256219999999995</v>
      </c>
      <c r="I2147" s="2">
        <f>'Moving Avg'!H2147</f>
        <v>6.087712999999999</v>
      </c>
      <c r="J2147" s="6" t="str">
        <f>OBV!F2147</f>
        <v>BEARISH</v>
      </c>
      <c r="K2147" s="6" t="str">
        <f>OBV!G2147</f>
        <v>NEUTRAL</v>
      </c>
      <c r="L2147" s="6" t="str">
        <f>OBV!H2147</f>
        <v>BEARISH DIVERGENCE</v>
      </c>
    </row>
    <row r="2148" spans="1:12" ht="13.5" x14ac:dyDescent="0.25">
      <c r="A2148" s="3">
        <f>RSI!A2148</f>
        <v>45134</v>
      </c>
      <c r="B2148" s="2">
        <f>RSI!B2148</f>
        <v>6.3574000000000002</v>
      </c>
      <c r="C2148" s="2">
        <f>RSI!I2148</f>
        <v>55.172199288726461</v>
      </c>
      <c r="D2148" s="2">
        <f>MACD!E2148</f>
        <v>4.0405099015084822E-2</v>
      </c>
      <c r="E2148" s="2">
        <f>MACD!F2148</f>
        <v>5.4008733210856003E-2</v>
      </c>
      <c r="F2148" s="2">
        <f>'Moving Avg'!D2148</f>
        <v>6.3319799999999997</v>
      </c>
      <c r="G2148" s="2">
        <f>'Moving Avg'!F2148</f>
        <v>6.3215649999999997</v>
      </c>
      <c r="H2148" s="2">
        <f>'Moving Avg'!G2148</f>
        <v>6.2313220000000005</v>
      </c>
      <c r="I2148" s="2">
        <f>'Moving Avg'!H2148</f>
        <v>6.0885929999999995</v>
      </c>
      <c r="J2148" s="6" t="str">
        <f>OBV!F2148</f>
        <v>BEARISH</v>
      </c>
      <c r="K2148" s="6" t="str">
        <f>OBV!G2148</f>
        <v>NEUTRAL</v>
      </c>
      <c r="L2148" s="6" t="str">
        <f>OBV!H2148</f>
        <v>BEARISH DIVERGENCE</v>
      </c>
    </row>
    <row r="2149" spans="1:12" ht="13.5" x14ac:dyDescent="0.25">
      <c r="A2149" s="3">
        <f>RSI!A2149</f>
        <v>45135</v>
      </c>
      <c r="B2149" s="2">
        <f>RSI!B2149</f>
        <v>6.3120000000000003</v>
      </c>
      <c r="C2149" s="2">
        <f>RSI!I2149</f>
        <v>52.05445538872182</v>
      </c>
      <c r="D2149" s="2">
        <f>MACD!E2149</f>
        <v>2.2715253904276089E-2</v>
      </c>
      <c r="E2149" s="2">
        <f>MACD!F2149</f>
        <v>4.7750037349540024E-2</v>
      </c>
      <c r="F2149" s="2">
        <f>'Moving Avg'!D2149</f>
        <v>6.3229000000000006</v>
      </c>
      <c r="G2149" s="2">
        <f>'Moving Avg'!F2149</f>
        <v>6.3192949999999994</v>
      </c>
      <c r="H2149" s="2">
        <f>'Moving Avg'!G2149</f>
        <v>6.2361139999999988</v>
      </c>
      <c r="I2149" s="2">
        <f>'Moving Avg'!H2149</f>
        <v>6.0894975000000011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6.2666000000000004</v>
      </c>
      <c r="C2150" s="2">
        <f>RSI!I2150</f>
        <v>49.068342556459825</v>
      </c>
      <c r="D2150" s="2">
        <f>MACD!E2150</f>
        <v>1.2325030482367438E-2</v>
      </c>
      <c r="E2150" s="2">
        <f>MACD!F2150</f>
        <v>4.0665035976105511E-2</v>
      </c>
      <c r="F2150" s="2">
        <f>'Moving Avg'!D2150</f>
        <v>6.3047400000000007</v>
      </c>
      <c r="G2150" s="2">
        <f>'Moving Avg'!F2150</f>
        <v>6.3102099999999997</v>
      </c>
      <c r="H2150" s="2">
        <f>'Moving Avg'!G2150</f>
        <v>6.2406699999999988</v>
      </c>
      <c r="I2150" s="2">
        <f>'Moving Avg'!H2150</f>
        <v>6.0900070000000008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6.2666000000000004</v>
      </c>
      <c r="C2151" s="2">
        <f>RSI!I2151</f>
        <v>49.068342556459825</v>
      </c>
      <c r="D2151" s="2">
        <f>MACD!E2151</f>
        <v>3.6304106448916684E-3</v>
      </c>
      <c r="E2151" s="2">
        <f>MACD!F2151</f>
        <v>3.3258110909862741E-2</v>
      </c>
      <c r="F2151" s="2">
        <f>'Moving Avg'!D2151</f>
        <v>6.2865799999999998</v>
      </c>
      <c r="G2151" s="2">
        <f>'Moving Avg'!F2151</f>
        <v>6.2983999999999991</v>
      </c>
      <c r="H2151" s="2">
        <f>'Moving Avg'!G2151</f>
        <v>6.2447219999999994</v>
      </c>
      <c r="I2151" s="2">
        <f>'Moving Avg'!H2151</f>
        <v>6.0904330000000018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6.3029999999999999</v>
      </c>
      <c r="C2152" s="2">
        <f>RSI!I2152</f>
        <v>51.64752415089157</v>
      </c>
      <c r="D2152" s="2">
        <f>MACD!E2152</f>
        <v>-1.4717572539967527E-2</v>
      </c>
      <c r="E2152" s="2">
        <f>MACD!F2152</f>
        <v>2.3662974219896687E-2</v>
      </c>
      <c r="F2152" s="2">
        <f>'Moving Avg'!D2152</f>
        <v>6.3011200000000001</v>
      </c>
      <c r="G2152" s="2">
        <f>'Moving Avg'!F2152</f>
        <v>6.2888649999999995</v>
      </c>
      <c r="H2152" s="2">
        <f>'Moving Avg'!G2152</f>
        <v>6.2486639999999998</v>
      </c>
      <c r="I2152" s="2">
        <f>'Moving Avg'!H2152</f>
        <v>6.0910410000000015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</row>
    <row r="2153" spans="1:12" ht="13.5" x14ac:dyDescent="0.25">
      <c r="A2153" s="3">
        <f>RSI!A2153</f>
        <v>45141</v>
      </c>
      <c r="B2153" s="2">
        <f>RSI!B2153</f>
        <v>6.3120000000000003</v>
      </c>
      <c r="C2153" s="2">
        <f>RSI!I2153</f>
        <v>52.29083625795738</v>
      </c>
      <c r="D2153" s="2">
        <f>MACD!E2153</f>
        <v>-3.1041290732777505E-2</v>
      </c>
      <c r="E2153" s="2">
        <f>MACD!F2153</f>
        <v>1.2722121229361848E-2</v>
      </c>
      <c r="F2153" s="2">
        <f>'Moving Avg'!D2153</f>
        <v>6.292040000000001</v>
      </c>
      <c r="G2153" s="2">
        <f>'Moving Avg'!F2153</f>
        <v>6.2820499999999999</v>
      </c>
      <c r="H2153" s="2">
        <f>'Moving Avg'!G2153</f>
        <v>6.2511080000000003</v>
      </c>
      <c r="I2153" s="2">
        <f>'Moving Avg'!H2153</f>
        <v>6.0918615000000012</v>
      </c>
      <c r="J2153" s="6" t="str">
        <f>OBV!F2153</f>
        <v>BULLISH</v>
      </c>
      <c r="K2153" s="6" t="str">
        <f>OBV!G2153</f>
        <v>NEUTRAL</v>
      </c>
      <c r="L2153" s="6" t="str">
        <f>OBV!H2153</f>
        <v>BULLISH DIVERGENCE</v>
      </c>
    </row>
    <row r="2154" spans="1:12" ht="13.5" x14ac:dyDescent="0.25">
      <c r="A2154" s="3">
        <f>RSI!A2154</f>
        <v>45142</v>
      </c>
      <c r="B2154" s="2">
        <f>RSI!B2154</f>
        <v>6.3029999999999999</v>
      </c>
      <c r="C2154" s="2">
        <f>RSI!I2154</f>
        <v>51.55219283555487</v>
      </c>
      <c r="D2154" s="2">
        <f>MACD!E2154</f>
        <v>-1.642379027719798E-2</v>
      </c>
      <c r="E2154" s="2">
        <f>MACD!F2154</f>
        <v>6.892938928049883E-3</v>
      </c>
      <c r="F2154" s="2">
        <f>'Moving Avg'!D2154</f>
        <v>6.2902400000000007</v>
      </c>
      <c r="G2154" s="2">
        <f>'Moving Avg'!F2154</f>
        <v>6.2815999999999992</v>
      </c>
      <c r="H2154" s="2">
        <f>'Moving Avg'!G2154</f>
        <v>6.2538740000000006</v>
      </c>
      <c r="I2154" s="2">
        <f>'Moving Avg'!H2154</f>
        <v>6.0925530000000023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</row>
    <row r="2155" spans="1:12" ht="13.5" x14ac:dyDescent="0.25">
      <c r="A2155" s="3">
        <f>RSI!A2155</f>
        <v>45145</v>
      </c>
      <c r="B2155" s="2">
        <f>RSI!B2155</f>
        <v>6.2938999999999998</v>
      </c>
      <c r="C2155" s="2">
        <f>RSI!I2155</f>
        <v>50.771265186247135</v>
      </c>
      <c r="D2155" s="2">
        <f>MACD!E2155</f>
        <v>-3.4901498601236369E-3</v>
      </c>
      <c r="E2155" s="2">
        <f>MACD!F2155</f>
        <v>4.8163211704151795E-3</v>
      </c>
      <c r="F2155" s="2">
        <f>'Moving Avg'!D2155</f>
        <v>6.295700000000001</v>
      </c>
      <c r="G2155" s="2">
        <f>'Moving Avg'!F2155</f>
        <v>6.2747899999999985</v>
      </c>
      <c r="H2155" s="2">
        <f>'Moving Avg'!G2155</f>
        <v>6.2556200000000013</v>
      </c>
      <c r="I2155" s="2">
        <f>'Moving Avg'!H2155</f>
        <v>6.0937025000000027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45146</v>
      </c>
      <c r="B2156" s="2">
        <f>RSI!B2156</f>
        <v>6.2575000000000003</v>
      </c>
      <c r="C2156" s="2">
        <f>RSI!I2156</f>
        <v>47.661174374277657</v>
      </c>
      <c r="D2156" s="2">
        <f>MACD!E2156</f>
        <v>1.0102761006360872E-2</v>
      </c>
      <c r="E2156" s="2">
        <f>MACD!F2156</f>
        <v>5.8736091376043187E-3</v>
      </c>
      <c r="F2156" s="2">
        <f>'Moving Avg'!D2156</f>
        <v>6.2938799999999997</v>
      </c>
      <c r="G2156" s="2">
        <f>'Moving Avg'!F2156</f>
        <v>6.274334999999998</v>
      </c>
      <c r="H2156" s="2">
        <f>'Moving Avg'!G2156</f>
        <v>6.2568060000000001</v>
      </c>
      <c r="I2156" s="2">
        <f>'Moving Avg'!H2156</f>
        <v>6.0941250000000027</v>
      </c>
      <c r="J2156" s="6" t="str">
        <f>OBV!F2156</f>
        <v>BULLISH</v>
      </c>
      <c r="K2156" s="6" t="str">
        <f>OBV!G2156</f>
        <v>NEUTRAL</v>
      </c>
      <c r="L2156" s="6" t="str">
        <f>OBV!H2156</f>
        <v>BULLISH DIVERGENCE</v>
      </c>
    </row>
    <row r="2157" spans="1:12" ht="13.5" x14ac:dyDescent="0.25">
      <c r="A2157" s="3">
        <f>RSI!A2157</f>
        <v>45147</v>
      </c>
      <c r="B2157" s="2">
        <f>RSI!B2157</f>
        <v>6.2575000000000003</v>
      </c>
      <c r="C2157" s="2">
        <f>RSI!I2157</f>
        <v>47.661174374277657</v>
      </c>
      <c r="D2157" s="2">
        <f>MACD!E2157</f>
        <v>2.2219617022516402E-3</v>
      </c>
      <c r="E2157" s="2">
        <f>MACD!F2157</f>
        <v>5.1432796505337828E-3</v>
      </c>
      <c r="F2157" s="2">
        <f>'Moving Avg'!D2157</f>
        <v>6.2847799999999996</v>
      </c>
      <c r="G2157" s="2">
        <f>'Moving Avg'!F2157</f>
        <v>6.2752399999999984</v>
      </c>
      <c r="H2157" s="2">
        <f>'Moving Avg'!G2157</f>
        <v>6.2571540000000008</v>
      </c>
      <c r="I2157" s="2">
        <f>'Moving Avg'!H2157</f>
        <v>6.0945475000000018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6.2484999999999999</v>
      </c>
      <c r="C2158" s="2">
        <f>RSI!I2158</f>
        <v>46.838424442998843</v>
      </c>
      <c r="D2158" s="2">
        <f>MACD!E2158</f>
        <v>1.5932766102710438E-2</v>
      </c>
      <c r="E2158" s="2">
        <f>MACD!F2158</f>
        <v>7.3011769409691146E-3</v>
      </c>
      <c r="F2158" s="2">
        <f>'Moving Avg'!D2158</f>
        <v>6.2720799999999999</v>
      </c>
      <c r="G2158" s="2">
        <f>'Moving Avg'!F2158</f>
        <v>6.2756949999999989</v>
      </c>
      <c r="H2158" s="2">
        <f>'Moving Avg'!G2158</f>
        <v>6.2589980000000001</v>
      </c>
      <c r="I2158" s="2">
        <f>'Moving Avg'!H2158</f>
        <v>6.0951765000000035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6.1757999999999997</v>
      </c>
      <c r="C2159" s="2">
        <f>RSI!I2159</f>
        <v>40.723087414867379</v>
      </c>
      <c r="D2159" s="2">
        <f>MACD!E2159</f>
        <v>2.6134874779962125E-2</v>
      </c>
      <c r="E2159" s="2">
        <f>MACD!F2159</f>
        <v>1.1067916508767718E-2</v>
      </c>
      <c r="F2159" s="2">
        <f>'Moving Avg'!D2159</f>
        <v>6.2466400000000002</v>
      </c>
      <c r="G2159" s="2">
        <f>'Moving Avg'!F2159</f>
        <v>6.2734249999999978</v>
      </c>
      <c r="H2159" s="2">
        <f>'Moving Avg'!G2159</f>
        <v>6.2614020000000004</v>
      </c>
      <c r="I2159" s="2">
        <f>'Moving Avg'!H2159</f>
        <v>6.0951485000000041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6.1757999999999997</v>
      </c>
      <c r="C2160" s="2">
        <f>RSI!I2160</f>
        <v>40.723087414867379</v>
      </c>
      <c r="D2160" s="2">
        <f>MACD!E2160</f>
        <v>2.8397667905672108E-2</v>
      </c>
      <c r="E2160" s="2">
        <f>MACD!F2160</f>
        <v>1.4533866788148596E-2</v>
      </c>
      <c r="F2160" s="2">
        <f>'Moving Avg'!D2160</f>
        <v>6.22302</v>
      </c>
      <c r="G2160" s="2">
        <f>'Moving Avg'!F2160</f>
        <v>6.2706999999999979</v>
      </c>
      <c r="H2160" s="2">
        <f>'Moving Avg'!G2160</f>
        <v>6.2638060000000007</v>
      </c>
      <c r="I2160" s="2">
        <f>'Moving Avg'!H2160</f>
        <v>6.0952040000000025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6.1666999999999996</v>
      </c>
      <c r="C2161" s="2">
        <f>RSI!I2161</f>
        <v>39.965590785827175</v>
      </c>
      <c r="D2161" s="2">
        <f>MACD!E2161</f>
        <v>3.155572328444034E-2</v>
      </c>
      <c r="E2161" s="2">
        <f>MACD!F2161</f>
        <v>1.7938238087406945E-2</v>
      </c>
      <c r="F2161" s="2">
        <f>'Moving Avg'!D2161</f>
        <v>6.2048599999999992</v>
      </c>
      <c r="G2161" s="2">
        <f>'Moving Avg'!F2161</f>
        <v>6.2675199999999984</v>
      </c>
      <c r="H2161" s="2">
        <f>'Moving Avg'!G2161</f>
        <v>6.2663640000000012</v>
      </c>
      <c r="I2161" s="2">
        <f>'Moving Avg'!H2161</f>
        <v>6.0952140000000021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6.0396000000000001</v>
      </c>
      <c r="C2162" s="2">
        <f>RSI!I2162</f>
        <v>31.2282936696256</v>
      </c>
      <c r="D2162" s="2">
        <f>MACD!E2162</f>
        <v>4.9823650167697409E-2</v>
      </c>
      <c r="E2162" s="2">
        <f>MACD!F2162</f>
        <v>2.4315320503465038E-2</v>
      </c>
      <c r="F2162" s="2">
        <f>'Moving Avg'!D2162</f>
        <v>6.1612799999999996</v>
      </c>
      <c r="G2162" s="2">
        <f>'Moving Avg'!F2162</f>
        <v>6.2607099999999987</v>
      </c>
      <c r="H2162" s="2">
        <f>'Moving Avg'!G2162</f>
        <v>6.2663800000000007</v>
      </c>
      <c r="I2162" s="2">
        <f>'Moving Avg'!H2162</f>
        <v>6.0946305000000027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6.0396000000000001</v>
      </c>
      <c r="C2163" s="2">
        <f>RSI!I2163</f>
        <v>31.2282936696256</v>
      </c>
      <c r="D2163" s="2">
        <f>MACD!E2163</f>
        <v>6.7954662396259025E-2</v>
      </c>
      <c r="E2163" s="2">
        <f>MACD!F2163</f>
        <v>3.3043188882023837E-2</v>
      </c>
      <c r="F2163" s="2">
        <f>'Moving Avg'!D2163</f>
        <v>6.1195000000000004</v>
      </c>
      <c r="G2163" s="2">
        <f>'Moving Avg'!F2163</f>
        <v>6.2538999999999989</v>
      </c>
      <c r="H2163" s="2">
        <f>'Moving Avg'!G2163</f>
        <v>6.2647180000000011</v>
      </c>
      <c r="I2163" s="2">
        <f>'Moving Avg'!H2163</f>
        <v>6.0944245000000032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6.1395</v>
      </c>
      <c r="C2164" s="2">
        <f>RSI!I2164</f>
        <v>42.656199308267055</v>
      </c>
      <c r="D2164" s="2">
        <f>MACD!E2164</f>
        <v>7.570511741981889E-2</v>
      </c>
      <c r="E2164" s="2">
        <f>MACD!F2164</f>
        <v>4.1575574589582845E-2</v>
      </c>
      <c r="F2164" s="2">
        <f>'Moving Avg'!D2164</f>
        <v>6.1122399999999999</v>
      </c>
      <c r="G2164" s="2">
        <f>'Moving Avg'!F2164</f>
        <v>6.2430049999999992</v>
      </c>
      <c r="H2164" s="2">
        <f>'Moving Avg'!G2164</f>
        <v>6.267570000000001</v>
      </c>
      <c r="I2164" s="2">
        <f>'Moving Avg'!H2164</f>
        <v>6.0947180000000012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6.1757999999999997</v>
      </c>
      <c r="C2165" s="2">
        <f>RSI!I2165</f>
        <v>46.157337049109877</v>
      </c>
      <c r="D2165" s="2">
        <f>MACD!E2165</f>
        <v>7.8689033835202871E-2</v>
      </c>
      <c r="E2165" s="2">
        <f>MACD!F2165</f>
        <v>4.8998266438706847E-2</v>
      </c>
      <c r="F2165" s="2">
        <f>'Moving Avg'!D2165</f>
        <v>6.112239999999999</v>
      </c>
      <c r="G2165" s="2">
        <f>'Moving Avg'!F2165</f>
        <v>6.2339250000000002</v>
      </c>
      <c r="H2165" s="2">
        <f>'Moving Avg'!G2165</f>
        <v>6.2694700000000001</v>
      </c>
      <c r="I2165" s="2">
        <f>'Moving Avg'!H2165</f>
        <v>6.0954030000000037</v>
      </c>
      <c r="J2165" s="6" t="str">
        <f>OBV!F2165</f>
        <v>BULLISH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6.2666000000000004</v>
      </c>
      <c r="C2166" s="2">
        <f>RSI!I2166</f>
        <v>53.762085713118225</v>
      </c>
      <c r="D2166" s="2">
        <f>MACD!E2166</f>
        <v>6.9150061980187694E-2</v>
      </c>
      <c r="E2166" s="2">
        <f>MACD!F2166</f>
        <v>5.3028625547003022E-2</v>
      </c>
      <c r="F2166" s="2">
        <f>'Moving Avg'!D2166</f>
        <v>6.1322199999999993</v>
      </c>
      <c r="G2166" s="2">
        <f>'Moving Avg'!F2166</f>
        <v>6.2293849999999988</v>
      </c>
      <c r="H2166" s="2">
        <f>'Moving Avg'!G2166</f>
        <v>6.2741920000000002</v>
      </c>
      <c r="I2166" s="2">
        <f>'Moving Avg'!H2166</f>
        <v>6.096542000000003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6.1395</v>
      </c>
      <c r="C2167" s="2">
        <f>RSI!I2167</f>
        <v>44.324756988633375</v>
      </c>
      <c r="D2167" s="2">
        <f>MACD!E2167</f>
        <v>7.0199584749276234E-2</v>
      </c>
      <c r="E2167" s="2">
        <f>MACD!F2167</f>
        <v>5.6462817387457669E-2</v>
      </c>
      <c r="F2167" s="2">
        <f>'Moving Avg'!D2167</f>
        <v>6.1522000000000006</v>
      </c>
      <c r="G2167" s="2">
        <f>'Moving Avg'!F2167</f>
        <v>6.2248449999999993</v>
      </c>
      <c r="H2167" s="2">
        <f>'Moving Avg'!G2167</f>
        <v>6.2735220000000007</v>
      </c>
      <c r="I2167" s="2">
        <f>'Moving Avg'!H2167</f>
        <v>6.0959970000000023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6.2666000000000004</v>
      </c>
      <c r="C2168" s="2">
        <f>RSI!I2168</f>
        <v>53.176375452220583</v>
      </c>
      <c r="D2168" s="2">
        <f>MACD!E2168</f>
        <v>6.0767164300564502E-2</v>
      </c>
      <c r="E2168" s="2">
        <f>MACD!F2168</f>
        <v>5.7323686770079041E-2</v>
      </c>
      <c r="F2168" s="2">
        <f>'Moving Avg'!D2168</f>
        <v>6.1976000000000004</v>
      </c>
      <c r="G2168" s="2">
        <f>'Moving Avg'!F2168</f>
        <v>6.2203049999999998</v>
      </c>
      <c r="H2168" s="2">
        <f>'Moving Avg'!G2168</f>
        <v>6.2726140000000008</v>
      </c>
      <c r="I2168" s="2">
        <f>'Moving Avg'!H2168</f>
        <v>6.0969260000000034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6.2666000000000004</v>
      </c>
      <c r="C2169" s="2">
        <f>RSI!I2169</f>
        <v>53.176375452220583</v>
      </c>
      <c r="D2169" s="2">
        <f>MACD!E2169</f>
        <v>4.1293704811682375E-2</v>
      </c>
      <c r="E2169" s="2">
        <f>MACD!F2169</f>
        <v>5.411769037839971E-2</v>
      </c>
      <c r="F2169" s="2">
        <f>'Moving Avg'!D2169</f>
        <v>6.22302</v>
      </c>
      <c r="G2169" s="2">
        <f>'Moving Avg'!F2169</f>
        <v>6.2180350000000004</v>
      </c>
      <c r="H2169" s="2">
        <f>'Moving Avg'!G2169</f>
        <v>6.273340000000001</v>
      </c>
      <c r="I2169" s="2">
        <f>'Moving Avg'!H2169</f>
        <v>6.0976455000000023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6.3392999999999997</v>
      </c>
      <c r="C2170" s="2">
        <f>RSI!I2170</f>
        <v>57.64360046180277</v>
      </c>
      <c r="D2170" s="2">
        <f>MACD!E2170</f>
        <v>1.9146194331085553E-2</v>
      </c>
      <c r="E2170" s="2">
        <f>MACD!F2170</f>
        <v>4.7123391168936879E-2</v>
      </c>
      <c r="F2170" s="2">
        <f>'Moving Avg'!D2170</f>
        <v>6.2557199999999993</v>
      </c>
      <c r="G2170" s="2">
        <f>'Moving Avg'!F2170</f>
        <v>6.2216699999999996</v>
      </c>
      <c r="H2170" s="2">
        <f>'Moving Avg'!G2170</f>
        <v>6.273886000000001</v>
      </c>
      <c r="I2170" s="2">
        <f>'Moving Avg'!H2170</f>
        <v>6.098309000000004</v>
      </c>
      <c r="J2170" s="6" t="str">
        <f>OBV!F2170</f>
        <v>BEARISH</v>
      </c>
      <c r="K2170" s="6" t="str">
        <f>OBV!G2170</f>
        <v>NEUTRAL</v>
      </c>
      <c r="L2170" s="6" t="str">
        <f>OBV!H2170</f>
        <v>BEARISH DIVERGENCE</v>
      </c>
    </row>
    <row r="2171" spans="1:12" ht="13.5" x14ac:dyDescent="0.25">
      <c r="A2171" s="3">
        <f>RSI!A2171</f>
        <v>45167</v>
      </c>
      <c r="B2171" s="2">
        <f>RSI!B2171</f>
        <v>6.2666000000000004</v>
      </c>
      <c r="C2171" s="2">
        <f>RSI!I2171</f>
        <v>52.272864720831265</v>
      </c>
      <c r="D2171" s="2">
        <f>MACD!E2171</f>
        <v>3.6979032784110188E-3</v>
      </c>
      <c r="E2171" s="2">
        <f>MACD!F2171</f>
        <v>3.8438293590831715E-2</v>
      </c>
      <c r="F2171" s="2">
        <f>'Moving Avg'!D2171</f>
        <v>6.2557200000000002</v>
      </c>
      <c r="G2171" s="2">
        <f>'Moving Avg'!F2171</f>
        <v>6.2216699999999987</v>
      </c>
      <c r="H2171" s="2">
        <f>'Moving Avg'!G2171</f>
        <v>6.2729779999999993</v>
      </c>
      <c r="I2171" s="2">
        <f>'Moving Avg'!H2171</f>
        <v>6.0986090000000033</v>
      </c>
      <c r="J2171" s="6" t="str">
        <f>OBV!F2171</f>
        <v>BEARISH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6.2666000000000004</v>
      </c>
      <c r="C2172" s="2">
        <f>RSI!I2172</f>
        <v>52.272864720831265</v>
      </c>
      <c r="D2172" s="2">
        <f>MACD!E2172</f>
        <v>-2.9139907697653733E-2</v>
      </c>
      <c r="E2172" s="2">
        <f>MACD!F2172</f>
        <v>2.4922653333134627E-2</v>
      </c>
      <c r="F2172" s="2">
        <f>'Moving Avg'!D2172</f>
        <v>6.2811400000000006</v>
      </c>
      <c r="G2172" s="2">
        <f>'Moving Avg'!F2172</f>
        <v>6.2198499999999992</v>
      </c>
      <c r="H2172" s="2">
        <f>'Moving Avg'!G2172</f>
        <v>6.2720699999999985</v>
      </c>
      <c r="I2172" s="2">
        <f>'Moving Avg'!H2172</f>
        <v>6.0995380000000026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6.2666000000000004</v>
      </c>
      <c r="C2173" s="2">
        <f>RSI!I2173</f>
        <v>52.272864720831265</v>
      </c>
      <c r="D2173" s="2">
        <f>MACD!E2173</f>
        <v>-5.7122353246449542E-2</v>
      </c>
      <c r="E2173" s="2">
        <f>MACD!F2173</f>
        <v>8.5136520172177932E-3</v>
      </c>
      <c r="F2173" s="2">
        <f>'Moving Avg'!D2173</f>
        <v>6.2811400000000006</v>
      </c>
      <c r="G2173" s="2">
        <f>'Moving Avg'!F2173</f>
        <v>6.217579999999999</v>
      </c>
      <c r="H2173" s="2">
        <f>'Moving Avg'!G2173</f>
        <v>6.2713419999999998</v>
      </c>
      <c r="I2173" s="2">
        <f>'Moving Avg'!H2173</f>
        <v>6.1006770000000019</v>
      </c>
      <c r="J2173" s="6" t="str">
        <f>OBV!F2173</f>
        <v>BEARISH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6.2666000000000004</v>
      </c>
      <c r="C2174" s="2">
        <f>RSI!I2174</f>
        <v>52.272864720831265</v>
      </c>
      <c r="D2174" s="2">
        <f>MACD!E2174</f>
        <v>-6.5612618525461741E-2</v>
      </c>
      <c r="E2174" s="2">
        <f>MACD!F2174</f>
        <v>-6.3116020913181149E-3</v>
      </c>
      <c r="F2174" s="2">
        <f>'Moving Avg'!D2174</f>
        <v>6.2811400000000006</v>
      </c>
      <c r="G2174" s="2">
        <f>'Moving Avg'!F2174</f>
        <v>6.2157599999999977</v>
      </c>
      <c r="H2174" s="2">
        <f>'Moving Avg'!G2174</f>
        <v>6.2713419999999989</v>
      </c>
      <c r="I2174" s="2">
        <f>'Moving Avg'!H2174</f>
        <v>6.1017320000000019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6.2484999999999999</v>
      </c>
      <c r="C2175" s="2">
        <f>RSI!I2175</f>
        <v>50.691257471473271</v>
      </c>
      <c r="D2175" s="2">
        <f>MACD!E2175</f>
        <v>-6.6039890541490287E-2</v>
      </c>
      <c r="E2175" s="2">
        <f>MACD!F2175</f>
        <v>-1.825725978135255E-2</v>
      </c>
      <c r="F2175" s="2">
        <f>'Moving Avg'!D2175</f>
        <v>6.2629800000000007</v>
      </c>
      <c r="G2175" s="2">
        <f>'Moving Avg'!F2175</f>
        <v>6.2134899999999984</v>
      </c>
      <c r="H2175" s="2">
        <f>'Moving Avg'!G2175</f>
        <v>6.2713419999999989</v>
      </c>
      <c r="I2175" s="2">
        <f>'Moving Avg'!H2175</f>
        <v>6.1024030000000007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6.1757999999999997</v>
      </c>
      <c r="C2176" s="2">
        <f>RSI!I2176</f>
        <v>44.824736708512233</v>
      </c>
      <c r="D2176" s="2">
        <f>MACD!E2176</f>
        <v>-4.709613054787809E-2</v>
      </c>
      <c r="E2176" s="2">
        <f>MACD!F2176</f>
        <v>-2.4025033934657658E-2</v>
      </c>
      <c r="F2176" s="2">
        <f>'Moving Avg'!D2176</f>
        <v>6.2448199999999998</v>
      </c>
      <c r="G2176" s="2">
        <f>'Moving Avg'!F2176</f>
        <v>6.2094049999999985</v>
      </c>
      <c r="H2176" s="2">
        <f>'Moving Avg'!G2176</f>
        <v>6.270433999999999</v>
      </c>
      <c r="I2176" s="2">
        <f>'Moving Avg'!H2176</f>
        <v>6.1027104999999997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6.1666999999999996</v>
      </c>
      <c r="C2177" s="2">
        <f>RSI!I2177</f>
        <v>44.136188991206538</v>
      </c>
      <c r="D2177" s="2">
        <f>MACD!E2177</f>
        <v>-4.9562459549489013E-2</v>
      </c>
      <c r="E2177" s="2">
        <f>MACD!F2177</f>
        <v>-2.9132519057623929E-2</v>
      </c>
      <c r="F2177" s="2">
        <f>'Moving Avg'!D2177</f>
        <v>6.2248399999999995</v>
      </c>
      <c r="G2177" s="2">
        <f>'Moving Avg'!F2177</f>
        <v>6.2048649999999981</v>
      </c>
      <c r="H2177" s="2">
        <f>'Moving Avg'!G2177</f>
        <v>6.2684359999999977</v>
      </c>
      <c r="I2177" s="2">
        <f>'Moving Avg'!H2177</f>
        <v>6.1034334999999995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6.1666999999999996</v>
      </c>
      <c r="C2178" s="2">
        <f>RSI!I2178</f>
        <v>44.136188991206538</v>
      </c>
      <c r="D2178" s="2">
        <f>MACD!E2178</f>
        <v>-3.168607959861891E-2</v>
      </c>
      <c r="E2178" s="2">
        <f>MACD!F2178</f>
        <v>-2.9643231165822927E-2</v>
      </c>
      <c r="F2178" s="2">
        <f>'Moving Avg'!D2178</f>
        <v>6.2048599999999992</v>
      </c>
      <c r="G2178" s="2">
        <f>'Moving Avg'!F2178</f>
        <v>6.2007749999999993</v>
      </c>
      <c r="H2178" s="2">
        <f>'Moving Avg'!G2178</f>
        <v>6.2653479999999995</v>
      </c>
      <c r="I2178" s="2">
        <f>'Moving Avg'!H2178</f>
        <v>6.1041564999999993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6.1666999999999996</v>
      </c>
      <c r="C2179" s="2">
        <f>RSI!I2179</f>
        <v>44.136188991206531</v>
      </c>
      <c r="D2179" s="2">
        <f>MACD!E2179</f>
        <v>-1.618081234823876E-2</v>
      </c>
      <c r="E2179" s="2">
        <f>MACD!F2179</f>
        <v>-2.6950747402306095E-2</v>
      </c>
      <c r="F2179" s="2">
        <f>'Moving Avg'!D2179</f>
        <v>6.1848799999999988</v>
      </c>
      <c r="G2179" s="2">
        <f>'Moving Avg'!F2179</f>
        <v>6.2003199999999996</v>
      </c>
      <c r="H2179" s="2">
        <f>'Moving Avg'!G2179</f>
        <v>6.2615339999999993</v>
      </c>
      <c r="I2179" s="2">
        <f>'Moving Avg'!H2179</f>
        <v>6.1045019999999992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6.2484999999999999</v>
      </c>
      <c r="C2180" s="2">
        <f>RSI!I2180</f>
        <v>52.353234317203516</v>
      </c>
      <c r="D2180" s="2">
        <f>MACD!E2180</f>
        <v>2.4154034444894279E-3</v>
      </c>
      <c r="E2180" s="2">
        <f>MACD!F2180</f>
        <v>-2.1077517232946992E-2</v>
      </c>
      <c r="F2180" s="2">
        <f>'Moving Avg'!D2180</f>
        <v>6.1848799999999997</v>
      </c>
      <c r="G2180" s="2">
        <f>'Moving Avg'!F2180</f>
        <v>6.2039550000000006</v>
      </c>
      <c r="H2180" s="2">
        <f>'Moving Avg'!G2180</f>
        <v>6.2575379999999985</v>
      </c>
      <c r="I2180" s="2">
        <f>'Moving Avg'!H2180</f>
        <v>6.1055504999999979</v>
      </c>
      <c r="J2180" s="6" t="str">
        <f>OBV!F2180</f>
        <v>BEARISH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6.1666999999999996</v>
      </c>
      <c r="C2181" s="2">
        <f>RSI!I2181</f>
        <v>45.19422753356492</v>
      </c>
      <c r="D2181" s="2">
        <f>MACD!E2181</f>
        <v>1.2866963926604136E-2</v>
      </c>
      <c r="E2181" s="2">
        <f>MACD!F2181</f>
        <v>-1.4288621001036769E-2</v>
      </c>
      <c r="F2181" s="2">
        <f>'Moving Avg'!D2181</f>
        <v>6.1830599999999993</v>
      </c>
      <c r="G2181" s="2">
        <f>'Moving Avg'!F2181</f>
        <v>6.2039550000000014</v>
      </c>
      <c r="H2181" s="2">
        <f>'Moving Avg'!G2181</f>
        <v>6.2508159999999986</v>
      </c>
      <c r="I2181" s="2">
        <f>'Moving Avg'!H2181</f>
        <v>6.106189999999998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5.9032999999999998</v>
      </c>
      <c r="C2182" s="2">
        <f>RSI!I2182</f>
        <v>30.656898431674406</v>
      </c>
      <c r="D2182" s="2">
        <f>MACD!E2182</f>
        <v>4.1558449045906443E-2</v>
      </c>
      <c r="E2182" s="2">
        <f>MACD!F2182</f>
        <v>-3.1192069916481276E-3</v>
      </c>
      <c r="F2182" s="2">
        <f>'Moving Avg'!D2182</f>
        <v>6.1303799999999997</v>
      </c>
      <c r="G2182" s="2">
        <f>'Moving Avg'!F2182</f>
        <v>6.197140000000001</v>
      </c>
      <c r="H2182" s="2">
        <f>'Moving Avg'!G2182</f>
        <v>6.2390079999999992</v>
      </c>
      <c r="I2182" s="2">
        <f>'Moving Avg'!H2182</f>
        <v>6.1055124999999988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5.8125</v>
      </c>
      <c r="C2183" s="2">
        <f>RSI!I2183</f>
        <v>27.386551913551287</v>
      </c>
      <c r="D2183" s="2">
        <f>MACD!E2183</f>
        <v>7.443002913600516E-2</v>
      </c>
      <c r="E2183" s="2">
        <f>MACD!F2183</f>
        <v>1.2390640233882529E-2</v>
      </c>
      <c r="F2183" s="2">
        <f>'Moving Avg'!D2183</f>
        <v>6.0595400000000001</v>
      </c>
      <c r="G2183" s="2">
        <f>'Moving Avg'!F2183</f>
        <v>6.185785000000001</v>
      </c>
      <c r="H2183" s="2">
        <f>'Moving Avg'!G2183</f>
        <v>6.2262919999999999</v>
      </c>
      <c r="I2183" s="2">
        <f>'Moving Avg'!H2183</f>
        <v>6.104464499999998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5.6308999999999996</v>
      </c>
      <c r="C2184" s="2">
        <f>RSI!I2184</f>
        <v>22.269778999339522</v>
      </c>
      <c r="D2184" s="2">
        <f>MACD!E2184</f>
        <v>0.11796269126772341</v>
      </c>
      <c r="E2184" s="2">
        <f>MACD!F2184</f>
        <v>3.3505050440650705E-2</v>
      </c>
      <c r="F2184" s="2">
        <f>'Moving Avg'!D2184</f>
        <v>5.9523799999999998</v>
      </c>
      <c r="G2184" s="2">
        <f>'Moving Avg'!F2184</f>
        <v>6.1603550000000009</v>
      </c>
      <c r="H2184" s="2">
        <f>'Moving Avg'!G2184</f>
        <v>6.2126700000000001</v>
      </c>
      <c r="I2184" s="2">
        <f>'Moving Avg'!H2184</f>
        <v>6.1025924999999983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5.5582000000000003</v>
      </c>
      <c r="C2185" s="2">
        <f>RSI!I2185</f>
        <v>20.609682483617974</v>
      </c>
      <c r="D2185" s="2">
        <f>MACD!E2185</f>
        <v>0.16057018790918143</v>
      </c>
      <c r="E2185" s="2">
        <f>MACD!F2185</f>
        <v>5.8918077934356855E-2</v>
      </c>
      <c r="F2185" s="2">
        <f>'Moving Avg'!D2185</f>
        <v>5.8143200000000004</v>
      </c>
      <c r="G2185" s="2">
        <f>'Moving Avg'!F2185</f>
        <v>6.1294750000000002</v>
      </c>
      <c r="H2185" s="2">
        <f>'Moving Avg'!G2185</f>
        <v>6.1952320000000007</v>
      </c>
      <c r="I2185" s="2">
        <f>'Moving Avg'!H2185</f>
        <v>6.1004829999999979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5.5582000000000003</v>
      </c>
      <c r="C2186" s="2">
        <f>RSI!I2186</f>
        <v>20.609682483617974</v>
      </c>
      <c r="D2186" s="2">
        <f>MACD!E2186</f>
        <v>0.1888043213130679</v>
      </c>
      <c r="E2186" s="2">
        <f>MACD!F2186</f>
        <v>8.4895326610099076E-2</v>
      </c>
      <c r="F2186" s="2">
        <f>'Moving Avg'!D2186</f>
        <v>5.6926199999999998</v>
      </c>
      <c r="G2186" s="2">
        <f>'Moving Avg'!F2186</f>
        <v>6.0940550000000009</v>
      </c>
      <c r="H2186" s="2">
        <f>'Moving Avg'!G2186</f>
        <v>6.181064000000001</v>
      </c>
      <c r="I2186" s="2">
        <f>'Moving Avg'!H2186</f>
        <v>6.0979539999999988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5.6308999999999996</v>
      </c>
      <c r="C2187" s="2">
        <f>RSI!I2187</f>
        <v>26.927147672806456</v>
      </c>
      <c r="D2187" s="2">
        <f>MACD!E2187</f>
        <v>0.20902645635812966</v>
      </c>
      <c r="E2187" s="2">
        <f>MACD!F2187</f>
        <v>0.1097215525597052</v>
      </c>
      <c r="F2187" s="2">
        <f>'Moving Avg'!D2187</f>
        <v>5.6381399999999999</v>
      </c>
      <c r="G2187" s="2">
        <f>'Moving Avg'!F2187</f>
        <v>6.0686250000000008</v>
      </c>
      <c r="H2187" s="2">
        <f>'Moving Avg'!G2187</f>
        <v>6.1688940000000017</v>
      </c>
      <c r="I2187" s="2">
        <f>'Moving Avg'!H2187</f>
        <v>6.0958724999999978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5.6127000000000002</v>
      </c>
      <c r="C2188" s="2">
        <f>RSI!I2188</f>
        <v>26.361600604985171</v>
      </c>
      <c r="D2188" s="2">
        <f>MACD!E2188</f>
        <v>0.229942072631518</v>
      </c>
      <c r="E2188" s="2">
        <f>MACD!F2188</f>
        <v>0.13376565657406775</v>
      </c>
      <c r="F2188" s="2">
        <f>'Moving Avg'!D2188</f>
        <v>5.5981800000000002</v>
      </c>
      <c r="G2188" s="2">
        <f>'Moving Avg'!F2188</f>
        <v>6.0359300000000005</v>
      </c>
      <c r="H2188" s="2">
        <f>'Moving Avg'!G2188</f>
        <v>6.1563600000000021</v>
      </c>
      <c r="I2188" s="2">
        <f>'Moving Avg'!H2188</f>
        <v>6.0937419999999998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5.5037000000000003</v>
      </c>
      <c r="C2189" s="2">
        <f>RSI!I2189</f>
        <v>23.216624988168846</v>
      </c>
      <c r="D2189" s="2">
        <f>MACD!E2189</f>
        <v>0.25809599338552314</v>
      </c>
      <c r="E2189" s="2">
        <f>MACD!F2189</f>
        <v>0.15863172393635883</v>
      </c>
      <c r="F2189" s="2">
        <f>'Moving Avg'!D2189</f>
        <v>5.5727400000000005</v>
      </c>
      <c r="G2189" s="2">
        <f>'Moving Avg'!F2189</f>
        <v>5.9977849999999995</v>
      </c>
      <c r="H2189" s="2">
        <f>'Moving Avg'!G2189</f>
        <v>6.1420100000000017</v>
      </c>
      <c r="I2189" s="2">
        <f>'Moving Avg'!H2189</f>
        <v>6.0910664999999993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5.4492000000000003</v>
      </c>
      <c r="C2190" s="2">
        <f>RSI!I2190</f>
        <v>21.815231726294172</v>
      </c>
      <c r="D2190" s="2">
        <f>MACD!E2190</f>
        <v>0.30138985160150433</v>
      </c>
      <c r="E2190" s="2">
        <f>MACD!F2190</f>
        <v>0.18718334946938792</v>
      </c>
      <c r="F2190" s="2">
        <f>'Moving Avg'!D2190</f>
        <v>5.5509400000000007</v>
      </c>
      <c r="G2190" s="2">
        <f>'Moving Avg'!F2190</f>
        <v>5.9532800000000003</v>
      </c>
      <c r="H2190" s="2">
        <f>'Moving Avg'!G2190</f>
        <v>6.1263880000000004</v>
      </c>
      <c r="I2190" s="2">
        <f>'Moving Avg'!H2190</f>
        <v>6.0881184999999993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5.5400999999999998</v>
      </c>
      <c r="C2191" s="2">
        <f>RSI!I2191</f>
        <v>29.462924811689959</v>
      </c>
      <c r="D2191" s="2">
        <f>MACD!E2191</f>
        <v>0.32166578209434959</v>
      </c>
      <c r="E2191" s="2">
        <f>MACD!F2191</f>
        <v>0.21407983599438024</v>
      </c>
      <c r="F2191" s="2">
        <f>'Moving Avg'!D2191</f>
        <v>5.5473200000000009</v>
      </c>
      <c r="G2191" s="2">
        <f>'Moving Avg'!F2191</f>
        <v>5.9169549999999997</v>
      </c>
      <c r="H2191" s="2">
        <f>'Moving Avg'!G2191</f>
        <v>6.1125840000000009</v>
      </c>
      <c r="I2191" s="2">
        <f>'Moving Avg'!H2191</f>
        <v>6.0856250000000003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5.7217000000000002</v>
      </c>
      <c r="C2192" s="2">
        <f>RSI!I2192</f>
        <v>41.726475432073386</v>
      </c>
      <c r="D2192" s="2">
        <f>MACD!E2192</f>
        <v>0.28705158767028927</v>
      </c>
      <c r="E2192" s="2">
        <f>MACD!F2192</f>
        <v>0.22867418632956205</v>
      </c>
      <c r="F2192" s="2">
        <f>'Moving Avg'!D2192</f>
        <v>5.5654799999999991</v>
      </c>
      <c r="G2192" s="2">
        <f>'Moving Avg'!F2192</f>
        <v>5.8897099999999991</v>
      </c>
      <c r="H2192" s="2">
        <f>'Moving Avg'!G2192</f>
        <v>6.1035020000000024</v>
      </c>
      <c r="I2192" s="2">
        <f>'Moving Avg'!H2192</f>
        <v>6.083955500000001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</row>
    <row r="2193" spans="1:12" ht="13.5" x14ac:dyDescent="0.25">
      <c r="A2193" s="3">
        <f>RSI!A2193</f>
        <v>45198</v>
      </c>
      <c r="B2193" s="2">
        <f>RSI!B2193</f>
        <v>5.64</v>
      </c>
      <c r="C2193" s="2">
        <f>RSI!I2193</f>
        <v>38.484735421621309</v>
      </c>
      <c r="D2193" s="2">
        <f>MACD!E2193</f>
        <v>0.25081309816231911</v>
      </c>
      <c r="E2193" s="2">
        <f>MACD!F2193</f>
        <v>0.23310196869611347</v>
      </c>
      <c r="F2193" s="2">
        <f>'Moving Avg'!D2193</f>
        <v>5.5709400000000002</v>
      </c>
      <c r="G2193" s="2">
        <f>'Moving Avg'!F2193</f>
        <v>5.8583799999999995</v>
      </c>
      <c r="H2193" s="2">
        <f>'Moving Avg'!G2193</f>
        <v>6.0927860000000011</v>
      </c>
      <c r="I2193" s="2">
        <f>'Moving Avg'!H2193</f>
        <v>6.0820450000000017</v>
      </c>
      <c r="J2193" s="6" t="str">
        <f>OBV!F2193</f>
        <v>BEARISH</v>
      </c>
      <c r="K2193" s="6" t="str">
        <f>OBV!G2193</f>
        <v>NEUTRAL</v>
      </c>
      <c r="L2193" s="6" t="str">
        <f>OBV!H2193</f>
        <v>BEARISH DIVERGENCE</v>
      </c>
    </row>
    <row r="2194" spans="1:12" ht="13.5" x14ac:dyDescent="0.25">
      <c r="A2194" s="3">
        <f>RSI!A2194</f>
        <v>45201</v>
      </c>
      <c r="B2194" s="2">
        <f>RSI!B2194</f>
        <v>5.8307000000000002</v>
      </c>
      <c r="C2194" s="2">
        <f>RSI!I2194</f>
        <v>48.53527649747641</v>
      </c>
      <c r="D2194" s="2">
        <f>MACD!E2194</f>
        <v>0.17946427477958071</v>
      </c>
      <c r="E2194" s="2">
        <f>MACD!F2194</f>
        <v>0.22237442991280693</v>
      </c>
      <c r="F2194" s="2">
        <f>'Moving Avg'!D2194</f>
        <v>5.6363399999999997</v>
      </c>
      <c r="G2194" s="2">
        <f>'Moving Avg'!F2194</f>
        <v>5.8365849999999995</v>
      </c>
      <c r="H2194" s="2">
        <f>'Moving Avg'!G2194</f>
        <v>6.0822520000000004</v>
      </c>
      <c r="I2194" s="2">
        <f>'Moving Avg'!H2194</f>
        <v>6.0812140000000001</v>
      </c>
      <c r="J2194" s="6" t="str">
        <f>OBV!F2194</f>
        <v>BEARISH</v>
      </c>
      <c r="K2194" s="6" t="str">
        <f>OBV!G2194</f>
        <v>NEUTRAL</v>
      </c>
      <c r="L2194" s="6" t="str">
        <f>OBV!H2194</f>
        <v>BEARISH DIVERGENCE</v>
      </c>
    </row>
    <row r="2195" spans="1:12" ht="13.5" x14ac:dyDescent="0.25">
      <c r="A2195" s="3">
        <f>RSI!A2195</f>
        <v>45202</v>
      </c>
      <c r="B2195" s="2">
        <f>RSI!B2195</f>
        <v>5.7944000000000004</v>
      </c>
      <c r="C2195" s="2">
        <f>RSI!I2195</f>
        <v>46.962390110219438</v>
      </c>
      <c r="D2195" s="2">
        <f>MACD!E2195</f>
        <v>0.11074637298650014</v>
      </c>
      <c r="E2195" s="2">
        <f>MACD!F2195</f>
        <v>0.20004881852754558</v>
      </c>
      <c r="F2195" s="2">
        <f>'Moving Avg'!D2195</f>
        <v>5.7053799999999999</v>
      </c>
      <c r="G2195" s="2">
        <f>'Moving Avg'!F2195</f>
        <v>5.8138799999999993</v>
      </c>
      <c r="H2195" s="2">
        <f>'Moving Avg'!G2195</f>
        <v>6.0709920000000013</v>
      </c>
      <c r="I2195" s="2">
        <f>'Moving Avg'!H2195</f>
        <v>6.0799500000000002</v>
      </c>
      <c r="J2195" s="6" t="str">
        <f>OBV!F2195</f>
        <v>BULLISH</v>
      </c>
      <c r="K2195" s="6" t="str">
        <f>OBV!G2195</f>
        <v>NEUTRAL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5.7488999999999999</v>
      </c>
      <c r="C2196" s="2">
        <f>RSI!I2196</f>
        <v>44.994118412691051</v>
      </c>
      <c r="D2196" s="2">
        <f>MACD!E2196</f>
        <v>5.6324126590365786E-2</v>
      </c>
      <c r="E2196" s="2">
        <f>MACD!F2196</f>
        <v>0.17130388014010964</v>
      </c>
      <c r="F2196" s="2">
        <f>'Moving Avg'!D2196</f>
        <v>5.7471399999999999</v>
      </c>
      <c r="G2196" s="2">
        <f>'Moving Avg'!F2196</f>
        <v>5.792535</v>
      </c>
      <c r="H2196" s="2">
        <f>'Moving Avg'!G2196</f>
        <v>6.0588220000000002</v>
      </c>
      <c r="I2196" s="2">
        <f>'Moving Avg'!H2196</f>
        <v>6.0785419999999997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5.758</v>
      </c>
      <c r="C2197" s="2">
        <f>RSI!I2197</f>
        <v>45.486221197223379</v>
      </c>
      <c r="D2197" s="2">
        <f>MACD!E2197</f>
        <v>2.1381066005469407E-2</v>
      </c>
      <c r="E2197" s="2">
        <f>MACD!F2197</f>
        <v>0.14131931731318162</v>
      </c>
      <c r="F2197" s="2">
        <f>'Moving Avg'!D2197</f>
        <v>5.7543999999999995</v>
      </c>
      <c r="G2197" s="2">
        <f>'Moving Avg'!F2197</f>
        <v>5.7720999999999991</v>
      </c>
      <c r="H2197" s="2">
        <f>'Moving Avg'!G2197</f>
        <v>6.0493759999999996</v>
      </c>
      <c r="I2197" s="2">
        <f>'Moving Avg'!H2197</f>
        <v>6.0771380000000015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45205</v>
      </c>
      <c r="B2198" s="2">
        <f>RSI!B2198</f>
        <v>5.6308999999999996</v>
      </c>
      <c r="C2198" s="2">
        <f>RSI!I2198</f>
        <v>40.09129378087075</v>
      </c>
      <c r="D2198" s="2">
        <f>MACD!E2198</f>
        <v>-1.0732528687986687E-3</v>
      </c>
      <c r="E2198" s="2">
        <f>MACD!F2198</f>
        <v>0.11284080327678557</v>
      </c>
      <c r="F2198" s="2">
        <f>'Moving Avg'!D2198</f>
        <v>5.75258</v>
      </c>
      <c r="G2198" s="2">
        <f>'Moving Avg'!F2198</f>
        <v>5.745309999999999</v>
      </c>
      <c r="H2198" s="2">
        <f>'Moving Avg'!G2198</f>
        <v>6.034845999999999</v>
      </c>
      <c r="I2198" s="2">
        <f>'Moving Avg'!H2198</f>
        <v>6.0756435000000009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5.5763999999999996</v>
      </c>
      <c r="C2199" s="2">
        <f>RSI!I2199</f>
        <v>38.009518941701216</v>
      </c>
      <c r="D2199" s="2">
        <f>MACD!E2199</f>
        <v>-3.1593038278908914E-2</v>
      </c>
      <c r="E2199" s="2">
        <f>MACD!F2199</f>
        <v>8.3954034965646684E-2</v>
      </c>
      <c r="F2199" s="2">
        <f>'Moving Avg'!D2199</f>
        <v>5.7017199999999999</v>
      </c>
      <c r="G2199" s="2">
        <f>'Moving Avg'!F2199</f>
        <v>5.715795</v>
      </c>
      <c r="H2199" s="2">
        <f>'Moving Avg'!G2199</f>
        <v>6.0201339999999997</v>
      </c>
      <c r="I2199" s="2">
        <f>'Moving Avg'!H2199</f>
        <v>6.0741700000000005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5.5218999999999996</v>
      </c>
      <c r="C2200" s="2">
        <f>RSI!I2200</f>
        <v>35.99658436211304</v>
      </c>
      <c r="D2200" s="2">
        <f>MACD!E2200</f>
        <v>-6.032058481641478E-2</v>
      </c>
      <c r="E2200" s="2">
        <f>MACD!F2200</f>
        <v>5.5099111009234397E-2</v>
      </c>
      <c r="F2200" s="2">
        <f>'Moving Avg'!D2200</f>
        <v>5.647219999999999</v>
      </c>
      <c r="G2200" s="2">
        <f>'Moving Avg'!F2200</f>
        <v>5.6794650000000013</v>
      </c>
      <c r="H2200" s="2">
        <f>'Moving Avg'!G2200</f>
        <v>6.0052399999999988</v>
      </c>
      <c r="I2200" s="2">
        <f>'Moving Avg'!H2200</f>
        <v>6.0724239999999998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5.4855999999999998</v>
      </c>
      <c r="C2201" s="2">
        <f>RSI!I2201</f>
        <v>34.679233139180056</v>
      </c>
      <c r="D2201" s="2">
        <f>MACD!E2201</f>
        <v>-6.6295493530228455E-2</v>
      </c>
      <c r="E2201" s="2">
        <f>MACD!F2201</f>
        <v>3.0820190101341828E-2</v>
      </c>
      <c r="F2201" s="2">
        <f>'Moving Avg'!D2201</f>
        <v>5.5945599999999995</v>
      </c>
      <c r="G2201" s="2">
        <f>'Moving Avg'!F2201</f>
        <v>5.64541</v>
      </c>
      <c r="H2201" s="2">
        <f>'Moving Avg'!G2201</f>
        <v>5.9896199999999977</v>
      </c>
      <c r="I2201" s="2">
        <f>'Moving Avg'!H2201</f>
        <v>6.0704965000000017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5.4946000000000002</v>
      </c>
      <c r="C2202" s="2">
        <f>RSI!I2202</f>
        <v>35.311337843843745</v>
      </c>
      <c r="D2202" s="2">
        <f>MACD!E2202</f>
        <v>-4.2328308123328107E-2</v>
      </c>
      <c r="E2202" s="2">
        <f>MACD!F2202</f>
        <v>1.6190490456407844E-2</v>
      </c>
      <c r="F2202" s="2">
        <f>'Moving Avg'!D2202</f>
        <v>5.541879999999999</v>
      </c>
      <c r="G2202" s="2">
        <f>'Moving Avg'!F2202</f>
        <v>5.6249750000000009</v>
      </c>
      <c r="H2202" s="2">
        <f>'Moving Avg'!G2202</f>
        <v>5.9734519999999973</v>
      </c>
      <c r="I2202" s="2">
        <f>'Moving Avg'!H2202</f>
        <v>6.0686140000000011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5.4855999999999998</v>
      </c>
      <c r="C2203" s="2">
        <f>RSI!I2203</f>
        <v>34.947142738069132</v>
      </c>
      <c r="D2203" s="2">
        <f>MACD!E2203</f>
        <v>-3.2382754791729695E-2</v>
      </c>
      <c r="E2203" s="2">
        <f>MACD!F2203</f>
        <v>6.4758414067803373E-3</v>
      </c>
      <c r="F2203" s="2">
        <f>'Moving Avg'!D2203</f>
        <v>5.5128199999999996</v>
      </c>
      <c r="G2203" s="2">
        <f>'Moving Avg'!F2203</f>
        <v>5.6086300000000007</v>
      </c>
      <c r="H2203" s="2">
        <f>'Moving Avg'!G2203</f>
        <v>5.9569239999999972</v>
      </c>
      <c r="I2203" s="2">
        <f>'Moving Avg'!H2203</f>
        <v>6.0663090000000013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5.4583000000000004</v>
      </c>
      <c r="C2204" s="2">
        <f>RSI!I2204</f>
        <v>33.808086047734619</v>
      </c>
      <c r="D2204" s="2">
        <f>MACD!E2204</f>
        <v>8.8986075597130565E-3</v>
      </c>
      <c r="E2204" s="2">
        <f>MACD!F2204</f>
        <v>6.9603946373668815E-3</v>
      </c>
      <c r="F2204" s="2">
        <f>'Moving Avg'!D2204</f>
        <v>5.4891999999999994</v>
      </c>
      <c r="G2204" s="2">
        <f>'Moving Avg'!F2204</f>
        <v>5.6000000000000005</v>
      </c>
      <c r="H2204" s="2">
        <f>'Moving Avg'!G2204</f>
        <v>5.9400299999999966</v>
      </c>
      <c r="I2204" s="2">
        <f>'Moving Avg'!H2204</f>
        <v>6.0621480000000005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5.5218999999999996</v>
      </c>
      <c r="C2205" s="2">
        <f>RSI!I2205</f>
        <v>38.811672414485173</v>
      </c>
      <c r="D2205" s="2">
        <f>MACD!E2205</f>
        <v>3.5088294785946772E-2</v>
      </c>
      <c r="E2205" s="2">
        <f>MACD!F2205</f>
        <v>1.2585974667082861E-2</v>
      </c>
      <c r="F2205" s="2">
        <f>'Moving Avg'!D2205</f>
        <v>5.4892000000000003</v>
      </c>
      <c r="G2205" s="2">
        <f>'Moving Avg'!F2205</f>
        <v>5.5981850000000009</v>
      </c>
      <c r="H2205" s="2">
        <f>'Moving Avg'!G2205</f>
        <v>5.9245899999999985</v>
      </c>
      <c r="I2205" s="2">
        <f>'Moving Avg'!H2205</f>
        <v>6.0570890000000013</v>
      </c>
      <c r="J2205" s="6" t="str">
        <f>OBV!F2205</f>
        <v>BEARISH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5.4855999999999998</v>
      </c>
      <c r="C2206" s="2">
        <f>RSI!I2206</f>
        <v>37.08841965483699</v>
      </c>
      <c r="D2206" s="2">
        <f>MACD!E2206</f>
        <v>5.4001715891560664E-2</v>
      </c>
      <c r="E2206" s="2">
        <f>MACD!F2206</f>
        <v>2.086912291197842E-2</v>
      </c>
      <c r="F2206" s="2">
        <f>'Moving Avg'!D2206</f>
        <v>5.4891999999999994</v>
      </c>
      <c r="G2206" s="2">
        <f>'Moving Avg'!F2206</f>
        <v>5.5945550000000015</v>
      </c>
      <c r="H2206" s="2">
        <f>'Moving Avg'!G2206</f>
        <v>5.909151999999998</v>
      </c>
      <c r="I2206" s="2">
        <f>'Moving Avg'!H2206</f>
        <v>6.0523100000000012</v>
      </c>
      <c r="J2206" s="6" t="str">
        <f>OBV!F2206</f>
        <v>BEARISH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5.4492000000000003</v>
      </c>
      <c r="C2207" s="2">
        <f>RSI!I2207</f>
        <v>35.391485990728626</v>
      </c>
      <c r="D2207" s="2">
        <f>MACD!E2207</f>
        <v>7.5301385237650287E-2</v>
      </c>
      <c r="E2207" s="2">
        <f>MACD!F2207</f>
        <v>3.1755575377112794E-2</v>
      </c>
      <c r="F2207" s="2">
        <f>'Moving Avg'!D2207</f>
        <v>5.4801200000000003</v>
      </c>
      <c r="G2207" s="2">
        <f>'Moving Avg'!F2207</f>
        <v>5.5854700000000017</v>
      </c>
      <c r="H2207" s="2">
        <f>'Moving Avg'!G2207</f>
        <v>5.8929859999999969</v>
      </c>
      <c r="I2207" s="2">
        <f>'Moving Avg'!H2207</f>
        <v>6.0489425000000017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5.4946000000000002</v>
      </c>
      <c r="C2208" s="2">
        <f>RSI!I2208</f>
        <v>39.132190168474111</v>
      </c>
      <c r="D2208" s="2">
        <f>MACD!E2208</f>
        <v>7.1733304124328434E-2</v>
      </c>
      <c r="E2208" s="2">
        <f>MACD!F2208</f>
        <v>3.9751121126555919E-2</v>
      </c>
      <c r="F2208" s="2">
        <f>'Moving Avg'!D2208</f>
        <v>5.4819200000000006</v>
      </c>
      <c r="G2208" s="2">
        <f>'Moving Avg'!F2208</f>
        <v>5.5795650000000014</v>
      </c>
      <c r="H2208" s="2">
        <f>'Moving Avg'!G2208</f>
        <v>5.8779079999999988</v>
      </c>
      <c r="I2208" s="2">
        <f>'Moving Avg'!H2208</f>
        <v>6.0462215000000015</v>
      </c>
      <c r="J2208" s="6" t="str">
        <f>OBV!F2208</f>
        <v>BEARISH</v>
      </c>
      <c r="K2208" s="6" t="str">
        <f>OBV!G2208</f>
        <v>NEUTRAL</v>
      </c>
      <c r="L2208" s="6" t="str">
        <f>OBV!H2208</f>
        <v>BEARISH DIVERGENCE</v>
      </c>
    </row>
    <row r="2209" spans="1:12" ht="13.5" x14ac:dyDescent="0.25">
      <c r="A2209" s="3">
        <f>RSI!A2209</f>
        <v>45222</v>
      </c>
      <c r="B2209" s="2">
        <f>RSI!B2209</f>
        <v>5.4946000000000002</v>
      </c>
      <c r="C2209" s="2">
        <f>RSI!I2209</f>
        <v>39.132190168474111</v>
      </c>
      <c r="D2209" s="2">
        <f>MACD!E2209</f>
        <v>6.128898639595004E-2</v>
      </c>
      <c r="E2209" s="2">
        <f>MACD!F2209</f>
        <v>4.4058694180434746E-2</v>
      </c>
      <c r="F2209" s="2">
        <f>'Moving Avg'!D2209</f>
        <v>5.4891800000000002</v>
      </c>
      <c r="G2209" s="2">
        <f>'Moving Avg'!F2209</f>
        <v>5.5791100000000018</v>
      </c>
      <c r="H2209" s="2">
        <f>'Moving Avg'!G2209</f>
        <v>5.8642839999999987</v>
      </c>
      <c r="I2209" s="2">
        <f>'Moving Avg'!H2209</f>
        <v>6.0439195000000021</v>
      </c>
      <c r="J2209" s="6" t="str">
        <f>OBV!F2209</f>
        <v>BEARISH</v>
      </c>
      <c r="K2209" s="6" t="str">
        <f>OBV!G2209</f>
        <v>NEUTRAL</v>
      </c>
      <c r="L2209" s="6" t="str">
        <f>OBV!H2209</f>
        <v>BEARISH DIVERGENCE</v>
      </c>
    </row>
    <row r="2210" spans="1:12" ht="13.5" x14ac:dyDescent="0.25">
      <c r="A2210" s="3">
        <f>RSI!A2210</f>
        <v>45223</v>
      </c>
      <c r="B2210" s="2">
        <f>RSI!B2210</f>
        <v>5.4946000000000002</v>
      </c>
      <c r="C2210" s="2">
        <f>RSI!I2210</f>
        <v>39.132190168474111</v>
      </c>
      <c r="D2210" s="2">
        <f>MACD!E2210</f>
        <v>4.4955244740998879E-2</v>
      </c>
      <c r="E2210" s="2">
        <f>MACD!F2210</f>
        <v>4.4238004292547574E-2</v>
      </c>
      <c r="F2210" s="2">
        <f>'Moving Avg'!D2210</f>
        <v>5.4837199999999999</v>
      </c>
      <c r="G2210" s="2">
        <f>'Moving Avg'!F2210</f>
        <v>5.5813800000000011</v>
      </c>
      <c r="H2210" s="2">
        <f>'Moving Avg'!G2210</f>
        <v>5.8506599999999995</v>
      </c>
      <c r="I2210" s="2">
        <f>'Moving Avg'!H2210</f>
        <v>6.0416595000000015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5.4583000000000004</v>
      </c>
      <c r="C2211" s="2">
        <f>RSI!I2211</f>
        <v>36.993285917221286</v>
      </c>
      <c r="D2211" s="2">
        <f>MACD!E2211</f>
        <v>2.9061227834799475E-2</v>
      </c>
      <c r="E2211" s="2">
        <f>MACD!F2211</f>
        <v>4.120264900099796E-2</v>
      </c>
      <c r="F2211" s="2">
        <f>'Moving Avg'!D2211</f>
        <v>5.4782600000000006</v>
      </c>
      <c r="G2211" s="2">
        <f>'Moving Avg'!F2211</f>
        <v>5.5772900000000005</v>
      </c>
      <c r="H2211" s="2">
        <f>'Moving Avg'!G2211</f>
        <v>5.8364919999999998</v>
      </c>
      <c r="I2211" s="2">
        <f>'Moving Avg'!H2211</f>
        <v>6.0392180000000009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5.4583000000000004</v>
      </c>
      <c r="C2212" s="2">
        <f>RSI!I2212</f>
        <v>36.993285917221286</v>
      </c>
      <c r="D2212" s="2">
        <f>MACD!E2212</f>
        <v>1.7973194898777578E-2</v>
      </c>
      <c r="E2212" s="2">
        <f>MACD!F2212</f>
        <v>3.6556758180553886E-2</v>
      </c>
      <c r="F2212" s="2">
        <f>'Moving Avg'!D2212</f>
        <v>5.480080000000001</v>
      </c>
      <c r="G2212" s="2">
        <f>'Moving Avg'!F2212</f>
        <v>5.5641200000000008</v>
      </c>
      <c r="H2212" s="2">
        <f>'Moving Avg'!G2212</f>
        <v>5.8248659999999992</v>
      </c>
      <c r="I2212" s="2">
        <f>'Moving Avg'!H2212</f>
        <v>6.0372380000000012</v>
      </c>
      <c r="J2212" s="6" t="str">
        <f>OBV!F2212</f>
        <v>BEARISH</v>
      </c>
      <c r="K2212" s="6" t="str">
        <f>OBV!G2212</f>
        <v>NEUTRAL</v>
      </c>
      <c r="L2212" s="6" t="str">
        <f>OBV!H2212</f>
        <v>BEARISH DIVERGENCE</v>
      </c>
    </row>
    <row r="2213" spans="1:12" ht="13.5" x14ac:dyDescent="0.25">
      <c r="A2213" s="3">
        <f>RSI!A2213</f>
        <v>45226</v>
      </c>
      <c r="B2213" s="2">
        <f>RSI!B2213</f>
        <v>5.4855999999999998</v>
      </c>
      <c r="C2213" s="2">
        <f>RSI!I2213</f>
        <v>39.860388268959731</v>
      </c>
      <c r="D2213" s="2">
        <f>MACD!E2213</f>
        <v>6.0880044799702659E-3</v>
      </c>
      <c r="E2213" s="2">
        <f>MACD!F2213</f>
        <v>3.0463007440437163E-2</v>
      </c>
      <c r="F2213" s="2">
        <f>'Moving Avg'!D2213</f>
        <v>5.4782800000000007</v>
      </c>
      <c r="G2213" s="2">
        <f>'Moving Avg'!F2213</f>
        <v>5.5564000000000009</v>
      </c>
      <c r="H2213" s="2">
        <f>'Moving Avg'!G2213</f>
        <v>5.8137859999999986</v>
      </c>
      <c r="I2213" s="2">
        <f>'Moving Avg'!H2213</f>
        <v>6.0355200000000027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5.4764999999999997</v>
      </c>
      <c r="C2214" s="2">
        <f>RSI!I2214</f>
        <v>39.219732963505223</v>
      </c>
      <c r="D2214" s="2">
        <f>MACD!E2214</f>
        <v>-6.8190592895218671E-3</v>
      </c>
      <c r="E2214" s="2">
        <f>MACD!F2214</f>
        <v>2.300659409444536E-2</v>
      </c>
      <c r="F2214" s="2">
        <f>'Moving Avg'!D2214</f>
        <v>5.4746600000000001</v>
      </c>
      <c r="G2214" s="2">
        <f>'Moving Avg'!F2214</f>
        <v>5.5386900000000008</v>
      </c>
      <c r="H2214" s="2">
        <f>'Moving Avg'!G2214</f>
        <v>5.8005259999999987</v>
      </c>
      <c r="I2214" s="2">
        <f>'Moving Avg'!H2214</f>
        <v>6.0337150000000017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5.4673999999999996</v>
      </c>
      <c r="C2215" s="2">
        <f>RSI!I2215</f>
        <v>38.552435604415322</v>
      </c>
      <c r="D2215" s="2">
        <f>MACD!E2215</f>
        <v>-6.6024390600407656E-3</v>
      </c>
      <c r="E2215" s="2">
        <f>MACD!F2215</f>
        <v>1.7084787463548134E-2</v>
      </c>
      <c r="F2215" s="2">
        <f>'Moving Avg'!D2215</f>
        <v>5.46922</v>
      </c>
      <c r="G2215" s="2">
        <f>'Moving Avg'!F2215</f>
        <v>5.5223400000000007</v>
      </c>
      <c r="H2215" s="2">
        <f>'Moving Avg'!G2215</f>
        <v>5.786357999999999</v>
      </c>
      <c r="I2215" s="2">
        <f>'Moving Avg'!H2215</f>
        <v>6.0317805000000018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5.4310999999999998</v>
      </c>
      <c r="C2216" s="2">
        <f>RSI!I2216</f>
        <v>35.926525198320348</v>
      </c>
      <c r="D2216" s="2">
        <f>MACD!E2216</f>
        <v>-8.6321247599059348E-3</v>
      </c>
      <c r="E2216" s="2">
        <f>MACD!F2216</f>
        <v>1.1941405018857321E-2</v>
      </c>
      <c r="F2216" s="2">
        <f>'Moving Avg'!D2216</f>
        <v>5.4637799999999999</v>
      </c>
      <c r="G2216" s="2">
        <f>'Moving Avg'!F2216</f>
        <v>5.5064500000000001</v>
      </c>
      <c r="H2216" s="2">
        <f>'Moving Avg'!G2216</f>
        <v>5.7696479999999983</v>
      </c>
      <c r="I2216" s="2">
        <f>'Moving Avg'!H2216</f>
        <v>6.0291190000000014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5.3765999999999998</v>
      </c>
      <c r="C2217" s="2">
        <f>RSI!I2217</f>
        <v>32.362470859547585</v>
      </c>
      <c r="D2217" s="2">
        <f>MACD!E2217</f>
        <v>-1.1065842903561496E-2</v>
      </c>
      <c r="E2217" s="2">
        <f>MACD!F2217</f>
        <v>7.3399554343735584E-3</v>
      </c>
      <c r="F2217" s="2">
        <f>'Moving Avg'!D2217</f>
        <v>5.4474399999999994</v>
      </c>
      <c r="G2217" s="2">
        <f>'Moving Avg'!F2217</f>
        <v>5.4873799999999999</v>
      </c>
      <c r="H2217" s="2">
        <f>'Moving Avg'!G2217</f>
        <v>5.7543899999999981</v>
      </c>
      <c r="I2217" s="2">
        <f>'Moving Avg'!H2217</f>
        <v>6.0262690000000019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5.3765999999999998</v>
      </c>
      <c r="C2218" s="2">
        <f>RSI!I2218</f>
        <v>32.362470859547585</v>
      </c>
      <c r="D2218" s="2">
        <f>MACD!E2218</f>
        <v>-5.0345298491194512E-3</v>
      </c>
      <c r="E2218" s="2">
        <f>MACD!F2218</f>
        <v>4.8650583776749566E-3</v>
      </c>
      <c r="F2218" s="2">
        <f>'Moving Avg'!D2218</f>
        <v>5.4256399999999996</v>
      </c>
      <c r="G2218" s="2">
        <f>'Moving Avg'!F2218</f>
        <v>5.474664999999999</v>
      </c>
      <c r="H2218" s="2">
        <f>'Moving Avg'!G2218</f>
        <v>5.7365899999999987</v>
      </c>
      <c r="I2218" s="2">
        <f>'Moving Avg'!H2218</f>
        <v>6.0234190000000032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5.3583999999999996</v>
      </c>
      <c r="C2219" s="2">
        <f>RSI!I2219</f>
        <v>31.165064965953391</v>
      </c>
      <c r="D2219" s="2">
        <f>MACD!E2219</f>
        <v>2.441108924008617E-3</v>
      </c>
      <c r="E2219" s="2">
        <f>MACD!F2219</f>
        <v>4.3802684869416889E-3</v>
      </c>
      <c r="F2219" s="2">
        <f>'Moving Avg'!D2219</f>
        <v>5.4020199999999994</v>
      </c>
      <c r="G2219" s="2">
        <f>'Moving Avg'!F2219</f>
        <v>5.4637649999999995</v>
      </c>
      <c r="H2219" s="2">
        <f>'Moving Avg'!G2219</f>
        <v>5.7184259999999991</v>
      </c>
      <c r="I2219" s="2">
        <f>'Moving Avg'!H2219</f>
        <v>6.0202265000000033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5.3583999999999996</v>
      </c>
      <c r="C2220" s="2">
        <f>RSI!I2220</f>
        <v>31.165064965953391</v>
      </c>
      <c r="D2220" s="2">
        <f>MACD!E2220</f>
        <v>9.822408715787212E-3</v>
      </c>
      <c r="E2220" s="2">
        <f>MACD!F2220</f>
        <v>5.4686965327107942E-3</v>
      </c>
      <c r="F2220" s="2">
        <f>'Moving Avg'!D2220</f>
        <v>5.3802199999999996</v>
      </c>
      <c r="G2220" s="2">
        <f>'Moving Avg'!F2220</f>
        <v>5.4555899999999999</v>
      </c>
      <c r="H2220" s="2">
        <f>'Moving Avg'!G2220</f>
        <v>5.6988080000000005</v>
      </c>
      <c r="I2220" s="2">
        <f>'Moving Avg'!H2220</f>
        <v>6.0170340000000042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5.3583999999999996</v>
      </c>
      <c r="C2221" s="2">
        <f>RSI!I2221</f>
        <v>31.165064965953391</v>
      </c>
      <c r="D2221" s="2">
        <f>MACD!E2221</f>
        <v>1.1461063439080377E-2</v>
      </c>
      <c r="E2221" s="2">
        <f>MACD!F2221</f>
        <v>6.6671699139847114E-3</v>
      </c>
      <c r="F2221" s="2">
        <f>'Moving Avg'!D2221</f>
        <v>5.3656799999999993</v>
      </c>
      <c r="G2221" s="2">
        <f>'Moving Avg'!F2221</f>
        <v>5.44923</v>
      </c>
      <c r="H2221" s="2">
        <f>'Moving Avg'!G2221</f>
        <v>5.680644</v>
      </c>
      <c r="I2221" s="2">
        <f>'Moving Avg'!H2221</f>
        <v>6.0138835000000039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5.3583999999999996</v>
      </c>
      <c r="C2222" s="2">
        <f>RSI!I2222</f>
        <v>31.165064965953391</v>
      </c>
      <c r="D2222" s="2">
        <f>MACD!E2222</f>
        <v>1.3752760861157398E-2</v>
      </c>
      <c r="E2222" s="2">
        <f>MACD!F2222</f>
        <v>8.0842881034192491E-3</v>
      </c>
      <c r="F2222" s="2">
        <f>'Moving Avg'!D2222</f>
        <v>5.3620399999999995</v>
      </c>
      <c r="G2222" s="2">
        <f>'Moving Avg'!F2222</f>
        <v>5.4424200000000003</v>
      </c>
      <c r="H2222" s="2">
        <f>'Moving Avg'!G2222</f>
        <v>5.6624800000000004</v>
      </c>
      <c r="I2222" s="2">
        <f>'Moving Avg'!H2222</f>
        <v>6.0101040000000046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5.3765999999999998</v>
      </c>
      <c r="C2223" s="2">
        <f>RSI!I2223</f>
        <v>34.428346817454596</v>
      </c>
      <c r="D2223" s="2">
        <f>MACD!E2223</f>
        <v>1.9381837065221674E-2</v>
      </c>
      <c r="E2223" s="2">
        <f>MACD!F2223</f>
        <v>1.0343797895779735E-2</v>
      </c>
      <c r="F2223" s="2">
        <f>'Moving Avg'!D2223</f>
        <v>5.3620399999999995</v>
      </c>
      <c r="G2223" s="2">
        <f>'Moving Avg'!F2223</f>
        <v>5.4369700000000005</v>
      </c>
      <c r="H2223" s="2">
        <f>'Moving Avg'!G2223</f>
        <v>5.6446799999999993</v>
      </c>
      <c r="I2223" s="2">
        <f>'Moving Avg'!H2223</f>
        <v>6.0064575000000051</v>
      </c>
      <c r="J2223" s="6" t="str">
        <f>OBV!F2223</f>
        <v>BEARISH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5.3038999999999996</v>
      </c>
      <c r="C2224" s="2">
        <f>RSI!I2224</f>
        <v>28.596498227014919</v>
      </c>
      <c r="D2224" s="2">
        <f>MACD!E2224</f>
        <v>2.8798556745726067E-2</v>
      </c>
      <c r="E2224" s="2">
        <f>MACD!F2224</f>
        <v>1.4034749665769002E-2</v>
      </c>
      <c r="F2224" s="2">
        <f>'Moving Avg'!D2224</f>
        <v>5.3511399999999991</v>
      </c>
      <c r="G2224" s="2">
        <f>'Moving Avg'!F2224</f>
        <v>5.4292499999999997</v>
      </c>
      <c r="H2224" s="2">
        <f>'Moving Avg'!G2224</f>
        <v>5.6254259999999991</v>
      </c>
      <c r="I2224" s="2">
        <f>'Moving Avg'!H2224</f>
        <v>6.002447500000005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5.2948000000000004</v>
      </c>
      <c r="C2225" s="2">
        <f>RSI!I2225</f>
        <v>27.958103280426116</v>
      </c>
      <c r="D2225" s="2">
        <f>MACD!E2225</f>
        <v>3.7089165535343582E-2</v>
      </c>
      <c r="E2225" s="2">
        <f>MACD!F2225</f>
        <v>1.8645632839683918E-2</v>
      </c>
      <c r="F2225" s="2">
        <f>'Moving Avg'!D2225</f>
        <v>5.3384199999999993</v>
      </c>
      <c r="G2225" s="2">
        <f>'Moving Avg'!F2225</f>
        <v>5.4178949999999997</v>
      </c>
      <c r="H2225" s="2">
        <f>'Moving Avg'!G2225</f>
        <v>5.6063519999999984</v>
      </c>
      <c r="I2225" s="2">
        <f>'Moving Avg'!H2225</f>
        <v>5.9983080000000051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5.2948000000000004</v>
      </c>
      <c r="C2226" s="2">
        <f>RSI!I2226</f>
        <v>27.958103280426116</v>
      </c>
      <c r="D2226" s="2">
        <f>MACD!E2226</f>
        <v>3.9544324381507678E-2</v>
      </c>
      <c r="E2226" s="2">
        <f>MACD!F2226</f>
        <v>2.2825371148048671E-2</v>
      </c>
      <c r="F2226" s="2">
        <f>'Moving Avg'!D2226</f>
        <v>5.3257000000000003</v>
      </c>
      <c r="G2226" s="2">
        <f>'Moving Avg'!F2226</f>
        <v>5.4083549999999994</v>
      </c>
      <c r="H2226" s="2">
        <f>'Moving Avg'!G2226</f>
        <v>5.5887319999999985</v>
      </c>
      <c r="I2226" s="2">
        <f>'Moving Avg'!H2226</f>
        <v>5.9940425000000053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5.2948000000000004</v>
      </c>
      <c r="C2227" s="2">
        <f>RSI!I2227</f>
        <v>27.95810328042613</v>
      </c>
      <c r="D2227" s="2">
        <f>MACD!E2227</f>
        <v>3.4185895279424727E-2</v>
      </c>
      <c r="E2227" s="2">
        <f>MACD!F2227</f>
        <v>2.5097475974323883E-2</v>
      </c>
      <c r="F2227" s="2">
        <f>'Moving Avg'!D2227</f>
        <v>5.3129800000000005</v>
      </c>
      <c r="G2227" s="2">
        <f>'Moving Avg'!F2227</f>
        <v>5.4006349999999994</v>
      </c>
      <c r="H2227" s="2">
        <f>'Moving Avg'!G2227</f>
        <v>5.5712939999999982</v>
      </c>
      <c r="I2227" s="2">
        <f>'Moving Avg'!H2227</f>
        <v>5.9901125000000039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5.2948000000000004</v>
      </c>
      <c r="C2228" s="2">
        <f>RSI!I2228</f>
        <v>27.958103280426116</v>
      </c>
      <c r="D2228" s="2">
        <f>MACD!E2228</f>
        <v>3.0530306720477185E-2</v>
      </c>
      <c r="E2228" s="2">
        <f>MACD!F2228</f>
        <v>2.6184042123554546E-2</v>
      </c>
      <c r="F2228" s="2">
        <f>'Moving Avg'!D2228</f>
        <v>5.2966199999999999</v>
      </c>
      <c r="G2228" s="2">
        <f>'Moving Avg'!F2228</f>
        <v>5.3906449999999992</v>
      </c>
      <c r="H2228" s="2">
        <f>'Moving Avg'!G2228</f>
        <v>5.5538559999999988</v>
      </c>
      <c r="I2228" s="2">
        <f>'Moving Avg'!H2228</f>
        <v>5.9863925000000027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5.2584999999999997</v>
      </c>
      <c r="C2229" s="2">
        <f>RSI!I2229</f>
        <v>24.96751964811186</v>
      </c>
      <c r="D2229" s="2">
        <f>MACD!E2229</f>
        <v>2.8139400507963153E-2</v>
      </c>
      <c r="E2229" s="2">
        <f>MACD!F2229</f>
        <v>2.657511380043627E-2</v>
      </c>
      <c r="F2229" s="2">
        <f>'Moving Avg'!D2229</f>
        <v>5.2875399999999999</v>
      </c>
      <c r="G2229" s="2">
        <f>'Moving Avg'!F2229</f>
        <v>5.3788399999999985</v>
      </c>
      <c r="H2229" s="2">
        <f>'Moving Avg'!G2229</f>
        <v>5.5356919999999992</v>
      </c>
      <c r="I2229" s="2">
        <f>'Moving Avg'!H2229</f>
        <v>5.9824910000000031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5.2948000000000004</v>
      </c>
      <c r="C2230" s="2">
        <f>RSI!I2230</f>
        <v>32.718051266031821</v>
      </c>
      <c r="D2230" s="2">
        <f>MACD!E2230</f>
        <v>2.4395079110603568E-2</v>
      </c>
      <c r="E2230" s="2">
        <f>MACD!F2230</f>
        <v>2.613910686246973E-2</v>
      </c>
      <c r="F2230" s="2">
        <f>'Moving Avg'!D2230</f>
        <v>5.2875399999999999</v>
      </c>
      <c r="G2230" s="2">
        <f>'Moving Avg'!F2230</f>
        <v>5.3688499999999992</v>
      </c>
      <c r="H2230" s="2">
        <f>'Moving Avg'!G2230</f>
        <v>5.5166179999999994</v>
      </c>
      <c r="I2230" s="2">
        <f>'Moving Avg'!H2230</f>
        <v>5.9790225000000019</v>
      </c>
      <c r="J2230" s="6" t="str">
        <f>OBV!F2230</f>
        <v>BEARISH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5.2584999999999997</v>
      </c>
      <c r="C2231" s="2">
        <f>RSI!I2231</f>
        <v>29.442790782591288</v>
      </c>
      <c r="D2231" s="2">
        <f>MACD!E2231</f>
        <v>2.4597162584345078E-2</v>
      </c>
      <c r="E2231" s="2">
        <f>MACD!F2231</f>
        <v>2.5830718006844798E-2</v>
      </c>
      <c r="F2231" s="2">
        <f>'Moving Avg'!D2231</f>
        <v>5.2802800000000003</v>
      </c>
      <c r="G2231" s="2">
        <f>'Moving Avg'!F2231</f>
        <v>5.3588599999999982</v>
      </c>
      <c r="H2231" s="2">
        <f>'Moving Avg'!G2231</f>
        <v>5.4984540000000006</v>
      </c>
      <c r="I2231" s="2">
        <f>'Moving Avg'!H2231</f>
        <v>5.9753725000000024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5.2493999999999996</v>
      </c>
      <c r="C2232" s="2">
        <f>RSI!I2232</f>
        <v>28.668015949911123</v>
      </c>
      <c r="D2232" s="2">
        <f>MACD!E2232</f>
        <v>2.6287716159678176E-2</v>
      </c>
      <c r="E2232" s="2">
        <f>MACD!F2232</f>
        <v>2.5922117637411472E-2</v>
      </c>
      <c r="F2232" s="2">
        <f>'Moving Avg'!D2232</f>
        <v>5.2712000000000003</v>
      </c>
      <c r="G2232" s="2">
        <f>'Moving Avg'!F2232</f>
        <v>5.3484149999999984</v>
      </c>
      <c r="H2232" s="2">
        <f>'Moving Avg'!G2232</f>
        <v>5.4853759999999996</v>
      </c>
      <c r="I2232" s="2">
        <f>'Moving Avg'!H2232</f>
        <v>5.9716770000000023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5.2493999999999996</v>
      </c>
      <c r="C2233" s="2">
        <f>RSI!I2233</f>
        <v>28.668015949911123</v>
      </c>
      <c r="D2233" s="2">
        <f>MACD!E2233</f>
        <v>3.1354814075854165E-2</v>
      </c>
      <c r="E2233" s="2">
        <f>MACD!F2233</f>
        <v>2.7008656925100009E-2</v>
      </c>
      <c r="F2233" s="2">
        <f>'Moving Avg'!D2233</f>
        <v>5.2621200000000004</v>
      </c>
      <c r="G2233" s="2">
        <f>'Moving Avg'!F2233</f>
        <v>5.3366049999999978</v>
      </c>
      <c r="H2233" s="2">
        <f>'Moving Avg'!G2233</f>
        <v>5.4741139999999984</v>
      </c>
      <c r="I2233" s="2">
        <f>'Moving Avg'!H2233</f>
        <v>5.9675620000000018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5.3129999999999997</v>
      </c>
      <c r="C2234" s="2">
        <f>RSI!I2234</f>
        <v>41.208068356814195</v>
      </c>
      <c r="D2234" s="2">
        <f>MACD!E2234</f>
        <v>2.0521288920996916E-2</v>
      </c>
      <c r="E2234" s="2">
        <f>MACD!F2234</f>
        <v>2.571118332427939E-2</v>
      </c>
      <c r="F2234" s="2">
        <f>'Moving Avg'!D2234</f>
        <v>5.2730199999999998</v>
      </c>
      <c r="G2234" s="2">
        <f>'Moving Avg'!F2234</f>
        <v>5.3284299999999991</v>
      </c>
      <c r="H2234" s="2">
        <f>'Moving Avg'!G2234</f>
        <v>5.4677559999999978</v>
      </c>
      <c r="I2234" s="2">
        <f>'Moving Avg'!H2234</f>
        <v>5.9637230000000025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</row>
    <row r="2235" spans="1:12" ht="13.5" x14ac:dyDescent="0.25">
      <c r="A2235" s="3">
        <f>RSI!A2235</f>
        <v>45258</v>
      </c>
      <c r="B2235" s="2">
        <f>RSI!B2235</f>
        <v>5.3129999999999997</v>
      </c>
      <c r="C2235" s="2">
        <f>RSI!I2235</f>
        <v>41.208068356814181</v>
      </c>
      <c r="D2235" s="2">
        <f>MACD!E2235</f>
        <v>1.0295919766382333E-2</v>
      </c>
      <c r="E2235" s="2">
        <f>MACD!F2235</f>
        <v>2.2628130612699981E-2</v>
      </c>
      <c r="F2235" s="2">
        <f>'Moving Avg'!D2235</f>
        <v>5.2766599999999997</v>
      </c>
      <c r="G2235" s="2">
        <f>'Moving Avg'!F2235</f>
        <v>5.3207099999999992</v>
      </c>
      <c r="H2235" s="2">
        <f>'Moving Avg'!G2235</f>
        <v>5.4628519999999989</v>
      </c>
      <c r="I2235" s="2">
        <f>'Moving Avg'!H2235</f>
        <v>5.9598840000000015</v>
      </c>
      <c r="J2235" s="6" t="str">
        <f>OBV!F2235</f>
        <v>BEARISH</v>
      </c>
      <c r="K2235" s="6" t="str">
        <f>OBV!G2235</f>
        <v>NEUTRAL</v>
      </c>
      <c r="L2235" s="6" t="str">
        <f>OBV!H2235</f>
        <v>BEARISH DIVERGENCE</v>
      </c>
    </row>
    <row r="2236" spans="1:12" ht="13.5" x14ac:dyDescent="0.25">
      <c r="A2236" s="3">
        <f>RSI!A2236</f>
        <v>45259</v>
      </c>
      <c r="B2236" s="2">
        <f>RSI!B2236</f>
        <v>5.6127000000000002</v>
      </c>
      <c r="C2236" s="2">
        <f>RSI!I2236</f>
        <v>70.015713566127985</v>
      </c>
      <c r="D2236" s="2">
        <f>MACD!E2236</f>
        <v>-2.0240149169755917E-2</v>
      </c>
      <c r="E2236" s="2">
        <f>MACD!F2236</f>
        <v>1.40544746562088E-2</v>
      </c>
      <c r="F2236" s="2">
        <f>'Moving Avg'!D2236</f>
        <v>5.3474999999999993</v>
      </c>
      <c r="G2236" s="2">
        <f>'Moving Avg'!F2236</f>
        <v>5.32979</v>
      </c>
      <c r="H2236" s="2">
        <f>'Moving Avg'!G2236</f>
        <v>5.4639419999999994</v>
      </c>
      <c r="I2236" s="2">
        <f>'Moving Avg'!H2236</f>
        <v>5.9573760000000018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5.8125</v>
      </c>
      <c r="C2237" s="2">
        <f>RSI!I2237</f>
        <v>77.818827576341619</v>
      </c>
      <c r="D2237" s="2">
        <f>MACD!E2237</f>
        <v>-6.2356554755963245E-2</v>
      </c>
      <c r="E2237" s="2">
        <f>MACD!F2237</f>
        <v>-1.2277312262256087E-3</v>
      </c>
      <c r="F2237" s="2">
        <f>'Moving Avg'!D2237</f>
        <v>5.4601199999999999</v>
      </c>
      <c r="G2237" s="2">
        <f>'Moving Avg'!F2237</f>
        <v>5.351585</v>
      </c>
      <c r="H2237" s="2">
        <f>'Moving Avg'!G2237</f>
        <v>5.4675740000000008</v>
      </c>
      <c r="I2237" s="2">
        <f>'Moving Avg'!H2237</f>
        <v>5.9560765000000018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5.7853000000000003</v>
      </c>
      <c r="C2238" s="2">
        <f>RSI!I2238</f>
        <v>74.958896781764707</v>
      </c>
      <c r="D2238" s="2">
        <f>MACD!E2238</f>
        <v>-9.8528022896086753E-2</v>
      </c>
      <c r="E2238" s="2">
        <f>MACD!F2238</f>
        <v>-2.0687789560197841E-2</v>
      </c>
      <c r="F2238" s="2">
        <f>'Moving Avg'!D2238</f>
        <v>5.5673000000000004</v>
      </c>
      <c r="G2238" s="2">
        <f>'Moving Avg'!F2238</f>
        <v>5.3720200000000009</v>
      </c>
      <c r="H2238" s="2">
        <f>'Moving Avg'!G2238</f>
        <v>5.4710260000000002</v>
      </c>
      <c r="I2238" s="2">
        <f>'Moving Avg'!H2238</f>
        <v>5.9545990000000018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5.8852000000000002</v>
      </c>
      <c r="C2239" s="2">
        <f>RSI!I2239</f>
        <v>78.136960802544721</v>
      </c>
      <c r="D2239" s="2">
        <f>MACD!E2239</f>
        <v>-0.14431902473924829</v>
      </c>
      <c r="E2239" s="2">
        <f>MACD!F2239</f>
        <v>-4.5414036596007928E-2</v>
      </c>
      <c r="F2239" s="2">
        <f>'Moving Avg'!D2239</f>
        <v>5.6817399999999996</v>
      </c>
      <c r="G2239" s="2">
        <f>'Moving Avg'!F2239</f>
        <v>5.3983600000000003</v>
      </c>
      <c r="H2239" s="2">
        <f>'Moving Avg'!G2239</f>
        <v>5.478656</v>
      </c>
      <c r="I2239" s="2">
        <f>'Moving Avg'!H2239</f>
        <v>5.9534955000000016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5.8578999999999999</v>
      </c>
      <c r="C2240" s="2">
        <f>RSI!I2240</f>
        <v>75.323620847613455</v>
      </c>
      <c r="D2240" s="2">
        <f>MACD!E2240</f>
        <v>-0.17808554726891312</v>
      </c>
      <c r="E2240" s="2">
        <f>MACD!F2240</f>
        <v>-7.1948338730588965E-2</v>
      </c>
      <c r="F2240" s="2">
        <f>'Moving Avg'!D2240</f>
        <v>5.7907200000000003</v>
      </c>
      <c r="G2240" s="2">
        <f>'Moving Avg'!F2240</f>
        <v>5.4233350000000007</v>
      </c>
      <c r="H2240" s="2">
        <f>'Moving Avg'!G2240</f>
        <v>5.4868299999999985</v>
      </c>
      <c r="I2240" s="2">
        <f>'Moving Avg'!H2240</f>
        <v>5.9522555000000015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5.8125</v>
      </c>
      <c r="C2241" s="2">
        <f>RSI!I2241</f>
        <v>70.760771324460137</v>
      </c>
      <c r="D2241" s="2">
        <f>MACD!E2241</f>
        <v>-0.21115008147569991</v>
      </c>
      <c r="E2241" s="2">
        <f>MACD!F2241</f>
        <v>-9.9788687279611155E-2</v>
      </c>
      <c r="F2241" s="2">
        <f>'Moving Avg'!D2241</f>
        <v>5.8306800000000001</v>
      </c>
      <c r="G2241" s="2">
        <f>'Moving Avg'!F2241</f>
        <v>5.4460400000000009</v>
      </c>
      <c r="H2241" s="2">
        <f>'Moving Avg'!G2241</f>
        <v>5.4922779999999989</v>
      </c>
      <c r="I2241" s="2">
        <f>'Moving Avg'!H2241</f>
        <v>5.9508300000000007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5.6763000000000003</v>
      </c>
      <c r="C2242" s="2">
        <f>RSI!I2242</f>
        <v>59.178921214921814</v>
      </c>
      <c r="D2242" s="2">
        <f>MACD!E2242</f>
        <v>-0.23227357600836029</v>
      </c>
      <c r="E2242" s="2">
        <f>MACD!F2242</f>
        <v>-0.12628566502536098</v>
      </c>
      <c r="F2242" s="2">
        <f>'Moving Avg'!D2242</f>
        <v>5.8034400000000002</v>
      </c>
      <c r="G2242" s="2">
        <f>'Moving Avg'!F2242</f>
        <v>5.4619350000000004</v>
      </c>
      <c r="H2242" s="2">
        <f>'Moving Avg'!G2242</f>
        <v>5.4913699999999999</v>
      </c>
      <c r="I2242" s="2">
        <f>'Moving Avg'!H2242</f>
        <v>5.9486820000000016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5.7671000000000001</v>
      </c>
      <c r="C2243" s="2">
        <f>RSI!I2243</f>
        <v>63.471432516031356</v>
      </c>
      <c r="D2243" s="2">
        <f>MACD!E2243</f>
        <v>-0.25776721330878161</v>
      </c>
      <c r="E2243" s="2">
        <f>MACD!F2243</f>
        <v>-0.1525819746820451</v>
      </c>
      <c r="F2243" s="2">
        <f>'Moving Avg'!D2243</f>
        <v>5.7997999999999994</v>
      </c>
      <c r="G2243" s="2">
        <f>'Moving Avg'!F2243</f>
        <v>5.4814600000000002</v>
      </c>
      <c r="H2243" s="2">
        <f>'Moving Avg'!G2243</f>
        <v>5.4939119999999999</v>
      </c>
      <c r="I2243" s="2">
        <f>'Moving Avg'!H2243</f>
        <v>5.9472395000000002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5.9032999999999998</v>
      </c>
      <c r="C2244" s="2">
        <f>RSI!I2244</f>
        <v>68.775388961073858</v>
      </c>
      <c r="D2244" s="2">
        <f>MACD!E2244</f>
        <v>-0.28100733126998101</v>
      </c>
      <c r="E2244" s="2">
        <f>MACD!F2244</f>
        <v>-0.17826704599963228</v>
      </c>
      <c r="F2244" s="2">
        <f>'Moving Avg'!D2244</f>
        <v>5.80342</v>
      </c>
      <c r="G2244" s="2">
        <f>'Moving Avg'!F2244</f>
        <v>5.5114300000000007</v>
      </c>
      <c r="H2244" s="2">
        <f>'Moving Avg'!G2244</f>
        <v>5.4953640000000021</v>
      </c>
      <c r="I2244" s="2">
        <f>'Moving Avg'!H2244</f>
        <v>5.946562000000001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5.9032999999999998</v>
      </c>
      <c r="C2245" s="2">
        <f>RSI!I2245</f>
        <v>68.775388961073858</v>
      </c>
      <c r="D2245" s="2">
        <f>MACD!E2245</f>
        <v>-0.3027401036752515</v>
      </c>
      <c r="E2245" s="2">
        <f>MACD!F2245</f>
        <v>-0.20316165753475612</v>
      </c>
      <c r="F2245" s="2">
        <f>'Moving Avg'!D2245</f>
        <v>5.8125</v>
      </c>
      <c r="G2245" s="2">
        <f>'Moving Avg'!F2245</f>
        <v>5.541855</v>
      </c>
      <c r="H2245" s="2">
        <f>'Moving Avg'!G2245</f>
        <v>5.497542000000001</v>
      </c>
      <c r="I2245" s="2">
        <f>'Moving Avg'!H2245</f>
        <v>5.9461780000000006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6.1576000000000004</v>
      </c>
      <c r="C2246" s="2">
        <f>RSI!I2246</f>
        <v>76.244515533630548</v>
      </c>
      <c r="D2246" s="2">
        <f>MACD!E2246</f>
        <v>-0.29577358514746876</v>
      </c>
      <c r="E2246" s="2">
        <f>MACD!F2246</f>
        <v>-0.22168404305729866</v>
      </c>
      <c r="F2246" s="2">
        <f>'Moving Avg'!D2246</f>
        <v>5.8815200000000001</v>
      </c>
      <c r="G2246" s="2">
        <f>'Moving Avg'!F2246</f>
        <v>5.584995000000001</v>
      </c>
      <c r="H2246" s="2">
        <f>'Moving Avg'!G2246</f>
        <v>5.5057159999999996</v>
      </c>
      <c r="I2246" s="2">
        <f>'Moving Avg'!H2246</f>
        <v>5.9470235000000011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6.1848999999999998</v>
      </c>
      <c r="C2247" s="2">
        <f>RSI!I2247</f>
        <v>76.88379433295151</v>
      </c>
      <c r="D2247" s="2">
        <f>MACD!E2247</f>
        <v>-0.2644382947322832</v>
      </c>
      <c r="E2247" s="2">
        <f>MACD!F2247</f>
        <v>-0.23023489339229558</v>
      </c>
      <c r="F2247" s="2">
        <f>'Moving Avg'!D2247</f>
        <v>5.9832400000000003</v>
      </c>
      <c r="G2247" s="2">
        <f>'Moving Avg'!F2247</f>
        <v>5.6295000000000011</v>
      </c>
      <c r="H2247" s="2">
        <f>'Moving Avg'!G2247</f>
        <v>5.5142540000000011</v>
      </c>
      <c r="I2247" s="2">
        <f>'Moving Avg'!H2247</f>
        <v>5.9480055000000016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6.2938999999999998</v>
      </c>
      <c r="C2248" s="2">
        <f>RSI!I2248</f>
        <v>79.281190178892274</v>
      </c>
      <c r="D2248" s="2">
        <f>MACD!E2248</f>
        <v>-0.25337687580605817</v>
      </c>
      <c r="E2248" s="2">
        <f>MACD!F2248</f>
        <v>-0.23486328987504812</v>
      </c>
      <c r="F2248" s="2">
        <f>'Moving Avg'!D2248</f>
        <v>6.0885999999999996</v>
      </c>
      <c r="G2248" s="2">
        <f>'Moving Avg'!F2248</f>
        <v>5.679454999999999</v>
      </c>
      <c r="H2248" s="2">
        <f>'Moving Avg'!G2248</f>
        <v>5.5275140000000009</v>
      </c>
      <c r="I2248" s="2">
        <f>'Moving Avg'!H2248</f>
        <v>5.9493645000000006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6.3574000000000002</v>
      </c>
      <c r="C2249" s="2">
        <f>RSI!I2249</f>
        <v>80.546926758564368</v>
      </c>
      <c r="D2249" s="2">
        <f>MACD!E2249</f>
        <v>-0.23695352051279261</v>
      </c>
      <c r="E2249" s="2">
        <f>MACD!F2249</f>
        <v>-0.23528133600259704</v>
      </c>
      <c r="F2249" s="2">
        <f>'Moving Avg'!D2249</f>
        <v>6.1794200000000004</v>
      </c>
      <c r="G2249" s="2">
        <f>'Moving Avg'!F2249</f>
        <v>5.7343999999999991</v>
      </c>
      <c r="H2249" s="2">
        <f>'Moving Avg'!G2249</f>
        <v>5.5431340000000011</v>
      </c>
      <c r="I2249" s="2">
        <f>'Moving Avg'!H2249</f>
        <v>5.951041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6.3574000000000002</v>
      </c>
      <c r="C2250" s="2">
        <f>RSI!I2250</f>
        <v>80.546926758564368</v>
      </c>
      <c r="D2250" s="2">
        <f>MACD!E2250</f>
        <v>-0.23096709091820866</v>
      </c>
      <c r="E2250" s="2">
        <f>MACD!F2250</f>
        <v>-0.23441848698571938</v>
      </c>
      <c r="F2250" s="2">
        <f>'Moving Avg'!D2250</f>
        <v>6.2702399999999994</v>
      </c>
      <c r="G2250" s="2">
        <f>'Moving Avg'!F2250</f>
        <v>5.7875299999999994</v>
      </c>
      <c r="H2250" s="2">
        <f>'Moving Avg'!G2250</f>
        <v>5.5598440000000009</v>
      </c>
      <c r="I2250" s="2">
        <f>'Moving Avg'!H2250</f>
        <v>5.9527175000000003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6.3029999999999999</v>
      </c>
      <c r="C2251" s="2">
        <f>RSI!I2251</f>
        <v>75.937675654866609</v>
      </c>
      <c r="D2251" s="2">
        <f>MACD!E2251</f>
        <v>-0.23229205814845422</v>
      </c>
      <c r="E2251" s="2">
        <f>MACD!F2251</f>
        <v>-0.23399320121826633</v>
      </c>
      <c r="F2251" s="2">
        <f>'Moving Avg'!D2251</f>
        <v>6.2993199999999998</v>
      </c>
      <c r="G2251" s="2">
        <f>'Moving Avg'!F2251</f>
        <v>5.8397549999999994</v>
      </c>
      <c r="H2251" s="2">
        <f>'Moving Avg'!G2251</f>
        <v>5.5761919999999998</v>
      </c>
      <c r="I2251" s="2">
        <f>'Moving Avg'!H2251</f>
        <v>5.9541219999999999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6.4391999999999996</v>
      </c>
      <c r="C2252" s="2">
        <f>RSI!I2252</f>
        <v>79.154046068682106</v>
      </c>
      <c r="D2252" s="2">
        <f>MACD!E2252</f>
        <v>-0.26731541357786703</v>
      </c>
      <c r="E2252" s="2">
        <f>MACD!F2252</f>
        <v>-0.24065764369018647</v>
      </c>
      <c r="F2252" s="2">
        <f>'Moving Avg'!D2252</f>
        <v>6.3501799999999999</v>
      </c>
      <c r="G2252" s="2">
        <f>'Moving Avg'!F2252</f>
        <v>5.8992449999999987</v>
      </c>
      <c r="H2252" s="2">
        <f>'Moving Avg'!G2252</f>
        <v>5.5950839999999991</v>
      </c>
      <c r="I2252" s="2">
        <f>'Moving Avg'!H2252</f>
        <v>5.9562914999999998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6.4482999999999997</v>
      </c>
      <c r="C2253" s="2">
        <f>RSI!I2253</f>
        <v>79.352629133363649</v>
      </c>
      <c r="D2253" s="2">
        <f>MACD!E2253</f>
        <v>-0.28710789531227476</v>
      </c>
      <c r="E2253" s="2">
        <f>MACD!F2253</f>
        <v>-0.24994769401460415</v>
      </c>
      <c r="F2253" s="2">
        <f>'Moving Avg'!D2253</f>
        <v>6.3810599999999997</v>
      </c>
      <c r="G2253" s="2">
        <f>'Moving Avg'!F2253</f>
        <v>5.9591899999999995</v>
      </c>
      <c r="H2253" s="2">
        <f>'Moving Avg'!G2253</f>
        <v>5.6143380000000001</v>
      </c>
      <c r="I2253" s="2">
        <f>'Moving Avg'!H2253</f>
        <v>5.9586744999999999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6.2211999999999996</v>
      </c>
      <c r="C2254" s="2">
        <f>RSI!I2254</f>
        <v>63.1776322425873</v>
      </c>
      <c r="D2254" s="2">
        <f>MACD!E2254</f>
        <v>-0.26932983518610154</v>
      </c>
      <c r="E2254" s="2">
        <f>MACD!F2254</f>
        <v>-0.25382412224890366</v>
      </c>
      <c r="F2254" s="2">
        <f>'Moving Avg'!D2254</f>
        <v>6.3538199999999998</v>
      </c>
      <c r="G2254" s="2">
        <f>'Moving Avg'!F2254</f>
        <v>6.004599999999999</v>
      </c>
      <c r="H2254" s="2">
        <f>'Moving Avg'!G2254</f>
        <v>5.6295960000000003</v>
      </c>
      <c r="I2254" s="2">
        <f>'Moving Avg'!H2254</f>
        <v>5.9597539999999993</v>
      </c>
      <c r="J2254" s="6" t="str">
        <f>OBV!F2254</f>
        <v>BULLISH</v>
      </c>
      <c r="K2254" s="6" t="str">
        <f>OBV!G2254</f>
        <v>NEUTRAL</v>
      </c>
      <c r="L2254" s="6" t="str">
        <f>OBV!H2254</f>
        <v>BULLISH DIVERGENCE</v>
      </c>
    </row>
    <row r="2255" spans="1:12" ht="13.5" x14ac:dyDescent="0.25">
      <c r="A2255" s="3">
        <f>RSI!A2255</f>
        <v>45286</v>
      </c>
      <c r="B2255" s="2">
        <f>RSI!B2255</f>
        <v>6.4028999999999998</v>
      </c>
      <c r="C2255" s="2">
        <f>RSI!I2255</f>
        <v>68.678680033658921</v>
      </c>
      <c r="D2255" s="2">
        <f>MACD!E2255</f>
        <v>-0.26941392101105333</v>
      </c>
      <c r="E2255" s="2">
        <f>MACD!F2255</f>
        <v>-0.25694208200133362</v>
      </c>
      <c r="F2255" s="2">
        <f>'Moving Avg'!D2255</f>
        <v>6.3629199999999999</v>
      </c>
      <c r="G2255" s="2">
        <f>'Moving Avg'!F2255</f>
        <v>6.0590949999999992</v>
      </c>
      <c r="H2255" s="2">
        <f>'Moving Avg'!G2255</f>
        <v>5.6472160000000011</v>
      </c>
      <c r="I2255" s="2">
        <f>'Moving Avg'!H2255</f>
        <v>5.9617839999999998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6.4482999999999997</v>
      </c>
      <c r="C2256" s="2">
        <f>RSI!I2256</f>
        <v>69.889118684493212</v>
      </c>
      <c r="D2256" s="2">
        <f>MACD!E2256</f>
        <v>-0.23634288943788295</v>
      </c>
      <c r="E2256" s="2">
        <f>MACD!F2256</f>
        <v>-0.25282224348864352</v>
      </c>
      <c r="F2256" s="2">
        <f>'Moving Avg'!D2256</f>
        <v>6.3919799999999993</v>
      </c>
      <c r="G2256" s="2">
        <f>'Moving Avg'!F2256</f>
        <v>6.1008750000000003</v>
      </c>
      <c r="H2256" s="2">
        <f>'Moving Avg'!G2256</f>
        <v>5.6664700000000003</v>
      </c>
      <c r="I2256" s="2">
        <f>'Moving Avg'!H2256</f>
        <v>5.9640830000000005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6.7660999999999998</v>
      </c>
      <c r="C2257" s="2">
        <f>RSI!I2257</f>
        <v>76.68227521826131</v>
      </c>
      <c r="D2257" s="2">
        <f>MACD!E2257</f>
        <v>-0.23039273205790245</v>
      </c>
      <c r="E2257" s="2">
        <f>MACD!F2257</f>
        <v>-0.24833634120249531</v>
      </c>
      <c r="F2257" s="2">
        <f>'Moving Avg'!D2257</f>
        <v>6.4573599999999995</v>
      </c>
      <c r="G2257" s="2">
        <f>'Moving Avg'!F2257</f>
        <v>6.148555</v>
      </c>
      <c r="H2257" s="2">
        <f>'Moving Avg'!G2257</f>
        <v>5.6928080000000003</v>
      </c>
      <c r="I2257" s="2">
        <f>'Moving Avg'!H2257</f>
        <v>5.9677195000000021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6.9931999999999999</v>
      </c>
      <c r="C2258" s="2">
        <f>RSI!I2258</f>
        <v>80.131768418452651</v>
      </c>
      <c r="D2258" s="2">
        <f>MACD!E2258</f>
        <v>-0.22978172291908017</v>
      </c>
      <c r="E2258" s="2">
        <f>MACD!F2258</f>
        <v>-0.2446254175458123</v>
      </c>
      <c r="F2258" s="2">
        <f>'Moving Avg'!D2258</f>
        <v>6.5663399999999994</v>
      </c>
      <c r="G2258" s="2">
        <f>'Moving Avg'!F2258</f>
        <v>6.2089499999999997</v>
      </c>
      <c r="H2258" s="2">
        <f>'Moving Avg'!G2258</f>
        <v>5.7227799999999993</v>
      </c>
      <c r="I2258" s="2">
        <f>'Moving Avg'!H2258</f>
        <v>5.9724915000000012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7.1294000000000004</v>
      </c>
      <c r="C2259" s="2">
        <f>RSI!I2259</f>
        <v>81.864543776676754</v>
      </c>
      <c r="D2259" s="2">
        <f>MACD!E2259</f>
        <v>-0.23497330581123865</v>
      </c>
      <c r="E2259" s="2">
        <f>MACD!F2259</f>
        <v>-0.24269499519889759</v>
      </c>
      <c r="F2259" s="2">
        <f>'Moving Avg'!D2259</f>
        <v>6.747980000000001</v>
      </c>
      <c r="G2259" s="2">
        <f>'Moving Avg'!F2259</f>
        <v>6.2711600000000001</v>
      </c>
      <c r="H2259" s="2">
        <f>'Moving Avg'!G2259</f>
        <v>5.7554759999999989</v>
      </c>
      <c r="I2259" s="2">
        <f>'Moving Avg'!H2259</f>
        <v>5.9779445000000022</v>
      </c>
      <c r="J2259" s="6" t="str">
        <f>OBV!F2259</f>
        <v>BULLISH</v>
      </c>
      <c r="K2259" s="6" t="str">
        <f>OBV!G2259</f>
        <v>STRONG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6.7026000000000003</v>
      </c>
      <c r="C2260" s="2">
        <f>RSI!I2260</f>
        <v>63.249232712825446</v>
      </c>
      <c r="D2260" s="2">
        <f>MACD!E2260</f>
        <v>-0.21354593279727485</v>
      </c>
      <c r="E2260" s="2">
        <f>MACD!F2260</f>
        <v>-0.23686518271857304</v>
      </c>
      <c r="F2260" s="2">
        <f>'Moving Avg'!D2260</f>
        <v>6.8079200000000002</v>
      </c>
      <c r="G2260" s="2">
        <f>'Moving Avg'!F2260</f>
        <v>6.3133950000000008</v>
      </c>
      <c r="H2260" s="2">
        <f>'Moving Avg'!G2260</f>
        <v>5.7796359999999991</v>
      </c>
      <c r="I2260" s="2">
        <f>'Moving Avg'!H2260</f>
        <v>5.9812635000000025</v>
      </c>
      <c r="J2260" s="6" t="str">
        <f>OBV!F2260</f>
        <v>BULLISH</v>
      </c>
      <c r="K2260" s="6" t="str">
        <f>OBV!G2260</f>
        <v>STRONG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6.4210000000000003</v>
      </c>
      <c r="C2261" s="2">
        <f>RSI!I2261</f>
        <v>54.451387346955869</v>
      </c>
      <c r="D2261" s="2">
        <f>MACD!E2261</f>
        <v>-0.18576840769747793</v>
      </c>
      <c r="E2261" s="2">
        <f>MACD!F2261</f>
        <v>-0.22664582771435401</v>
      </c>
      <c r="F2261" s="2">
        <f>'Moving Avg'!D2261</f>
        <v>6.8024600000000008</v>
      </c>
      <c r="G2261" s="2">
        <f>'Moving Avg'!F2261</f>
        <v>6.3438200000000009</v>
      </c>
      <c r="H2261" s="2">
        <f>'Moving Avg'!G2261</f>
        <v>5.7988899999999992</v>
      </c>
      <c r="I2261" s="2">
        <f>'Moving Avg'!H2261</f>
        <v>5.9832160000000041</v>
      </c>
      <c r="J2261" s="6" t="str">
        <f>OBV!F2261</f>
        <v>BULLISH</v>
      </c>
      <c r="K2261" s="6" t="str">
        <f>OBV!G2261</f>
        <v>STRONG</v>
      </c>
      <c r="L2261" s="6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6.1576000000000004</v>
      </c>
      <c r="C2262" s="2">
        <f>RSI!I2262</f>
        <v>47.75949977457023</v>
      </c>
      <c r="D2262" s="2">
        <f>MACD!E2262</f>
        <v>-0.12276814264552893</v>
      </c>
      <c r="E2262" s="2">
        <f>MACD!F2262</f>
        <v>-0.20587029070058901</v>
      </c>
      <c r="F2262" s="2">
        <f>'Moving Avg'!D2262</f>
        <v>6.6807600000000011</v>
      </c>
      <c r="G2262" s="2">
        <f>'Moving Avg'!F2262</f>
        <v>6.3678850000000002</v>
      </c>
      <c r="H2262" s="2">
        <f>'Moving Avg'!G2262</f>
        <v>5.8128760000000002</v>
      </c>
      <c r="I2262" s="2">
        <f>'Moving Avg'!H2262</f>
        <v>5.9840195000000032</v>
      </c>
      <c r="J2262" s="6" t="str">
        <f>OBV!F2262</f>
        <v>BULLISH</v>
      </c>
      <c r="K2262" s="6" t="str">
        <f>OBV!G2262</f>
        <v>NEUTRAL</v>
      </c>
      <c r="L2262" s="6" t="str">
        <f>OBV!H2262</f>
        <v>BULLISH DIVERGENCE</v>
      </c>
    </row>
    <row r="2263" spans="1:12" ht="13.5" x14ac:dyDescent="0.25">
      <c r="A2263" s="3">
        <f>RSI!A2263</f>
        <v>45299</v>
      </c>
      <c r="B2263" s="2">
        <f>RSI!B2263</f>
        <v>6.1757999999999997</v>
      </c>
      <c r="C2263" s="2">
        <f>RSI!I2263</f>
        <v>48.232905793232234</v>
      </c>
      <c r="D2263" s="2">
        <f>MACD!E2263</f>
        <v>-6.8748924811146139E-2</v>
      </c>
      <c r="E2263" s="2">
        <f>MACD!F2263</f>
        <v>-0.17844601752270045</v>
      </c>
      <c r="F2263" s="2">
        <f>'Moving Avg'!D2263</f>
        <v>6.5172800000000013</v>
      </c>
      <c r="G2263" s="2">
        <f>'Moving Avg'!F2263</f>
        <v>6.3883200000000002</v>
      </c>
      <c r="H2263" s="2">
        <f>'Moving Avg'!G2263</f>
        <v>5.8266799999999987</v>
      </c>
      <c r="I2263" s="2">
        <f>'Moving Avg'!H2263</f>
        <v>5.985207500000004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5.9851000000000001</v>
      </c>
      <c r="C2264" s="2">
        <f>RSI!I2264</f>
        <v>43.758336478119539</v>
      </c>
      <c r="D2264" s="2">
        <f>MACD!E2264</f>
        <v>-4.3349834772114626E-2</v>
      </c>
      <c r="E2264" s="2">
        <f>MACD!F2264</f>
        <v>-0.1514267809725833</v>
      </c>
      <c r="F2264" s="2">
        <f>'Moving Avg'!D2264</f>
        <v>6.2884199999999995</v>
      </c>
      <c r="G2264" s="2">
        <f>'Moving Avg'!F2264</f>
        <v>6.3924099999999999</v>
      </c>
      <c r="H2264" s="2">
        <f>'Moving Avg'!G2264</f>
        <v>5.8368519999999986</v>
      </c>
      <c r="I2264" s="2">
        <f>'Moving Avg'!H2264</f>
        <v>5.9852745000000036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5.7217000000000002</v>
      </c>
      <c r="C2265" s="2">
        <f>RSI!I2265</f>
        <v>38.452196236206369</v>
      </c>
      <c r="D2265" s="2">
        <f>MACD!E2265</f>
        <v>2.7199307962421315E-2</v>
      </c>
      <c r="E2265" s="2">
        <f>MACD!F2265</f>
        <v>-0.11570156318558239</v>
      </c>
      <c r="F2265" s="2">
        <f>'Moving Avg'!D2265</f>
        <v>6.0922399999999994</v>
      </c>
      <c r="G2265" s="2">
        <f>'Moving Avg'!F2265</f>
        <v>6.3833299999999999</v>
      </c>
      <c r="H2265" s="2">
        <f>'Moving Avg'!G2265</f>
        <v>5.841937999999999</v>
      </c>
      <c r="I2265" s="2">
        <f>'Moving Avg'!H2265</f>
        <v>5.9841920000000037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5.8943000000000003</v>
      </c>
      <c r="C2266" s="2">
        <f>RSI!I2266</f>
        <v>43.303761434814902</v>
      </c>
      <c r="D2266" s="2">
        <f>MACD!E2266</f>
        <v>8.4125282378796129E-2</v>
      </c>
      <c r="E2266" s="2">
        <f>MACD!F2266</f>
        <v>-7.5736194072706695E-2</v>
      </c>
      <c r="F2266" s="2">
        <f>'Moving Avg'!D2266</f>
        <v>5.9869000000000003</v>
      </c>
      <c r="G2266" s="2">
        <f>'Moving Avg'!F2266</f>
        <v>6.370165000000001</v>
      </c>
      <c r="H2266" s="2">
        <f>'Moving Avg'!G2266</f>
        <v>5.8512019999999998</v>
      </c>
      <c r="I2266" s="2">
        <f>'Moving Avg'!H2266</f>
        <v>5.983679000000004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5.7308000000000003</v>
      </c>
      <c r="C2267" s="2">
        <f>RSI!I2267</f>
        <v>40.080715972131465</v>
      </c>
      <c r="D2267" s="2">
        <f>MACD!E2267</f>
        <v>0.19508352122491512</v>
      </c>
      <c r="E2267" s="2">
        <f>MACD!F2267</f>
        <v>-2.1572251013182331E-2</v>
      </c>
      <c r="F2267" s="2">
        <f>'Moving Avg'!D2267</f>
        <v>5.9015399999999998</v>
      </c>
      <c r="G2267" s="2">
        <f>'Moving Avg'!F2267</f>
        <v>6.3474600000000008</v>
      </c>
      <c r="H2267" s="2">
        <f>'Moving Avg'!G2267</f>
        <v>5.8582859999999997</v>
      </c>
      <c r="I2267" s="2">
        <f>'Moving Avg'!H2267</f>
        <v>5.9823485000000041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5.4492000000000003</v>
      </c>
      <c r="C2268" s="2">
        <f>RSI!I2268</f>
        <v>35.218726296791957</v>
      </c>
      <c r="D2268" s="2">
        <f>MACD!E2268</f>
        <v>0.3473894517029299</v>
      </c>
      <c r="E2268" s="2">
        <f>MACD!F2268</f>
        <v>5.2220089530040106E-2</v>
      </c>
      <c r="F2268" s="2">
        <f>'Moving Avg'!D2268</f>
        <v>5.7562200000000008</v>
      </c>
      <c r="G2268" s="2">
        <f>'Moving Avg'!F2268</f>
        <v>6.305225000000001</v>
      </c>
      <c r="H2268" s="2">
        <f>'Moving Avg'!G2268</f>
        <v>5.8597379999999983</v>
      </c>
      <c r="I2268" s="2">
        <f>'Moving Avg'!H2268</f>
        <v>5.9796520000000042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5.3765999999999998</v>
      </c>
      <c r="C2269" s="2">
        <f>RSI!I2269</f>
        <v>34.07122045383791</v>
      </c>
      <c r="D2269" s="2">
        <f>MACD!E2269</f>
        <v>0.50668567128880682</v>
      </c>
      <c r="E2269" s="2">
        <f>MACD!F2269</f>
        <v>0.14311320588179344</v>
      </c>
      <c r="F2269" s="2">
        <f>'Moving Avg'!D2269</f>
        <v>5.6345200000000002</v>
      </c>
      <c r="G2269" s="2">
        <f>'Moving Avg'!F2269</f>
        <v>6.2561850000000003</v>
      </c>
      <c r="H2269" s="2">
        <f>'Moving Avg'!G2269</f>
        <v>5.8601019999999995</v>
      </c>
      <c r="I2269" s="2">
        <f>'Moving Avg'!H2269</f>
        <v>5.9764245000000038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5.3856999999999999</v>
      </c>
      <c r="C2270" s="2">
        <f>RSI!I2270</f>
        <v>34.359915840777916</v>
      </c>
      <c r="D2270" s="2">
        <f>MACD!E2270</f>
        <v>0.57935552228869458</v>
      </c>
      <c r="E2270" s="2">
        <f>MACD!F2270</f>
        <v>0.23036166916317369</v>
      </c>
      <c r="F2270" s="2">
        <f>'Moving Avg'!D2270</f>
        <v>5.5673200000000005</v>
      </c>
      <c r="G2270" s="2">
        <f>'Moving Avg'!F2270</f>
        <v>6.2076000000000011</v>
      </c>
      <c r="H2270" s="2">
        <f>'Moving Avg'!G2270</f>
        <v>5.8606480000000003</v>
      </c>
      <c r="I2270" s="2">
        <f>'Moving Avg'!H2270</f>
        <v>5.9733265000000042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5.5128000000000004</v>
      </c>
      <c r="C2271" s="2">
        <f>RSI!I2271</f>
        <v>38.416127808630797</v>
      </c>
      <c r="D2271" s="2">
        <f>MACD!E2271</f>
        <v>0.59195776427107205</v>
      </c>
      <c r="E2271" s="2">
        <f>MACD!F2271</f>
        <v>0.30268088818475336</v>
      </c>
      <c r="F2271" s="2">
        <f>'Moving Avg'!D2271</f>
        <v>5.4910200000000007</v>
      </c>
      <c r="G2271" s="2">
        <f>'Moving Avg'!F2271</f>
        <v>6.1680900000000012</v>
      </c>
      <c r="H2271" s="2">
        <f>'Moving Avg'!G2271</f>
        <v>5.8637360000000003</v>
      </c>
      <c r="I2271" s="2">
        <f>'Moving Avg'!H2271</f>
        <v>5.9708640000000051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5.5763999999999996</v>
      </c>
      <c r="C2272" s="2">
        <f>RSI!I2272</f>
        <v>40.400797377730875</v>
      </c>
      <c r="D2272" s="2">
        <f>MACD!E2272</f>
        <v>0.56020102776984526</v>
      </c>
      <c r="E2272" s="2">
        <f>MACD!F2272</f>
        <v>0.35418491610177177</v>
      </c>
      <c r="F2272" s="2">
        <f>'Moving Avg'!D2272</f>
        <v>5.46014</v>
      </c>
      <c r="G2272" s="2">
        <f>'Moving Avg'!F2272</f>
        <v>6.1249500000000001</v>
      </c>
      <c r="H2272" s="2">
        <f>'Moving Avg'!G2272</f>
        <v>5.8680959999999995</v>
      </c>
      <c r="I2272" s="2">
        <f>'Moving Avg'!H2272</f>
        <v>5.969013000000003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5.4946000000000002</v>
      </c>
      <c r="C2273" s="2">
        <f>RSI!I2273</f>
        <v>38.674457433721635</v>
      </c>
      <c r="D2273" s="2">
        <f>MACD!E2273</f>
        <v>0.54441895754501068</v>
      </c>
      <c r="E2273" s="2">
        <f>MACD!F2273</f>
        <v>0.39223172439041953</v>
      </c>
      <c r="F2273" s="2">
        <f>'Moving Avg'!D2273</f>
        <v>5.46922</v>
      </c>
      <c r="G2273" s="2">
        <f>'Moving Avg'!F2273</f>
        <v>6.0772650000000006</v>
      </c>
      <c r="H2273" s="2">
        <f>'Moving Avg'!G2273</f>
        <v>5.8704560000000008</v>
      </c>
      <c r="I2273" s="2">
        <f>'Moving Avg'!H2273</f>
        <v>5.9667530000000033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5.5037000000000003</v>
      </c>
      <c r="C2274" s="2">
        <f>RSI!I2274</f>
        <v>38.986801276312917</v>
      </c>
      <c r="D2274" s="2">
        <f>MACD!E2274</f>
        <v>0.503600310416779</v>
      </c>
      <c r="E2274" s="2">
        <f>MACD!F2274</f>
        <v>0.41450544159569147</v>
      </c>
      <c r="F2274" s="2">
        <f>'Moving Avg'!D2274</f>
        <v>5.4946399999999995</v>
      </c>
      <c r="G2274" s="2">
        <f>'Moving Avg'!F2274</f>
        <v>6.0413900000000016</v>
      </c>
      <c r="H2274" s="2">
        <f>'Moving Avg'!G2274</f>
        <v>5.8744519999999989</v>
      </c>
      <c r="I2274" s="2">
        <f>'Moving Avg'!H2274</f>
        <v>5.9646645000000031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5.5309999999999997</v>
      </c>
      <c r="C2275" s="2">
        <f>RSI!I2275</f>
        <v>39.974519648285309</v>
      </c>
      <c r="D2275" s="2">
        <f>MACD!E2275</f>
        <v>0.42882159474176174</v>
      </c>
      <c r="E2275" s="2">
        <f>MACD!F2275</f>
        <v>0.41736867222490553</v>
      </c>
      <c r="F2275" s="2">
        <f>'Moving Avg'!D2275</f>
        <v>5.5236999999999998</v>
      </c>
      <c r="G2275" s="2">
        <f>'Moving Avg'!F2275</f>
        <v>5.9977950000000009</v>
      </c>
      <c r="H2275" s="2">
        <f>'Moving Avg'!G2275</f>
        <v>5.8791759999999984</v>
      </c>
      <c r="I2275" s="2">
        <f>'Moving Avg'!H2275</f>
        <v>5.9627545000000017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5.5309999999999997</v>
      </c>
      <c r="C2276" s="2">
        <f>RSI!I2276</f>
        <v>39.974519648285309</v>
      </c>
      <c r="D2276" s="2">
        <f>MACD!E2276</f>
        <v>0.39407449163749764</v>
      </c>
      <c r="E2276" s="2">
        <f>MACD!F2276</f>
        <v>0.41270983610742401</v>
      </c>
      <c r="F2276" s="2">
        <f>'Moving Avg'!D2276</f>
        <v>5.5273399999999997</v>
      </c>
      <c r="G2276" s="2">
        <f>'Moving Avg'!F2276</f>
        <v>5.9519300000000017</v>
      </c>
      <c r="H2276" s="2">
        <f>'Moving Avg'!G2276</f>
        <v>5.8838999999999988</v>
      </c>
      <c r="I2276" s="2">
        <f>'Moving Avg'!H2276</f>
        <v>5.9609280000000027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5.4492000000000003</v>
      </c>
      <c r="C2277" s="2">
        <f>RSI!I2277</f>
        <v>37.845481718836439</v>
      </c>
      <c r="D2277" s="2">
        <f>MACD!E2277</f>
        <v>0.3474056844573763</v>
      </c>
      <c r="E2277" s="2">
        <f>MACD!F2277</f>
        <v>0.39964900577741452</v>
      </c>
      <c r="F2277" s="2">
        <f>'Moving Avg'!D2277</f>
        <v>5.5019</v>
      </c>
      <c r="G2277" s="2">
        <f>'Moving Avg'!F2277</f>
        <v>5.8860850000000005</v>
      </c>
      <c r="H2277" s="2">
        <f>'Moving Avg'!G2277</f>
        <v>5.8869879999999988</v>
      </c>
      <c r="I2277" s="2">
        <f>'Moving Avg'!H2277</f>
        <v>5.9586925000000015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5.5218999999999996</v>
      </c>
      <c r="C2278" s="2">
        <f>RSI!I2278</f>
        <v>40.860193740930768</v>
      </c>
      <c r="D2278" s="2">
        <f>MACD!E2278</f>
        <v>0.26138361974978963</v>
      </c>
      <c r="E2278" s="2">
        <f>MACD!F2278</f>
        <v>0.37199592857188957</v>
      </c>
      <c r="F2278" s="2">
        <f>'Moving Avg'!D2278</f>
        <v>5.5073600000000003</v>
      </c>
      <c r="G2278" s="2">
        <f>'Moving Avg'!F2278</f>
        <v>5.812520000000001</v>
      </c>
      <c r="H2278" s="2">
        <f>'Moving Avg'!G2278</f>
        <v>5.8915299999999995</v>
      </c>
      <c r="I2278" s="2">
        <f>'Moving Avg'!H2278</f>
        <v>5.9569465000000017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5.4492000000000003</v>
      </c>
      <c r="C2279" s="2">
        <f>RSI!I2279</f>
        <v>38.831830752094703</v>
      </c>
      <c r="D2279" s="2">
        <f>MACD!E2279</f>
        <v>0.18439614888487377</v>
      </c>
      <c r="E2279" s="2">
        <f>MACD!F2279</f>
        <v>0.33447597263448642</v>
      </c>
      <c r="F2279" s="2">
        <f>'Moving Avg'!D2279</f>
        <v>5.4964599999999999</v>
      </c>
      <c r="G2279" s="2">
        <f>'Moving Avg'!F2279</f>
        <v>5.7285100000000009</v>
      </c>
      <c r="H2279" s="2">
        <f>'Moving Avg'!G2279</f>
        <v>5.8953439999999988</v>
      </c>
      <c r="I2279" s="2">
        <f>'Moving Avg'!H2279</f>
        <v>5.9548370000000013</v>
      </c>
      <c r="J2279" s="6" t="str">
        <f>OBV!F2279</f>
        <v>BULLISH</v>
      </c>
      <c r="K2279" s="6" t="str">
        <f>OBV!G2279</f>
        <v>NEUTRAL</v>
      </c>
      <c r="L2279" s="6" t="str">
        <f>OBV!H2279</f>
        <v>BULLISH DIVERGENCE</v>
      </c>
    </row>
    <row r="2280" spans="1:12" ht="13.5" x14ac:dyDescent="0.25">
      <c r="A2280" s="3">
        <f>RSI!A2280</f>
        <v>45322</v>
      </c>
      <c r="B2280" s="2">
        <f>RSI!B2280</f>
        <v>5.4310999999999998</v>
      </c>
      <c r="C2280" s="2">
        <f>RSI!I2280</f>
        <v>38.321772600438251</v>
      </c>
      <c r="D2280" s="2">
        <f>MACD!E2280</f>
        <v>0.12389033953048223</v>
      </c>
      <c r="E2280" s="2">
        <f>MACD!F2280</f>
        <v>0.29235884601368556</v>
      </c>
      <c r="F2280" s="2">
        <f>'Moving Avg'!D2280</f>
        <v>5.4764800000000005</v>
      </c>
      <c r="G2280" s="2">
        <f>'Moving Avg'!F2280</f>
        <v>5.6649350000000016</v>
      </c>
      <c r="H2280" s="2">
        <f>'Moving Avg'!G2280</f>
        <v>5.8980699999999988</v>
      </c>
      <c r="I2280" s="2">
        <f>'Moving Avg'!H2280</f>
        <v>5.9524275000000015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5.2675999999999998</v>
      </c>
      <c r="C2281" s="2">
        <f>RSI!I2281</f>
        <v>33.979893684853153</v>
      </c>
      <c r="D2281" s="2">
        <f>MACD!E2281</f>
        <v>0.10622122576814785</v>
      </c>
      <c r="E2281" s="2">
        <f>MACD!F2281</f>
        <v>0.255131321964578</v>
      </c>
      <c r="F2281" s="2">
        <f>'Moving Avg'!D2281</f>
        <v>5.4238</v>
      </c>
      <c r="G2281" s="2">
        <f>'Moving Avg'!F2281</f>
        <v>5.6072650000000008</v>
      </c>
      <c r="H2281" s="2">
        <f>'Moving Avg'!G2281</f>
        <v>5.8982520000000003</v>
      </c>
      <c r="I2281" s="2">
        <f>'Moving Avg'!H2281</f>
        <v>5.9481520000000012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5.3129999999999997</v>
      </c>
      <c r="C2282" s="2">
        <f>RSI!I2282</f>
        <v>36.14341214981544</v>
      </c>
      <c r="D2282" s="2">
        <f>MACD!E2282</f>
        <v>0.10038335913648133</v>
      </c>
      <c r="E2282" s="2">
        <f>MACD!F2282</f>
        <v>0.2241817293989587</v>
      </c>
      <c r="F2282" s="2">
        <f>'Moving Avg'!D2282</f>
        <v>5.39656</v>
      </c>
      <c r="G2282" s="2">
        <f>'Moving Avg'!F2282</f>
        <v>5.5650350000000008</v>
      </c>
      <c r="H2282" s="2">
        <f>'Moving Avg'!G2282</f>
        <v>5.8995239999999987</v>
      </c>
      <c r="I2282" s="2">
        <f>'Moving Avg'!H2282</f>
        <v>5.9441035000000024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5.3129999999999997</v>
      </c>
      <c r="C2283" s="2">
        <f>RSI!I2283</f>
        <v>36.14341214981544</v>
      </c>
      <c r="D2283" s="2">
        <f>MACD!E2283</f>
        <v>8.5082656115814892E-2</v>
      </c>
      <c r="E2283" s="2">
        <f>MACD!F2283</f>
        <v>0.19636191474232995</v>
      </c>
      <c r="F2283" s="2">
        <f>'Moving Avg'!D2283</f>
        <v>5.3547799999999999</v>
      </c>
      <c r="G2283" s="2">
        <f>'Moving Avg'!F2283</f>
        <v>5.5218950000000016</v>
      </c>
      <c r="H2283" s="2">
        <f>'Moving Avg'!G2283</f>
        <v>5.9007959999999988</v>
      </c>
      <c r="I2283" s="2">
        <f>'Moving Avg'!H2283</f>
        <v>5.9400970000000015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5.3129999999999997</v>
      </c>
      <c r="C2284" s="2">
        <f>RSI!I2284</f>
        <v>36.14341214981544</v>
      </c>
      <c r="D2284" s="2">
        <f>MACD!E2284</f>
        <v>7.5594838579783996E-2</v>
      </c>
      <c r="E2284" s="2">
        <f>MACD!F2284</f>
        <v>0.17220849950982078</v>
      </c>
      <c r="F2284" s="2">
        <f>'Moving Avg'!D2284</f>
        <v>5.3275399999999991</v>
      </c>
      <c r="G2284" s="2">
        <f>'Moving Avg'!F2284</f>
        <v>5.488290000000001</v>
      </c>
      <c r="H2284" s="2">
        <f>'Moving Avg'!G2284</f>
        <v>5.9007959999999988</v>
      </c>
      <c r="I2284" s="2">
        <f>'Moving Avg'!H2284</f>
        <v>5.9361740000000021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5.3765999999999998</v>
      </c>
      <c r="C2285" s="2">
        <f>RSI!I2285</f>
        <v>39.606246536143296</v>
      </c>
      <c r="D2285" s="2">
        <f>MACD!E2285</f>
        <v>6.8961991922440902E-2</v>
      </c>
      <c r="E2285" s="2">
        <f>MACD!F2285</f>
        <v>0.1515591979923448</v>
      </c>
      <c r="F2285" s="2">
        <f>'Moving Avg'!D2285</f>
        <v>5.3166399999999996</v>
      </c>
      <c r="G2285" s="2">
        <f>'Moving Avg'!F2285</f>
        <v>5.4710350000000005</v>
      </c>
      <c r="H2285" s="2">
        <f>'Moving Avg'!G2285</f>
        <v>5.902067999999999</v>
      </c>
      <c r="I2285" s="2">
        <f>'Moving Avg'!H2285</f>
        <v>5.9326950000000025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5.0587</v>
      </c>
      <c r="C2286" s="2">
        <f>RSI!I2286</f>
        <v>30.657202723404765</v>
      </c>
      <c r="D2286" s="2">
        <f>MACD!E2286</f>
        <v>8.8287117852757113E-2</v>
      </c>
      <c r="E2286" s="2">
        <f>MACD!F2286</f>
        <v>0.13890478196442727</v>
      </c>
      <c r="F2286" s="2">
        <f>'Moving Avg'!D2286</f>
        <v>5.2748599999999994</v>
      </c>
      <c r="G2286" s="2">
        <f>'Moving Avg'!F2286</f>
        <v>5.4292550000000004</v>
      </c>
      <c r="H2286" s="2">
        <f>'Moving Avg'!G2286</f>
        <v>5.8909879999999983</v>
      </c>
      <c r="I2286" s="2">
        <f>'Moving Avg'!H2286</f>
        <v>5.9277945000000036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</row>
    <row r="2287" spans="1:12" ht="13.5" x14ac:dyDescent="0.25">
      <c r="A2287" s="3">
        <f>RSI!A2287</f>
        <v>45331</v>
      </c>
      <c r="B2287" s="2">
        <f>RSI!B2287</f>
        <v>4.7590000000000003</v>
      </c>
      <c r="C2287" s="2">
        <f>RSI!I2287</f>
        <v>24.936714677483195</v>
      </c>
      <c r="D2287" s="2">
        <f>MACD!E2287</f>
        <v>0.11741948582832951</v>
      </c>
      <c r="E2287" s="2">
        <f>MACD!F2287</f>
        <v>0.13460772273720772</v>
      </c>
      <c r="F2287" s="2">
        <f>'Moving Avg'!D2287</f>
        <v>5.164060000000001</v>
      </c>
      <c r="G2287" s="2">
        <f>'Moving Avg'!F2287</f>
        <v>5.3806650000000005</v>
      </c>
      <c r="H2287" s="2">
        <f>'Moving Avg'!G2287</f>
        <v>5.8699179999999975</v>
      </c>
      <c r="I2287" s="2">
        <f>'Moving Avg'!H2287</f>
        <v>5.9216050000000031</v>
      </c>
      <c r="J2287" s="6" t="str">
        <f>OBV!F2287</f>
        <v>BULLISH</v>
      </c>
      <c r="K2287" s="6" t="str">
        <f>OBV!G2287</f>
        <v>NEUTRAL</v>
      </c>
      <c r="L2287" s="6" t="str">
        <f>OBV!H2287</f>
        <v>BULLISH DIVERGENCE</v>
      </c>
    </row>
    <row r="2288" spans="1:12" ht="13.5" x14ac:dyDescent="0.25">
      <c r="A2288" s="3">
        <f>RSI!A2288</f>
        <v>45334</v>
      </c>
      <c r="B2288" s="2">
        <f>RSI!B2288</f>
        <v>4.7590000000000003</v>
      </c>
      <c r="C2288" s="2">
        <f>RSI!I2288</f>
        <v>24.936714677483195</v>
      </c>
      <c r="D2288" s="2">
        <f>MACD!E2288</f>
        <v>0.15795601930402459</v>
      </c>
      <c r="E2288" s="2">
        <f>MACD!F2288</f>
        <v>0.13927738205057111</v>
      </c>
      <c r="F2288" s="2">
        <f>'Moving Avg'!D2288</f>
        <v>5.0532599999999999</v>
      </c>
      <c r="G2288" s="2">
        <f>'Moving Avg'!F2288</f>
        <v>5.3461550000000004</v>
      </c>
      <c r="H2288" s="2">
        <f>'Moving Avg'!G2288</f>
        <v>5.8493919999999981</v>
      </c>
      <c r="I2288" s="2">
        <f>'Moving Avg'!H2288</f>
        <v>5.9154155000000035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</row>
    <row r="2289" spans="1:12" ht="13.5" x14ac:dyDescent="0.25">
      <c r="A2289" s="3">
        <f>RSI!A2289</f>
        <v>45335</v>
      </c>
      <c r="B2289" s="2">
        <f>RSI!B2289</f>
        <v>5.0404999999999998</v>
      </c>
      <c r="C2289" s="2">
        <f>RSI!I2289</f>
        <v>37.616971124771382</v>
      </c>
      <c r="D2289" s="2">
        <f>MACD!E2289</f>
        <v>0.16457289288977961</v>
      </c>
      <c r="E2289" s="2">
        <f>MACD!F2289</f>
        <v>0.14433648421841283</v>
      </c>
      <c r="F2289" s="2">
        <f>'Moving Avg'!D2289</f>
        <v>4.9987599999999999</v>
      </c>
      <c r="G2289" s="2">
        <f>'Moving Avg'!F2289</f>
        <v>5.3293499999999998</v>
      </c>
      <c r="H2289" s="2">
        <f>'Moving Avg'!G2289</f>
        <v>5.8324979999999984</v>
      </c>
      <c r="I2289" s="2">
        <f>'Moving Avg'!H2289</f>
        <v>5.9106335000000021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</row>
    <row r="2290" spans="1:12" ht="13.5" x14ac:dyDescent="0.25">
      <c r="A2290" s="3">
        <f>RSI!A2290</f>
        <v>45336</v>
      </c>
      <c r="B2290" s="2">
        <f>RSI!B2290</f>
        <v>4.9950999999999999</v>
      </c>
      <c r="C2290" s="2">
        <f>RSI!I2290</f>
        <v>36.544742225567497</v>
      </c>
      <c r="D2290" s="2">
        <f>MACD!E2290</f>
        <v>0.17311747597959037</v>
      </c>
      <c r="E2290" s="2">
        <f>MACD!F2290</f>
        <v>0.15009268257064834</v>
      </c>
      <c r="F2290" s="2">
        <f>'Moving Avg'!D2290</f>
        <v>4.9224600000000001</v>
      </c>
      <c r="G2290" s="2">
        <f>'Moving Avg'!F2290</f>
        <v>5.3098199999999993</v>
      </c>
      <c r="H2290" s="2">
        <f>'Moving Avg'!G2290</f>
        <v>5.8152419999999987</v>
      </c>
      <c r="I2290" s="2">
        <f>'Moving Avg'!H2290</f>
        <v>5.9054150000000023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4.9316000000000004</v>
      </c>
      <c r="C2291" s="2">
        <f>RSI!I2291</f>
        <v>35.040304843385726</v>
      </c>
      <c r="D2291" s="2">
        <f>MACD!E2291</f>
        <v>0.16235761969976004</v>
      </c>
      <c r="E2291" s="2">
        <f>MACD!F2291</f>
        <v>0.15254566999647068</v>
      </c>
      <c r="F2291" s="2">
        <f>'Moving Avg'!D2291</f>
        <v>4.8970399999999996</v>
      </c>
      <c r="G2291" s="2">
        <f>'Moving Avg'!F2291</f>
        <v>5.280759999999999</v>
      </c>
      <c r="H2291" s="2">
        <f>'Moving Avg'!G2291</f>
        <v>5.7976239999999981</v>
      </c>
      <c r="I2291" s="2">
        <f>'Moving Avg'!H2291</f>
        <v>5.8998790000000021</v>
      </c>
      <c r="J2291" s="6" t="str">
        <f>OBV!F2291</f>
        <v>BULLISH</v>
      </c>
      <c r="K2291" s="6" t="str">
        <f>OBV!G2291</f>
        <v>NEUTRAL</v>
      </c>
      <c r="L2291" s="6" t="str">
        <f>OBV!H2291</f>
        <v>BULLISH DIVERGENCE</v>
      </c>
    </row>
    <row r="2292" spans="1:12" ht="13.5" x14ac:dyDescent="0.25">
      <c r="A2292" s="3">
        <f>RSI!A2292</f>
        <v>45338</v>
      </c>
      <c r="B2292" s="2">
        <f>RSI!B2292</f>
        <v>4.6954000000000002</v>
      </c>
      <c r="C2292" s="2">
        <f>RSI!I2292</f>
        <v>30.079906569752708</v>
      </c>
      <c r="D2292" s="2">
        <f>MACD!E2292</f>
        <v>0.1803872750964759</v>
      </c>
      <c r="E2292" s="2">
        <f>MACD!F2292</f>
        <v>0.15811399101647172</v>
      </c>
      <c r="F2292" s="2">
        <f>'Moving Avg'!D2292</f>
        <v>4.8843199999999998</v>
      </c>
      <c r="G2292" s="2">
        <f>'Moving Avg'!F2292</f>
        <v>5.2367100000000004</v>
      </c>
      <c r="H2292" s="2">
        <f>'Moving Avg'!G2292</f>
        <v>5.7780059999999978</v>
      </c>
      <c r="I2292" s="2">
        <f>'Moving Avg'!H2292</f>
        <v>5.8930360000000022</v>
      </c>
      <c r="J2292" s="6" t="str">
        <f>OBV!F2292</f>
        <v>BULLISH</v>
      </c>
      <c r="K2292" s="6" t="str">
        <f>OBV!G2292</f>
        <v>NEUTRAL</v>
      </c>
      <c r="L2292" s="6" t="str">
        <f>OBV!H2292</f>
        <v>BULLISH DIVERGENCE</v>
      </c>
    </row>
    <row r="2293" spans="1:12" ht="13.5" x14ac:dyDescent="0.25">
      <c r="A2293" s="3">
        <f>RSI!A2293</f>
        <v>45341</v>
      </c>
      <c r="B2293" s="2">
        <f>RSI!B2293</f>
        <v>4.6318999999999999</v>
      </c>
      <c r="C2293" s="2">
        <f>RSI!I2293</f>
        <v>28.895613712018772</v>
      </c>
      <c r="D2293" s="2">
        <f>MACD!E2293</f>
        <v>0.20419925838340269</v>
      </c>
      <c r="E2293" s="2">
        <f>MACD!F2293</f>
        <v>0.16733104448985792</v>
      </c>
      <c r="F2293" s="2">
        <f>'Moving Avg'!D2293</f>
        <v>4.8589000000000002</v>
      </c>
      <c r="G2293" s="2">
        <f>'Moving Avg'!F2293</f>
        <v>5.1935750000000009</v>
      </c>
      <c r="H2293" s="2">
        <f>'Moving Avg'!G2293</f>
        <v>5.7553019999999968</v>
      </c>
      <c r="I2293" s="2">
        <f>'Moving Avg'!H2293</f>
        <v>5.8863370000000019</v>
      </c>
      <c r="J2293" s="6" t="str">
        <f>OBV!F2293</f>
        <v>BULLISH</v>
      </c>
      <c r="K2293" s="6" t="str">
        <f>OBV!G2293</f>
        <v>NEUTRAL</v>
      </c>
      <c r="L2293" s="6" t="str">
        <f>OBV!H2293</f>
        <v>BULLISH DIVERGENCE</v>
      </c>
    </row>
    <row r="2294" spans="1:12" ht="13.5" x14ac:dyDescent="0.25">
      <c r="A2294" s="3">
        <f>RSI!A2294</f>
        <v>45342</v>
      </c>
      <c r="B2294" s="2">
        <f>RSI!B2294</f>
        <v>4.9043000000000001</v>
      </c>
      <c r="C2294" s="2">
        <f>RSI!I2294</f>
        <v>39.838232620066741</v>
      </c>
      <c r="D2294" s="2">
        <f>MACD!E2294</f>
        <v>0.20811235915369153</v>
      </c>
      <c r="E2294" s="2">
        <f>MACD!F2294</f>
        <v>0.17548730742262464</v>
      </c>
      <c r="F2294" s="2">
        <f>'Moving Avg'!D2294</f>
        <v>4.8316599999999994</v>
      </c>
      <c r="G2294" s="2">
        <f>'Moving Avg'!F2294</f>
        <v>5.1636050000000004</v>
      </c>
      <c r="H2294" s="2">
        <f>'Moving Avg'!G2294</f>
        <v>5.7353219999999974</v>
      </c>
      <c r="I2294" s="2">
        <f>'Moving Avg'!H2294</f>
        <v>5.8804965000000013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4.9043000000000001</v>
      </c>
      <c r="C2295" s="2">
        <f>RSI!I2295</f>
        <v>39.838232620066741</v>
      </c>
      <c r="D2295" s="2">
        <f>MACD!E2295</f>
        <v>0.22324869327111241</v>
      </c>
      <c r="E2295" s="2">
        <f>MACD!F2295</f>
        <v>0.1850395845923222</v>
      </c>
      <c r="F2295" s="2">
        <f>'Moving Avg'!D2295</f>
        <v>4.8134999999999994</v>
      </c>
      <c r="G2295" s="2">
        <f>'Moving Avg'!F2295</f>
        <v>5.132270000000001</v>
      </c>
      <c r="H2295" s="2">
        <f>'Moving Avg'!G2295</f>
        <v>5.715341999999997</v>
      </c>
      <c r="I2295" s="2">
        <f>'Moving Avg'!H2295</f>
        <v>5.874824000000002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4.9770000000000003</v>
      </c>
      <c r="C2296" s="2">
        <f>RSI!I2296</f>
        <v>42.573705121162611</v>
      </c>
      <c r="D2296" s="2">
        <f>MACD!E2296</f>
        <v>0.18365295853950592</v>
      </c>
      <c r="E2296" s="2">
        <f>MACD!F2296</f>
        <v>0.18476225938175894</v>
      </c>
      <c r="F2296" s="2">
        <f>'Moving Avg'!D2296</f>
        <v>4.8225800000000003</v>
      </c>
      <c r="G2296" s="2">
        <f>'Moving Avg'!F2296</f>
        <v>5.1045700000000007</v>
      </c>
      <c r="H2296" s="2">
        <f>'Moving Avg'!G2296</f>
        <v>5.6917299999999962</v>
      </c>
      <c r="I2296" s="2">
        <f>'Moving Avg'!H2296</f>
        <v>5.8695150000000025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45345</v>
      </c>
      <c r="B2297" s="2">
        <f>RSI!B2297</f>
        <v>4.9043000000000001</v>
      </c>
      <c r="C2297" s="2">
        <f>RSI!I2297</f>
        <v>40.586345774840915</v>
      </c>
      <c r="D2297" s="2">
        <f>MACD!E2297</f>
        <v>0.11074629504848055</v>
      </c>
      <c r="E2297" s="2">
        <f>MACD!F2297</f>
        <v>0.16995906651510326</v>
      </c>
      <c r="F2297" s="2">
        <f>'Moving Avg'!D2297</f>
        <v>4.8643599999999996</v>
      </c>
      <c r="G2297" s="2">
        <f>'Moving Avg'!F2297</f>
        <v>5.0773250000000019</v>
      </c>
      <c r="H2297" s="2">
        <f>'Moving Avg'!G2297</f>
        <v>5.6661179999999964</v>
      </c>
      <c r="I2297" s="2">
        <f>'Moving Avg'!H2297</f>
        <v>5.8638425000000014</v>
      </c>
      <c r="J2297" s="6" t="str">
        <f>OBV!F2297</f>
        <v>BEARISH</v>
      </c>
      <c r="K2297" s="6" t="str">
        <f>OBV!G2297</f>
        <v>NEUTRAL</v>
      </c>
      <c r="L2297" s="6" t="str">
        <f>OBV!H2297</f>
        <v>BEARISH DIVERGENCE</v>
      </c>
    </row>
    <row r="2298" spans="1:12" ht="13.5" x14ac:dyDescent="0.25">
      <c r="A2298" s="3">
        <f>RSI!A2298</f>
        <v>45348</v>
      </c>
      <c r="B2298" s="2">
        <f>RSI!B2298</f>
        <v>4.9043000000000001</v>
      </c>
      <c r="C2298" s="2">
        <f>RSI!I2298</f>
        <v>40.586345774840922</v>
      </c>
      <c r="D2298" s="2">
        <f>MACD!E2298</f>
        <v>5.0707783252965655E-2</v>
      </c>
      <c r="E2298" s="2">
        <f>MACD!F2298</f>
        <v>0.14610880986267574</v>
      </c>
      <c r="F2298" s="2">
        <f>'Moving Avg'!D2298</f>
        <v>4.9188400000000003</v>
      </c>
      <c r="G2298" s="2">
        <f>'Moving Avg'!F2298</f>
        <v>5.0464450000000021</v>
      </c>
      <c r="H2298" s="2">
        <f>'Moving Avg'!G2298</f>
        <v>5.6383259999999975</v>
      </c>
      <c r="I2298" s="2">
        <f>'Moving Avg'!H2298</f>
        <v>5.8580020000000017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4.9043000000000001</v>
      </c>
      <c r="C2299" s="2">
        <f>RSI!I2299</f>
        <v>40.586345774840929</v>
      </c>
      <c r="D2299" s="2">
        <f>MACD!E2299</f>
        <v>4.4743048561289633E-2</v>
      </c>
      <c r="E2299" s="2">
        <f>MACD!F2299</f>
        <v>0.12583565760239851</v>
      </c>
      <c r="F2299" s="2">
        <f>'Moving Avg'!D2299</f>
        <v>4.9188399999999994</v>
      </c>
      <c r="G2299" s="2">
        <f>'Moving Avg'!F2299</f>
        <v>5.0192000000000023</v>
      </c>
      <c r="H2299" s="2">
        <f>'Moving Avg'!G2299</f>
        <v>5.6092639999999987</v>
      </c>
      <c r="I2299" s="2">
        <f>'Moving Avg'!H2299</f>
        <v>5.8521615000000011</v>
      </c>
      <c r="J2299" s="6" t="str">
        <f>OBV!F2299</f>
        <v>BEARISH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4.9770000000000003</v>
      </c>
      <c r="C2300" s="2">
        <f>RSI!I2300</f>
        <v>43.85949153399693</v>
      </c>
      <c r="D2300" s="2">
        <f>MACD!E2300</f>
        <v>2.8742267266542498E-2</v>
      </c>
      <c r="E2300" s="2">
        <f>MACD!F2300</f>
        <v>0.10641697953522732</v>
      </c>
      <c r="F2300" s="2">
        <f>'Moving Avg'!D2300</f>
        <v>4.9333799999999997</v>
      </c>
      <c r="G2300" s="2">
        <f>'Moving Avg'!F2300</f>
        <v>4.9964950000000021</v>
      </c>
      <c r="H2300" s="2">
        <f>'Moving Avg'!G2300</f>
        <v>5.5816559999999971</v>
      </c>
      <c r="I2300" s="2">
        <f>'Moving Avg'!H2300</f>
        <v>5.8468525000000007</v>
      </c>
      <c r="J2300" s="6" t="str">
        <f>OBV!F2300</f>
        <v>BEARISH</v>
      </c>
      <c r="K2300" s="6" t="str">
        <f>OBV!G2300</f>
        <v>NEUTRAL</v>
      </c>
      <c r="L2300" s="6" t="str">
        <f>OBV!H2300</f>
        <v>BEARISH DIVERGENCE</v>
      </c>
    </row>
    <row r="2301" spans="1:12" ht="13.5" x14ac:dyDescent="0.25">
      <c r="A2301" s="3">
        <f>RSI!A2301</f>
        <v>45351</v>
      </c>
      <c r="B2301" s="2">
        <f>RSI!B2301</f>
        <v>4.9043000000000001</v>
      </c>
      <c r="C2301" s="2">
        <f>RSI!I2301</f>
        <v>41.403105166966235</v>
      </c>
      <c r="D2301" s="2">
        <f>MACD!E2301</f>
        <v>1.1700717622321832E-2</v>
      </c>
      <c r="E2301" s="2">
        <f>MACD!F2301</f>
        <v>8.7473727152646216E-2</v>
      </c>
      <c r="F2301" s="2">
        <f>'Moving Avg'!D2301</f>
        <v>4.9188400000000003</v>
      </c>
      <c r="G2301" s="2">
        <f>'Moving Avg'!F2301</f>
        <v>4.9783300000000024</v>
      </c>
      <c r="H2301" s="2">
        <f>'Moving Avg'!G2301</f>
        <v>5.5536819999999976</v>
      </c>
      <c r="I2301" s="2">
        <f>'Moving Avg'!H2301</f>
        <v>5.8410540000000024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4.8952</v>
      </c>
      <c r="C2302" s="2">
        <f>RSI!I2302</f>
        <v>41.092869859057252</v>
      </c>
      <c r="D2302" s="2">
        <f>MACD!E2302</f>
        <v>-3.7137541701467214E-2</v>
      </c>
      <c r="E2302" s="2">
        <f>MACD!F2302</f>
        <v>6.2551473381823527E-2</v>
      </c>
      <c r="F2302" s="2">
        <f>'Moving Avg'!D2302</f>
        <v>4.9170199999999999</v>
      </c>
      <c r="G2302" s="2">
        <f>'Moving Avg'!F2302</f>
        <v>4.9574400000000027</v>
      </c>
      <c r="H2302" s="2">
        <f>'Moving Avg'!G2302</f>
        <v>5.5228019999999969</v>
      </c>
      <c r="I2302" s="2">
        <f>'Moving Avg'!H2302</f>
        <v>5.8350005000000023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4.9861000000000004</v>
      </c>
      <c r="C2303" s="2">
        <f>RSI!I2303</f>
        <v>45.486931197908469</v>
      </c>
      <c r="D2303" s="2">
        <f>MACD!E2303</f>
        <v>-9.3757402519804245E-2</v>
      </c>
      <c r="E2303" s="2">
        <f>MACD!F2303</f>
        <v>3.1289698201497976E-2</v>
      </c>
      <c r="F2303" s="2">
        <f>'Moving Avg'!D2303</f>
        <v>4.9333799999999997</v>
      </c>
      <c r="G2303" s="2">
        <f>'Moving Avg'!F2303</f>
        <v>4.9410950000000016</v>
      </c>
      <c r="H2303" s="2">
        <f>'Moving Avg'!G2303</f>
        <v>5.4935579999999993</v>
      </c>
      <c r="I2303" s="2">
        <f>'Moving Avg'!H2303</f>
        <v>5.8289820000000017</v>
      </c>
      <c r="J2303" s="6" t="str">
        <f>OBV!F2303</f>
        <v>BEARISH</v>
      </c>
      <c r="K2303" s="6" t="str">
        <f>OBV!G2303</f>
        <v>NEUTRAL</v>
      </c>
      <c r="L2303" s="6" t="str">
        <f>OBV!H2303</f>
        <v>BEARISH DIVERGENCE</v>
      </c>
    </row>
    <row r="2304" spans="1:12" ht="13.5" x14ac:dyDescent="0.25">
      <c r="A2304" s="3">
        <f>RSI!A2304</f>
        <v>45356</v>
      </c>
      <c r="B2304" s="2">
        <f>RSI!B2304</f>
        <v>4.9861000000000004</v>
      </c>
      <c r="C2304" s="2">
        <f>RSI!I2304</f>
        <v>45.486931197908469</v>
      </c>
      <c r="D2304" s="2">
        <f>MACD!E2304</f>
        <v>-9.9178006835940025E-2</v>
      </c>
      <c r="E2304" s="2">
        <f>MACD!F2304</f>
        <v>5.1961571940103736E-3</v>
      </c>
      <c r="F2304" s="2">
        <f>'Moving Avg'!D2304</f>
        <v>4.9497400000000003</v>
      </c>
      <c r="G2304" s="2">
        <f>'Moving Avg'!F2304</f>
        <v>4.9247500000000004</v>
      </c>
      <c r="H2304" s="2">
        <f>'Moving Avg'!G2304</f>
        <v>5.4688560000000006</v>
      </c>
      <c r="I2304" s="2">
        <f>'Moving Avg'!H2304</f>
        <v>5.8230890000000022</v>
      </c>
      <c r="J2304" s="6" t="str">
        <f>OBV!F2304</f>
        <v>BEARISH</v>
      </c>
      <c r="K2304" s="6" t="str">
        <f>OBV!G2304</f>
        <v>NEUTRAL</v>
      </c>
      <c r="L2304" s="6" t="str">
        <f>OBV!H2304</f>
        <v>BEARISH DIVERGENCE</v>
      </c>
    </row>
    <row r="2305" spans="1:12" ht="13.5" x14ac:dyDescent="0.25">
      <c r="A2305" s="3">
        <f>RSI!A2305</f>
        <v>45357</v>
      </c>
      <c r="B2305" s="2">
        <f>RSI!B2305</f>
        <v>4.9861000000000004</v>
      </c>
      <c r="C2305" s="2">
        <f>RSI!I2305</f>
        <v>45.486931197908469</v>
      </c>
      <c r="D2305" s="2">
        <f>MACD!E2305</f>
        <v>-0.10322687908549444</v>
      </c>
      <c r="E2305" s="2">
        <f>MACD!F2305</f>
        <v>-1.6488450061890592E-2</v>
      </c>
      <c r="F2305" s="2">
        <f>'Moving Avg'!D2305</f>
        <v>4.9515600000000006</v>
      </c>
      <c r="G2305" s="2">
        <f>'Moving Avg'!F2305</f>
        <v>4.9052249999999997</v>
      </c>
      <c r="H2305" s="2">
        <f>'Moving Avg'!G2305</f>
        <v>5.4405200000000011</v>
      </c>
      <c r="I2305" s="2">
        <f>'Moving Avg'!H2305</f>
        <v>5.8169865000000023</v>
      </c>
      <c r="J2305" s="6" t="str">
        <f>OBV!F2305</f>
        <v>BEARISH</v>
      </c>
      <c r="K2305" s="6" t="str">
        <f>OBV!G2305</f>
        <v>NEUTRAL</v>
      </c>
      <c r="L2305" s="6" t="str">
        <f>OBV!H2305</f>
        <v>BEARISH DIVERGENCE</v>
      </c>
    </row>
    <row r="2306" spans="1:12" ht="13.5" x14ac:dyDescent="0.25">
      <c r="A2306" s="3">
        <f>RSI!A2306</f>
        <v>45358</v>
      </c>
      <c r="B2306" s="2">
        <f>RSI!B2306</f>
        <v>4.9588000000000001</v>
      </c>
      <c r="C2306" s="2">
        <f>RSI!I2306</f>
        <v>44.248839118362767</v>
      </c>
      <c r="D2306" s="2">
        <f>MACD!E2306</f>
        <v>-9.294805387833005E-2</v>
      </c>
      <c r="E2306" s="2">
        <f>MACD!F2306</f>
        <v>-3.1780370825178483E-2</v>
      </c>
      <c r="F2306" s="2">
        <f>'Moving Avg'!D2306</f>
        <v>4.9624600000000001</v>
      </c>
      <c r="G2306" s="2">
        <f>'Moving Avg'!F2306</f>
        <v>4.9002299999999988</v>
      </c>
      <c r="H2306" s="2">
        <f>'Moving Avg'!G2306</f>
        <v>5.4107300000000009</v>
      </c>
      <c r="I2306" s="2">
        <f>'Moving Avg'!H2306</f>
        <v>5.8107895000000029</v>
      </c>
      <c r="J2306" s="6" t="str">
        <f>OBV!F2306</f>
        <v>BEARISH</v>
      </c>
      <c r="K2306" s="6" t="str">
        <f>OBV!G2306</f>
        <v>NEUTRAL</v>
      </c>
      <c r="L2306" s="6" t="str">
        <f>OBV!H2306</f>
        <v>BEARISH DIVERGENCE</v>
      </c>
    </row>
    <row r="2307" spans="1:12" ht="13.5" x14ac:dyDescent="0.25">
      <c r="A2307" s="3">
        <f>RSI!A2307</f>
        <v>45359</v>
      </c>
      <c r="B2307" s="2">
        <f>RSI!B2307</f>
        <v>4.8952</v>
      </c>
      <c r="C2307" s="2">
        <f>RSI!I2307</f>
        <v>41.420321276473402</v>
      </c>
      <c r="D2307" s="2">
        <f>MACD!E2307</f>
        <v>-9.0101703030797786E-2</v>
      </c>
      <c r="E2307" s="2">
        <f>MACD!F2307</f>
        <v>-4.3444637266302349E-2</v>
      </c>
      <c r="F2307" s="2">
        <f>'Moving Avg'!D2307</f>
        <v>4.9624600000000001</v>
      </c>
      <c r="G2307" s="2">
        <f>'Moving Avg'!F2307</f>
        <v>4.9070400000000003</v>
      </c>
      <c r="H2307" s="2">
        <f>'Moving Avg'!G2307</f>
        <v>5.3733119999999994</v>
      </c>
      <c r="I2307" s="2">
        <f>'Moving Avg'!H2307</f>
        <v>5.8040650000000014</v>
      </c>
      <c r="J2307" s="6" t="str">
        <f>OBV!F2307</f>
        <v>BEARISH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4.8952</v>
      </c>
      <c r="C2308" s="2">
        <f>RSI!I2308</f>
        <v>41.420321276473402</v>
      </c>
      <c r="D2308" s="2">
        <f>MACD!E2308</f>
        <v>-8.6741152332238336E-2</v>
      </c>
      <c r="E2308" s="2">
        <f>MACD!F2308</f>
        <v>-5.2103940279489544E-2</v>
      </c>
      <c r="F2308" s="2">
        <f>'Moving Avg'!D2308</f>
        <v>4.94428</v>
      </c>
      <c r="G2308" s="2">
        <f>'Moving Avg'!F2308</f>
        <v>4.9138499999999992</v>
      </c>
      <c r="H2308" s="2">
        <f>'Moving Avg'!G2308</f>
        <v>5.3313520000000008</v>
      </c>
      <c r="I2308" s="2">
        <f>'Moving Avg'!H2308</f>
        <v>5.7977595000000015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4.8316999999999997</v>
      </c>
      <c r="C2309" s="2">
        <f>RSI!I2309</f>
        <v>38.565726084769878</v>
      </c>
      <c r="D2309" s="2">
        <f>MACD!E2309</f>
        <v>-7.8312331672885982E-2</v>
      </c>
      <c r="E2309" s="2">
        <f>MACD!F2309</f>
        <v>-5.7345618558168832E-2</v>
      </c>
      <c r="F2309" s="2">
        <f>'Moving Avg'!D2309</f>
        <v>4.9134000000000002</v>
      </c>
      <c r="G2309" s="2">
        <f>'Moving Avg'!F2309</f>
        <v>4.9034099999999992</v>
      </c>
      <c r="H2309" s="2">
        <f>'Moving Avg'!G2309</f>
        <v>5.2853980000000016</v>
      </c>
      <c r="I2309" s="2">
        <f>'Moving Avg'!H2309</f>
        <v>5.7916400000000019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4.8135000000000003</v>
      </c>
      <c r="C2310" s="2">
        <f>RSI!I2310</f>
        <v>37.76243417316558</v>
      </c>
      <c r="D2310" s="2">
        <f>MACD!E2310</f>
        <v>-5.7455992618716145E-2</v>
      </c>
      <c r="E2310" s="2">
        <f>MACD!F2310</f>
        <v>-5.7367693370278298E-2</v>
      </c>
      <c r="F2310" s="2">
        <f>'Moving Avg'!D2310</f>
        <v>4.8788800000000005</v>
      </c>
      <c r="G2310" s="2">
        <f>'Moving Avg'!F2310</f>
        <v>4.8943300000000001</v>
      </c>
      <c r="H2310" s="2">
        <f>'Moving Avg'!G2310</f>
        <v>5.2476159999999989</v>
      </c>
      <c r="I2310" s="2">
        <f>'Moving Avg'!H2310</f>
        <v>5.7854295000000011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4.8135000000000003</v>
      </c>
      <c r="C2311" s="2">
        <f>RSI!I2311</f>
        <v>37.76243417316558</v>
      </c>
      <c r="D2311" s="2">
        <f>MACD!E2311</f>
        <v>-4.9782154412529422E-2</v>
      </c>
      <c r="E2311" s="2">
        <f>MACD!F2311</f>
        <v>-5.5850585578728525E-2</v>
      </c>
      <c r="F2311" s="2">
        <f>'Moving Avg'!D2311</f>
        <v>4.8498200000000002</v>
      </c>
      <c r="G2311" s="2">
        <f>'Moving Avg'!F2311</f>
        <v>4.8884250000000007</v>
      </c>
      <c r="H2311" s="2">
        <f>'Moving Avg'!G2311</f>
        <v>5.2154660000000002</v>
      </c>
      <c r="I2311" s="2">
        <f>'Moving Avg'!H2311</f>
        <v>5.7793029999999996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4.8135000000000003</v>
      </c>
      <c r="C2312" s="2">
        <f>RSI!I2312</f>
        <v>37.76243417316558</v>
      </c>
      <c r="D2312" s="2">
        <f>MACD!E2312</f>
        <v>-4.356781217791017E-2</v>
      </c>
      <c r="E2312" s="2">
        <f>MACD!F2312</f>
        <v>-5.3394030898564857E-2</v>
      </c>
      <c r="F2312" s="2">
        <f>'Moving Avg'!D2312</f>
        <v>4.8334800000000007</v>
      </c>
      <c r="G2312" s="2">
        <f>'Moving Avg'!F2312</f>
        <v>4.894330000000001</v>
      </c>
      <c r="H2312" s="2">
        <f>'Moving Avg'!G2312</f>
        <v>5.1885840000000023</v>
      </c>
      <c r="I2312" s="2">
        <f>'Moving Avg'!H2312</f>
        <v>5.7731764999999999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4.6681999999999997</v>
      </c>
      <c r="C2313" s="2">
        <f>RSI!I2313</f>
        <v>31.268260736917995</v>
      </c>
      <c r="D2313" s="2">
        <f>MACD!E2313</f>
        <v>-1.2523893764142535E-2</v>
      </c>
      <c r="E2313" s="2">
        <f>MACD!F2313</f>
        <v>-4.5220003471680398E-2</v>
      </c>
      <c r="F2313" s="2">
        <f>'Moving Avg'!D2313</f>
        <v>4.7880799999999999</v>
      </c>
      <c r="G2313" s="2">
        <f>'Moving Avg'!F2313</f>
        <v>4.8961450000000006</v>
      </c>
      <c r="H2313" s="2">
        <f>'Moving Avg'!G2313</f>
        <v>5.1584320000000012</v>
      </c>
      <c r="I2313" s="2">
        <f>'Moving Avg'!H2313</f>
        <v>5.7659040000000008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4.8226000000000004</v>
      </c>
      <c r="C2314" s="2">
        <f>RSI!I2314</f>
        <v>42.570517506173744</v>
      </c>
      <c r="D2314" s="2">
        <f>MACD!E2314</f>
        <v>4.12674195905538E-3</v>
      </c>
      <c r="E2314" s="2">
        <f>MACD!F2314</f>
        <v>-3.5350654385533246E-2</v>
      </c>
      <c r="F2314" s="2">
        <f>'Moving Avg'!D2314</f>
        <v>4.7862600000000004</v>
      </c>
      <c r="G2314" s="2">
        <f>'Moving Avg'!F2314</f>
        <v>4.8920600000000007</v>
      </c>
      <c r="H2314" s="2">
        <f>'Moving Avg'!G2314</f>
        <v>5.1351820000000021</v>
      </c>
      <c r="I2314" s="2">
        <f>'Moving Avg'!H2314</f>
        <v>5.7600324999999994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4.6772999999999998</v>
      </c>
      <c r="C2315" s="2">
        <f>RSI!I2315</f>
        <v>36.489470042004882</v>
      </c>
      <c r="D2315" s="2">
        <f>MACD!E2315</f>
        <v>2.9751294255474292E-2</v>
      </c>
      <c r="E2315" s="2">
        <f>MACD!F2315</f>
        <v>-2.233026465733174E-2</v>
      </c>
      <c r="F2315" s="2">
        <f>'Moving Avg'!D2315</f>
        <v>4.7590200000000005</v>
      </c>
      <c r="G2315" s="2">
        <f>'Moving Avg'!F2315</f>
        <v>4.8807100000000005</v>
      </c>
      <c r="H2315" s="2">
        <f>'Moving Avg'!G2315</f>
        <v>5.114294000000001</v>
      </c>
      <c r="I2315" s="2">
        <f>'Moving Avg'!H2315</f>
        <v>5.7530149999999995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4.7226999999999997</v>
      </c>
      <c r="C2316" s="2">
        <f>RSI!I2316</f>
        <v>39.402206528698521</v>
      </c>
      <c r="D2316" s="2">
        <f>MACD!E2316</f>
        <v>4.5444589709870975E-2</v>
      </c>
      <c r="E2316" s="2">
        <f>MACD!F2316</f>
        <v>-8.7752937838911985E-3</v>
      </c>
      <c r="F2316" s="2">
        <f>'Moving Avg'!D2316</f>
        <v>4.7408599999999996</v>
      </c>
      <c r="G2316" s="2">
        <f>'Moving Avg'!F2316</f>
        <v>4.8679950000000005</v>
      </c>
      <c r="H2316" s="2">
        <f>'Moving Avg'!G2316</f>
        <v>5.0908620000000004</v>
      </c>
      <c r="I2316" s="2">
        <f>'Moving Avg'!H2316</f>
        <v>5.7464759999999986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4.7317999999999998</v>
      </c>
      <c r="C2317" s="2">
        <f>RSI!I2317</f>
        <v>39.996230832373406</v>
      </c>
      <c r="D2317" s="2">
        <f>MACD!E2317</f>
        <v>4.9453928431009153E-2</v>
      </c>
      <c r="E2317" s="2">
        <f>MACD!F2317</f>
        <v>2.8705506590888715E-3</v>
      </c>
      <c r="F2317" s="2">
        <f>'Moving Avg'!D2317</f>
        <v>4.7245200000000001</v>
      </c>
      <c r="G2317" s="2">
        <f>'Moving Avg'!F2317</f>
        <v>4.8593700000000002</v>
      </c>
      <c r="H2317" s="2">
        <f>'Moving Avg'!G2317</f>
        <v>5.0708820000000001</v>
      </c>
      <c r="I2317" s="2">
        <f>'Moving Avg'!H2317</f>
        <v>5.7392700000000003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4.6227999999999998</v>
      </c>
      <c r="C2318" s="2">
        <f>RSI!I2318</f>
        <v>35.506456390882661</v>
      </c>
      <c r="D2318" s="2">
        <f>MACD!E2318</f>
        <v>6.1967753030978123E-2</v>
      </c>
      <c r="E2318" s="2">
        <f>MACD!F2318</f>
        <v>1.4689991133466722E-2</v>
      </c>
      <c r="F2318" s="2">
        <f>'Moving Avg'!D2318</f>
        <v>4.7154399999999992</v>
      </c>
      <c r="G2318" s="2">
        <f>'Moving Avg'!F2318</f>
        <v>4.8452949999999992</v>
      </c>
      <c r="H2318" s="2">
        <f>'Moving Avg'!G2318</f>
        <v>5.0543540000000009</v>
      </c>
      <c r="I2318" s="2">
        <f>'Moving Avg'!H2318</f>
        <v>5.7308240000000001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4.6227999999999998</v>
      </c>
      <c r="C2319" s="2">
        <f>RSI!I2319</f>
        <v>35.506456390882676</v>
      </c>
      <c r="D2319" s="2">
        <f>MACD!E2319</f>
        <v>6.4400889079033519E-2</v>
      </c>
      <c r="E2319" s="2">
        <f>MACD!F2319</f>
        <v>2.4632170722580081E-2</v>
      </c>
      <c r="F2319" s="2">
        <f>'Moving Avg'!D2319</f>
        <v>4.6754799999999985</v>
      </c>
      <c r="G2319" s="2">
        <f>'Moving Avg'!F2319</f>
        <v>4.8312200000000001</v>
      </c>
      <c r="H2319" s="2">
        <f>'Moving Avg'!G2319</f>
        <v>5.0392780000000004</v>
      </c>
      <c r="I2319" s="2">
        <f>'Moving Avg'!H2319</f>
        <v>5.7227865000000007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4.6681999999999997</v>
      </c>
      <c r="C2320" s="2">
        <f>RSI!I2320</f>
        <v>38.823772596829798</v>
      </c>
      <c r="D2320" s="2">
        <f>MACD!E2320</f>
        <v>6.1790942802393722E-2</v>
      </c>
      <c r="E2320" s="2">
        <f>MACD!F2320</f>
        <v>3.2063925138542809E-2</v>
      </c>
      <c r="F2320" s="2">
        <f>'Moving Avg'!D2320</f>
        <v>4.6736599999999999</v>
      </c>
      <c r="G2320" s="2">
        <f>'Moving Avg'!F2320</f>
        <v>4.8157800000000002</v>
      </c>
      <c r="H2320" s="2">
        <f>'Moving Avg'!G2320</f>
        <v>5.0249280000000009</v>
      </c>
      <c r="I2320" s="2">
        <f>'Moving Avg'!H2320</f>
        <v>5.714567500000002</v>
      </c>
      <c r="J2320" s="6" t="str">
        <f>OBV!F2320</f>
        <v>BULLISH</v>
      </c>
      <c r="K2320" s="6" t="str">
        <f>OBV!G2320</f>
        <v>NEUTRAL</v>
      </c>
      <c r="L2320" s="6" t="str">
        <f>OBV!H2320</f>
        <v>BULLISH DIVERGENCE</v>
      </c>
    </row>
    <row r="2321" spans="1:12" ht="13.5" x14ac:dyDescent="0.25">
      <c r="A2321" s="3">
        <f>RSI!A2321</f>
        <v>45380</v>
      </c>
      <c r="B2321" s="2">
        <f>RSI!B2321</f>
        <v>4.5410000000000004</v>
      </c>
      <c r="C2321" s="2">
        <f>RSI!I2321</f>
        <v>33.607889876472527</v>
      </c>
      <c r="D2321" s="2">
        <f>MACD!E2321</f>
        <v>7.0120005488189641E-2</v>
      </c>
      <c r="E2321" s="2">
        <f>MACD!F2321</f>
        <v>3.9675141208472174E-2</v>
      </c>
      <c r="F2321" s="2">
        <f>'Moving Avg'!D2321</f>
        <v>4.6373199999999999</v>
      </c>
      <c r="G2321" s="2">
        <f>'Moving Avg'!F2321</f>
        <v>4.7976149999999995</v>
      </c>
      <c r="H2321" s="2">
        <f>'Moving Avg'!G2321</f>
        <v>5.0054920000000012</v>
      </c>
      <c r="I2321" s="2">
        <f>'Moving Avg'!H2321</f>
        <v>5.7057125000000006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4.6318999999999999</v>
      </c>
      <c r="C2322" s="2">
        <f>RSI!I2322</f>
        <v>39.829141230990878</v>
      </c>
      <c r="D2322" s="2">
        <f>MACD!E2322</f>
        <v>7.221861579201061E-2</v>
      </c>
      <c r="E2322" s="2">
        <f>MACD!F2322</f>
        <v>4.6183836125179865E-2</v>
      </c>
      <c r="F2322" s="2">
        <f>'Moving Avg'!D2322</f>
        <v>4.6173400000000004</v>
      </c>
      <c r="G2322" s="2">
        <f>'Moving Avg'!F2322</f>
        <v>4.7844499999999988</v>
      </c>
      <c r="H2322" s="2">
        <f>'Moving Avg'!G2322</f>
        <v>4.9866020000000013</v>
      </c>
      <c r="I2322" s="2">
        <f>'Moving Avg'!H2322</f>
        <v>5.6973120000000019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4.6681999999999997</v>
      </c>
      <c r="C2323" s="2">
        <f>RSI!I2323</f>
        <v>42.160005294383431</v>
      </c>
      <c r="D2323" s="2">
        <f>MACD!E2323</f>
        <v>5.0066602602218069E-2</v>
      </c>
      <c r="E2323" s="2">
        <f>MACD!F2323</f>
        <v>4.6960389420587514E-2</v>
      </c>
      <c r="F2323" s="2">
        <f>'Moving Avg'!D2323</f>
        <v>4.6264200000000004</v>
      </c>
      <c r="G2323" s="2">
        <f>'Moving Avg'!F2323</f>
        <v>4.7685549999999992</v>
      </c>
      <c r="H2323" s="2">
        <f>'Moving Avg'!G2323</f>
        <v>4.9700740000000012</v>
      </c>
      <c r="I2323" s="2">
        <f>'Moving Avg'!H2323</f>
        <v>5.6891380000000034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4.6590999999999996</v>
      </c>
      <c r="C2324" s="2">
        <f>RSI!I2324</f>
        <v>41.723657725181219</v>
      </c>
      <c r="D2324" s="2">
        <f>MACD!E2324</f>
        <v>5.656839736688557E-2</v>
      </c>
      <c r="E2324" s="2">
        <f>MACD!F2324</f>
        <v>4.888199100984713E-2</v>
      </c>
      <c r="F2324" s="2">
        <f>'Moving Avg'!D2324</f>
        <v>4.63368</v>
      </c>
      <c r="G2324" s="2">
        <f>'Moving Avg'!F2324</f>
        <v>4.752205</v>
      </c>
      <c r="H2324" s="2">
        <f>'Moving Avg'!G2324</f>
        <v>4.9531820000000009</v>
      </c>
      <c r="I2324" s="2">
        <f>'Moving Avg'!H2324</f>
        <v>5.681100500000003</v>
      </c>
      <c r="J2324" s="6" t="str">
        <f>OBV!F2324</f>
        <v>BEARISH</v>
      </c>
      <c r="K2324" s="6" t="str">
        <f>OBV!G2324</f>
        <v>NEUTRAL</v>
      </c>
      <c r="L2324" s="6" t="str">
        <f>OBV!H2324</f>
        <v>BEARISH DIVERGENCE</v>
      </c>
    </row>
    <row r="2325" spans="1:12" ht="13.5" x14ac:dyDescent="0.25">
      <c r="A2325" s="3">
        <f>RSI!A2325</f>
        <v>45386</v>
      </c>
      <c r="B2325" s="2">
        <f>RSI!B2325</f>
        <v>4.5410000000000004</v>
      </c>
      <c r="C2325" s="2">
        <f>RSI!I2325</f>
        <v>36.450947389795054</v>
      </c>
      <c r="D2325" s="2">
        <f>MACD!E2325</f>
        <v>4.9275291870634064E-2</v>
      </c>
      <c r="E2325" s="2">
        <f>MACD!F2325</f>
        <v>4.8960651182004516E-2</v>
      </c>
      <c r="F2325" s="2">
        <f>'Moving Avg'!D2325</f>
        <v>4.6082400000000003</v>
      </c>
      <c r="G2325" s="2">
        <f>'Moving Avg'!F2325</f>
        <v>4.7299499999999997</v>
      </c>
      <c r="H2325" s="2">
        <f>'Moving Avg'!G2325</f>
        <v>4.9333820000000017</v>
      </c>
      <c r="I2325" s="2">
        <f>'Moving Avg'!H2325</f>
        <v>5.6725630000000038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4.6227999999999998</v>
      </c>
      <c r="C2326" s="2">
        <f>RSI!I2326</f>
        <v>41.925228998508089</v>
      </c>
      <c r="D2326" s="2">
        <f>MACD!E2326</f>
        <v>4.5478411018920362E-2</v>
      </c>
      <c r="E2326" s="2">
        <f>MACD!F2326</f>
        <v>4.8264203149387688E-2</v>
      </c>
      <c r="F2326" s="2">
        <f>'Moving Avg'!D2326</f>
        <v>4.6245999999999992</v>
      </c>
      <c r="G2326" s="2">
        <f>'Moving Avg'!F2326</f>
        <v>4.7131499999999997</v>
      </c>
      <c r="H2326" s="2">
        <f>'Moving Avg'!G2326</f>
        <v>4.9152180000000012</v>
      </c>
      <c r="I2326" s="2">
        <f>'Moving Avg'!H2326</f>
        <v>5.664571000000004</v>
      </c>
      <c r="J2326" s="6" t="str">
        <f>OBV!F2326</f>
        <v>BEARISH</v>
      </c>
      <c r="K2326" s="6" t="str">
        <f>OBV!G2326</f>
        <v>NEUTRAL</v>
      </c>
      <c r="L2326" s="6" t="str">
        <f>OBV!H2326</f>
        <v>BEARISH DIVERGENCE</v>
      </c>
    </row>
    <row r="2327" spans="1:12" ht="13.5" x14ac:dyDescent="0.25">
      <c r="A2327" s="3">
        <f>RSI!A2327</f>
        <v>45390</v>
      </c>
      <c r="B2327" s="2">
        <f>RSI!B2327</f>
        <v>4.8135000000000003</v>
      </c>
      <c r="C2327" s="2">
        <f>RSI!I2327</f>
        <v>52.251819468271471</v>
      </c>
      <c r="D2327" s="2">
        <f>MACD!E2327</f>
        <v>3.0397909941150658E-2</v>
      </c>
      <c r="E2327" s="2">
        <f>MACD!F2327</f>
        <v>4.4690944507740284E-2</v>
      </c>
      <c r="F2327" s="2">
        <f>'Moving Avg'!D2327</f>
        <v>4.66092</v>
      </c>
      <c r="G2327" s="2">
        <f>'Moving Avg'!F2327</f>
        <v>4.7090649999999998</v>
      </c>
      <c r="H2327" s="2">
        <f>'Moving Avg'!G2327</f>
        <v>4.9025040000000022</v>
      </c>
      <c r="I2327" s="2">
        <f>'Moving Avg'!H2327</f>
        <v>5.6573055000000032</v>
      </c>
      <c r="J2327" s="6" t="str">
        <f>OBV!F2327</f>
        <v>BEARISH</v>
      </c>
      <c r="K2327" s="6" t="str">
        <f>OBV!G2327</f>
        <v>NEUTRAL</v>
      </c>
      <c r="L2327" s="6" t="str">
        <f>OBV!H2327</f>
        <v>BEARISH DIVERGENCE</v>
      </c>
    </row>
    <row r="2328" spans="1:12" ht="13.5" x14ac:dyDescent="0.25">
      <c r="A2328" s="3">
        <f>RSI!A2328</f>
        <v>45394</v>
      </c>
      <c r="B2328" s="2">
        <f>RSI!B2328</f>
        <v>4.7590000000000003</v>
      </c>
      <c r="C2328" s="2">
        <f>RSI!I2328</f>
        <v>49.540620546769141</v>
      </c>
      <c r="D2328" s="2">
        <f>MACD!E2328</f>
        <v>4.5730397526853039E-3</v>
      </c>
      <c r="E2328" s="2">
        <f>MACD!F2328</f>
        <v>3.6667363556729289E-2</v>
      </c>
      <c r="F2328" s="2">
        <f>'Moving Avg'!D2328</f>
        <v>4.6790799999999999</v>
      </c>
      <c r="G2328" s="2">
        <f>'Moving Avg'!F2328</f>
        <v>4.7022549999999992</v>
      </c>
      <c r="H2328" s="2">
        <f>'Moving Avg'!G2328</f>
        <v>4.887246000000002</v>
      </c>
      <c r="I2328" s="2">
        <f>'Moving Avg'!H2328</f>
        <v>5.6494950000000026</v>
      </c>
      <c r="J2328" s="6" t="str">
        <f>OBV!F2328</f>
        <v>BEARISH</v>
      </c>
      <c r="K2328" s="6" t="str">
        <f>OBV!G2328</f>
        <v>NEUTRAL</v>
      </c>
      <c r="L2328" s="6" t="str">
        <f>OBV!H2328</f>
        <v>BEARISH DIVERGENCE</v>
      </c>
    </row>
    <row r="2329" spans="1:12" ht="13.5" x14ac:dyDescent="0.25">
      <c r="A2329" s="3">
        <f>RSI!A2329</f>
        <v>45397</v>
      </c>
      <c r="B2329" s="2">
        <f>RSI!B2329</f>
        <v>4.8044000000000002</v>
      </c>
      <c r="C2329" s="2">
        <f>RSI!I2329</f>
        <v>51.784950058727588</v>
      </c>
      <c r="D2329" s="2">
        <f>MACD!E2329</f>
        <v>-2.0627334779618423E-2</v>
      </c>
      <c r="E2329" s="2">
        <f>MACD!F2329</f>
        <v>2.5208423889459746E-2</v>
      </c>
      <c r="F2329" s="2">
        <f>'Moving Avg'!D2329</f>
        <v>4.7081400000000002</v>
      </c>
      <c r="G2329" s="2">
        <f>'Moving Avg'!F2329</f>
        <v>4.7008899999999993</v>
      </c>
      <c r="H2329" s="2">
        <f>'Moving Avg'!G2329</f>
        <v>4.8743500000000015</v>
      </c>
      <c r="I2329" s="2">
        <f>'Moving Avg'!H2329</f>
        <v>5.6417300000000035</v>
      </c>
      <c r="J2329" s="6" t="str">
        <f>OBV!F2329</f>
        <v>BEARISH</v>
      </c>
      <c r="K2329" s="6" t="str">
        <f>OBV!G2329</f>
        <v>NEUTRAL</v>
      </c>
      <c r="L2329" s="6" t="str">
        <f>OBV!H2329</f>
        <v>BEARISH DIVERGENCE</v>
      </c>
    </row>
    <row r="2330" spans="1:12" ht="13.5" x14ac:dyDescent="0.25">
      <c r="A2330" s="3">
        <f>RSI!A2330</f>
        <v>45398</v>
      </c>
      <c r="B2330" s="2">
        <f>RSI!B2330</f>
        <v>4.7045000000000003</v>
      </c>
      <c r="C2330" s="2">
        <f>RSI!I2330</f>
        <v>46.847266138869621</v>
      </c>
      <c r="D2330" s="2">
        <f>MACD!E2330</f>
        <v>-2.7821048902881174E-2</v>
      </c>
      <c r="E2330" s="2">
        <f>MACD!F2330</f>
        <v>1.4602529330991564E-2</v>
      </c>
      <c r="F2330" s="2">
        <f>'Moving Avg'!D2330</f>
        <v>4.7408400000000004</v>
      </c>
      <c r="G2330" s="2">
        <f>'Moving Avg'!F2330</f>
        <v>4.6954399999999996</v>
      </c>
      <c r="H2330" s="2">
        <f>'Moving Avg'!G2330</f>
        <v>4.8598180000000015</v>
      </c>
      <c r="I2330" s="2">
        <f>'Moving Avg'!H2330</f>
        <v>5.6330110000000033</v>
      </c>
      <c r="J2330" s="6" t="str">
        <f>OBV!F2330</f>
        <v>BEARISH</v>
      </c>
      <c r="K2330" s="6" t="str">
        <f>OBV!G2330</f>
        <v>NEUTRAL</v>
      </c>
      <c r="L2330" s="6" t="str">
        <f>OBV!H2330</f>
        <v>BEARISH DIVERGENCE</v>
      </c>
    </row>
    <row r="2331" spans="1:12" ht="13.5" x14ac:dyDescent="0.25">
      <c r="A2331" s="3">
        <f>RSI!A2331</f>
        <v>45399</v>
      </c>
      <c r="B2331" s="2">
        <f>RSI!B2331</f>
        <v>4.7317999999999998</v>
      </c>
      <c r="C2331" s="2">
        <f>RSI!I2331</f>
        <v>48.298068760878451</v>
      </c>
      <c r="D2331" s="2">
        <f>MACD!E2331</f>
        <v>-5.51452289264871E-2</v>
      </c>
      <c r="E2331" s="2">
        <f>MACD!F2331</f>
        <v>6.5297767949583189E-4</v>
      </c>
      <c r="F2331" s="2">
        <f>'Moving Avg'!D2331</f>
        <v>4.7626400000000002</v>
      </c>
      <c r="G2331" s="2">
        <f>'Moving Avg'!F2331</f>
        <v>4.6913549999999997</v>
      </c>
      <c r="H2331" s="2">
        <f>'Moving Avg'!G2331</f>
        <v>4.849102000000002</v>
      </c>
      <c r="I2331" s="2">
        <f>'Moving Avg'!H2331</f>
        <v>5.6241560000000037</v>
      </c>
      <c r="J2331" s="6" t="str">
        <f>OBV!F2331</f>
        <v>BEARISH</v>
      </c>
      <c r="K2331" s="6" t="str">
        <f>OBV!G2331</f>
        <v>NEUTRAL</v>
      </c>
      <c r="L2331" s="6" t="str">
        <f>OBV!H2331</f>
        <v>BEARISH DIVERGENCE</v>
      </c>
    </row>
    <row r="2332" spans="1:12" ht="13.5" x14ac:dyDescent="0.25">
      <c r="A2332" s="3">
        <f>RSI!A2332</f>
        <v>45400</v>
      </c>
      <c r="B2332" s="2">
        <f>RSI!B2332</f>
        <v>4.6954000000000002</v>
      </c>
      <c r="C2332" s="2">
        <f>RSI!I2332</f>
        <v>46.476524255507222</v>
      </c>
      <c r="D2332" s="2">
        <f>MACD!E2332</f>
        <v>-6.1418073914481397E-2</v>
      </c>
      <c r="E2332" s="2">
        <f>MACD!F2332</f>
        <v>-1.1761232639299615E-2</v>
      </c>
      <c r="F2332" s="2">
        <f>'Moving Avg'!D2332</f>
        <v>4.73902</v>
      </c>
      <c r="G2332" s="2">
        <f>'Moving Avg'!F2332</f>
        <v>4.6854500000000003</v>
      </c>
      <c r="H2332" s="2">
        <f>'Moving Avg'!G2332</f>
        <v>4.8367500000000021</v>
      </c>
      <c r="I2332" s="2">
        <f>'Moving Avg'!H2332</f>
        <v>5.6151645000000041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4.7226999999999997</v>
      </c>
      <c r="C2333" s="2">
        <f>RSI!I2333</f>
        <v>48.058749711330101</v>
      </c>
      <c r="D2333" s="2">
        <f>MACD!E2333</f>
        <v>-6.2794028547075165E-2</v>
      </c>
      <c r="E2333" s="2">
        <f>MACD!F2333</f>
        <v>-2.1967791820854725E-2</v>
      </c>
      <c r="F2333" s="2">
        <f>'Moving Avg'!D2333</f>
        <v>4.7317599999999995</v>
      </c>
      <c r="G2333" s="2">
        <f>'Moving Avg'!F2333</f>
        <v>4.6881750000000011</v>
      </c>
      <c r="H2333" s="2">
        <f>'Moving Avg'!G2333</f>
        <v>4.8249440000000012</v>
      </c>
      <c r="I2333" s="2">
        <f>'Moving Avg'!H2333</f>
        <v>5.6065365000000043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4.6772999999999998</v>
      </c>
      <c r="C2334" s="2">
        <f>RSI!I2334</f>
        <v>45.64234381634607</v>
      </c>
      <c r="D2334" s="2">
        <f>MACD!E2334</f>
        <v>-6.181457387406919E-2</v>
      </c>
      <c r="E2334" s="2">
        <f>MACD!F2334</f>
        <v>-2.9937148231497616E-2</v>
      </c>
      <c r="F2334" s="2">
        <f>'Moving Avg'!D2334</f>
        <v>4.7063399999999991</v>
      </c>
      <c r="G2334" s="2">
        <f>'Moving Avg'!F2334</f>
        <v>4.6809099999999999</v>
      </c>
      <c r="H2334" s="2">
        <f>'Moving Avg'!G2334</f>
        <v>4.8122300000000005</v>
      </c>
      <c r="I2334" s="2">
        <f>'Moving Avg'!H2334</f>
        <v>5.5983630000000053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4.6681999999999997</v>
      </c>
      <c r="C2335" s="2">
        <f>RSI!I2335</f>
        <v>45.15228592884214</v>
      </c>
      <c r="D2335" s="2">
        <f>MACD!E2335</f>
        <v>-7.8045319371011779E-2</v>
      </c>
      <c r="E2335" s="2">
        <f>MACD!F2335</f>
        <v>-3.9558782459400449E-2</v>
      </c>
      <c r="F2335" s="2">
        <f>'Moving Avg'!D2335</f>
        <v>4.6990799999999995</v>
      </c>
      <c r="G2335" s="2">
        <f>'Moving Avg'!F2335</f>
        <v>4.6804550000000003</v>
      </c>
      <c r="H2335" s="2">
        <f>'Moving Avg'!G2335</f>
        <v>4.7980620000000007</v>
      </c>
      <c r="I2335" s="2">
        <f>'Moving Avg'!H2335</f>
        <v>5.5895535000000054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4.7862</v>
      </c>
      <c r="C2336" s="2">
        <f>RSI!I2336</f>
        <v>52.303664336215469</v>
      </c>
      <c r="D2336" s="2">
        <f>MACD!E2336</f>
        <v>-8.7478008072365832E-2</v>
      </c>
      <c r="E2336" s="2">
        <f>MACD!F2336</f>
        <v>-4.9142627581993524E-2</v>
      </c>
      <c r="F2336" s="2">
        <f>'Moving Avg'!D2336</f>
        <v>4.7099599999999997</v>
      </c>
      <c r="G2336" s="2">
        <f>'Moving Avg'!F2336</f>
        <v>4.6836300000000008</v>
      </c>
      <c r="H2336" s="2">
        <f>'Moving Avg'!G2336</f>
        <v>4.7926120000000019</v>
      </c>
      <c r="I2336" s="2">
        <f>'Moving Avg'!H2336</f>
        <v>5.5821515000000046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4.7862</v>
      </c>
      <c r="C2337" s="2">
        <f>RSI!I2337</f>
        <v>52.303664336215469</v>
      </c>
      <c r="D2337" s="2">
        <f>MACD!E2337</f>
        <v>-6.6395037589695782E-2</v>
      </c>
      <c r="E2337" s="2">
        <f>MACD!F2337</f>
        <v>-5.2593109583533984E-2</v>
      </c>
      <c r="F2337" s="2">
        <f>'Moving Avg'!D2337</f>
        <v>4.7281199999999997</v>
      </c>
      <c r="G2337" s="2">
        <f>'Moving Avg'!F2337</f>
        <v>4.6863499999999991</v>
      </c>
      <c r="H2337" s="2">
        <f>'Moving Avg'!G2337</f>
        <v>4.7931560000000015</v>
      </c>
      <c r="I2337" s="2">
        <f>'Moving Avg'!H2337</f>
        <v>5.574885500000005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4.7680999999999996</v>
      </c>
      <c r="C2338" s="2">
        <f>RSI!I2338</f>
        <v>51.117975297272629</v>
      </c>
      <c r="D2338" s="2">
        <f>MACD!E2338</f>
        <v>-5.5853165700542107E-2</v>
      </c>
      <c r="E2338" s="2">
        <f>MACD!F2338</f>
        <v>-5.3245120806935615E-2</v>
      </c>
      <c r="F2338" s="2">
        <f>'Moving Avg'!D2338</f>
        <v>4.7371999999999996</v>
      </c>
      <c r="G2338" s="2">
        <f>'Moving Avg'!F2338</f>
        <v>4.6936149999999994</v>
      </c>
      <c r="H2338" s="2">
        <f>'Moving Avg'!G2338</f>
        <v>4.7933380000000012</v>
      </c>
      <c r="I2338" s="2">
        <f>'Moving Avg'!H2338</f>
        <v>5.5675290000000039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4.7226999999999997</v>
      </c>
      <c r="C2339" s="2">
        <f>RSI!I2339</f>
        <v>48.16837834571276</v>
      </c>
      <c r="D2339" s="2">
        <f>MACD!E2339</f>
        <v>-3.6713486406185325E-2</v>
      </c>
      <c r="E2339" s="2">
        <f>MACD!F2339</f>
        <v>-4.993879392678556E-2</v>
      </c>
      <c r="F2339" s="2">
        <f>'Moving Avg'!D2339</f>
        <v>4.7462800000000005</v>
      </c>
      <c r="G2339" s="2">
        <f>'Moving Avg'!F2339</f>
        <v>4.6986100000000004</v>
      </c>
      <c r="H2339" s="2">
        <f>'Moving Avg'!G2339</f>
        <v>4.786982000000001</v>
      </c>
      <c r="I2339" s="2">
        <f>'Moving Avg'!H2339</f>
        <v>5.5600365000000034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4.7135999999999996</v>
      </c>
      <c r="C2340" s="2">
        <f>RSI!I2340</f>
        <v>47.575800569548896</v>
      </c>
      <c r="D2340" s="2">
        <f>MACD!E2340</f>
        <v>-3.5063726430194286E-2</v>
      </c>
      <c r="E2340" s="2">
        <f>MACD!F2340</f>
        <v>-4.6963780427467308E-2</v>
      </c>
      <c r="F2340" s="2">
        <f>'Moving Avg'!D2340</f>
        <v>4.7553599999999996</v>
      </c>
      <c r="G2340" s="2">
        <f>'Moving Avg'!F2340</f>
        <v>4.7008799999999997</v>
      </c>
      <c r="H2340" s="2">
        <f>'Moving Avg'!G2340</f>
        <v>4.7813520000000018</v>
      </c>
      <c r="I2340" s="2">
        <f>'Moving Avg'!H2340</f>
        <v>5.5524530000000034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4.8044000000000002</v>
      </c>
      <c r="C2341" s="2">
        <f>RSI!I2341</f>
        <v>53.69681420213734</v>
      </c>
      <c r="D2341" s="2">
        <f>MACD!E2341</f>
        <v>-3.6001222444101977E-2</v>
      </c>
      <c r="E2341" s="2">
        <f>MACD!F2341</f>
        <v>-4.4771268830794242E-2</v>
      </c>
      <c r="F2341" s="2">
        <f>'Moving Avg'!D2341</f>
        <v>4.7590000000000003</v>
      </c>
      <c r="G2341" s="2">
        <f>'Moving Avg'!F2341</f>
        <v>4.7140499999999994</v>
      </c>
      <c r="H2341" s="2">
        <f>'Moving Avg'!G2341</f>
        <v>4.7788080000000024</v>
      </c>
      <c r="I2341" s="2">
        <f>'Moving Avg'!H2341</f>
        <v>5.545323500000003</v>
      </c>
      <c r="J2341" s="6" t="str">
        <f>OBV!F2341</f>
        <v>BEARISH</v>
      </c>
      <c r="K2341" s="6" t="str">
        <f>OBV!G2341</f>
        <v>NEUTRAL</v>
      </c>
      <c r="L2341" s="6" t="str">
        <f>OBV!H2341</f>
        <v>BEARISH DIVERGENCE</v>
      </c>
    </row>
    <row r="2342" spans="1:12" ht="13.5" x14ac:dyDescent="0.25">
      <c r="A2342" s="3">
        <f>RSI!A2342</f>
        <v>45415</v>
      </c>
      <c r="B2342" s="2">
        <f>RSI!B2342</f>
        <v>4.8407</v>
      </c>
      <c r="C2342" s="2">
        <f>RSI!I2342</f>
        <v>55.913006702148955</v>
      </c>
      <c r="D2342" s="2">
        <f>MACD!E2342</f>
        <v>-4.5441696843099955E-2</v>
      </c>
      <c r="E2342" s="2">
        <f>MACD!F2342</f>
        <v>-4.4905354433255384E-2</v>
      </c>
      <c r="F2342" s="2">
        <f>'Moving Avg'!D2342</f>
        <v>4.7698999999999998</v>
      </c>
      <c r="G2342" s="2">
        <f>'Moving Avg'!F2342</f>
        <v>4.7244900000000003</v>
      </c>
      <c r="H2342" s="2">
        <f>'Moving Avg'!G2342</f>
        <v>4.7817140000000009</v>
      </c>
      <c r="I2342" s="2">
        <f>'Moving Avg'!H2342</f>
        <v>5.5386480000000029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5.1223000000000001</v>
      </c>
      <c r="C2343" s="2">
        <f>RSI!I2343</f>
        <v>68.506127758392012</v>
      </c>
      <c r="D2343" s="2">
        <f>MACD!E2343</f>
        <v>-7.0635325539258886E-2</v>
      </c>
      <c r="E2343" s="2">
        <f>MACD!F2343</f>
        <v>-5.0051348654456089E-2</v>
      </c>
      <c r="F2343" s="2">
        <f>'Moving Avg'!D2343</f>
        <v>4.8407400000000003</v>
      </c>
      <c r="G2343" s="2">
        <f>'Moving Avg'!F2343</f>
        <v>4.7471949999999996</v>
      </c>
      <c r="H2343" s="2">
        <f>'Moving Avg'!G2343</f>
        <v>4.7915220000000014</v>
      </c>
      <c r="I2343" s="2">
        <f>'Moving Avg'!H2343</f>
        <v>5.5333805000000034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5.2222</v>
      </c>
      <c r="C2344" s="2">
        <f>RSI!I2344</f>
        <v>71.604862453898036</v>
      </c>
      <c r="D2344" s="2">
        <f>MACD!E2344</f>
        <v>-0.10850742408423564</v>
      </c>
      <c r="E2344" s="2">
        <f>MACD!F2344</f>
        <v>-6.1742563740411996E-2</v>
      </c>
      <c r="F2344" s="2">
        <f>'Moving Avg'!D2344</f>
        <v>4.9406400000000001</v>
      </c>
      <c r="G2344" s="2">
        <f>'Moving Avg'!F2344</f>
        <v>4.7753500000000004</v>
      </c>
      <c r="H2344" s="2">
        <f>'Moving Avg'!G2344</f>
        <v>4.797880000000001</v>
      </c>
      <c r="I2344" s="2">
        <f>'Moving Avg'!H2344</f>
        <v>5.5277045000000022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5.2222</v>
      </c>
      <c r="C2345" s="2">
        <f>RSI!I2345</f>
        <v>71.604862453898036</v>
      </c>
      <c r="D2345" s="2">
        <f>MACD!E2345</f>
        <v>-0.1445524309319044</v>
      </c>
      <c r="E2345" s="2">
        <f>MACD!F2345</f>
        <v>-7.8304537178710484E-2</v>
      </c>
      <c r="F2345" s="2">
        <f>'Moving Avg'!D2345</f>
        <v>5.0423600000000004</v>
      </c>
      <c r="G2345" s="2">
        <f>'Moving Avg'!F2345</f>
        <v>4.8094099999999997</v>
      </c>
      <c r="H2345" s="2">
        <f>'Moving Avg'!G2345</f>
        <v>4.8042379999999998</v>
      </c>
      <c r="I2345" s="2">
        <f>'Moving Avg'!H2345</f>
        <v>5.5220285000000011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5.1403999999999996</v>
      </c>
      <c r="C2346" s="2">
        <f>RSI!I2346</f>
        <v>65.486086477398899</v>
      </c>
      <c r="D2346" s="2">
        <f>MACD!E2346</f>
        <v>-0.15324578466233518</v>
      </c>
      <c r="E2346" s="2">
        <f>MACD!F2346</f>
        <v>-9.3292786675435418E-2</v>
      </c>
      <c r="F2346" s="2">
        <f>'Moving Avg'!D2346</f>
        <v>5.1095600000000001</v>
      </c>
      <c r="G2346" s="2">
        <f>'Moving Avg'!F2346</f>
        <v>4.8352899999999996</v>
      </c>
      <c r="H2346" s="2">
        <f>'Moving Avg'!G2346</f>
        <v>4.8075060000000001</v>
      </c>
      <c r="I2346" s="2">
        <f>'Moving Avg'!H2346</f>
        <v>5.5159435000000006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5.0404999999999998</v>
      </c>
      <c r="C2347" s="2">
        <f>RSI!I2347</f>
        <v>58.869838826724234</v>
      </c>
      <c r="D2347" s="2">
        <f>MACD!E2347</f>
        <v>-0.15494689331538147</v>
      </c>
      <c r="E2347" s="2">
        <f>MACD!F2347</f>
        <v>-0.10562360800342464</v>
      </c>
      <c r="F2347" s="2">
        <f>'Moving Avg'!D2347</f>
        <v>5.1495199999999999</v>
      </c>
      <c r="G2347" s="2">
        <f>'Moving Avg'!F2347</f>
        <v>4.8466399999999989</v>
      </c>
      <c r="H2347" s="2">
        <f>'Moving Avg'!G2347</f>
        <v>4.8102299999999998</v>
      </c>
      <c r="I2347" s="2">
        <f>'Moving Avg'!H2347</f>
        <v>5.5099945000000012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4.9043000000000001</v>
      </c>
      <c r="C2348" s="2">
        <f>RSI!I2348</f>
        <v>51.265153009281676</v>
      </c>
      <c r="D2348" s="2">
        <f>MACD!E2348</f>
        <v>-0.15010762638183728</v>
      </c>
      <c r="E2348" s="2">
        <f>MACD!F2348</f>
        <v>-0.11452041167910718</v>
      </c>
      <c r="F2348" s="2">
        <f>'Moving Avg'!D2348</f>
        <v>5.1059199999999993</v>
      </c>
      <c r="G2348" s="2">
        <f>'Moving Avg'!F2348</f>
        <v>4.8539049999999992</v>
      </c>
      <c r="H2348" s="2">
        <f>'Moving Avg'!G2348</f>
        <v>4.8102300000000007</v>
      </c>
      <c r="I2348" s="2">
        <f>'Moving Avg'!H2348</f>
        <v>5.5027289999999995</v>
      </c>
      <c r="J2348" s="6" t="str">
        <f>OBV!F2348</f>
        <v>BULLISH</v>
      </c>
      <c r="K2348" s="6" t="str">
        <f>OBV!G2348</f>
        <v>NEUTRAL</v>
      </c>
      <c r="L2348" s="6" t="str">
        <f>OBV!H2348</f>
        <v>BULLISH DIVERGENCE</v>
      </c>
    </row>
    <row r="2349" spans="1:12" ht="13.5" x14ac:dyDescent="0.25">
      <c r="A2349" s="3">
        <f>RSI!A2349</f>
        <v>45426</v>
      </c>
      <c r="B2349" s="2">
        <f>RSI!B2349</f>
        <v>5.0315000000000003</v>
      </c>
      <c r="C2349" s="2">
        <f>RSI!I2349</f>
        <v>56.868844412598996</v>
      </c>
      <c r="D2349" s="2">
        <f>MACD!E2349</f>
        <v>-0.16256452406772937</v>
      </c>
      <c r="E2349" s="2">
        <f>MACD!F2349</f>
        <v>-0.12412923415683161</v>
      </c>
      <c r="F2349" s="2">
        <f>'Moving Avg'!D2349</f>
        <v>5.0677800000000008</v>
      </c>
      <c r="G2349" s="2">
        <f>'Moving Avg'!F2349</f>
        <v>4.8652599999999993</v>
      </c>
      <c r="H2349" s="2">
        <f>'Moving Avg'!G2349</f>
        <v>4.812774000000001</v>
      </c>
      <c r="I2349" s="2">
        <f>'Moving Avg'!H2349</f>
        <v>5.4963265000000003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4.9861000000000004</v>
      </c>
      <c r="C2350" s="2">
        <f>RSI!I2350</f>
        <v>54.461821676999591</v>
      </c>
      <c r="D2350" s="2">
        <f>MACD!E2350</f>
        <v>-0.17202773992912412</v>
      </c>
      <c r="E2350" s="2">
        <f>MACD!F2350</f>
        <v>-0.13370893531129011</v>
      </c>
      <c r="F2350" s="2">
        <f>'Moving Avg'!D2350</f>
        <v>5.0205600000000006</v>
      </c>
      <c r="G2350" s="2">
        <f>'Moving Avg'!F2350</f>
        <v>4.8793399999999991</v>
      </c>
      <c r="H2350" s="2">
        <f>'Moving Avg'!G2350</f>
        <v>4.8129559999999998</v>
      </c>
      <c r="I2350" s="2">
        <f>'Moving Avg'!H2350</f>
        <v>5.4899239999999994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4.9861000000000004</v>
      </c>
      <c r="C2351" s="2">
        <f>RSI!I2351</f>
        <v>54.461821676999591</v>
      </c>
      <c r="D2351" s="2">
        <f>MACD!E2351</f>
        <v>-0.166617692641851</v>
      </c>
      <c r="E2351" s="2">
        <f>MACD!F2351</f>
        <v>-0.14029068677740228</v>
      </c>
      <c r="F2351" s="2">
        <f>'Moving Avg'!D2351</f>
        <v>4.9897000000000009</v>
      </c>
      <c r="G2351" s="2">
        <f>'Moving Avg'!F2351</f>
        <v>4.8920549999999992</v>
      </c>
      <c r="H2351" s="2">
        <f>'Moving Avg'!G2351</f>
        <v>4.8145919999999993</v>
      </c>
      <c r="I2351" s="2">
        <f>'Moving Avg'!H2351</f>
        <v>5.4835214999999993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4.8135000000000003</v>
      </c>
      <c r="C2352" s="2">
        <f>RSI!I2352</f>
        <v>45.896566738223136</v>
      </c>
      <c r="D2352" s="2">
        <f>MACD!E2352</f>
        <v>-0.14418112918154335</v>
      </c>
      <c r="E2352" s="2">
        <f>MACD!F2352</f>
        <v>-0.1410687752582305</v>
      </c>
      <c r="F2352" s="2">
        <f>'Moving Avg'!D2352</f>
        <v>4.9443000000000001</v>
      </c>
      <c r="G2352" s="2">
        <f>'Moving Avg'!F2352</f>
        <v>4.8979600000000003</v>
      </c>
      <c r="H2352" s="2">
        <f>'Moving Avg'!G2352</f>
        <v>4.8129579999999992</v>
      </c>
      <c r="I2352" s="2">
        <f>'Moving Avg'!H2352</f>
        <v>5.4760739999999997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4.9679000000000002</v>
      </c>
      <c r="C2353" s="2">
        <f>RSI!I2353</f>
        <v>53.015201155249521</v>
      </c>
      <c r="D2353" s="2">
        <f>MACD!E2353</f>
        <v>-9.2763523858721442E-2</v>
      </c>
      <c r="E2353" s="2">
        <f>MACD!F2353</f>
        <v>-0.1314077249783287</v>
      </c>
      <c r="F2353" s="2">
        <f>'Moving Avg'!D2353</f>
        <v>4.9570200000000009</v>
      </c>
      <c r="G2353" s="2">
        <f>'Moving Avg'!F2353</f>
        <v>4.9102200000000007</v>
      </c>
      <c r="H2353" s="2">
        <f>'Moving Avg'!G2353</f>
        <v>4.8125940000000007</v>
      </c>
      <c r="I2353" s="2">
        <f>'Moving Avg'!H2353</f>
        <v>5.4693534999999995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</row>
    <row r="2354" spans="1:12" ht="13.5" x14ac:dyDescent="0.25">
      <c r="A2354" s="3">
        <f>RSI!A2354</f>
        <v>45433</v>
      </c>
      <c r="B2354" s="2">
        <f>RSI!B2354</f>
        <v>4.9405999999999999</v>
      </c>
      <c r="C2354" s="2">
        <f>RSI!I2354</f>
        <v>51.719437797525558</v>
      </c>
      <c r="D2354" s="2">
        <f>MACD!E2354</f>
        <v>-3.2270943917949602E-2</v>
      </c>
      <c r="E2354" s="2">
        <f>MACD!F2354</f>
        <v>-0.11158036876625288</v>
      </c>
      <c r="F2354" s="2">
        <f>'Moving Avg'!D2354</f>
        <v>4.9388400000000008</v>
      </c>
      <c r="G2354" s="2">
        <f>'Moving Avg'!F2354</f>
        <v>4.9233850000000006</v>
      </c>
      <c r="H2354" s="2">
        <f>'Moving Avg'!G2354</f>
        <v>4.8116839999999996</v>
      </c>
      <c r="I2354" s="2">
        <f>'Moving Avg'!H2354</f>
        <v>5.4625414999999995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4.9043000000000001</v>
      </c>
      <c r="C2355" s="2">
        <f>RSI!I2355</f>
        <v>49.970526171432972</v>
      </c>
      <c r="D2355" s="2">
        <f>MACD!E2355</f>
        <v>2.1389293288272881E-2</v>
      </c>
      <c r="E2355" s="2">
        <f>MACD!F2355</f>
        <v>-8.4986436355347736E-2</v>
      </c>
      <c r="F2355" s="2">
        <f>'Moving Avg'!D2355</f>
        <v>4.9224800000000002</v>
      </c>
      <c r="G2355" s="2">
        <f>'Moving Avg'!F2355</f>
        <v>4.9351900000000004</v>
      </c>
      <c r="H2355" s="2">
        <f>'Moving Avg'!G2355</f>
        <v>4.8100480000000001</v>
      </c>
      <c r="I2355" s="2">
        <f>'Moving Avg'!H2355</f>
        <v>5.4555935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4.8952</v>
      </c>
      <c r="C2356" s="2">
        <f>RSI!I2356</f>
        <v>49.518461402421579</v>
      </c>
      <c r="D2356" s="2">
        <f>MACD!E2356</f>
        <v>5.4899287757099735E-2</v>
      </c>
      <c r="E2356" s="2">
        <f>MACD!F2356</f>
        <v>-5.7009291532858247E-2</v>
      </c>
      <c r="F2356" s="2">
        <f>'Moving Avg'!D2356</f>
        <v>4.9043000000000001</v>
      </c>
      <c r="G2356" s="2">
        <f>'Moving Avg'!F2356</f>
        <v>4.940640000000001</v>
      </c>
      <c r="H2356" s="2">
        <f>'Moving Avg'!G2356</f>
        <v>4.8087759999999999</v>
      </c>
      <c r="I2356" s="2">
        <f>'Moving Avg'!H2356</f>
        <v>5.4487819999999996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4.8952</v>
      </c>
      <c r="C2357" s="2">
        <f>RSI!I2357</f>
        <v>49.518461402421572</v>
      </c>
      <c r="D2357" s="2">
        <f>MACD!E2357</f>
        <v>6.7952995243991232E-2</v>
      </c>
      <c r="E2357" s="2">
        <f>MACD!F2357</f>
        <v>-3.2016834177488358E-2</v>
      </c>
      <c r="F2357" s="2">
        <f>'Moving Avg'!D2357</f>
        <v>4.9206399999999997</v>
      </c>
      <c r="G2357" s="2">
        <f>'Moving Avg'!F2357</f>
        <v>4.9460900000000008</v>
      </c>
      <c r="H2357" s="2">
        <f>'Moving Avg'!G2357</f>
        <v>4.8087759999999991</v>
      </c>
      <c r="I2357" s="2">
        <f>'Moving Avg'!H2357</f>
        <v>5.4419705</v>
      </c>
      <c r="J2357" s="6" t="str">
        <f>OBV!F2357</f>
        <v>BEARISH</v>
      </c>
      <c r="K2357" s="6" t="str">
        <f>OBV!G2357</f>
        <v>NEUTRAL</v>
      </c>
      <c r="L2357" s="6" t="str">
        <f>OBV!H2357</f>
        <v>BEARISH DIVERGENCE</v>
      </c>
    </row>
    <row r="2358" spans="1:12" ht="13.5" x14ac:dyDescent="0.25">
      <c r="A2358" s="3">
        <f>RSI!A2358</f>
        <v>45439</v>
      </c>
      <c r="B2358" s="2">
        <f>RSI!B2358</f>
        <v>4.8860999999999999</v>
      </c>
      <c r="C2358" s="2">
        <f>RSI!I2358</f>
        <v>49.004310749377218</v>
      </c>
      <c r="D2358" s="2">
        <f>MACD!E2358</f>
        <v>5.8781934212421838E-2</v>
      </c>
      <c r="E2358" s="2">
        <f>MACD!F2358</f>
        <v>-1.3857080499506319E-2</v>
      </c>
      <c r="F2358" s="2">
        <f>'Moving Avg'!D2358</f>
        <v>4.9042799999999991</v>
      </c>
      <c r="G2358" s="2">
        <f>'Moving Avg'!F2358</f>
        <v>4.9519900000000003</v>
      </c>
      <c r="H2358" s="2">
        <f>'Moving Avg'!G2358</f>
        <v>4.8085939999999994</v>
      </c>
      <c r="I2358" s="2">
        <f>'Moving Avg'!H2358</f>
        <v>5.4351585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4.7226999999999997</v>
      </c>
      <c r="C2359" s="2">
        <f>RSI!I2359</f>
        <v>40.810428044235543</v>
      </c>
      <c r="D2359" s="2">
        <f>MACD!E2359</f>
        <v>8.2807092273585958E-2</v>
      </c>
      <c r="E2359" s="2">
        <f>MACD!F2359</f>
        <v>5.4757540551121364E-3</v>
      </c>
      <c r="F2359" s="2">
        <f>'Moving Avg'!D2359</f>
        <v>4.8606999999999996</v>
      </c>
      <c r="G2359" s="2">
        <f>'Moving Avg'!F2359</f>
        <v>4.9519900000000012</v>
      </c>
      <c r="H2359" s="2">
        <f>'Moving Avg'!G2359</f>
        <v>4.8064139999999993</v>
      </c>
      <c r="I2359" s="2">
        <f>'Moving Avg'!H2359</f>
        <v>5.427893000000001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4.6318999999999999</v>
      </c>
      <c r="C2360" s="2">
        <f>RSI!I2360</f>
        <v>37.09826116514531</v>
      </c>
      <c r="D2360" s="2">
        <f>MACD!E2360</f>
        <v>0.10394695010186528</v>
      </c>
      <c r="E2360" s="2">
        <f>MACD!F2360</f>
        <v>2.5169993264462766E-2</v>
      </c>
      <c r="F2360" s="2">
        <f>'Moving Avg'!D2360</f>
        <v>4.8062200000000006</v>
      </c>
      <c r="G2360" s="2">
        <f>'Moving Avg'!F2360</f>
        <v>4.9479050000000004</v>
      </c>
      <c r="H2360" s="2">
        <f>'Moving Avg'!G2360</f>
        <v>4.8027819999999988</v>
      </c>
      <c r="I2360" s="2">
        <f>'Moving Avg'!H2360</f>
        <v>5.4201735000000015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4.5864000000000003</v>
      </c>
      <c r="C2361" s="2">
        <f>RSI!I2361</f>
        <v>35.362425456901576</v>
      </c>
      <c r="D2361" s="2">
        <f>MACD!E2361</f>
        <v>0.12673177375533928</v>
      </c>
      <c r="E2361" s="2">
        <f>MACD!F2361</f>
        <v>4.5482349362638078E-2</v>
      </c>
      <c r="F2361" s="2">
        <f>'Moving Avg'!D2361</f>
        <v>4.7444600000000001</v>
      </c>
      <c r="G2361" s="2">
        <f>'Moving Avg'!F2361</f>
        <v>4.937005000000001</v>
      </c>
      <c r="H2361" s="2">
        <f>'Moving Avg'!G2361</f>
        <v>4.798239999999999</v>
      </c>
      <c r="I2361" s="2">
        <f>'Moving Avg'!H2361</f>
        <v>5.4122720000000015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4.6681999999999997</v>
      </c>
      <c r="C2362" s="2">
        <f>RSI!I2362</f>
        <v>40.731569790452184</v>
      </c>
      <c r="D2362" s="2">
        <f>MACD!E2362</f>
        <v>0.11508077492253044</v>
      </c>
      <c r="E2362" s="2">
        <f>MACD!F2362</f>
        <v>5.9402034474616547E-2</v>
      </c>
      <c r="F2362" s="2">
        <f>'Moving Avg'!D2362</f>
        <v>4.6990599999999993</v>
      </c>
      <c r="G2362" s="2">
        <f>'Moving Avg'!F2362</f>
        <v>4.9283800000000006</v>
      </c>
      <c r="H2362" s="2">
        <f>'Moving Avg'!G2362</f>
        <v>4.7953339999999987</v>
      </c>
      <c r="I2362" s="2">
        <f>'Moving Avg'!H2362</f>
        <v>5.4054150000000005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4.5864000000000003</v>
      </c>
      <c r="C2363" s="2">
        <f>RSI!I2363</f>
        <v>37.387105564936199</v>
      </c>
      <c r="D2363" s="2">
        <f>MACD!E2363</f>
        <v>0.13610998353018644</v>
      </c>
      <c r="E2363" s="2">
        <f>MACD!F2363</f>
        <v>7.4743624285730531E-2</v>
      </c>
      <c r="F2363" s="2">
        <f>'Moving Avg'!D2363</f>
        <v>4.6391200000000001</v>
      </c>
      <c r="G2363" s="2">
        <f>'Moving Avg'!F2363</f>
        <v>4.9015849999999999</v>
      </c>
      <c r="H2363" s="2">
        <f>'Moving Avg'!G2363</f>
        <v>4.7936979999999991</v>
      </c>
      <c r="I2363" s="2">
        <f>'Moving Avg'!H2363</f>
        <v>5.3981490000000001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4.6318999999999999</v>
      </c>
      <c r="C2364" s="2">
        <f>RSI!I2364</f>
        <v>40.322386221365136</v>
      </c>
      <c r="D2364" s="2">
        <f>MACD!E2364</f>
        <v>0.14781195627373211</v>
      </c>
      <c r="E2364" s="2">
        <f>MACD!F2364</f>
        <v>8.9357290683330856E-2</v>
      </c>
      <c r="F2364" s="2">
        <f>'Moving Avg'!D2364</f>
        <v>4.6209599999999993</v>
      </c>
      <c r="G2364" s="2">
        <f>'Moving Avg'!F2364</f>
        <v>4.8720699999999999</v>
      </c>
      <c r="H2364" s="2">
        <f>'Moving Avg'!G2364</f>
        <v>4.7898839999999989</v>
      </c>
      <c r="I2364" s="2">
        <f>'Moving Avg'!H2364</f>
        <v>5.3906109999999998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4.6681999999999997</v>
      </c>
      <c r="C2365" s="2">
        <f>RSI!I2365</f>
        <v>42.633002782475621</v>
      </c>
      <c r="D2365" s="2">
        <f>MACD!E2365</f>
        <v>0.15054014624347634</v>
      </c>
      <c r="E2365" s="2">
        <f>MACD!F2365</f>
        <v>0.10159386179535995</v>
      </c>
      <c r="F2365" s="2">
        <f>'Moving Avg'!D2365</f>
        <v>4.6282200000000007</v>
      </c>
      <c r="G2365" s="2">
        <f>'Moving Avg'!F2365</f>
        <v>4.8443700000000005</v>
      </c>
      <c r="H2365" s="2">
        <f>'Moving Avg'!G2365</f>
        <v>4.7897019999999992</v>
      </c>
      <c r="I2365" s="2">
        <f>'Moving Avg'!H2365</f>
        <v>5.3830730000000004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4.6318999999999999</v>
      </c>
      <c r="C2366" s="2">
        <f>RSI!I2366</f>
        <v>40.926504825674613</v>
      </c>
      <c r="D2366" s="2">
        <f>MACD!E2366</f>
        <v>0.15494154697483165</v>
      </c>
      <c r="E2366" s="2">
        <f>MACD!F2366</f>
        <v>0.1122633988312543</v>
      </c>
      <c r="F2366" s="2">
        <f>'Moving Avg'!D2366</f>
        <v>4.6373199999999999</v>
      </c>
      <c r="G2366" s="2">
        <f>'Moving Avg'!F2366</f>
        <v>4.8189450000000003</v>
      </c>
      <c r="H2366" s="2">
        <f>'Moving Avg'!G2366</f>
        <v>4.7878859999999994</v>
      </c>
      <c r="I2366" s="2">
        <f>'Moving Avg'!H2366</f>
        <v>5.3748995000000015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4.6318999999999999</v>
      </c>
      <c r="C2367" s="2">
        <f>RSI!I2367</f>
        <v>40.926504825674613</v>
      </c>
      <c r="D2367" s="2">
        <f>MACD!E2367</f>
        <v>0.15962479202674995</v>
      </c>
      <c r="E2367" s="2">
        <f>MACD!F2367</f>
        <v>0.12173567747035344</v>
      </c>
      <c r="F2367" s="2">
        <f>'Moving Avg'!D2367</f>
        <v>4.6300600000000003</v>
      </c>
      <c r="G2367" s="2">
        <f>'Moving Avg'!F2367</f>
        <v>4.7985150000000001</v>
      </c>
      <c r="H2367" s="2">
        <f>'Moving Avg'!G2367</f>
        <v>4.785887999999999</v>
      </c>
      <c r="I2367" s="2">
        <f>'Moving Avg'!H2367</f>
        <v>5.367361500000003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4.6681999999999997</v>
      </c>
      <c r="C2368" s="2">
        <f>RSI!I2368</f>
        <v>43.547189592390779</v>
      </c>
      <c r="D2368" s="2">
        <f>MACD!E2368</f>
        <v>0.16038659607566963</v>
      </c>
      <c r="E2368" s="2">
        <f>MACD!F2368</f>
        <v>0.12946586119141668</v>
      </c>
      <c r="F2368" s="2">
        <f>'Moving Avg'!D2368</f>
        <v>4.64642</v>
      </c>
      <c r="G2368" s="2">
        <f>'Moving Avg'!F2368</f>
        <v>4.7867100000000002</v>
      </c>
      <c r="H2368" s="2">
        <f>'Moving Avg'!G2368</f>
        <v>4.7867959999999998</v>
      </c>
      <c r="I2368" s="2">
        <f>'Moving Avg'!H2368</f>
        <v>5.3593695000000032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4.6590999999999996</v>
      </c>
      <c r="C2369" s="2">
        <f>RSI!I2369</f>
        <v>43.031805351971357</v>
      </c>
      <c r="D2369" s="2">
        <f>MACD!E2369</f>
        <v>0.13717448704190982</v>
      </c>
      <c r="E2369" s="2">
        <f>MACD!F2369</f>
        <v>0.13100758636151533</v>
      </c>
      <c r="F2369" s="2">
        <f>'Moving Avg'!D2369</f>
        <v>4.6518600000000001</v>
      </c>
      <c r="G2369" s="2">
        <f>'Moving Avg'!F2369</f>
        <v>4.7680899999999999</v>
      </c>
      <c r="H2369" s="2">
        <f>'Moving Avg'!G2369</f>
        <v>4.7875220000000001</v>
      </c>
      <c r="I2369" s="2">
        <f>'Moving Avg'!H2369</f>
        <v>5.3513320000000029</v>
      </c>
      <c r="J2369" s="6" t="str">
        <f>OBV!F2369</f>
        <v>BEARISH</v>
      </c>
      <c r="K2369" s="6" t="str">
        <f>OBV!G2369</f>
        <v>NEUTRAL</v>
      </c>
      <c r="L2369" s="6" t="str">
        <f>OBV!H2369</f>
        <v>BEARISH DIVERGENCE</v>
      </c>
    </row>
    <row r="2370" spans="1:12" ht="13.5" x14ac:dyDescent="0.25">
      <c r="A2370" s="3">
        <f>RSI!A2370</f>
        <v>45455</v>
      </c>
      <c r="B2370" s="2">
        <f>RSI!B2370</f>
        <v>4.6863000000000001</v>
      </c>
      <c r="C2370" s="2">
        <f>RSI!I2370</f>
        <v>45.122439290228222</v>
      </c>
      <c r="D2370" s="2">
        <f>MACD!E2370</f>
        <v>0.10216586045372811</v>
      </c>
      <c r="E2370" s="2">
        <f>MACD!F2370</f>
        <v>0.12523924117995788</v>
      </c>
      <c r="F2370" s="2">
        <f>'Moving Avg'!D2370</f>
        <v>4.655479999999999</v>
      </c>
      <c r="G2370" s="2">
        <f>'Moving Avg'!F2370</f>
        <v>4.7530999999999999</v>
      </c>
      <c r="H2370" s="2">
        <f>'Moving Avg'!G2370</f>
        <v>4.787884</v>
      </c>
      <c r="I2370" s="2">
        <f>'Moving Avg'!H2370</f>
        <v>5.343067000000004</v>
      </c>
      <c r="J2370" s="6" t="str">
        <f>OBV!F2370</f>
        <v>BEARISH</v>
      </c>
      <c r="K2370" s="6" t="str">
        <f>OBV!G2370</f>
        <v>NEUTRAL</v>
      </c>
      <c r="L2370" s="6" t="str">
        <f>OBV!H2370</f>
        <v>BEARISH DIVERGENCE</v>
      </c>
    </row>
    <row r="2371" spans="1:12" ht="13.5" x14ac:dyDescent="0.25">
      <c r="A2371" s="3">
        <f>RSI!A2371</f>
        <v>45456</v>
      </c>
      <c r="B2371" s="2">
        <f>RSI!B2371</f>
        <v>4.5410000000000004</v>
      </c>
      <c r="C2371" s="2">
        <f>RSI!I2371</f>
        <v>37.256823068188901</v>
      </c>
      <c r="D2371" s="2">
        <f>MACD!E2371</f>
        <v>7.6716185942147241E-2</v>
      </c>
      <c r="E2371" s="2">
        <f>MACD!F2371</f>
        <v>0.11553463013239576</v>
      </c>
      <c r="F2371" s="2">
        <f>'Moving Avg'!D2371</f>
        <v>4.6372999999999998</v>
      </c>
      <c r="G2371" s="2">
        <f>'Moving Avg'!F2371</f>
        <v>4.7308449999999995</v>
      </c>
      <c r="H2371" s="2">
        <f>'Moving Avg'!G2371</f>
        <v>4.787884</v>
      </c>
      <c r="I2371" s="2">
        <f>'Moving Avg'!H2371</f>
        <v>5.3344390000000033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4.5319000000000003</v>
      </c>
      <c r="C2372" s="2">
        <f>RSI!I2372</f>
        <v>36.823880590487704</v>
      </c>
      <c r="D2372" s="2">
        <f>MACD!E2372</f>
        <v>6.9678792111795396E-2</v>
      </c>
      <c r="E2372" s="2">
        <f>MACD!F2372</f>
        <v>0.10636346252827569</v>
      </c>
      <c r="F2372" s="2">
        <f>'Moving Avg'!D2372</f>
        <v>4.6173000000000002</v>
      </c>
      <c r="G2372" s="2">
        <f>'Moving Avg'!F2372</f>
        <v>4.7167649999999997</v>
      </c>
      <c r="H2372" s="2">
        <f>'Moving Avg'!G2372</f>
        <v>4.7858840000000002</v>
      </c>
      <c r="I2372" s="2">
        <f>'Moving Avg'!H2372</f>
        <v>5.3257655000000037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4.5046999999999997</v>
      </c>
      <c r="C2373" s="2">
        <f>RSI!I2373</f>
        <v>35.496126826017445</v>
      </c>
      <c r="D2373" s="2">
        <f>MACD!E2373</f>
        <v>5.4354579941442438E-2</v>
      </c>
      <c r="E2373" s="2">
        <f>MACD!F2373</f>
        <v>9.5961686010909042E-2</v>
      </c>
      <c r="F2373" s="2">
        <f>'Moving Avg'!D2373</f>
        <v>4.5846</v>
      </c>
      <c r="G2373" s="2">
        <f>'Moving Avg'!F2373</f>
        <v>4.6936049999999989</v>
      </c>
      <c r="H2373" s="2">
        <f>'Moving Avg'!G2373</f>
        <v>4.7826139999999997</v>
      </c>
      <c r="I2373" s="2">
        <f>'Moving Avg'!H2373</f>
        <v>5.316956000000002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4.5319000000000003</v>
      </c>
      <c r="C2374" s="2">
        <f>RSI!I2374</f>
        <v>37.907218835254795</v>
      </c>
      <c r="D2374" s="2">
        <f>MACD!E2374</f>
        <v>4.7645244708927947E-2</v>
      </c>
      <c r="E2374" s="2">
        <f>MACD!F2374</f>
        <v>8.6298397750512831E-2</v>
      </c>
      <c r="F2374" s="2">
        <f>'Moving Avg'!D2374</f>
        <v>4.5591600000000003</v>
      </c>
      <c r="G2374" s="2">
        <f>'Moving Avg'!F2374</f>
        <v>4.6731699999999989</v>
      </c>
      <c r="H2374" s="2">
        <f>'Moving Avg'!G2374</f>
        <v>4.7800699999999994</v>
      </c>
      <c r="I2374" s="2">
        <f>'Moving Avg'!H2374</f>
        <v>5.3082825000000016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4.5410000000000004</v>
      </c>
      <c r="C2375" s="2">
        <f>RSI!I2375</f>
        <v>38.732337617276755</v>
      </c>
      <c r="D2375" s="2">
        <f>MACD!E2375</f>
        <v>4.7895819729505185E-2</v>
      </c>
      <c r="E2375" s="2">
        <f>MACD!F2375</f>
        <v>7.861788214631131E-2</v>
      </c>
      <c r="F2375" s="2">
        <f>'Moving Avg'!D2375</f>
        <v>4.5301</v>
      </c>
      <c r="G2375" s="2">
        <f>'Moving Avg'!F2375</f>
        <v>4.6550050000000001</v>
      </c>
      <c r="H2375" s="2">
        <f>'Moving Avg'!G2375</f>
        <v>4.7800699999999994</v>
      </c>
      <c r="I2375" s="2">
        <f>'Moving Avg'!H2375</f>
        <v>5.2997450000000006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4.5228999999999999</v>
      </c>
      <c r="C2376" s="2">
        <f>RSI!I2376</f>
        <v>37.660369657341917</v>
      </c>
      <c r="D2376" s="2">
        <f>MACD!E2376</f>
        <v>4.4752015888310126E-2</v>
      </c>
      <c r="E2376" s="2">
        <f>MACD!F2376</f>
        <v>7.1844708894711076E-2</v>
      </c>
      <c r="F2376" s="2">
        <f>'Moving Avg'!D2376</f>
        <v>4.5264800000000003</v>
      </c>
      <c r="G2376" s="2">
        <f>'Moving Avg'!F2376</f>
        <v>4.6363899999999987</v>
      </c>
      <c r="H2376" s="2">
        <f>'Moving Avg'!G2376</f>
        <v>4.7780719999999999</v>
      </c>
      <c r="I2376" s="2">
        <f>'Moving Avg'!H2376</f>
        <v>5.2914804999999987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4.4865000000000004</v>
      </c>
      <c r="C2377" s="2">
        <f>RSI!I2377</f>
        <v>35.530667111751697</v>
      </c>
      <c r="D2377" s="2">
        <f>MACD!E2377</f>
        <v>4.5717388766139955E-2</v>
      </c>
      <c r="E2377" s="2">
        <f>MACD!F2377</f>
        <v>6.6619244868996855E-2</v>
      </c>
      <c r="F2377" s="2">
        <f>'Moving Avg'!D2377</f>
        <v>4.5174000000000003</v>
      </c>
      <c r="G2377" s="2">
        <f>'Moving Avg'!F2377</f>
        <v>4.6159549999999996</v>
      </c>
      <c r="H2377" s="2">
        <f>'Moving Avg'!G2377</f>
        <v>4.7715320000000006</v>
      </c>
      <c r="I2377" s="2">
        <f>'Moving Avg'!H2377</f>
        <v>5.2830794999999977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4.4955999999999996</v>
      </c>
      <c r="C2378" s="2">
        <f>RSI!I2378</f>
        <v>36.497496648282912</v>
      </c>
      <c r="D2378" s="2">
        <f>MACD!E2378</f>
        <v>5.2520260522090467E-2</v>
      </c>
      <c r="E2378" s="2">
        <f>MACD!F2378</f>
        <v>6.379944799961558E-2</v>
      </c>
      <c r="F2378" s="2">
        <f>'Moving Avg'!D2378</f>
        <v>4.5155799999999999</v>
      </c>
      <c r="G2378" s="2">
        <f>'Moving Avg'!F2378</f>
        <v>4.5964299999999998</v>
      </c>
      <c r="H2378" s="2">
        <f>'Moving Avg'!G2378</f>
        <v>4.7662639999999996</v>
      </c>
      <c r="I2378" s="2">
        <f>'Moving Avg'!H2378</f>
        <v>5.2747239999999973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4.4775</v>
      </c>
      <c r="C2379" s="2">
        <f>RSI!I2379</f>
        <v>35.361570380072919</v>
      </c>
      <c r="D2379" s="2">
        <f>MACD!E2379</f>
        <v>5.9159316621229863E-2</v>
      </c>
      <c r="E2379" s="2">
        <f>MACD!F2379</f>
        <v>6.2871421723938434E-2</v>
      </c>
      <c r="F2379" s="2">
        <f>'Moving Avg'!D2379</f>
        <v>4.5046999999999997</v>
      </c>
      <c r="G2379" s="2">
        <f>'Moving Avg'!F2379</f>
        <v>4.5841700000000012</v>
      </c>
      <c r="H2379" s="2">
        <f>'Moving Avg'!G2379</f>
        <v>4.7597259999999997</v>
      </c>
      <c r="I2379" s="2">
        <f>'Moving Avg'!H2379</f>
        <v>5.2662779999999971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4.4865000000000004</v>
      </c>
      <c r="C2380" s="2">
        <f>RSI!I2380</f>
        <v>36.421185409466069</v>
      </c>
      <c r="D2380" s="2">
        <f>MACD!E2380</f>
        <v>6.9274140441112131E-2</v>
      </c>
      <c r="E2380" s="2">
        <f>MACD!F2380</f>
        <v>6.4151965467373173E-2</v>
      </c>
      <c r="F2380" s="2">
        <f>'Moving Avg'!D2380</f>
        <v>4.4937999999999994</v>
      </c>
      <c r="G2380" s="2">
        <f>'Moving Avg'!F2380</f>
        <v>4.5769000000000011</v>
      </c>
      <c r="H2380" s="2">
        <f>'Moving Avg'!G2380</f>
        <v>4.7553660000000004</v>
      </c>
      <c r="I2380" s="2">
        <f>'Moving Avg'!H2380</f>
        <v>5.2574679999999976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4.4592999999999998</v>
      </c>
      <c r="C2381" s="2">
        <f>RSI!I2381</f>
        <v>34.576390686838764</v>
      </c>
      <c r="D2381" s="2">
        <f>MACD!E2381</f>
        <v>5.8347302802088663E-2</v>
      </c>
      <c r="E2381" s="2">
        <f>MACD!F2381</f>
        <v>6.2991032934316266E-2</v>
      </c>
      <c r="F2381" s="2">
        <f>'Moving Avg'!D2381</f>
        <v>4.4810799999999995</v>
      </c>
      <c r="G2381" s="2">
        <f>'Moving Avg'!F2381</f>
        <v>4.570545000000001</v>
      </c>
      <c r="H2381" s="2">
        <f>'Moving Avg'!G2381</f>
        <v>4.7499160000000016</v>
      </c>
      <c r="I2381" s="2">
        <f>'Moving Avg'!H2381</f>
        <v>5.248930999999998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4.5410000000000004</v>
      </c>
      <c r="C2382" s="2">
        <f>RSI!I2382</f>
        <v>43.786639365529084</v>
      </c>
      <c r="D2382" s="2">
        <f>MACD!E2382</f>
        <v>4.2600665873486321E-2</v>
      </c>
      <c r="E2382" s="2">
        <f>MACD!F2382</f>
        <v>5.8912959522150275E-2</v>
      </c>
      <c r="F2382" s="2">
        <f>'Moving Avg'!D2382</f>
        <v>4.4919799999999999</v>
      </c>
      <c r="G2382" s="2">
        <f>'Moving Avg'!F2382</f>
        <v>4.5641850000000002</v>
      </c>
      <c r="H2382" s="2">
        <f>'Moving Avg'!G2382</f>
        <v>4.7468280000000007</v>
      </c>
      <c r="I2382" s="2">
        <f>'Moving Avg'!H2382</f>
        <v>5.2421194999999976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4.5410000000000004</v>
      </c>
      <c r="C2383" s="2">
        <f>RSI!I2383</f>
        <v>43.786639365529091</v>
      </c>
      <c r="D2383" s="2">
        <f>MACD!E2383</f>
        <v>2.5489760406649076E-2</v>
      </c>
      <c r="E2383" s="2">
        <f>MACD!F2383</f>
        <v>5.2228319699050035E-2</v>
      </c>
      <c r="F2383" s="2">
        <f>'Moving Avg'!D2383</f>
        <v>4.5010600000000007</v>
      </c>
      <c r="G2383" s="2">
        <f>'Moving Avg'!F2383</f>
        <v>4.5619149999999999</v>
      </c>
      <c r="H2383" s="2">
        <f>'Moving Avg'!G2383</f>
        <v>4.7431940000000017</v>
      </c>
      <c r="I2383" s="2">
        <f>'Moving Avg'!H2383</f>
        <v>5.2357619999999976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4.5319000000000003</v>
      </c>
      <c r="C2384" s="2">
        <f>RSI!I2384</f>
        <v>43.004579030062651</v>
      </c>
      <c r="D2384" s="2">
        <f>MACD!E2384</f>
        <v>1.6238312984977021E-2</v>
      </c>
      <c r="E2384" s="2">
        <f>MACD!F2384</f>
        <v>4.5030318356235437E-2</v>
      </c>
      <c r="F2384" s="2">
        <f>'Moving Avg'!D2384</f>
        <v>4.5119400000000001</v>
      </c>
      <c r="G2384" s="2">
        <f>'Moving Avg'!F2384</f>
        <v>4.5569149999999992</v>
      </c>
      <c r="H2384" s="2">
        <f>'Moving Avg'!G2384</f>
        <v>4.7402860000000011</v>
      </c>
      <c r="I2384" s="2">
        <f>'Moving Avg'!H2384</f>
        <v>5.2302669999999978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4.4955999999999996</v>
      </c>
      <c r="C2385" s="2">
        <f>RSI!I2385</f>
        <v>39.940093081217448</v>
      </c>
      <c r="D2385" s="2">
        <f>MACD!E2385</f>
        <v>1.2893864857058013E-2</v>
      </c>
      <c r="E2385" s="2">
        <f>MACD!F2385</f>
        <v>3.8603027656399953E-2</v>
      </c>
      <c r="F2385" s="2">
        <f>'Moving Avg'!D2385</f>
        <v>4.5137599999999996</v>
      </c>
      <c r="G2385" s="2">
        <f>'Moving Avg'!F2385</f>
        <v>4.5482849999999981</v>
      </c>
      <c r="H2385" s="2">
        <f>'Moving Avg'!G2385</f>
        <v>4.7368340000000009</v>
      </c>
      <c r="I2385" s="2">
        <f>'Moving Avg'!H2385</f>
        <v>5.2249539999999977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</row>
    <row r="2386" spans="1:12" ht="13.5" x14ac:dyDescent="0.25">
      <c r="A2386" s="3">
        <f>RSI!A2386</f>
        <v>45478</v>
      </c>
      <c r="B2386" s="2">
        <f>RSI!B2386</f>
        <v>4.4775</v>
      </c>
      <c r="C2386" s="2">
        <f>RSI!I2386</f>
        <v>38.468117841863545</v>
      </c>
      <c r="D2386" s="2">
        <f>MACD!E2386</f>
        <v>9.2001363823968063E-3</v>
      </c>
      <c r="E2386" s="2">
        <f>MACD!F2386</f>
        <v>3.2722449401599324E-2</v>
      </c>
      <c r="F2386" s="2">
        <f>'Moving Avg'!D2386</f>
        <v>4.5174000000000003</v>
      </c>
      <c r="G2386" s="2">
        <f>'Moving Avg'!F2386</f>
        <v>4.540565</v>
      </c>
      <c r="H2386" s="2">
        <f>'Moving Avg'!G2386</f>
        <v>4.7306600000000012</v>
      </c>
      <c r="I2386" s="2">
        <f>'Moving Avg'!H2386</f>
        <v>5.2195504999999969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</row>
    <row r="2387" spans="1:12" ht="13.5" x14ac:dyDescent="0.25">
      <c r="A2387" s="3">
        <f>RSI!A2387</f>
        <v>45481</v>
      </c>
      <c r="B2387" s="2">
        <f>RSI!B2387</f>
        <v>4.5591999999999997</v>
      </c>
      <c r="C2387" s="2">
        <f>RSI!I2387</f>
        <v>47.816798355704847</v>
      </c>
      <c r="D2387" s="2">
        <f>MACD!E2387</f>
        <v>-4.9331282217659478E-3</v>
      </c>
      <c r="E2387" s="2">
        <f>MACD!F2387</f>
        <v>2.5191333876926271E-2</v>
      </c>
      <c r="F2387" s="2">
        <f>'Moving Avg'!D2387</f>
        <v>4.5210400000000002</v>
      </c>
      <c r="G2387" s="2">
        <f>'Moving Avg'!F2387</f>
        <v>4.5369299999999999</v>
      </c>
      <c r="H2387" s="2">
        <f>'Moving Avg'!G2387</f>
        <v>4.7261200000000008</v>
      </c>
      <c r="I2387" s="2">
        <f>'Moving Avg'!H2387</f>
        <v>5.2141919999999979</v>
      </c>
      <c r="J2387" s="6" t="str">
        <f>OBV!F2387</f>
        <v>BEARISH</v>
      </c>
      <c r="K2387" s="6" t="str">
        <f>OBV!G2387</f>
        <v>NEUTRAL</v>
      </c>
      <c r="L2387" s="6" t="str">
        <f>OBV!H2387</f>
        <v>BEARISH DIVERGENCE</v>
      </c>
    </row>
    <row r="2388" spans="1:12" ht="13.5" x14ac:dyDescent="0.25">
      <c r="A2388" s="3">
        <f>RSI!A2388</f>
        <v>45482</v>
      </c>
      <c r="B2388" s="2">
        <f>RSI!B2388</f>
        <v>4.6954000000000002</v>
      </c>
      <c r="C2388" s="2">
        <f>RSI!I2388</f>
        <v>59.000152832286503</v>
      </c>
      <c r="D2388" s="2">
        <f>MACD!E2388</f>
        <v>-2.5467359712529003E-2</v>
      </c>
      <c r="E2388" s="2">
        <f>MACD!F2388</f>
        <v>1.5059595159035218E-2</v>
      </c>
      <c r="F2388" s="2">
        <f>'Moving Avg'!D2388</f>
        <v>4.55192</v>
      </c>
      <c r="G2388" s="2">
        <f>'Moving Avg'!F2388</f>
        <v>4.5382899999999999</v>
      </c>
      <c r="H2388" s="2">
        <f>'Moving Avg'!G2388</f>
        <v>4.7246660000000009</v>
      </c>
      <c r="I2388" s="2">
        <f>'Moving Avg'!H2388</f>
        <v>5.2096054999999986</v>
      </c>
      <c r="J2388" s="6" t="str">
        <f>OBV!F2388</f>
        <v>BEARISH</v>
      </c>
      <c r="K2388" s="6" t="str">
        <f>OBV!G2388</f>
        <v>NEUTRAL</v>
      </c>
      <c r="L2388" s="6" t="str">
        <f>OBV!H2388</f>
        <v>BEARISH DIVERGENCE</v>
      </c>
    </row>
    <row r="2389" spans="1:12" ht="13.5" x14ac:dyDescent="0.25">
      <c r="A2389" s="3">
        <f>RSI!A2389</f>
        <v>45483</v>
      </c>
      <c r="B2389" s="2">
        <f>RSI!B2389</f>
        <v>4.6045999999999996</v>
      </c>
      <c r="C2389" s="2">
        <f>RSI!I2389</f>
        <v>51.132709862943699</v>
      </c>
      <c r="D2389" s="2">
        <f>MACD!E2389</f>
        <v>-3.9600819031930357E-2</v>
      </c>
      <c r="E2389" s="2">
        <f>MACD!F2389</f>
        <v>4.1275123208421027E-3</v>
      </c>
      <c r="F2389" s="2">
        <f>'Moving Avg'!D2389</f>
        <v>4.5664599999999993</v>
      </c>
      <c r="G2389" s="2">
        <f>'Moving Avg'!F2389</f>
        <v>4.5355650000000001</v>
      </c>
      <c r="H2389" s="2">
        <f>'Moving Avg'!G2389</f>
        <v>4.7223040000000003</v>
      </c>
      <c r="I2389" s="2">
        <f>'Moving Avg'!H2389</f>
        <v>5.2051099999999986</v>
      </c>
      <c r="J2389" s="6" t="str">
        <f>OBV!F2389</f>
        <v>BEARISH</v>
      </c>
      <c r="K2389" s="6" t="str">
        <f>OBV!G2389</f>
        <v>NEUTRAL</v>
      </c>
      <c r="L2389" s="6" t="str">
        <f>OBV!H2389</f>
        <v>BEARISH DIVERGENCE</v>
      </c>
    </row>
    <row r="2390" spans="1:12" ht="13.5" x14ac:dyDescent="0.25">
      <c r="A2390" s="3">
        <f>RSI!A2390</f>
        <v>45484</v>
      </c>
      <c r="B2390" s="2">
        <f>RSI!B2390</f>
        <v>4.6863000000000001</v>
      </c>
      <c r="C2390" s="2">
        <f>RSI!I2390</f>
        <v>56.724415496289033</v>
      </c>
      <c r="D2390" s="2">
        <f>MACD!E2390</f>
        <v>-5.6338420276111911E-2</v>
      </c>
      <c r="E2390" s="2">
        <f>MACD!F2390</f>
        <v>-7.9656741985487008E-3</v>
      </c>
      <c r="F2390" s="2">
        <f>'Moving Avg'!D2390</f>
        <v>4.6045999999999996</v>
      </c>
      <c r="G2390" s="2">
        <f>'Moving Avg'!F2390</f>
        <v>4.535565000000001</v>
      </c>
      <c r="H2390" s="2">
        <f>'Moving Avg'!G2390</f>
        <v>4.7217580000000003</v>
      </c>
      <c r="I2390" s="2">
        <f>'Moving Avg'!H2390</f>
        <v>5.2012954999999987</v>
      </c>
      <c r="J2390" s="6" t="str">
        <f>OBV!F2390</f>
        <v>BEARISH</v>
      </c>
      <c r="K2390" s="6" t="str">
        <f>OBV!G2390</f>
        <v>NEUTRAL</v>
      </c>
      <c r="L2390" s="6" t="str">
        <f>OBV!H2390</f>
        <v>BEARISH DIVERGENCE</v>
      </c>
    </row>
    <row r="2391" spans="1:12" ht="13.5" x14ac:dyDescent="0.25">
      <c r="A2391" s="3">
        <f>RSI!A2391</f>
        <v>45485</v>
      </c>
      <c r="B2391" s="2">
        <f>RSI!B2391</f>
        <v>4.6772999999999998</v>
      </c>
      <c r="C2391" s="2">
        <f>RSI!I2391</f>
        <v>55.96470970738995</v>
      </c>
      <c r="D2391" s="2">
        <f>MACD!E2391</f>
        <v>-7.4604764039773563E-2</v>
      </c>
      <c r="E2391" s="2">
        <f>MACD!F2391</f>
        <v>-2.1293492166793673E-2</v>
      </c>
      <c r="F2391" s="2">
        <f>'Moving Avg'!D2391</f>
        <v>4.6445600000000002</v>
      </c>
      <c r="G2391" s="2">
        <f>'Moving Avg'!F2391</f>
        <v>4.5423800000000014</v>
      </c>
      <c r="H2391" s="2">
        <f>'Moving Avg'!G2391</f>
        <v>4.7192160000000003</v>
      </c>
      <c r="I2391" s="2">
        <f>'Moving Avg'!H2391</f>
        <v>5.1969814999999997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</row>
    <row r="2392" spans="1:12" ht="13.5" x14ac:dyDescent="0.25">
      <c r="A2392" s="3">
        <f>RSI!A2392</f>
        <v>45488</v>
      </c>
      <c r="B2392" s="2">
        <f>RSI!B2392</f>
        <v>4.6590999999999996</v>
      </c>
      <c r="C2392" s="2">
        <f>RSI!I2392</f>
        <v>54.378657603060631</v>
      </c>
      <c r="D2392" s="2">
        <f>MACD!E2392</f>
        <v>-7.6632756857002882E-2</v>
      </c>
      <c r="E2392" s="2">
        <f>MACD!F2392</f>
        <v>-3.2361345104835515E-2</v>
      </c>
      <c r="F2392" s="2">
        <f>'Moving Avg'!D2392</f>
        <v>4.6645399999999997</v>
      </c>
      <c r="G2392" s="2">
        <f>'Moving Avg'!F2392</f>
        <v>4.5487400000000004</v>
      </c>
      <c r="H2392" s="2">
        <f>'Moving Avg'!G2392</f>
        <v>4.7155839999999998</v>
      </c>
      <c r="I2392" s="2">
        <f>'Moving Avg'!H2392</f>
        <v>5.1916684999999996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</row>
    <row r="2393" spans="1:12" ht="13.5" x14ac:dyDescent="0.25">
      <c r="A2393" s="3">
        <f>RSI!A2393</f>
        <v>45489</v>
      </c>
      <c r="B2393" s="2">
        <f>RSI!B2393</f>
        <v>4.7135999999999996</v>
      </c>
      <c r="C2393" s="2">
        <f>RSI!I2393</f>
        <v>58.198978851080547</v>
      </c>
      <c r="D2393" s="2">
        <f>MACD!E2393</f>
        <v>-8.2731238330821633E-2</v>
      </c>
      <c r="E2393" s="2">
        <f>MACD!F2393</f>
        <v>-4.2435323750032741E-2</v>
      </c>
      <c r="F2393" s="2">
        <f>'Moving Avg'!D2393</f>
        <v>4.6681799999999996</v>
      </c>
      <c r="G2393" s="2">
        <f>'Moving Avg'!F2393</f>
        <v>4.5591850000000003</v>
      </c>
      <c r="H2393" s="2">
        <f>'Moving Avg'!G2393</f>
        <v>4.7074099999999994</v>
      </c>
      <c r="I2393" s="2">
        <f>'Moving Avg'!H2393</f>
        <v>5.1870364999999996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</row>
    <row r="2394" spans="1:12" ht="13.5" x14ac:dyDescent="0.25">
      <c r="A2394" s="3">
        <f>RSI!A2394</f>
        <v>45490</v>
      </c>
      <c r="B2394" s="2">
        <f>RSI!B2394</f>
        <v>4.7135999999999996</v>
      </c>
      <c r="C2394" s="2">
        <f>RSI!I2394</f>
        <v>58.198978851080547</v>
      </c>
      <c r="D2394" s="2">
        <f>MACD!E2394</f>
        <v>-8.9933396313662151E-2</v>
      </c>
      <c r="E2394" s="2">
        <f>MACD!F2394</f>
        <v>-5.1934938262758627E-2</v>
      </c>
      <c r="F2394" s="2">
        <f>'Moving Avg'!D2394</f>
        <v>4.6899800000000003</v>
      </c>
      <c r="G2394" s="2">
        <f>'Moving Avg'!F2394</f>
        <v>4.5682700000000001</v>
      </c>
      <c r="H2394" s="2">
        <f>'Moving Avg'!G2394</f>
        <v>4.6972379999999996</v>
      </c>
      <c r="I2394" s="2">
        <f>'Moving Avg'!H2394</f>
        <v>5.1814509999999991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</row>
    <row r="2395" spans="1:12" ht="13.5" x14ac:dyDescent="0.25">
      <c r="A2395" s="3">
        <f>RSI!A2395</f>
        <v>45491</v>
      </c>
      <c r="B2395" s="2">
        <f>RSI!B2395</f>
        <v>4.7045000000000003</v>
      </c>
      <c r="C2395" s="2">
        <f>RSI!I2395</f>
        <v>57.270278992557017</v>
      </c>
      <c r="D2395" s="2">
        <f>MACD!E2395</f>
        <v>-0.10153242725390932</v>
      </c>
      <c r="E2395" s="2">
        <f>MACD!F2395</f>
        <v>-6.1854436060988768E-2</v>
      </c>
      <c r="F2395" s="2">
        <f>'Moving Avg'!D2395</f>
        <v>4.6936199999999992</v>
      </c>
      <c r="G2395" s="2">
        <f>'Moving Avg'!F2395</f>
        <v>4.5764449999999997</v>
      </c>
      <c r="H2395" s="2">
        <f>'Moving Avg'!G2395</f>
        <v>4.6868840000000001</v>
      </c>
      <c r="I2395" s="2">
        <f>'Moving Avg'!H2395</f>
        <v>5.1760014999999973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</row>
    <row r="2396" spans="1:12" ht="13.5" x14ac:dyDescent="0.25">
      <c r="A2396" s="3">
        <f>RSI!A2396</f>
        <v>45492</v>
      </c>
      <c r="B2396" s="2">
        <f>RSI!B2396</f>
        <v>4.9679000000000002</v>
      </c>
      <c r="C2396" s="2">
        <f>RSI!I2396</f>
        <v>71.46434721673107</v>
      </c>
      <c r="D2396" s="2">
        <f>MACD!E2396</f>
        <v>-0.13413927568568162</v>
      </c>
      <c r="E2396" s="2">
        <f>MACD!F2396</f>
        <v>-7.631140398592734E-2</v>
      </c>
      <c r="F2396" s="2">
        <f>'Moving Avg'!D2396</f>
        <v>4.7517399999999999</v>
      </c>
      <c r="G2396" s="2">
        <f>'Moving Avg'!F2396</f>
        <v>4.5986949999999993</v>
      </c>
      <c r="H2396" s="2">
        <f>'Moving Avg'!G2396</f>
        <v>4.6834339999999983</v>
      </c>
      <c r="I2396" s="2">
        <f>'Moving Avg'!H2396</f>
        <v>5.1720964999999977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5.0404999999999998</v>
      </c>
      <c r="C2397" s="2">
        <f>RSI!I2397</f>
        <v>74.025468190534085</v>
      </c>
      <c r="D2397" s="2">
        <f>MACD!E2397</f>
        <v>-0.15655445009022539</v>
      </c>
      <c r="E2397" s="2">
        <f>MACD!F2397</f>
        <v>-9.2360013206786953E-2</v>
      </c>
      <c r="F2397" s="2">
        <f>'Moving Avg'!D2397</f>
        <v>4.8280199999999995</v>
      </c>
      <c r="G2397" s="2">
        <f>'Moving Avg'!F2397</f>
        <v>4.6263949999999996</v>
      </c>
      <c r="H2397" s="2">
        <f>'Moving Avg'!G2397</f>
        <v>4.6834340000000001</v>
      </c>
      <c r="I2397" s="2">
        <f>'Moving Avg'!H2397</f>
        <v>5.1685089999999994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4.9770000000000003</v>
      </c>
      <c r="C2398" s="2">
        <f>RSI!I2398</f>
        <v>68.255153280763224</v>
      </c>
      <c r="D2398" s="2">
        <f>MACD!E2398</f>
        <v>-0.1521594505485977</v>
      </c>
      <c r="E2398" s="2">
        <f>MACD!F2398</f>
        <v>-0.10431990067514911</v>
      </c>
      <c r="F2398" s="2">
        <f>'Moving Avg'!D2398</f>
        <v>4.8806999999999992</v>
      </c>
      <c r="G2398" s="2">
        <f>'Moving Avg'!F2398</f>
        <v>4.6504649999999996</v>
      </c>
      <c r="H2398" s="2">
        <f>'Moving Avg'!G2398</f>
        <v>4.6848879999999991</v>
      </c>
      <c r="I2398" s="2">
        <f>'Moving Avg'!H2398</f>
        <v>5.1652394999999993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4.9316000000000004</v>
      </c>
      <c r="C2399" s="2">
        <f>RSI!I2399</f>
        <v>64.390530024036806</v>
      </c>
      <c r="D2399" s="2">
        <f>MACD!E2399</f>
        <v>-0.16079744862226697</v>
      </c>
      <c r="E2399" s="2">
        <f>MACD!F2399</f>
        <v>-0.1156154102645727</v>
      </c>
      <c r="F2399" s="2">
        <f>'Moving Avg'!D2399</f>
        <v>4.9243000000000006</v>
      </c>
      <c r="G2399" s="2">
        <f>'Moving Avg'!F2399</f>
        <v>4.6731699999999998</v>
      </c>
      <c r="H2399" s="2">
        <f>'Moving Avg'!G2399</f>
        <v>4.6828899999999996</v>
      </c>
      <c r="I2399" s="2">
        <f>'Moving Avg'!H2399</f>
        <v>5.1620154999999981</v>
      </c>
      <c r="J2399" s="6" t="str">
        <f>OBV!F2399</f>
        <v>BEARISH</v>
      </c>
      <c r="K2399" s="6" t="str">
        <f>OBV!G2399</f>
        <v>NEUTRAL</v>
      </c>
      <c r="L2399" s="6" t="str">
        <f>OBV!H2399</f>
        <v>BEARISH DIVERGENCE</v>
      </c>
    </row>
    <row r="2400" spans="1:12" ht="13.5" x14ac:dyDescent="0.25">
      <c r="A2400" s="3">
        <f>RSI!A2400</f>
        <v>45499</v>
      </c>
      <c r="B2400" s="2">
        <f>RSI!B2400</f>
        <v>4.8952</v>
      </c>
      <c r="C2400" s="2">
        <f>RSI!I2400</f>
        <v>61.389330769382873</v>
      </c>
      <c r="D2400" s="2">
        <f>MACD!E2400</f>
        <v>-0.15419363003471709</v>
      </c>
      <c r="E2400" s="2">
        <f>MACD!F2400</f>
        <v>-0.12333105421860158</v>
      </c>
      <c r="F2400" s="2">
        <f>'Moving Avg'!D2400</f>
        <v>4.96244</v>
      </c>
      <c r="G2400" s="2">
        <f>'Moving Avg'!F2400</f>
        <v>4.6936049999999998</v>
      </c>
      <c r="H2400" s="2">
        <f>'Moving Avg'!G2400</f>
        <v>4.6810719999999986</v>
      </c>
      <c r="I2400" s="2">
        <f>'Moving Avg'!H2400</f>
        <v>5.1588819999999975</v>
      </c>
      <c r="J2400" s="6" t="str">
        <f>OBV!F2400</f>
        <v>BEARISH</v>
      </c>
      <c r="K2400" s="6" t="str">
        <f>OBV!G2400</f>
        <v>NEUTRAL</v>
      </c>
      <c r="L2400" s="6" t="str">
        <f>OBV!H2400</f>
        <v>BEARISH DIVERGENCE</v>
      </c>
    </row>
    <row r="2401" spans="1:12" ht="13.5" x14ac:dyDescent="0.25">
      <c r="A2401" s="3">
        <f>RSI!A2401</f>
        <v>45502</v>
      </c>
      <c r="B2401" s="2">
        <f>RSI!B2401</f>
        <v>5.0224000000000002</v>
      </c>
      <c r="C2401" s="2">
        <f>RSI!I2401</f>
        <v>67.151192691532799</v>
      </c>
      <c r="D2401" s="2">
        <f>MACD!E2401</f>
        <v>-0.16044997011530082</v>
      </c>
      <c r="E2401" s="2">
        <f>MACD!F2401</f>
        <v>-0.13075483739794144</v>
      </c>
      <c r="F2401" s="2">
        <f>'Moving Avg'!D2401</f>
        <v>4.9733400000000003</v>
      </c>
      <c r="G2401" s="2">
        <f>'Moving Avg'!F2401</f>
        <v>4.7217600000000006</v>
      </c>
      <c r="H2401" s="2">
        <f>'Moving Avg'!G2401</f>
        <v>4.6817979999999997</v>
      </c>
      <c r="I2401" s="2">
        <f>'Moving Avg'!H2401</f>
        <v>5.156565999999998</v>
      </c>
      <c r="J2401" s="6" t="str">
        <f>OBV!F2401</f>
        <v>BEARISH</v>
      </c>
      <c r="K2401" s="6" t="str">
        <f>OBV!G2401</f>
        <v>NEUTRAL</v>
      </c>
      <c r="L2401" s="6" t="str">
        <f>OBV!H2401</f>
        <v>BEARISH DIVERGENCE</v>
      </c>
    </row>
    <row r="2402" spans="1:12" ht="13.5" x14ac:dyDescent="0.25">
      <c r="A2402" s="3">
        <f>RSI!A2402</f>
        <v>45503</v>
      </c>
      <c r="B2402" s="2">
        <f>RSI!B2402</f>
        <v>5.0224000000000002</v>
      </c>
      <c r="C2402" s="2">
        <f>RSI!I2402</f>
        <v>67.151192691532799</v>
      </c>
      <c r="D2402" s="2">
        <f>MACD!E2402</f>
        <v>-0.17025593490646695</v>
      </c>
      <c r="E2402" s="2">
        <f>MACD!F2402</f>
        <v>-0.13865505689964655</v>
      </c>
      <c r="F2402" s="2">
        <f>'Moving Avg'!D2402</f>
        <v>4.9697200000000006</v>
      </c>
      <c r="G2402" s="2">
        <f>'Moving Avg'!F2402</f>
        <v>4.7458300000000007</v>
      </c>
      <c r="H2402" s="2">
        <f>'Moving Avg'!G2402</f>
        <v>4.6859759999999993</v>
      </c>
      <c r="I2402" s="2">
        <f>'Moving Avg'!H2402</f>
        <v>5.1542049999999984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5.0224000000000002</v>
      </c>
      <c r="C2403" s="2">
        <f>RSI!I2403</f>
        <v>67.151192691532799</v>
      </c>
      <c r="D2403" s="2">
        <f>MACD!E2403</f>
        <v>-0.17175398783508466</v>
      </c>
      <c r="E2403" s="2">
        <f>MACD!F2403</f>
        <v>-0.14527484308673416</v>
      </c>
      <c r="F2403" s="2">
        <f>'Moving Avg'!D2403</f>
        <v>4.9788000000000006</v>
      </c>
      <c r="G2403" s="2">
        <f>'Moving Avg'!F2403</f>
        <v>4.7699000000000016</v>
      </c>
      <c r="H2403" s="2">
        <f>'Moving Avg'!G2403</f>
        <v>4.6870659999999988</v>
      </c>
      <c r="I2403" s="2">
        <f>'Moving Avg'!H2403</f>
        <v>5.1518889999999979</v>
      </c>
      <c r="J2403" s="6" t="str">
        <f>OBV!F2403</f>
        <v>BEARISH</v>
      </c>
      <c r="K2403" s="6" t="str">
        <f>OBV!G2403</f>
        <v>NEUTRAL</v>
      </c>
      <c r="L2403" s="6" t="str">
        <f>OBV!H2403</f>
        <v>BEARISH DIVERGENCE</v>
      </c>
    </row>
    <row r="2404" spans="1:12" ht="13.5" x14ac:dyDescent="0.25">
      <c r="A2404" s="3">
        <f>RSI!A2404</f>
        <v>45505</v>
      </c>
      <c r="B2404" s="2">
        <f>RSI!B2404</f>
        <v>5.0133000000000001</v>
      </c>
      <c r="C2404" s="2">
        <f>RSI!I2404</f>
        <v>66.2675739475564</v>
      </c>
      <c r="D2404" s="2">
        <f>MACD!E2404</f>
        <v>-0.17381537986935669</v>
      </c>
      <c r="E2404" s="2">
        <f>MACD!F2404</f>
        <v>-0.15098295044325868</v>
      </c>
      <c r="F2404" s="2">
        <f>'Moving Avg'!D2404</f>
        <v>4.995140000000001</v>
      </c>
      <c r="G2404" s="2">
        <f>'Moving Avg'!F2404</f>
        <v>4.7939700000000007</v>
      </c>
      <c r="H2404" s="2">
        <f>'Moving Avg'!G2404</f>
        <v>4.6885199999999987</v>
      </c>
      <c r="I2404" s="2">
        <f>'Moving Avg'!H2404</f>
        <v>5.1496639999999978</v>
      </c>
      <c r="J2404" s="6" t="str">
        <f>OBV!F2404</f>
        <v>BEARISH</v>
      </c>
      <c r="K2404" s="6" t="str">
        <f>OBV!G2404</f>
        <v>NEUTRAL</v>
      </c>
      <c r="L2404" s="6" t="str">
        <f>OBV!H2404</f>
        <v>BEARISH DIVERGENCE</v>
      </c>
    </row>
    <row r="2405" spans="1:12" ht="13.5" x14ac:dyDescent="0.25">
      <c r="A2405" s="3">
        <f>RSI!A2405</f>
        <v>45506</v>
      </c>
      <c r="B2405" s="2">
        <f>RSI!B2405</f>
        <v>5.0495999999999999</v>
      </c>
      <c r="C2405" s="2">
        <f>RSI!I2405</f>
        <v>68.072368642056603</v>
      </c>
      <c r="D2405" s="2">
        <f>MACD!E2405</f>
        <v>-0.18095390206293871</v>
      </c>
      <c r="E2405" s="2">
        <f>MACD!F2405</f>
        <v>-0.15697714076719468</v>
      </c>
      <c r="F2405" s="2">
        <f>'Moving Avg'!D2405</f>
        <v>5.0260199999999999</v>
      </c>
      <c r="G2405" s="2">
        <f>'Moving Avg'!F2405</f>
        <v>4.821670000000001</v>
      </c>
      <c r="H2405" s="2">
        <f>'Moving Avg'!G2405</f>
        <v>4.691425999999999</v>
      </c>
      <c r="I2405" s="2">
        <f>'Moving Avg'!H2405</f>
        <v>5.1473024999999977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</row>
    <row r="2406" spans="1:12" ht="13.5" x14ac:dyDescent="0.25">
      <c r="A2406" s="3">
        <f>RSI!A2406</f>
        <v>45509</v>
      </c>
      <c r="B2406" s="2">
        <f>RSI!B2406</f>
        <v>5.1464999999999996</v>
      </c>
      <c r="C2406" s="2">
        <f>RSI!I2406</f>
        <v>72.328497813356648</v>
      </c>
      <c r="D2406" s="2">
        <f>MACD!E2406</f>
        <v>-0.15507207298881731</v>
      </c>
      <c r="E2406" s="2">
        <f>MACD!F2406</f>
        <v>-0.15659612721151922</v>
      </c>
      <c r="F2406" s="2">
        <f>'Moving Avg'!D2406</f>
        <v>5.05084</v>
      </c>
      <c r="G2406" s="2">
        <f>'Moving Avg'!F2406</f>
        <v>4.8551200000000012</v>
      </c>
      <c r="H2406" s="2">
        <f>'Moving Avg'!G2406</f>
        <v>4.696451999999999</v>
      </c>
      <c r="I2406" s="2">
        <f>'Moving Avg'!H2406</f>
        <v>5.1456069999999965</v>
      </c>
      <c r="J2406" s="6" t="str">
        <f>OBV!F2406</f>
        <v>BULLISH</v>
      </c>
      <c r="K2406" s="6" t="str">
        <f>OBV!G2406</f>
        <v>NEUTRAL</v>
      </c>
      <c r="L2406" s="6" t="str">
        <f>OBV!H2406</f>
        <v>BULLISH DIVERGENCE</v>
      </c>
    </row>
    <row r="2407" spans="1:12" ht="13.5" x14ac:dyDescent="0.25">
      <c r="A2407" s="3">
        <f>RSI!A2407</f>
        <v>45510</v>
      </c>
      <c r="B2407" s="2">
        <f>RSI!B2407</f>
        <v>5.1275000000000004</v>
      </c>
      <c r="C2407" s="2">
        <f>RSI!I2407</f>
        <v>70.348266129953245</v>
      </c>
      <c r="D2407" s="2">
        <f>MACD!E2407</f>
        <v>-0.12248577302488961</v>
      </c>
      <c r="E2407" s="2">
        <f>MACD!F2407</f>
        <v>-0.1497740563741933</v>
      </c>
      <c r="F2407" s="2">
        <f>'Moving Avg'!D2407</f>
        <v>5.07186</v>
      </c>
      <c r="G2407" s="2">
        <f>'Moving Avg'!F2407</f>
        <v>4.8835350000000011</v>
      </c>
      <c r="H2407" s="2">
        <f>'Moving Avg'!G2407</f>
        <v>4.7010979999999991</v>
      </c>
      <c r="I2407" s="2">
        <f>'Moving Avg'!H2407</f>
        <v>5.1439984999999959</v>
      </c>
      <c r="J2407" s="6" t="str">
        <f>OBV!F2407</f>
        <v>BULLISH</v>
      </c>
      <c r="K2407" s="6" t="str">
        <f>OBV!G2407</f>
        <v>NEUTRAL</v>
      </c>
      <c r="L2407" s="6" t="str">
        <f>OBV!H2407</f>
        <v>BULLISH DIVERGENCE</v>
      </c>
    </row>
    <row r="2408" spans="1:12" ht="13.5" x14ac:dyDescent="0.25">
      <c r="A2408" s="3">
        <f>RSI!A2408</f>
        <v>45511</v>
      </c>
      <c r="B2408" s="2">
        <f>RSI!B2408</f>
        <v>5.1180000000000003</v>
      </c>
      <c r="C2408" s="2">
        <f>RSI!I2408</f>
        <v>69.326247202982813</v>
      </c>
      <c r="D2408" s="2">
        <f>MACD!E2408</f>
        <v>-0.10561632692181355</v>
      </c>
      <c r="E2408" s="2">
        <f>MACD!F2408</f>
        <v>-0.14094251048371736</v>
      </c>
      <c r="F2408" s="2">
        <f>'Moving Avg'!D2408</f>
        <v>5.0909800000000001</v>
      </c>
      <c r="G2408" s="2">
        <f>'Moving Avg'!F2408</f>
        <v>4.9046649999999996</v>
      </c>
      <c r="H2408" s="2">
        <f>'Moving Avg'!G2408</f>
        <v>4.705735999999999</v>
      </c>
      <c r="I2408" s="2">
        <f>'Moving Avg'!H2408</f>
        <v>5.1421154999999965</v>
      </c>
      <c r="J2408" s="6" t="str">
        <f>OBV!F2408</f>
        <v>BULLISH</v>
      </c>
      <c r="K2408" s="6" t="str">
        <f>OBV!G2408</f>
        <v>NEUTRAL</v>
      </c>
      <c r="L2408" s="6" t="str">
        <f>OBV!H2408</f>
        <v>BULLISH DIVERGENCE</v>
      </c>
    </row>
    <row r="2409" spans="1:12" ht="13.5" x14ac:dyDescent="0.25">
      <c r="A2409" s="3">
        <f>RSI!A2409</f>
        <v>45512</v>
      </c>
      <c r="B2409" s="2">
        <f>RSI!B2409</f>
        <v>5.0895000000000001</v>
      </c>
      <c r="C2409" s="2">
        <f>RSI!I2409</f>
        <v>66.218191495473803</v>
      </c>
      <c r="D2409" s="2">
        <f>MACD!E2409</f>
        <v>-9.7676261434539668E-2</v>
      </c>
      <c r="E2409" s="2">
        <f>MACD!F2409</f>
        <v>-0.13228926067388183</v>
      </c>
      <c r="F2409" s="2">
        <f>'Moving Avg'!D2409</f>
        <v>5.1062200000000004</v>
      </c>
      <c r="G2409" s="2">
        <f>'Moving Avg'!F2409</f>
        <v>4.9289100000000001</v>
      </c>
      <c r="H2409" s="2">
        <f>'Moving Avg'!G2409</f>
        <v>4.7130719999999995</v>
      </c>
      <c r="I2409" s="2">
        <f>'Moving Avg'!H2409</f>
        <v>5.1400899999999954</v>
      </c>
      <c r="J2409" s="6" t="str">
        <f>OBV!F2409</f>
        <v>BULLISH</v>
      </c>
      <c r="K2409" s="6" t="str">
        <f>OBV!G2409</f>
        <v>NEUTRAL</v>
      </c>
      <c r="L2409" s="6" t="str">
        <f>OBV!H2409</f>
        <v>BULLISH DIVERGENCE</v>
      </c>
    </row>
    <row r="2410" spans="1:12" ht="13.5" x14ac:dyDescent="0.25">
      <c r="A2410" s="3">
        <f>RSI!A2410</f>
        <v>45513</v>
      </c>
      <c r="B2410" s="2">
        <f>RSI!B2410</f>
        <v>5.0799000000000003</v>
      </c>
      <c r="C2410" s="2">
        <f>RSI!I2410</f>
        <v>65.158514914054237</v>
      </c>
      <c r="D2410" s="2">
        <f>MACD!E2410</f>
        <v>-9.7030611705940295E-2</v>
      </c>
      <c r="E2410" s="2">
        <f>MACD!F2410</f>
        <v>-0.12523753088029355</v>
      </c>
      <c r="F2410" s="2">
        <f>'Moving Avg'!D2410</f>
        <v>5.1122800000000002</v>
      </c>
      <c r="G2410" s="2">
        <f>'Moving Avg'!F2410</f>
        <v>4.9485899999999985</v>
      </c>
      <c r="H2410" s="2">
        <f>'Moving Avg'!G2410</f>
        <v>4.7220319999999996</v>
      </c>
      <c r="I2410" s="2">
        <f>'Moving Avg'!H2410</f>
        <v>5.1380164999999964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5.0799000000000003</v>
      </c>
      <c r="C2411" s="2">
        <f>RSI!I2411</f>
        <v>65.158514914054237</v>
      </c>
      <c r="D2411" s="2">
        <f>MACD!E2411</f>
        <v>-7.7954611357824888E-2</v>
      </c>
      <c r="E2411" s="2">
        <f>MACD!F2411</f>
        <v>-0.11578094697579983</v>
      </c>
      <c r="F2411" s="2">
        <f>'Moving Avg'!D2411</f>
        <v>5.0989600000000008</v>
      </c>
      <c r="G2411" s="2">
        <f>'Moving Avg'!F2411</f>
        <v>4.9687199999999994</v>
      </c>
      <c r="H2411" s="2">
        <f>'Moving Avg'!G2411</f>
        <v>4.7319019999999998</v>
      </c>
      <c r="I2411" s="2">
        <f>'Moving Avg'!H2411</f>
        <v>5.1361244999999967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5.0799000000000003</v>
      </c>
      <c r="C2412" s="2">
        <f>RSI!I2412</f>
        <v>65.158514914054251</v>
      </c>
      <c r="D2412" s="2">
        <f>MACD!E2412</f>
        <v>-6.2775926055365971E-2</v>
      </c>
      <c r="E2412" s="2">
        <f>MACD!F2412</f>
        <v>-0.10517994279171307</v>
      </c>
      <c r="F2412" s="2">
        <f>'Moving Avg'!D2412</f>
        <v>5.0894400000000006</v>
      </c>
      <c r="G2412" s="2">
        <f>'Moving Avg'!F2412</f>
        <v>4.9897599999999986</v>
      </c>
      <c r="H2412" s="2">
        <f>'Moving Avg'!G2412</f>
        <v>4.7401359999999997</v>
      </c>
      <c r="I2412" s="2">
        <f>'Moving Avg'!H2412</f>
        <v>5.134232499999996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5.0704000000000002</v>
      </c>
      <c r="C2413" s="2">
        <f>RSI!I2413</f>
        <v>63.894746219317035</v>
      </c>
      <c r="D2413" s="2">
        <f>MACD!E2413</f>
        <v>-5.0119965478734763E-2</v>
      </c>
      <c r="E2413" s="2">
        <f>MACD!F2413</f>
        <v>-9.4167947329117402E-2</v>
      </c>
      <c r="F2413" s="2">
        <f>'Moving Avg'!D2413</f>
        <v>5.0799199999999995</v>
      </c>
      <c r="G2413" s="2">
        <f>'Moving Avg'!F2413</f>
        <v>5.0075999999999983</v>
      </c>
      <c r="H2413" s="2">
        <f>'Moving Avg'!G2413</f>
        <v>4.7498159999999991</v>
      </c>
      <c r="I2413" s="2">
        <f>'Moving Avg'!H2413</f>
        <v>5.1321564999999962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5.0228999999999999</v>
      </c>
      <c r="C2414" s="2">
        <f>RSI!I2414</f>
        <v>57.852817240525646</v>
      </c>
      <c r="D2414" s="2">
        <f>MACD!E2414</f>
        <v>-3.8061649181046597E-2</v>
      </c>
      <c r="E2414" s="2">
        <f>MACD!F2414</f>
        <v>-8.2946687699503252E-2</v>
      </c>
      <c r="F2414" s="2">
        <f>'Moving Avg'!D2414</f>
        <v>5.0666000000000002</v>
      </c>
      <c r="G2414" s="2">
        <f>'Moving Avg'!F2414</f>
        <v>5.0230649999999981</v>
      </c>
      <c r="H2414" s="2">
        <f>'Moving Avg'!G2414</f>
        <v>4.7576359999999998</v>
      </c>
      <c r="I2414" s="2">
        <f>'Moving Avg'!H2414</f>
        <v>5.1298884999999963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5.1180000000000003</v>
      </c>
      <c r="C2415" s="2">
        <f>RSI!I2415</f>
        <v>64.99064640253529</v>
      </c>
      <c r="D2415" s="2">
        <f>MACD!E2415</f>
        <v>-2.9749730153728393E-2</v>
      </c>
      <c r="E2415" s="2">
        <f>MACD!F2415</f>
        <v>-7.2307296190348286E-2</v>
      </c>
      <c r="F2415" s="2">
        <f>'Moving Avg'!D2415</f>
        <v>5.0742199999999995</v>
      </c>
      <c r="G2415" s="2">
        <f>'Moving Avg'!F2415</f>
        <v>5.0437399999999979</v>
      </c>
      <c r="H2415" s="2">
        <f>'Moving Avg'!G2415</f>
        <v>4.7666319999999995</v>
      </c>
      <c r="I2415" s="2">
        <f>'Moving Avg'!H2415</f>
        <v>5.1281414999999955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</row>
    <row r="2416" spans="1:12" ht="13.5" x14ac:dyDescent="0.25">
      <c r="A2416" s="3">
        <f>RSI!A2416</f>
        <v>45524</v>
      </c>
      <c r="B2416" s="2">
        <f>RSI!B2416</f>
        <v>5.0228999999999999</v>
      </c>
      <c r="C2416" s="2">
        <f>RSI!I2416</f>
        <v>54.965856453306301</v>
      </c>
      <c r="D2416" s="2">
        <f>MACD!E2416</f>
        <v>-1.7258650451044133E-3</v>
      </c>
      <c r="E2416" s="2">
        <f>MACD!F2416</f>
        <v>-5.8191009961299514E-2</v>
      </c>
      <c r="F2416" s="2">
        <f>'Moving Avg'!D2416</f>
        <v>5.0628200000000003</v>
      </c>
      <c r="G2416" s="2">
        <f>'Moving Avg'!F2416</f>
        <v>5.0464899999999986</v>
      </c>
      <c r="H2416" s="2">
        <f>'Moving Avg'!G2416</f>
        <v>4.7744520000000001</v>
      </c>
      <c r="I2416" s="2">
        <f>'Moving Avg'!H2416</f>
        <v>5.1261004999999962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5.0990000000000002</v>
      </c>
      <c r="C2417" s="2">
        <f>RSI!I2417</f>
        <v>60.249739832579074</v>
      </c>
      <c r="D2417" s="2">
        <f>MACD!E2417</f>
        <v>1.3098255653050117E-2</v>
      </c>
      <c r="E2417" s="2">
        <f>MACD!F2417</f>
        <v>-4.3933156838429591E-2</v>
      </c>
      <c r="F2417" s="2">
        <f>'Moving Avg'!D2417</f>
        <v>5.0666400000000005</v>
      </c>
      <c r="G2417" s="2">
        <f>'Moving Avg'!F2417</f>
        <v>5.0494149999999998</v>
      </c>
      <c r="H2417" s="2">
        <f>'Moving Avg'!G2417</f>
        <v>4.7837940000000003</v>
      </c>
      <c r="I2417" s="2">
        <f>'Moving Avg'!H2417</f>
        <v>5.1247124999999976</v>
      </c>
      <c r="J2417" s="6" t="str">
        <f>OBV!F2417</f>
        <v>BEARISH</v>
      </c>
      <c r="K2417" s="6" t="str">
        <f>OBV!G2417</f>
        <v>NEUTRAL</v>
      </c>
      <c r="L2417" s="6" t="str">
        <f>OBV!H2417</f>
        <v>BEARISH DIVERGENCE</v>
      </c>
    </row>
    <row r="2418" spans="1:12" ht="13.5" x14ac:dyDescent="0.25">
      <c r="A2418" s="3">
        <f>RSI!A2418</f>
        <v>45526</v>
      </c>
      <c r="B2418" s="2">
        <f>RSI!B2418</f>
        <v>5.1085000000000003</v>
      </c>
      <c r="C2418" s="2">
        <f>RSI!I2418</f>
        <v>60.867013766292317</v>
      </c>
      <c r="D2418" s="2">
        <f>MACD!E2418</f>
        <v>2.2722871520230115E-2</v>
      </c>
      <c r="E2418" s="2">
        <f>MACD!F2418</f>
        <v>-3.0601951166697648E-2</v>
      </c>
      <c r="F2418" s="2">
        <f>'Moving Avg'!D2418</f>
        <v>5.0742599999999998</v>
      </c>
      <c r="G2418" s="2">
        <f>'Moving Avg'!F2418</f>
        <v>5.0559899999999995</v>
      </c>
      <c r="H2418" s="2">
        <f>'Moving Avg'!G2418</f>
        <v>4.7926000000000002</v>
      </c>
      <c r="I2418" s="2">
        <f>'Moving Avg'!H2418</f>
        <v>5.1233719999999972</v>
      </c>
      <c r="J2418" s="6" t="str">
        <f>OBV!F2418</f>
        <v>BEARISH</v>
      </c>
      <c r="K2418" s="6" t="str">
        <f>OBV!G2418</f>
        <v>NEUTRAL</v>
      </c>
      <c r="L2418" s="6" t="str">
        <f>OBV!H2418</f>
        <v>BEARISH DIVERGENCE</v>
      </c>
    </row>
    <row r="2419" spans="1:12" ht="13.5" x14ac:dyDescent="0.25">
      <c r="A2419" s="3">
        <f>RSI!A2419</f>
        <v>45527</v>
      </c>
      <c r="B2419" s="2">
        <f>RSI!B2419</f>
        <v>5.1085000000000003</v>
      </c>
      <c r="C2419" s="2">
        <f>RSI!I2419</f>
        <v>60.867013766292324</v>
      </c>
      <c r="D2419" s="2">
        <f>MACD!E2419</f>
        <v>2.5728221598274814E-2</v>
      </c>
      <c r="E2419" s="2">
        <f>MACD!F2419</f>
        <v>-1.9335916613703156E-2</v>
      </c>
      <c r="F2419" s="2">
        <f>'Moving Avg'!D2419</f>
        <v>5.09138</v>
      </c>
      <c r="G2419" s="2">
        <f>'Moving Avg'!F2419</f>
        <v>5.0648350000000013</v>
      </c>
      <c r="H2419" s="2">
        <f>'Moving Avg'!G2419</f>
        <v>4.8015879999999989</v>
      </c>
      <c r="I2419" s="2">
        <f>'Moving Avg'!H2419</f>
        <v>5.122122499999997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5.1085000000000003</v>
      </c>
      <c r="C2420" s="2">
        <f>RSI!I2420</f>
        <v>60.867013766292324</v>
      </c>
      <c r="D2420" s="2">
        <f>MACD!E2420</f>
        <v>2.6096194205309509E-2</v>
      </c>
      <c r="E2420" s="2">
        <f>MACD!F2420</f>
        <v>-1.0249494449900623E-2</v>
      </c>
      <c r="F2420" s="2">
        <f>'Moving Avg'!D2420</f>
        <v>5.08948</v>
      </c>
      <c r="G2420" s="2">
        <f>'Moving Avg'!F2420</f>
        <v>5.0755000000000008</v>
      </c>
      <c r="H2420" s="2">
        <f>'Moving Avg'!G2420</f>
        <v>4.8100319999999996</v>
      </c>
      <c r="I2420" s="2">
        <f>'Moving Avg'!H2420</f>
        <v>5.1208729999999978</v>
      </c>
      <c r="J2420" s="6" t="str">
        <f>OBV!F2420</f>
        <v>BULLISH</v>
      </c>
      <c r="K2420" s="6" t="str">
        <f>OBV!G2420</f>
        <v>NEUTRAL</v>
      </c>
      <c r="L2420" s="6" t="str">
        <f>OBV!H2420</f>
        <v>BULLISH DIVERGENCE</v>
      </c>
    </row>
    <row r="2421" spans="1:12" ht="13.5" x14ac:dyDescent="0.25">
      <c r="A2421" s="3">
        <f>RSI!A2421</f>
        <v>45531</v>
      </c>
      <c r="B2421" s="2">
        <f>RSI!B2421</f>
        <v>5.0419</v>
      </c>
      <c r="C2421" s="2">
        <f>RSI!I2421</f>
        <v>53.581539566540151</v>
      </c>
      <c r="D2421" s="2">
        <f>MACD!E2421</f>
        <v>3.0694506712754865E-2</v>
      </c>
      <c r="E2421" s="2">
        <f>MACD!F2421</f>
        <v>-2.0606942173695261E-3</v>
      </c>
      <c r="F2421" s="2">
        <f>'Moving Avg'!D2421</f>
        <v>5.09328</v>
      </c>
      <c r="G2421" s="2">
        <f>'Moving Avg'!F2421</f>
        <v>5.0764750000000003</v>
      </c>
      <c r="H2421" s="2">
        <f>'Moving Avg'!G2421</f>
        <v>4.8200499999999993</v>
      </c>
      <c r="I2421" s="2">
        <f>'Moving Avg'!H2421</f>
        <v>5.1192904999999982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5.0133999999999999</v>
      </c>
      <c r="C2422" s="2">
        <f>RSI!I2422</f>
        <v>50.78044576440977</v>
      </c>
      <c r="D2422" s="2">
        <f>MACD!E2422</f>
        <v>3.6491537803057916E-2</v>
      </c>
      <c r="E2422" s="2">
        <f>MACD!F2422</f>
        <v>5.6497521867159631E-3</v>
      </c>
      <c r="F2422" s="2">
        <f>'Moving Avg'!D2422</f>
        <v>5.0761600000000007</v>
      </c>
      <c r="G2422" s="2">
        <f>'Moving Avg'!F2422</f>
        <v>5.0760250000000022</v>
      </c>
      <c r="H2422" s="2">
        <f>'Moving Avg'!G2422</f>
        <v>4.8296799999999989</v>
      </c>
      <c r="I2422" s="2">
        <f>'Moving Avg'!H2422</f>
        <v>5.1175654999999987</v>
      </c>
      <c r="J2422" s="6" t="str">
        <f>OBV!F2422</f>
        <v>BULLISH</v>
      </c>
      <c r="K2422" s="6" t="str">
        <f>OBV!G2422</f>
        <v>NEUTRAL</v>
      </c>
      <c r="L2422" s="6" t="str">
        <f>OBV!H2422</f>
        <v>BULLISH DIVERGENCE</v>
      </c>
    </row>
    <row r="2423" spans="1:12" ht="13.5" x14ac:dyDescent="0.25">
      <c r="A2423" s="3">
        <f>RSI!A2423</f>
        <v>45533</v>
      </c>
      <c r="B2423" s="2">
        <f>RSI!B2423</f>
        <v>5.0990000000000002</v>
      </c>
      <c r="C2423" s="2">
        <f>RSI!I2423</f>
        <v>57.899373874654586</v>
      </c>
      <c r="D2423" s="2">
        <f>MACD!E2423</f>
        <v>3.3573068853260501E-2</v>
      </c>
      <c r="E2423" s="2">
        <f>MACD!F2423</f>
        <v>1.1234415520024871E-2</v>
      </c>
      <c r="F2423" s="2">
        <f>'Moving Avg'!D2423</f>
        <v>5.0742600000000007</v>
      </c>
      <c r="G2423" s="2">
        <f>'Moving Avg'!F2423</f>
        <v>5.079855000000002</v>
      </c>
      <c r="H2423" s="2">
        <f>'Moving Avg'!G2423</f>
        <v>4.8415659999999985</v>
      </c>
      <c r="I2423" s="2">
        <f>'Moving Avg'!H2423</f>
        <v>5.1161774999999992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5.0990000000000002</v>
      </c>
      <c r="C2424" s="2">
        <f>RSI!I2424</f>
        <v>57.899373874654586</v>
      </c>
      <c r="D2424" s="2">
        <f>MACD!E2424</f>
        <v>2.327030179739964E-2</v>
      </c>
      <c r="E2424" s="2">
        <f>MACD!F2424</f>
        <v>1.3641592775499825E-2</v>
      </c>
      <c r="F2424" s="2">
        <f>'Moving Avg'!D2424</f>
        <v>5.0723600000000006</v>
      </c>
      <c r="G2424" s="2">
        <f>'Moving Avg'!F2424</f>
        <v>5.0841400000000023</v>
      </c>
      <c r="H2424" s="2">
        <f>'Moving Avg'!G2424</f>
        <v>4.8529079999999984</v>
      </c>
      <c r="I2424" s="2">
        <f>'Moving Avg'!H2424</f>
        <v>5.1151529999999994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</row>
    <row r="2425" spans="1:12" ht="13.5" x14ac:dyDescent="0.25">
      <c r="A2425" s="3">
        <f>RSI!A2425</f>
        <v>45537</v>
      </c>
      <c r="B2425" s="2">
        <f>RSI!B2425</f>
        <v>5.0990000000000002</v>
      </c>
      <c r="C2425" s="2">
        <f>RSI!I2425</f>
        <v>57.899373874654586</v>
      </c>
      <c r="D2425" s="2">
        <f>MACD!E2425</f>
        <v>2.8696677445402052E-2</v>
      </c>
      <c r="E2425" s="2">
        <f>MACD!F2425</f>
        <v>1.6652609709480272E-2</v>
      </c>
      <c r="F2425" s="2">
        <f>'Moving Avg'!D2425</f>
        <v>5.0704599999999997</v>
      </c>
      <c r="G2425" s="2">
        <f>'Moving Avg'!F2425</f>
        <v>5.0866100000000021</v>
      </c>
      <c r="H2425" s="2">
        <f>'Moving Avg'!G2425</f>
        <v>4.8640679999999978</v>
      </c>
      <c r="I2425" s="2">
        <f>'Moving Avg'!H2425</f>
        <v>5.1141739999999993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5.1940999999999997</v>
      </c>
      <c r="C2426" s="2">
        <f>RSI!I2426</f>
        <v>64.936468466657374</v>
      </c>
      <c r="D2426" s="2">
        <f>MACD!E2426</f>
        <v>1.1162394235769035E-2</v>
      </c>
      <c r="E2426" s="2">
        <f>MACD!F2426</f>
        <v>1.5554566614738025E-2</v>
      </c>
      <c r="F2426" s="2">
        <f>'Moving Avg'!D2426</f>
        <v>5.1009000000000002</v>
      </c>
      <c r="G2426" s="2">
        <f>'Moving Avg'!F2426</f>
        <v>5.0889900000000017</v>
      </c>
      <c r="H2426" s="2">
        <f>'Moving Avg'!G2426</f>
        <v>4.8774919999999984</v>
      </c>
      <c r="I2426" s="2">
        <f>'Moving Avg'!H2426</f>
        <v>5.1136704999999996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5.1369999999999996</v>
      </c>
      <c r="C2427" s="2">
        <f>RSI!I2427</f>
        <v>58.602692749017812</v>
      </c>
      <c r="D2427" s="2">
        <f>MACD!E2427</f>
        <v>1.1283825974823358E-2</v>
      </c>
      <c r="E2427" s="2">
        <f>MACD!F2427</f>
        <v>1.4700418486755093E-2</v>
      </c>
      <c r="F2427" s="2">
        <f>'Moving Avg'!D2427</f>
        <v>5.1256199999999996</v>
      </c>
      <c r="G2427" s="2">
        <f>'Moving Avg'!F2427</f>
        <v>5.0894650000000015</v>
      </c>
      <c r="H2427" s="2">
        <f>'Moving Avg'!G2427</f>
        <v>4.8905019999999988</v>
      </c>
      <c r="I2427" s="2">
        <f>'Moving Avg'!H2427</f>
        <v>5.1128814999999994</v>
      </c>
      <c r="J2427" s="6" t="str">
        <f>OBV!F2427</f>
        <v>BEARISH</v>
      </c>
      <c r="K2427" s="6" t="str">
        <f>OBV!G2427</f>
        <v>NEUTRAL</v>
      </c>
      <c r="L2427" s="6" t="str">
        <f>OBV!H2427</f>
        <v>BEARISH DIVERGENCE</v>
      </c>
    </row>
    <row r="2428" spans="1:12" ht="13.5" x14ac:dyDescent="0.25">
      <c r="A2428" s="3">
        <f>RSI!A2428</f>
        <v>45540</v>
      </c>
      <c r="B2428" s="2">
        <f>RSI!B2428</f>
        <v>5.1940999999999997</v>
      </c>
      <c r="C2428" s="2">
        <f>RSI!I2428</f>
        <v>62.537762303289782</v>
      </c>
      <c r="D2428" s="2">
        <f>MACD!E2428</f>
        <v>8.0492345911782337E-3</v>
      </c>
      <c r="E2428" s="2">
        <f>MACD!F2428</f>
        <v>1.3370181707639721E-2</v>
      </c>
      <c r="F2428" s="2">
        <f>'Moving Avg'!D2428</f>
        <v>5.1446399999999999</v>
      </c>
      <c r="G2428" s="2">
        <f>'Moving Avg'!F2428</f>
        <v>5.0932700000000022</v>
      </c>
      <c r="H2428" s="2">
        <f>'Moving Avg'!G2428</f>
        <v>4.9044719999999984</v>
      </c>
      <c r="I2428" s="2">
        <f>'Moving Avg'!H2428</f>
        <v>5.1123779999999996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5.1940999999999997</v>
      </c>
      <c r="C2429" s="2">
        <f>RSI!I2429</f>
        <v>62.537762303289782</v>
      </c>
      <c r="D2429" s="2">
        <f>MACD!E2429</f>
        <v>4.4477828280236054E-3</v>
      </c>
      <c r="E2429" s="2">
        <f>MACD!F2429</f>
        <v>1.1585701931716498E-2</v>
      </c>
      <c r="F2429" s="2">
        <f>'Moving Avg'!D2429</f>
        <v>5.1636599999999993</v>
      </c>
      <c r="G2429" s="2">
        <f>'Moving Avg'!F2429</f>
        <v>5.0985000000000014</v>
      </c>
      <c r="H2429" s="2">
        <f>'Moving Avg'!G2429</f>
        <v>4.918803999999998</v>
      </c>
      <c r="I2429" s="2">
        <f>'Moving Avg'!H2429</f>
        <v>5.1120559999999999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5.1275000000000004</v>
      </c>
      <c r="C2430" s="2">
        <f>RSI!I2430</f>
        <v>55.412577109927668</v>
      </c>
      <c r="D2430" s="2">
        <f>MACD!E2430</f>
        <v>5.533280360276116E-3</v>
      </c>
      <c r="E2430" s="2">
        <f>MACD!F2430</f>
        <v>1.0375217617428422E-2</v>
      </c>
      <c r="F2430" s="2">
        <f>'Moving Avg'!D2430</f>
        <v>5.1693599999999993</v>
      </c>
      <c r="G2430" s="2">
        <f>'Moving Avg'!F2430</f>
        <v>5.100880000000001</v>
      </c>
      <c r="H2430" s="2">
        <f>'Moving Avg'!G2430</f>
        <v>4.9316239999999985</v>
      </c>
      <c r="I2430" s="2">
        <f>'Moving Avg'!H2430</f>
        <v>5.1112195000000007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</row>
    <row r="2431" spans="1:12" ht="13.5" x14ac:dyDescent="0.25">
      <c r="A2431" s="3">
        <f>RSI!A2431</f>
        <v>45545</v>
      </c>
      <c r="B2431" s="2">
        <f>RSI!B2431</f>
        <v>5.1750999999999996</v>
      </c>
      <c r="C2431" s="2">
        <f>RSI!I2431</f>
        <v>59.007393855518686</v>
      </c>
      <c r="D2431" s="2">
        <f>MACD!E2431</f>
        <v>-7.6679199248284036E-3</v>
      </c>
      <c r="E2431" s="2">
        <f>MACD!F2431</f>
        <v>6.7665901089770568E-3</v>
      </c>
      <c r="F2431" s="2">
        <f>'Moving Avg'!D2431</f>
        <v>5.1655600000000002</v>
      </c>
      <c r="G2431" s="2">
        <f>'Moving Avg'!F2431</f>
        <v>5.1056400000000011</v>
      </c>
      <c r="H2431" s="2">
        <f>'Moving Avg'!G2431</f>
        <v>4.9459399999999984</v>
      </c>
      <c r="I2431" s="2">
        <f>'Moving Avg'!H2431</f>
        <v>5.1108025000000001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5.1369999999999996</v>
      </c>
      <c r="C2432" s="2">
        <f>RSI!I2432</f>
        <v>55.173025011805485</v>
      </c>
      <c r="D2432" s="2">
        <f>MACD!E2432</f>
        <v>-2.1003698838516272E-2</v>
      </c>
      <c r="E2432" s="2">
        <f>MACD!F2432</f>
        <v>1.2125323194783913E-3</v>
      </c>
      <c r="F2432" s="2">
        <f>'Moving Avg'!D2432</f>
        <v>5.1655600000000002</v>
      </c>
      <c r="G2432" s="2">
        <f>'Moving Avg'!F2432</f>
        <v>5.1084950000000013</v>
      </c>
      <c r="H2432" s="2">
        <f>'Moving Avg'!G2432</f>
        <v>4.9578599999999984</v>
      </c>
      <c r="I2432" s="2">
        <f>'Moving Avg'!H2432</f>
        <v>5.1102404999999997</v>
      </c>
      <c r="J2432" s="6" t="str">
        <f>OBV!F2432</f>
        <v>BEARISH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5.2130999999999998</v>
      </c>
      <c r="C2433" s="2">
        <f>RSI!I2433</f>
        <v>60.670355410712567</v>
      </c>
      <c r="D2433" s="2">
        <f>MACD!E2433</f>
        <v>-2.5088953556209326E-2</v>
      </c>
      <c r="E2433" s="2">
        <f>MACD!F2433</f>
        <v>-4.0477648556591517E-3</v>
      </c>
      <c r="F2433" s="2">
        <f>'Moving Avg'!D2433</f>
        <v>5.1693600000000002</v>
      </c>
      <c r="G2433" s="2">
        <f>'Moving Avg'!F2433</f>
        <v>5.1156300000000012</v>
      </c>
      <c r="H2433" s="2">
        <f>'Moving Avg'!G2433</f>
        <v>4.9713019999999979</v>
      </c>
      <c r="I2433" s="2">
        <f>'Moving Avg'!H2433</f>
        <v>5.1100589999999997</v>
      </c>
      <c r="J2433" s="6" t="str">
        <f>OBV!F2433</f>
        <v>BEARISH</v>
      </c>
      <c r="K2433" s="6" t="str">
        <f>OBV!G2433</f>
        <v>NEUTRAL</v>
      </c>
      <c r="L2433" s="6" t="str">
        <f>OBV!H2433</f>
        <v>BEARISH DIVERGENCE</v>
      </c>
    </row>
    <row r="2434" spans="1:12" ht="13.5" x14ac:dyDescent="0.25">
      <c r="A2434" s="3">
        <f>RSI!A2434</f>
        <v>45548</v>
      </c>
      <c r="B2434" s="2">
        <f>RSI!B2434</f>
        <v>5.1940999999999997</v>
      </c>
      <c r="C2434" s="2">
        <f>RSI!I2434</f>
        <v>58.733695504303292</v>
      </c>
      <c r="D2434" s="2">
        <f>MACD!E2434</f>
        <v>-2.7896615189088259E-2</v>
      </c>
      <c r="E2434" s="2">
        <f>MACD!F2434</f>
        <v>-8.8175349223449731E-3</v>
      </c>
      <c r="F2434" s="2">
        <f>'Moving Avg'!D2434</f>
        <v>5.1693599999999993</v>
      </c>
      <c r="G2434" s="2">
        <f>'Moving Avg'!F2434</f>
        <v>5.1241900000000005</v>
      </c>
      <c r="H2434" s="2">
        <f>'Moving Avg'!G2434</f>
        <v>4.9845459999999973</v>
      </c>
      <c r="I2434" s="2">
        <f>'Moving Avg'!H2434</f>
        <v>5.1094645000000005</v>
      </c>
      <c r="J2434" s="6" t="str">
        <f>OBV!F2434</f>
        <v>BEARISH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5.1845999999999997</v>
      </c>
      <c r="C2435" s="2">
        <f>RSI!I2435</f>
        <v>57.741225235790949</v>
      </c>
      <c r="D2435" s="2">
        <f>MACD!E2435</f>
        <v>-3.0158496922094713E-2</v>
      </c>
      <c r="E2435" s="2">
        <f>MACD!F2435</f>
        <v>-1.3085727322294922E-2</v>
      </c>
      <c r="F2435" s="2">
        <f>'Moving Avg'!D2435</f>
        <v>5.1807799999999995</v>
      </c>
      <c r="G2435" s="2">
        <f>'Moving Avg'!F2435</f>
        <v>5.1275200000000005</v>
      </c>
      <c r="H2435" s="2">
        <f>'Moving Avg'!G2435</f>
        <v>4.9983259999999969</v>
      </c>
      <c r="I2435" s="2">
        <f>'Moving Avg'!H2435</f>
        <v>5.1088225000000005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5.1845999999999997</v>
      </c>
      <c r="C2436" s="2">
        <f>RSI!I2436</f>
        <v>57.741225235790942</v>
      </c>
      <c r="D2436" s="2">
        <f>MACD!E2436</f>
        <v>-1.7931669255110805E-2</v>
      </c>
      <c r="E2436" s="2">
        <f>MACD!F2436</f>
        <v>-1.40549157088581E-2</v>
      </c>
      <c r="F2436" s="2">
        <f>'Moving Avg'!D2436</f>
        <v>5.1826799999999995</v>
      </c>
      <c r="G2436" s="2">
        <f>'Moving Avg'!F2436</f>
        <v>5.1356050000000009</v>
      </c>
      <c r="H2436" s="2">
        <f>'Moving Avg'!G2436</f>
        <v>5.0124679999999966</v>
      </c>
      <c r="I2436" s="2">
        <f>'Moving Avg'!H2436</f>
        <v>5.1066820000000011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</row>
    <row r="2437" spans="1:12" ht="13.5" x14ac:dyDescent="0.25">
      <c r="A2437" s="3">
        <f>RSI!A2437</f>
        <v>45553</v>
      </c>
      <c r="B2437" s="2">
        <f>RSI!B2437</f>
        <v>5.2606999999999999</v>
      </c>
      <c r="C2437" s="2">
        <f>RSI!I2437</f>
        <v>63.475116304033087</v>
      </c>
      <c r="D2437" s="2">
        <f>MACD!E2437</f>
        <v>-2.2461286675506287E-2</v>
      </c>
      <c r="E2437" s="2">
        <f>MACD!F2437</f>
        <v>-1.5736189902187739E-2</v>
      </c>
      <c r="F2437" s="2">
        <f>'Moving Avg'!D2437</f>
        <v>5.2074199999999999</v>
      </c>
      <c r="G2437" s="2">
        <f>'Moving Avg'!F2437</f>
        <v>5.1436900000000012</v>
      </c>
      <c r="H2437" s="2">
        <f>'Moving Avg'!G2437</f>
        <v>5.0264979999999966</v>
      </c>
      <c r="I2437" s="2">
        <f>'Moving Avg'!H2437</f>
        <v>5.1039230000000009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5.4223999999999997</v>
      </c>
      <c r="C2438" s="2">
        <f>RSI!I2438</f>
        <v>72.128757944239766</v>
      </c>
      <c r="D2438" s="2">
        <f>MACD!E2438</f>
        <v>-3.0357012156722263E-2</v>
      </c>
      <c r="E2438" s="2">
        <f>MACD!F2438</f>
        <v>-1.8660354353094644E-2</v>
      </c>
      <c r="F2438" s="2">
        <f>'Moving Avg'!D2438</f>
        <v>5.2492799999999997</v>
      </c>
      <c r="G2438" s="2">
        <f>'Moving Avg'!F2438</f>
        <v>5.1593849999999994</v>
      </c>
      <c r="H2438" s="2">
        <f>'Moving Avg'!G2438</f>
        <v>5.0410379999999968</v>
      </c>
      <c r="I2438" s="2">
        <f>'Moving Avg'!H2438</f>
        <v>5.1021085000000008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5.4794999999999998</v>
      </c>
      <c r="C2439" s="2">
        <f>RSI!I2439</f>
        <v>74.43237956914443</v>
      </c>
      <c r="D2439" s="2">
        <f>MACD!E2439</f>
        <v>-4.3028512039080091E-2</v>
      </c>
      <c r="E2439" s="2">
        <f>MACD!F2439</f>
        <v>-2.3533985890291736E-2</v>
      </c>
      <c r="F2439" s="2">
        <f>'Moving Avg'!D2439</f>
        <v>5.3063599999999997</v>
      </c>
      <c r="G2439" s="2">
        <f>'Moving Avg'!F2439</f>
        <v>5.1779349999999997</v>
      </c>
      <c r="H2439" s="2">
        <f>'Moving Avg'!G2439</f>
        <v>5.0585359999999966</v>
      </c>
      <c r="I2439" s="2">
        <f>'Moving Avg'!H2439</f>
        <v>5.1000800000000019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5.47</v>
      </c>
      <c r="C2440" s="2">
        <f>RSI!I2440</f>
        <v>73.346192623833275</v>
      </c>
      <c r="D2440" s="2">
        <f>MACD!E2440</f>
        <v>-6.5260843718544237E-2</v>
      </c>
      <c r="E2440" s="2">
        <f>MACD!F2440</f>
        <v>-3.1879357455942239E-2</v>
      </c>
      <c r="F2440" s="2">
        <f>'Moving Avg'!D2440</f>
        <v>5.3634399999999998</v>
      </c>
      <c r="G2440" s="2">
        <f>'Moving Avg'!F2440</f>
        <v>5.1960100000000002</v>
      </c>
      <c r="H2440" s="2">
        <f>'Moving Avg'!G2440</f>
        <v>5.0742099999999963</v>
      </c>
      <c r="I2440" s="2">
        <f>'Moving Avg'!H2440</f>
        <v>5.0981405000000022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5.508</v>
      </c>
      <c r="C2441" s="2">
        <f>RSI!I2441</f>
        <v>74.922604777893</v>
      </c>
      <c r="D2441" s="2">
        <f>MACD!E2441</f>
        <v>-8.1330495675748793E-2</v>
      </c>
      <c r="E2441" s="2">
        <f>MACD!F2441</f>
        <v>-4.1769585099903556E-2</v>
      </c>
      <c r="F2441" s="2">
        <f>'Moving Avg'!D2441</f>
        <v>5.4281199999999989</v>
      </c>
      <c r="G2441" s="2">
        <f>'Moving Avg'!F2441</f>
        <v>5.2193149999999999</v>
      </c>
      <c r="H2441" s="2">
        <f>'Moving Avg'!G2441</f>
        <v>5.0908239999999969</v>
      </c>
      <c r="I2441" s="2">
        <f>'Moving Avg'!H2441</f>
        <v>5.0966180000000021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5.5556000000000001</v>
      </c>
      <c r="C2442" s="2">
        <f>RSI!I2442</f>
        <v>76.775555597000036</v>
      </c>
      <c r="D2442" s="2">
        <f>MACD!E2442</f>
        <v>-0.10617503215873558</v>
      </c>
      <c r="E2442" s="2">
        <f>MACD!F2442</f>
        <v>-5.4650674511669967E-2</v>
      </c>
      <c r="F2442" s="2">
        <f>'Moving Avg'!D2442</f>
        <v>5.4870999999999999</v>
      </c>
      <c r="G2442" s="2">
        <f>'Moving Avg'!F2442</f>
        <v>5.2464249999999995</v>
      </c>
      <c r="H2442" s="2">
        <f>'Moving Avg'!G2442</f>
        <v>5.1087539999999976</v>
      </c>
      <c r="I2442" s="2">
        <f>'Moving Avg'!H2442</f>
        <v>5.0960145000000017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5.5461</v>
      </c>
      <c r="C2443" s="2">
        <f>RSI!I2443</f>
        <v>75.575330077742024</v>
      </c>
      <c r="D2443" s="2">
        <f>MACD!E2443</f>
        <v>-0.11678912732735736</v>
      </c>
      <c r="E2443" s="2">
        <f>MACD!F2443</f>
        <v>-6.7078365074807439E-2</v>
      </c>
      <c r="F2443" s="2">
        <f>'Moving Avg'!D2443</f>
        <v>5.5118400000000003</v>
      </c>
      <c r="G2443" s="2">
        <f>'Moving Avg'!F2443</f>
        <v>5.2687799999999987</v>
      </c>
      <c r="H2443" s="2">
        <f>'Moving Avg'!G2443</f>
        <v>5.1254039999999979</v>
      </c>
      <c r="I2443" s="2">
        <f>'Moving Avg'!H2443</f>
        <v>5.0949095000000018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5.47</v>
      </c>
      <c r="C2444" s="2">
        <f>RSI!I2444</f>
        <v>66.594363216168446</v>
      </c>
      <c r="D2444" s="2">
        <f>MACD!E2444</f>
        <v>-0.12485499531043764</v>
      </c>
      <c r="E2444" s="2">
        <f>MACD!F2444</f>
        <v>-7.8633691121933483E-2</v>
      </c>
      <c r="F2444" s="2">
        <f>'Moving Avg'!D2444</f>
        <v>5.5099399999999994</v>
      </c>
      <c r="G2444" s="2">
        <f>'Moving Avg'!F2444</f>
        <v>5.287329999999999</v>
      </c>
      <c r="H2444" s="2">
        <f>'Moving Avg'!G2444</f>
        <v>5.1405319999999985</v>
      </c>
      <c r="I2444" s="2">
        <f>'Moving Avg'!H2444</f>
        <v>5.0927430000000022</v>
      </c>
      <c r="J2444" s="6" t="str">
        <f>OBV!F2444</f>
        <v>BULLISH</v>
      </c>
      <c r="K2444" s="6" t="str">
        <f>OBV!G2444</f>
        <v>NEUTRAL</v>
      </c>
      <c r="L2444" s="6" t="str">
        <f>OBV!H2444</f>
        <v>BULLISH DIVERGENCE</v>
      </c>
    </row>
    <row r="2445" spans="1:12" ht="13.5" x14ac:dyDescent="0.25">
      <c r="A2445" s="3">
        <f>RSI!A2445</f>
        <v>45565</v>
      </c>
      <c r="B2445" s="2">
        <f>RSI!B2445</f>
        <v>5.5366</v>
      </c>
      <c r="C2445" s="2">
        <f>RSI!I2445</f>
        <v>69.958954671275038</v>
      </c>
      <c r="D2445" s="2">
        <f>MACD!E2445</f>
        <v>-0.13929058993751919</v>
      </c>
      <c r="E2445" s="2">
        <f>MACD!F2445</f>
        <v>-9.0765070885050633E-2</v>
      </c>
      <c r="F2445" s="2">
        <f>'Moving Avg'!D2445</f>
        <v>5.5232599999999996</v>
      </c>
      <c r="G2445" s="2">
        <f>'Moving Avg'!F2445</f>
        <v>5.3092099999999984</v>
      </c>
      <c r="H2445" s="2">
        <f>'Moving Avg'!G2445</f>
        <v>5.1571739999999977</v>
      </c>
      <c r="I2445" s="2">
        <f>'Moving Avg'!H2445</f>
        <v>5.0909095000000022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5.5936000000000003</v>
      </c>
      <c r="C2446" s="2">
        <f>RSI!I2446</f>
        <v>72.510830358168533</v>
      </c>
      <c r="D2446" s="2">
        <f>MACD!E2446</f>
        <v>-0.15724678983124374</v>
      </c>
      <c r="E2446" s="2">
        <f>MACD!F2446</f>
        <v>-0.10406141467428925</v>
      </c>
      <c r="F2446" s="2">
        <f>'Moving Avg'!D2446</f>
        <v>5.5403800000000007</v>
      </c>
      <c r="G2446" s="2">
        <f>'Moving Avg'!F2446</f>
        <v>5.329184999999999</v>
      </c>
      <c r="H2446" s="2">
        <f>'Moving Avg'!G2446</f>
        <v>5.1696879999999972</v>
      </c>
      <c r="I2446" s="2">
        <f>'Moving Avg'!H2446</f>
        <v>5.0880895000000024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5.6317000000000004</v>
      </c>
      <c r="C2447" s="2">
        <f>RSI!I2447</f>
        <v>74.094866587006067</v>
      </c>
      <c r="D2447" s="2">
        <f>MACD!E2447</f>
        <v>-0.16529854997782323</v>
      </c>
      <c r="E2447" s="2">
        <f>MACD!F2447</f>
        <v>-0.11630884173499606</v>
      </c>
      <c r="F2447" s="2">
        <f>'Moving Avg'!D2447</f>
        <v>5.555600000000001</v>
      </c>
      <c r="G2447" s="2">
        <f>'Moving Avg'!F2447</f>
        <v>5.3539199999999987</v>
      </c>
      <c r="H2447" s="2">
        <f>'Moving Avg'!G2447</f>
        <v>5.1815119999999988</v>
      </c>
      <c r="I2447" s="2">
        <f>'Moving Avg'!H2447</f>
        <v>5.0853235000000021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5.5270999999999999</v>
      </c>
      <c r="C2448" s="2">
        <f>RSI!I2448</f>
        <v>63.308887732648529</v>
      </c>
      <c r="D2448" s="2">
        <f>MACD!E2448</f>
        <v>-0.14132601391058053</v>
      </c>
      <c r="E2448" s="2">
        <f>MACD!F2448</f>
        <v>-0.12131227617011296</v>
      </c>
      <c r="F2448" s="2">
        <f>'Moving Avg'!D2448</f>
        <v>5.551800000000001</v>
      </c>
      <c r="G2448" s="2">
        <f>'Moving Avg'!F2448</f>
        <v>5.370569999999999</v>
      </c>
      <c r="H2448" s="2">
        <f>'Moving Avg'!G2448</f>
        <v>5.1925139999999992</v>
      </c>
      <c r="I2448" s="2">
        <f>'Moving Avg'!H2448</f>
        <v>5.0814895000000027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5.6127000000000002</v>
      </c>
      <c r="C2449" s="2">
        <f>RSI!I2449</f>
        <v>67.480824637476189</v>
      </c>
      <c r="D2449" s="2">
        <f>MACD!E2449</f>
        <v>-0.11968284731760637</v>
      </c>
      <c r="E2449" s="2">
        <f>MACD!F2449</f>
        <v>-0.12098639039961165</v>
      </c>
      <c r="F2449" s="2">
        <f>'Moving Avg'!D2449</f>
        <v>5.5803400000000005</v>
      </c>
      <c r="G2449" s="2">
        <f>'Moving Avg'!F2449</f>
        <v>5.3914999999999997</v>
      </c>
      <c r="H2449" s="2">
        <f>'Moving Avg'!G2449</f>
        <v>5.206135999999999</v>
      </c>
      <c r="I2449" s="2">
        <f>'Moving Avg'!H2449</f>
        <v>5.0777660000000031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5.6032000000000002</v>
      </c>
      <c r="C2450" s="2">
        <f>RSI!I2450</f>
        <v>66.576072639935902</v>
      </c>
      <c r="D2450" s="2">
        <f>MACD!E2450</f>
        <v>-0.10363782679812505</v>
      </c>
      <c r="E2450" s="2">
        <f>MACD!F2450</f>
        <v>-0.11751667767931434</v>
      </c>
      <c r="F2450" s="2">
        <f>'Moving Avg'!D2450</f>
        <v>5.5936600000000007</v>
      </c>
      <c r="G2450" s="2">
        <f>'Moving Avg'!F2450</f>
        <v>5.4152849999999999</v>
      </c>
      <c r="H2450" s="2">
        <f>'Moving Avg'!G2450</f>
        <v>5.2202959999999994</v>
      </c>
      <c r="I2450" s="2">
        <f>'Moving Avg'!H2450</f>
        <v>5.0739950000000027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5.5556000000000001</v>
      </c>
      <c r="C2451" s="2">
        <f>RSI!I2451</f>
        <v>62.084481092635428</v>
      </c>
      <c r="D2451" s="2">
        <f>MACD!E2451</f>
        <v>-8.2031752866358332E-2</v>
      </c>
      <c r="E2451" s="2">
        <f>MACD!F2451</f>
        <v>-0.11041969271672314</v>
      </c>
      <c r="F2451" s="2">
        <f>'Moving Avg'!D2451</f>
        <v>5.5860600000000007</v>
      </c>
      <c r="G2451" s="2">
        <f>'Moving Avg'!F2451</f>
        <v>5.4343099999999991</v>
      </c>
      <c r="H2451" s="2">
        <f>'Moving Avg'!G2451</f>
        <v>5.2309599999999987</v>
      </c>
      <c r="I2451" s="2">
        <f>'Moving Avg'!H2451</f>
        <v>5.0702580000000026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</row>
    <row r="2452" spans="1:12" ht="13.5" x14ac:dyDescent="0.25">
      <c r="A2452" s="3">
        <f>RSI!A2452</f>
        <v>45574</v>
      </c>
      <c r="B2452" s="2">
        <f>RSI!B2452</f>
        <v>5.47</v>
      </c>
      <c r="C2452" s="2">
        <f>RSI!I2452</f>
        <v>54.91007996172322</v>
      </c>
      <c r="D2452" s="2">
        <f>MACD!E2452</f>
        <v>-5.1047714852963999E-2</v>
      </c>
      <c r="E2452" s="2">
        <f>MACD!F2452</f>
        <v>-9.8545297143971325E-2</v>
      </c>
      <c r="F2452" s="2">
        <f>'Moving Avg'!D2452</f>
        <v>5.5537200000000002</v>
      </c>
      <c r="G2452" s="2">
        <f>'Moving Avg'!F2452</f>
        <v>5.4509600000000002</v>
      </c>
      <c r="H2452" s="2">
        <f>'Moving Avg'!G2452</f>
        <v>5.2399120000000003</v>
      </c>
      <c r="I2452" s="2">
        <f>'Moving Avg'!H2452</f>
        <v>5.0654120000000038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5.5461</v>
      </c>
      <c r="C2453" s="2">
        <f>RSI!I2453</f>
        <v>59.401728054482483</v>
      </c>
      <c r="D2453" s="2">
        <f>MACD!E2453</f>
        <v>-3.2313807978049169E-2</v>
      </c>
      <c r="E2453" s="2">
        <f>MACD!F2453</f>
        <v>-8.5298999310786897E-2</v>
      </c>
      <c r="F2453" s="2">
        <f>'Moving Avg'!D2453</f>
        <v>5.5575200000000002</v>
      </c>
      <c r="G2453" s="2">
        <f>'Moving Avg'!F2453</f>
        <v>5.4676099999999987</v>
      </c>
      <c r="H2453" s="2">
        <f>'Moving Avg'!G2453</f>
        <v>5.2503860000000007</v>
      </c>
      <c r="I2453" s="2">
        <f>'Moving Avg'!H2453</f>
        <v>5.0609010000000039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5.4889999999999999</v>
      </c>
      <c r="C2454" s="2">
        <f>RSI!I2454</f>
        <v>54.976463941897613</v>
      </c>
      <c r="D2454" s="2">
        <f>MACD!E2454</f>
        <v>-2.4746059765758943E-2</v>
      </c>
      <c r="E2454" s="2">
        <f>MACD!F2454</f>
        <v>-7.3188411401781311E-2</v>
      </c>
      <c r="F2454" s="2">
        <f>'Moving Avg'!D2454</f>
        <v>5.5327799999999998</v>
      </c>
      <c r="G2454" s="2">
        <f>'Moving Avg'!F2454</f>
        <v>5.4823550000000001</v>
      </c>
      <c r="H2454" s="2">
        <f>'Moving Avg'!G2454</f>
        <v>5.2598999999999991</v>
      </c>
      <c r="I2454" s="2">
        <f>'Moving Avg'!H2454</f>
        <v>5.0572400000000046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5.5746000000000002</v>
      </c>
      <c r="C2455" s="2">
        <f>RSI!I2455</f>
        <v>59.810153989219693</v>
      </c>
      <c r="D2455" s="2">
        <f>MACD!E2455</f>
        <v>-1.4846017038000703E-2</v>
      </c>
      <c r="E2455" s="2">
        <f>MACD!F2455</f>
        <v>-6.1519932529025191E-2</v>
      </c>
      <c r="F2455" s="2">
        <f>'Moving Avg'!D2455</f>
        <v>5.5270600000000005</v>
      </c>
      <c r="G2455" s="2">
        <f>'Moving Avg'!F2455</f>
        <v>5.5018550000000008</v>
      </c>
      <c r="H2455" s="2">
        <f>'Moving Avg'!G2455</f>
        <v>5.2703999999999986</v>
      </c>
      <c r="I2455" s="2">
        <f>'Moving Avg'!H2455</f>
        <v>5.0530985000000044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5.508</v>
      </c>
      <c r="C2456" s="2">
        <f>RSI!I2456</f>
        <v>54.873976379518027</v>
      </c>
      <c r="D2456" s="2">
        <f>MACD!E2456</f>
        <v>6.3491277434382098E-3</v>
      </c>
      <c r="E2456" s="2">
        <f>MACD!F2456</f>
        <v>-4.7946120474532519E-2</v>
      </c>
      <c r="F2456" s="2">
        <f>'Moving Avg'!D2456</f>
        <v>5.5175399999999994</v>
      </c>
      <c r="G2456" s="2">
        <f>'Moving Avg'!F2456</f>
        <v>5.5180249999999997</v>
      </c>
      <c r="H2456" s="2">
        <f>'Moving Avg'!G2456</f>
        <v>5.2776299999999994</v>
      </c>
      <c r="I2456" s="2">
        <f>'Moving Avg'!H2456</f>
        <v>5.048397000000004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5.5651000000000002</v>
      </c>
      <c r="C2457" s="2">
        <f>RSI!I2457</f>
        <v>58.069161101603818</v>
      </c>
      <c r="D2457" s="2">
        <f>MACD!E2457</f>
        <v>2.5490063082248327E-2</v>
      </c>
      <c r="E2457" s="2">
        <f>MACD!F2457</f>
        <v>-3.3258883763176351E-2</v>
      </c>
      <c r="F2457" s="2">
        <f>'Moving Avg'!D2457</f>
        <v>5.5365599999999997</v>
      </c>
      <c r="G2457" s="2">
        <f>'Moving Avg'!F2457</f>
        <v>5.533245</v>
      </c>
      <c r="H2457" s="2">
        <f>'Moving Avg'!G2457</f>
        <v>5.2863819999999988</v>
      </c>
      <c r="I2457" s="2">
        <f>'Moving Avg'!H2457</f>
        <v>5.042392000000004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5.5556000000000001</v>
      </c>
      <c r="C2458" s="2">
        <f>RSI!I2458</f>
        <v>57.341696901455741</v>
      </c>
      <c r="D2458" s="2">
        <f>MACD!E2458</f>
        <v>2.5566407714281425E-2</v>
      </c>
      <c r="E2458" s="2">
        <f>MACD!F2458</f>
        <v>-2.1493825467684798E-2</v>
      </c>
      <c r="F2458" s="2">
        <f>'Moving Avg'!D2458</f>
        <v>5.5384600000000006</v>
      </c>
      <c r="G2458" s="2">
        <f>'Moving Avg'!F2458</f>
        <v>5.5399050000000001</v>
      </c>
      <c r="H2458" s="2">
        <f>'Moving Avg'!G2458</f>
        <v>5.2951340000000009</v>
      </c>
      <c r="I2458" s="2">
        <f>'Moving Avg'!H2458</f>
        <v>5.0352040000000038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5.8505000000000003</v>
      </c>
      <c r="C2459" s="2">
        <f>RSI!I2459</f>
        <v>69.933436157738456</v>
      </c>
      <c r="D2459" s="2">
        <f>MACD!E2459</f>
        <v>1.633486681101104E-2</v>
      </c>
      <c r="E2459" s="2">
        <f>MACD!F2459</f>
        <v>-1.3928087011945631E-2</v>
      </c>
      <c r="F2459" s="2">
        <f>'Moving Avg'!D2459</f>
        <v>5.61076</v>
      </c>
      <c r="G2459" s="2">
        <f>'Moving Avg'!F2459</f>
        <v>5.5584549999999995</v>
      </c>
      <c r="H2459" s="2">
        <f>'Moving Avg'!G2459</f>
        <v>5.3103540000000011</v>
      </c>
      <c r="I2459" s="2">
        <f>'Moving Avg'!H2459</f>
        <v>5.0288095000000039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5.8220000000000001</v>
      </c>
      <c r="C2460" s="2">
        <f>RSI!I2460</f>
        <v>67.84903832216429</v>
      </c>
      <c r="D2460" s="2">
        <f>MACD!E2460</f>
        <v>6.8556268804034204E-3</v>
      </c>
      <c r="E2460" s="2">
        <f>MACD!F2460</f>
        <v>-9.7713442334758198E-3</v>
      </c>
      <c r="F2460" s="2">
        <f>'Moving Avg'!D2460</f>
        <v>5.6602399999999999</v>
      </c>
      <c r="G2460" s="2">
        <f>'Moving Avg'!F2460</f>
        <v>5.5760549999999993</v>
      </c>
      <c r="H2460" s="2">
        <f>'Moving Avg'!G2460</f>
        <v>5.325196</v>
      </c>
      <c r="I2460" s="2">
        <f>'Moving Avg'!H2460</f>
        <v>5.0244065000000031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45588</v>
      </c>
      <c r="B2461" s="2">
        <f>RSI!B2461</f>
        <v>5.8884999999999996</v>
      </c>
      <c r="C2461" s="2">
        <f>RSI!I2461</f>
        <v>70.089228216276041</v>
      </c>
      <c r="D2461" s="2">
        <f>MACD!E2461</f>
        <v>-1.5391704995491473E-2</v>
      </c>
      <c r="E2461" s="2">
        <f>MACD!F2461</f>
        <v>-1.089541638587895E-2</v>
      </c>
      <c r="F2461" s="2">
        <f>'Moving Avg'!D2461</f>
        <v>5.7363400000000002</v>
      </c>
      <c r="G2461" s="2">
        <f>'Moving Avg'!F2461</f>
        <v>5.5950799999999994</v>
      </c>
      <c r="H2461" s="2">
        <f>'Moving Avg'!G2461</f>
        <v>5.3413680000000001</v>
      </c>
      <c r="I2461" s="2">
        <f>'Moving Avg'!H2461</f>
        <v>5.0217440000000044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6.0407999999999999</v>
      </c>
      <c r="C2462" s="2">
        <f>RSI!I2462</f>
        <v>74.475633700744226</v>
      </c>
      <c r="D2462" s="2">
        <f>MACD!E2462</f>
        <v>-6.0890991166115072E-2</v>
      </c>
      <c r="E2462" s="2">
        <f>MACD!F2462</f>
        <v>-2.0894531341926176E-2</v>
      </c>
      <c r="F2462" s="2">
        <f>'Moving Avg'!D2462</f>
        <v>5.8314800000000009</v>
      </c>
      <c r="G2462" s="2">
        <f>'Moving Avg'!F2462</f>
        <v>5.6193399999999993</v>
      </c>
      <c r="H2462" s="2">
        <f>'Moving Avg'!G2462</f>
        <v>5.3605860000000005</v>
      </c>
      <c r="I2462" s="2">
        <f>'Moving Avg'!H2462</f>
        <v>5.0211600000000054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6.1169000000000002</v>
      </c>
      <c r="C2463" s="2">
        <f>RSI!I2463</f>
        <v>76.342524807327379</v>
      </c>
      <c r="D2463" s="2">
        <f>MACD!E2463</f>
        <v>-9.6278853651178053E-2</v>
      </c>
      <c r="E2463" s="2">
        <f>MACD!F2463</f>
        <v>-3.5971395803776555E-2</v>
      </c>
      <c r="F2463" s="2">
        <f>'Moving Avg'!D2463</f>
        <v>5.94374</v>
      </c>
      <c r="G2463" s="2">
        <f>'Moving Avg'!F2463</f>
        <v>5.6478799999999998</v>
      </c>
      <c r="H2463" s="2">
        <f>'Moving Avg'!G2463</f>
        <v>5.3815160000000004</v>
      </c>
      <c r="I2463" s="2">
        <f>'Moving Avg'!H2463</f>
        <v>5.0208655000000046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6.1073000000000004</v>
      </c>
      <c r="C2464" s="2">
        <f>RSI!I2464</f>
        <v>75.591407601566772</v>
      </c>
      <c r="D2464" s="2">
        <f>MACD!E2464</f>
        <v>-0.13748553960213972</v>
      </c>
      <c r="E2464" s="2">
        <f>MACD!F2464</f>
        <v>-5.6274224563449188E-2</v>
      </c>
      <c r="F2464" s="2">
        <f>'Moving Avg'!D2464</f>
        <v>5.9951000000000008</v>
      </c>
      <c r="G2464" s="2">
        <f>'Moving Avg'!F2464</f>
        <v>5.6797449999999987</v>
      </c>
      <c r="H2464" s="2">
        <f>'Moving Avg'!G2464</f>
        <v>5.4032039999999997</v>
      </c>
      <c r="I2464" s="2">
        <f>'Moving Avg'!H2464</f>
        <v>5.0214765000000048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</row>
    <row r="2465" spans="1:12" ht="13.5" x14ac:dyDescent="0.25">
      <c r="A2465" s="3">
        <f>RSI!A2465</f>
        <v>45594</v>
      </c>
      <c r="B2465" s="2">
        <f>RSI!B2465</f>
        <v>6.1073000000000004</v>
      </c>
      <c r="C2465" s="2">
        <f>RSI!I2465</f>
        <v>75.591407601566772</v>
      </c>
      <c r="D2465" s="2">
        <f>MACD!E2465</f>
        <v>-0.16208011646284071</v>
      </c>
      <c r="E2465" s="2">
        <f>MACD!F2465</f>
        <v>-7.74354029433275E-2</v>
      </c>
      <c r="F2465" s="2">
        <f>'Moving Avg'!D2465</f>
        <v>6.0521600000000007</v>
      </c>
      <c r="G2465" s="2">
        <f>'Moving Avg'!F2465</f>
        <v>5.7082799999999994</v>
      </c>
      <c r="H2465" s="2">
        <f>'Moving Avg'!G2465</f>
        <v>5.4229899999999995</v>
      </c>
      <c r="I2465" s="2">
        <f>'Moving Avg'!H2465</f>
        <v>5.0234045000000052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</row>
    <row r="2466" spans="1:12" ht="13.5" x14ac:dyDescent="0.25">
      <c r="A2466" s="3">
        <f>RSI!A2466</f>
        <v>45595</v>
      </c>
      <c r="B2466" s="2">
        <f>RSI!B2466</f>
        <v>6.1643999999999997</v>
      </c>
      <c r="C2466" s="2">
        <f>RSI!I2466</f>
        <v>77.142722403112344</v>
      </c>
      <c r="D2466" s="2">
        <f>MACD!E2466</f>
        <v>-0.20004874373019454</v>
      </c>
      <c r="E2466" s="2">
        <f>MACD!F2466</f>
        <v>-0.1019580711007009</v>
      </c>
      <c r="F2466" s="2">
        <f>'Moving Avg'!D2466</f>
        <v>6.1073400000000007</v>
      </c>
      <c r="G2466" s="2">
        <f>'Moving Avg'!F2466</f>
        <v>5.7368199999999998</v>
      </c>
      <c r="H2466" s="2">
        <f>'Moving Avg'!G2466</f>
        <v>5.4458200000000003</v>
      </c>
      <c r="I2466" s="2">
        <f>'Moving Avg'!H2466</f>
        <v>5.0247550000000052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6.2214999999999998</v>
      </c>
      <c r="C2467" s="2">
        <f>RSI!I2467</f>
        <v>78.60696894206481</v>
      </c>
      <c r="D2467" s="2">
        <f>MACD!E2467</f>
        <v>-0.23044184208803387</v>
      </c>
      <c r="E2467" s="2">
        <f>MACD!F2467</f>
        <v>-0.12765482529816752</v>
      </c>
      <c r="F2467" s="2">
        <f>'Moving Avg'!D2467</f>
        <v>6.1434799999999994</v>
      </c>
      <c r="G2467" s="2">
        <f>'Moving Avg'!F2467</f>
        <v>5.7663099999999998</v>
      </c>
      <c r="H2467" s="2">
        <f>'Moving Avg'!G2467</f>
        <v>5.4682699999999986</v>
      </c>
      <c r="I2467" s="2">
        <f>'Moving Avg'!H2467</f>
        <v>5.0272085000000049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6.3642000000000003</v>
      </c>
      <c r="C2468" s="2">
        <f>RSI!I2468</f>
        <v>81.752942649637887</v>
      </c>
      <c r="D2468" s="2">
        <f>MACD!E2468</f>
        <v>-0.27114023148989652</v>
      </c>
      <c r="E2468" s="2">
        <f>MACD!F2468</f>
        <v>-0.15635190653651332</v>
      </c>
      <c r="F2468" s="2">
        <f>'Moving Avg'!D2468</f>
        <v>6.1929400000000001</v>
      </c>
      <c r="G2468" s="2">
        <f>'Moving Avg'!F2468</f>
        <v>5.8081650000000007</v>
      </c>
      <c r="H2468" s="2">
        <f>'Moving Avg'!G2468</f>
        <v>5.4933839999999989</v>
      </c>
      <c r="I2468" s="2">
        <f>'Moving Avg'!H2468</f>
        <v>5.0317835000000057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6.2119999999999997</v>
      </c>
      <c r="C2469" s="2">
        <f>RSI!I2469</f>
        <v>69.939402829326639</v>
      </c>
      <c r="D2469" s="2">
        <f>MACD!E2469</f>
        <v>-0.2525080268162565</v>
      </c>
      <c r="E2469" s="2">
        <f>MACD!F2469</f>
        <v>-0.17558313059246194</v>
      </c>
      <c r="F2469" s="2">
        <f>'Moving Avg'!D2469</f>
        <v>6.2138799999999996</v>
      </c>
      <c r="G2469" s="2">
        <f>'Moving Avg'!F2469</f>
        <v>5.8381300000000005</v>
      </c>
      <c r="H2469" s="2">
        <f>'Moving Avg'!G2469</f>
        <v>5.5154539999999983</v>
      </c>
      <c r="I2469" s="2">
        <f>'Moving Avg'!H2469</f>
        <v>5.0359605000000052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6.1169000000000002</v>
      </c>
      <c r="C2470" s="2">
        <f>RSI!I2470</f>
        <v>63.741438611176861</v>
      </c>
      <c r="D2470" s="2">
        <f>MACD!E2470</f>
        <v>-0.23649239037034331</v>
      </c>
      <c r="E2470" s="2">
        <f>MACD!F2470</f>
        <v>-0.18776498254803822</v>
      </c>
      <c r="F2470" s="2">
        <f>'Moving Avg'!D2470</f>
        <v>6.2157999999999998</v>
      </c>
      <c r="G2470" s="2">
        <f>'Moving Avg'!F2470</f>
        <v>5.8638150000000007</v>
      </c>
      <c r="H2470" s="2">
        <f>'Moving Avg'!G2470</f>
        <v>5.5356219999999983</v>
      </c>
      <c r="I2470" s="2">
        <f>'Moving Avg'!H2470</f>
        <v>5.0396165000000055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6.0407999999999999</v>
      </c>
      <c r="C2471" s="2">
        <f>RSI!I2471</f>
        <v>59.21895784687306</v>
      </c>
      <c r="D2471" s="2">
        <f>MACD!E2471</f>
        <v>-0.208742334575164</v>
      </c>
      <c r="E2471" s="2">
        <f>MACD!F2471</f>
        <v>-0.1919604529534634</v>
      </c>
      <c r="F2471" s="2">
        <f>'Moving Avg'!D2471</f>
        <v>6.1910800000000004</v>
      </c>
      <c r="G2471" s="2">
        <f>'Moving Avg'!F2471</f>
        <v>5.8880749999999997</v>
      </c>
      <c r="H2471" s="2">
        <f>'Moving Avg'!G2471</f>
        <v>5.5555999999999983</v>
      </c>
      <c r="I2471" s="2">
        <f>'Moving Avg'!H2471</f>
        <v>5.042256500000005</v>
      </c>
      <c r="J2471" s="6" t="str">
        <f>OBV!F2471</f>
        <v>BULLISH</v>
      </c>
      <c r="K2471" s="6" t="str">
        <f>OBV!G2471</f>
        <v>NEUTRAL</v>
      </c>
      <c r="L2471" s="6" t="str">
        <f>OBV!H2471</f>
        <v>BULLISH DIVERGENCE</v>
      </c>
    </row>
    <row r="2472" spans="1:12" ht="13.5" x14ac:dyDescent="0.25">
      <c r="A2472" s="3">
        <f>RSI!A2472</f>
        <v>45603</v>
      </c>
      <c r="B2472" s="2">
        <f>RSI!B2472</f>
        <v>6.0407999999999999</v>
      </c>
      <c r="C2472" s="2">
        <f>RSI!I2472</f>
        <v>59.21895784687306</v>
      </c>
      <c r="D2472" s="2">
        <f>MACD!E2472</f>
        <v>-0.16292685115073446</v>
      </c>
      <c r="E2472" s="2">
        <f>MACD!F2472</f>
        <v>-0.18615373259291762</v>
      </c>
      <c r="F2472" s="2">
        <f>'Moving Avg'!D2472</f>
        <v>6.1549400000000007</v>
      </c>
      <c r="G2472" s="2">
        <f>'Moving Avg'!F2472</f>
        <v>5.9166150000000002</v>
      </c>
      <c r="H2472" s="2">
        <f>'Moving Avg'!G2472</f>
        <v>5.5761479999999981</v>
      </c>
      <c r="I2472" s="2">
        <f>'Moving Avg'!H2472</f>
        <v>5.0445785000000054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6.0026999999999999</v>
      </c>
      <c r="C2473" s="2">
        <f>RSI!I2473</f>
        <v>56.875849095010402</v>
      </c>
      <c r="D2473" s="2">
        <f>MACD!E2473</f>
        <v>-0.11064489859711291</v>
      </c>
      <c r="E2473" s="2">
        <f>MACD!F2473</f>
        <v>-0.1710519657937567</v>
      </c>
      <c r="F2473" s="2">
        <f>'Moving Avg'!D2473</f>
        <v>6.0826400000000005</v>
      </c>
      <c r="G2473" s="2">
        <f>'Moving Avg'!F2473</f>
        <v>5.939445000000001</v>
      </c>
      <c r="H2473" s="2">
        <f>'Moving Avg'!G2473</f>
        <v>5.5942219999999985</v>
      </c>
      <c r="I2473" s="2">
        <f>'Moving Avg'!H2473</f>
        <v>5.0471190000000057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5.9265999999999996</v>
      </c>
      <c r="C2474" s="2">
        <f>RSI!I2474</f>
        <v>52.4148664472538</v>
      </c>
      <c r="D2474" s="2">
        <f>MACD!E2474</f>
        <v>-6.2960805871658643E-2</v>
      </c>
      <c r="E2474" s="2">
        <f>MACD!F2474</f>
        <v>-0.14943373380933711</v>
      </c>
      <c r="F2474" s="2">
        <f>'Moving Avg'!D2474</f>
        <v>6.0255600000000005</v>
      </c>
      <c r="G2474" s="2">
        <f>'Moving Avg'!F2474</f>
        <v>5.9613250000000004</v>
      </c>
      <c r="H2474" s="2">
        <f>'Moving Avg'!G2474</f>
        <v>5.6107739999999993</v>
      </c>
      <c r="I2474" s="2">
        <f>'Moving Avg'!H2474</f>
        <v>5.0492335000000059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5.9931999999999999</v>
      </c>
      <c r="C2475" s="2">
        <f>RSI!I2475</f>
        <v>55.690348546079008</v>
      </c>
      <c r="D2475" s="2">
        <f>MACD!E2475</f>
        <v>-2.7758045977109624E-2</v>
      </c>
      <c r="E2475" s="2">
        <f>MACD!F2475</f>
        <v>-0.1250985962428916</v>
      </c>
      <c r="F2475" s="2">
        <f>'Moving Avg'!D2475</f>
        <v>6.00082</v>
      </c>
      <c r="G2475" s="2">
        <f>'Moving Avg'!F2475</f>
        <v>5.9822550000000003</v>
      </c>
      <c r="H2475" s="2">
        <f>'Moving Avg'!G2475</f>
        <v>5.6286579999999988</v>
      </c>
      <c r="I2475" s="2">
        <f>'Moving Avg'!H2475</f>
        <v>5.0515445000000065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5.8981000000000003</v>
      </c>
      <c r="C2476" s="2">
        <f>RSI!I2476</f>
        <v>50.359722275706382</v>
      </c>
      <c r="D2476" s="2">
        <f>MACD!E2476</f>
        <v>1.7268139649412539E-2</v>
      </c>
      <c r="E2476" s="2">
        <f>MACD!F2476</f>
        <v>-9.6625249064430777E-2</v>
      </c>
      <c r="F2476" s="2">
        <f>'Moving Avg'!D2476</f>
        <v>5.9722799999999996</v>
      </c>
      <c r="G2476" s="2">
        <f>'Moving Avg'!F2476</f>
        <v>6.0017600000000009</v>
      </c>
      <c r="H2476" s="2">
        <f>'Moving Avg'!G2476</f>
        <v>5.6427379999999996</v>
      </c>
      <c r="I2476" s="2">
        <f>'Moving Avg'!H2476</f>
        <v>5.053380000000006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5.8981000000000003</v>
      </c>
      <c r="C2477" s="2">
        <f>RSI!I2477</f>
        <v>50.359722275706382</v>
      </c>
      <c r="D2477" s="2">
        <f>MACD!E2477</f>
        <v>6.416765101321964E-2</v>
      </c>
      <c r="E2477" s="2">
        <f>MACD!F2477</f>
        <v>-6.4466669048900707E-2</v>
      </c>
      <c r="F2477" s="2">
        <f>'Moving Avg'!D2477</f>
        <v>5.94374</v>
      </c>
      <c r="G2477" s="2">
        <f>'Moving Avg'!F2477</f>
        <v>6.0184100000000011</v>
      </c>
      <c r="H2477" s="2">
        <f>'Moving Avg'!G2477</f>
        <v>5.6579599999999992</v>
      </c>
      <c r="I2477" s="2">
        <f>'Moving Avg'!H2477</f>
        <v>5.0556245000000057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5.8695000000000004</v>
      </c>
      <c r="C2478" s="2">
        <f>RSI!I2478</f>
        <v>48.732771935422178</v>
      </c>
      <c r="D2478" s="2">
        <f>MACD!E2478</f>
        <v>0.1279388618992412</v>
      </c>
      <c r="E2478" s="2">
        <f>MACD!F2478</f>
        <v>-2.5985562859272327E-2</v>
      </c>
      <c r="F2478" s="2">
        <f>'Moving Avg'!D2478</f>
        <v>5.9170999999999996</v>
      </c>
      <c r="G2478" s="2">
        <f>'Moving Avg'!F2478</f>
        <v>6.0341050000000012</v>
      </c>
      <c r="H2478" s="2">
        <f>'Moving Avg'!G2478</f>
        <v>5.671468</v>
      </c>
      <c r="I2478" s="2">
        <f>'Moving Avg'!H2478</f>
        <v>5.0573625000000062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5.8695000000000004</v>
      </c>
      <c r="C2479" s="2">
        <f>RSI!I2479</f>
        <v>48.732771935422178</v>
      </c>
      <c r="D2479" s="2">
        <f>MACD!E2479</f>
        <v>0.1586662908053933</v>
      </c>
      <c r="E2479" s="2">
        <f>MACD!F2479</f>
        <v>1.0944807873660794E-2</v>
      </c>
      <c r="F2479" s="2">
        <f>'Moving Avg'!D2479</f>
        <v>5.9056800000000012</v>
      </c>
      <c r="G2479" s="2">
        <f>'Moving Avg'!F2479</f>
        <v>6.0350550000000016</v>
      </c>
      <c r="H2479" s="2">
        <f>'Moving Avg'!G2479</f>
        <v>5.6849760000000007</v>
      </c>
      <c r="I2479" s="2">
        <f>'Moving Avg'!H2479</f>
        <v>5.0594640000000064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5.8220000000000001</v>
      </c>
      <c r="C2480" s="2">
        <f>RSI!I2480</f>
        <v>45.877870214410756</v>
      </c>
      <c r="D2480" s="2">
        <f>MACD!E2480</f>
        <v>0.17372320757453874</v>
      </c>
      <c r="E2480" s="2">
        <f>MACD!F2480</f>
        <v>4.3500487813836385E-2</v>
      </c>
      <c r="F2480" s="2">
        <f>'Moving Avg'!D2480</f>
        <v>5.8714400000000007</v>
      </c>
      <c r="G2480" s="2">
        <f>'Moving Avg'!F2480</f>
        <v>6.0350550000000016</v>
      </c>
      <c r="H2480" s="2">
        <f>'Moving Avg'!G2480</f>
        <v>5.6988660000000007</v>
      </c>
      <c r="I2480" s="2">
        <f>'Moving Avg'!H2480</f>
        <v>5.0614185000000065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5.8981000000000003</v>
      </c>
      <c r="C2481" s="2">
        <f>RSI!I2481</f>
        <v>50.846121667097073</v>
      </c>
      <c r="D2481" s="2">
        <f>MACD!E2481</f>
        <v>0.16955613999965813</v>
      </c>
      <c r="E2481" s="2">
        <f>MACD!F2481</f>
        <v>6.8711618251000736E-2</v>
      </c>
      <c r="F2481" s="2">
        <f>'Moving Avg'!D2481</f>
        <v>5.8714400000000007</v>
      </c>
      <c r="G2481" s="2">
        <f>'Moving Avg'!F2481</f>
        <v>6.0355350000000003</v>
      </c>
      <c r="H2481" s="2">
        <f>'Moving Avg'!G2481</f>
        <v>5.7133260000000003</v>
      </c>
      <c r="I2481" s="2">
        <f>'Moving Avg'!H2481</f>
        <v>5.0645710000000062</v>
      </c>
      <c r="J2481" s="6" t="str">
        <f>OBV!F2481</f>
        <v>BULLISH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5.8505000000000003</v>
      </c>
      <c r="C2482" s="2">
        <f>RSI!I2482</f>
        <v>47.885135427359337</v>
      </c>
      <c r="D2482" s="2">
        <f>MACD!E2482</f>
        <v>0.16951121651506984</v>
      </c>
      <c r="E2482" s="2">
        <f>MACD!F2482</f>
        <v>8.8871537903814551E-2</v>
      </c>
      <c r="F2482" s="2">
        <f>'Moving Avg'!D2482</f>
        <v>5.8619199999999996</v>
      </c>
      <c r="G2482" s="2">
        <f>'Moving Avg'!F2482</f>
        <v>6.0260199999999999</v>
      </c>
      <c r="H2482" s="2">
        <f>'Moving Avg'!G2482</f>
        <v>5.727596000000001</v>
      </c>
      <c r="I2482" s="2">
        <f>'Moving Avg'!H2482</f>
        <v>5.0672585000000074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</row>
    <row r="2483" spans="1:12" ht="13.5" x14ac:dyDescent="0.25">
      <c r="A2483" s="3">
        <f>RSI!A2483</f>
        <v>45618</v>
      </c>
      <c r="B2483" s="2">
        <f>RSI!B2483</f>
        <v>5.8695000000000004</v>
      </c>
      <c r="C2483" s="2">
        <f>RSI!I2483</f>
        <v>49.157857945657703</v>
      </c>
      <c r="D2483" s="2">
        <f>MACD!E2483</f>
        <v>0.1624439833973419</v>
      </c>
      <c r="E2483" s="2">
        <f>MACD!F2483</f>
        <v>0.10358602700252001</v>
      </c>
      <c r="F2483" s="2">
        <f>'Moving Avg'!D2483</f>
        <v>5.8619200000000005</v>
      </c>
      <c r="G2483" s="2">
        <f>'Moving Avg'!F2483</f>
        <v>6.0136500000000002</v>
      </c>
      <c r="H2483" s="2">
        <f>'Moving Avg'!G2483</f>
        <v>5.7407240000000002</v>
      </c>
      <c r="I2483" s="2">
        <f>'Moving Avg'!H2483</f>
        <v>5.0700410000000069</v>
      </c>
      <c r="J2483" s="6" t="str">
        <f>OBV!F2483</f>
        <v>BULLISH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5.8410000000000002</v>
      </c>
      <c r="C2484" s="2">
        <f>RSI!I2484</f>
        <v>47.292177052385462</v>
      </c>
      <c r="D2484" s="2">
        <f>MACD!E2484</f>
        <v>0.14697713142878133</v>
      </c>
      <c r="E2484" s="2">
        <f>MACD!F2484</f>
        <v>0.11226424788777228</v>
      </c>
      <c r="F2484" s="2">
        <f>'Moving Avg'!D2484</f>
        <v>5.8562200000000004</v>
      </c>
      <c r="G2484" s="2">
        <f>'Moving Avg'!F2484</f>
        <v>6.0003349999999989</v>
      </c>
      <c r="H2484" s="2">
        <f>'Moving Avg'!G2484</f>
        <v>5.7536620000000003</v>
      </c>
      <c r="I2484" s="2">
        <f>'Moving Avg'!H2484</f>
        <v>5.0726810000000073</v>
      </c>
      <c r="J2484" s="6" t="str">
        <f>OBV!F2484</f>
        <v>BULLISH</v>
      </c>
      <c r="K2484" s="6" t="str">
        <f>OBV!G2484</f>
        <v>NEUTRAL</v>
      </c>
      <c r="L2484" s="6" t="str">
        <f>OBV!H2484</f>
        <v>BULLISH DIVERGENCE</v>
      </c>
    </row>
    <row r="2485" spans="1:12" ht="13.5" x14ac:dyDescent="0.25">
      <c r="A2485" s="3">
        <f>RSI!A2485</f>
        <v>45622</v>
      </c>
      <c r="B2485" s="2">
        <f>RSI!B2485</f>
        <v>5.8505000000000003</v>
      </c>
      <c r="C2485" s="2">
        <f>RSI!I2485</f>
        <v>48.000621812771811</v>
      </c>
      <c r="D2485" s="2">
        <f>MACD!E2485</f>
        <v>0.14370222311804337</v>
      </c>
      <c r="E2485" s="2">
        <f>MACD!F2485</f>
        <v>0.11855184293382651</v>
      </c>
      <c r="F2485" s="2">
        <f>'Moving Avg'!D2485</f>
        <v>5.8619199999999996</v>
      </c>
      <c r="G2485" s="2">
        <f>'Moving Avg'!F2485</f>
        <v>5.987495</v>
      </c>
      <c r="H2485" s="2">
        <f>'Moving Avg'!G2485</f>
        <v>5.7669800000000002</v>
      </c>
      <c r="I2485" s="2">
        <f>'Moving Avg'!H2485</f>
        <v>5.0750505000000068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5.8220000000000001</v>
      </c>
      <c r="C2486" s="2">
        <f>RSI!I2486</f>
        <v>46.002957084939908</v>
      </c>
      <c r="D2486" s="2">
        <f>MACD!E2486</f>
        <v>0.12860533229774429</v>
      </c>
      <c r="E2486" s="2">
        <f>MACD!F2486</f>
        <v>0.12056254080661007</v>
      </c>
      <c r="F2486" s="2">
        <f>'Moving Avg'!D2486</f>
        <v>5.8467000000000002</v>
      </c>
      <c r="G2486" s="2">
        <f>'Moving Avg'!F2486</f>
        <v>5.9703749999999998</v>
      </c>
      <c r="H2486" s="2">
        <f>'Moving Avg'!G2486</f>
        <v>5.7797280000000004</v>
      </c>
      <c r="I2486" s="2">
        <f>'Moving Avg'!H2486</f>
        <v>5.0788670000000078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5.8029000000000002</v>
      </c>
      <c r="C2487" s="2">
        <f>RSI!I2487</f>
        <v>44.661483655712999</v>
      </c>
      <c r="D2487" s="2">
        <f>MACD!E2487</f>
        <v>0.11759374738385997</v>
      </c>
      <c r="E2487" s="2">
        <f>MACD!F2487</f>
        <v>0.11996878212206005</v>
      </c>
      <c r="F2487" s="2">
        <f>'Moving Avg'!D2487</f>
        <v>5.83718</v>
      </c>
      <c r="G2487" s="2">
        <f>'Moving Avg'!F2487</f>
        <v>5.949444999999999</v>
      </c>
      <c r="H2487" s="2">
        <f>'Moving Avg'!G2487</f>
        <v>5.7905720000000001</v>
      </c>
      <c r="I2487" s="2">
        <f>'Moving Avg'!H2487</f>
        <v>5.0840865000000068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5.8410000000000002</v>
      </c>
      <c r="C2488" s="2">
        <f>RSI!I2488</f>
        <v>47.923699848101656</v>
      </c>
      <c r="D2488" s="2">
        <f>MACD!E2488</f>
        <v>0.10148901564353707</v>
      </c>
      <c r="E2488" s="2">
        <f>MACD!F2488</f>
        <v>0.11627282882635545</v>
      </c>
      <c r="F2488" s="2">
        <f>'Moving Avg'!D2488</f>
        <v>5.8314800000000009</v>
      </c>
      <c r="G2488" s="2">
        <f>'Moving Avg'!F2488</f>
        <v>5.923284999999999</v>
      </c>
      <c r="H2488" s="2">
        <f>'Moving Avg'!G2488</f>
        <v>5.7989440000000005</v>
      </c>
      <c r="I2488" s="2">
        <f>'Moving Avg'!H2488</f>
        <v>5.0894965000000072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6.0122</v>
      </c>
      <c r="C2489" s="2">
        <f>RSI!I2489</f>
        <v>59.482056481651824</v>
      </c>
      <c r="D2489" s="2">
        <f>MACD!E2489</f>
        <v>7.5358083190081082E-2</v>
      </c>
      <c r="E2489" s="2">
        <f>MACD!F2489</f>
        <v>0.10808987969910058</v>
      </c>
      <c r="F2489" s="2">
        <f>'Moving Avg'!D2489</f>
        <v>5.8657200000000005</v>
      </c>
      <c r="G2489" s="2">
        <f>'Moving Avg'!F2489</f>
        <v>5.9132949999999997</v>
      </c>
      <c r="H2489" s="2">
        <f>'Moving Avg'!G2489</f>
        <v>5.8095979999999994</v>
      </c>
      <c r="I2489" s="2">
        <f>'Moving Avg'!H2489</f>
        <v>5.0943550000000073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5.9931999999999999</v>
      </c>
      <c r="C2490" s="2">
        <f>RSI!I2490</f>
        <v>57.944942650620433</v>
      </c>
      <c r="D2490" s="2">
        <f>MACD!E2490</f>
        <v>4.6499853111845901E-2</v>
      </c>
      <c r="E2490" s="2">
        <f>MACD!F2490</f>
        <v>9.5771874381649649E-2</v>
      </c>
      <c r="F2490" s="2">
        <f>'Moving Avg'!D2490</f>
        <v>5.8942600000000001</v>
      </c>
      <c r="G2490" s="2">
        <f>'Moving Avg'!F2490</f>
        <v>5.9071100000000003</v>
      </c>
      <c r="H2490" s="2">
        <f>'Moving Avg'!G2490</f>
        <v>5.8200620000000001</v>
      </c>
      <c r="I2490" s="2">
        <f>'Moving Avg'!H2490</f>
        <v>5.0993455000000072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5.9836999999999998</v>
      </c>
      <c r="C2491" s="2">
        <f>RSI!I2491</f>
        <v>57.149719804464546</v>
      </c>
      <c r="D2491" s="2">
        <f>MACD!E2491</f>
        <v>3.3820614695998508E-2</v>
      </c>
      <c r="E2491" s="2">
        <f>MACD!F2491</f>
        <v>8.3381622444519424E-2</v>
      </c>
      <c r="F2491" s="2">
        <f>'Moving Avg'!D2491</f>
        <v>5.9266000000000005</v>
      </c>
      <c r="G2491" s="2">
        <f>'Moving Avg'!F2491</f>
        <v>5.9042549999999991</v>
      </c>
      <c r="H2491" s="2">
        <f>'Moving Avg'!G2491</f>
        <v>5.8295759999999994</v>
      </c>
      <c r="I2491" s="2">
        <f>'Moving Avg'!H2491</f>
        <v>5.1046060000000075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6.0407999999999999</v>
      </c>
      <c r="C2492" s="2">
        <f>RSI!I2492</f>
        <v>60.645653614167777</v>
      </c>
      <c r="D2492" s="2">
        <f>MACD!E2492</f>
        <v>1.097311320556571E-2</v>
      </c>
      <c r="E2492" s="2">
        <f>MACD!F2492</f>
        <v>6.8899920596728684E-2</v>
      </c>
      <c r="F2492" s="2">
        <f>'Moving Avg'!D2492</f>
        <v>5.9741800000000005</v>
      </c>
      <c r="G2492" s="2">
        <f>'Moving Avg'!F2492</f>
        <v>5.904255</v>
      </c>
      <c r="H2492" s="2">
        <f>'Moving Avg'!G2492</f>
        <v>5.8392799999999996</v>
      </c>
      <c r="I2492" s="2">
        <f>'Moving Avg'!H2492</f>
        <v>5.1113330000000072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6.0598000000000001</v>
      </c>
      <c r="C2493" s="2">
        <f>RSI!I2493</f>
        <v>61.763519297325402</v>
      </c>
      <c r="D2493" s="2">
        <f>MACD!E2493</f>
        <v>-7.7053921012462112E-3</v>
      </c>
      <c r="E2493" s="2">
        <f>MACD!F2493</f>
        <v>5.3578858057133708E-2</v>
      </c>
      <c r="F2493" s="2">
        <f>'Moving Avg'!D2493</f>
        <v>6.0179400000000003</v>
      </c>
      <c r="G2493" s="2">
        <f>'Moving Avg'!F2493</f>
        <v>5.9071099999999994</v>
      </c>
      <c r="H2493" s="2">
        <f>'Moving Avg'!G2493</f>
        <v>5.8495539999999995</v>
      </c>
      <c r="I2493" s="2">
        <f>'Moving Avg'!H2493</f>
        <v>5.1184725000000073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6.0883000000000003</v>
      </c>
      <c r="C2494" s="2">
        <f>RSI!I2494</f>
        <v>63.441035593724294</v>
      </c>
      <c r="D2494" s="2">
        <f>MACD!E2494</f>
        <v>-3.0916125408849915E-2</v>
      </c>
      <c r="E2494" s="2">
        <f>MACD!F2494</f>
        <v>3.6679861363936986E-2</v>
      </c>
      <c r="F2494" s="2">
        <f>'Moving Avg'!D2494</f>
        <v>6.0331600000000005</v>
      </c>
      <c r="G2494" s="2">
        <f>'Moving Avg'!F2494</f>
        <v>5.9151950000000006</v>
      </c>
      <c r="H2494" s="2">
        <f>'Moving Avg'!G2494</f>
        <v>5.8619199999999987</v>
      </c>
      <c r="I2494" s="2">
        <f>'Moving Avg'!H2494</f>
        <v>5.124392500000007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6.1264000000000003</v>
      </c>
      <c r="C2495" s="2">
        <f>RSI!I2495</f>
        <v>65.612977509476536</v>
      </c>
      <c r="D2495" s="2">
        <f>MACD!E2495</f>
        <v>-5.2927769733509322E-2</v>
      </c>
      <c r="E2495" s="2">
        <f>MACD!F2495</f>
        <v>1.8758335144447726E-2</v>
      </c>
      <c r="F2495" s="2">
        <f>'Moving Avg'!D2495</f>
        <v>6.0598000000000001</v>
      </c>
      <c r="G2495" s="2">
        <f>'Moving Avg'!F2495</f>
        <v>5.9218550000000008</v>
      </c>
      <c r="H2495" s="2">
        <f>'Moving Avg'!G2495</f>
        <v>5.8737159999999982</v>
      </c>
      <c r="I2495" s="2">
        <f>'Moving Avg'!H2495</f>
        <v>5.130503000000008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45637</v>
      </c>
      <c r="B2496" s="2">
        <f>RSI!B2496</f>
        <v>6.0978000000000003</v>
      </c>
      <c r="C2496" s="2">
        <f>RSI!I2496</f>
        <v>62.606225673659239</v>
      </c>
      <c r="D2496" s="2">
        <f>MACD!E2496</f>
        <v>-7.4980450959569289E-2</v>
      </c>
      <c r="E2496" s="2">
        <f>MACD!F2496</f>
        <v>1.0577923644323681E-5</v>
      </c>
      <c r="F2496" s="2">
        <f>'Moving Avg'!D2496</f>
        <v>6.0826200000000004</v>
      </c>
      <c r="G2496" s="2">
        <f>'Moving Avg'!F2496</f>
        <v>5.9318400000000011</v>
      </c>
      <c r="H2496" s="2">
        <f>'Moving Avg'!G2496</f>
        <v>5.883799999999999</v>
      </c>
      <c r="I2496" s="2">
        <f>'Moving Avg'!H2496</f>
        <v>5.1361070000000071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</row>
    <row r="2497" spans="1:12" ht="13.5" x14ac:dyDescent="0.25">
      <c r="A2497" s="3">
        <f>RSI!A2497</f>
        <v>45638</v>
      </c>
      <c r="B2497" s="2">
        <f>RSI!B2497</f>
        <v>6.1073000000000004</v>
      </c>
      <c r="C2497" s="2">
        <f>RSI!I2497</f>
        <v>63.20932364253207</v>
      </c>
      <c r="D2497" s="2">
        <f>MACD!E2497</f>
        <v>-9.8188899772470251E-2</v>
      </c>
      <c r="E2497" s="2">
        <f>MACD!F2497</f>
        <v>-1.9629317615578592E-2</v>
      </c>
      <c r="F2497" s="2">
        <f>'Moving Avg'!D2497</f>
        <v>6.0959199999999996</v>
      </c>
      <c r="G2497" s="2">
        <f>'Moving Avg'!F2497</f>
        <v>5.9423000000000012</v>
      </c>
      <c r="H2497" s="2">
        <f>'Moving Avg'!G2497</f>
        <v>5.8933119999999999</v>
      </c>
      <c r="I2497" s="2">
        <f>'Moving Avg'!H2497</f>
        <v>5.1421220000000076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45639</v>
      </c>
      <c r="B2498" s="2">
        <f>RSI!B2498</f>
        <v>6.1073000000000004</v>
      </c>
      <c r="C2498" s="2">
        <f>RSI!I2498</f>
        <v>63.20932364253207</v>
      </c>
      <c r="D2498" s="2">
        <f>MACD!E2498</f>
        <v>-0.11286060297605438</v>
      </c>
      <c r="E2498" s="2">
        <f>MACD!F2498</f>
        <v>-3.8275574687673751E-2</v>
      </c>
      <c r="F2498" s="2">
        <f>'Moving Avg'!D2498</f>
        <v>6.1054200000000005</v>
      </c>
      <c r="G2498" s="2">
        <f>'Moving Avg'!F2498</f>
        <v>5.9541900000000014</v>
      </c>
      <c r="H2498" s="2">
        <f>'Moving Avg'!G2498</f>
        <v>5.9049160000000009</v>
      </c>
      <c r="I2498" s="2">
        <f>'Moving Avg'!H2498</f>
        <v>5.1481370000000073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6.1359000000000004</v>
      </c>
      <c r="C2499" s="2">
        <f>RSI!I2499</f>
        <v>65.170632311107383</v>
      </c>
      <c r="D2499" s="2">
        <f>MACD!E2499</f>
        <v>-0.10188418123554488</v>
      </c>
      <c r="E2499" s="2">
        <f>MACD!F2499</f>
        <v>-5.0997295997247977E-2</v>
      </c>
      <c r="F2499" s="2">
        <f>'Moving Avg'!D2499</f>
        <v>6.1149399999999998</v>
      </c>
      <c r="G2499" s="2">
        <f>'Moving Avg'!F2499</f>
        <v>5.9675100000000008</v>
      </c>
      <c r="H2499" s="2">
        <f>'Moving Avg'!G2499</f>
        <v>5.9153799999999999</v>
      </c>
      <c r="I2499" s="2">
        <f>'Moving Avg'!H2499</f>
        <v>5.1542950000000074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6.1359000000000004</v>
      </c>
      <c r="C2500" s="2">
        <f>RSI!I2500</f>
        <v>65.170632311107383</v>
      </c>
      <c r="D2500" s="2">
        <f>MACD!E2500</f>
        <v>-9.6456110854969523E-2</v>
      </c>
      <c r="E2500" s="2">
        <f>MACD!F2500</f>
        <v>-6.0089058968792297E-2</v>
      </c>
      <c r="F2500" s="2">
        <f>'Moving Avg'!D2500</f>
        <v>6.1168400000000007</v>
      </c>
      <c r="G2500" s="2">
        <f>'Moving Avg'!F2500</f>
        <v>5.9832050000000008</v>
      </c>
      <c r="H2500" s="2">
        <f>'Moving Avg'!G2500</f>
        <v>5.9260339999999996</v>
      </c>
      <c r="I2500" s="2">
        <f>'Moving Avg'!H2500</f>
        <v>5.1600895000000087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</row>
    <row r="2501" spans="1:12" ht="13.5" x14ac:dyDescent="0.25">
      <c r="A2501" s="3">
        <f>RSI!A2501</f>
        <v>45645</v>
      </c>
      <c r="B2501" s="2">
        <f>RSI!B2501</f>
        <v>6.0883000000000003</v>
      </c>
      <c r="C2501" s="2">
        <f>RSI!I2501</f>
        <v>59.090206804564751</v>
      </c>
      <c r="D2501" s="2">
        <f>MACD!E2501</f>
        <v>-9.0665957584091572E-2</v>
      </c>
      <c r="E2501" s="2">
        <f>MACD!F2501</f>
        <v>-6.6204438691852149E-2</v>
      </c>
      <c r="F2501" s="2">
        <f>'Moving Avg'!D2501</f>
        <v>6.1149399999999998</v>
      </c>
      <c r="G2501" s="2">
        <f>'Moving Avg'!F2501</f>
        <v>5.9927150000000013</v>
      </c>
      <c r="H2501" s="2">
        <f>'Moving Avg'!G2501</f>
        <v>5.9366880000000002</v>
      </c>
      <c r="I2501" s="2">
        <f>'Moving Avg'!H2501</f>
        <v>5.1660095000000066</v>
      </c>
      <c r="J2501" s="6" t="str">
        <f>OBV!F2501</f>
        <v>BULLISH</v>
      </c>
      <c r="K2501" s="6" t="str">
        <f>OBV!G2501</f>
        <v>NEUTRAL</v>
      </c>
      <c r="L2501" s="6" t="str">
        <f>OBV!H2501</f>
        <v>BULLISH DIVERGENCE</v>
      </c>
    </row>
    <row r="2502" spans="1:12" ht="13.5" x14ac:dyDescent="0.25">
      <c r="A2502" s="3">
        <f>RSI!A2502</f>
        <v>45646</v>
      </c>
      <c r="B2502" s="2">
        <f>RSI!B2502</f>
        <v>6.0883000000000003</v>
      </c>
      <c r="C2502" s="2">
        <f>RSI!I2502</f>
        <v>59.090206804564751</v>
      </c>
      <c r="D2502" s="2">
        <f>MACD!E2502</f>
        <v>-7.7503689835293876E-2</v>
      </c>
      <c r="E2502" s="2">
        <f>MACD!F2502</f>
        <v>-6.8464288920540503E-2</v>
      </c>
      <c r="F2502" s="2">
        <f>'Moving Avg'!D2502</f>
        <v>6.1111400000000007</v>
      </c>
      <c r="G2502" s="2">
        <f>'Moving Avg'!F2502</f>
        <v>6.0046050000000006</v>
      </c>
      <c r="H2502" s="2">
        <f>'Moving Avg'!G2502</f>
        <v>5.9490540000000003</v>
      </c>
      <c r="I2502" s="2">
        <f>'Moving Avg'!H2502</f>
        <v>5.1719750000000069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6.0788000000000002</v>
      </c>
      <c r="C2503" s="2">
        <f>RSI!I2503</f>
        <v>57.84108584940688</v>
      </c>
      <c r="D2503" s="2">
        <f>MACD!E2503</f>
        <v>-6.3222668780420932E-2</v>
      </c>
      <c r="E2503" s="2">
        <f>MACD!F2503</f>
        <v>-6.7415964892516583E-2</v>
      </c>
      <c r="F2503" s="2">
        <f>'Moving Avg'!D2503</f>
        <v>6.1054400000000006</v>
      </c>
      <c r="G2503" s="2">
        <f>'Moving Avg'!F2503</f>
        <v>6.0150700000000015</v>
      </c>
      <c r="H2503" s="2">
        <f>'Moving Avg'!G2503</f>
        <v>5.9597080000000009</v>
      </c>
      <c r="I2503" s="2">
        <f>'Moving Avg'!H2503</f>
        <v>5.1774385000000072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6.0122</v>
      </c>
      <c r="C2504" s="2">
        <f>RSI!I2504</f>
        <v>49.880340988712966</v>
      </c>
      <c r="D2504" s="2">
        <f>MACD!E2504</f>
        <v>-4.2211923865287382E-2</v>
      </c>
      <c r="E2504" s="2">
        <f>MACD!F2504</f>
        <v>-6.2375156687070749E-2</v>
      </c>
      <c r="F2504" s="2">
        <f>'Moving Avg'!D2504</f>
        <v>6.0807000000000002</v>
      </c>
      <c r="G2504" s="2">
        <f>'Moving Avg'!F2504</f>
        <v>6.0236300000000016</v>
      </c>
      <c r="H2504" s="2">
        <f>'Moving Avg'!G2504</f>
        <v>5.9701719999999998</v>
      </c>
      <c r="I2504" s="2">
        <f>'Moving Avg'!H2504</f>
        <v>5.1825690000000062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5.8029000000000002</v>
      </c>
      <c r="C2505" s="2">
        <f>RSI!I2505</f>
        <v>34.029494794841852</v>
      </c>
      <c r="D2505" s="2">
        <f>MACD!E2505</f>
        <v>-3.0369878335978484E-3</v>
      </c>
      <c r="E2505" s="2">
        <f>MACD!F2505</f>
        <v>-5.0507522916376169E-2</v>
      </c>
      <c r="F2505" s="2">
        <f>'Moving Avg'!D2505</f>
        <v>6.0141000000000009</v>
      </c>
      <c r="G2505" s="2">
        <f>'Moving Avg'!F2505</f>
        <v>6.0212500000000002</v>
      </c>
      <c r="H2505" s="2">
        <f>'Moving Avg'!G2505</f>
        <v>5.9747380000000012</v>
      </c>
      <c r="I2505" s="2">
        <f>'Moving Avg'!H2505</f>
        <v>5.1866530000000068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5.8220000000000001</v>
      </c>
      <c r="C2506" s="2">
        <f>RSI!I2506</f>
        <v>36.027359779527785</v>
      </c>
      <c r="D2506" s="2">
        <f>MACD!E2506</f>
        <v>2.5562030286199189E-2</v>
      </c>
      <c r="E2506" s="2">
        <f>MACD!F2506</f>
        <v>-3.52936122758611E-2</v>
      </c>
      <c r="F2506" s="2">
        <f>'Moving Avg'!D2506</f>
        <v>5.9608400000000001</v>
      </c>
      <c r="G2506" s="2">
        <f>'Moving Avg'!F2506</f>
        <v>6.0212500000000002</v>
      </c>
      <c r="H2506" s="2">
        <f>'Moving Avg'!G2506</f>
        <v>5.9810180000000015</v>
      </c>
      <c r="I2506" s="2">
        <f>'Moving Avg'!H2506</f>
        <v>5.190969000000007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5.8029000000000002</v>
      </c>
      <c r="C2507" s="2">
        <f>RSI!I2507</f>
        <v>34.889482218838452</v>
      </c>
      <c r="D2507" s="2">
        <f>MACD!E2507</f>
        <v>5.3696736445171922E-2</v>
      </c>
      <c r="E2507" s="2">
        <f>MACD!F2507</f>
        <v>-1.7495542531654494E-2</v>
      </c>
      <c r="F2507" s="2">
        <f>'Moving Avg'!D2507</f>
        <v>5.9037600000000001</v>
      </c>
      <c r="G2507" s="2">
        <f>'Moving Avg'!F2507</f>
        <v>6.0212500000000002</v>
      </c>
      <c r="H2507" s="2">
        <f>'Moving Avg'!G2507</f>
        <v>5.9857740000000028</v>
      </c>
      <c r="I2507" s="2">
        <f>'Moving Avg'!H2507</f>
        <v>5.1955075000000068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5.7077999999999998</v>
      </c>
      <c r="C2508" s="2">
        <f>RSI!I2508</f>
        <v>29.836549390386807</v>
      </c>
      <c r="D2508" s="2">
        <f>MACD!E2508</f>
        <v>8.5641059088866989E-2</v>
      </c>
      <c r="E2508" s="2">
        <f>MACD!F2508</f>
        <v>3.1317777924498025E-3</v>
      </c>
      <c r="F2508" s="2">
        <f>'Moving Avg'!D2508</f>
        <v>5.8295599999999999</v>
      </c>
      <c r="G2508" s="2">
        <f>'Moving Avg'!F2508</f>
        <v>6.0145900000000001</v>
      </c>
      <c r="H2508" s="2">
        <f>'Moving Avg'!G2508</f>
        <v>5.988818000000002</v>
      </c>
      <c r="I2508" s="2">
        <f>'Moving Avg'!H2508</f>
        <v>5.1995705000000063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5.7077999999999998</v>
      </c>
      <c r="C2509" s="2">
        <f>RSI!I2509</f>
        <v>29.836549390386807</v>
      </c>
      <c r="D2509" s="2">
        <f>MACD!E2509</f>
        <v>0.11864540236710219</v>
      </c>
      <c r="E2509" s="2">
        <f>MACD!F2509</f>
        <v>2.6234502707380283E-2</v>
      </c>
      <c r="F2509" s="2">
        <f>'Moving Avg'!D2509</f>
        <v>5.7686799999999998</v>
      </c>
      <c r="G2509" s="2">
        <f>'Moving Avg'!F2509</f>
        <v>5.9993700000000008</v>
      </c>
      <c r="H2509" s="2">
        <f>'Moving Avg'!G2509</f>
        <v>5.9859640000000027</v>
      </c>
      <c r="I2509" s="2">
        <f>'Moving Avg'!H2509</f>
        <v>5.2039510000000062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5.7934000000000001</v>
      </c>
      <c r="C2510" s="2">
        <f>RSI!I2510</f>
        <v>39.05116132630237</v>
      </c>
      <c r="D2510" s="2">
        <f>MACD!E2510</f>
        <v>0.14168931345555347</v>
      </c>
      <c r="E2510" s="2">
        <f>MACD!F2510</f>
        <v>4.9325464857014924E-2</v>
      </c>
      <c r="F2510" s="2">
        <f>'Moving Avg'!D2510</f>
        <v>5.7667799999999998</v>
      </c>
      <c r="G2510" s="2">
        <f>'Moving Avg'!F2510</f>
        <v>5.9893800000000006</v>
      </c>
      <c r="H2510" s="2">
        <f>'Moving Avg'!G2510</f>
        <v>5.9853920000000027</v>
      </c>
      <c r="I2510" s="2">
        <f>'Moving Avg'!H2510</f>
        <v>5.2088505000000058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5.8695000000000004</v>
      </c>
      <c r="C2511" s="2">
        <f>RSI!I2511</f>
        <v>45.858703459937502</v>
      </c>
      <c r="D2511" s="2">
        <f>MACD!E2511</f>
        <v>0.1490719866621113</v>
      </c>
      <c r="E2511" s="2">
        <f>MACD!F2511</f>
        <v>6.9274769218034202E-2</v>
      </c>
      <c r="F2511" s="2">
        <f>'Moving Avg'!D2511</f>
        <v>5.7762799999999999</v>
      </c>
      <c r="G2511" s="2">
        <f>'Moving Avg'!F2511</f>
        <v>5.9836700000000009</v>
      </c>
      <c r="H2511" s="2">
        <f>'Moving Avg'!G2511</f>
        <v>5.9850120000000029</v>
      </c>
      <c r="I2511" s="2">
        <f>'Moving Avg'!H2511</f>
        <v>5.2141305000000067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</row>
    <row r="2512" spans="1:12" ht="13.5" x14ac:dyDescent="0.25">
      <c r="A2512" s="3">
        <f>RSI!A2512</f>
        <v>45663</v>
      </c>
      <c r="B2512" s="2">
        <f>RSI!B2512</f>
        <v>5.86</v>
      </c>
      <c r="C2512" s="2">
        <f>RSI!I2512</f>
        <v>45.180285239450193</v>
      </c>
      <c r="D2512" s="2">
        <f>MACD!E2512</f>
        <v>0.15635445727508834</v>
      </c>
      <c r="E2512" s="2">
        <f>MACD!F2512</f>
        <v>8.6690706829445033E-2</v>
      </c>
      <c r="F2512" s="2">
        <f>'Moving Avg'!D2512</f>
        <v>5.7876999999999992</v>
      </c>
      <c r="G2512" s="2">
        <f>'Moving Avg'!F2512</f>
        <v>5.9746300000000012</v>
      </c>
      <c r="H2512" s="2">
        <f>'Moving Avg'!G2512</f>
        <v>5.9813960000000028</v>
      </c>
      <c r="I2512" s="2">
        <f>'Moving Avg'!H2512</f>
        <v>5.2193630000000066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</row>
    <row r="2513" spans="1:12" ht="13.5" x14ac:dyDescent="0.25">
      <c r="A2513" s="3">
        <f>RSI!A2513</f>
        <v>45664</v>
      </c>
      <c r="B2513" s="2">
        <f>RSI!B2513</f>
        <v>5.7839</v>
      </c>
      <c r="C2513" s="2">
        <f>RSI!I2513</f>
        <v>40.066913626927416</v>
      </c>
      <c r="D2513" s="2">
        <f>MACD!E2513</f>
        <v>0.1670554874445136</v>
      </c>
      <c r="E2513" s="2">
        <f>MACD!F2513</f>
        <v>0.10276366295245876</v>
      </c>
      <c r="F2513" s="2">
        <f>'Moving Avg'!D2513</f>
        <v>5.8029199999999994</v>
      </c>
      <c r="G2513" s="2">
        <f>'Moving Avg'!F2513</f>
        <v>5.9608350000000012</v>
      </c>
      <c r="H2513" s="2">
        <f>'Moving Avg'!G2513</f>
        <v>5.9747360000000027</v>
      </c>
      <c r="I2513" s="2">
        <f>'Moving Avg'!H2513</f>
        <v>5.2249415000000052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</row>
    <row r="2514" spans="1:12" ht="13.5" x14ac:dyDescent="0.25">
      <c r="A2514" s="3">
        <f>RSI!A2514</f>
        <v>45665</v>
      </c>
      <c r="B2514" s="2">
        <f>RSI!B2514</f>
        <v>5.7077999999999998</v>
      </c>
      <c r="C2514" s="2">
        <f>RSI!I2514</f>
        <v>35.713986459824127</v>
      </c>
      <c r="D2514" s="2">
        <f>MACD!E2514</f>
        <v>0.17228728615338529</v>
      </c>
      <c r="E2514" s="2">
        <f>MACD!F2514</f>
        <v>0.11666838759264407</v>
      </c>
      <c r="F2514" s="2">
        <f>'Moving Avg'!D2514</f>
        <v>5.8029199999999994</v>
      </c>
      <c r="G2514" s="2">
        <f>'Moving Avg'!F2514</f>
        <v>5.941810000000002</v>
      </c>
      <c r="H2514" s="2">
        <f>'Moving Avg'!G2514</f>
        <v>5.9667460000000032</v>
      </c>
      <c r="I2514" s="2">
        <f>'Moving Avg'!H2514</f>
        <v>5.2293675000000057</v>
      </c>
      <c r="J2514" s="6" t="str">
        <f>OBV!F2514</f>
        <v>BEARISH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5.7077999999999998</v>
      </c>
      <c r="C2515" s="2">
        <f>RSI!I2515</f>
        <v>35.713986459824127</v>
      </c>
      <c r="D2515" s="2">
        <f>MACD!E2515</f>
        <v>0.1456918317383602</v>
      </c>
      <c r="E2515" s="2">
        <f>MACD!F2515</f>
        <v>0.1224730764217873</v>
      </c>
      <c r="F2515" s="2">
        <f>'Moving Avg'!D2515</f>
        <v>5.7858000000000001</v>
      </c>
      <c r="G2515" s="2">
        <f>'Moving Avg'!F2515</f>
        <v>5.9208800000000021</v>
      </c>
      <c r="H2515" s="2">
        <f>'Moving Avg'!G2515</f>
        <v>5.9587560000000028</v>
      </c>
      <c r="I2515" s="2">
        <f>'Moving Avg'!H2515</f>
        <v>5.2345200000000043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5.8884999999999996</v>
      </c>
      <c r="C2516" s="2">
        <f>RSI!I2516</f>
        <v>50.518161222287503</v>
      </c>
      <c r="D2516" s="2">
        <f>MACD!E2516</f>
        <v>0.11383166851589444</v>
      </c>
      <c r="E2516" s="2">
        <f>MACD!F2516</f>
        <v>0.12074479484060874</v>
      </c>
      <c r="F2516" s="2">
        <f>'Moving Avg'!D2516</f>
        <v>5.7896000000000001</v>
      </c>
      <c r="G2516" s="2">
        <f>'Moving Avg'!F2516</f>
        <v>5.9104150000000013</v>
      </c>
      <c r="H2516" s="2">
        <f>'Moving Avg'!G2516</f>
        <v>5.9532380000000025</v>
      </c>
      <c r="I2516" s="2">
        <f>'Moving Avg'!H2516</f>
        <v>5.2403490000000046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6.1929999999999996</v>
      </c>
      <c r="C2517" s="2">
        <f>RSI!I2517</f>
        <v>65.102242028617781</v>
      </c>
      <c r="D2517" s="2">
        <f>MACD!E2517</f>
        <v>6.1320923330020705E-2</v>
      </c>
      <c r="E2517" s="2">
        <f>MACD!F2517</f>
        <v>0.10886002053849113</v>
      </c>
      <c r="F2517" s="2">
        <f>'Moving Avg'!D2517</f>
        <v>5.8561999999999994</v>
      </c>
      <c r="G2517" s="2">
        <f>'Moving Avg'!F2517</f>
        <v>5.9147000000000016</v>
      </c>
      <c r="H2517" s="2">
        <f>'Moving Avg'!G2517</f>
        <v>5.952668000000001</v>
      </c>
      <c r="I2517" s="2">
        <f>'Moving Avg'!H2517</f>
        <v>5.2476550000000053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6.1073000000000004</v>
      </c>
      <c r="C2518" s="2">
        <f>RSI!I2518</f>
        <v>59.763403761954407</v>
      </c>
      <c r="D2518" s="2">
        <f>MACD!E2518</f>
        <v>6.7530070353329918E-3</v>
      </c>
      <c r="E2518" s="2">
        <f>MACD!F2518</f>
        <v>8.8438617837859501E-2</v>
      </c>
      <c r="F2518" s="2">
        <f>'Moving Avg'!D2518</f>
        <v>5.9208799999999995</v>
      </c>
      <c r="G2518" s="2">
        <f>'Moving Avg'!F2518</f>
        <v>5.9147000000000007</v>
      </c>
      <c r="H2518" s="2">
        <f>'Moving Avg'!G2518</f>
        <v>5.9475300000000004</v>
      </c>
      <c r="I2518" s="2">
        <f>'Moving Avg'!H2518</f>
        <v>5.2550775000000041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6.1835000000000004</v>
      </c>
      <c r="C2519" s="2">
        <f>RSI!I2519</f>
        <v>62.692951277889392</v>
      </c>
      <c r="D2519" s="2">
        <f>MACD!E2519</f>
        <v>-4.6273742278571284E-2</v>
      </c>
      <c r="E2519" s="2">
        <f>MACD!F2519</f>
        <v>6.1496145814573348E-2</v>
      </c>
      <c r="F2519" s="2">
        <f>'Moving Avg'!D2519</f>
        <v>6.0160200000000001</v>
      </c>
      <c r="G2519" s="2">
        <f>'Moving Avg'!F2519</f>
        <v>5.9170800000000003</v>
      </c>
      <c r="H2519" s="2">
        <f>'Moving Avg'!G2519</f>
        <v>5.9469600000000007</v>
      </c>
      <c r="I2519" s="2">
        <f>'Moving Avg'!H2519</f>
        <v>5.2628810000000055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6.1359000000000004</v>
      </c>
      <c r="C2520" s="2">
        <f>RSI!I2520</f>
        <v>59.76564870828723</v>
      </c>
      <c r="D2520" s="2">
        <f>MACD!E2520</f>
        <v>-7.6017506074039787E-2</v>
      </c>
      <c r="E2520" s="2">
        <f>MACD!F2520</f>
        <v>3.3993415436850721E-2</v>
      </c>
      <c r="F2520" s="2">
        <f>'Moving Avg'!D2520</f>
        <v>6.1016400000000006</v>
      </c>
      <c r="G2520" s="2">
        <f>'Moving Avg'!F2520</f>
        <v>5.9170800000000003</v>
      </c>
      <c r="H2520" s="2">
        <f>'Moving Avg'!G2520</f>
        <v>5.9473399999999996</v>
      </c>
      <c r="I2520" s="2">
        <f>'Moving Avg'!H2520</f>
        <v>5.2702195000000049</v>
      </c>
      <c r="J2520" s="6" t="str">
        <f>OBV!F2520</f>
        <v>BULLISH</v>
      </c>
      <c r="K2520" s="6" t="str">
        <f>OBV!G2520</f>
        <v>NEUTRAL</v>
      </c>
      <c r="L2520" s="6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6.1643999999999997</v>
      </c>
      <c r="C2521" s="2">
        <f>RSI!I2521</f>
        <v>60.941591076233252</v>
      </c>
      <c r="D2521" s="2">
        <f>MACD!E2521</f>
        <v>-9.276128105824899E-2</v>
      </c>
      <c r="E2521" s="2">
        <f>MACD!F2521</f>
        <v>8.6424761378307811E-3</v>
      </c>
      <c r="F2521" s="2">
        <f>'Moving Avg'!D2521</f>
        <v>6.1568200000000006</v>
      </c>
      <c r="G2521" s="2">
        <f>'Moving Avg'!F2521</f>
        <v>5.9208850000000002</v>
      </c>
      <c r="H2521" s="2">
        <f>'Moving Avg'!G2521</f>
        <v>5.9498119999999997</v>
      </c>
      <c r="I2521" s="2">
        <f>'Moving Avg'!H2521</f>
        <v>5.2783365000000053</v>
      </c>
      <c r="J2521" s="6" t="str">
        <f>OBV!F2521</f>
        <v>BULLISH</v>
      </c>
      <c r="K2521" s="6" t="str">
        <f>OBV!G2521</f>
        <v>NEUTRAL</v>
      </c>
      <c r="L2521" s="6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6.1264000000000003</v>
      </c>
      <c r="C2522" s="2">
        <f>RSI!I2522</f>
        <v>58.487039874532726</v>
      </c>
      <c r="D2522" s="2">
        <f>MACD!E2522</f>
        <v>-0.1068299220737039</v>
      </c>
      <c r="E2522" s="2">
        <f>MACD!F2522</f>
        <v>-1.4452003504476157E-2</v>
      </c>
      <c r="F2522" s="2">
        <f>'Moving Avg'!D2522</f>
        <v>6.1435000000000004</v>
      </c>
      <c r="G2522" s="2">
        <f>'Moving Avg'!F2522</f>
        <v>5.9227900000000009</v>
      </c>
      <c r="H2522" s="2">
        <f>'Moving Avg'!G2522</f>
        <v>5.9515239999999983</v>
      </c>
      <c r="I2522" s="2">
        <f>'Moving Avg'!H2522</f>
        <v>5.2858090000000058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6.1738999999999997</v>
      </c>
      <c r="C2523" s="2">
        <f>RSI!I2523</f>
        <v>60.622078761534851</v>
      </c>
      <c r="D2523" s="2">
        <f>MACD!E2523</f>
        <v>-0.13489703486844817</v>
      </c>
      <c r="E2523" s="2">
        <f>MACD!F2523</f>
        <v>-3.8541009777270561E-2</v>
      </c>
      <c r="F2523" s="2">
        <f>'Moving Avg'!D2523</f>
        <v>6.1568200000000006</v>
      </c>
      <c r="G2523" s="2">
        <f>'Moving Avg'!F2523</f>
        <v>5.9275450000000003</v>
      </c>
      <c r="H2523" s="2">
        <f>'Moving Avg'!G2523</f>
        <v>5.9549479999999981</v>
      </c>
      <c r="I2523" s="2">
        <f>'Moving Avg'!H2523</f>
        <v>5.293337500000006</v>
      </c>
      <c r="J2523" s="6" t="str">
        <f>OBV!F2523</f>
        <v>BEARISH</v>
      </c>
      <c r="K2523" s="6" t="str">
        <f>OBV!G2523</f>
        <v>NEUTRAL</v>
      </c>
      <c r="L2523" s="6" t="str">
        <f>OBV!H2523</f>
        <v>BEARISH DIVERGENCE</v>
      </c>
    </row>
    <row r="2524" spans="1:12" ht="13.5" x14ac:dyDescent="0.25">
      <c r="A2524" s="3">
        <f>RSI!A2524</f>
        <v>45679</v>
      </c>
      <c r="B2524" s="2">
        <f>RSI!B2524</f>
        <v>6.2976000000000001</v>
      </c>
      <c r="C2524" s="2">
        <f>RSI!I2524</f>
        <v>65.585931405482654</v>
      </c>
      <c r="D2524" s="2">
        <f>MACD!E2524</f>
        <v>-0.18066474962366375</v>
      </c>
      <c r="E2524" s="2">
        <f>MACD!F2524</f>
        <v>-6.6965757746549198E-2</v>
      </c>
      <c r="F2524" s="2">
        <f>'Moving Avg'!D2524</f>
        <v>6.17964</v>
      </c>
      <c r="G2524" s="2">
        <f>'Moving Avg'!F2524</f>
        <v>5.9418150000000001</v>
      </c>
      <c r="H2524" s="2">
        <f>'Moving Avg'!G2524</f>
        <v>5.9623679999999988</v>
      </c>
      <c r="I2524" s="2">
        <f>'Moving Avg'!H2524</f>
        <v>5.3015300000000058</v>
      </c>
      <c r="J2524" s="6" t="str">
        <f>OBV!F2524</f>
        <v>BEARISH</v>
      </c>
      <c r="K2524" s="6" t="str">
        <f>OBV!G2524</f>
        <v>NEUTRAL</v>
      </c>
      <c r="L2524" s="6" t="str">
        <f>OBV!H2524</f>
        <v>BEARISH DIVERGENCE</v>
      </c>
    </row>
    <row r="2525" spans="1:12" ht="13.5" x14ac:dyDescent="0.25">
      <c r="A2525" s="3">
        <f>RSI!A2525</f>
        <v>45680</v>
      </c>
      <c r="B2525" s="2">
        <f>RSI!B2525</f>
        <v>6.3642000000000003</v>
      </c>
      <c r="C2525" s="2">
        <f>RSI!I2525</f>
        <v>67.929919279271161</v>
      </c>
      <c r="D2525" s="2">
        <f>MACD!E2525</f>
        <v>-0.22611848910853549</v>
      </c>
      <c r="E2525" s="2">
        <f>MACD!F2525</f>
        <v>-9.8796304018946457E-2</v>
      </c>
      <c r="F2525" s="2">
        <f>'Moving Avg'!D2525</f>
        <v>6.2252999999999998</v>
      </c>
      <c r="G2525" s="2">
        <f>'Moving Avg'!F2525</f>
        <v>5.9698800000000007</v>
      </c>
      <c r="H2525" s="2">
        <f>'Moving Avg'!G2525</f>
        <v>5.9697879999999985</v>
      </c>
      <c r="I2525" s="2">
        <f>'Moving Avg'!H2525</f>
        <v>5.3106460000000046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6.3642000000000003</v>
      </c>
      <c r="C2526" s="2">
        <f>RSI!I2526</f>
        <v>67.929919279271161</v>
      </c>
      <c r="D2526" s="2">
        <f>MACD!E2526</f>
        <v>-0.23883388626496149</v>
      </c>
      <c r="E2526" s="2">
        <f>MACD!F2526</f>
        <v>-0.12680382046814948</v>
      </c>
      <c r="F2526" s="2">
        <f>'Moving Avg'!D2526</f>
        <v>6.2652599999999996</v>
      </c>
      <c r="G2526" s="2">
        <f>'Moving Avg'!F2526</f>
        <v>5.9969900000000003</v>
      </c>
      <c r="H2526" s="2">
        <f>'Moving Avg'!G2526</f>
        <v>5.9791099999999986</v>
      </c>
      <c r="I2526" s="2">
        <f>'Moving Avg'!H2526</f>
        <v>5.3193530000000058</v>
      </c>
      <c r="J2526" s="6" t="str">
        <f>OBV!F2526</f>
        <v>BULLISH</v>
      </c>
      <c r="K2526" s="6" t="str">
        <f>OBV!G2526</f>
        <v>NEUTRAL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6.2786</v>
      </c>
      <c r="C2527" s="2">
        <f>RSI!I2527</f>
        <v>61.668776925989725</v>
      </c>
      <c r="D2527" s="2">
        <f>MACD!E2527</f>
        <v>-0.19830852635885599</v>
      </c>
      <c r="E2527" s="2">
        <f>MACD!F2527</f>
        <v>-0.14110476164629079</v>
      </c>
      <c r="F2527" s="2">
        <f>'Moving Avg'!D2527</f>
        <v>6.2957000000000001</v>
      </c>
      <c r="G2527" s="2">
        <f>'Moving Avg'!F2527</f>
        <v>6.0207749999999995</v>
      </c>
      <c r="H2527" s="2">
        <f>'Moving Avg'!G2527</f>
        <v>5.9867199999999983</v>
      </c>
      <c r="I2527" s="2">
        <f>'Moving Avg'!H2527</f>
        <v>5.3266785000000061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6.2309999999999999</v>
      </c>
      <c r="C2528" s="2">
        <f>RSI!I2528</f>
        <v>58.442940020001586</v>
      </c>
      <c r="D2528" s="2">
        <f>MACD!E2528</f>
        <v>-0.17493215006365848</v>
      </c>
      <c r="E2528" s="2">
        <f>MACD!F2528</f>
        <v>-0.14787023932976434</v>
      </c>
      <c r="F2528" s="2">
        <f>'Moving Avg'!D2528</f>
        <v>6.3071200000000003</v>
      </c>
      <c r="G2528" s="2">
        <f>'Moving Avg'!F2528</f>
        <v>6.0469349999999995</v>
      </c>
      <c r="H2528" s="2">
        <f>'Moving Avg'!G2528</f>
        <v>5.993949999999999</v>
      </c>
      <c r="I2528" s="2">
        <f>'Moving Avg'!H2528</f>
        <v>5.3340385000000063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6.2786</v>
      </c>
      <c r="C2529" s="2">
        <f>RSI!I2529</f>
        <v>60.659123851973241</v>
      </c>
      <c r="D2529" s="2">
        <f>MACD!E2529</f>
        <v>-0.1478363321678362</v>
      </c>
      <c r="E2529" s="2">
        <f>MACD!F2529</f>
        <v>-0.14786345789737873</v>
      </c>
      <c r="F2529" s="2">
        <f>'Moving Avg'!D2529</f>
        <v>6.3033200000000003</v>
      </c>
      <c r="G2529" s="2">
        <f>'Moving Avg'!F2529</f>
        <v>6.075475</v>
      </c>
      <c r="H2529" s="2">
        <f>'Moving Avg'!G2529</f>
        <v>6.0021319999999978</v>
      </c>
      <c r="I2529" s="2">
        <f>'Moving Avg'!H2529</f>
        <v>5.3414095000000064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6.2595999999999998</v>
      </c>
      <c r="C2530" s="2">
        <f>RSI!I2530</f>
        <v>59.299730877625478</v>
      </c>
      <c r="D2530" s="2">
        <f>MACD!E2530</f>
        <v>-0.13192210068628984</v>
      </c>
      <c r="E2530" s="2">
        <f>MACD!F2530</f>
        <v>-0.14467518645516095</v>
      </c>
      <c r="F2530" s="2">
        <f>'Moving Avg'!D2530</f>
        <v>6.2824000000000009</v>
      </c>
      <c r="G2530" s="2">
        <f>'Moving Avg'!F2530</f>
        <v>6.0987849999999995</v>
      </c>
      <c r="H2530" s="2">
        <f>'Moving Avg'!G2530</f>
        <v>6.0108839999999972</v>
      </c>
      <c r="I2530" s="2">
        <f>'Moving Avg'!H2530</f>
        <v>5.3491850000000056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6.2976000000000001</v>
      </c>
      <c r="C2531" s="2">
        <f>RSI!I2531</f>
        <v>61.173811728320885</v>
      </c>
      <c r="D2531" s="2">
        <f>MACD!E2531</f>
        <v>-0.11779018598495039</v>
      </c>
      <c r="E2531" s="2">
        <f>MACD!F2531</f>
        <v>-0.13929818636111885</v>
      </c>
      <c r="F2531" s="2">
        <f>'Moving Avg'!D2531</f>
        <v>6.2690799999999998</v>
      </c>
      <c r="G2531" s="2">
        <f>'Moving Avg'!F2531</f>
        <v>6.12019</v>
      </c>
      <c r="H2531" s="2">
        <f>'Moving Avg'!G2531</f>
        <v>6.0188739999999976</v>
      </c>
      <c r="I2531" s="2">
        <f>'Moving Avg'!H2531</f>
        <v>5.3570140000000057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6.2786</v>
      </c>
      <c r="C2532" s="2">
        <f>RSI!I2532</f>
        <v>59.693767413744759</v>
      </c>
      <c r="D2532" s="2">
        <f>MACD!E2532</f>
        <v>-0.11133252989717768</v>
      </c>
      <c r="E2532" s="2">
        <f>MACD!F2532</f>
        <v>-0.13370505506833064</v>
      </c>
      <c r="F2532" s="2">
        <f>'Moving Avg'!D2532</f>
        <v>6.2690799999999998</v>
      </c>
      <c r="G2532" s="2">
        <f>'Moving Avg'!F2532</f>
        <v>6.1411199999999999</v>
      </c>
      <c r="H2532" s="2">
        <f>'Moving Avg'!G2532</f>
        <v>6.0274359999999971</v>
      </c>
      <c r="I2532" s="2">
        <f>'Moving Avg'!H2532</f>
        <v>5.3649300000000064</v>
      </c>
      <c r="J2532" s="6" t="str">
        <f>OBV!F2532</f>
        <v>BEARISH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6.2786</v>
      </c>
      <c r="C2533" s="2">
        <f>RSI!I2533</f>
        <v>59.693767413744759</v>
      </c>
      <c r="D2533" s="2">
        <f>MACD!E2533</f>
        <v>-9.9431146581719254E-2</v>
      </c>
      <c r="E2533" s="2">
        <f>MACD!F2533</f>
        <v>-0.12685027337100838</v>
      </c>
      <c r="F2533" s="2">
        <f>'Moving Avg'!D2533</f>
        <v>6.2786</v>
      </c>
      <c r="G2533" s="2">
        <f>'Moving Avg'!F2533</f>
        <v>6.1658549999999996</v>
      </c>
      <c r="H2533" s="2">
        <f>'Moving Avg'!G2533</f>
        <v>6.0356179999999968</v>
      </c>
      <c r="I2533" s="2">
        <f>'Moving Avg'!H2533</f>
        <v>5.3727095000000062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6.1738999999999997</v>
      </c>
      <c r="C2534" s="2">
        <f>RSI!I2534</f>
        <v>51.699830070424809</v>
      </c>
      <c r="D2534" s="2">
        <f>MACD!E2534</f>
        <v>-6.3380420091467826E-2</v>
      </c>
      <c r="E2534" s="2">
        <f>MACD!F2534</f>
        <v>-0.11415630271510027</v>
      </c>
      <c r="F2534" s="2">
        <f>'Moving Avg'!D2534</f>
        <v>6.2576599999999996</v>
      </c>
      <c r="G2534" s="2">
        <f>'Moving Avg'!F2534</f>
        <v>6.1891599999999993</v>
      </c>
      <c r="H2534" s="2">
        <f>'Moving Avg'!G2534</f>
        <v>6.0422759999999984</v>
      </c>
      <c r="I2534" s="2">
        <f>'Moving Avg'!H2534</f>
        <v>5.3801925000000059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6.2595999999999998</v>
      </c>
      <c r="C2535" s="2">
        <f>RSI!I2535</f>
        <v>56.799471432933679</v>
      </c>
      <c r="D2535" s="2">
        <f>MACD!E2535</f>
        <v>-2.9105572612308173E-2</v>
      </c>
      <c r="E2535" s="2">
        <f>MACD!F2535</f>
        <v>-9.7146156694541852E-2</v>
      </c>
      <c r="F2535" s="2">
        <f>'Moving Avg'!D2535</f>
        <v>6.2576599999999996</v>
      </c>
      <c r="G2535" s="2">
        <f>'Moving Avg'!F2535</f>
        <v>6.2167500000000002</v>
      </c>
      <c r="H2535" s="2">
        <f>'Moving Avg'!G2535</f>
        <v>6.0504579999999972</v>
      </c>
      <c r="I2535" s="2">
        <f>'Moving Avg'!H2535</f>
        <v>5.3881495000000061</v>
      </c>
      <c r="J2535" s="6" t="str">
        <f>OBV!F2535</f>
        <v>BEARISH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6.2309999999999999</v>
      </c>
      <c r="C2536" s="2">
        <f>RSI!I2536</f>
        <v>54.722977850910404</v>
      </c>
      <c r="D2536" s="2">
        <f>MACD!E2536</f>
        <v>1.3901691176592124E-3</v>
      </c>
      <c r="E2536" s="2">
        <f>MACD!F2536</f>
        <v>-7.743889153210165E-2</v>
      </c>
      <c r="F2536" s="2">
        <f>'Moving Avg'!D2536</f>
        <v>6.2443399999999993</v>
      </c>
      <c r="G2536" s="2">
        <f>'Moving Avg'!F2536</f>
        <v>6.2338749999999994</v>
      </c>
      <c r="H2536" s="2">
        <f>'Moving Avg'!G2536</f>
        <v>6.0586379999999975</v>
      </c>
      <c r="I2536" s="2">
        <f>'Moving Avg'!H2536</f>
        <v>5.3953735000000052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6.2595999999999998</v>
      </c>
      <c r="C2537" s="2">
        <f>RSI!I2537</f>
        <v>56.438034421871535</v>
      </c>
      <c r="D2537" s="2">
        <f>MACD!E2537</f>
        <v>1.1497201309311755E-2</v>
      </c>
      <c r="E2537" s="2">
        <f>MACD!F2537</f>
        <v>-5.9651672963818972E-2</v>
      </c>
      <c r="F2537" s="2">
        <f>'Moving Avg'!D2537</f>
        <v>6.2405400000000002</v>
      </c>
      <c r="G2537" s="2">
        <f>'Moving Avg'!F2537</f>
        <v>6.2372050000000003</v>
      </c>
      <c r="H2537" s="2">
        <f>'Moving Avg'!G2537</f>
        <v>6.0677719999999988</v>
      </c>
      <c r="I2537" s="2">
        <f>'Moving Avg'!H2537</f>
        <v>5.4027405000000055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6.1835000000000004</v>
      </c>
      <c r="C2538" s="2">
        <f>RSI!I2538</f>
        <v>50.911879784593594</v>
      </c>
      <c r="D2538" s="2">
        <f>MACD!E2538</f>
        <v>1.7815278367622867E-2</v>
      </c>
      <c r="E2538" s="2">
        <f>MACD!F2538</f>
        <v>-4.415828269753061E-2</v>
      </c>
      <c r="F2538" s="2">
        <f>'Moving Avg'!D2538</f>
        <v>6.2215199999999999</v>
      </c>
      <c r="G2538" s="2">
        <f>'Moving Avg'!F2538</f>
        <v>6.2410150000000009</v>
      </c>
      <c r="H2538" s="2">
        <f>'Moving Avg'!G2538</f>
        <v>6.074621999999998</v>
      </c>
      <c r="I2538" s="2">
        <f>'Moving Avg'!H2538</f>
        <v>5.4098175000000062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6.1835000000000004</v>
      </c>
      <c r="C2539" s="2">
        <f>RSI!I2539</f>
        <v>50.911879784593594</v>
      </c>
      <c r="D2539" s="2">
        <f>MACD!E2539</f>
        <v>3.0426703090030927E-2</v>
      </c>
      <c r="E2539" s="2">
        <f>MACD!F2539</f>
        <v>-2.9241285540018303E-2</v>
      </c>
      <c r="F2539" s="2">
        <f>'Moving Avg'!D2539</f>
        <v>6.223440000000001</v>
      </c>
      <c r="G2539" s="2">
        <f>'Moving Avg'!F2539</f>
        <v>6.2410149999999991</v>
      </c>
      <c r="H2539" s="2">
        <f>'Moving Avg'!G2539</f>
        <v>6.078047999999999</v>
      </c>
      <c r="I2539" s="2">
        <f>'Moving Avg'!H2539</f>
        <v>5.4171215000000048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</row>
    <row r="2540" spans="1:12" ht="13.5" x14ac:dyDescent="0.25">
      <c r="A2540" s="3">
        <f>RSI!A2540</f>
        <v>45701</v>
      </c>
      <c r="B2540" s="2">
        <f>RSI!B2540</f>
        <v>6.1548999999999996</v>
      </c>
      <c r="C2540" s="2">
        <f>RSI!I2540</f>
        <v>48.828008417875196</v>
      </c>
      <c r="D2540" s="2">
        <f>MACD!E2540</f>
        <v>4.0239908179209749E-2</v>
      </c>
      <c r="E2540" s="2">
        <f>MACD!F2540</f>
        <v>-1.5345046796172693E-2</v>
      </c>
      <c r="F2540" s="2">
        <f>'Moving Avg'!D2540</f>
        <v>6.2025000000000006</v>
      </c>
      <c r="G2540" s="2">
        <f>'Moving Avg'!F2540</f>
        <v>6.2419649999999995</v>
      </c>
      <c r="H2540" s="2">
        <f>'Moving Avg'!G2540</f>
        <v>6.081281999999999</v>
      </c>
      <c r="I2540" s="2">
        <f>'Moving Avg'!H2540</f>
        <v>5.4243280000000054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6.1643999999999997</v>
      </c>
      <c r="C2541" s="2">
        <f>RSI!I2541</f>
        <v>49.56644568538006</v>
      </c>
      <c r="D2541" s="2">
        <f>MACD!E2541</f>
        <v>5.3805354808290851E-2</v>
      </c>
      <c r="E2541" s="2">
        <f>MACD!F2541</f>
        <v>-1.514966475279985E-3</v>
      </c>
      <c r="F2541" s="2">
        <f>'Moving Avg'!D2541</f>
        <v>6.1891800000000003</v>
      </c>
      <c r="G2541" s="2">
        <f>'Moving Avg'!F2541</f>
        <v>6.2419649999999995</v>
      </c>
      <c r="H2541" s="2">
        <f>'Moving Avg'!G2541</f>
        <v>6.0848959999999988</v>
      </c>
      <c r="I2541" s="2">
        <f>'Moving Avg'!H2541</f>
        <v>5.4311280000000046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6.1169000000000002</v>
      </c>
      <c r="C2542" s="2">
        <f>RSI!I2542</f>
        <v>45.992690562148383</v>
      </c>
      <c r="D2542" s="2">
        <f>MACD!E2542</f>
        <v>6.5933777611038025E-2</v>
      </c>
      <c r="E2542" s="2">
        <f>MACD!F2542</f>
        <v>1.1974782341983617E-2</v>
      </c>
      <c r="F2542" s="2">
        <f>'Moving Avg'!D2542</f>
        <v>6.1606400000000008</v>
      </c>
      <c r="G2542" s="2">
        <f>'Moving Avg'!F2542</f>
        <v>6.2414899999999998</v>
      </c>
      <c r="H2542" s="2">
        <f>'Moving Avg'!G2542</f>
        <v>6.0864180000000001</v>
      </c>
      <c r="I2542" s="2">
        <f>'Moving Avg'!H2542</f>
        <v>5.437509000000003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6.25</v>
      </c>
      <c r="C2543" s="2">
        <f>RSI!I2543</f>
        <v>55.643494025761761</v>
      </c>
      <c r="D2543" s="2">
        <f>MACD!E2543</f>
        <v>6.6668196871185081E-2</v>
      </c>
      <c r="E2543" s="2">
        <f>MACD!F2543</f>
        <v>2.2913465247823912E-2</v>
      </c>
      <c r="F2543" s="2">
        <f>'Moving Avg'!D2543</f>
        <v>6.17394</v>
      </c>
      <c r="G2543" s="2">
        <f>'Moving Avg'!F2543</f>
        <v>6.2452949999999996</v>
      </c>
      <c r="H2543" s="2">
        <f>'Moving Avg'!G2543</f>
        <v>6.0902220000000007</v>
      </c>
      <c r="I2543" s="2">
        <f>'Moving Avg'!H2543</f>
        <v>5.443147500000002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6.2595999999999998</v>
      </c>
      <c r="C2544" s="2">
        <f>RSI!I2544</f>
        <v>56.250732908209564</v>
      </c>
      <c r="D2544" s="2">
        <f>MACD!E2544</f>
        <v>4.9990967552253629E-2</v>
      </c>
      <c r="E2544" s="2">
        <f>MACD!F2544</f>
        <v>2.8328965708709856E-2</v>
      </c>
      <c r="F2544" s="2">
        <f>'Moving Avg'!D2544</f>
        <v>6.1891599999999993</v>
      </c>
      <c r="G2544" s="2">
        <f>'Moving Avg'!F2544</f>
        <v>6.2433950000000005</v>
      </c>
      <c r="H2544" s="2">
        <f>'Moving Avg'!G2544</f>
        <v>6.0936480000000008</v>
      </c>
      <c r="I2544" s="2">
        <f>'Moving Avg'!H2544</f>
        <v>5.4483345000000032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6.1359000000000004</v>
      </c>
      <c r="C2545" s="2">
        <f>RSI!I2545</f>
        <v>47.270708708910966</v>
      </c>
      <c r="D2545" s="2">
        <f>MACD!E2545</f>
        <v>5.7726004780416673E-2</v>
      </c>
      <c r="E2545" s="2">
        <f>MACD!F2545</f>
        <v>3.4208373523051221E-2</v>
      </c>
      <c r="F2545" s="2">
        <f>'Moving Avg'!D2545</f>
        <v>6.1853600000000002</v>
      </c>
      <c r="G2545" s="2">
        <f>'Moving Avg'!F2545</f>
        <v>6.2319800000000001</v>
      </c>
      <c r="H2545" s="2">
        <f>'Moving Avg'!G2545</f>
        <v>6.0938380000000008</v>
      </c>
      <c r="I2545" s="2">
        <f>'Moving Avg'!H2545</f>
        <v>5.4529030000000036</v>
      </c>
      <c r="J2545" s="6" t="str">
        <f>OBV!F2545</f>
        <v>BULLISH</v>
      </c>
      <c r="K2545" s="6" t="str">
        <f>OBV!G2545</f>
        <v>NEUTRAL</v>
      </c>
      <c r="L2545" s="6" t="str">
        <f>OBV!H2545</f>
        <v>BULLISH DIVERGENCE</v>
      </c>
    </row>
    <row r="2546" spans="1:12" ht="13.5" x14ac:dyDescent="0.25">
      <c r="A2546" s="3">
        <f>RSI!A2546</f>
        <v>45709</v>
      </c>
      <c r="B2546" s="2">
        <f>RSI!B2546</f>
        <v>6.2309999999999999</v>
      </c>
      <c r="C2546" s="2">
        <f>RSI!I2546</f>
        <v>53.426497644180529</v>
      </c>
      <c r="D2546" s="2">
        <f>MACD!E2546</f>
        <v>5.3093615089884416E-2</v>
      </c>
      <c r="E2546" s="2">
        <f>MACD!F2546</f>
        <v>3.7985421836417857E-2</v>
      </c>
      <c r="F2546" s="2">
        <f>'Moving Avg'!D2546</f>
        <v>6.1986800000000004</v>
      </c>
      <c r="G2546" s="2">
        <f>'Moving Avg'!F2546</f>
        <v>6.22532</v>
      </c>
      <c r="H2546" s="2">
        <f>'Moving Avg'!G2546</f>
        <v>6.0965020000000001</v>
      </c>
      <c r="I2546" s="2">
        <f>'Moving Avg'!H2546</f>
        <v>5.458356000000002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6.25</v>
      </c>
      <c r="C2547" s="2">
        <f>RSI!I2547</f>
        <v>54.567678513746984</v>
      </c>
      <c r="D2547" s="2">
        <f>MACD!E2547</f>
        <v>5.1851787097701774E-2</v>
      </c>
      <c r="E2547" s="2">
        <f>MACD!F2547</f>
        <v>4.0758694888674646E-2</v>
      </c>
      <c r="F2547" s="2">
        <f>'Moving Avg'!D2547</f>
        <v>6.2252999999999998</v>
      </c>
      <c r="G2547" s="2">
        <f>'Moving Avg'!F2547</f>
        <v>6.2238899999999999</v>
      </c>
      <c r="H2547" s="2">
        <f>'Moving Avg'!G2547</f>
        <v>6.0993560000000011</v>
      </c>
      <c r="I2547" s="2">
        <f>'Moving Avg'!H2547</f>
        <v>5.4644035000000031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6.4592999999999998</v>
      </c>
      <c r="C2548" s="2">
        <f>RSI!I2548</f>
        <v>64.799714903143467</v>
      </c>
      <c r="D2548" s="2">
        <f>MACD!E2548</f>
        <v>2.3185947079920943E-2</v>
      </c>
      <c r="E2548" s="2">
        <f>MACD!F2548</f>
        <v>3.7244145326923911E-2</v>
      </c>
      <c r="F2548" s="2">
        <f>'Moving Avg'!D2548</f>
        <v>6.2671599999999996</v>
      </c>
      <c r="G2548" s="2">
        <f>'Moving Avg'!F2548</f>
        <v>6.2353050000000003</v>
      </c>
      <c r="H2548" s="2">
        <f>'Moving Avg'!G2548</f>
        <v>6.1063960000000002</v>
      </c>
      <c r="I2548" s="2">
        <f>'Moving Avg'!H2548</f>
        <v>5.4721785000000018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6.6590999999999996</v>
      </c>
      <c r="C2549" s="2">
        <f>RSI!I2549</f>
        <v>71.417446032087739</v>
      </c>
      <c r="D2549" s="2">
        <f>MACD!E2549</f>
        <v>-1.7480291647171242E-2</v>
      </c>
      <c r="E2549" s="2">
        <f>MACD!F2549</f>
        <v>2.6299257932104879E-2</v>
      </c>
      <c r="F2549" s="2">
        <f>'Moving Avg'!D2549</f>
        <v>6.3470599999999999</v>
      </c>
      <c r="G2549" s="2">
        <f>'Moving Avg'!F2549</f>
        <v>6.2543300000000004</v>
      </c>
      <c r="H2549" s="2">
        <f>'Moving Avg'!G2549</f>
        <v>6.11686</v>
      </c>
      <c r="I2549" s="2">
        <f>'Moving Avg'!H2549</f>
        <v>5.4803165000000016</v>
      </c>
      <c r="J2549" s="6" t="str">
        <f>OBV!F2549</f>
        <v>BULLISH</v>
      </c>
      <c r="K2549" s="6" t="str">
        <f>OBV!G2549</f>
        <v>STRONG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6.6971999999999996</v>
      </c>
      <c r="C2550" s="2">
        <f>RSI!I2550</f>
        <v>72.479940037185088</v>
      </c>
      <c r="D2550" s="2">
        <f>MACD!E2550</f>
        <v>-6.1784264534241906E-2</v>
      </c>
      <c r="E2550" s="2">
        <f>MACD!F2550</f>
        <v>8.6825534388355226E-3</v>
      </c>
      <c r="F2550" s="2">
        <f>'Moving Avg'!D2550</f>
        <v>6.45932</v>
      </c>
      <c r="G2550" s="2">
        <f>'Moving Avg'!F2550</f>
        <v>6.2762099999999998</v>
      </c>
      <c r="H2550" s="2">
        <f>'Moving Avg'!G2550</f>
        <v>6.1280860000000006</v>
      </c>
      <c r="I2550" s="2">
        <f>'Moving Avg'!H2550</f>
        <v>5.4888720000000015</v>
      </c>
      <c r="J2550" s="6" t="str">
        <f>OBV!F2550</f>
        <v>BULLISH</v>
      </c>
      <c r="K2550" s="6" t="str">
        <f>OBV!G2550</f>
        <v>STRONG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6.7637</v>
      </c>
      <c r="C2551" s="2">
        <f>RSI!I2551</f>
        <v>74.277254735743654</v>
      </c>
      <c r="D2551" s="2">
        <f>MACD!E2551</f>
        <v>-0.10543570466474605</v>
      </c>
      <c r="E2551" s="2">
        <f>MACD!F2551</f>
        <v>-1.4141098181880793E-2</v>
      </c>
      <c r="F2551" s="2">
        <f>'Moving Avg'!D2551</f>
        <v>6.5658599999999989</v>
      </c>
      <c r="G2551" s="2">
        <f>'Moving Avg'!F2551</f>
        <v>6.2995149999999995</v>
      </c>
      <c r="H2551" s="2">
        <f>'Moving Avg'!G2551</f>
        <v>6.1415940000000022</v>
      </c>
      <c r="I2551" s="2">
        <f>'Moving Avg'!H2551</f>
        <v>5.4977600000000022</v>
      </c>
      <c r="J2551" s="6" t="str">
        <f>OBV!F2551</f>
        <v>BULLISH</v>
      </c>
      <c r="K2551" s="6" t="str">
        <f>OBV!G2551</f>
        <v>STRONG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6.9160000000000004</v>
      </c>
      <c r="C2552" s="2">
        <f>RSI!I2552</f>
        <v>77.845818073164736</v>
      </c>
      <c r="D2552" s="2">
        <f>MACD!E2552</f>
        <v>-0.16385280784773659</v>
      </c>
      <c r="E2552" s="2">
        <f>MACD!F2552</f>
        <v>-4.4083440115051956E-2</v>
      </c>
      <c r="F2552" s="2">
        <f>'Moving Avg'!D2552</f>
        <v>6.6990600000000002</v>
      </c>
      <c r="G2552" s="2">
        <f>'Moving Avg'!F2552</f>
        <v>6.3313849999999992</v>
      </c>
      <c r="H2552" s="2">
        <f>'Moving Avg'!G2552</f>
        <v>6.1581480000000024</v>
      </c>
      <c r="I2552" s="2">
        <f>'Moving Avg'!H2552</f>
        <v>5.5082725000000003</v>
      </c>
      <c r="J2552" s="6" t="str">
        <f>OBV!F2552</f>
        <v>BULLISH</v>
      </c>
      <c r="K2552" s="6" t="str">
        <f>OBV!G2552</f>
        <v>STRONG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6.8494000000000002</v>
      </c>
      <c r="C2553" s="2">
        <f>RSI!I2553</f>
        <v>73.07179124531892</v>
      </c>
      <c r="D2553" s="2">
        <f>MACD!E2553</f>
        <v>-0.19145022136321188</v>
      </c>
      <c r="E2553" s="2">
        <f>MACD!F2553</f>
        <v>-7.3556796364683943E-2</v>
      </c>
      <c r="F2553" s="2">
        <f>'Moving Avg'!D2553</f>
        <v>6.7770799999999998</v>
      </c>
      <c r="G2553" s="2">
        <f>'Moving Avg'!F2553</f>
        <v>6.3599249999999996</v>
      </c>
      <c r="H2553" s="2">
        <f>'Moving Avg'!G2553</f>
        <v>6.1735600000000019</v>
      </c>
      <c r="I2553" s="2">
        <f>'Moving Avg'!H2553</f>
        <v>5.5176800000000004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6.8684000000000003</v>
      </c>
      <c r="C2554" s="2">
        <f>RSI!I2554</f>
        <v>73.569774221581497</v>
      </c>
      <c r="D2554" s="2">
        <f>MACD!E2554</f>
        <v>-0.21765161119598364</v>
      </c>
      <c r="E2554" s="2">
        <f>MACD!F2554</f>
        <v>-0.10237575933094389</v>
      </c>
      <c r="F2554" s="2">
        <f>'Moving Avg'!D2554</f>
        <v>6.8189399999999996</v>
      </c>
      <c r="G2554" s="2">
        <f>'Moving Avg'!F2554</f>
        <v>6.3946499999999995</v>
      </c>
      <c r="H2554" s="2">
        <f>'Moving Avg'!G2554</f>
        <v>6.1906840000000019</v>
      </c>
      <c r="I2554" s="2">
        <f>'Moving Avg'!H2554</f>
        <v>5.5273190000000012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6.9063999999999997</v>
      </c>
      <c r="C2555" s="2">
        <f>RSI!I2555</f>
        <v>74.582192094191981</v>
      </c>
      <c r="D2555" s="2">
        <f>MACD!E2555</f>
        <v>-0.26448288116529373</v>
      </c>
      <c r="E2555" s="2">
        <f>MACD!F2555</f>
        <v>-0.13479718369781388</v>
      </c>
      <c r="F2555" s="2">
        <f>'Moving Avg'!D2555</f>
        <v>6.8607800000000001</v>
      </c>
      <c r="G2555" s="2">
        <f>'Moving Avg'!F2555</f>
        <v>6.4269899999999991</v>
      </c>
      <c r="H2555" s="2">
        <f>'Moving Avg'!G2555</f>
        <v>6.2127540000000021</v>
      </c>
      <c r="I2555" s="2">
        <f>'Moving Avg'!H2555</f>
        <v>5.537329500000002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6.9349999999999996</v>
      </c>
      <c r="C2556" s="2">
        <f>RSI!I2556</f>
        <v>75.347586859085453</v>
      </c>
      <c r="D2556" s="2">
        <f>MACD!E2556</f>
        <v>-0.29442837323623205</v>
      </c>
      <c r="E2556" s="2">
        <f>MACD!F2556</f>
        <v>-0.16672342160549752</v>
      </c>
      <c r="F2556" s="2">
        <f>'Moving Avg'!D2556</f>
        <v>6.8950399999999998</v>
      </c>
      <c r="G2556" s="2">
        <f>'Moving Avg'!F2556</f>
        <v>6.4621899999999997</v>
      </c>
      <c r="H2556" s="2">
        <f>'Moving Avg'!G2556</f>
        <v>6.2350140000000023</v>
      </c>
      <c r="I2556" s="2">
        <f>'Moving Avg'!H2556</f>
        <v>5.5475285000000012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7.0396000000000001</v>
      </c>
      <c r="C2557" s="2">
        <f>RSI!I2557</f>
        <v>77.961438709530626</v>
      </c>
      <c r="D2557" s="2">
        <f>MACD!E2557</f>
        <v>-0.3273824952492328</v>
      </c>
      <c r="E2557" s="2">
        <f>MACD!F2557</f>
        <v>-0.19885523633424459</v>
      </c>
      <c r="F2557" s="2">
        <f>'Moving Avg'!D2557</f>
        <v>6.9197599999999992</v>
      </c>
      <c r="G2557" s="2">
        <f>'Moving Avg'!F2557</f>
        <v>6.5011899999999994</v>
      </c>
      <c r="H2557" s="2">
        <f>'Moving Avg'!G2557</f>
        <v>6.2597480000000019</v>
      </c>
      <c r="I2557" s="2">
        <f>'Moving Avg'!H2557</f>
        <v>5.5582505000000015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7.0396000000000001</v>
      </c>
      <c r="C2558" s="2">
        <f>RSI!I2558</f>
        <v>77.961438709530626</v>
      </c>
      <c r="D2558" s="2">
        <f>MACD!E2558</f>
        <v>-0.32626868776370177</v>
      </c>
      <c r="E2558" s="2">
        <f>MACD!F2558</f>
        <v>-0.22433792662013605</v>
      </c>
      <c r="F2558" s="2">
        <f>'Moving Avg'!D2558</f>
        <v>6.9578000000000007</v>
      </c>
      <c r="G2558" s="2">
        <f>'Moving Avg'!F2558</f>
        <v>6.5439949999999998</v>
      </c>
      <c r="H2558" s="2">
        <f>'Moving Avg'!G2558</f>
        <v>6.2863840000000017</v>
      </c>
      <c r="I2558" s="2">
        <f>'Moving Avg'!H2558</f>
        <v>5.5690180000000007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7.0206</v>
      </c>
      <c r="C2559" s="2">
        <f>RSI!I2559</f>
        <v>76.258108521088758</v>
      </c>
      <c r="D2559" s="2">
        <f>MACD!E2559</f>
        <v>-0.29614512135465265</v>
      </c>
      <c r="E2559" s="2">
        <f>MACD!F2559</f>
        <v>-0.23869936556703936</v>
      </c>
      <c r="F2559" s="2">
        <f>'Moving Avg'!D2559</f>
        <v>6.9882400000000002</v>
      </c>
      <c r="G2559" s="2">
        <f>'Moving Avg'!F2559</f>
        <v>6.5858500000000006</v>
      </c>
      <c r="H2559" s="2">
        <f>'Moving Avg'!G2559</f>
        <v>6.3126400000000009</v>
      </c>
      <c r="I2559" s="2">
        <f>'Moving Avg'!H2559</f>
        <v>5.5805075000000022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7.0682</v>
      </c>
      <c r="C2560" s="2">
        <f>RSI!I2560</f>
        <v>77.579703515420761</v>
      </c>
      <c r="D2560" s="2">
        <f>MACD!E2560</f>
        <v>-0.27095320896745267</v>
      </c>
      <c r="E2560" s="2">
        <f>MACD!F2560</f>
        <v>-0.24515013424712204</v>
      </c>
      <c r="F2560" s="2">
        <f>'Moving Avg'!D2560</f>
        <v>7.0205999999999991</v>
      </c>
      <c r="G2560" s="2">
        <f>'Moving Avg'!F2560</f>
        <v>6.6315150000000003</v>
      </c>
      <c r="H2560" s="2">
        <f>'Moving Avg'!G2560</f>
        <v>6.3381360000000022</v>
      </c>
      <c r="I2560" s="2">
        <f>'Moving Avg'!H2560</f>
        <v>5.5926890000000018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7.0206</v>
      </c>
      <c r="C2561" s="2">
        <f>RSI!I2561</f>
        <v>73.192056297671456</v>
      </c>
      <c r="D2561" s="2">
        <f>MACD!E2561</f>
        <v>-0.23859939488668402</v>
      </c>
      <c r="E2561" s="2">
        <f>MACD!F2561</f>
        <v>-0.24383998637503446</v>
      </c>
      <c r="F2561" s="2">
        <f>'Moving Avg'!D2561</f>
        <v>7.0377200000000002</v>
      </c>
      <c r="G2561" s="2">
        <f>'Moving Avg'!F2561</f>
        <v>6.6743250000000005</v>
      </c>
      <c r="H2561" s="2">
        <f>'Moving Avg'!G2561</f>
        <v>6.3611580000000014</v>
      </c>
      <c r="I2561" s="2">
        <f>'Moving Avg'!H2561</f>
        <v>5.6048600000000022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7.0491000000000001</v>
      </c>
      <c r="C2562" s="2">
        <f>RSI!I2562</f>
        <v>74.135278433206793</v>
      </c>
      <c r="D2562" s="2">
        <f>MACD!E2562</f>
        <v>-0.19213986083609047</v>
      </c>
      <c r="E2562" s="2">
        <f>MACD!F2562</f>
        <v>-0.23349996126724568</v>
      </c>
      <c r="F2562" s="2">
        <f>'Moving Avg'!D2562</f>
        <v>7.0396200000000011</v>
      </c>
      <c r="G2562" s="2">
        <f>'Moving Avg'!F2562</f>
        <v>6.7209350000000017</v>
      </c>
      <c r="H2562" s="2">
        <f>'Moving Avg'!G2562</f>
        <v>6.3849400000000012</v>
      </c>
      <c r="I2562" s="2">
        <f>'Moving Avg'!H2562</f>
        <v>5.6167645000000013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7.0491000000000001</v>
      </c>
      <c r="C2563" s="2">
        <f>RSI!I2563</f>
        <v>74.135278433206793</v>
      </c>
      <c r="D2563" s="2">
        <f>MACD!E2563</f>
        <v>-0.16531327591513012</v>
      </c>
      <c r="E2563" s="2">
        <f>MACD!F2563</f>
        <v>-0.21986262419682259</v>
      </c>
      <c r="F2563" s="2">
        <f>'Moving Avg'!D2563</f>
        <v>7.0415200000000002</v>
      </c>
      <c r="G2563" s="2">
        <f>'Moving Avg'!F2563</f>
        <v>6.7608900000000016</v>
      </c>
      <c r="H2563" s="2">
        <f>'Moving Avg'!G2563</f>
        <v>6.4102440000000014</v>
      </c>
      <c r="I2563" s="2">
        <f>'Moving Avg'!H2563</f>
        <v>5.6290780000000007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7.0301</v>
      </c>
      <c r="C2564" s="2">
        <f>RSI!I2564</f>
        <v>72.171932076586188</v>
      </c>
      <c r="D2564" s="2">
        <f>MACD!E2564</f>
        <v>-0.1403566834452592</v>
      </c>
      <c r="E2564" s="2">
        <f>MACD!F2564</f>
        <v>-0.20396143604650993</v>
      </c>
      <c r="F2564" s="2">
        <f>'Moving Avg'!D2564</f>
        <v>7.0434199999999993</v>
      </c>
      <c r="G2564" s="2">
        <f>'Moving Avg'!F2564</f>
        <v>6.7994150000000015</v>
      </c>
      <c r="H2564" s="2">
        <f>'Moving Avg'!G2564</f>
        <v>6.4366900000000014</v>
      </c>
      <c r="I2564" s="2">
        <f>'Moving Avg'!H2564</f>
        <v>5.6410689999999999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7.0206</v>
      </c>
      <c r="C2565" s="2">
        <f>RSI!I2565</f>
        <v>71.157213483199854</v>
      </c>
      <c r="D2565" s="2">
        <f>MACD!E2565</f>
        <v>-0.1144971687358689</v>
      </c>
      <c r="E2565" s="2">
        <f>MACD!F2565</f>
        <v>-0.18606858258438175</v>
      </c>
      <c r="F2565" s="2">
        <f>'Moving Avg'!D2565</f>
        <v>7.0339</v>
      </c>
      <c r="G2565" s="2">
        <f>'Moving Avg'!F2565</f>
        <v>6.8436499999999993</v>
      </c>
      <c r="H2565" s="2">
        <f>'Moving Avg'!G2565</f>
        <v>6.4629460000000005</v>
      </c>
      <c r="I2565" s="2">
        <f>'Moving Avg'!H2565</f>
        <v>5.6528309999999999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7.0396000000000001</v>
      </c>
      <c r="C2566" s="2">
        <f>RSI!I2566</f>
        <v>72.004973345844803</v>
      </c>
      <c r="D2566" s="2">
        <f>MACD!E2566</f>
        <v>-9.1240886057733839E-2</v>
      </c>
      <c r="E2566" s="2">
        <f>MACD!F2566</f>
        <v>-0.16710304327905215</v>
      </c>
      <c r="F2566" s="2">
        <f>'Moving Avg'!D2566</f>
        <v>7.0376999999999992</v>
      </c>
      <c r="G2566" s="2">
        <f>'Moving Avg'!F2566</f>
        <v>6.88408</v>
      </c>
      <c r="H2566" s="2">
        <f>'Moving Avg'!G2566</f>
        <v>6.4859680000000006</v>
      </c>
      <c r="I2566" s="2">
        <f>'Moving Avg'!H2566</f>
        <v>5.6648695000000009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</row>
    <row r="2567" spans="1:12" ht="13.5" x14ac:dyDescent="0.25">
      <c r="A2567" s="3">
        <f>RSI!A2567</f>
        <v>45741</v>
      </c>
      <c r="B2567" s="2">
        <f>RSI!B2567</f>
        <v>7.0491000000000001</v>
      </c>
      <c r="C2567" s="2">
        <f>RSI!I2567</f>
        <v>72.44113912202512</v>
      </c>
      <c r="D2567" s="2">
        <f>MACD!E2567</f>
        <v>-5.7783788391870594E-2</v>
      </c>
      <c r="E2567" s="2">
        <f>MACD!F2567</f>
        <v>-0.14523919230161583</v>
      </c>
      <c r="F2567" s="2">
        <f>'Moving Avg'!D2567</f>
        <v>7.037700000000001</v>
      </c>
      <c r="G2567" s="2">
        <f>'Moving Avg'!F2567</f>
        <v>6.9240350000000008</v>
      </c>
      <c r="H2567" s="2">
        <f>'Moving Avg'!G2567</f>
        <v>6.5030900000000011</v>
      </c>
      <c r="I2567" s="2">
        <f>'Moving Avg'!H2567</f>
        <v>5.6769555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7.0491000000000001</v>
      </c>
      <c r="C2568" s="2">
        <f>RSI!I2568</f>
        <v>72.44113912202512</v>
      </c>
      <c r="D2568" s="2">
        <f>MACD!E2568</f>
        <v>-3.1020719982525868E-2</v>
      </c>
      <c r="E2568" s="2">
        <f>MACD!F2568</f>
        <v>-0.12239549783779785</v>
      </c>
      <c r="F2568" s="2">
        <f>'Moving Avg'!D2568</f>
        <v>7.0376999999999992</v>
      </c>
      <c r="G2568" s="2">
        <f>'Moving Avg'!F2568</f>
        <v>6.9535250000000008</v>
      </c>
      <c r="H2568" s="2">
        <f>'Moving Avg'!G2568</f>
        <v>6.5219260000000006</v>
      </c>
      <c r="I2568" s="2">
        <f>'Moving Avg'!H2568</f>
        <v>5.6888600000000009</v>
      </c>
      <c r="J2568" s="6" t="str">
        <f>OBV!F2568</f>
        <v>BEARISH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7.0491000000000001</v>
      </c>
      <c r="C2569" s="2">
        <f>RSI!I2569</f>
        <v>72.44113912202512</v>
      </c>
      <c r="D2569" s="2">
        <f>MACD!E2569</f>
        <v>-1.2730330545204005E-2</v>
      </c>
      <c r="E2569" s="2">
        <f>MACD!F2569</f>
        <v>-0.1004624643792791</v>
      </c>
      <c r="F2569" s="2">
        <f>'Moving Avg'!D2569</f>
        <v>7.041500000000001</v>
      </c>
      <c r="G2569" s="2">
        <f>'Moving Avg'!F2569</f>
        <v>6.9730249999999998</v>
      </c>
      <c r="H2569" s="2">
        <f>'Moving Avg'!G2569</f>
        <v>6.539238000000001</v>
      </c>
      <c r="I2569" s="2">
        <f>'Moving Avg'!H2569</f>
        <v>5.7008100000000006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</row>
    <row r="2570" spans="1:12" ht="13.5" x14ac:dyDescent="0.25">
      <c r="A2570" s="3">
        <f>RSI!A2570</f>
        <v>45744</v>
      </c>
      <c r="B2570" s="2">
        <f>RSI!B2570</f>
        <v>7.1348000000000003</v>
      </c>
      <c r="C2570" s="2">
        <f>RSI!I2570</f>
        <v>76.55647172668013</v>
      </c>
      <c r="D2570" s="2">
        <f>MACD!E2570</f>
        <v>2.3949640913896175E-3</v>
      </c>
      <c r="E2570" s="2">
        <f>MACD!F2570</f>
        <v>-7.9890978685145358E-2</v>
      </c>
      <c r="F2570" s="2">
        <f>'Moving Avg'!D2570</f>
        <v>7.0643399999999996</v>
      </c>
      <c r="G2570" s="2">
        <f>'Moving Avg'!F2570</f>
        <v>6.994905000000001</v>
      </c>
      <c r="H2570" s="2">
        <f>'Moving Avg'!G2570</f>
        <v>6.559216000000001</v>
      </c>
      <c r="I2570" s="2">
        <f>'Moving Avg'!H2570</f>
        <v>5.7130524999999999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7.1157000000000004</v>
      </c>
      <c r="C2571" s="2">
        <f>RSI!I2571</f>
        <v>73.907546539473188</v>
      </c>
      <c r="D2571" s="2">
        <f>MACD!E2571</f>
        <v>7.5507366517824082E-3</v>
      </c>
      <c r="E2571" s="2">
        <f>MACD!F2571</f>
        <v>-6.2402635617759813E-2</v>
      </c>
      <c r="F2571" s="2">
        <f>'Moving Avg'!D2571</f>
        <v>7.0795600000000007</v>
      </c>
      <c r="G2571" s="2">
        <f>'Moving Avg'!F2571</f>
        <v>7.0125049999999991</v>
      </c>
      <c r="H2571" s="2">
        <f>'Moving Avg'!G2571</f>
        <v>6.5782420000000013</v>
      </c>
      <c r="I2571" s="2">
        <f>'Moving Avg'!H2571</f>
        <v>5.7259260000000003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7.0396000000000001</v>
      </c>
      <c r="C2572" s="2">
        <f>RSI!I2572</f>
        <v>64.353335736873817</v>
      </c>
      <c r="D2572" s="2">
        <f>MACD!E2572</f>
        <v>2.0442003054918167E-2</v>
      </c>
      <c r="E2572" s="2">
        <f>MACD!F2572</f>
        <v>-4.5833707883224224E-2</v>
      </c>
      <c r="F2572" s="2">
        <f>'Moving Avg'!D2572</f>
        <v>7.0776599999999998</v>
      </c>
      <c r="G2572" s="2">
        <f>'Moving Avg'!F2572</f>
        <v>7.0186849999999996</v>
      </c>
      <c r="H2572" s="2">
        <f>'Moving Avg'!G2572</f>
        <v>6.5965060000000006</v>
      </c>
      <c r="I2572" s="2">
        <f>'Moving Avg'!H2572</f>
        <v>5.7384645000000001</v>
      </c>
      <c r="J2572" s="6" t="str">
        <f>OBV!F2572</f>
        <v>BULLISH</v>
      </c>
      <c r="K2572" s="6" t="str">
        <f>OBV!G2572</f>
        <v>NEUTRAL</v>
      </c>
      <c r="L2572" s="6" t="str">
        <f>OBV!H2572</f>
        <v>BULLISH DIVERGENCE</v>
      </c>
    </row>
    <row r="2573" spans="1:12" ht="13.5" x14ac:dyDescent="0.25">
      <c r="A2573" s="3">
        <f>RSI!A2573</f>
        <v>45751</v>
      </c>
      <c r="B2573" s="2">
        <f>RSI!B2573</f>
        <v>6.9160000000000004</v>
      </c>
      <c r="C2573" s="2">
        <f>RSI!I2573</f>
        <v>52.485670644971123</v>
      </c>
      <c r="D2573" s="2">
        <f>MACD!E2573</f>
        <v>3.9572858464156369E-2</v>
      </c>
      <c r="E2573" s="2">
        <f>MACD!F2573</f>
        <v>-2.8752394613748108E-2</v>
      </c>
      <c r="F2573" s="2">
        <f>'Moving Avg'!D2573</f>
        <v>7.0510400000000004</v>
      </c>
      <c r="G2573" s="2">
        <f>'Moving Avg'!F2573</f>
        <v>7.0220150000000006</v>
      </c>
      <c r="H2573" s="2">
        <f>'Moving Avg'!G2573</f>
        <v>6.6113480000000004</v>
      </c>
      <c r="I2573" s="2">
        <f>'Moving Avg'!H2573</f>
        <v>5.750521</v>
      </c>
      <c r="J2573" s="6" t="str">
        <f>OBV!F2573</f>
        <v>BULLISH</v>
      </c>
      <c r="K2573" s="6" t="str">
        <f>OBV!G2573</f>
        <v>NEUTRAL</v>
      </c>
      <c r="L2573" s="6" t="str">
        <f>OBV!H2573</f>
        <v>BULLISH DIVERGENCE</v>
      </c>
    </row>
    <row r="2574" spans="1:12" ht="13.5" x14ac:dyDescent="0.25">
      <c r="A2574" s="3">
        <f>RSI!A2574</f>
        <v>45754</v>
      </c>
      <c r="B2574" s="2">
        <f>RSI!B2574</f>
        <v>6.8874000000000004</v>
      </c>
      <c r="C2574" s="2">
        <f>RSI!I2574</f>
        <v>50.179696190375843</v>
      </c>
      <c r="D2574" s="2">
        <f>MACD!E2574</f>
        <v>5.4822698360691646E-2</v>
      </c>
      <c r="E2574" s="2">
        <f>MACD!F2574</f>
        <v>-1.2037376018860159E-2</v>
      </c>
      <c r="F2574" s="2">
        <f>'Moving Avg'!D2574</f>
        <v>7.0187000000000008</v>
      </c>
      <c r="G2574" s="2">
        <f>'Moving Avg'!F2574</f>
        <v>7.022965000000001</v>
      </c>
      <c r="H2574" s="2">
        <f>'Moving Avg'!G2574</f>
        <v>6.6231440000000017</v>
      </c>
      <c r="I2574" s="2">
        <f>'Moving Avg'!H2574</f>
        <v>5.7622984999999991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</row>
    <row r="2575" spans="1:12" ht="13.5" x14ac:dyDescent="0.25">
      <c r="A2575" s="3">
        <f>RSI!A2575</f>
        <v>45755</v>
      </c>
      <c r="B2575" s="2">
        <f>RSI!B2575</f>
        <v>6.9444999999999997</v>
      </c>
      <c r="C2575" s="2">
        <f>RSI!I2575</f>
        <v>54.479743195667822</v>
      </c>
      <c r="D2575" s="2">
        <f>MACD!E2575</f>
        <v>6.2080861261273768E-2</v>
      </c>
      <c r="E2575" s="2">
        <f>MACD!F2575</f>
        <v>2.7862714371666274E-3</v>
      </c>
      <c r="F2575" s="2">
        <f>'Moving Avg'!D2575</f>
        <v>6.9806399999999993</v>
      </c>
      <c r="G2575" s="2">
        <f>'Moving Avg'!F2575</f>
        <v>7.0248699999999999</v>
      </c>
      <c r="H2575" s="2">
        <f>'Moving Avg'!G2575</f>
        <v>6.6347500000000013</v>
      </c>
      <c r="I2575" s="2">
        <f>'Moving Avg'!H2575</f>
        <v>5.7743159999999989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6.9349999999999996</v>
      </c>
      <c r="C2576" s="2">
        <f>RSI!I2576</f>
        <v>53.650065775938721</v>
      </c>
      <c r="D2576" s="2">
        <f>MACD!E2576</f>
        <v>7.1553999018012071E-2</v>
      </c>
      <c r="E2576" s="2">
        <f>MACD!F2576</f>
        <v>1.6539816953335715E-2</v>
      </c>
      <c r="F2576" s="2">
        <f>'Moving Avg'!D2576</f>
        <v>6.9445000000000006</v>
      </c>
      <c r="G2576" s="2">
        <f>'Moving Avg'!F2576</f>
        <v>7.0248699999999999</v>
      </c>
      <c r="H2576" s="2">
        <f>'Moving Avg'!G2576</f>
        <v>6.6461660000000018</v>
      </c>
      <c r="I2576" s="2">
        <f>'Moving Avg'!H2576</f>
        <v>5.7863764999999994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7.0015999999999998</v>
      </c>
      <c r="C2577" s="2">
        <f>RSI!I2577</f>
        <v>58.4296804820247</v>
      </c>
      <c r="D2577" s="2">
        <f>MACD!E2577</f>
        <v>7.5880770775935247E-2</v>
      </c>
      <c r="E2577" s="2">
        <f>MACD!F2577</f>
        <v>2.8408007717855621E-2</v>
      </c>
      <c r="F2577" s="2">
        <f>'Moving Avg'!D2577</f>
        <v>6.9368999999999996</v>
      </c>
      <c r="G2577" s="2">
        <f>'Moving Avg'!F2577</f>
        <v>7.022969999999999</v>
      </c>
      <c r="H2577" s="2">
        <f>'Moving Avg'!G2577</f>
        <v>6.6606260000000024</v>
      </c>
      <c r="I2577" s="2">
        <f>'Moving Avg'!H2577</f>
        <v>5.798951999999999</v>
      </c>
      <c r="J2577" s="6" t="str">
        <f>OBV!F2577</f>
        <v>BULLISH</v>
      </c>
      <c r="K2577" s="6" t="str">
        <f>OBV!G2577</f>
        <v>NEUTRAL</v>
      </c>
      <c r="L2577" s="6" t="str">
        <f>OBV!H2577</f>
        <v>BULLISH DIVERGENCE</v>
      </c>
    </row>
    <row r="2578" spans="1:12" ht="13.5" x14ac:dyDescent="0.25">
      <c r="A2578" s="3">
        <f>RSI!A2578</f>
        <v>45761</v>
      </c>
      <c r="B2578" s="2">
        <f>RSI!B2578</f>
        <v>6.8494000000000002</v>
      </c>
      <c r="C2578" s="2">
        <f>RSI!I2578</f>
        <v>46.60256811278547</v>
      </c>
      <c r="D2578" s="2">
        <f>MACD!E2578</f>
        <v>9.0221338155778597E-2</v>
      </c>
      <c r="E2578" s="2">
        <f>MACD!F2578</f>
        <v>4.0770673805440222E-2</v>
      </c>
      <c r="F2578" s="2">
        <f>'Moving Avg'!D2578</f>
        <v>6.9235799999999994</v>
      </c>
      <c r="G2578" s="2">
        <f>'Moving Avg'!F2578</f>
        <v>7.0134600000000002</v>
      </c>
      <c r="H2578" s="2">
        <f>'Moving Avg'!G2578</f>
        <v>6.6729940000000019</v>
      </c>
      <c r="I2578" s="2">
        <f>'Moving Avg'!H2578</f>
        <v>5.8107209999999982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</row>
    <row r="2579" spans="1:12" ht="13.5" x14ac:dyDescent="0.25">
      <c r="A2579" s="3">
        <f>RSI!A2579</f>
        <v>45762</v>
      </c>
      <c r="B2579" s="2">
        <f>RSI!B2579</f>
        <v>7.1062000000000003</v>
      </c>
      <c r="C2579" s="2">
        <f>RSI!I2579</f>
        <v>60.9610467510321</v>
      </c>
      <c r="D2579" s="2">
        <f>MACD!E2579</f>
        <v>8.3682223274963441E-2</v>
      </c>
      <c r="E2579" s="2">
        <f>MACD!F2579</f>
        <v>4.935298369934487E-2</v>
      </c>
      <c r="F2579" s="2">
        <f>'Moving Avg'!D2579</f>
        <v>6.9673400000000001</v>
      </c>
      <c r="G2579" s="2">
        <f>'Moving Avg'!F2579</f>
        <v>7.017739999999999</v>
      </c>
      <c r="H2579" s="2">
        <f>'Moving Avg'!G2579</f>
        <v>6.6895460000000018</v>
      </c>
      <c r="I2579" s="2">
        <f>'Moving Avg'!H2579</f>
        <v>5.8238644999999982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7.0586000000000002</v>
      </c>
      <c r="C2580" s="2">
        <f>RSI!I2580</f>
        <v>57.855559365458959</v>
      </c>
      <c r="D2580" s="2">
        <f>MACD!E2580</f>
        <v>9.3665170610222503E-2</v>
      </c>
      <c r="E2580" s="2">
        <f>MACD!F2580</f>
        <v>5.8215421081520398E-2</v>
      </c>
      <c r="F2580" s="2">
        <f>'Moving Avg'!D2580</f>
        <v>6.9901600000000004</v>
      </c>
      <c r="G2580" s="2">
        <f>'Moving Avg'!F2580</f>
        <v>7.0172600000000003</v>
      </c>
      <c r="H2580" s="2">
        <f>'Moving Avg'!G2580</f>
        <v>6.7055260000000008</v>
      </c>
      <c r="I2580" s="2">
        <f>'Moving Avg'!H2580</f>
        <v>5.8367249999999986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6.8968999999999996</v>
      </c>
      <c r="C2581" s="2">
        <f>RSI!I2581</f>
        <v>48.767068864356318</v>
      </c>
      <c r="D2581" s="2">
        <f>MACD!E2581</f>
        <v>0.11032685105111995</v>
      </c>
      <c r="E2581" s="2">
        <f>MACD!F2581</f>
        <v>6.8637707075440313E-2</v>
      </c>
      <c r="F2581" s="2">
        <f>'Moving Avg'!D2581</f>
        <v>6.9825400000000002</v>
      </c>
      <c r="G2581" s="2">
        <f>'Moving Avg'!F2581</f>
        <v>7.0110749999999999</v>
      </c>
      <c r="H2581" s="2">
        <f>'Moving Avg'!G2581</f>
        <v>6.7175120000000028</v>
      </c>
      <c r="I2581" s="2">
        <f>'Moving Avg'!H2581</f>
        <v>5.8489129999999987</v>
      </c>
      <c r="J2581" s="6" t="str">
        <f>OBV!F2581</f>
        <v>BULLISH</v>
      </c>
      <c r="K2581" s="6" t="str">
        <f>OBV!G2581</f>
        <v>NEUTRAL</v>
      </c>
      <c r="L2581" s="6" t="str">
        <f>OBV!H2581</f>
        <v>BULLISH DIVERGENCE</v>
      </c>
    </row>
    <row r="2582" spans="1:12" ht="13.5" x14ac:dyDescent="0.25">
      <c r="A2582" s="3">
        <f>RSI!A2582</f>
        <v>45765</v>
      </c>
      <c r="B2582" s="2">
        <f>RSI!B2582</f>
        <v>7.0206</v>
      </c>
      <c r="C2582" s="2">
        <f>RSI!I2582</f>
        <v>54.637715520480505</v>
      </c>
      <c r="D2582" s="2">
        <f>MACD!E2582</f>
        <v>0.10374638015950399</v>
      </c>
      <c r="E2582" s="2">
        <f>MACD!F2582</f>
        <v>7.5659441692253054E-2</v>
      </c>
      <c r="F2582" s="2">
        <f>'Moving Avg'!D2582</f>
        <v>6.9863400000000002</v>
      </c>
      <c r="G2582" s="2">
        <f>'Moving Avg'!F2582</f>
        <v>7.0096500000000006</v>
      </c>
      <c r="H2582" s="2">
        <f>'Moving Avg'!G2582</f>
        <v>6.7323520000000023</v>
      </c>
      <c r="I2582" s="2">
        <f>'Moving Avg'!H2582</f>
        <v>5.8613109999999979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6.9444999999999997</v>
      </c>
      <c r="C2583" s="2">
        <f>RSI!I2583</f>
        <v>50.782485195655156</v>
      </c>
      <c r="D2583" s="2">
        <f>MACD!E2583</f>
        <v>8.424662227963875E-2</v>
      </c>
      <c r="E2583" s="2">
        <f>MACD!F2583</f>
        <v>7.7376877809730196E-2</v>
      </c>
      <c r="F2583" s="2">
        <f>'Moving Avg'!D2583</f>
        <v>7.0053599999999987</v>
      </c>
      <c r="G2583" s="2">
        <f>'Moving Avg'!F2583</f>
        <v>7.0044200000000005</v>
      </c>
      <c r="H2583" s="2">
        <f>'Moving Avg'!G2583</f>
        <v>6.7456700000000023</v>
      </c>
      <c r="I2583" s="2">
        <f>'Moving Avg'!H2583</f>
        <v>5.8733284999999986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6.8303000000000003</v>
      </c>
      <c r="C2584" s="2">
        <f>RSI!I2584</f>
        <v>45.584434628235364</v>
      </c>
      <c r="D2584" s="2">
        <f>MACD!E2584</f>
        <v>7.1743431664021529E-2</v>
      </c>
      <c r="E2584" s="2">
        <f>MACD!F2584</f>
        <v>7.6250188580588463E-2</v>
      </c>
      <c r="F2584" s="2">
        <f>'Moving Avg'!D2584</f>
        <v>6.9501800000000005</v>
      </c>
      <c r="G2584" s="2">
        <f>'Moving Avg'!F2584</f>
        <v>6.9944299999999995</v>
      </c>
      <c r="H2584" s="2">
        <f>'Moving Avg'!G2584</f>
        <v>6.7587980000000041</v>
      </c>
      <c r="I2584" s="2">
        <f>'Moving Avg'!H2584</f>
        <v>5.8848205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6.8303000000000003</v>
      </c>
      <c r="C2585" s="2">
        <f>RSI!I2585</f>
        <v>45.584434628235364</v>
      </c>
      <c r="D2585" s="2">
        <f>MACD!E2585</f>
        <v>7.0565223271000121E-2</v>
      </c>
      <c r="E2585" s="2">
        <f>MACD!F2585</f>
        <v>7.5113195518670794E-2</v>
      </c>
      <c r="F2585" s="2">
        <f>'Moving Avg'!D2585</f>
        <v>6.9045200000000007</v>
      </c>
      <c r="G2585" s="2">
        <f>'Moving Avg'!F2585</f>
        <v>6.9849150000000009</v>
      </c>
      <c r="H2585" s="2">
        <f>'Moving Avg'!G2585</f>
        <v>6.7702120000000034</v>
      </c>
      <c r="I2585" s="2">
        <f>'Moving Avg'!H2585</f>
        <v>5.8964940000000006</v>
      </c>
      <c r="J2585" s="6" t="str">
        <f>OBV!F2585</f>
        <v>BULLISH</v>
      </c>
      <c r="K2585" s="6" t="str">
        <f>OBV!G2585</f>
        <v>NEUTRAL</v>
      </c>
      <c r="L2585" s="6" t="str">
        <f>OBV!H2585</f>
        <v>BULLISH DIVERGENCE</v>
      </c>
    </row>
    <row r="2586" spans="1:12" ht="13.5" x14ac:dyDescent="0.25">
      <c r="A2586" s="3">
        <f>RSI!A2586</f>
        <v>45771</v>
      </c>
      <c r="B2586" s="2">
        <f>RSI!B2586</f>
        <v>6.7542</v>
      </c>
      <c r="C2586" s="2">
        <f>RSI!I2586</f>
        <v>42.242741506472711</v>
      </c>
      <c r="D2586" s="2">
        <f>MACD!E2586</f>
        <v>7.4314886515543854E-2</v>
      </c>
      <c r="E2586" s="2">
        <f>MACD!F2586</f>
        <v>7.4953533718045404E-2</v>
      </c>
      <c r="F2586" s="2">
        <f>'Moving Avg'!D2586</f>
        <v>6.8759800000000002</v>
      </c>
      <c r="G2586" s="2">
        <f>'Moving Avg'!F2586</f>
        <v>6.9706450000000002</v>
      </c>
      <c r="H2586" s="2">
        <f>'Moving Avg'!G2586</f>
        <v>6.7806760000000041</v>
      </c>
      <c r="I2586" s="2">
        <f>'Moving Avg'!H2586</f>
        <v>5.9078774999999997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6.8018000000000001</v>
      </c>
      <c r="C2587" s="2">
        <f>RSI!I2587</f>
        <v>44.960622786933193</v>
      </c>
      <c r="D2587" s="2">
        <f>MACD!E2587</f>
        <v>8.5186390350836305E-2</v>
      </c>
      <c r="E2587" s="2">
        <f>MACD!F2587</f>
        <v>7.7000105044603584E-2</v>
      </c>
      <c r="F2587" s="2">
        <f>'Moving Avg'!D2587</f>
        <v>6.8322200000000013</v>
      </c>
      <c r="G2587" s="2">
        <f>'Moving Avg'!F2587</f>
        <v>6.9582799999999994</v>
      </c>
      <c r="H2587" s="2">
        <f>'Moving Avg'!G2587</f>
        <v>6.7915200000000038</v>
      </c>
      <c r="I2587" s="2">
        <f>'Moving Avg'!H2587</f>
        <v>5.9190904999999994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6.7542</v>
      </c>
      <c r="C2588" s="2">
        <f>RSI!I2588</f>
        <v>42.792061008002328</v>
      </c>
      <c r="D2588" s="2">
        <f>MACD!E2588</f>
        <v>7.5120629647992487E-2</v>
      </c>
      <c r="E2588" s="2">
        <f>MACD!F2588</f>
        <v>7.6624209965281367E-2</v>
      </c>
      <c r="F2588" s="2">
        <f>'Moving Avg'!D2588</f>
        <v>6.7941599999999998</v>
      </c>
      <c r="G2588" s="2">
        <f>'Moving Avg'!F2588</f>
        <v>6.9435349999999998</v>
      </c>
      <c r="H2588" s="2">
        <f>'Moving Avg'!G2588</f>
        <v>6.8029340000000049</v>
      </c>
      <c r="I2588" s="2">
        <f>'Moving Avg'!H2588</f>
        <v>5.9293845000000003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6.6590999999999996</v>
      </c>
      <c r="C2589" s="2">
        <f>RSI!I2589</f>
        <v>38.768784232740714</v>
      </c>
      <c r="D2589" s="2">
        <f>MACD!E2589</f>
        <v>0.11401531138054555</v>
      </c>
      <c r="E2589" s="2">
        <f>MACD!F2589</f>
        <v>8.4102430248334206E-2</v>
      </c>
      <c r="F2589" s="2">
        <f>'Moving Avg'!D2589</f>
        <v>6.7599199999999993</v>
      </c>
      <c r="G2589" s="2">
        <f>'Moving Avg'!F2589</f>
        <v>6.9240350000000008</v>
      </c>
      <c r="H2589" s="2">
        <f>'Moving Avg'!G2589</f>
        <v>6.8124460000000058</v>
      </c>
      <c r="I2589" s="2">
        <f>'Moving Avg'!H2589</f>
        <v>5.9396569999999995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6.7542</v>
      </c>
      <c r="C2590" s="2">
        <f>RSI!I2590</f>
        <v>44.398516818284598</v>
      </c>
      <c r="D2590" s="2">
        <f>MACD!E2590</f>
        <v>0.13391666816382131</v>
      </c>
      <c r="E2590" s="2">
        <f>MACD!F2590</f>
        <v>9.4065277831431635E-2</v>
      </c>
      <c r="F2590" s="2">
        <f>'Moving Avg'!D2590</f>
        <v>6.7446999999999999</v>
      </c>
      <c r="G2590" s="2">
        <f>'Moving Avg'!F2590</f>
        <v>6.9050050000000001</v>
      </c>
      <c r="H2590" s="2">
        <f>'Moving Avg'!G2590</f>
        <v>6.824432000000006</v>
      </c>
      <c r="I2590" s="2">
        <f>'Moving Avg'!H2590</f>
        <v>5.9499965000000001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6.6590999999999996</v>
      </c>
      <c r="C2591" s="2">
        <f>RSI!I2591</f>
        <v>40.398474945019508</v>
      </c>
      <c r="D2591" s="2">
        <f>MACD!E2591</f>
        <v>0.13361925062178592</v>
      </c>
      <c r="E2591" s="2">
        <f>MACD!F2591</f>
        <v>0.1019760723895025</v>
      </c>
      <c r="F2591" s="2">
        <f>'Moving Avg'!D2591</f>
        <v>6.7256799999999997</v>
      </c>
      <c r="G2591" s="2">
        <f>'Moving Avg'!F2591</f>
        <v>6.8821749999999993</v>
      </c>
      <c r="H2591" s="2">
        <f>'Moving Avg'!G2591</f>
        <v>6.834326000000007</v>
      </c>
      <c r="I2591" s="2">
        <f>'Moving Avg'!H2591</f>
        <v>5.9599055000000014</v>
      </c>
      <c r="J2591" s="6" t="str">
        <f>OBV!F2591</f>
        <v>BULLISH</v>
      </c>
      <c r="K2591" s="6" t="str">
        <f>OBV!G2591</f>
        <v>NEUTRAL</v>
      </c>
      <c r="L2591" s="6" t="str">
        <f>OBV!H2591</f>
        <v>BULLISH DIVERGENCE</v>
      </c>
    </row>
    <row r="2592" spans="1:12" ht="13.5" x14ac:dyDescent="0.25">
      <c r="A2592" s="3">
        <f>RSI!A2592</f>
        <v>45782</v>
      </c>
      <c r="B2592" s="2">
        <f>RSI!B2592</f>
        <v>6.6590999999999996</v>
      </c>
      <c r="C2592" s="2">
        <f>RSI!I2592</f>
        <v>40.398474945019515</v>
      </c>
      <c r="D2592" s="2">
        <f>MACD!E2592</f>
        <v>0.1536042454179487</v>
      </c>
      <c r="E2592" s="2">
        <f>MACD!F2592</f>
        <v>0.11230170699519175</v>
      </c>
      <c r="F2592" s="2">
        <f>'Moving Avg'!D2592</f>
        <v>6.6971400000000001</v>
      </c>
      <c r="G2592" s="2">
        <f>'Moving Avg'!F2592</f>
        <v>6.8631499999999992</v>
      </c>
      <c r="H2592" s="2">
        <f>'Moving Avg'!G2592</f>
        <v>6.8451700000000075</v>
      </c>
      <c r="I2592" s="2">
        <f>'Moving Avg'!H2592</f>
        <v>5.9699055000000012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6.6590999999999996</v>
      </c>
      <c r="C2593" s="2">
        <f>RSI!I2593</f>
        <v>40.398474945019508</v>
      </c>
      <c r="D2593" s="2">
        <f>MACD!E2593</f>
        <v>0.15992349495433889</v>
      </c>
      <c r="E2593" s="2">
        <f>MACD!F2593</f>
        <v>0.12182606458702119</v>
      </c>
      <c r="F2593" s="2">
        <f>'Moving Avg'!D2593</f>
        <v>6.6781199999999998</v>
      </c>
      <c r="G2593" s="2">
        <f>'Moving Avg'!F2593</f>
        <v>6.8503049999999988</v>
      </c>
      <c r="H2593" s="2">
        <f>'Moving Avg'!G2593</f>
        <v>6.8533520000000081</v>
      </c>
      <c r="I2593" s="2">
        <f>'Moving Avg'!H2593</f>
        <v>5.9796330000000015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6.6590999999999996</v>
      </c>
      <c r="C2594" s="2">
        <f>RSI!I2594</f>
        <v>40.398474945019508</v>
      </c>
      <c r="D2594" s="2">
        <f>MACD!E2594</f>
        <v>0.14873517484804299</v>
      </c>
      <c r="E2594" s="2">
        <f>MACD!F2594</f>
        <v>0.12720788663922555</v>
      </c>
      <c r="F2594" s="2">
        <f>'Moving Avg'!D2594</f>
        <v>6.6781199999999998</v>
      </c>
      <c r="G2594" s="2">
        <f>'Moving Avg'!F2594</f>
        <v>6.8388899999999975</v>
      </c>
      <c r="H2594" s="2">
        <f>'Moving Avg'!G2594</f>
        <v>6.8613420000000076</v>
      </c>
      <c r="I2594" s="2">
        <f>'Moving Avg'!H2594</f>
        <v>5.989360500000001</v>
      </c>
      <c r="J2594" s="6" t="str">
        <f>OBV!F2594</f>
        <v>BULLISH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6.7542</v>
      </c>
      <c r="C2595" s="2">
        <f>RSI!I2595</f>
        <v>46.840411183609952</v>
      </c>
      <c r="D2595" s="2">
        <f>MACD!E2595</f>
        <v>0.13318096194598184</v>
      </c>
      <c r="E2595" s="2">
        <f>MACD!F2595</f>
        <v>0.12840250170057682</v>
      </c>
      <c r="F2595" s="2">
        <f>'Moving Avg'!D2595</f>
        <v>6.6781199999999998</v>
      </c>
      <c r="G2595" s="2">
        <f>'Moving Avg'!F2595</f>
        <v>6.8293749999999989</v>
      </c>
      <c r="H2595" s="2">
        <f>'Moving Avg'!G2595</f>
        <v>6.8737080000000068</v>
      </c>
      <c r="I2595" s="2">
        <f>'Moving Avg'!H2595</f>
        <v>5.9996090000000013</v>
      </c>
      <c r="J2595" s="6" t="str">
        <f>OBV!F2595</f>
        <v>BULLISH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45786</v>
      </c>
      <c r="B2596" s="2">
        <f>RSI!B2596</f>
        <v>6.5545</v>
      </c>
      <c r="C2596" s="2">
        <f>RSI!I2596</f>
        <v>37.64027819056848</v>
      </c>
      <c r="D2596" s="2">
        <f>MACD!E2596</f>
        <v>0.12342901779825866</v>
      </c>
      <c r="E2596" s="2">
        <f>MACD!F2596</f>
        <v>0.12740780492011319</v>
      </c>
      <c r="F2596" s="2">
        <f>'Moving Avg'!D2596</f>
        <v>6.6572000000000005</v>
      </c>
      <c r="G2596" s="2">
        <f>'Moving Avg'!F2596</f>
        <v>6.8103499999999979</v>
      </c>
      <c r="H2596" s="2">
        <f>'Moving Avg'!G2596</f>
        <v>6.8801780000000079</v>
      </c>
      <c r="I2596" s="2">
        <f>'Moving Avg'!H2596</f>
        <v>6.0075420000000008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6.5354000000000001</v>
      </c>
      <c r="C2597" s="2">
        <f>RSI!I2597</f>
        <v>36.893884809041488</v>
      </c>
      <c r="D2597" s="2">
        <f>MACD!E2597</f>
        <v>0.12539568243695776</v>
      </c>
      <c r="E2597" s="2">
        <f>MACD!F2597</f>
        <v>0.12700538042348211</v>
      </c>
      <c r="F2597" s="2">
        <f>'Moving Avg'!D2597</f>
        <v>6.63246</v>
      </c>
      <c r="G2597" s="2">
        <f>'Moving Avg'!F2597</f>
        <v>6.7870399999999993</v>
      </c>
      <c r="H2597" s="2">
        <f>'Moving Avg'!G2597</f>
        <v>6.8858860000000073</v>
      </c>
      <c r="I2597" s="2">
        <f>'Moving Avg'!H2597</f>
        <v>6.0150165000000015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6.4687999999999999</v>
      </c>
      <c r="C2598" s="2">
        <f>RSI!I2598</f>
        <v>34.33704555533734</v>
      </c>
      <c r="D2598" s="2">
        <f>MACD!E2598</f>
        <v>0.12615365977568693</v>
      </c>
      <c r="E2598" s="2">
        <f>MACD!F2598</f>
        <v>0.12683503629392309</v>
      </c>
      <c r="F2598" s="2">
        <f>'Moving Avg'!D2598</f>
        <v>6.5944000000000003</v>
      </c>
      <c r="G2598" s="2">
        <f>'Moving Avg'!F2598</f>
        <v>6.7680099999999985</v>
      </c>
      <c r="H2598" s="2">
        <f>'Moving Avg'!G2598</f>
        <v>6.8860760000000063</v>
      </c>
      <c r="I2598" s="2">
        <f>'Moving Avg'!H2598</f>
        <v>6.0224755000000014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6.5640000000000001</v>
      </c>
      <c r="C2599" s="2">
        <f>RSI!I2599</f>
        <v>40.666896792582449</v>
      </c>
      <c r="D2599" s="2">
        <f>MACD!E2599</f>
        <v>0.10687966869035304</v>
      </c>
      <c r="E2599" s="2">
        <f>MACD!F2599</f>
        <v>0.12284396277320908</v>
      </c>
      <c r="F2599" s="2">
        <f>'Moving Avg'!D2599</f>
        <v>6.57538</v>
      </c>
      <c r="G2599" s="2">
        <f>'Moving Avg'!F2599</f>
        <v>6.7408999999999981</v>
      </c>
      <c r="H2599" s="2">
        <f>'Moving Avg'!G2599</f>
        <v>6.8841740000000051</v>
      </c>
      <c r="I2599" s="2">
        <f>'Moving Avg'!H2599</f>
        <v>6.030637500000001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6.4687999999999999</v>
      </c>
      <c r="C2600" s="2">
        <f>RSI!I2600</f>
        <v>36.842149644043076</v>
      </c>
      <c r="D2600" s="2">
        <f>MACD!E2600</f>
        <v>0.1133273432680495</v>
      </c>
      <c r="E2600" s="2">
        <f>MACD!F2600</f>
        <v>0.12094063887217717</v>
      </c>
      <c r="F2600" s="2">
        <f>'Moving Avg'!D2600</f>
        <v>6.5183000000000009</v>
      </c>
      <c r="G2600" s="2">
        <f>'Moving Avg'!F2600</f>
        <v>6.7114099999999981</v>
      </c>
      <c r="H2600" s="2">
        <f>'Moving Avg'!G2600</f>
        <v>6.8796060000000043</v>
      </c>
      <c r="I2600" s="2">
        <f>'Moving Avg'!H2600</f>
        <v>6.0385055000000021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6.5068999999999999</v>
      </c>
      <c r="C2601" s="2">
        <f>RSI!I2601</f>
        <v>39.30254494462622</v>
      </c>
      <c r="D2601" s="2">
        <f>MACD!E2601</f>
        <v>0.10288689066347523</v>
      </c>
      <c r="E2601" s="2">
        <f>MACD!F2601</f>
        <v>0.11732988923043679</v>
      </c>
      <c r="F2601" s="2">
        <f>'Moving Avg'!D2601</f>
        <v>6.5087799999999998</v>
      </c>
      <c r="G2601" s="2">
        <f>'Moving Avg'!F2601</f>
        <v>6.6919099999999982</v>
      </c>
      <c r="H2601" s="2">
        <f>'Moving Avg'!G2601</f>
        <v>6.8744700000000032</v>
      </c>
      <c r="I2601" s="2">
        <f>'Moving Avg'!H2601</f>
        <v>6.0459280000000026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6.6590999999999996</v>
      </c>
      <c r="C2602" s="2">
        <f>RSI!I2602</f>
        <v>48.014817990414606</v>
      </c>
      <c r="D2602" s="2">
        <f>MACD!E2602</f>
        <v>8.3994947561162547E-2</v>
      </c>
      <c r="E2602" s="2">
        <f>MACD!F2602</f>
        <v>0.11066290089658194</v>
      </c>
      <c r="F2602" s="2">
        <f>'Moving Avg'!D2602</f>
        <v>6.5335200000000002</v>
      </c>
      <c r="G2602" s="2">
        <f>'Moving Avg'!F2602</f>
        <v>6.6738349999999995</v>
      </c>
      <c r="H2602" s="2">
        <f>'Moving Avg'!G2602</f>
        <v>6.8693320000000027</v>
      </c>
      <c r="I2602" s="2">
        <f>'Moving Avg'!H2602</f>
        <v>6.0541115000000021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6.7446999999999999</v>
      </c>
      <c r="C2603" s="2">
        <f>RSI!I2603</f>
        <v>52.172774822587385</v>
      </c>
      <c r="D2603" s="2">
        <f>MACD!E2603</f>
        <v>6.1895619517343015E-2</v>
      </c>
      <c r="E2603" s="2">
        <f>MACD!F2603</f>
        <v>0.10090944462073417</v>
      </c>
      <c r="F2603" s="2">
        <f>'Moving Avg'!D2603</f>
        <v>6.5887000000000002</v>
      </c>
      <c r="G2603" s="2">
        <f>'Moving Avg'!F2603</f>
        <v>6.6638450000000002</v>
      </c>
      <c r="H2603" s="2">
        <f>'Moving Avg'!G2603</f>
        <v>6.8672380000000031</v>
      </c>
      <c r="I2603" s="2">
        <f>'Moving Avg'!H2603</f>
        <v>6.0627230000000019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6.7351999999999999</v>
      </c>
      <c r="C2604" s="2">
        <f>RSI!I2604</f>
        <v>51.678752072241366</v>
      </c>
      <c r="D2604" s="2">
        <f>MACD!E2604</f>
        <v>4.3604173106746025E-2</v>
      </c>
      <c r="E2604" s="2">
        <f>MACD!F2604</f>
        <v>8.9448390317936555E-2</v>
      </c>
      <c r="F2604" s="2">
        <f>'Moving Avg'!D2604</f>
        <v>6.6229399999999998</v>
      </c>
      <c r="G2604" s="2">
        <f>'Moving Avg'!F2604</f>
        <v>6.6590900000000008</v>
      </c>
      <c r="H2604" s="2">
        <f>'Moving Avg'!G2604</f>
        <v>6.864574000000002</v>
      </c>
      <c r="I2604" s="2">
        <f>'Moving Avg'!H2604</f>
        <v>6.0713325000000022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6.6590999999999996</v>
      </c>
      <c r="C2605" s="2">
        <f>RSI!I2605</f>
        <v>47.776103250428527</v>
      </c>
      <c r="D2605" s="2">
        <f>MACD!E2605</f>
        <v>4.8176923946229522E-2</v>
      </c>
      <c r="E2605" s="2">
        <f>MACD!F2605</f>
        <v>8.1194097043595148E-2</v>
      </c>
      <c r="F2605" s="2">
        <f>'Moving Avg'!D2605</f>
        <v>6.6609999999999996</v>
      </c>
      <c r="G2605" s="2">
        <f>'Moving Avg'!F2605</f>
        <v>6.6505300000000007</v>
      </c>
      <c r="H2605" s="2">
        <f>'Moving Avg'!G2605</f>
        <v>6.8596280000000025</v>
      </c>
      <c r="I2605" s="2">
        <f>'Moving Avg'!H2605</f>
        <v>6.0793800000000022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6.6685999999999996</v>
      </c>
      <c r="C2606" s="2">
        <f>RSI!I2606</f>
        <v>48.30097528935945</v>
      </c>
      <c r="D2606" s="2">
        <f>MACD!E2606</f>
        <v>2.0867518775498084E-2</v>
      </c>
      <c r="E2606" s="2">
        <f>MACD!F2606</f>
        <v>6.9128781389975733E-2</v>
      </c>
      <c r="F2606" s="2">
        <f>'Moving Avg'!D2606</f>
        <v>6.6933399999999992</v>
      </c>
      <c r="G2606" s="2">
        <f>'Moving Avg'!F2606</f>
        <v>6.6462499999999993</v>
      </c>
      <c r="H2606" s="2">
        <f>'Moving Avg'!G2606</f>
        <v>6.8543000000000021</v>
      </c>
      <c r="I2606" s="2">
        <f>'Moving Avg'!H2606</f>
        <v>6.0869905000000015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6.6115000000000004</v>
      </c>
      <c r="C2607" s="2">
        <f>RSI!I2607</f>
        <v>45.350682121953916</v>
      </c>
      <c r="D2607" s="2">
        <f>MACD!E2607</f>
        <v>-7.7566212778812371E-4</v>
      </c>
      <c r="E2607" s="2">
        <f>MACD!F2607</f>
        <v>5.5147892686422964E-2</v>
      </c>
      <c r="F2607" s="2">
        <f>'Moving Avg'!D2607</f>
        <v>6.6838199999999999</v>
      </c>
      <c r="G2607" s="2">
        <f>'Moving Avg'!F2607</f>
        <v>6.6367349999999998</v>
      </c>
      <c r="H2607" s="2">
        <f>'Moving Avg'!G2607</f>
        <v>6.8457380000000008</v>
      </c>
      <c r="I2607" s="2">
        <f>'Moving Avg'!H2607</f>
        <v>6.0944105000000022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6.6115000000000004</v>
      </c>
      <c r="C2608" s="2">
        <f>RSI!I2608</f>
        <v>45.350682121953923</v>
      </c>
      <c r="D2608" s="2">
        <f>MACD!E2608</f>
        <v>-2.8837121101839891E-2</v>
      </c>
      <c r="E2608" s="2">
        <f>MACD!F2608</f>
        <v>3.8350889928770393E-2</v>
      </c>
      <c r="F2608" s="2">
        <f>'Moving Avg'!D2608</f>
        <v>6.6571799999999994</v>
      </c>
      <c r="G2608" s="2">
        <f>'Moving Avg'!F2608</f>
        <v>6.6296000000000008</v>
      </c>
      <c r="H2608" s="2">
        <f>'Moving Avg'!G2608</f>
        <v>6.8371760000000004</v>
      </c>
      <c r="I2608" s="2">
        <f>'Moving Avg'!H2608</f>
        <v>6.1018780000000028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6.6496000000000004</v>
      </c>
      <c r="C2609" s="2">
        <f>RSI!I2609</f>
        <v>47.817257584823629</v>
      </c>
      <c r="D2609" s="2">
        <f>MACD!E2609</f>
        <v>-4.029624569858381E-2</v>
      </c>
      <c r="E2609" s="2">
        <f>MACD!F2609</f>
        <v>2.2621462803299554E-2</v>
      </c>
      <c r="F2609" s="2">
        <f>'Moving Avg'!D2609</f>
        <v>6.6400600000000001</v>
      </c>
      <c r="G2609" s="2">
        <f>'Moving Avg'!F2609</f>
        <v>6.6291250000000002</v>
      </c>
      <c r="H2609" s="2">
        <f>'Moving Avg'!G2609</f>
        <v>6.8297559999999997</v>
      </c>
      <c r="I2609" s="2">
        <f>'Moving Avg'!H2609</f>
        <v>6.1096785000000011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6.5830000000000002</v>
      </c>
      <c r="C2610" s="2">
        <f>RSI!I2610</f>
        <v>44.072598740189456</v>
      </c>
      <c r="D2610" s="2">
        <f>MACD!E2610</f>
        <v>-5.9503294933086259E-2</v>
      </c>
      <c r="E2610" s="2">
        <f>MACD!F2610</f>
        <v>6.1965112560223908E-3</v>
      </c>
      <c r="F2610" s="2">
        <f>'Moving Avg'!D2610</f>
        <v>6.6248400000000007</v>
      </c>
      <c r="G2610" s="2">
        <f>'Moving Avg'!F2610</f>
        <v>6.6205650000000009</v>
      </c>
      <c r="H2610" s="2">
        <f>'Moving Avg'!G2610</f>
        <v>6.8200520000000004</v>
      </c>
      <c r="I2610" s="2">
        <f>'Moving Avg'!H2610</f>
        <v>6.1171940000000014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</row>
    <row r="2611" spans="1:12" ht="13.5" x14ac:dyDescent="0.25">
      <c r="A2611" s="3">
        <f>RSI!A2611</f>
        <v>45807</v>
      </c>
      <c r="B2611" s="2">
        <f>RSI!B2611</f>
        <v>6.5640000000000001</v>
      </c>
      <c r="C2611" s="2">
        <f>RSI!I2611</f>
        <v>43.037134755488481</v>
      </c>
      <c r="D2611" s="2">
        <f>MACD!E2611</f>
        <v>-6.790593128566691E-2</v>
      </c>
      <c r="E2611" s="2">
        <f>MACD!F2611</f>
        <v>-8.6239772523154686E-3</v>
      </c>
      <c r="F2611" s="2">
        <f>'Moving Avg'!D2611</f>
        <v>6.6039200000000005</v>
      </c>
      <c r="G2611" s="2">
        <f>'Moving Avg'!F2611</f>
        <v>6.6158100000000006</v>
      </c>
      <c r="H2611" s="2">
        <f>'Moving Avg'!G2611</f>
        <v>6.8109200000000012</v>
      </c>
      <c r="I2611" s="2">
        <f>'Moving Avg'!H2611</f>
        <v>6.1246145000000025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6.5640000000000001</v>
      </c>
      <c r="C2612" s="2">
        <f>RSI!I2612</f>
        <v>43.037134755488481</v>
      </c>
      <c r="D2612" s="2">
        <f>MACD!E2612</f>
        <v>-5.0950664253806899E-2</v>
      </c>
      <c r="E2612" s="2">
        <f>MACD!F2612</f>
        <v>-1.7089314652613756E-2</v>
      </c>
      <c r="F2612" s="2">
        <f>'Moving Avg'!D2612</f>
        <v>6.5944199999999995</v>
      </c>
      <c r="G2612" s="2">
        <f>'Moving Avg'!F2612</f>
        <v>6.6110550000000003</v>
      </c>
      <c r="H2612" s="2">
        <f>'Moving Avg'!G2612</f>
        <v>6.8012180000000022</v>
      </c>
      <c r="I2612" s="2">
        <f>'Moving Avg'!H2612</f>
        <v>6.1320350000000019</v>
      </c>
      <c r="J2612" s="6" t="str">
        <f>OBV!F2612</f>
        <v>BULLISH</v>
      </c>
      <c r="K2612" s="6" t="str">
        <f>OBV!G2612</f>
        <v>NEUTRAL</v>
      </c>
      <c r="L2612" s="6" t="str">
        <f>OBV!H2612</f>
        <v>BULLISH DIVERGENCE</v>
      </c>
    </row>
    <row r="2613" spans="1:12" ht="13.5" x14ac:dyDescent="0.25">
      <c r="A2613" s="3">
        <f>RSI!A2613</f>
        <v>45811</v>
      </c>
      <c r="B2613" s="2">
        <f>RSI!B2613</f>
        <v>6.5640000000000001</v>
      </c>
      <c r="C2613" s="2">
        <f>RSI!I2613</f>
        <v>43.037134755488481</v>
      </c>
      <c r="D2613" s="2">
        <f>MACD!E2613</f>
        <v>-2.2832997328516846E-2</v>
      </c>
      <c r="E2613" s="2">
        <f>MACD!F2613</f>
        <v>-1.8238051187794375E-2</v>
      </c>
      <c r="F2613" s="2">
        <f>'Moving Avg'!D2613</f>
        <v>6.5849199999999994</v>
      </c>
      <c r="G2613" s="2">
        <f>'Moving Avg'!F2613</f>
        <v>6.6063000000000001</v>
      </c>
      <c r="H2613" s="2">
        <f>'Moving Avg'!G2613</f>
        <v>6.7915160000000023</v>
      </c>
      <c r="I2613" s="2">
        <f>'Moving Avg'!H2613</f>
        <v>6.1395030000000022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6.4878999999999998</v>
      </c>
      <c r="C2614" s="2">
        <f>RSI!I2614</f>
        <v>38.510918301721233</v>
      </c>
      <c r="D2614" s="2">
        <f>MACD!E2614</f>
        <v>5.6914767278053446E-3</v>
      </c>
      <c r="E2614" s="2">
        <f>MACD!F2614</f>
        <v>-1.3452145604674432E-2</v>
      </c>
      <c r="F2614" s="2">
        <f>'Moving Avg'!D2614</f>
        <v>6.5525800000000007</v>
      </c>
      <c r="G2614" s="2">
        <f>'Moving Avg'!F2614</f>
        <v>6.5977399999999999</v>
      </c>
      <c r="H2614" s="2">
        <f>'Moving Avg'!G2614</f>
        <v>6.7806720000000027</v>
      </c>
      <c r="I2614" s="2">
        <f>'Moving Avg'!H2614</f>
        <v>6.146828000000002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6.5164</v>
      </c>
      <c r="C2615" s="2">
        <f>RSI!I2615</f>
        <v>41.012954009148984</v>
      </c>
      <c r="D2615" s="2">
        <f>MACD!E2615</f>
        <v>1.6974281453095763E-2</v>
      </c>
      <c r="E2615" s="2">
        <f>MACD!F2615</f>
        <v>-7.3668601931203932E-3</v>
      </c>
      <c r="F2615" s="2">
        <f>'Moving Avg'!D2615</f>
        <v>6.5392600000000005</v>
      </c>
      <c r="G2615" s="2">
        <f>'Moving Avg'!F2615</f>
        <v>6.5858500000000006</v>
      </c>
      <c r="H2615" s="2">
        <f>'Moving Avg'!G2615</f>
        <v>6.7705880000000009</v>
      </c>
      <c r="I2615" s="2">
        <f>'Moving Avg'!H2615</f>
        <v>6.1538200000000014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6.4687999999999999</v>
      </c>
      <c r="C2616" s="2">
        <f>RSI!I2616</f>
        <v>38.215986945860806</v>
      </c>
      <c r="D2616" s="2">
        <f>MACD!E2616</f>
        <v>3.2234321833843893E-2</v>
      </c>
      <c r="E2616" s="2">
        <f>MACD!F2616</f>
        <v>5.5337621227246388E-4</v>
      </c>
      <c r="F2616" s="2">
        <f>'Moving Avg'!D2616</f>
        <v>6.5202200000000001</v>
      </c>
      <c r="G2616" s="2">
        <f>'Moving Avg'!F2616</f>
        <v>6.5815650000000003</v>
      </c>
      <c r="H2616" s="2">
        <f>'Moving Avg'!G2616</f>
        <v>6.7591720000000013</v>
      </c>
      <c r="I2616" s="2">
        <f>'Moving Avg'!H2616</f>
        <v>6.1610495000000016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6.4687999999999999</v>
      </c>
      <c r="C2617" s="2">
        <f>RSI!I2617</f>
        <v>38.215986945860806</v>
      </c>
      <c r="D2617" s="2">
        <f>MACD!E2617</f>
        <v>3.731515892036974E-2</v>
      </c>
      <c r="E2617" s="2">
        <f>MACD!F2617</f>
        <v>7.9057327538919198E-3</v>
      </c>
      <c r="F2617" s="2">
        <f>'Moving Avg'!D2617</f>
        <v>6.5011800000000006</v>
      </c>
      <c r="G2617" s="2">
        <f>'Moving Avg'!F2617</f>
        <v>6.5782350000000012</v>
      </c>
      <c r="H2617" s="2">
        <f>'Moving Avg'!G2617</f>
        <v>6.7475659999999991</v>
      </c>
      <c r="I2617" s="2">
        <f>'Moving Avg'!H2617</f>
        <v>6.1678985000000015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6.5640000000000001</v>
      </c>
      <c r="C2618" s="2">
        <f>RSI!I2618</f>
        <v>46.6544585132187</v>
      </c>
      <c r="D2618" s="2">
        <f>MACD!E2618</f>
        <v>3.5444986735506667E-2</v>
      </c>
      <c r="E2618" s="2">
        <f>MACD!F2618</f>
        <v>1.341358355021487E-2</v>
      </c>
      <c r="F2618" s="2">
        <f>'Moving Avg'!D2618</f>
        <v>6.5011800000000006</v>
      </c>
      <c r="G2618" s="2">
        <f>'Moving Avg'!F2618</f>
        <v>6.5829949999999995</v>
      </c>
      <c r="H2618" s="2">
        <f>'Moving Avg'!G2618</f>
        <v>6.7378639999999992</v>
      </c>
      <c r="I2618" s="2">
        <f>'Moving Avg'!H2618</f>
        <v>6.1751760000000013</v>
      </c>
      <c r="J2618" s="6" t="str">
        <f>OBV!F2618</f>
        <v>BULLISH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6.5449000000000002</v>
      </c>
      <c r="C2619" s="2">
        <f>RSI!I2619</f>
        <v>45.317150717896233</v>
      </c>
      <c r="D2619" s="2">
        <f>MACD!E2619</f>
        <v>4.1393484462631136E-2</v>
      </c>
      <c r="E2619" s="2">
        <f>MACD!F2619</f>
        <v>1.9009563732698125E-2</v>
      </c>
      <c r="F2619" s="2">
        <f>'Moving Avg'!D2619</f>
        <v>6.5125799999999998</v>
      </c>
      <c r="G2619" s="2">
        <f>'Moving Avg'!F2619</f>
        <v>6.5820399999999992</v>
      </c>
      <c r="H2619" s="2">
        <f>'Moving Avg'!G2619</f>
        <v>6.7277800000000001</v>
      </c>
      <c r="I2619" s="2">
        <f>'Moving Avg'!H2619</f>
        <v>6.1823580000000016</v>
      </c>
      <c r="J2619" s="6" t="str">
        <f>OBV!F2619</f>
        <v>BULLISH</v>
      </c>
      <c r="K2619" s="6" t="str">
        <f>OBV!G2619</f>
        <v>NEUTRAL</v>
      </c>
      <c r="L2619" s="6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6.4687999999999999</v>
      </c>
      <c r="C2620" s="2">
        <f>RSI!I2620</f>
        <v>40.353966196647356</v>
      </c>
      <c r="D2620" s="2">
        <f>MACD!E2620</f>
        <v>4.2166313343281914E-2</v>
      </c>
      <c r="E2620" s="2">
        <f>MACD!F2620</f>
        <v>2.3640913654814882E-2</v>
      </c>
      <c r="F2620" s="2">
        <f>'Moving Avg'!D2620</f>
        <v>6.5030600000000005</v>
      </c>
      <c r="G2620" s="2">
        <f>'Moving Avg'!F2620</f>
        <v>6.5820399999999992</v>
      </c>
      <c r="H2620" s="2">
        <f>'Moving Avg'!G2620</f>
        <v>6.7144599999999999</v>
      </c>
      <c r="I2620" s="2">
        <f>'Moving Avg'!H2620</f>
        <v>6.1891595000000015</v>
      </c>
      <c r="J2620" s="6" t="str">
        <f>OBV!F2620</f>
        <v>BULLISH</v>
      </c>
      <c r="K2620" s="6" t="str">
        <f>OBV!G2620</f>
        <v>NEUTRAL</v>
      </c>
      <c r="L2620" s="6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6.5354000000000001</v>
      </c>
      <c r="C2621" s="2">
        <f>RSI!I2621</f>
        <v>45.934692906751025</v>
      </c>
      <c r="D2621" s="2">
        <f>MACD!E2621</f>
        <v>3.5736292513670165E-2</v>
      </c>
      <c r="E2621" s="2">
        <f>MACD!F2621</f>
        <v>2.6059989426585939E-2</v>
      </c>
      <c r="F2621" s="2">
        <f>'Moving Avg'!D2621</f>
        <v>6.5163800000000007</v>
      </c>
      <c r="G2621" s="2">
        <f>'Moving Avg'!F2621</f>
        <v>6.5834649999999995</v>
      </c>
      <c r="H2621" s="2">
        <f>'Moving Avg'!G2621</f>
        <v>6.7028539999999994</v>
      </c>
      <c r="I2621" s="2">
        <f>'Moving Avg'!H2621</f>
        <v>6.1966270000000012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</row>
    <row r="2622" spans="1:12" ht="13.5" x14ac:dyDescent="0.25">
      <c r="A2622" s="3">
        <f>RSI!A2622</f>
        <v>45825</v>
      </c>
      <c r="B2622" s="2">
        <f>RSI!B2622</f>
        <v>6.4592999999999998</v>
      </c>
      <c r="C2622" s="2">
        <f>RSI!I2622</f>
        <v>41.192076674729044</v>
      </c>
      <c r="D2622" s="2">
        <f>MACD!E2622</f>
        <v>3.6254238672650096E-2</v>
      </c>
      <c r="E2622" s="2">
        <f>MACD!F2622</f>
        <v>2.8098839275798773E-2</v>
      </c>
      <c r="F2622" s="2">
        <f>'Moving Avg'!D2622</f>
        <v>6.5144800000000007</v>
      </c>
      <c r="G2622" s="2">
        <f>'Moving Avg'!F2622</f>
        <v>6.5734749999999993</v>
      </c>
      <c r="H2622" s="2">
        <f>'Moving Avg'!G2622</f>
        <v>6.6912479999999981</v>
      </c>
      <c r="I2622" s="2">
        <f>'Moving Avg'!H2622</f>
        <v>6.2038565000000006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</row>
    <row r="2623" spans="1:12" ht="13.5" x14ac:dyDescent="0.25">
      <c r="A2623" s="3">
        <f>RSI!A2623</f>
        <v>45826</v>
      </c>
      <c r="B2623" s="2">
        <f>RSI!B2623</f>
        <v>6.5449000000000002</v>
      </c>
      <c r="C2623" s="2">
        <f>RSI!I2623</f>
        <v>47.729513427141157</v>
      </c>
      <c r="D2623" s="2">
        <f>MACD!E2623</f>
        <v>3.1099304880709333E-2</v>
      </c>
      <c r="E2623" s="2">
        <f>MACD!F2623</f>
        <v>2.8698932396780886E-2</v>
      </c>
      <c r="F2623" s="2">
        <f>'Moving Avg'!D2623</f>
        <v>6.5106599999999997</v>
      </c>
      <c r="G2623" s="2">
        <f>'Moving Avg'!F2623</f>
        <v>6.563485</v>
      </c>
      <c r="H2623" s="2">
        <f>'Moving Avg'!G2623</f>
        <v>6.683825999999998</v>
      </c>
      <c r="I2623" s="2">
        <f>'Moving Avg'!H2623</f>
        <v>6.2110860000000017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6.5449000000000002</v>
      </c>
      <c r="C2624" s="2">
        <f>RSI!I2624</f>
        <v>47.729513427141157</v>
      </c>
      <c r="D2624" s="2">
        <f>MACD!E2624</f>
        <v>1.5216102566445677E-2</v>
      </c>
      <c r="E2624" s="2">
        <f>MACD!F2624</f>
        <v>2.6002366430713846E-2</v>
      </c>
      <c r="F2624" s="2">
        <f>'Moving Avg'!D2624</f>
        <v>6.5106599999999997</v>
      </c>
      <c r="G2624" s="2">
        <f>'Moving Avg'!F2624</f>
        <v>6.5539699999999996</v>
      </c>
      <c r="H2624" s="2">
        <f>'Moving Avg'!G2624</f>
        <v>6.6769759999999962</v>
      </c>
      <c r="I2624" s="2">
        <f>'Moving Avg'!H2624</f>
        <v>6.218315500000001</v>
      </c>
      <c r="J2624" s="6" t="str">
        <f>OBV!F2624</f>
        <v>BEARISH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6.5449000000000002</v>
      </c>
      <c r="C2625" s="2">
        <f>RSI!I2625</f>
        <v>47.729513427141157</v>
      </c>
      <c r="D2625" s="2">
        <f>MACD!E2625</f>
        <v>6.3336380459659836E-3</v>
      </c>
      <c r="E2625" s="2">
        <f>MACD!F2625</f>
        <v>2.2068620753764277E-2</v>
      </c>
      <c r="F2625" s="2">
        <f>'Moving Avg'!D2625</f>
        <v>6.525879999999999</v>
      </c>
      <c r="G2625" s="2">
        <f>'Moving Avg'!F2625</f>
        <v>6.5482600000000009</v>
      </c>
      <c r="H2625" s="2">
        <f>'Moving Avg'!G2625</f>
        <v>6.6689839999999956</v>
      </c>
      <c r="I2625" s="2">
        <f>'Moving Avg'!H2625</f>
        <v>6.2255450000000003</v>
      </c>
      <c r="J2625" s="6" t="str">
        <f>OBV!F2625</f>
        <v>BEARISH</v>
      </c>
      <c r="K2625" s="6" t="str">
        <f>OBV!G2625</f>
        <v>NEUTRAL</v>
      </c>
      <c r="L2625" s="6" t="str">
        <f>OBV!H2625</f>
        <v>BEARISH DIVERGENCE</v>
      </c>
    </row>
    <row r="2626" spans="1:12" ht="13.5" x14ac:dyDescent="0.25">
      <c r="A2626" s="3">
        <f>RSI!A2626</f>
        <v>45831</v>
      </c>
      <c r="B2626" s="2">
        <f>RSI!B2626</f>
        <v>6.8398000000000003</v>
      </c>
      <c r="C2626" s="2">
        <f>RSI!I2626</f>
        <v>64.642182852992306</v>
      </c>
      <c r="D2626" s="2">
        <f>MACD!E2626</f>
        <v>-3.0190043707071013E-2</v>
      </c>
      <c r="E2626" s="2">
        <f>MACD!F2626</f>
        <v>1.161688786159722E-2</v>
      </c>
      <c r="F2626" s="2">
        <f>'Moving Avg'!D2626</f>
        <v>6.5867600000000008</v>
      </c>
      <c r="G2626" s="2">
        <f>'Moving Avg'!F2626</f>
        <v>6.5568200000000001</v>
      </c>
      <c r="H2626" s="2">
        <f>'Moving Avg'!G2626</f>
        <v>6.6670799999999959</v>
      </c>
      <c r="I2626" s="2">
        <f>'Moving Avg'!H2626</f>
        <v>6.2337735000000007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6.7827999999999999</v>
      </c>
      <c r="C2627" s="2">
        <f>RSI!I2627</f>
        <v>60.563223597604939</v>
      </c>
      <c r="D2627" s="2">
        <f>MACD!E2627</f>
        <v>-5.846711580751851E-2</v>
      </c>
      <c r="E2627" s="2">
        <f>MACD!F2627</f>
        <v>-2.3999128722259257E-3</v>
      </c>
      <c r="F2627" s="2">
        <f>'Moving Avg'!D2627</f>
        <v>6.6514600000000002</v>
      </c>
      <c r="G2627" s="2">
        <f>'Moving Avg'!F2627</f>
        <v>6.5653849999999991</v>
      </c>
      <c r="H2627" s="2">
        <f>'Moving Avg'!G2627</f>
        <v>6.6627039999999962</v>
      </c>
      <c r="I2627" s="2">
        <f>'Moving Avg'!H2627</f>
        <v>6.2420024999999999</v>
      </c>
      <c r="J2627" s="6" t="str">
        <f>OBV!F2627</f>
        <v>BEARISH</v>
      </c>
      <c r="K2627" s="6" t="str">
        <f>OBV!G2627</f>
        <v>NEUTRAL</v>
      </c>
      <c r="L2627" s="6" t="str">
        <f>OBV!H2627</f>
        <v>BEARISH DIVERGENCE</v>
      </c>
    </row>
    <row r="2628" spans="1:12" ht="13.5" x14ac:dyDescent="0.25">
      <c r="A2628" s="3">
        <f>RSI!A2628</f>
        <v>45833</v>
      </c>
      <c r="B2628" s="2">
        <f>RSI!B2628</f>
        <v>6.8589000000000002</v>
      </c>
      <c r="C2628" s="2">
        <f>RSI!I2628</f>
        <v>63.84352619031656</v>
      </c>
      <c r="D2628" s="2">
        <f>MACD!E2628</f>
        <v>-7.4524455877012841E-2</v>
      </c>
      <c r="E2628" s="2">
        <f>MACD!F2628</f>
        <v>-1.6824821473183309E-2</v>
      </c>
      <c r="F2628" s="2">
        <f>'Moving Avg'!D2628</f>
        <v>6.7142600000000003</v>
      </c>
      <c r="G2628" s="2">
        <f>'Moving Avg'!F2628</f>
        <v>6.5777549999999989</v>
      </c>
      <c r="H2628" s="2">
        <f>'Moving Avg'!G2628</f>
        <v>6.662893999999997</v>
      </c>
      <c r="I2628" s="2">
        <f>'Moving Avg'!H2628</f>
        <v>6.2503264999999999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6.8018000000000001</v>
      </c>
      <c r="C2629" s="2">
        <f>RSI!I2629</f>
        <v>59.82270568950004</v>
      </c>
      <c r="D2629" s="2">
        <f>MACD!E2629</f>
        <v>-8.8325227089557146E-2</v>
      </c>
      <c r="E2629" s="2">
        <f>MACD!F2629</f>
        <v>-3.1124902596458077E-2</v>
      </c>
      <c r="F2629" s="2">
        <f>'Moving Avg'!D2629</f>
        <v>6.7656400000000003</v>
      </c>
      <c r="G2629" s="2">
        <f>'Moving Avg'!F2629</f>
        <v>6.5853649999999986</v>
      </c>
      <c r="H2629" s="2">
        <f>'Moving Avg'!G2629</f>
        <v>6.6568059999999969</v>
      </c>
      <c r="I2629" s="2">
        <f>'Moving Avg'!H2629</f>
        <v>6.2583649999999986</v>
      </c>
      <c r="J2629" s="6" t="str">
        <f>OBV!F2629</f>
        <v>BEARISH</v>
      </c>
      <c r="K2629" s="6" t="str">
        <f>OBV!G2629</f>
        <v>NEUTRAL</v>
      </c>
      <c r="L2629" s="6" t="str">
        <f>OBV!H2629</f>
        <v>BEARISH DIVERGENCE</v>
      </c>
    </row>
    <row r="2630" spans="1:12" ht="13.5" x14ac:dyDescent="0.25">
      <c r="A2630" s="3">
        <f>RSI!A2630</f>
        <v>45838</v>
      </c>
      <c r="B2630" s="2">
        <f>RSI!B2630</f>
        <v>6.5640000000000001</v>
      </c>
      <c r="C2630" s="2">
        <f>RSI!I2630</f>
        <v>46.646808900098421</v>
      </c>
      <c r="D2630" s="2">
        <f>MACD!E2630</f>
        <v>-9.5151754653920229E-2</v>
      </c>
      <c r="E2630" s="2">
        <f>MACD!F2630</f>
        <v>-4.3930273007950507E-2</v>
      </c>
      <c r="F2630" s="2">
        <f>'Moving Avg'!D2630</f>
        <v>6.7694600000000005</v>
      </c>
      <c r="G2630" s="2">
        <f>'Moving Avg'!F2630</f>
        <v>6.5844149999999999</v>
      </c>
      <c r="H2630" s="2">
        <f>'Moving Avg'!G2630</f>
        <v>6.6469139999999971</v>
      </c>
      <c r="I2630" s="2">
        <f>'Moving Avg'!H2630</f>
        <v>6.2655474999999994</v>
      </c>
      <c r="J2630" s="6" t="str">
        <f>OBV!F2630</f>
        <v>BEARISH</v>
      </c>
      <c r="K2630" s="6" t="str">
        <f>OBV!G2630</f>
        <v>NEUTRAL</v>
      </c>
      <c r="L2630" s="6" t="str">
        <f>OBV!H2630</f>
        <v>BEARISH DIVERGENCE</v>
      </c>
    </row>
    <row r="2631" spans="1:12" ht="13.5" x14ac:dyDescent="0.25">
      <c r="A2631" s="3">
        <f>RSI!A2631</f>
        <v>45839</v>
      </c>
      <c r="B2631" s="2">
        <f>RSI!B2631</f>
        <v>6.7637</v>
      </c>
      <c r="C2631" s="2">
        <f>RSI!I2631</f>
        <v>55.508933416874285</v>
      </c>
      <c r="D2631" s="2">
        <f>MACD!E2631</f>
        <v>-0.10504716223678123</v>
      </c>
      <c r="E2631" s="2">
        <f>MACD!F2631</f>
        <v>-5.6153650853716652E-2</v>
      </c>
      <c r="F2631" s="2">
        <f>'Moving Avg'!D2631</f>
        <v>6.7542400000000002</v>
      </c>
      <c r="G2631" s="2">
        <f>'Moving Avg'!F2631</f>
        <v>6.5944000000000003</v>
      </c>
      <c r="H2631" s="2">
        <f>'Moving Avg'!G2631</f>
        <v>6.6442499999999969</v>
      </c>
      <c r="I2631" s="2">
        <f>'Moving Avg'!H2631</f>
        <v>6.2734904999999994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6.8303000000000003</v>
      </c>
      <c r="C2632" s="2">
        <f>RSI!I2632</f>
        <v>58.013692594364471</v>
      </c>
      <c r="D2632" s="2">
        <f>MACD!E2632</f>
        <v>-0.13084559083034186</v>
      </c>
      <c r="E2632" s="2">
        <f>MACD!F2632</f>
        <v>-7.1092038849041694E-2</v>
      </c>
      <c r="F2632" s="2">
        <f>'Moving Avg'!D2632</f>
        <v>6.7637400000000003</v>
      </c>
      <c r="G2632" s="2">
        <f>'Moving Avg'!F2632</f>
        <v>6.6077150000000007</v>
      </c>
      <c r="H2632" s="2">
        <f>'Moving Avg'!G2632</f>
        <v>6.6404439999999987</v>
      </c>
      <c r="I2632" s="2">
        <f>'Moving Avg'!H2632</f>
        <v>6.2819570000000002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6.9063999999999997</v>
      </c>
      <c r="C2633" s="2">
        <f>RSI!I2633</f>
        <v>60.733923547889077</v>
      </c>
      <c r="D2633" s="2">
        <f>MACD!E2633</f>
        <v>-0.14626264353663121</v>
      </c>
      <c r="E2633" s="2">
        <f>MACD!F2633</f>
        <v>-8.6126159786559603E-2</v>
      </c>
      <c r="F2633" s="2">
        <f>'Moving Avg'!D2633</f>
        <v>6.7732399999999995</v>
      </c>
      <c r="G2633" s="2">
        <f>'Moving Avg'!F2633</f>
        <v>6.6248349999999991</v>
      </c>
      <c r="H2633" s="2">
        <f>'Moving Avg'!G2633</f>
        <v>6.6396820000000005</v>
      </c>
      <c r="I2633" s="2">
        <f>'Moving Avg'!H2633</f>
        <v>6.2904234999999993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6.9160000000000004</v>
      </c>
      <c r="C2634" s="2">
        <f>RSI!I2634</f>
        <v>61.076518559149612</v>
      </c>
      <c r="D2634" s="2">
        <f>MACD!E2634</f>
        <v>-0.16150548946279386</v>
      </c>
      <c r="E2634" s="2">
        <f>MACD!F2634</f>
        <v>-0.10120202572180645</v>
      </c>
      <c r="F2634" s="2">
        <f>'Moving Avg'!D2634</f>
        <v>6.7960800000000008</v>
      </c>
      <c r="G2634" s="2">
        <f>'Moving Avg'!F2634</f>
        <v>6.6462400000000006</v>
      </c>
      <c r="H2634" s="2">
        <f>'Moving Avg'!G2634</f>
        <v>6.6413960000000012</v>
      </c>
      <c r="I2634" s="2">
        <f>'Moving Avg'!H2634</f>
        <v>6.2990329999999979</v>
      </c>
      <c r="J2634" s="6" t="str">
        <f>OBV!F2634</f>
        <v>BULLISH</v>
      </c>
      <c r="K2634" s="6" t="str">
        <f>OBV!G2634</f>
        <v>NEUTRAL</v>
      </c>
      <c r="L2634" s="6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6.9255000000000004</v>
      </c>
      <c r="C2635" s="2">
        <f>RSI!I2635</f>
        <v>61.435104077243452</v>
      </c>
      <c r="D2635" s="2">
        <f>MACD!E2635</f>
        <v>-0.17654013525152212</v>
      </c>
      <c r="E2635" s="2">
        <f>MACD!F2635</f>
        <v>-0.11626964762774958</v>
      </c>
      <c r="F2635" s="2">
        <f>'Moving Avg'!D2635</f>
        <v>6.8683800000000002</v>
      </c>
      <c r="G2635" s="2">
        <f>'Moving Avg'!F2635</f>
        <v>6.6666949999999998</v>
      </c>
      <c r="H2635" s="2">
        <f>'Moving Avg'!G2635</f>
        <v>6.6433000000000018</v>
      </c>
      <c r="I2635" s="2">
        <f>'Moving Avg'!H2635</f>
        <v>6.3077374999999973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6.7446999999999999</v>
      </c>
      <c r="C2636" s="2">
        <f>RSI!I2636</f>
        <v>51.677521249376845</v>
      </c>
      <c r="D2636" s="2">
        <f>MACD!E2636</f>
        <v>-0.13188306132244509</v>
      </c>
      <c r="E2636" s="2">
        <f>MACD!F2636</f>
        <v>-0.11939233036668868</v>
      </c>
      <c r="F2636" s="2">
        <f>'Moving Avg'!D2636</f>
        <v>6.8645799999999992</v>
      </c>
      <c r="G2636" s="2">
        <f>'Moving Avg'!F2636</f>
        <v>6.6804900000000007</v>
      </c>
      <c r="H2636" s="2">
        <f>'Moving Avg'!G2636</f>
        <v>6.6431100000000027</v>
      </c>
      <c r="I2636" s="2">
        <f>'Moving Avg'!H2636</f>
        <v>6.3155379999999965</v>
      </c>
      <c r="J2636" s="6" t="str">
        <f>OBV!F2636</f>
        <v>BULLISH</v>
      </c>
      <c r="K2636" s="6" t="str">
        <f>OBV!G2636</f>
        <v>NEUTRAL</v>
      </c>
      <c r="L2636" s="6" t="str">
        <f>OBV!H2636</f>
        <v>BULLISH DIVERGENCE</v>
      </c>
    </row>
    <row r="2637" spans="1:12" ht="13.5" x14ac:dyDescent="0.25">
      <c r="A2637" s="3">
        <f>RSI!A2637</f>
        <v>45847</v>
      </c>
      <c r="B2637" s="2">
        <f>RSI!B2637</f>
        <v>6.9634999999999998</v>
      </c>
      <c r="C2637" s="2">
        <f>RSI!I2637</f>
        <v>59.964630498259879</v>
      </c>
      <c r="D2637" s="2">
        <f>MACD!E2637</f>
        <v>-0.1192852619612319</v>
      </c>
      <c r="E2637" s="2">
        <f>MACD!F2637</f>
        <v>-0.11937091668559734</v>
      </c>
      <c r="F2637" s="2">
        <f>'Moving Avg'!D2637</f>
        <v>6.8912200000000015</v>
      </c>
      <c r="G2637" s="2">
        <f>'Moving Avg'!F2637</f>
        <v>6.7052249999999987</v>
      </c>
      <c r="H2637" s="2">
        <f>'Moving Avg'!G2637</f>
        <v>6.6463440000000036</v>
      </c>
      <c r="I2637" s="2">
        <f>'Moving Avg'!H2637</f>
        <v>6.3240519999999973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7.0301</v>
      </c>
      <c r="C2638" s="2">
        <f>RSI!I2638</f>
        <v>62.095497091811104</v>
      </c>
      <c r="D2638" s="2">
        <f>MACD!E2638</f>
        <v>-0.10334071531684952</v>
      </c>
      <c r="E2638" s="2">
        <f>MACD!F2638</f>
        <v>-0.11616487641184778</v>
      </c>
      <c r="F2638" s="2">
        <f>'Moving Avg'!D2638</f>
        <v>6.9159600000000001</v>
      </c>
      <c r="G2638" s="2">
        <f>'Moving Avg'!F2638</f>
        <v>6.7285299999999992</v>
      </c>
      <c r="H2638" s="2">
        <f>'Moving Avg'!G2638</f>
        <v>6.6518620000000022</v>
      </c>
      <c r="I2638" s="2">
        <f>'Moving Avg'!H2638</f>
        <v>6.332090499999997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7.0110999999999999</v>
      </c>
      <c r="C2639" s="2">
        <f>RSI!I2639</f>
        <v>61.09643530763644</v>
      </c>
      <c r="D2639" s="2">
        <f>MACD!E2639</f>
        <v>-9.8999082301256536E-2</v>
      </c>
      <c r="E2639" s="2">
        <f>MACD!F2639</f>
        <v>-0.11273171758972954</v>
      </c>
      <c r="F2639" s="2">
        <f>'Moving Avg'!D2639</f>
        <v>6.9349800000000004</v>
      </c>
      <c r="G2639" s="2">
        <f>'Moving Avg'!F2639</f>
        <v>6.7518399999999996</v>
      </c>
      <c r="H2639" s="2">
        <f>'Moving Avg'!G2639</f>
        <v>6.658902000000003</v>
      </c>
      <c r="I2639" s="2">
        <f>'Moving Avg'!H2639</f>
        <v>6.3397484999999962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6.9444999999999997</v>
      </c>
      <c r="C2640" s="2">
        <f>RSI!I2640</f>
        <v>57.598219417253937</v>
      </c>
      <c r="D2640" s="2">
        <f>MACD!E2640</f>
        <v>-0.12850579053916888</v>
      </c>
      <c r="E2640" s="2">
        <f>MACD!F2640</f>
        <v>-0.11588653217961742</v>
      </c>
      <c r="F2640" s="2">
        <f>'Moving Avg'!D2640</f>
        <v>6.9387799999999995</v>
      </c>
      <c r="G2640" s="2">
        <f>'Moving Avg'!F2640</f>
        <v>6.7756249999999998</v>
      </c>
      <c r="H2640" s="2">
        <f>'Moving Avg'!G2640</f>
        <v>6.6627080000000038</v>
      </c>
      <c r="I2640" s="2">
        <f>'Moving Avg'!H2640</f>
        <v>6.347120999999996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6.9444999999999997</v>
      </c>
      <c r="C2641" s="2">
        <f>RSI!I2641</f>
        <v>57.598219417253937</v>
      </c>
      <c r="D2641" s="2">
        <f>MACD!E2641</f>
        <v>-0.1237722338533267</v>
      </c>
      <c r="E2641" s="2">
        <f>MACD!F2641</f>
        <v>-0.11746367251435928</v>
      </c>
      <c r="F2641" s="2">
        <f>'Moving Avg'!D2641</f>
        <v>6.9787399999999993</v>
      </c>
      <c r="G2641" s="2">
        <f>'Moving Avg'!F2641</f>
        <v>6.7960800000000008</v>
      </c>
      <c r="H2641" s="2">
        <f>'Moving Avg'!G2641</f>
        <v>6.6684160000000023</v>
      </c>
      <c r="I2641" s="2">
        <f>'Moving Avg'!H2641</f>
        <v>6.354303499999995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6.9349999999999996</v>
      </c>
      <c r="C2642" s="2">
        <f>RSI!I2642</f>
        <v>57.057758633537482</v>
      </c>
      <c r="D2642" s="2">
        <f>MACD!E2642</f>
        <v>-0.10976363834329828</v>
      </c>
      <c r="E2642" s="2">
        <f>MACD!F2642</f>
        <v>-0.11592366568014709</v>
      </c>
      <c r="F2642" s="2">
        <f>'Moving Avg'!D2642</f>
        <v>6.9730400000000001</v>
      </c>
      <c r="G2642" s="2">
        <f>'Moving Avg'!F2642</f>
        <v>6.8198650000000001</v>
      </c>
      <c r="H2642" s="2">
        <f>'Moving Avg'!G2642</f>
        <v>6.6739340000000027</v>
      </c>
      <c r="I2642" s="2">
        <f>'Moving Avg'!H2642</f>
        <v>6.3612004999999954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</row>
    <row r="2643" spans="1:12" ht="13.5" x14ac:dyDescent="0.25">
      <c r="A2643" s="3">
        <f>RSI!A2643</f>
        <v>45855</v>
      </c>
      <c r="B2643" s="2">
        <f>RSI!B2643</f>
        <v>6.9349999999999996</v>
      </c>
      <c r="C2643" s="2">
        <f>RSI!I2643</f>
        <v>57.057758633537482</v>
      </c>
      <c r="D2643" s="2">
        <f>MACD!E2643</f>
        <v>-8.7022845412725758E-2</v>
      </c>
      <c r="E2643" s="2">
        <f>MACD!F2643</f>
        <v>-0.11014350162666284</v>
      </c>
      <c r="F2643" s="2">
        <f>'Moving Avg'!D2643</f>
        <v>6.9540199999999999</v>
      </c>
      <c r="G2643" s="2">
        <f>'Moving Avg'!F2643</f>
        <v>6.8393699999999997</v>
      </c>
      <c r="H2643" s="2">
        <f>'Moving Avg'!G2643</f>
        <v>6.6794520000000022</v>
      </c>
      <c r="I2643" s="2">
        <f>'Moving Avg'!H2643</f>
        <v>6.3681449999999948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6.8968999999999996</v>
      </c>
      <c r="C2644" s="2">
        <f>RSI!I2644</f>
        <v>54.671661397894162</v>
      </c>
      <c r="D2644" s="2">
        <f>MACD!E2644</f>
        <v>-6.424105214332787E-2</v>
      </c>
      <c r="E2644" s="2">
        <f>MACD!F2644</f>
        <v>-0.10096301172999585</v>
      </c>
      <c r="F2644" s="2">
        <f>'Moving Avg'!D2644</f>
        <v>6.9311799999999995</v>
      </c>
      <c r="G2644" s="2">
        <f>'Moving Avg'!F2644</f>
        <v>6.8569699999999996</v>
      </c>
      <c r="H2644" s="2">
        <f>'Moving Avg'!G2644</f>
        <v>6.6842080000000017</v>
      </c>
      <c r="I2644" s="2">
        <f>'Moving Avg'!H2644</f>
        <v>6.3752794999999942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6.7542</v>
      </c>
      <c r="C2645" s="2">
        <f>RSI!I2645</f>
        <v>46.780794711110616</v>
      </c>
      <c r="D2645" s="2">
        <f>MACD!E2645</f>
        <v>-3.3410404400713745E-2</v>
      </c>
      <c r="E2645" s="2">
        <f>MACD!F2645</f>
        <v>-8.7452490264139426E-2</v>
      </c>
      <c r="F2645" s="2">
        <f>'Moving Avg'!D2645</f>
        <v>6.8931199999999988</v>
      </c>
      <c r="G2645" s="2">
        <f>'Moving Avg'!F2645</f>
        <v>6.8674350000000004</v>
      </c>
      <c r="H2645" s="2">
        <f>'Moving Avg'!G2645</f>
        <v>6.6842080000000017</v>
      </c>
      <c r="I2645" s="2">
        <f>'Moving Avg'!H2645</f>
        <v>6.3813674999999952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6.7542</v>
      </c>
      <c r="C2646" s="2">
        <f>RSI!I2646</f>
        <v>46.780794711110616</v>
      </c>
      <c r="D2646" s="2">
        <f>MACD!E2646</f>
        <v>-3.4737841019455651E-2</v>
      </c>
      <c r="E2646" s="2">
        <f>MACD!F2646</f>
        <v>-7.6909560415202666E-2</v>
      </c>
      <c r="F2646" s="2">
        <f>'Moving Avg'!D2646</f>
        <v>6.8550599999999999</v>
      </c>
      <c r="G2646" s="2">
        <f>'Moving Avg'!F2646</f>
        <v>6.8631550000000008</v>
      </c>
      <c r="H2646" s="2">
        <f>'Moving Avg'!G2646</f>
        <v>6.6882020000000031</v>
      </c>
      <c r="I2646" s="2">
        <f>'Moving Avg'!H2646</f>
        <v>6.3871704999999954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6.8018000000000001</v>
      </c>
      <c r="C2647" s="2">
        <f>RSI!I2647</f>
        <v>49.595200235949946</v>
      </c>
      <c r="D2647" s="2">
        <f>MACD!E2647</f>
        <v>-5.3546322048587669E-3</v>
      </c>
      <c r="E2647" s="2">
        <f>MACD!F2647</f>
        <v>-6.2598574773133894E-2</v>
      </c>
      <c r="F2647" s="2">
        <f>'Moving Avg'!D2647</f>
        <v>6.8284199999999995</v>
      </c>
      <c r="G2647" s="2">
        <f>'Moving Avg'!F2647</f>
        <v>6.8641050000000003</v>
      </c>
      <c r="H2647" s="2">
        <f>'Moving Avg'!G2647</f>
        <v>6.6935300000000044</v>
      </c>
      <c r="I2647" s="2">
        <f>'Moving Avg'!H2647</f>
        <v>6.3930209999999956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6.8208000000000002</v>
      </c>
      <c r="C2648" s="2">
        <f>RSI!I2648</f>
        <v>50.715564903507307</v>
      </c>
      <c r="D2648" s="2">
        <f>MACD!E2648</f>
        <v>2.8408903273300368E-2</v>
      </c>
      <c r="E2648" s="2">
        <f>MACD!F2648</f>
        <v>-4.4397079163847046E-2</v>
      </c>
      <c r="F2648" s="2">
        <f>'Moving Avg'!D2648</f>
        <v>6.8055800000000009</v>
      </c>
      <c r="G2648" s="2">
        <f>'Moving Avg'!F2648</f>
        <v>6.8621999999999996</v>
      </c>
      <c r="H2648" s="2">
        <f>'Moving Avg'!G2648</f>
        <v>6.7005700000000026</v>
      </c>
      <c r="I2648" s="2">
        <f>'Moving Avg'!H2648</f>
        <v>6.3994894999999952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6.8398000000000003</v>
      </c>
      <c r="C2649" s="2">
        <f>RSI!I2649</f>
        <v>51.867713996799623</v>
      </c>
      <c r="D2649" s="2">
        <f>MACD!E2649</f>
        <v>5.2592768354213781E-2</v>
      </c>
      <c r="E2649" s="2">
        <f>MACD!F2649</f>
        <v>-2.4999109660234879E-2</v>
      </c>
      <c r="F2649" s="2">
        <f>'Moving Avg'!D2649</f>
        <v>6.7941599999999998</v>
      </c>
      <c r="G2649" s="2">
        <f>'Moving Avg'!F2649</f>
        <v>6.8641000000000005</v>
      </c>
      <c r="H2649" s="2">
        <f>'Moving Avg'!G2649</f>
        <v>6.7060860000000027</v>
      </c>
      <c r="I2649" s="2">
        <f>'Moving Avg'!H2649</f>
        <v>6.4056249999999944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</row>
    <row r="2650" spans="1:12" ht="13.5" x14ac:dyDescent="0.25">
      <c r="A2650" s="3">
        <f>RSI!A2650</f>
        <v>45867</v>
      </c>
      <c r="B2650" s="2">
        <f>RSI!B2650</f>
        <v>6.8968999999999996</v>
      </c>
      <c r="C2650" s="2">
        <f>RSI!I2650</f>
        <v>55.253251094360408</v>
      </c>
      <c r="D2650" s="2">
        <f>MACD!E2650</f>
        <v>5.8417246484795626E-2</v>
      </c>
      <c r="E2650" s="2">
        <f>MACD!F2650</f>
        <v>-8.3158384312287774E-3</v>
      </c>
      <c r="F2650" s="2">
        <f>'Moving Avg'!D2650</f>
        <v>6.8227000000000002</v>
      </c>
      <c r="G2650" s="2">
        <f>'Moving Avg'!F2650</f>
        <v>6.8807450000000001</v>
      </c>
      <c r="H2650" s="2">
        <f>'Moving Avg'!G2650</f>
        <v>6.7146480000000039</v>
      </c>
      <c r="I2650" s="2">
        <f>'Moving Avg'!H2650</f>
        <v>6.412093499999993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6.8874000000000004</v>
      </c>
      <c r="C2651" s="2">
        <f>RSI!I2651</f>
        <v>54.565578006085651</v>
      </c>
      <c r="D2651" s="2">
        <f>MACD!E2651</f>
        <v>6.3561014290979934E-2</v>
      </c>
      <c r="E2651" s="2">
        <f>MACD!F2651</f>
        <v>6.0595321132129645E-3</v>
      </c>
      <c r="F2651" s="2">
        <f>'Moving Avg'!D2651</f>
        <v>6.8493400000000007</v>
      </c>
      <c r="G2651" s="2">
        <f>'Moving Avg'!F2651</f>
        <v>6.8869300000000013</v>
      </c>
      <c r="H2651" s="2">
        <f>'Moving Avg'!G2651</f>
        <v>6.7222580000000036</v>
      </c>
      <c r="I2651" s="2">
        <f>'Moving Avg'!H2651</f>
        <v>6.4187524999999939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6.9255000000000004</v>
      </c>
      <c r="C2652" s="2">
        <f>RSI!I2652</f>
        <v>56.88327172846958</v>
      </c>
      <c r="D2652" s="2">
        <f>MACD!E2652</f>
        <v>6.3233641326697843E-2</v>
      </c>
      <c r="E2652" s="2">
        <f>MACD!F2652</f>
        <v>1.7494353955909942E-2</v>
      </c>
      <c r="F2652" s="2">
        <f>'Moving Avg'!D2652</f>
        <v>6.8740800000000011</v>
      </c>
      <c r="G2652" s="2">
        <f>'Moving Avg'!F2652</f>
        <v>6.8916899999999996</v>
      </c>
      <c r="H2652" s="2">
        <f>'Moving Avg'!G2652</f>
        <v>6.7275860000000032</v>
      </c>
      <c r="I2652" s="2">
        <f>'Moving Avg'!H2652</f>
        <v>6.4260299999999928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6.9255000000000004</v>
      </c>
      <c r="C2653" s="2">
        <f>RSI!I2653</f>
        <v>56.88327172846958</v>
      </c>
      <c r="D2653" s="2">
        <f>MACD!E2653</f>
        <v>6.2364803348110343E-2</v>
      </c>
      <c r="E2653" s="2">
        <f>MACD!F2653</f>
        <v>2.6468443834350024E-2</v>
      </c>
      <c r="F2653" s="2">
        <f>'Moving Avg'!D2653</f>
        <v>6.8950199999999997</v>
      </c>
      <c r="G2653" s="2">
        <f>'Moving Avg'!F2653</f>
        <v>6.8926449999999999</v>
      </c>
      <c r="H2653" s="2">
        <f>'Moving Avg'!G2653</f>
        <v>6.7312020000000032</v>
      </c>
      <c r="I2653" s="2">
        <f>'Moving Avg'!H2653</f>
        <v>6.4329269999999932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6.9255000000000004</v>
      </c>
      <c r="C2654" s="2">
        <f>RSI!I2654</f>
        <v>56.88327172846958</v>
      </c>
      <c r="D2654" s="2">
        <f>MACD!E2654</f>
        <v>5.5220103469181048E-2</v>
      </c>
      <c r="E2654" s="2">
        <f>MACD!F2654</f>
        <v>3.221877576131623E-2</v>
      </c>
      <c r="F2654" s="2">
        <f>'Moving Avg'!D2654</f>
        <v>6.9121600000000001</v>
      </c>
      <c r="G2654" s="2">
        <f>'Moving Avg'!F2654</f>
        <v>6.8931200000000006</v>
      </c>
      <c r="H2654" s="2">
        <f>'Moving Avg'!G2654</f>
        <v>6.7350080000000023</v>
      </c>
      <c r="I2654" s="2">
        <f>'Moving Avg'!H2654</f>
        <v>6.440109499999993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6.8968999999999996</v>
      </c>
      <c r="C2655" s="2">
        <f>RSI!I2655</f>
        <v>54.286932432766093</v>
      </c>
      <c r="D2655" s="2">
        <f>MACD!E2655</f>
        <v>2.8831861644160739E-2</v>
      </c>
      <c r="E2655" s="2">
        <f>MACD!F2655</f>
        <v>3.1541392937885132E-2</v>
      </c>
      <c r="F2655" s="2">
        <f>'Moving Avg'!D2655</f>
        <v>6.9121600000000001</v>
      </c>
      <c r="G2655" s="2">
        <f>'Moving Avg'!F2655</f>
        <v>6.8916899999999996</v>
      </c>
      <c r="H2655" s="2">
        <f>'Moving Avg'!G2655</f>
        <v>6.7397640000000036</v>
      </c>
      <c r="I2655" s="2">
        <f>'Moving Avg'!H2655</f>
        <v>6.4467209999999922</v>
      </c>
      <c r="J2655" s="6" t="str">
        <f>OBV!F2655</f>
        <v>BEARISH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6.7732999999999999</v>
      </c>
      <c r="C2656" s="2">
        <f>RSI!I2656</f>
        <v>44.77534615008237</v>
      </c>
      <c r="D2656" s="2">
        <f>MACD!E2656</f>
        <v>1.535808971123398E-2</v>
      </c>
      <c r="E2656" s="2">
        <f>MACD!F2656</f>
        <v>2.8304732292554903E-2</v>
      </c>
      <c r="F2656" s="2">
        <f>'Moving Avg'!D2656</f>
        <v>6.8893399999999998</v>
      </c>
      <c r="G2656" s="2">
        <f>'Moving Avg'!F2656</f>
        <v>6.8931200000000006</v>
      </c>
      <c r="H2656" s="2">
        <f>'Moving Avg'!G2656</f>
        <v>6.7418580000000032</v>
      </c>
      <c r="I2656" s="2">
        <f>'Moving Avg'!H2656</f>
        <v>6.4530474999999923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6.8303000000000003</v>
      </c>
      <c r="C2657" s="2">
        <f>RSI!I2657</f>
        <v>49.196094727939936</v>
      </c>
      <c r="D2657" s="2">
        <f>MACD!E2657</f>
        <v>7.5098856075319631E-3</v>
      </c>
      <c r="E2657" s="2">
        <f>MACD!F2657</f>
        <v>2.4145762955550317E-2</v>
      </c>
      <c r="F2657" s="2">
        <f>'Moving Avg'!D2657</f>
        <v>6.8703000000000003</v>
      </c>
      <c r="G2657" s="2">
        <f>'Moving Avg'!F2657</f>
        <v>6.8864599999999996</v>
      </c>
      <c r="H2657" s="2">
        <f>'Moving Avg'!G2657</f>
        <v>6.7462340000000021</v>
      </c>
      <c r="I2657" s="2">
        <f>'Moving Avg'!H2657</f>
        <v>6.4593734999999928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6.8398000000000003</v>
      </c>
      <c r="C2658" s="2">
        <f>RSI!I2658</f>
        <v>49.915705747096439</v>
      </c>
      <c r="D2658" s="2">
        <f>MACD!E2658</f>
        <v>3.1700119011253136E-3</v>
      </c>
      <c r="E2658" s="2">
        <f>MACD!F2658</f>
        <v>1.9950612744665315E-2</v>
      </c>
      <c r="F2658" s="2">
        <f>'Moving Avg'!D2658</f>
        <v>6.8531599999999999</v>
      </c>
      <c r="G2658" s="2">
        <f>'Moving Avg'!F2658</f>
        <v>6.876945000000001</v>
      </c>
      <c r="H2658" s="2">
        <f>'Moving Avg'!G2658</f>
        <v>6.7508000000000026</v>
      </c>
      <c r="I2658" s="2">
        <f>'Moving Avg'!H2658</f>
        <v>6.4657944999999915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6.8303000000000003</v>
      </c>
      <c r="C2659" s="2">
        <f>RSI!I2659</f>
        <v>49.165728871830161</v>
      </c>
      <c r="D2659" s="2">
        <f>MACD!E2659</f>
        <v>3.1439568673192753E-3</v>
      </c>
      <c r="E2659" s="2">
        <f>MACD!F2659</f>
        <v>1.6589281569196108E-2</v>
      </c>
      <c r="F2659" s="2">
        <f>'Moving Avg'!D2659</f>
        <v>6.8341200000000004</v>
      </c>
      <c r="G2659" s="2">
        <f>'Moving Avg'!F2659</f>
        <v>6.8679049999999986</v>
      </c>
      <c r="H2659" s="2">
        <f>'Moving Avg'!G2659</f>
        <v>6.7544140000000024</v>
      </c>
      <c r="I2659" s="2">
        <f>'Moving Avg'!H2659</f>
        <v>6.4706934999999923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6.8494000000000002</v>
      </c>
      <c r="C2660" s="2">
        <f>RSI!I2660</f>
        <v>50.767344733681639</v>
      </c>
      <c r="D2660" s="2">
        <f>MACD!E2660</f>
        <v>1.0565777489068395E-2</v>
      </c>
      <c r="E2660" s="2">
        <f>MACD!F2660</f>
        <v>1.5384580753170566E-2</v>
      </c>
      <c r="F2660" s="2">
        <f>'Moving Avg'!D2660</f>
        <v>6.8246200000000004</v>
      </c>
      <c r="G2660" s="2">
        <f>'Moving Avg'!F2660</f>
        <v>6.8631500000000001</v>
      </c>
      <c r="H2660" s="2">
        <f>'Moving Avg'!G2660</f>
        <v>6.7597420000000019</v>
      </c>
      <c r="I2660" s="2">
        <f>'Moving Avg'!H2660</f>
        <v>6.4758304999999918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6.8494000000000002</v>
      </c>
      <c r="C2661" s="2">
        <f>RSI!I2661</f>
        <v>50.767344733681647</v>
      </c>
      <c r="D2661" s="2">
        <f>MACD!E2661</f>
        <v>1.5339958574608126E-2</v>
      </c>
      <c r="E2661" s="2">
        <f>MACD!F2661</f>
        <v>1.5375656317458079E-2</v>
      </c>
      <c r="F2661" s="2">
        <f>'Moving Avg'!D2661</f>
        <v>6.8398400000000006</v>
      </c>
      <c r="G2661" s="2">
        <f>'Moving Avg'!F2661</f>
        <v>6.8583949999999998</v>
      </c>
      <c r="H2661" s="2">
        <f>'Moving Avg'!G2661</f>
        <v>6.7654500000000022</v>
      </c>
      <c r="I2661" s="2">
        <f>'Moving Avg'!H2661</f>
        <v>6.4806349999999915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7.24</v>
      </c>
      <c r="C2662" s="2">
        <f>RSI!I2662</f>
        <v>71.822888711077525</v>
      </c>
      <c r="D2662" s="2">
        <f>MACD!E2662</f>
        <v>-3.7331469404202622E-3</v>
      </c>
      <c r="E2662" s="2">
        <f>MACD!F2662</f>
        <v>1.155389566588241E-2</v>
      </c>
      <c r="F2662" s="2">
        <f>'Moving Avg'!D2662</f>
        <v>6.92178</v>
      </c>
      <c r="G2662" s="2">
        <f>'Moving Avg'!F2662</f>
        <v>6.8736450000000007</v>
      </c>
      <c r="H2662" s="2">
        <f>'Moving Avg'!G2662</f>
        <v>6.7789700000000028</v>
      </c>
      <c r="I2662" s="2">
        <f>'Moving Avg'!H2662</f>
        <v>6.486630999999992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7.01</v>
      </c>
      <c r="C2663" s="2">
        <f>RSI!I2663</f>
        <v>56.499964258709781</v>
      </c>
      <c r="D2663" s="2">
        <f>MACD!E2663</f>
        <v>-5.1809287890556277E-3</v>
      </c>
      <c r="E2663" s="2">
        <f>MACD!F2663</f>
        <v>8.206930774894804E-3</v>
      </c>
      <c r="F2663" s="2">
        <f>'Moving Avg'!D2663</f>
        <v>6.9558200000000001</v>
      </c>
      <c r="G2663" s="2">
        <f>'Moving Avg'!F2663</f>
        <v>6.8773949999999999</v>
      </c>
      <c r="H2663" s="2">
        <f>'Moving Avg'!G2663</f>
        <v>6.7878900000000009</v>
      </c>
      <c r="I2663" s="2">
        <f>'Moving Avg'!H2663</f>
        <v>6.4910964999999905</v>
      </c>
      <c r="J2663" s="6" t="str">
        <f>OBV!F2663</f>
        <v>BULLISH</v>
      </c>
      <c r="K2663" s="6" t="str">
        <f>OBV!G2663</f>
        <v>NEUTRAL</v>
      </c>
      <c r="L2663" s="6" t="str">
        <f>OBV!H2663</f>
        <v>BULLISH DIVERGENCE</v>
      </c>
    </row>
    <row r="2664" spans="1:12" ht="13.5" x14ac:dyDescent="0.25">
      <c r="A2664" s="3">
        <f>RSI!A2664</f>
        <v>45888</v>
      </c>
      <c r="B2664" s="2">
        <f>RSI!B2664</f>
        <v>7.18</v>
      </c>
      <c r="C2664" s="2">
        <f>RSI!I2664</f>
        <v>62.814708319212208</v>
      </c>
      <c r="D2664" s="2">
        <f>MACD!E2664</f>
        <v>-1.9811744439250489E-2</v>
      </c>
      <c r="E2664" s="2">
        <f>MACD!F2664</f>
        <v>2.6031957320657457E-3</v>
      </c>
      <c r="F2664" s="2">
        <f>'Moving Avg'!D2664</f>
        <v>7.02576</v>
      </c>
      <c r="G2664" s="2">
        <f>'Moving Avg'!F2664</f>
        <v>6.8915499999999996</v>
      </c>
      <c r="H2664" s="2">
        <f>'Moving Avg'!G2664</f>
        <v>6.801732000000003</v>
      </c>
      <c r="I2664" s="2">
        <f>'Moving Avg'!H2664</f>
        <v>6.4964599999999901</v>
      </c>
      <c r="J2664" s="6" t="str">
        <f>OBV!F2664</f>
        <v>BULLISH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7.05</v>
      </c>
      <c r="C2665" s="2">
        <f>RSI!I2665</f>
        <v>56.107163723260513</v>
      </c>
      <c r="D2665" s="2">
        <f>MACD!E2665</f>
        <v>-2.8719514598927631E-2</v>
      </c>
      <c r="E2665" s="2">
        <f>MACD!F2665</f>
        <v>-3.6613463341329303E-3</v>
      </c>
      <c r="F2665" s="2">
        <f>'Moving Avg'!D2665</f>
        <v>7.0658799999999999</v>
      </c>
      <c r="G2665" s="2">
        <f>'Moving Avg'!F2665</f>
        <v>6.9063400000000001</v>
      </c>
      <c r="H2665" s="2">
        <f>'Moving Avg'!G2665</f>
        <v>6.8124040000000026</v>
      </c>
      <c r="I2665" s="2">
        <f>'Moving Avg'!H2665</f>
        <v>6.5011734999999904</v>
      </c>
      <c r="J2665" s="6" t="str">
        <f>OBV!F2665</f>
        <v>BULLISH</v>
      </c>
      <c r="K2665" s="6" t="str">
        <f>OBV!G2665</f>
        <v>NEUTRAL</v>
      </c>
      <c r="L2665" s="6" t="str">
        <f>OBV!H2665</f>
        <v>BULLISH DIVERGENCE</v>
      </c>
    </row>
    <row r="2666" spans="1:12" ht="13.5" x14ac:dyDescent="0.25">
      <c r="A2666" s="3">
        <f>RSI!A2666</f>
        <v>45890</v>
      </c>
      <c r="B2666" s="2">
        <f>RSI!B2666</f>
        <v>6.99</v>
      </c>
      <c r="C2666" s="2">
        <f>RSI!I2666</f>
        <v>53.279331927284836</v>
      </c>
      <c r="D2666" s="2">
        <f>MACD!E2666</f>
        <v>-5.1686918403815341E-2</v>
      </c>
      <c r="E2666" s="2">
        <f>MACD!F2666</f>
        <v>-1.3266460748069414E-2</v>
      </c>
      <c r="F2666" s="2">
        <f>'Moving Avg'!D2666</f>
        <v>7.0939999999999994</v>
      </c>
      <c r="G2666" s="2">
        <f>'Moving Avg'!F2666</f>
        <v>6.9181300000000006</v>
      </c>
      <c r="H2666" s="2">
        <f>'Moving Avg'!G2666</f>
        <v>6.822828000000003</v>
      </c>
      <c r="I2666" s="2">
        <f>'Moving Avg'!H2666</f>
        <v>6.5053014999999901</v>
      </c>
      <c r="J2666" s="6" t="str">
        <f>OBV!F2666</f>
        <v>BULLISH</v>
      </c>
      <c r="K2666" s="6" t="str">
        <f>OBV!G2666</f>
        <v>NEUTRAL</v>
      </c>
      <c r="L2666" s="6" t="str">
        <f>OBV!H2666</f>
        <v>BULLISH DIVERGENCE</v>
      </c>
    </row>
    <row r="2667" spans="1:12" ht="13.5" x14ac:dyDescent="0.25">
      <c r="A2667" s="3">
        <f>RSI!A2667</f>
        <v>45891</v>
      </c>
      <c r="B2667" s="2">
        <f>RSI!B2667</f>
        <v>6.95</v>
      </c>
      <c r="C2667" s="2">
        <f>RSI!I2667</f>
        <v>51.418744215874369</v>
      </c>
      <c r="D2667" s="2">
        <f>MACD!E2667</f>
        <v>-5.9829620320421384E-2</v>
      </c>
      <c r="E2667" s="2">
        <f>MACD!F2667</f>
        <v>-2.257909266253981E-2</v>
      </c>
      <c r="F2667" s="2">
        <f>'Moving Avg'!D2667</f>
        <v>7.0359999999999996</v>
      </c>
      <c r="G2667" s="2">
        <f>'Moving Avg'!F2667</f>
        <v>6.9255399999999998</v>
      </c>
      <c r="H2667" s="2">
        <f>'Moving Avg'!G2667</f>
        <v>6.8324520000000009</v>
      </c>
      <c r="I2667" s="2">
        <f>'Moving Avg'!H2667</f>
        <v>6.5089439999999898</v>
      </c>
      <c r="J2667" s="6" t="str">
        <f>OBV!F2667</f>
        <v>BULLISH</v>
      </c>
      <c r="K2667" s="6" t="str">
        <f>OBV!G2667</f>
        <v>NEUTRAL</v>
      </c>
      <c r="L2667" s="6" t="str">
        <f>OBV!H2667</f>
        <v>BULLISH DIVERGENCE</v>
      </c>
    </row>
    <row r="2668" spans="1:12" ht="13.5" x14ac:dyDescent="0.25">
      <c r="A2668" s="3">
        <f>RSI!A2668</f>
        <v>45894</v>
      </c>
      <c r="B2668" s="2">
        <f>RSI!B2668</f>
        <v>6.91</v>
      </c>
      <c r="C2668" s="2">
        <f>RSI!I2668</f>
        <v>49.555094159659994</v>
      </c>
      <c r="D2668" s="2">
        <f>MACD!E2668</f>
        <v>-6.2467012188754723E-2</v>
      </c>
      <c r="E2668" s="2">
        <f>MACD!F2668</f>
        <v>-3.0556676567782791E-2</v>
      </c>
      <c r="F2668" s="2">
        <f>'Moving Avg'!D2668</f>
        <v>7.016</v>
      </c>
      <c r="G2668" s="2">
        <f>'Moving Avg'!F2668</f>
        <v>6.9299999999999979</v>
      </c>
      <c r="H2668" s="2">
        <f>'Moving Avg'!G2668</f>
        <v>6.8393720000000018</v>
      </c>
      <c r="I2668" s="2">
        <f>'Moving Avg'!H2668</f>
        <v>6.5116729999999903</v>
      </c>
      <c r="J2668" s="6" t="str">
        <f>OBV!F2668</f>
        <v>BEARISH</v>
      </c>
      <c r="K2668" s="6" t="str">
        <f>OBV!G2668</f>
        <v>NEUTRAL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6.85</v>
      </c>
      <c r="C2669" s="2">
        <f>RSI!I2669</f>
        <v>46.814175053919435</v>
      </c>
      <c r="D2669" s="2">
        <f>MACD!E2669</f>
        <v>-6.1638564083445146E-2</v>
      </c>
      <c r="E2669" s="2">
        <f>MACD!F2669</f>
        <v>-3.6773054070915259E-2</v>
      </c>
      <c r="F2669" s="2">
        <f>'Moving Avg'!D2669</f>
        <v>6.95</v>
      </c>
      <c r="G2669" s="2">
        <f>'Moving Avg'!F2669</f>
        <v>6.9305099999999999</v>
      </c>
      <c r="H2669" s="2">
        <f>'Moving Avg'!G2669</f>
        <v>6.8454740000000029</v>
      </c>
      <c r="I2669" s="2">
        <f>'Moving Avg'!H2669</f>
        <v>6.5148629999999903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6.87</v>
      </c>
      <c r="C2670" s="2">
        <f>RSI!I2670</f>
        <v>47.849624221457859</v>
      </c>
      <c r="D2670" s="2">
        <f>MACD!E2670</f>
        <v>-5.9054582643862652E-2</v>
      </c>
      <c r="E2670" s="2">
        <f>MACD!F2670</f>
        <v>-4.1229359785504738E-2</v>
      </c>
      <c r="F2670" s="2">
        <f>'Moving Avg'!D2670</f>
        <v>6.9139999999999997</v>
      </c>
      <c r="G2670" s="2">
        <f>'Moving Avg'!F2670</f>
        <v>6.9291650000000002</v>
      </c>
      <c r="H2670" s="2">
        <f>'Moving Avg'!G2670</f>
        <v>6.853498000000001</v>
      </c>
      <c r="I2670" s="2">
        <f>'Moving Avg'!H2670</f>
        <v>6.5186284999999886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6.8</v>
      </c>
      <c r="C2671" s="2">
        <f>RSI!I2671</f>
        <v>44.578401580650876</v>
      </c>
      <c r="D2671" s="2">
        <f>MACD!E2671</f>
        <v>-5.1406681713775271E-2</v>
      </c>
      <c r="E2671" s="2">
        <f>MACD!F2671</f>
        <v>-4.3264824171158844E-2</v>
      </c>
      <c r="F2671" s="2">
        <f>'Moving Avg'!D2671</f>
        <v>6.8760000000000003</v>
      </c>
      <c r="G2671" s="2">
        <f>'Moving Avg'!F2671</f>
        <v>6.9247949999999987</v>
      </c>
      <c r="H2671" s="2">
        <f>'Moving Avg'!G2671</f>
        <v>6.8587900000000017</v>
      </c>
      <c r="I2671" s="2">
        <f>'Moving Avg'!H2671</f>
        <v>6.522424499999989</v>
      </c>
      <c r="J2671" s="6" t="str">
        <f>OBV!F2671</f>
        <v>BEARISH</v>
      </c>
      <c r="K2671" s="6" t="str">
        <f>OBV!G2671</f>
        <v>NEUTRAL</v>
      </c>
      <c r="L2671" s="6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7</v>
      </c>
      <c r="C2672" s="2">
        <f>RSI!I2672</f>
        <v>54.210375409635859</v>
      </c>
      <c r="D2672" s="2">
        <f>MACD!E2672</f>
        <v>1.0115504304675227E-3</v>
      </c>
      <c r="E2672" s="2">
        <f>MACD!F2672</f>
        <v>-3.4409549250833574E-2</v>
      </c>
      <c r="F2672" s="2">
        <f>'Moving Avg'!D2672</f>
        <v>6.8860000000000001</v>
      </c>
      <c r="G2672" s="2">
        <f>'Moving Avg'!F2672</f>
        <v>6.9285200000000007</v>
      </c>
      <c r="H2672" s="2">
        <f>'Moving Avg'!G2672</f>
        <v>6.8696040000000007</v>
      </c>
      <c r="I2672" s="2">
        <f>'Moving Avg'!H2672</f>
        <v>6.5272204999999879</v>
      </c>
      <c r="J2672" s="6" t="str">
        <f>OBV!F2672</f>
        <v>BEARISH</v>
      </c>
      <c r="K2672" s="6" t="str">
        <f>OBV!G2672</f>
        <v>NEUTRAL</v>
      </c>
      <c r="L2672" s="6" t="str">
        <f>OBV!H2672</f>
        <v>BEARISH DIVERGENCE</v>
      </c>
    </row>
    <row r="2673" spans="1:12" ht="13.5" x14ac:dyDescent="0.25">
      <c r="A2673" s="3">
        <f>RSI!A2673</f>
        <v>45901</v>
      </c>
      <c r="B2673" s="2">
        <f>RSI!B2673</f>
        <v>6.89</v>
      </c>
      <c r="C2673" s="2">
        <f>RSI!I2673</f>
        <v>49.150798548312572</v>
      </c>
      <c r="D2673" s="2">
        <f>MACD!E2673</f>
        <v>1.7567013786435659E-2</v>
      </c>
      <c r="E2673" s="2">
        <f>MACD!F2673</f>
        <v>-2.4014236643379729E-2</v>
      </c>
      <c r="F2673" s="2">
        <f>'Moving Avg'!D2673</f>
        <v>6.8819999999999997</v>
      </c>
      <c r="G2673" s="2">
        <f>'Moving Avg'!F2673</f>
        <v>6.9267449999999995</v>
      </c>
      <c r="H2673" s="2">
        <f>'Moving Avg'!G2673</f>
        <v>6.8765059999999991</v>
      </c>
      <c r="I2673" s="2">
        <f>'Moving Avg'!H2673</f>
        <v>6.5316569999999885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6.88</v>
      </c>
      <c r="C2674" s="2">
        <f>RSI!I2674</f>
        <v>48.705753424526151</v>
      </c>
      <c r="D2674" s="2">
        <f>MACD!E2674</f>
        <v>5.8599732782862013E-2</v>
      </c>
      <c r="E2674" s="2">
        <f>MACD!F2674</f>
        <v>-7.4914427581313833E-3</v>
      </c>
      <c r="F2674" s="2">
        <f>'Moving Avg'!D2674</f>
        <v>6.8880000000000008</v>
      </c>
      <c r="G2674" s="2">
        <f>'Moving Avg'!F2674</f>
        <v>6.9244699999999995</v>
      </c>
      <c r="H2674" s="2">
        <f>'Moving Avg'!G2674</f>
        <v>6.8832079999999998</v>
      </c>
      <c r="I2674" s="2">
        <f>'Moving Avg'!H2674</f>
        <v>6.5364239999999896</v>
      </c>
      <c r="J2674" s="6" t="str">
        <f>OBV!F2674</f>
        <v>BEARISH</v>
      </c>
      <c r="K2674" s="6" t="str">
        <f>OBV!G2674</f>
        <v>NEUTRAL</v>
      </c>
      <c r="L2674" s="6" t="str">
        <f>OBV!H2674</f>
        <v>BEARISH DIVERGENCE</v>
      </c>
    </row>
    <row r="2675" spans="1:12" ht="13.5" x14ac:dyDescent="0.25">
      <c r="A2675" s="3">
        <f>RSI!A2675</f>
        <v>45903</v>
      </c>
      <c r="B2675" s="2">
        <f>RSI!B2675</f>
        <v>6.99</v>
      </c>
      <c r="C2675" s="2">
        <f>RSI!I2675</f>
        <v>53.674749086776806</v>
      </c>
      <c r="D2675" s="2">
        <f>MACD!E2675</f>
        <v>6.5350726494787459E-2</v>
      </c>
      <c r="E2675" s="2">
        <f>MACD!F2675</f>
        <v>7.0769910924523855E-3</v>
      </c>
      <c r="F2675" s="2">
        <f>'Moving Avg'!D2675</f>
        <v>6.9120000000000008</v>
      </c>
      <c r="G2675" s="2">
        <f>'Moving Avg'!F2675</f>
        <v>6.9291250000000009</v>
      </c>
      <c r="H2675" s="2">
        <f>'Moving Avg'!G2675</f>
        <v>6.8921100000000015</v>
      </c>
      <c r="I2675" s="2">
        <f>'Moving Avg'!H2675</f>
        <v>6.5414079999999899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6.9</v>
      </c>
      <c r="C2676" s="2">
        <f>RSI!I2676</f>
        <v>49.453584860204657</v>
      </c>
      <c r="D2676" s="2">
        <f>MACD!E2676</f>
        <v>6.8014887078263975E-2</v>
      </c>
      <c r="E2676" s="2">
        <f>MACD!F2676</f>
        <v>1.9264570289614705E-2</v>
      </c>
      <c r="F2676" s="2">
        <f>'Moving Avg'!D2676</f>
        <v>6.9319999999999995</v>
      </c>
      <c r="G2676" s="2">
        <f>'Moving Avg'!F2676</f>
        <v>6.9354600000000008</v>
      </c>
      <c r="H2676" s="2">
        <f>'Moving Avg'!G2676</f>
        <v>6.8933140000000002</v>
      </c>
      <c r="I2676" s="2">
        <f>'Moving Avg'!H2676</f>
        <v>6.5464174999999907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6.9</v>
      </c>
      <c r="C2677" s="2">
        <f>RSI!I2677</f>
        <v>49.453584860204657</v>
      </c>
      <c r="D2677" s="2">
        <f>MACD!E2677</f>
        <v>6.4198888822260436E-2</v>
      </c>
      <c r="E2677" s="2">
        <f>MACD!F2677</f>
        <v>2.8251433996143854E-2</v>
      </c>
      <c r="F2677" s="2">
        <f>'Moving Avg'!D2677</f>
        <v>6.911999999999999</v>
      </c>
      <c r="G2677" s="2">
        <f>'Moving Avg'!F2677</f>
        <v>6.9389449999999995</v>
      </c>
      <c r="H2677" s="2">
        <f>'Moving Avg'!G2677</f>
        <v>6.8956580000000001</v>
      </c>
      <c r="I2677" s="2">
        <f>'Moving Avg'!H2677</f>
        <v>6.5514269999999923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6.96</v>
      </c>
      <c r="C2678" s="2">
        <f>RSI!I2678</f>
        <v>52.350895597500902</v>
      </c>
      <c r="D2678" s="2">
        <f>MACD!E2678</f>
        <v>5.0449045301776962E-2</v>
      </c>
      <c r="E2678" s="2">
        <f>MACD!F2678</f>
        <v>3.2690956257270476E-2</v>
      </c>
      <c r="F2678" s="2">
        <f>'Moving Avg'!D2678</f>
        <v>6.9260000000000002</v>
      </c>
      <c r="G2678" s="2">
        <f>'Moving Avg'!F2678</f>
        <v>6.9449550000000002</v>
      </c>
      <c r="H2678" s="2">
        <f>'Moving Avg'!G2678</f>
        <v>6.8976799999999994</v>
      </c>
      <c r="I2678" s="2">
        <f>'Moving Avg'!H2678</f>
        <v>6.556879499999992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6.9</v>
      </c>
      <c r="C2679" s="2">
        <f>RSI!I2679</f>
        <v>49.307209741329096</v>
      </c>
      <c r="D2679" s="2">
        <f>MACD!E2679</f>
        <v>3.3745332625594315E-2</v>
      </c>
      <c r="E2679" s="2">
        <f>MACD!F2679</f>
        <v>3.2901831530935247E-2</v>
      </c>
      <c r="F2679" s="2">
        <f>'Moving Avg'!D2679</f>
        <v>6.93</v>
      </c>
      <c r="G2679" s="2">
        <f>'Moving Avg'!F2679</f>
        <v>6.9484400000000006</v>
      </c>
      <c r="H2679" s="2">
        <f>'Moving Avg'!G2679</f>
        <v>6.8996439999999994</v>
      </c>
      <c r="I2679" s="2">
        <f>'Moving Avg'!H2679</f>
        <v>6.5620319999999923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6.86</v>
      </c>
      <c r="C2680" s="2">
        <f>RSI!I2680</f>
        <v>47.331516325450295</v>
      </c>
      <c r="D2680" s="2">
        <f>MACD!E2680</f>
        <v>2.5743901524589496E-2</v>
      </c>
      <c r="E2680" s="2">
        <f>MACD!F2680</f>
        <v>3.1470245529666097E-2</v>
      </c>
      <c r="F2680" s="2">
        <f>'Moving Avg'!D2680</f>
        <v>6.9040000000000008</v>
      </c>
      <c r="G2680" s="2">
        <f>'Moving Avg'!F2680</f>
        <v>6.9489700000000001</v>
      </c>
      <c r="H2680" s="2">
        <f>'Moving Avg'!G2680</f>
        <v>6.9055639999999991</v>
      </c>
      <c r="I2680" s="2">
        <f>'Moving Avg'!H2680</f>
        <v>6.5672219999999921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6.9</v>
      </c>
      <c r="C2681" s="2">
        <f>RSI!I2681</f>
        <v>49.510215775426502</v>
      </c>
      <c r="D2681" s="2">
        <f>MACD!E2681</f>
        <v>5.5633626104167888E-3</v>
      </c>
      <c r="E2681" s="2">
        <f>MACD!F2681</f>
        <v>2.6288868945816238E-2</v>
      </c>
      <c r="F2681" s="2">
        <f>'Moving Avg'!D2681</f>
        <v>6.903999999999999</v>
      </c>
      <c r="G2681" s="2">
        <f>'Moving Avg'!F2681</f>
        <v>6.9515000000000002</v>
      </c>
      <c r="H2681" s="2">
        <f>'Moving Avg'!G2681</f>
        <v>6.9082899999999983</v>
      </c>
      <c r="I2681" s="2">
        <f>'Moving Avg'!H2681</f>
        <v>6.572231499999992</v>
      </c>
      <c r="J2681" s="6" t="str">
        <f>OBV!F2681</f>
        <v>BEARISH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6.82</v>
      </c>
      <c r="C2682" s="2">
        <f>RSI!I2682</f>
        <v>45.459893319383788</v>
      </c>
      <c r="D2682" s="2">
        <f>MACD!E2682</f>
        <v>2.5244554485518655E-2</v>
      </c>
      <c r="E2682" s="2">
        <f>MACD!F2682</f>
        <v>2.6080006053756724E-2</v>
      </c>
      <c r="F2682" s="2">
        <f>'Moving Avg'!D2682</f>
        <v>6.8879999999999999</v>
      </c>
      <c r="G2682" s="2">
        <f>'Moving Avg'!F2682</f>
        <v>6.9304999999999994</v>
      </c>
      <c r="H2682" s="2">
        <f>'Moving Avg'!G2682</f>
        <v>6.9080839999999979</v>
      </c>
      <c r="I2682" s="2">
        <f>'Moving Avg'!H2682</f>
        <v>6.5770789999999932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6.82</v>
      </c>
      <c r="C2683" s="2">
        <f>RSI!I2683</f>
        <v>45.459893319383788</v>
      </c>
      <c r="D2683" s="2">
        <f>MACD!E2683</f>
        <v>2.5504809607201473E-2</v>
      </c>
      <c r="E2683" s="2">
        <f>MACD!F2683</f>
        <v>2.5964966764445672E-2</v>
      </c>
      <c r="F2683" s="2">
        <f>'Moving Avg'!D2683</f>
        <v>6.8600000000000012</v>
      </c>
      <c r="G2683" s="2">
        <f>'Moving Avg'!F2683</f>
        <v>6.9209999999999994</v>
      </c>
      <c r="H2683" s="2">
        <f>'Moving Avg'!G2683</f>
        <v>6.9063559999999971</v>
      </c>
      <c r="I2683" s="2">
        <f>'Moving Avg'!H2683</f>
        <v>6.5818314999999918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6.8</v>
      </c>
      <c r="C2684" s="2">
        <f>RSI!I2684</f>
        <v>44.406594434636588</v>
      </c>
      <c r="D2684" s="2">
        <f>MACD!E2684</f>
        <v>2.6158800832370765E-2</v>
      </c>
      <c r="E2684" s="2">
        <f>MACD!F2684</f>
        <v>2.600373357803069E-2</v>
      </c>
      <c r="F2684" s="2">
        <f>'Moving Avg'!D2684</f>
        <v>6.8400000000000007</v>
      </c>
      <c r="G2684" s="2">
        <f>'Moving Avg'!F2684</f>
        <v>6.902000000000001</v>
      </c>
      <c r="H2684" s="2">
        <f>'Moving Avg'!G2684</f>
        <v>6.9040359999999987</v>
      </c>
      <c r="I2684" s="2">
        <f>'Moving Avg'!H2684</f>
        <v>6.5866264999999915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6.75</v>
      </c>
      <c r="C2685" s="2">
        <f>RSI!I2685</f>
        <v>41.799148348489787</v>
      </c>
      <c r="D2685" s="2">
        <f>MACD!E2685</f>
        <v>4.7911542665965534E-2</v>
      </c>
      <c r="E2685" s="2">
        <f>MACD!F2685</f>
        <v>3.0385295395617663E-2</v>
      </c>
      <c r="F2685" s="2">
        <f>'Moving Avg'!D2685</f>
        <v>6.8180000000000005</v>
      </c>
      <c r="G2685" s="2">
        <f>'Moving Avg'!F2685</f>
        <v>6.8870000000000005</v>
      </c>
      <c r="H2685" s="2">
        <f>'Moving Avg'!G2685</f>
        <v>6.9005259999999984</v>
      </c>
      <c r="I2685" s="2">
        <f>'Moving Avg'!H2685</f>
        <v>6.5911239999999927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6.7</v>
      </c>
      <c r="C2686" s="2">
        <f>RSI!I2686</f>
        <v>39.313206205093621</v>
      </c>
      <c r="D2686" s="2">
        <f>MACD!E2686</f>
        <v>5.7000881223158828E-2</v>
      </c>
      <c r="E2686" s="2">
        <f>MACD!F2686</f>
        <v>3.5708412561125898E-2</v>
      </c>
      <c r="F2686" s="2">
        <f>'Moving Avg'!D2686</f>
        <v>6.7780000000000005</v>
      </c>
      <c r="G2686" s="2">
        <f>'Moving Avg'!F2686</f>
        <v>6.8724999999999996</v>
      </c>
      <c r="H2686" s="2">
        <f>'Moving Avg'!G2686</f>
        <v>6.8996319999999978</v>
      </c>
      <c r="I2686" s="2">
        <f>'Moving Avg'!H2686</f>
        <v>6.5955139999999925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6.77</v>
      </c>
      <c r="C2687" s="2">
        <f>RSI!I2687</f>
        <v>44.307066585236825</v>
      </c>
      <c r="D2687" s="2">
        <f>MACD!E2687</f>
        <v>6.0566592272548014E-2</v>
      </c>
      <c r="E2687" s="2">
        <f>MACD!F2687</f>
        <v>4.0680048503410324E-2</v>
      </c>
      <c r="F2687" s="2">
        <f>'Moving Avg'!D2687</f>
        <v>6.7680000000000007</v>
      </c>
      <c r="G2687" s="2">
        <f>'Moving Avg'!F2687</f>
        <v>6.8635000000000002</v>
      </c>
      <c r="H2687" s="2">
        <f>'Moving Avg'!G2687</f>
        <v>6.8957619999999977</v>
      </c>
      <c r="I2687" s="2">
        <f>'Moving Avg'!H2687</f>
        <v>6.600349499999993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6.7</v>
      </c>
      <c r="C2688" s="2">
        <f>RSI!I2688</f>
        <v>40.700250726115982</v>
      </c>
      <c r="D2688" s="2">
        <f>MACD!E2688</f>
        <v>7.8567458852296213E-2</v>
      </c>
      <c r="E2688" s="2">
        <f>MACD!F2688</f>
        <v>4.8257530573187504E-2</v>
      </c>
      <c r="F2688" s="2">
        <f>'Moving Avg'!D2688</f>
        <v>6.7439999999999998</v>
      </c>
      <c r="G2688" s="2">
        <f>'Moving Avg'!F2688</f>
        <v>6.8529999999999998</v>
      </c>
      <c r="H2688" s="2">
        <f>'Moving Avg'!G2688</f>
        <v>6.8891599999999986</v>
      </c>
      <c r="I2688" s="2">
        <f>'Moving Avg'!H2688</f>
        <v>6.6046444999999938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6.65</v>
      </c>
      <c r="C2689" s="2">
        <f>RSI!I2689</f>
        <v>38.301820768511824</v>
      </c>
      <c r="D2689" s="2">
        <f>MACD!E2689</f>
        <v>8.9211243678567698E-2</v>
      </c>
      <c r="E2689" s="2">
        <f>MACD!F2689</f>
        <v>5.6448273194263543E-2</v>
      </c>
      <c r="F2689" s="2">
        <f>'Moving Avg'!D2689</f>
        <v>6.7140000000000004</v>
      </c>
      <c r="G2689" s="2">
        <f>'Moving Avg'!F2689</f>
        <v>6.8430000000000009</v>
      </c>
      <c r="H2689" s="2">
        <f>'Moving Avg'!G2689</f>
        <v>6.8819379999999981</v>
      </c>
      <c r="I2689" s="2">
        <f>'Moving Avg'!H2689</f>
        <v>6.6078334999999937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6.79</v>
      </c>
      <c r="C2690" s="2">
        <f>RSI!I2690</f>
        <v>47.61102524423486</v>
      </c>
      <c r="D2690" s="2">
        <f>MACD!E2690</f>
        <v>8.2858525309652542E-2</v>
      </c>
      <c r="E2690" s="2">
        <f>MACD!F2690</f>
        <v>6.1730323617341348E-2</v>
      </c>
      <c r="F2690" s="2">
        <f>'Moving Avg'!D2690</f>
        <v>6.7219999999999995</v>
      </c>
      <c r="G2690" s="2">
        <f>'Moving Avg'!F2690</f>
        <v>6.8390000000000004</v>
      </c>
      <c r="H2690" s="2">
        <f>'Moving Avg'!G2690</f>
        <v>6.8788479999999996</v>
      </c>
      <c r="I2690" s="2">
        <f>'Moving Avg'!H2690</f>
        <v>6.6118174999999928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6.71</v>
      </c>
      <c r="C2691" s="2">
        <f>RSI!I2691</f>
        <v>43.565886583962552</v>
      </c>
      <c r="D2691" s="2">
        <f>MACD!E2691</f>
        <v>8.9814560487171846E-2</v>
      </c>
      <c r="E2691" s="2">
        <f>MACD!F2691</f>
        <v>6.7347170991307451E-2</v>
      </c>
      <c r="F2691" s="2">
        <f>'Moving Avg'!D2691</f>
        <v>6.7239999999999993</v>
      </c>
      <c r="G2691" s="2">
        <f>'Moving Avg'!F2691</f>
        <v>6.8345000000000002</v>
      </c>
      <c r="H2691" s="2">
        <f>'Moving Avg'!G2691</f>
        <v>6.8741579999999987</v>
      </c>
      <c r="I2691" s="2">
        <f>'Moving Avg'!H2691</f>
        <v>6.6154489999999928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6.7</v>
      </c>
      <c r="C2692" s="2">
        <f>RSI!I2692</f>
        <v>43.073248253194983</v>
      </c>
      <c r="D2692" s="2">
        <f>MACD!E2692</f>
        <v>8.483920844121684E-2</v>
      </c>
      <c r="E2692" s="2">
        <f>MACD!F2692</f>
        <v>7.0845578481289334E-2</v>
      </c>
      <c r="F2692" s="2">
        <f>'Moving Avg'!D2692</f>
        <v>6.7100000000000009</v>
      </c>
      <c r="G2692" s="2">
        <f>'Moving Avg'!F2692</f>
        <v>6.8194999999999997</v>
      </c>
      <c r="H2692" s="2">
        <f>'Moving Avg'!G2692</f>
        <v>6.8694579999999981</v>
      </c>
      <c r="I2692" s="2">
        <f>'Moving Avg'!H2692</f>
        <v>6.6187449999999943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6.69</v>
      </c>
      <c r="C2693" s="2">
        <f>RSI!I2693</f>
        <v>42.555024669283178</v>
      </c>
      <c r="D2693" s="2">
        <f>MACD!E2693</f>
        <v>8.2082574120980745E-2</v>
      </c>
      <c r="E2693" s="2">
        <f>MACD!F2693</f>
        <v>7.3092977609227616E-2</v>
      </c>
      <c r="F2693" s="2">
        <f>'Moving Avg'!D2693</f>
        <v>6.7080000000000002</v>
      </c>
      <c r="G2693" s="2">
        <f>'Moving Avg'!F2693</f>
        <v>6.8094999999999999</v>
      </c>
      <c r="H2693" s="2">
        <f>'Moving Avg'!G2693</f>
        <v>6.8645579999999997</v>
      </c>
      <c r="I2693" s="2">
        <f>'Moving Avg'!H2693</f>
        <v>6.6218959999999951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6.68</v>
      </c>
      <c r="C2694" s="2">
        <f>RSI!I2694</f>
        <v>42.010704784320517</v>
      </c>
      <c r="D2694" s="2">
        <f>MACD!E2694</f>
        <v>7.8132703082379962E-2</v>
      </c>
      <c r="E2694" s="2">
        <f>MACD!F2694</f>
        <v>7.4100922703858083E-2</v>
      </c>
      <c r="F2694" s="2">
        <f>'Moving Avg'!D2694</f>
        <v>6.7140000000000004</v>
      </c>
      <c r="G2694" s="2">
        <f>'Moving Avg'!F2694</f>
        <v>6.7995000000000001</v>
      </c>
      <c r="H2694" s="2">
        <f>'Moving Avg'!G2694</f>
        <v>6.8602199999999991</v>
      </c>
      <c r="I2694" s="2">
        <f>'Moving Avg'!H2694</f>
        <v>6.6248544999999943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</row>
    <row r="2695" spans="1:12" ht="13.5" x14ac:dyDescent="0.35">
      <c r="A2695" s="3">
        <f>RSI!A2695</f>
        <v>45932</v>
      </c>
      <c r="B2695" s="4">
        <f>RSI!B2695</f>
        <v>6.63</v>
      </c>
      <c r="C2695" s="2">
        <f>RSI!I2695</f>
        <v>39.303685688765917</v>
      </c>
      <c r="D2695" s="2">
        <f>MACD!E2695</f>
        <v>7.1526590979973825E-2</v>
      </c>
      <c r="E2695" s="2">
        <f>MACD!F2695</f>
        <v>7.3586056359081234E-2</v>
      </c>
      <c r="F2695" s="2">
        <f>'Moving Avg'!D2695</f>
        <v>6.6820000000000004</v>
      </c>
      <c r="G2695" s="2">
        <f>'Moving Avg'!F2695</f>
        <v>6.7814999999999994</v>
      </c>
      <c r="H2695" s="2">
        <f>'Moving Avg'!G2695</f>
        <v>6.8577360000000001</v>
      </c>
      <c r="I2695" s="2">
        <f>'Moving Avg'!H2695</f>
        <v>6.6273724999999946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</row>
    <row r="2696" spans="1:12" ht="13.5" x14ac:dyDescent="0.35">
      <c r="A2696" s="3">
        <f>RSI!A2696</f>
        <v>45933</v>
      </c>
      <c r="B2696" s="4">
        <f>RSI!B2696</f>
        <v>6.51</v>
      </c>
      <c r="C2696" s="2">
        <f>RSI!I2696</f>
        <v>33.692434950868659</v>
      </c>
      <c r="D2696" s="2">
        <f>MACD!E2696</f>
        <v>6.8099846842988754E-2</v>
      </c>
      <c r="E2696" s="2">
        <f>MACD!F2696</f>
        <v>7.2488814455862749E-2</v>
      </c>
      <c r="F2696" s="2">
        <f>'Moving Avg'!D2696</f>
        <v>6.6420000000000003</v>
      </c>
      <c r="G2696" s="2">
        <f>'Moving Avg'!F2696</f>
        <v>6.7619999999999987</v>
      </c>
      <c r="H2696" s="2">
        <f>'Moving Avg'!G2696</f>
        <v>6.8528519999999995</v>
      </c>
      <c r="I2696" s="2">
        <f>'Moving Avg'!H2696</f>
        <v>6.629433499999994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6.63</v>
      </c>
      <c r="C2697" s="2">
        <f>RSI!I2697</f>
        <v>42.528583036636689</v>
      </c>
      <c r="D2697" s="2">
        <f>MACD!E2697</f>
        <v>6.8684593210388556E-2</v>
      </c>
      <c r="E2697" s="2">
        <f>MACD!F2697</f>
        <v>7.172797020676791E-2</v>
      </c>
      <c r="F2697" s="2">
        <f>'Moving Avg'!D2697</f>
        <v>6.6280000000000001</v>
      </c>
      <c r="G2697" s="2">
        <f>'Moving Avg'!F2697</f>
        <v>6.7484999999999999</v>
      </c>
      <c r="H2697" s="2">
        <f>'Moving Avg'!G2697</f>
        <v>6.8494159999999988</v>
      </c>
      <c r="I2697" s="2">
        <f>'Moving Avg'!H2697</f>
        <v>6.6320469999999956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6.53</v>
      </c>
      <c r="C2698" s="2">
        <f>RSI!I2698</f>
        <v>37.985775476489785</v>
      </c>
      <c r="D2698" s="2">
        <f>MACD!E2698</f>
        <v>6.6593615655383687E-2</v>
      </c>
      <c r="E2698" s="2">
        <f>MACD!F2698</f>
        <v>7.0701099296491071E-2</v>
      </c>
      <c r="F2698" s="2">
        <f>'Moving Avg'!D2698</f>
        <v>6.5959999999999992</v>
      </c>
      <c r="G2698" s="2">
        <f>'Moving Avg'!F2698</f>
        <v>6.7270000000000012</v>
      </c>
      <c r="H2698" s="2">
        <f>'Moving Avg'!G2698</f>
        <v>6.8435999999999977</v>
      </c>
      <c r="I2698" s="2">
        <f>'Moving Avg'!H2698</f>
        <v>6.6341604999999948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6.6</v>
      </c>
      <c r="C2699" s="2">
        <f>RSI!I2699</f>
        <v>42.607275817147887</v>
      </c>
      <c r="D2699" s="2">
        <f>MACD!E2699</f>
        <v>5.3256312834164099E-2</v>
      </c>
      <c r="E2699" s="2">
        <f>MACD!F2699</f>
        <v>6.7212142004025685E-2</v>
      </c>
      <c r="F2699" s="2">
        <f>'Moving Avg'!D2699</f>
        <v>6.58</v>
      </c>
      <c r="G2699" s="2">
        <f>'Moving Avg'!F2699</f>
        <v>6.7120000000000006</v>
      </c>
      <c r="H2699" s="2">
        <f>'Moving Avg'!G2699</f>
        <v>6.8388039999999988</v>
      </c>
      <c r="I2699" s="2">
        <f>'Moving Avg'!H2699</f>
        <v>6.6364809999999954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6.6</v>
      </c>
      <c r="C2700" s="2">
        <f>RSI!I2700</f>
        <v>42.607275817147887</v>
      </c>
      <c r="D2700" s="2">
        <f>MACD!E2700</f>
        <v>6.4308211617150945E-2</v>
      </c>
      <c r="E2700" s="2">
        <f>MACD!F2700</f>
        <v>6.6631355926650745E-2</v>
      </c>
      <c r="F2700" s="2">
        <f>'Moving Avg'!D2700</f>
        <v>6.5740000000000007</v>
      </c>
      <c r="G2700" s="2">
        <f>'Moving Avg'!F2700</f>
        <v>6.6989999999999998</v>
      </c>
      <c r="H2700" s="2">
        <f>'Moving Avg'!G2700</f>
        <v>6.8328660000000001</v>
      </c>
      <c r="I2700" s="2">
        <f>'Moving Avg'!H2700</f>
        <v>6.6388014999999951</v>
      </c>
      <c r="J2700" s="6" t="str">
        <f>OBV!F2700</f>
        <v>BEARISH</v>
      </c>
      <c r="K2700" s="6" t="str">
        <f>OBV!G2700</f>
        <v>NEUTRAL</v>
      </c>
      <c r="L2700" s="6" t="str">
        <f>OBV!H2700</f>
        <v>CONFIRMED BEARISH</v>
      </c>
    </row>
    <row r="2701" spans="1:12" ht="13.5" x14ac:dyDescent="0.35">
      <c r="A2701" s="3">
        <f>RSI!A2701</f>
        <v>45940</v>
      </c>
      <c r="B2701" s="4">
        <f>RSI!B2701</f>
        <v>6.46</v>
      </c>
      <c r="C2701" s="2">
        <f>RSI!I2701</f>
        <v>36.327716906637249</v>
      </c>
      <c r="D2701" s="2">
        <f>MACD!E2701</f>
        <v>7.2462169790521003E-2</v>
      </c>
      <c r="E2701" s="2">
        <f>MACD!F2701</f>
        <v>6.7797518699424797E-2</v>
      </c>
      <c r="F2701" s="2">
        <f>'Moving Avg'!D2701</f>
        <v>6.5640000000000001</v>
      </c>
      <c r="G2701" s="2">
        <f>'Moving Avg'!F2701</f>
        <v>6.6769999999999978</v>
      </c>
      <c r="H2701" s="2">
        <f>'Moving Avg'!G2701</f>
        <v>6.8243179999999999</v>
      </c>
      <c r="I2701" s="2">
        <f>'Moving Avg'!H2701</f>
        <v>6.640659999999996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6.53</v>
      </c>
      <c r="C2702" s="2">
        <f>RSI!I2702</f>
        <v>41.009208845588262</v>
      </c>
      <c r="D2702" s="2">
        <f>MACD!E2702</f>
        <v>7.4150174971473248E-2</v>
      </c>
      <c r="E2702" s="2">
        <f>MACD!F2702</f>
        <v>6.906804995383449E-2</v>
      </c>
      <c r="F2702" s="2">
        <f>'Moving Avg'!D2702</f>
        <v>6.5439999999999996</v>
      </c>
      <c r="G2702" s="2">
        <f>'Moving Avg'!F2702</f>
        <v>6.6624999999999988</v>
      </c>
      <c r="H2702" s="2">
        <f>'Moving Avg'!G2702</f>
        <v>6.8164079999999991</v>
      </c>
      <c r="I2702" s="2">
        <f>'Moving Avg'!H2702</f>
        <v>6.6428684999999952</v>
      </c>
      <c r="J2702" s="6" t="str">
        <f>OBV!F2702</f>
        <v>BEARISH</v>
      </c>
      <c r="K2702" s="6" t="str">
        <f>OBV!G2702</f>
        <v>NEUTRAL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6.5</v>
      </c>
      <c r="C2703" s="2">
        <f>RSI!I2703</f>
        <v>39.663255180409138</v>
      </c>
      <c r="D2703" s="2">
        <f>MACD!E2703</f>
        <v>7.7248752535221676E-2</v>
      </c>
      <c r="E2703" s="2">
        <f>MACD!F2703</f>
        <v>7.0704190470111922E-2</v>
      </c>
      <c r="F2703" s="2">
        <f>'Moving Avg'!D2703</f>
        <v>6.5379999999999994</v>
      </c>
      <c r="G2703" s="2">
        <f>'Moving Avg'!F2703</f>
        <v>6.6464999999999987</v>
      </c>
      <c r="H2703" s="2">
        <f>'Moving Avg'!G2703</f>
        <v>6.8078979999999989</v>
      </c>
      <c r="I2703" s="2">
        <f>'Moving Avg'!H2703</f>
        <v>6.6449744999999947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</row>
    <row r="2704" spans="1:12" ht="13.5" x14ac:dyDescent="0.35">
      <c r="A2704" s="3">
        <f>RSI!A2704</f>
        <v>45946</v>
      </c>
      <c r="B2704" s="4">
        <f>RSI!B2704</f>
        <v>6.58</v>
      </c>
      <c r="C2704" s="2">
        <f>RSI!I2704</f>
        <v>44.860410134964567</v>
      </c>
      <c r="D2704" s="2">
        <f>MACD!E2704</f>
        <v>7.3496940056275939E-2</v>
      </c>
      <c r="E2704" s="2">
        <f>MACD!F2704</f>
        <v>7.1262740387344731E-2</v>
      </c>
      <c r="F2704" s="2">
        <f>'Moving Avg'!D2704</f>
        <v>6.5340000000000007</v>
      </c>
      <c r="G2704" s="2">
        <f>'Moving Avg'!F2704</f>
        <v>6.6354999999999986</v>
      </c>
      <c r="H2704" s="2">
        <f>'Moving Avg'!G2704</f>
        <v>6.8009880000000003</v>
      </c>
      <c r="I2704" s="2">
        <f>'Moving Avg'!H2704</f>
        <v>6.6478134999999945</v>
      </c>
      <c r="J2704" s="6" t="str">
        <f>OBV!F2704</f>
        <v>BEARISH</v>
      </c>
      <c r="K2704" s="6" t="str">
        <f>OBV!G2704</f>
        <v>NEUTRAL</v>
      </c>
      <c r="L2704" s="6" t="str">
        <f>OBV!H2704</f>
        <v>CONFIRMED BEARISH</v>
      </c>
    </row>
    <row r="2705" spans="1:12" ht="13.5" x14ac:dyDescent="0.35">
      <c r="A2705" s="3">
        <f>RSI!A2705</f>
        <v>45947</v>
      </c>
      <c r="B2705" s="4">
        <f>RSI!B2705</f>
        <v>6.51</v>
      </c>
      <c r="C2705" s="2">
        <f>RSI!I2705</f>
        <v>41.492603043901632</v>
      </c>
      <c r="D2705" s="2">
        <f>MACD!E2705</f>
        <v>6.8352392500905523E-2</v>
      </c>
      <c r="E2705" s="2">
        <f>MACD!F2705</f>
        <v>7.0680670810056884E-2</v>
      </c>
      <c r="F2705" s="2">
        <f>'Moving Avg'!D2705</f>
        <v>6.516</v>
      </c>
      <c r="G2705" s="2">
        <f>'Moving Avg'!F2705</f>
        <v>6.6234999999999982</v>
      </c>
      <c r="H2705" s="2">
        <f>'Moving Avg'!G2705</f>
        <v>6.7932499999999996</v>
      </c>
      <c r="I2705" s="2">
        <f>'Moving Avg'!H2705</f>
        <v>6.6513489999999944</v>
      </c>
      <c r="J2705" s="6" t="str">
        <f>OBV!F2705</f>
        <v>BULLISH</v>
      </c>
      <c r="K2705" s="6" t="str">
        <f>OBV!G2705</f>
        <v>NEUTRAL</v>
      </c>
      <c r="L2705" s="6" t="str">
        <f>OBV!H2705</f>
        <v>BULLISH DIVERGENCE</v>
      </c>
    </row>
    <row r="2706" spans="1:12" ht="13.5" x14ac:dyDescent="0.35">
      <c r="A2706" s="3">
        <f>RSI!A2706</f>
        <v>45950</v>
      </c>
      <c r="B2706" s="4">
        <f>RSI!B2706</f>
        <v>6.5</v>
      </c>
      <c r="C2706" s="2">
        <f>RSI!I2706</f>
        <v>41.018847759501504</v>
      </c>
      <c r="D2706" s="2">
        <f>MACD!E2706</f>
        <v>4.7189543077171159E-2</v>
      </c>
      <c r="E2706" s="2">
        <f>MACD!F2706</f>
        <v>6.5982445263479739E-2</v>
      </c>
      <c r="F2706" s="2">
        <f>'Moving Avg'!D2706</f>
        <v>6.5239999999999991</v>
      </c>
      <c r="G2706" s="2">
        <f>'Moving Avg'!F2706</f>
        <v>6.6134999999999993</v>
      </c>
      <c r="H2706" s="2">
        <f>'Moving Avg'!G2706</f>
        <v>6.7877839999999994</v>
      </c>
      <c r="I2706" s="2">
        <f>'Moving Avg'!H2706</f>
        <v>6.654738999999994</v>
      </c>
      <c r="J2706" s="6" t="str">
        <f>OBV!F2706</f>
        <v>BULLISH</v>
      </c>
      <c r="K2706" s="6" t="str">
        <f>OBV!G2706</f>
        <v>NEUTRAL</v>
      </c>
      <c r="L2706" s="6" t="str">
        <f>OBV!H2706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2.9796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3.05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2.9914000000000001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2.9914000000000001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3.0031000000000003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2.9620000000000002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2.9948800000000002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2.8740999999999999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2.9737800000000001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2.8740999999999999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2.9386000000000001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0</v>
      </c>
      <c r="Q8" s="9">
        <f t="shared" si="4"/>
        <v>40.75</v>
      </c>
      <c r="R8" s="9">
        <f t="shared" si="5"/>
        <v>36.5</v>
      </c>
      <c r="S8" s="9">
        <f t="shared" si="6"/>
        <v>26.75</v>
      </c>
      <c r="T8" s="9">
        <f t="shared" si="7"/>
        <v>36.25</v>
      </c>
      <c r="U8" s="8">
        <f t="shared" si="8"/>
        <v>34.666666666666664</v>
      </c>
      <c r="V8" s="8">
        <f t="shared" si="9"/>
        <v>35.0625</v>
      </c>
    </row>
    <row r="9" spans="1:22" ht="13.5" x14ac:dyDescent="0.25">
      <c r="A9" s="3">
        <f>RSI!A9</f>
        <v>42017</v>
      </c>
      <c r="B9" s="2">
        <f>RSI!B9</f>
        <v>2.9327000000000001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2.9268600000000005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0</v>
      </c>
      <c r="Q9" s="9">
        <f t="shared" si="4"/>
        <v>40.75</v>
      </c>
      <c r="R9" s="9">
        <f t="shared" si="5"/>
        <v>36.5</v>
      </c>
      <c r="S9" s="9">
        <f t="shared" si="6"/>
        <v>26.75</v>
      </c>
      <c r="T9" s="9">
        <f t="shared" si="7"/>
        <v>36.25</v>
      </c>
      <c r="U9" s="8">
        <f t="shared" si="8"/>
        <v>34.666666666666664</v>
      </c>
      <c r="V9" s="8">
        <f t="shared" si="9"/>
        <v>35.0625</v>
      </c>
    </row>
    <row r="10" spans="1:22" ht="13.5" x14ac:dyDescent="0.25">
      <c r="A10" s="3">
        <f>RSI!A10</f>
        <v>42019</v>
      </c>
      <c r="B10" s="2">
        <f>RSI!B10</f>
        <v>2.8740999999999999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2.9034000000000004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0</v>
      </c>
      <c r="Q10" s="9">
        <f t="shared" si="4"/>
        <v>40.75</v>
      </c>
      <c r="R10" s="9">
        <f t="shared" si="5"/>
        <v>36.5</v>
      </c>
      <c r="S10" s="9">
        <f t="shared" si="6"/>
        <v>26.75</v>
      </c>
      <c r="T10" s="9">
        <f t="shared" si="7"/>
        <v>36.25</v>
      </c>
      <c r="U10" s="8">
        <f t="shared" si="8"/>
        <v>34.666666666666664</v>
      </c>
      <c r="V10" s="8">
        <f t="shared" si="9"/>
        <v>35.0625</v>
      </c>
    </row>
    <row r="11" spans="1:22" ht="13.5" x14ac:dyDescent="0.25">
      <c r="A11" s="3">
        <f>RSI!A11</f>
        <v>42020</v>
      </c>
      <c r="B11" s="2">
        <f>RSI!B11</f>
        <v>2.8447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2.8799399999999999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2.8447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2.8740599999999996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2.7568000000000001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2.8506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33</v>
      </c>
      <c r="Q13" s="9">
        <f t="shared" si="4"/>
        <v>45.7</v>
      </c>
      <c r="R13" s="9">
        <f t="shared" si="5"/>
        <v>44.75</v>
      </c>
      <c r="S13" s="9">
        <f t="shared" si="6"/>
        <v>41.6</v>
      </c>
      <c r="T13" s="9">
        <f t="shared" si="7"/>
        <v>44.5</v>
      </c>
      <c r="U13" s="8">
        <f t="shared" si="8"/>
        <v>44.016666666666673</v>
      </c>
      <c r="V13" s="8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2.7568000000000001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2.81542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33</v>
      </c>
      <c r="Q14" s="9">
        <f t="shared" si="4"/>
        <v>45.7</v>
      </c>
      <c r="R14" s="9">
        <f t="shared" si="5"/>
        <v>44.75</v>
      </c>
      <c r="S14" s="9">
        <f t="shared" si="6"/>
        <v>41.6</v>
      </c>
      <c r="T14" s="9">
        <f t="shared" si="7"/>
        <v>44.5</v>
      </c>
      <c r="U14" s="8">
        <f t="shared" si="8"/>
        <v>44.016666666666673</v>
      </c>
      <c r="V14" s="8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2.7450000000000001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2.7896000000000001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2.7450000000000001</v>
      </c>
      <c r="C16" s="2">
        <f>RSI!I16</f>
        <v>26.187576126674784</v>
      </c>
      <c r="D16" s="2">
        <f>MACD!E16</f>
        <v>0</v>
      </c>
      <c r="E16" s="2">
        <f>MACD!F16</f>
        <v>0</v>
      </c>
      <c r="F16" s="2">
        <f>'Moving Avg'!D16</f>
        <v>2.7696600000000005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45.7</v>
      </c>
      <c r="R16" s="9">
        <f t="shared" si="5"/>
        <v>44.75</v>
      </c>
      <c r="S16" s="9">
        <f t="shared" si="6"/>
        <v>41.6</v>
      </c>
      <c r="T16" s="9">
        <f t="shared" si="7"/>
        <v>44.5</v>
      </c>
      <c r="U16" s="8">
        <f t="shared" si="8"/>
        <v>44.016666666666673</v>
      </c>
      <c r="V16" s="8">
        <f t="shared" si="9"/>
        <v>44.137500000000003</v>
      </c>
    </row>
    <row r="17" spans="1:22" ht="13.5" x14ac:dyDescent="0.25">
      <c r="A17" s="3">
        <f>RSI!A17</f>
        <v>42030</v>
      </c>
      <c r="B17" s="2">
        <f>RSI!B17</f>
        <v>2.7860999999999998</v>
      </c>
      <c r="C17" s="2">
        <f>RSI!I17</f>
        <v>32.273039889958696</v>
      </c>
      <c r="D17" s="2">
        <f>MACD!E17</f>
        <v>0</v>
      </c>
      <c r="E17" s="2">
        <f>MACD!F17</f>
        <v>0</v>
      </c>
      <c r="F17" s="2">
        <f>'Moving Avg'!D17</f>
        <v>2.7579400000000005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33</v>
      </c>
      <c r="Q17" s="9">
        <f t="shared" si="4"/>
        <v>36.950000000000003</v>
      </c>
      <c r="R17" s="9">
        <f t="shared" si="5"/>
        <v>39.75</v>
      </c>
      <c r="S17" s="9">
        <f t="shared" si="6"/>
        <v>37.85</v>
      </c>
      <c r="T17" s="9">
        <f t="shared" si="7"/>
        <v>38.25</v>
      </c>
      <c r="U17" s="8">
        <f t="shared" si="8"/>
        <v>38.183333333333337</v>
      </c>
      <c r="V17" s="8">
        <f t="shared" si="9"/>
        <v>38.200000000000003</v>
      </c>
    </row>
    <row r="18" spans="1:22" ht="13.5" x14ac:dyDescent="0.25">
      <c r="A18" s="3">
        <f>RSI!A18</f>
        <v>42031</v>
      </c>
      <c r="B18" s="2">
        <f>RSI!B18</f>
        <v>2.9034</v>
      </c>
      <c r="C18" s="2">
        <f>RSI!I18</f>
        <v>45.965367691284932</v>
      </c>
      <c r="D18" s="2">
        <f>MACD!E18</f>
        <v>0</v>
      </c>
      <c r="E18" s="2">
        <f>MACD!F18</f>
        <v>0</v>
      </c>
      <c r="F18" s="2">
        <f>'Moving Avg'!D18</f>
        <v>2.7872599999999998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CONFIRMED BULLISH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67</v>
      </c>
      <c r="Q18" s="9">
        <f t="shared" si="4"/>
        <v>42.05</v>
      </c>
      <c r="R18" s="9">
        <f t="shared" si="5"/>
        <v>48.25</v>
      </c>
      <c r="S18" s="9">
        <f t="shared" si="6"/>
        <v>53.150000000000006</v>
      </c>
      <c r="T18" s="9">
        <f t="shared" si="7"/>
        <v>46.75</v>
      </c>
      <c r="U18" s="8">
        <f t="shared" si="8"/>
        <v>47.816666666666663</v>
      </c>
      <c r="V18" s="8">
        <f t="shared" si="9"/>
        <v>47.55</v>
      </c>
    </row>
    <row r="19" spans="1:22" ht="13.5" x14ac:dyDescent="0.25">
      <c r="A19" s="3">
        <f>RSI!A19</f>
        <v>42032</v>
      </c>
      <c r="B19" s="2">
        <f>RSI!B19</f>
        <v>2.9034</v>
      </c>
      <c r="C19" s="2">
        <f>RSI!I19</f>
        <v>45.965367691284932</v>
      </c>
      <c r="D19" s="2">
        <f>MACD!E19</f>
        <v>0</v>
      </c>
      <c r="E19" s="2">
        <f>MACD!F19</f>
        <v>0</v>
      </c>
      <c r="F19" s="2">
        <f>'Moving Avg'!D19</f>
        <v>2.8165799999999996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67</v>
      </c>
      <c r="Q19" s="9">
        <f t="shared" si="4"/>
        <v>42.05</v>
      </c>
      <c r="R19" s="9">
        <f t="shared" si="5"/>
        <v>48.25</v>
      </c>
      <c r="S19" s="9">
        <f t="shared" si="6"/>
        <v>53.150000000000006</v>
      </c>
      <c r="T19" s="9">
        <f t="shared" si="7"/>
        <v>46.75</v>
      </c>
      <c r="U19" s="8">
        <f t="shared" si="8"/>
        <v>47.816666666666663</v>
      </c>
      <c r="V19" s="8">
        <f t="shared" si="9"/>
        <v>47.55</v>
      </c>
    </row>
    <row r="20" spans="1:22" ht="13.5" x14ac:dyDescent="0.25">
      <c r="A20" s="3">
        <f>RSI!A20</f>
        <v>42033</v>
      </c>
      <c r="B20" s="2">
        <f>RSI!B20</f>
        <v>2.8740999999999999</v>
      </c>
      <c r="C20" s="2">
        <f>RSI!I20</f>
        <v>43.422246989584764</v>
      </c>
      <c r="D20" s="2">
        <f>MACD!E20</f>
        <v>0</v>
      </c>
      <c r="E20" s="2">
        <f>MACD!F20</f>
        <v>0</v>
      </c>
      <c r="F20" s="2">
        <f>'Moving Avg'!D20</f>
        <v>2.8424</v>
      </c>
      <c r="G20" s="2">
        <f>'Moving Avg'!F20</f>
        <v>2.8783894736842099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67</v>
      </c>
      <c r="Q20" s="9">
        <f t="shared" si="4"/>
        <v>42.05</v>
      </c>
      <c r="R20" s="9">
        <f t="shared" si="5"/>
        <v>48.25</v>
      </c>
      <c r="S20" s="9">
        <f t="shared" si="6"/>
        <v>53.150000000000006</v>
      </c>
      <c r="T20" s="9">
        <f t="shared" si="7"/>
        <v>46.75</v>
      </c>
      <c r="U20" s="8">
        <f t="shared" si="8"/>
        <v>47.816666666666663</v>
      </c>
      <c r="V20" s="8">
        <f t="shared" si="9"/>
        <v>47.55</v>
      </c>
    </row>
    <row r="21" spans="1:22" ht="13.5" x14ac:dyDescent="0.25">
      <c r="A21" s="3">
        <f>RSI!A21</f>
        <v>42034</v>
      </c>
      <c r="B21" s="2">
        <f>RSI!B21</f>
        <v>2.8740999999999999</v>
      </c>
      <c r="C21" s="2">
        <f>RSI!I21</f>
        <v>43.422246989584764</v>
      </c>
      <c r="D21" s="2">
        <f>MACD!E21</f>
        <v>0</v>
      </c>
      <c r="E21" s="2">
        <f>MACD!F21</f>
        <v>0</v>
      </c>
      <c r="F21" s="2">
        <f>'Moving Avg'!D21</f>
        <v>2.86822</v>
      </c>
      <c r="G21" s="2">
        <f>'Moving Avg'!F21</f>
        <v>2.8781749999999993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67</v>
      </c>
      <c r="Q21" s="9">
        <f t="shared" si="4"/>
        <v>42.05</v>
      </c>
      <c r="R21" s="9">
        <f t="shared" si="5"/>
        <v>48.25</v>
      </c>
      <c r="S21" s="9">
        <f t="shared" si="6"/>
        <v>53.150000000000006</v>
      </c>
      <c r="T21" s="9">
        <f t="shared" si="7"/>
        <v>46.75</v>
      </c>
      <c r="U21" s="8">
        <f t="shared" si="8"/>
        <v>47.816666666666663</v>
      </c>
      <c r="V21" s="8">
        <f t="shared" si="9"/>
        <v>47.55</v>
      </c>
    </row>
    <row r="22" spans="1:22" ht="13.5" x14ac:dyDescent="0.25">
      <c r="A22" s="3">
        <f>RSI!A22</f>
        <v>42037</v>
      </c>
      <c r="B22" s="2">
        <f>RSI!B22</f>
        <v>2.8447</v>
      </c>
      <c r="C22" s="2">
        <f>RSI!I22</f>
        <v>40.795617461471551</v>
      </c>
      <c r="D22" s="2">
        <f>MACD!E22</f>
        <v>0</v>
      </c>
      <c r="E22" s="2">
        <f>MACD!F22</f>
        <v>0</v>
      </c>
      <c r="F22" s="2">
        <f>'Moving Avg'!D22</f>
        <v>2.8799399999999999</v>
      </c>
      <c r="G22" s="2">
        <f>'Moving Avg'!F22</f>
        <v>2.8714299999999993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BEARISH DIVERGENCE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33</v>
      </c>
      <c r="Q22" s="9">
        <f t="shared" si="4"/>
        <v>36.950000000000003</v>
      </c>
      <c r="R22" s="9">
        <f t="shared" si="5"/>
        <v>39.75</v>
      </c>
      <c r="S22" s="9">
        <f t="shared" si="6"/>
        <v>37.85</v>
      </c>
      <c r="T22" s="9">
        <f t="shared" si="7"/>
        <v>38.25</v>
      </c>
      <c r="U22" s="8">
        <f t="shared" si="8"/>
        <v>38.183333333333337</v>
      </c>
      <c r="V22" s="8">
        <f t="shared" si="9"/>
        <v>38.200000000000003</v>
      </c>
    </row>
    <row r="23" spans="1:22" ht="13.5" x14ac:dyDescent="0.25">
      <c r="A23" s="3">
        <f>RSI!A23</f>
        <v>42038</v>
      </c>
      <c r="B23" s="2">
        <f>RSI!B23</f>
        <v>2.7801999999999998</v>
      </c>
      <c r="C23" s="2">
        <f>RSI!I23</f>
        <v>35.694298819530943</v>
      </c>
      <c r="D23" s="2">
        <f>MACD!E23</f>
        <v>0</v>
      </c>
      <c r="E23" s="2">
        <f>MACD!F23</f>
        <v>0</v>
      </c>
      <c r="F23" s="2">
        <f>'Moving Avg'!D23</f>
        <v>2.8552999999999997</v>
      </c>
      <c r="G23" s="2">
        <f>'Moving Avg'!F23</f>
        <v>2.8579399999999993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33</v>
      </c>
      <c r="Q23" s="9">
        <f t="shared" si="4"/>
        <v>36.950000000000003</v>
      </c>
      <c r="R23" s="9">
        <f t="shared" si="5"/>
        <v>39.75</v>
      </c>
      <c r="S23" s="9">
        <f t="shared" si="6"/>
        <v>37.85</v>
      </c>
      <c r="T23" s="9">
        <f t="shared" si="7"/>
        <v>38.25</v>
      </c>
      <c r="U23" s="8">
        <f t="shared" si="8"/>
        <v>38.183333333333337</v>
      </c>
      <c r="V23" s="8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2.8153999999999999</v>
      </c>
      <c r="C24" s="2">
        <f>RSI!I24</f>
        <v>40.096678324350151</v>
      </c>
      <c r="D24" s="2">
        <f>MACD!E24</f>
        <v>0</v>
      </c>
      <c r="E24" s="2">
        <f>MACD!F24</f>
        <v>0</v>
      </c>
      <c r="F24" s="2">
        <f>'Moving Avg'!D24</f>
        <v>2.8377000000000003</v>
      </c>
      <c r="G24" s="2">
        <f>'Moving Avg'!F24</f>
        <v>2.8491399999999993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33</v>
      </c>
      <c r="Q24" s="9">
        <f t="shared" si="4"/>
        <v>36.950000000000003</v>
      </c>
      <c r="R24" s="9">
        <f t="shared" si="5"/>
        <v>39.75</v>
      </c>
      <c r="S24" s="9">
        <f t="shared" si="6"/>
        <v>37.85</v>
      </c>
      <c r="T24" s="9">
        <f t="shared" si="7"/>
        <v>38.25</v>
      </c>
      <c r="U24" s="8">
        <f t="shared" si="8"/>
        <v>38.183333333333337</v>
      </c>
      <c r="V24" s="8">
        <f t="shared" si="9"/>
        <v>38.200000000000003</v>
      </c>
    </row>
    <row r="25" spans="1:22" ht="13.5" x14ac:dyDescent="0.25">
      <c r="A25" s="3">
        <f>RSI!A25</f>
        <v>42040</v>
      </c>
      <c r="B25" s="2">
        <f>RSI!B25</f>
        <v>2.8153999999999999</v>
      </c>
      <c r="C25" s="2">
        <f>RSI!I25</f>
        <v>40.096678324350144</v>
      </c>
      <c r="D25" s="2">
        <f>MACD!E25</f>
        <v>0</v>
      </c>
      <c r="E25" s="2">
        <f>MACD!F25</f>
        <v>0</v>
      </c>
      <c r="F25" s="2">
        <f>'Moving Avg'!D25</f>
        <v>2.8259599999999998</v>
      </c>
      <c r="G25" s="2">
        <f>'Moving Avg'!F25</f>
        <v>2.8403399999999994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33</v>
      </c>
      <c r="Q25" s="9">
        <f t="shared" si="4"/>
        <v>36.950000000000003</v>
      </c>
      <c r="R25" s="9">
        <f t="shared" si="5"/>
        <v>39.75</v>
      </c>
      <c r="S25" s="9">
        <f t="shared" si="6"/>
        <v>37.85</v>
      </c>
      <c r="T25" s="9">
        <f t="shared" si="7"/>
        <v>38.25</v>
      </c>
      <c r="U25" s="8">
        <f t="shared" si="8"/>
        <v>38.183333333333337</v>
      </c>
      <c r="V25" s="8">
        <f t="shared" si="9"/>
        <v>38.200000000000003</v>
      </c>
    </row>
    <row r="26" spans="1:22" ht="13.5" x14ac:dyDescent="0.25">
      <c r="A26" s="3">
        <f>RSI!A26</f>
        <v>42041</v>
      </c>
      <c r="B26" s="2">
        <f>RSI!B26</f>
        <v>2.7391999999999999</v>
      </c>
      <c r="C26" s="2">
        <f>RSI!I26</f>
        <v>34.215751707815485</v>
      </c>
      <c r="D26" s="2">
        <f>MACD!E26</f>
        <v>0</v>
      </c>
      <c r="E26" s="2">
        <f>MACD!F26</f>
        <v>0</v>
      </c>
      <c r="F26" s="2">
        <f>'Moving Avg'!D26</f>
        <v>2.7989800000000002</v>
      </c>
      <c r="G26" s="2">
        <f>'Moving Avg'!F26</f>
        <v>2.8291999999999993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36.950000000000003</v>
      </c>
      <c r="R26" s="9">
        <f t="shared" si="5"/>
        <v>39.75</v>
      </c>
      <c r="S26" s="9">
        <f t="shared" si="6"/>
        <v>37.85</v>
      </c>
      <c r="T26" s="9">
        <f t="shared" si="7"/>
        <v>38.25</v>
      </c>
      <c r="U26" s="8">
        <f t="shared" si="8"/>
        <v>38.183333333333337</v>
      </c>
      <c r="V26" s="8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2.7273999999999998</v>
      </c>
      <c r="C27" s="2">
        <f>RSI!I27</f>
        <v>33.398830184038644</v>
      </c>
      <c r="D27" s="2">
        <f>MACD!E27</f>
        <v>-3.849741612711588E-2</v>
      </c>
      <c r="E27" s="2">
        <f>MACD!F27</f>
        <v>0</v>
      </c>
      <c r="F27" s="2">
        <f>'Moving Avg'!D27</f>
        <v>2.7755199999999998</v>
      </c>
      <c r="G27" s="2">
        <f>'Moving Avg'!F27</f>
        <v>2.8218649999999998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100</v>
      </c>
      <c r="O27" s="8">
        <f t="shared" si="2"/>
        <v>50</v>
      </c>
      <c r="P27" s="8">
        <f t="shared" si="3"/>
        <v>33</v>
      </c>
      <c r="Q27" s="9">
        <f t="shared" si="4"/>
        <v>56.2</v>
      </c>
      <c r="R27" s="9">
        <f t="shared" si="5"/>
        <v>50.75</v>
      </c>
      <c r="S27" s="9">
        <f t="shared" si="6"/>
        <v>46.1</v>
      </c>
      <c r="T27" s="9">
        <f t="shared" si="7"/>
        <v>52</v>
      </c>
      <c r="U27" s="8">
        <f t="shared" si="8"/>
        <v>51.016666666666673</v>
      </c>
      <c r="V27" s="8">
        <f t="shared" si="9"/>
        <v>51.262500000000003</v>
      </c>
    </row>
    <row r="28" spans="1:22" ht="13.5" x14ac:dyDescent="0.25">
      <c r="A28" s="3">
        <f>RSI!A28</f>
        <v>42045</v>
      </c>
      <c r="B28" s="2">
        <f>RSI!B28</f>
        <v>2.6981000000000002</v>
      </c>
      <c r="C28" s="2">
        <f>RSI!I28</f>
        <v>31.39446159196855</v>
      </c>
      <c r="D28" s="2">
        <f>MACD!E28</f>
        <v>-1.3677563810387205E-2</v>
      </c>
      <c r="E28" s="2">
        <f>MACD!F28</f>
        <v>0</v>
      </c>
      <c r="F28" s="2">
        <f>'Moving Avg'!D28</f>
        <v>2.7590999999999997</v>
      </c>
      <c r="G28" s="2">
        <f>'Moving Avg'!F28</f>
        <v>2.8130650000000004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45</v>
      </c>
      <c r="O28" s="8">
        <f t="shared" si="2"/>
        <v>50</v>
      </c>
      <c r="P28" s="8">
        <f t="shared" si="3"/>
        <v>33</v>
      </c>
      <c r="Q28" s="9">
        <f t="shared" si="4"/>
        <v>36.950000000000003</v>
      </c>
      <c r="R28" s="9">
        <f t="shared" si="5"/>
        <v>39.75</v>
      </c>
      <c r="S28" s="9">
        <f t="shared" si="6"/>
        <v>37.85</v>
      </c>
      <c r="T28" s="9">
        <f t="shared" si="7"/>
        <v>38.25</v>
      </c>
      <c r="U28" s="8">
        <f t="shared" si="8"/>
        <v>38.183333333333337</v>
      </c>
      <c r="V28" s="8">
        <f t="shared" si="9"/>
        <v>38.200000000000003</v>
      </c>
    </row>
    <row r="29" spans="1:22" ht="13.5" x14ac:dyDescent="0.25">
      <c r="A29" s="3">
        <f>RSI!A29</f>
        <v>42046</v>
      </c>
      <c r="B29" s="2">
        <f>RSI!B29</f>
        <v>2.7744</v>
      </c>
      <c r="C29" s="2">
        <f>RSI!I29</f>
        <v>41.277538715387394</v>
      </c>
      <c r="D29" s="2">
        <f>MACD!E29</f>
        <v>2.6118083900175115E-3</v>
      </c>
      <c r="E29" s="2">
        <f>MACD!F29</f>
        <v>0</v>
      </c>
      <c r="F29" s="2">
        <f>'Moving Avg'!D29</f>
        <v>2.7509000000000001</v>
      </c>
      <c r="G29" s="2">
        <f>'Moving Avg'!F29</f>
        <v>2.8051499999999998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BULLISH DIVERGENCE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50</v>
      </c>
      <c r="Q29" s="9">
        <f t="shared" si="4"/>
        <v>23.75</v>
      </c>
      <c r="R29" s="9">
        <f t="shared" si="5"/>
        <v>35</v>
      </c>
      <c r="S29" s="9">
        <f t="shared" si="6"/>
        <v>38.75</v>
      </c>
      <c r="T29" s="9">
        <f t="shared" si="7"/>
        <v>31.25</v>
      </c>
      <c r="U29" s="8">
        <f t="shared" si="8"/>
        <v>32.5</v>
      </c>
      <c r="V29" s="8">
        <f t="shared" si="9"/>
        <v>32.1875</v>
      </c>
    </row>
    <row r="30" spans="1:22" ht="13.5" x14ac:dyDescent="0.25">
      <c r="A30" s="3">
        <f>RSI!A30</f>
        <v>42047</v>
      </c>
      <c r="B30" s="2">
        <f>RSI!B30</f>
        <v>2.8447</v>
      </c>
      <c r="C30" s="2">
        <f>RSI!I30</f>
        <v>48.621492898655482</v>
      </c>
      <c r="D30" s="2">
        <f>MACD!E30</f>
        <v>7.0993585938672332E-3</v>
      </c>
      <c r="E30" s="2">
        <f>MACD!F30</f>
        <v>0</v>
      </c>
      <c r="F30" s="2">
        <f>'Moving Avg'!D30</f>
        <v>2.7567599999999999</v>
      </c>
      <c r="G30" s="2">
        <f>'Moving Avg'!F30</f>
        <v>2.8036799999999999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67</v>
      </c>
      <c r="Q30" s="9">
        <f t="shared" si="4"/>
        <v>26.299999999999997</v>
      </c>
      <c r="R30" s="9">
        <f t="shared" si="5"/>
        <v>39.25</v>
      </c>
      <c r="S30" s="9">
        <f t="shared" si="6"/>
        <v>46.400000000000006</v>
      </c>
      <c r="T30" s="9">
        <f t="shared" si="7"/>
        <v>35.5</v>
      </c>
      <c r="U30" s="8">
        <f t="shared" si="8"/>
        <v>37.31666666666667</v>
      </c>
      <c r="V30" s="8">
        <f t="shared" si="9"/>
        <v>36.862499999999997</v>
      </c>
    </row>
    <row r="31" spans="1:22" ht="13.5" x14ac:dyDescent="0.25">
      <c r="A31" s="3">
        <f>RSI!A31</f>
        <v>42048</v>
      </c>
      <c r="B31" s="2">
        <f>RSI!B31</f>
        <v>2.9679000000000002</v>
      </c>
      <c r="C31" s="2">
        <f>RSI!I31</f>
        <v>58.432611308411161</v>
      </c>
      <c r="D31" s="2">
        <f>MACD!E31</f>
        <v>1.7434579433919239E-3</v>
      </c>
      <c r="E31" s="2">
        <f>MACD!F31</f>
        <v>0</v>
      </c>
      <c r="F31" s="2">
        <f>'Moving Avg'!D31</f>
        <v>2.8024999999999998</v>
      </c>
      <c r="G31" s="2">
        <f>'Moving Avg'!F31</f>
        <v>2.8098399999999999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67</v>
      </c>
      <c r="Q31" s="9">
        <f t="shared" si="4"/>
        <v>26.299999999999997</v>
      </c>
      <c r="R31" s="9">
        <f t="shared" si="5"/>
        <v>39.25</v>
      </c>
      <c r="S31" s="9">
        <f t="shared" si="6"/>
        <v>46.400000000000006</v>
      </c>
      <c r="T31" s="9">
        <f t="shared" si="7"/>
        <v>35.5</v>
      </c>
      <c r="U31" s="8">
        <f t="shared" si="8"/>
        <v>37.31666666666667</v>
      </c>
      <c r="V31" s="8">
        <f t="shared" si="9"/>
        <v>36.862499999999997</v>
      </c>
    </row>
    <row r="32" spans="1:22" ht="13.5" x14ac:dyDescent="0.25">
      <c r="A32" s="3">
        <f>RSI!A32</f>
        <v>42051</v>
      </c>
      <c r="B32" s="2">
        <f>RSI!B32</f>
        <v>2.9502999999999999</v>
      </c>
      <c r="C32" s="2">
        <f>RSI!I32</f>
        <v>56.764964598292288</v>
      </c>
      <c r="D32" s="2">
        <f>MACD!E32</f>
        <v>-6.7609480698678226E-3</v>
      </c>
      <c r="E32" s="2">
        <f>MACD!F32</f>
        <v>0</v>
      </c>
      <c r="F32" s="2">
        <f>'Moving Avg'!D32</f>
        <v>2.8470800000000001</v>
      </c>
      <c r="G32" s="2">
        <f>'Moving Avg'!F32</f>
        <v>2.8151199999999994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45</v>
      </c>
      <c r="O32" s="8">
        <f t="shared" si="2"/>
        <v>50</v>
      </c>
      <c r="P32" s="8">
        <f t="shared" si="3"/>
        <v>67</v>
      </c>
      <c r="Q32" s="9">
        <f t="shared" si="4"/>
        <v>42.05</v>
      </c>
      <c r="R32" s="9">
        <f t="shared" si="5"/>
        <v>48.25</v>
      </c>
      <c r="S32" s="9">
        <f t="shared" si="6"/>
        <v>53.150000000000006</v>
      </c>
      <c r="T32" s="9">
        <f t="shared" si="7"/>
        <v>46.75</v>
      </c>
      <c r="U32" s="8">
        <f t="shared" si="8"/>
        <v>47.816666666666663</v>
      </c>
      <c r="V32" s="8">
        <f t="shared" si="9"/>
        <v>47.55</v>
      </c>
    </row>
    <row r="33" spans="1:22" ht="13.5" x14ac:dyDescent="0.25">
      <c r="A33" s="3">
        <f>RSI!A33</f>
        <v>42052</v>
      </c>
      <c r="B33" s="2">
        <f>RSI!B33</f>
        <v>3.0911</v>
      </c>
      <c r="C33" s="2">
        <f>RSI!I33</f>
        <v>65.297596043328554</v>
      </c>
      <c r="D33" s="2">
        <f>MACD!E33</f>
        <v>-3.490302174897586E-2</v>
      </c>
      <c r="E33" s="2">
        <f>MACD!F33</f>
        <v>0</v>
      </c>
      <c r="F33" s="2">
        <f>'Moving Avg'!D33</f>
        <v>2.9256799999999998</v>
      </c>
      <c r="G33" s="2">
        <f>'Moving Avg'!F33</f>
        <v>2.8318349999999994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  <c r="M33" s="8">
        <f t="shared" si="0"/>
        <v>25</v>
      </c>
      <c r="N33" s="8">
        <f t="shared" si="1"/>
        <v>100</v>
      </c>
      <c r="O33" s="8">
        <f t="shared" si="2"/>
        <v>50</v>
      </c>
      <c r="P33" s="8">
        <f t="shared" si="3"/>
        <v>67</v>
      </c>
      <c r="Q33" s="9">
        <f t="shared" si="4"/>
        <v>61.3</v>
      </c>
      <c r="R33" s="9">
        <f t="shared" si="5"/>
        <v>59.25</v>
      </c>
      <c r="S33" s="9">
        <f t="shared" si="6"/>
        <v>61.400000000000006</v>
      </c>
      <c r="T33" s="9">
        <f t="shared" si="7"/>
        <v>60.5</v>
      </c>
      <c r="U33" s="8">
        <f t="shared" si="8"/>
        <v>60.65</v>
      </c>
      <c r="V33" s="8">
        <f t="shared" si="9"/>
        <v>60.612499999999997</v>
      </c>
    </row>
    <row r="34" spans="1:22" ht="13.5" x14ac:dyDescent="0.25">
      <c r="A34" s="3">
        <f>RSI!A34</f>
        <v>42053</v>
      </c>
      <c r="B34" s="2">
        <f>RSI!B34</f>
        <v>3.0911</v>
      </c>
      <c r="C34" s="2">
        <f>RSI!I34</f>
        <v>65.297596043328554</v>
      </c>
      <c r="D34" s="2">
        <f>MACD!E34</f>
        <v>-5.4681535067377052E-2</v>
      </c>
      <c r="E34" s="2">
        <f>MACD!F34</f>
        <v>0</v>
      </c>
      <c r="F34" s="2">
        <f>'Moving Avg'!D34</f>
        <v>2.98902</v>
      </c>
      <c r="G34" s="2">
        <f>'Moving Avg'!F34</f>
        <v>2.8485499999999995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  <c r="M34" s="8">
        <f t="shared" si="0"/>
        <v>25</v>
      </c>
      <c r="N34" s="8">
        <f t="shared" si="1"/>
        <v>100</v>
      </c>
      <c r="O34" s="8">
        <f t="shared" si="2"/>
        <v>50</v>
      </c>
      <c r="P34" s="8">
        <f t="shared" si="3"/>
        <v>67</v>
      </c>
      <c r="Q34" s="9">
        <f t="shared" si="4"/>
        <v>61.3</v>
      </c>
      <c r="R34" s="9">
        <f t="shared" si="5"/>
        <v>59.25</v>
      </c>
      <c r="S34" s="9">
        <f t="shared" si="6"/>
        <v>61.400000000000006</v>
      </c>
      <c r="T34" s="9">
        <f t="shared" si="7"/>
        <v>60.5</v>
      </c>
      <c r="U34" s="8">
        <f t="shared" si="8"/>
        <v>60.65</v>
      </c>
      <c r="V34" s="8">
        <f t="shared" si="9"/>
        <v>60.612499999999997</v>
      </c>
    </row>
    <row r="35" spans="1:22" ht="13.5" x14ac:dyDescent="0.25">
      <c r="A35" s="3">
        <f>RSI!A35</f>
        <v>42054</v>
      </c>
      <c r="B35" s="2">
        <f>RSI!B35</f>
        <v>3.1320999999999999</v>
      </c>
      <c r="C35" s="2">
        <f>RSI!I35</f>
        <v>67.465976634260613</v>
      </c>
      <c r="D35" s="2">
        <f>MACD!E35</f>
        <v>-7.5733287267635951E-2</v>
      </c>
      <c r="E35" s="2">
        <f>MACD!F35</f>
        <v>-2.3644349684898123E-2</v>
      </c>
      <c r="F35" s="2">
        <f>'Moving Avg'!D35</f>
        <v>3.0465</v>
      </c>
      <c r="G35" s="2">
        <f>'Moving Avg'!F35</f>
        <v>2.8679049999999999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CONFIRMED BULLISH</v>
      </c>
      <c r="M35" s="8">
        <f t="shared" si="0"/>
        <v>25</v>
      </c>
      <c r="N35" s="8">
        <f t="shared" si="1"/>
        <v>100</v>
      </c>
      <c r="O35" s="8">
        <f t="shared" si="2"/>
        <v>50</v>
      </c>
      <c r="P35" s="8">
        <f t="shared" si="3"/>
        <v>100</v>
      </c>
      <c r="Q35" s="9">
        <f t="shared" si="4"/>
        <v>66.25</v>
      </c>
      <c r="R35" s="9">
        <f t="shared" si="5"/>
        <v>67.5</v>
      </c>
      <c r="S35" s="9">
        <f t="shared" si="6"/>
        <v>76.25</v>
      </c>
      <c r="T35" s="9">
        <f t="shared" si="7"/>
        <v>68.75</v>
      </c>
      <c r="U35" s="8">
        <f t="shared" si="8"/>
        <v>70</v>
      </c>
      <c r="V35" s="8">
        <f t="shared" si="9"/>
        <v>69.6875</v>
      </c>
    </row>
    <row r="36" spans="1:22" ht="13.5" x14ac:dyDescent="0.25">
      <c r="A36" s="3">
        <f>RSI!A36</f>
        <v>42055</v>
      </c>
      <c r="B36" s="2">
        <f>RSI!B36</f>
        <v>3.1263000000000001</v>
      </c>
      <c r="C36" s="2">
        <f>RSI!I36</f>
        <v>66.829804036982665</v>
      </c>
      <c r="D36" s="2">
        <f>MACD!E36</f>
        <v>-0.10626633201407687</v>
      </c>
      <c r="E36" s="2">
        <f>MACD!F36</f>
        <v>-4.0168746150733875E-2</v>
      </c>
      <c r="F36" s="2">
        <f>'Moving Avg'!D36</f>
        <v>3.0781800000000001</v>
      </c>
      <c r="G36" s="2">
        <f>'Moving Avg'!F36</f>
        <v>2.8869699999999998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STRONG</v>
      </c>
      <c r="L36" s="6" t="str">
        <f>OBV!H36</f>
        <v>CONFIRMED BULLISH</v>
      </c>
      <c r="M36" s="8">
        <f t="shared" si="0"/>
        <v>25</v>
      </c>
      <c r="N36" s="8">
        <f t="shared" si="1"/>
        <v>100</v>
      </c>
      <c r="O36" s="8">
        <f t="shared" si="2"/>
        <v>50</v>
      </c>
      <c r="P36" s="8">
        <f t="shared" si="3"/>
        <v>100</v>
      </c>
      <c r="Q36" s="9">
        <f t="shared" si="4"/>
        <v>66.25</v>
      </c>
      <c r="R36" s="9">
        <f t="shared" si="5"/>
        <v>67.5</v>
      </c>
      <c r="S36" s="9">
        <f t="shared" si="6"/>
        <v>76.25</v>
      </c>
      <c r="T36" s="9">
        <f t="shared" si="7"/>
        <v>68.75</v>
      </c>
      <c r="U36" s="8">
        <f t="shared" si="8"/>
        <v>70</v>
      </c>
      <c r="V36" s="8">
        <f t="shared" si="9"/>
        <v>69.6875</v>
      </c>
    </row>
    <row r="37" spans="1:22" ht="13.5" x14ac:dyDescent="0.25">
      <c r="A37" s="3">
        <f>RSI!A37</f>
        <v>42058</v>
      </c>
      <c r="B37" s="2">
        <f>RSI!B37</f>
        <v>3.0735000000000001</v>
      </c>
      <c r="C37" s="2">
        <f>RSI!I37</f>
        <v>61.174556866697685</v>
      </c>
      <c r="D37" s="2">
        <f>MACD!E37</f>
        <v>-0.13129289035372027</v>
      </c>
      <c r="E37" s="2">
        <f>MACD!F37</f>
        <v>-5.8393574991331153E-2</v>
      </c>
      <c r="F37" s="2">
        <f>'Moving Avg'!D37</f>
        <v>3.1028199999999999</v>
      </c>
      <c r="G37" s="2">
        <f>'Moving Avg'!F37</f>
        <v>2.9013400000000003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STRONG</v>
      </c>
      <c r="L37" s="6" t="str">
        <f>OBV!H37</f>
        <v>CONFIRMED BULLISH</v>
      </c>
      <c r="M37" s="8">
        <f t="shared" si="0"/>
        <v>25</v>
      </c>
      <c r="N37" s="8">
        <f t="shared" si="1"/>
        <v>100</v>
      </c>
      <c r="O37" s="8">
        <f t="shared" si="2"/>
        <v>50</v>
      </c>
      <c r="P37" s="8">
        <f t="shared" si="3"/>
        <v>100</v>
      </c>
      <c r="Q37" s="9">
        <f t="shared" si="4"/>
        <v>66.25</v>
      </c>
      <c r="R37" s="9">
        <f t="shared" si="5"/>
        <v>67.5</v>
      </c>
      <c r="S37" s="9">
        <f t="shared" si="6"/>
        <v>76.25</v>
      </c>
      <c r="T37" s="9">
        <f t="shared" si="7"/>
        <v>68.75</v>
      </c>
      <c r="U37" s="8">
        <f t="shared" si="8"/>
        <v>70</v>
      </c>
      <c r="V37" s="8">
        <f t="shared" si="9"/>
        <v>69.6875</v>
      </c>
    </row>
    <row r="38" spans="1:22" ht="13.5" x14ac:dyDescent="0.25">
      <c r="A38" s="3">
        <f>RSI!A38</f>
        <v>42059</v>
      </c>
      <c r="B38" s="2">
        <f>RSI!B38</f>
        <v>3.0383</v>
      </c>
      <c r="C38" s="2">
        <f>RSI!I38</f>
        <v>57.670824020162065</v>
      </c>
      <c r="D38" s="2">
        <f>MACD!E38</f>
        <v>-0.15524882192633349</v>
      </c>
      <c r="E38" s="2">
        <f>MACD!F38</f>
        <v>-7.776462437833162E-2</v>
      </c>
      <c r="F38" s="2">
        <f>'Moving Avg'!D38</f>
        <v>3.0922600000000005</v>
      </c>
      <c r="G38" s="2">
        <f>'Moving Avg'!F38</f>
        <v>2.9080849999999998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  <c r="M38" s="8">
        <f t="shared" si="0"/>
        <v>25</v>
      </c>
      <c r="N38" s="8">
        <f t="shared" si="1"/>
        <v>100</v>
      </c>
      <c r="O38" s="8">
        <f t="shared" si="2"/>
        <v>50</v>
      </c>
      <c r="P38" s="8">
        <f t="shared" si="3"/>
        <v>0</v>
      </c>
      <c r="Q38" s="9">
        <f t="shared" si="4"/>
        <v>51.25</v>
      </c>
      <c r="R38" s="9">
        <f t="shared" si="5"/>
        <v>42.5</v>
      </c>
      <c r="S38" s="9">
        <f t="shared" si="6"/>
        <v>31.25</v>
      </c>
      <c r="T38" s="9">
        <f t="shared" si="7"/>
        <v>43.75</v>
      </c>
      <c r="U38" s="8">
        <f t="shared" si="8"/>
        <v>41.666666666666664</v>
      </c>
      <c r="V38" s="8">
        <f t="shared" si="9"/>
        <v>42.1875</v>
      </c>
    </row>
    <row r="39" spans="1:22" ht="13.5" x14ac:dyDescent="0.25">
      <c r="A39" s="3">
        <f>RSI!A39</f>
        <v>42060</v>
      </c>
      <c r="B39" s="2">
        <f>RSI!B39</f>
        <v>3.0148000000000001</v>
      </c>
      <c r="C39" s="2">
        <f>RSI!I39</f>
        <v>55.389951466637612</v>
      </c>
      <c r="D39" s="2">
        <f>MACD!E39</f>
        <v>-0.16264621763790954</v>
      </c>
      <c r="E39" s="2">
        <f>MACD!F39</f>
        <v>-9.4740943030247216E-2</v>
      </c>
      <c r="F39" s="2">
        <f>'Moving Avg'!D39</f>
        <v>3.0770000000000004</v>
      </c>
      <c r="G39" s="2">
        <f>'Moving Avg'!F39</f>
        <v>2.9136549999999999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  <c r="M39" s="8">
        <f t="shared" si="0"/>
        <v>25</v>
      </c>
      <c r="N39" s="8">
        <f t="shared" si="1"/>
        <v>100</v>
      </c>
      <c r="O39" s="8">
        <f t="shared" si="2"/>
        <v>50</v>
      </c>
      <c r="P39" s="8">
        <f t="shared" si="3"/>
        <v>0</v>
      </c>
      <c r="Q39" s="9">
        <f t="shared" si="4"/>
        <v>51.25</v>
      </c>
      <c r="R39" s="9">
        <f t="shared" si="5"/>
        <v>42.5</v>
      </c>
      <c r="S39" s="9">
        <f t="shared" si="6"/>
        <v>31.25</v>
      </c>
      <c r="T39" s="9">
        <f t="shared" si="7"/>
        <v>43.75</v>
      </c>
      <c r="U39" s="8">
        <f t="shared" si="8"/>
        <v>41.666666666666664</v>
      </c>
      <c r="V39" s="8">
        <f t="shared" si="9"/>
        <v>42.1875</v>
      </c>
    </row>
    <row r="40" spans="1:22" ht="13.5" x14ac:dyDescent="0.25">
      <c r="A40" s="3">
        <f>RSI!A40</f>
        <v>42061</v>
      </c>
      <c r="B40" s="2">
        <f>RSI!B40</f>
        <v>3.0794000000000001</v>
      </c>
      <c r="C40" s="2">
        <f>RSI!I40</f>
        <v>60.065595251054219</v>
      </c>
      <c r="D40" s="2">
        <f>MACD!E40</f>
        <v>-0.16329778159839847</v>
      </c>
      <c r="E40" s="2">
        <f>MACD!F40</f>
        <v>-0.10845231074387748</v>
      </c>
      <c r="F40" s="2">
        <f>'Moving Avg'!D40</f>
        <v>3.0664600000000002</v>
      </c>
      <c r="G40" s="2">
        <f>'Moving Avg'!F40</f>
        <v>2.9239199999999999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CONFIRMED BEARISH</v>
      </c>
      <c r="M40" s="8">
        <f t="shared" si="0"/>
        <v>25</v>
      </c>
      <c r="N40" s="8">
        <f t="shared" si="1"/>
        <v>100</v>
      </c>
      <c r="O40" s="8">
        <f t="shared" si="2"/>
        <v>50</v>
      </c>
      <c r="P40" s="8">
        <f t="shared" si="3"/>
        <v>0</v>
      </c>
      <c r="Q40" s="9">
        <f t="shared" si="4"/>
        <v>51.25</v>
      </c>
      <c r="R40" s="9">
        <f t="shared" si="5"/>
        <v>42.5</v>
      </c>
      <c r="S40" s="9">
        <f t="shared" si="6"/>
        <v>31.25</v>
      </c>
      <c r="T40" s="9">
        <f t="shared" si="7"/>
        <v>43.75</v>
      </c>
      <c r="U40" s="8">
        <f t="shared" si="8"/>
        <v>41.666666666666664</v>
      </c>
      <c r="V40" s="8">
        <f t="shared" si="9"/>
        <v>42.1875</v>
      </c>
    </row>
    <row r="41" spans="1:22" ht="13.5" x14ac:dyDescent="0.25">
      <c r="A41" s="3">
        <f>RSI!A41</f>
        <v>42062</v>
      </c>
      <c r="B41" s="2">
        <f>RSI!B41</f>
        <v>3.0735000000000001</v>
      </c>
      <c r="C41" s="2">
        <f>RSI!I41</f>
        <v>59.452702480182595</v>
      </c>
      <c r="D41" s="2">
        <f>MACD!E41</f>
        <v>-0.14523108348654956</v>
      </c>
      <c r="E41" s="2">
        <f>MACD!F41</f>
        <v>-0.11580806529241192</v>
      </c>
      <c r="F41" s="2">
        <f>'Moving Avg'!D41</f>
        <v>3.0558999999999998</v>
      </c>
      <c r="G41" s="2">
        <f>'Moving Avg'!F41</f>
        <v>2.9338900000000003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WEAK</v>
      </c>
      <c r="L41" s="6" t="str">
        <f>OBV!H41</f>
        <v>CONFIRMED BEARISH</v>
      </c>
      <c r="M41" s="8">
        <f t="shared" si="0"/>
        <v>25</v>
      </c>
      <c r="N41" s="8">
        <f t="shared" si="1"/>
        <v>100</v>
      </c>
      <c r="O41" s="8">
        <f t="shared" si="2"/>
        <v>50</v>
      </c>
      <c r="P41" s="8">
        <f t="shared" si="3"/>
        <v>0</v>
      </c>
      <c r="Q41" s="9">
        <f t="shared" si="4"/>
        <v>51.25</v>
      </c>
      <c r="R41" s="9">
        <f t="shared" si="5"/>
        <v>42.5</v>
      </c>
      <c r="S41" s="9">
        <f t="shared" si="6"/>
        <v>31.25</v>
      </c>
      <c r="T41" s="9">
        <f t="shared" si="7"/>
        <v>43.75</v>
      </c>
      <c r="U41" s="8">
        <f t="shared" si="8"/>
        <v>41.666666666666664</v>
      </c>
      <c r="V41" s="8">
        <f t="shared" si="9"/>
        <v>42.1875</v>
      </c>
    </row>
    <row r="42" spans="1:22" ht="13.5" x14ac:dyDescent="0.25">
      <c r="A42" s="3">
        <f>RSI!A42</f>
        <v>42065</v>
      </c>
      <c r="B42" s="2">
        <f>RSI!B42</f>
        <v>3.0324</v>
      </c>
      <c r="C42" s="2">
        <f>RSI!I42</f>
        <v>55.225320859009905</v>
      </c>
      <c r="D42" s="2">
        <f>MACD!E42</f>
        <v>-0.13028787461274671</v>
      </c>
      <c r="E42" s="2">
        <f>MACD!F42</f>
        <v>-0.11870402715647888</v>
      </c>
      <c r="F42" s="2">
        <f>'Moving Avg'!D42</f>
        <v>3.0476799999999997</v>
      </c>
      <c r="G42" s="2">
        <f>'Moving Avg'!F42</f>
        <v>2.9432750000000003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  <c r="M42" s="8">
        <f t="shared" si="0"/>
        <v>25</v>
      </c>
      <c r="N42" s="8">
        <f t="shared" si="1"/>
        <v>45</v>
      </c>
      <c r="O42" s="8">
        <f t="shared" si="2"/>
        <v>50</v>
      </c>
      <c r="P42" s="8">
        <f t="shared" si="3"/>
        <v>0</v>
      </c>
      <c r="Q42" s="9">
        <f t="shared" si="4"/>
        <v>32</v>
      </c>
      <c r="R42" s="9">
        <f t="shared" si="5"/>
        <v>31.5</v>
      </c>
      <c r="S42" s="9">
        <f t="shared" si="6"/>
        <v>23</v>
      </c>
      <c r="T42" s="9">
        <f t="shared" si="7"/>
        <v>30</v>
      </c>
      <c r="U42" s="8">
        <f t="shared" si="8"/>
        <v>28.833333333333332</v>
      </c>
      <c r="V42" s="8">
        <f t="shared" si="9"/>
        <v>29.125</v>
      </c>
    </row>
    <row r="43" spans="1:22" ht="13.5" x14ac:dyDescent="0.25">
      <c r="A43" s="3">
        <f>RSI!A43</f>
        <v>42066</v>
      </c>
      <c r="B43" s="2">
        <f>RSI!B43</f>
        <v>2.9914000000000001</v>
      </c>
      <c r="C43" s="2">
        <f>RSI!I43</f>
        <v>51.306134894433725</v>
      </c>
      <c r="D43" s="2">
        <f>MACD!E43</f>
        <v>-9.333250726588993E-2</v>
      </c>
      <c r="E43" s="2">
        <f>MACD!F43</f>
        <v>-0.11362972317836109</v>
      </c>
      <c r="F43" s="2">
        <f>'Moving Avg'!D43</f>
        <v>3.0383</v>
      </c>
      <c r="G43" s="2">
        <f>'Moving Avg'!F43</f>
        <v>2.9538350000000002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0</v>
      </c>
      <c r="Q43" s="9">
        <f t="shared" si="4"/>
        <v>16.25</v>
      </c>
      <c r="R43" s="9">
        <f t="shared" si="5"/>
        <v>22.5</v>
      </c>
      <c r="S43" s="9">
        <f t="shared" si="6"/>
        <v>16.25</v>
      </c>
      <c r="T43" s="9">
        <f t="shared" si="7"/>
        <v>18.75</v>
      </c>
      <c r="U43" s="8">
        <f t="shared" si="8"/>
        <v>18.333333333333332</v>
      </c>
      <c r="V43" s="8">
        <f t="shared" si="9"/>
        <v>18.4375</v>
      </c>
    </row>
    <row r="44" spans="1:22" ht="13.5" x14ac:dyDescent="0.25">
      <c r="A44" s="3">
        <f>RSI!A44</f>
        <v>42067</v>
      </c>
      <c r="B44" s="2">
        <f>RSI!B44</f>
        <v>3.0207000000000002</v>
      </c>
      <c r="C44" s="2">
        <f>RSI!I44</f>
        <v>53.827905874647662</v>
      </c>
      <c r="D44" s="2">
        <f>MACD!E44</f>
        <v>-6.4349441597943535E-2</v>
      </c>
      <c r="E44" s="2">
        <f>MACD!F44</f>
        <v>-0.1037736668622776</v>
      </c>
      <c r="F44" s="2">
        <f>'Moving Avg'!D44</f>
        <v>3.0394800000000002</v>
      </c>
      <c r="G44" s="2">
        <f>'Moving Avg'!F44</f>
        <v>2.9641000000000002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  <c r="M44" s="8">
        <f t="shared" si="0"/>
        <v>25</v>
      </c>
      <c r="N44" s="8">
        <f t="shared" si="1"/>
        <v>0</v>
      </c>
      <c r="O44" s="8">
        <f t="shared" si="2"/>
        <v>50</v>
      </c>
      <c r="P44" s="8">
        <f t="shared" si="3"/>
        <v>100</v>
      </c>
      <c r="Q44" s="9">
        <f t="shared" si="4"/>
        <v>31.25</v>
      </c>
      <c r="R44" s="9">
        <f t="shared" si="5"/>
        <v>47.5</v>
      </c>
      <c r="S44" s="9">
        <f t="shared" si="6"/>
        <v>61.25</v>
      </c>
      <c r="T44" s="9">
        <f t="shared" si="7"/>
        <v>43.75</v>
      </c>
      <c r="U44" s="8">
        <f t="shared" si="8"/>
        <v>46.666666666666664</v>
      </c>
      <c r="V44" s="8">
        <f t="shared" si="9"/>
        <v>45.9375</v>
      </c>
    </row>
    <row r="45" spans="1:22" ht="13.5" x14ac:dyDescent="0.25">
      <c r="A45" s="3">
        <f>RSI!A45</f>
        <v>42068</v>
      </c>
      <c r="B45" s="2">
        <f>RSI!B45</f>
        <v>2.9327000000000001</v>
      </c>
      <c r="C45" s="2">
        <f>RSI!I45</f>
        <v>46.105024154727538</v>
      </c>
      <c r="D45" s="2">
        <f>MACD!E45</f>
        <v>-2.7280094517951881E-2</v>
      </c>
      <c r="E45" s="2">
        <f>MACD!F45</f>
        <v>-8.8474952393412465E-2</v>
      </c>
      <c r="F45" s="2">
        <f>'Moving Avg'!D45</f>
        <v>3.0101400000000003</v>
      </c>
      <c r="G45" s="2">
        <f>'Moving Avg'!F45</f>
        <v>2.9699650000000002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50</v>
      </c>
      <c r="P45" s="8">
        <f t="shared" si="3"/>
        <v>0</v>
      </c>
      <c r="Q45" s="9">
        <f t="shared" si="4"/>
        <v>16.25</v>
      </c>
      <c r="R45" s="9">
        <f t="shared" si="5"/>
        <v>22.5</v>
      </c>
      <c r="S45" s="9">
        <f t="shared" si="6"/>
        <v>16.25</v>
      </c>
      <c r="T45" s="9">
        <f t="shared" si="7"/>
        <v>18.75</v>
      </c>
      <c r="U45" s="8">
        <f t="shared" si="8"/>
        <v>18.333333333333332</v>
      </c>
      <c r="V45" s="8">
        <f t="shared" si="9"/>
        <v>18.4375</v>
      </c>
    </row>
    <row r="46" spans="1:22" ht="13.5" x14ac:dyDescent="0.25">
      <c r="A46" s="3">
        <f>RSI!A46</f>
        <v>42069</v>
      </c>
      <c r="B46" s="2">
        <f>RSI!B46</f>
        <v>3.0207000000000002</v>
      </c>
      <c r="C46" s="2">
        <f>RSI!I46</f>
        <v>53.317878570194388</v>
      </c>
      <c r="D46" s="2">
        <f>MACD!E46</f>
        <v>-3.0647360419706615E-3</v>
      </c>
      <c r="E46" s="2">
        <f>MACD!F46</f>
        <v>-7.1392909123124113E-2</v>
      </c>
      <c r="F46" s="2">
        <f>'Moving Avg'!D46</f>
        <v>2.9995799999999999</v>
      </c>
      <c r="G46" s="2">
        <f>'Moving Avg'!F46</f>
        <v>2.9840399999999998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BULLISH DIVERGENCE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83</v>
      </c>
      <c r="Q46" s="9">
        <f t="shared" si="4"/>
        <v>28.7</v>
      </c>
      <c r="R46" s="9">
        <f t="shared" si="5"/>
        <v>43.25</v>
      </c>
      <c r="S46" s="9">
        <f t="shared" si="6"/>
        <v>53.6</v>
      </c>
      <c r="T46" s="9">
        <f t="shared" si="7"/>
        <v>39.5</v>
      </c>
      <c r="U46" s="8">
        <f t="shared" si="8"/>
        <v>41.85</v>
      </c>
      <c r="V46" s="8">
        <f t="shared" si="9"/>
        <v>41.262500000000003</v>
      </c>
    </row>
    <row r="47" spans="1:22" ht="13.5" x14ac:dyDescent="0.25">
      <c r="A47" s="3">
        <f>RSI!A47</f>
        <v>42072</v>
      </c>
      <c r="B47" s="2">
        <f>RSI!B47</f>
        <v>3.0324</v>
      </c>
      <c r="C47" s="2">
        <f>RSI!I47</f>
        <v>54.195594555655646</v>
      </c>
      <c r="D47" s="2">
        <f>MACD!E47</f>
        <v>8.1560118926811143E-3</v>
      </c>
      <c r="E47" s="2">
        <f>MACD!F47</f>
        <v>-5.5483124919963073E-2</v>
      </c>
      <c r="F47" s="2">
        <f>'Moving Avg'!D47</f>
        <v>2.9995800000000004</v>
      </c>
      <c r="G47" s="2">
        <f>'Moving Avg'!F47</f>
        <v>2.9992900000000002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STRONG</v>
      </c>
      <c r="L47" s="6" t="str">
        <f>OBV!H47</f>
        <v>NEUTRAL</v>
      </c>
      <c r="M47" s="8">
        <f t="shared" si="0"/>
        <v>25</v>
      </c>
      <c r="N47" s="8">
        <f t="shared" si="1"/>
        <v>0</v>
      </c>
      <c r="O47" s="8">
        <f t="shared" si="2"/>
        <v>50</v>
      </c>
      <c r="P47" s="8">
        <f t="shared" si="3"/>
        <v>66</v>
      </c>
      <c r="Q47" s="9">
        <f t="shared" si="4"/>
        <v>26.15</v>
      </c>
      <c r="R47" s="9">
        <f t="shared" si="5"/>
        <v>39</v>
      </c>
      <c r="S47" s="9">
        <f t="shared" si="6"/>
        <v>45.95</v>
      </c>
      <c r="T47" s="9">
        <f t="shared" si="7"/>
        <v>35.25</v>
      </c>
      <c r="U47" s="8">
        <f t="shared" si="8"/>
        <v>37.033333333333339</v>
      </c>
      <c r="V47" s="8">
        <f t="shared" si="9"/>
        <v>36.587500000000006</v>
      </c>
    </row>
    <row r="48" spans="1:22" ht="13.5" x14ac:dyDescent="0.25">
      <c r="A48" s="3">
        <f>RSI!A48</f>
        <v>42073</v>
      </c>
      <c r="B48" s="2">
        <f>RSI!B48</f>
        <v>2.9443999999999999</v>
      </c>
      <c r="C48" s="2">
        <f>RSI!I48</f>
        <v>47.032753376971037</v>
      </c>
      <c r="D48" s="2">
        <f>MACD!E48</f>
        <v>1.8425760139001213E-2</v>
      </c>
      <c r="E48" s="2">
        <f>MACD!F48</f>
        <v>-4.0701347908170218E-2</v>
      </c>
      <c r="F48" s="2">
        <f>'Moving Avg'!D48</f>
        <v>2.9901799999999996</v>
      </c>
      <c r="G48" s="2">
        <f>'Moving Avg'!F48</f>
        <v>3.0116050000000003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BULLISH DIVERGENCE</v>
      </c>
      <c r="M48" s="8">
        <f t="shared" si="0"/>
        <v>25</v>
      </c>
      <c r="N48" s="8">
        <f t="shared" si="1"/>
        <v>0</v>
      </c>
      <c r="O48" s="8">
        <f t="shared" si="2"/>
        <v>50</v>
      </c>
      <c r="P48" s="8">
        <f t="shared" si="3"/>
        <v>83</v>
      </c>
      <c r="Q48" s="9">
        <f t="shared" si="4"/>
        <v>28.7</v>
      </c>
      <c r="R48" s="9">
        <f t="shared" si="5"/>
        <v>43.25</v>
      </c>
      <c r="S48" s="9">
        <f t="shared" si="6"/>
        <v>53.6</v>
      </c>
      <c r="T48" s="9">
        <f t="shared" si="7"/>
        <v>39.5</v>
      </c>
      <c r="U48" s="8">
        <f t="shared" si="8"/>
        <v>41.85</v>
      </c>
      <c r="V48" s="8">
        <f t="shared" si="9"/>
        <v>41.262500000000003</v>
      </c>
    </row>
    <row r="49" spans="1:22" ht="13.5" x14ac:dyDescent="0.25">
      <c r="A49" s="3">
        <f>RSI!A49</f>
        <v>42074</v>
      </c>
      <c r="B49" s="2">
        <f>RSI!B49</f>
        <v>2.9561999999999999</v>
      </c>
      <c r="C49" s="2">
        <f>RSI!I49</f>
        <v>48.024731505070683</v>
      </c>
      <c r="D49" s="2">
        <f>MACD!E49</f>
        <v>2.2842505800488411E-2</v>
      </c>
      <c r="E49" s="2">
        <f>MACD!F49</f>
        <v>-2.7992577166438493E-2</v>
      </c>
      <c r="F49" s="2">
        <f>'Moving Avg'!D49</f>
        <v>2.9772800000000004</v>
      </c>
      <c r="G49" s="2">
        <f>'Moving Avg'!F49</f>
        <v>3.0206950000000004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BULLISH DIVERGENCE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83</v>
      </c>
      <c r="Q49" s="9">
        <f t="shared" si="4"/>
        <v>28.7</v>
      </c>
      <c r="R49" s="9">
        <f t="shared" si="5"/>
        <v>43.25</v>
      </c>
      <c r="S49" s="9">
        <f t="shared" si="6"/>
        <v>53.6</v>
      </c>
      <c r="T49" s="9">
        <f t="shared" si="7"/>
        <v>39.5</v>
      </c>
      <c r="U49" s="8">
        <f t="shared" si="8"/>
        <v>41.85</v>
      </c>
      <c r="V49" s="8">
        <f t="shared" si="9"/>
        <v>41.262500000000003</v>
      </c>
    </row>
    <row r="50" spans="1:22" ht="13.5" x14ac:dyDescent="0.25">
      <c r="A50" s="3">
        <f>RSI!A50</f>
        <v>42075</v>
      </c>
      <c r="B50" s="2">
        <f>RSI!B50</f>
        <v>2.9327000000000001</v>
      </c>
      <c r="C50" s="2">
        <f>RSI!I50</f>
        <v>46.170229650727109</v>
      </c>
      <c r="D50" s="2">
        <f>MACD!E50</f>
        <v>3.8389614158628405E-2</v>
      </c>
      <c r="E50" s="2">
        <f>MACD!F50</f>
        <v>-1.4716138901425115E-2</v>
      </c>
      <c r="F50" s="2">
        <f>'Moving Avg'!D50</f>
        <v>2.9772800000000004</v>
      </c>
      <c r="G50" s="2">
        <f>'Moving Avg'!F50</f>
        <v>3.0250949999999999</v>
      </c>
      <c r="H50" s="2">
        <f>'Moving Avg'!G50</f>
        <v>2.920508163265306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NEUTRAL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66</v>
      </c>
      <c r="Q50" s="9">
        <f t="shared" si="4"/>
        <v>26.15</v>
      </c>
      <c r="R50" s="9">
        <f t="shared" si="5"/>
        <v>39</v>
      </c>
      <c r="S50" s="9">
        <f t="shared" si="6"/>
        <v>45.95</v>
      </c>
      <c r="T50" s="9">
        <f t="shared" si="7"/>
        <v>35.25</v>
      </c>
      <c r="U50" s="8">
        <f t="shared" si="8"/>
        <v>37.033333333333339</v>
      </c>
      <c r="V50" s="8">
        <f t="shared" si="9"/>
        <v>36.587500000000006</v>
      </c>
    </row>
    <row r="51" spans="1:22" ht="13.5" x14ac:dyDescent="0.25">
      <c r="A51" s="3">
        <f>RSI!A51</f>
        <v>42076</v>
      </c>
      <c r="B51" s="2">
        <f>RSI!B51</f>
        <v>2.9327000000000001</v>
      </c>
      <c r="C51" s="2">
        <f>RSI!I51</f>
        <v>46.170229650727109</v>
      </c>
      <c r="D51" s="2">
        <f>MACD!E51</f>
        <v>5.0897011143967053E-2</v>
      </c>
      <c r="E51" s="2">
        <f>MACD!F51</f>
        <v>-1.5935088923466813E-3</v>
      </c>
      <c r="F51" s="2">
        <f>'Moving Avg'!D51</f>
        <v>2.9596800000000001</v>
      </c>
      <c r="G51" s="2">
        <f>'Moving Avg'!F51</f>
        <v>3.0233349999999999</v>
      </c>
      <c r="H51" s="2">
        <f>'Moving Avg'!G51</f>
        <v>2.9207519999999998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0</v>
      </c>
      <c r="Q51" s="9">
        <f t="shared" si="4"/>
        <v>16.25</v>
      </c>
      <c r="R51" s="9">
        <f t="shared" si="5"/>
        <v>22.5</v>
      </c>
      <c r="S51" s="9">
        <f t="shared" si="6"/>
        <v>16.25</v>
      </c>
      <c r="T51" s="9">
        <f t="shared" si="7"/>
        <v>18.75</v>
      </c>
      <c r="U51" s="8">
        <f t="shared" si="8"/>
        <v>18.333333333333332</v>
      </c>
      <c r="V51" s="8">
        <f t="shared" si="9"/>
        <v>18.4375</v>
      </c>
    </row>
    <row r="52" spans="1:22" ht="13.5" x14ac:dyDescent="0.25">
      <c r="A52" s="3">
        <f>RSI!A52</f>
        <v>42079</v>
      </c>
      <c r="B52" s="2">
        <f>RSI!B52</f>
        <v>2.9327000000000001</v>
      </c>
      <c r="C52" s="2">
        <f>RSI!I52</f>
        <v>46.170229650727109</v>
      </c>
      <c r="D52" s="2">
        <f>MACD!E52</f>
        <v>5.5397712358760121E-2</v>
      </c>
      <c r="E52" s="2">
        <f>MACD!F52</f>
        <v>9.8047353578746797E-3</v>
      </c>
      <c r="F52" s="2">
        <f>'Moving Avg'!D52</f>
        <v>2.93974</v>
      </c>
      <c r="G52" s="2">
        <f>'Moving Avg'!F52</f>
        <v>3.0224549999999994</v>
      </c>
      <c r="H52" s="2">
        <f>'Moving Avg'!G52</f>
        <v>2.9198139999999997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0</v>
      </c>
      <c r="Q52" s="9">
        <f t="shared" si="4"/>
        <v>16.25</v>
      </c>
      <c r="R52" s="9">
        <f t="shared" si="5"/>
        <v>22.5</v>
      </c>
      <c r="S52" s="9">
        <f t="shared" si="6"/>
        <v>16.25</v>
      </c>
      <c r="T52" s="9">
        <f t="shared" si="7"/>
        <v>18.75</v>
      </c>
      <c r="U52" s="8">
        <f t="shared" si="8"/>
        <v>18.333333333333332</v>
      </c>
      <c r="V52" s="8">
        <f t="shared" si="9"/>
        <v>18.4375</v>
      </c>
    </row>
    <row r="53" spans="1:22" ht="13.5" x14ac:dyDescent="0.25">
      <c r="A53" s="3">
        <f>RSI!A53</f>
        <v>42080</v>
      </c>
      <c r="B53" s="2">
        <f>RSI!B53</f>
        <v>2.9268999999999998</v>
      </c>
      <c r="C53" s="2">
        <f>RSI!I53</f>
        <v>45.627105114492593</v>
      </c>
      <c r="D53" s="2">
        <f>MACD!E53</f>
        <v>5.355070946597662E-2</v>
      </c>
      <c r="E53" s="2">
        <f>MACD!F53</f>
        <v>1.8553930179495068E-2</v>
      </c>
      <c r="F53" s="2">
        <f>'Moving Avg'!D53</f>
        <v>2.9362400000000002</v>
      </c>
      <c r="G53" s="2">
        <f>'Moving Avg'!F53</f>
        <v>3.0142449999999998</v>
      </c>
      <c r="H53" s="2">
        <f>'Moving Avg'!G53</f>
        <v>2.9173519999999997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  <c r="M53" s="8">
        <f t="shared" si="0"/>
        <v>25</v>
      </c>
      <c r="N53" s="8">
        <f t="shared" si="1"/>
        <v>0</v>
      </c>
      <c r="O53" s="8">
        <f t="shared" si="2"/>
        <v>50</v>
      </c>
      <c r="P53" s="8">
        <f t="shared" si="3"/>
        <v>0</v>
      </c>
      <c r="Q53" s="9">
        <f t="shared" si="4"/>
        <v>16.25</v>
      </c>
      <c r="R53" s="9">
        <f t="shared" si="5"/>
        <v>22.5</v>
      </c>
      <c r="S53" s="9">
        <f t="shared" si="6"/>
        <v>16.25</v>
      </c>
      <c r="T53" s="9">
        <f t="shared" si="7"/>
        <v>18.75</v>
      </c>
      <c r="U53" s="8">
        <f t="shared" si="8"/>
        <v>18.333333333333332</v>
      </c>
      <c r="V53" s="8">
        <f t="shared" si="9"/>
        <v>18.4375</v>
      </c>
    </row>
    <row r="54" spans="1:22" ht="13.5" x14ac:dyDescent="0.25">
      <c r="A54" s="3">
        <f>RSI!A54</f>
        <v>42081</v>
      </c>
      <c r="B54" s="2">
        <f>RSI!B54</f>
        <v>2.8447</v>
      </c>
      <c r="C54" s="2">
        <f>RSI!I54</f>
        <v>38.68205432523672</v>
      </c>
      <c r="D54" s="2">
        <f>MACD!E54</f>
        <v>6.2824986863756926E-2</v>
      </c>
      <c r="E54" s="2">
        <f>MACD!F54</f>
        <v>2.7408141516347441E-2</v>
      </c>
      <c r="F54" s="2">
        <f>'Moving Avg'!D54</f>
        <v>2.9139399999999998</v>
      </c>
      <c r="G54" s="2">
        <f>'Moving Avg'!F54</f>
        <v>3.001925</v>
      </c>
      <c r="H54" s="2">
        <f>'Moving Avg'!G54</f>
        <v>2.9144179999999995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50</v>
      </c>
      <c r="P54" s="8">
        <f t="shared" si="3"/>
        <v>0</v>
      </c>
      <c r="Q54" s="9">
        <f t="shared" si="4"/>
        <v>16.25</v>
      </c>
      <c r="R54" s="9">
        <f t="shared" si="5"/>
        <v>22.5</v>
      </c>
      <c r="S54" s="9">
        <f t="shared" si="6"/>
        <v>16.25</v>
      </c>
      <c r="T54" s="9">
        <f t="shared" si="7"/>
        <v>18.75</v>
      </c>
      <c r="U54" s="8">
        <f t="shared" si="8"/>
        <v>18.333333333333332</v>
      </c>
      <c r="V54" s="8">
        <f t="shared" si="9"/>
        <v>18.4375</v>
      </c>
    </row>
    <row r="55" spans="1:22" ht="13.5" x14ac:dyDescent="0.25">
      <c r="A55" s="3">
        <f>RSI!A55</f>
        <v>42082</v>
      </c>
      <c r="B55" s="2">
        <f>RSI!B55</f>
        <v>2.9093</v>
      </c>
      <c r="C55" s="2">
        <f>RSI!I55</f>
        <v>45.679815709877495</v>
      </c>
      <c r="D55" s="2">
        <f>MACD!E55</f>
        <v>5.3057255629951339E-2</v>
      </c>
      <c r="E55" s="2">
        <f>MACD!F55</f>
        <v>3.253796433906822E-2</v>
      </c>
      <c r="F55" s="2">
        <f>'Moving Avg'!D55</f>
        <v>2.9092600000000002</v>
      </c>
      <c r="G55" s="2">
        <f>'Moving Avg'!F55</f>
        <v>2.9907850000000002</v>
      </c>
      <c r="H55" s="2">
        <f>'Moving Avg'!G55</f>
        <v>2.912776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BULLISH DIVERGENCE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66.5</v>
      </c>
      <c r="Q55" s="9">
        <f t="shared" si="4"/>
        <v>26.225000000000001</v>
      </c>
      <c r="R55" s="9">
        <f t="shared" si="5"/>
        <v>39.125</v>
      </c>
      <c r="S55" s="9">
        <f t="shared" si="6"/>
        <v>46.174999999999997</v>
      </c>
      <c r="T55" s="9">
        <f t="shared" si="7"/>
        <v>35.375</v>
      </c>
      <c r="U55" s="8">
        <f t="shared" si="8"/>
        <v>37.174999999999997</v>
      </c>
      <c r="V55" s="8">
        <f t="shared" si="9"/>
        <v>36.724999999999994</v>
      </c>
    </row>
    <row r="56" spans="1:22" ht="13.5" x14ac:dyDescent="0.25">
      <c r="A56" s="3">
        <f>RSI!A56</f>
        <v>42086</v>
      </c>
      <c r="B56" s="2">
        <f>RSI!B56</f>
        <v>2.8271000000000002</v>
      </c>
      <c r="C56" s="2">
        <f>RSI!I56</f>
        <v>39.502250299526025</v>
      </c>
      <c r="D56" s="2">
        <f>MACD!E56</f>
        <v>6.4693850752981952E-2</v>
      </c>
      <c r="E56" s="2">
        <f>MACD!F56</f>
        <v>3.8969141621850972E-2</v>
      </c>
      <c r="F56" s="2">
        <f>'Moving Avg'!D56</f>
        <v>2.8881399999999999</v>
      </c>
      <c r="G56" s="2">
        <f>'Moving Avg'!F56</f>
        <v>2.9758250000000004</v>
      </c>
      <c r="H56" s="2">
        <f>'Moving Avg'!G56</f>
        <v>2.9100779999999999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50</v>
      </c>
      <c r="P56" s="8">
        <f t="shared" si="3"/>
        <v>16.5</v>
      </c>
      <c r="Q56" s="9">
        <f t="shared" si="4"/>
        <v>18.725000000000001</v>
      </c>
      <c r="R56" s="9">
        <f t="shared" si="5"/>
        <v>26.625</v>
      </c>
      <c r="S56" s="9">
        <f t="shared" si="6"/>
        <v>23.675000000000001</v>
      </c>
      <c r="T56" s="9">
        <f t="shared" si="7"/>
        <v>22.875</v>
      </c>
      <c r="U56" s="8">
        <f t="shared" si="8"/>
        <v>23.008333333333336</v>
      </c>
      <c r="V56" s="8">
        <f t="shared" si="9"/>
        <v>22.975000000000001</v>
      </c>
    </row>
    <row r="57" spans="1:22" ht="13.5" x14ac:dyDescent="0.25">
      <c r="A57" s="3">
        <f>RSI!A57</f>
        <v>42087</v>
      </c>
      <c r="B57" s="2">
        <f>RSI!B57</f>
        <v>2.8330000000000002</v>
      </c>
      <c r="C57" s="2">
        <f>RSI!I57</f>
        <v>40.128115514923245</v>
      </c>
      <c r="D57" s="2">
        <f>MACD!E57</f>
        <v>7.6642820142786672E-2</v>
      </c>
      <c r="E57" s="2">
        <f>MACD!F57</f>
        <v>4.6503877326038112E-2</v>
      </c>
      <c r="F57" s="2">
        <f>'Moving Avg'!D57</f>
        <v>2.8681999999999999</v>
      </c>
      <c r="G57" s="2">
        <f>'Moving Avg'!F57</f>
        <v>2.9638</v>
      </c>
      <c r="H57" s="2">
        <f>'Moving Avg'!G57</f>
        <v>2.9092559999999992</v>
      </c>
      <c r="I57" s="2">
        <f>'Moving Avg'!H57</f>
        <v>0</v>
      </c>
      <c r="J57" s="6" t="str">
        <f>OBV!F57</f>
        <v>BULLISH</v>
      </c>
      <c r="K57" s="6" t="str">
        <f>OBV!G57</f>
        <v>STRONG</v>
      </c>
      <c r="L57" s="6" t="str">
        <f>OBV!H57</f>
        <v>BULLISH DIVERGENCE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83</v>
      </c>
      <c r="Q57" s="9">
        <f t="shared" si="4"/>
        <v>28.7</v>
      </c>
      <c r="R57" s="9">
        <f t="shared" si="5"/>
        <v>43.25</v>
      </c>
      <c r="S57" s="9">
        <f t="shared" si="6"/>
        <v>53.6</v>
      </c>
      <c r="T57" s="9">
        <f t="shared" si="7"/>
        <v>39.5</v>
      </c>
      <c r="U57" s="8">
        <f t="shared" si="8"/>
        <v>41.85</v>
      </c>
      <c r="V57" s="8">
        <f t="shared" si="9"/>
        <v>41.262500000000003</v>
      </c>
    </row>
    <row r="58" spans="1:22" ht="13.5" x14ac:dyDescent="0.25">
      <c r="A58" s="3">
        <f>RSI!A58</f>
        <v>42088</v>
      </c>
      <c r="B58" s="2">
        <f>RSI!B58</f>
        <v>2.9034</v>
      </c>
      <c r="C58" s="2">
        <f>RSI!I58</f>
        <v>47.153400867483299</v>
      </c>
      <c r="D58" s="2">
        <f>MACD!E58</f>
        <v>6.8650214164511336E-2</v>
      </c>
      <c r="E58" s="2">
        <f>MACD!F58</f>
        <v>5.0933144693732758E-2</v>
      </c>
      <c r="F58" s="2">
        <f>'Moving Avg'!D58</f>
        <v>2.8634999999999997</v>
      </c>
      <c r="G58" s="2">
        <f>'Moving Avg'!F58</f>
        <v>2.957055</v>
      </c>
      <c r="H58" s="2">
        <f>'Moving Avg'!G58</f>
        <v>2.9098419999999994</v>
      </c>
      <c r="I58" s="2">
        <f>'Moving Avg'!H58</f>
        <v>0</v>
      </c>
      <c r="J58" s="6" t="str">
        <f>OBV!F58</f>
        <v>BULLISH</v>
      </c>
      <c r="K58" s="6" t="str">
        <f>OBV!G58</f>
        <v>STRONG</v>
      </c>
      <c r="L58" s="6" t="str">
        <f>OBV!H58</f>
        <v>BULLISH DIVERGENCE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83</v>
      </c>
      <c r="Q58" s="9">
        <f t="shared" si="4"/>
        <v>28.7</v>
      </c>
      <c r="R58" s="9">
        <f t="shared" si="5"/>
        <v>43.25</v>
      </c>
      <c r="S58" s="9">
        <f t="shared" si="6"/>
        <v>53.6</v>
      </c>
      <c r="T58" s="9">
        <f t="shared" si="7"/>
        <v>39.5</v>
      </c>
      <c r="U58" s="8">
        <f t="shared" si="8"/>
        <v>41.85</v>
      </c>
      <c r="V58" s="8">
        <f t="shared" si="9"/>
        <v>41.262500000000003</v>
      </c>
    </row>
    <row r="59" spans="1:22" ht="13.5" x14ac:dyDescent="0.25">
      <c r="A59" s="3">
        <f>RSI!A59</f>
        <v>42089</v>
      </c>
      <c r="B59" s="2">
        <f>RSI!B59</f>
        <v>2.8740999999999999</v>
      </c>
      <c r="C59" s="2">
        <f>RSI!I59</f>
        <v>44.79741005816755</v>
      </c>
      <c r="D59" s="2">
        <f>MACD!E59</f>
        <v>6.6058853763702796E-2</v>
      </c>
      <c r="E59" s="2">
        <f>MACD!F59</f>
        <v>5.3958286507726771E-2</v>
      </c>
      <c r="F59" s="2">
        <f>'Moving Avg'!D59</f>
        <v>2.86938</v>
      </c>
      <c r="G59" s="2">
        <f>'Moving Avg'!F59</f>
        <v>2.9500199999999994</v>
      </c>
      <c r="H59" s="2">
        <f>'Moving Avg'!G59</f>
        <v>2.908669999999999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BEARISH DIVERGENCE</v>
      </c>
      <c r="M59" s="8">
        <f t="shared" si="0"/>
        <v>25</v>
      </c>
      <c r="N59" s="8">
        <f t="shared" si="1"/>
        <v>0</v>
      </c>
      <c r="O59" s="8">
        <f t="shared" si="2"/>
        <v>50</v>
      </c>
      <c r="P59" s="8">
        <f t="shared" si="3"/>
        <v>0</v>
      </c>
      <c r="Q59" s="9">
        <f t="shared" si="4"/>
        <v>16.25</v>
      </c>
      <c r="R59" s="9">
        <f t="shared" si="5"/>
        <v>22.5</v>
      </c>
      <c r="S59" s="9">
        <f t="shared" si="6"/>
        <v>16.25</v>
      </c>
      <c r="T59" s="9">
        <f t="shared" si="7"/>
        <v>18.75</v>
      </c>
      <c r="U59" s="8">
        <f t="shared" si="8"/>
        <v>18.333333333333332</v>
      </c>
      <c r="V59" s="8">
        <f t="shared" si="9"/>
        <v>18.4375</v>
      </c>
    </row>
    <row r="60" spans="1:22" ht="13.5" x14ac:dyDescent="0.25">
      <c r="A60" s="3">
        <f>RSI!A60</f>
        <v>42090</v>
      </c>
      <c r="B60" s="2">
        <f>RSI!B60</f>
        <v>2.8975</v>
      </c>
      <c r="C60" s="2">
        <f>RSI!I60</f>
        <v>47.071878783396144</v>
      </c>
      <c r="D60" s="2">
        <f>MACD!E60</f>
        <v>5.8862672780006786E-2</v>
      </c>
      <c r="E60" s="2">
        <f>MACD!F60</f>
        <v>5.4939163762182774E-2</v>
      </c>
      <c r="F60" s="2">
        <f>'Moving Avg'!D60</f>
        <v>2.8670200000000001</v>
      </c>
      <c r="G60" s="2">
        <f>'Moving Avg'!F60</f>
        <v>2.940925</v>
      </c>
      <c r="H60" s="2">
        <f>'Moving Avg'!G60</f>
        <v>2.909138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CONFIRMED BEARISH</v>
      </c>
      <c r="M60" s="8">
        <f t="shared" si="0"/>
        <v>25</v>
      </c>
      <c r="N60" s="8">
        <f t="shared" si="1"/>
        <v>0</v>
      </c>
      <c r="O60" s="8">
        <f t="shared" si="2"/>
        <v>50</v>
      </c>
      <c r="P60" s="8">
        <f t="shared" si="3"/>
        <v>0</v>
      </c>
      <c r="Q60" s="9">
        <f t="shared" si="4"/>
        <v>16.25</v>
      </c>
      <c r="R60" s="9">
        <f t="shared" si="5"/>
        <v>22.5</v>
      </c>
      <c r="S60" s="9">
        <f t="shared" si="6"/>
        <v>16.25</v>
      </c>
      <c r="T60" s="9">
        <f t="shared" si="7"/>
        <v>18.75</v>
      </c>
      <c r="U60" s="8">
        <f t="shared" si="8"/>
        <v>18.333333333333332</v>
      </c>
      <c r="V60" s="8">
        <f t="shared" si="9"/>
        <v>18.4375</v>
      </c>
    </row>
    <row r="61" spans="1:22" ht="13.5" x14ac:dyDescent="0.25">
      <c r="A61" s="3">
        <f>RSI!A61</f>
        <v>42093</v>
      </c>
      <c r="B61" s="2">
        <f>RSI!B61</f>
        <v>2.8153999999999999</v>
      </c>
      <c r="C61" s="2">
        <f>RSI!I61</f>
        <v>40.730897410411494</v>
      </c>
      <c r="D61" s="2">
        <f>MACD!E61</f>
        <v>5.9036460638592914E-2</v>
      </c>
      <c r="E61" s="2">
        <f>MACD!F61</f>
        <v>5.5758623137464804E-2</v>
      </c>
      <c r="F61" s="2">
        <f>'Moving Avg'!D61</f>
        <v>2.8646799999999999</v>
      </c>
      <c r="G61" s="2">
        <f>'Moving Avg'!F61</f>
        <v>2.9280200000000001</v>
      </c>
      <c r="H61" s="2">
        <f>'Moving Avg'!G61</f>
        <v>2.9085519999999998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  <c r="M61" s="8">
        <f t="shared" si="0"/>
        <v>25</v>
      </c>
      <c r="N61" s="8">
        <f t="shared" si="1"/>
        <v>0</v>
      </c>
      <c r="O61" s="8">
        <f t="shared" si="2"/>
        <v>50</v>
      </c>
      <c r="P61" s="8">
        <f t="shared" si="3"/>
        <v>0</v>
      </c>
      <c r="Q61" s="9">
        <f t="shared" si="4"/>
        <v>16.25</v>
      </c>
      <c r="R61" s="9">
        <f t="shared" si="5"/>
        <v>22.5</v>
      </c>
      <c r="S61" s="9">
        <f t="shared" si="6"/>
        <v>16.25</v>
      </c>
      <c r="T61" s="9">
        <f t="shared" si="7"/>
        <v>18.75</v>
      </c>
      <c r="U61" s="8">
        <f t="shared" si="8"/>
        <v>18.333333333333332</v>
      </c>
      <c r="V61" s="8">
        <f t="shared" si="9"/>
        <v>18.4375</v>
      </c>
    </row>
    <row r="62" spans="1:22" ht="13.5" x14ac:dyDescent="0.25">
      <c r="A62" s="3">
        <f>RSI!A62</f>
        <v>42094</v>
      </c>
      <c r="B62" s="2">
        <f>RSI!B62</f>
        <v>2.8740999999999999</v>
      </c>
      <c r="C62" s="2">
        <f>RSI!I62</f>
        <v>46.300739436939772</v>
      </c>
      <c r="D62" s="2">
        <f>MACD!E62</f>
        <v>5.5488443027643441E-2</v>
      </c>
      <c r="E62" s="2">
        <f>MACD!F62</f>
        <v>5.570458711550054E-2</v>
      </c>
      <c r="F62" s="2">
        <f>'Moving Avg'!D62</f>
        <v>2.8729000000000005</v>
      </c>
      <c r="G62" s="2">
        <f>'Moving Avg'!F62</f>
        <v>2.9201050000000004</v>
      </c>
      <c r="H62" s="2">
        <f>'Moving Avg'!G62</f>
        <v>2.9091399999999998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BEARISH DIVERGENCE</v>
      </c>
      <c r="M62" s="8">
        <f t="shared" si="0"/>
        <v>25</v>
      </c>
      <c r="N62" s="8">
        <f t="shared" si="1"/>
        <v>45</v>
      </c>
      <c r="O62" s="8">
        <f t="shared" si="2"/>
        <v>50</v>
      </c>
      <c r="P62" s="8">
        <f t="shared" si="3"/>
        <v>0</v>
      </c>
      <c r="Q62" s="9">
        <f t="shared" si="4"/>
        <v>32</v>
      </c>
      <c r="R62" s="9">
        <f t="shared" si="5"/>
        <v>31.5</v>
      </c>
      <c r="S62" s="9">
        <f t="shared" si="6"/>
        <v>23</v>
      </c>
      <c r="T62" s="9">
        <f t="shared" si="7"/>
        <v>30</v>
      </c>
      <c r="U62" s="8">
        <f t="shared" si="8"/>
        <v>28.833333333333332</v>
      </c>
      <c r="V62" s="8">
        <f t="shared" si="9"/>
        <v>29.125</v>
      </c>
    </row>
    <row r="63" spans="1:22" ht="13.5" x14ac:dyDescent="0.25">
      <c r="A63" s="3">
        <f>RSI!A63</f>
        <v>42095</v>
      </c>
      <c r="B63" s="2">
        <f>RSI!B63</f>
        <v>2.8740999999999999</v>
      </c>
      <c r="C63" s="2">
        <f>RSI!I63</f>
        <v>46.300739436939772</v>
      </c>
      <c r="D63" s="2">
        <f>MACD!E63</f>
        <v>5.1851808796527621E-2</v>
      </c>
      <c r="E63" s="2">
        <f>MACD!F63</f>
        <v>5.4934031451705959E-2</v>
      </c>
      <c r="F63" s="2">
        <f>'Moving Avg'!D63</f>
        <v>2.8670400000000003</v>
      </c>
      <c r="G63" s="2">
        <f>'Moving Avg'!F63</f>
        <v>2.9142399999999999</v>
      </c>
      <c r="H63" s="2">
        <f>'Moving Avg'!G63</f>
        <v>2.911486</v>
      </c>
      <c r="I63" s="2">
        <f>'Moving Avg'!H63</f>
        <v>0</v>
      </c>
      <c r="J63" s="6" t="str">
        <f>OBV!F63</f>
        <v>BEARISH</v>
      </c>
      <c r="K63" s="6" t="str">
        <f>OBV!G63</f>
        <v>WEAK</v>
      </c>
      <c r="L63" s="6" t="str">
        <f>OBV!H63</f>
        <v>CONFIRMED BEARISH</v>
      </c>
      <c r="M63" s="8">
        <f t="shared" si="0"/>
        <v>25</v>
      </c>
      <c r="N63" s="8">
        <f t="shared" si="1"/>
        <v>45</v>
      </c>
      <c r="O63" s="8">
        <f t="shared" si="2"/>
        <v>50</v>
      </c>
      <c r="P63" s="8">
        <f t="shared" si="3"/>
        <v>0</v>
      </c>
      <c r="Q63" s="9">
        <f t="shared" si="4"/>
        <v>32</v>
      </c>
      <c r="R63" s="9">
        <f t="shared" si="5"/>
        <v>31.5</v>
      </c>
      <c r="S63" s="9">
        <f t="shared" si="6"/>
        <v>23</v>
      </c>
      <c r="T63" s="9">
        <f t="shared" si="7"/>
        <v>30</v>
      </c>
      <c r="U63" s="8">
        <f t="shared" si="8"/>
        <v>28.833333333333332</v>
      </c>
      <c r="V63" s="8">
        <f t="shared" si="9"/>
        <v>29.125</v>
      </c>
    </row>
    <row r="64" spans="1:22" ht="13.5" x14ac:dyDescent="0.25">
      <c r="A64" s="3">
        <f>RSI!A64</f>
        <v>42096</v>
      </c>
      <c r="B64" s="2">
        <f>RSI!B64</f>
        <v>2.8740999999999999</v>
      </c>
      <c r="C64" s="2">
        <f>RSI!I64</f>
        <v>46.300739436939772</v>
      </c>
      <c r="D64" s="2">
        <f>MACD!E64</f>
        <v>3.636724569469596E-2</v>
      </c>
      <c r="E64" s="2">
        <f>MACD!F64</f>
        <v>5.1220674300303963E-2</v>
      </c>
      <c r="F64" s="2">
        <f>'Moving Avg'!D64</f>
        <v>2.8670400000000003</v>
      </c>
      <c r="G64" s="2">
        <f>'Moving Avg'!F64</f>
        <v>2.9069099999999994</v>
      </c>
      <c r="H64" s="2">
        <f>'Moving Avg'!G64</f>
        <v>2.9138319999999998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NEUTRAL</v>
      </c>
      <c r="M64" s="8">
        <f t="shared" si="0"/>
        <v>25</v>
      </c>
      <c r="N64" s="8">
        <f t="shared" si="1"/>
        <v>45</v>
      </c>
      <c r="O64" s="8">
        <f t="shared" si="2"/>
        <v>50</v>
      </c>
      <c r="P64" s="8">
        <f t="shared" si="3"/>
        <v>66</v>
      </c>
      <c r="Q64" s="9">
        <f t="shared" si="4"/>
        <v>41.9</v>
      </c>
      <c r="R64" s="9">
        <f t="shared" si="5"/>
        <v>48</v>
      </c>
      <c r="S64" s="9">
        <f t="shared" si="6"/>
        <v>52.7</v>
      </c>
      <c r="T64" s="9">
        <f t="shared" si="7"/>
        <v>46.5</v>
      </c>
      <c r="U64" s="8">
        <f t="shared" si="8"/>
        <v>47.533333333333339</v>
      </c>
      <c r="V64" s="8">
        <f t="shared" si="9"/>
        <v>47.275000000000006</v>
      </c>
    </row>
    <row r="65" spans="1:22" ht="13.5" x14ac:dyDescent="0.25">
      <c r="A65" s="3">
        <f>RSI!A65</f>
        <v>42097</v>
      </c>
      <c r="B65" s="2">
        <f>RSI!B65</f>
        <v>2.8681999999999999</v>
      </c>
      <c r="C65" s="2">
        <f>RSI!I65</f>
        <v>45.760884721553111</v>
      </c>
      <c r="D65" s="2">
        <f>MACD!E65</f>
        <v>3.3861479780785242E-2</v>
      </c>
      <c r="E65" s="2">
        <f>MACD!F65</f>
        <v>4.7748835396400222E-2</v>
      </c>
      <c r="F65" s="2">
        <f>'Moving Avg'!D65</f>
        <v>2.8611800000000001</v>
      </c>
      <c r="G65" s="2">
        <f>'Moving Avg'!F65</f>
        <v>2.9036849999999998</v>
      </c>
      <c r="H65" s="2">
        <f>'Moving Avg'!G65</f>
        <v>2.9162960000000004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BULLISH DIVERGENCE</v>
      </c>
      <c r="M65" s="8">
        <f t="shared" si="0"/>
        <v>25</v>
      </c>
      <c r="N65" s="8">
        <f t="shared" si="1"/>
        <v>45</v>
      </c>
      <c r="O65" s="8">
        <f t="shared" si="2"/>
        <v>50</v>
      </c>
      <c r="P65" s="8">
        <f t="shared" si="3"/>
        <v>83</v>
      </c>
      <c r="Q65" s="9">
        <f t="shared" si="4"/>
        <v>44.45</v>
      </c>
      <c r="R65" s="9">
        <f t="shared" si="5"/>
        <v>52.25</v>
      </c>
      <c r="S65" s="9">
        <f t="shared" si="6"/>
        <v>60.35</v>
      </c>
      <c r="T65" s="9">
        <f t="shared" si="7"/>
        <v>50.75</v>
      </c>
      <c r="U65" s="8">
        <f t="shared" si="8"/>
        <v>52.35</v>
      </c>
      <c r="V65" s="8">
        <f t="shared" si="9"/>
        <v>51.95</v>
      </c>
    </row>
    <row r="66" spans="1:22" ht="13.5" x14ac:dyDescent="0.25">
      <c r="A66" s="3">
        <f>RSI!A66</f>
        <v>42100</v>
      </c>
      <c r="B66" s="2">
        <f>RSI!B66</f>
        <v>2.8153999999999999</v>
      </c>
      <c r="C66" s="2">
        <f>RSI!I66</f>
        <v>41.138137063155853</v>
      </c>
      <c r="D66" s="2">
        <f>MACD!E66</f>
        <v>2.324572039204309E-2</v>
      </c>
      <c r="E66" s="2">
        <f>MACD!F66</f>
        <v>4.2848212395528801E-2</v>
      </c>
      <c r="F66" s="2">
        <f>'Moving Avg'!D66</f>
        <v>2.8611800000000001</v>
      </c>
      <c r="G66" s="2">
        <f>'Moving Avg'!F66</f>
        <v>2.8934199999999994</v>
      </c>
      <c r="H66" s="2">
        <f>'Moving Avg'!G66</f>
        <v>2.9177040000000005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NEUTRAL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66</v>
      </c>
      <c r="Q66" s="9">
        <f t="shared" si="4"/>
        <v>41.9</v>
      </c>
      <c r="R66" s="9">
        <f t="shared" si="5"/>
        <v>48</v>
      </c>
      <c r="S66" s="9">
        <f t="shared" si="6"/>
        <v>52.7</v>
      </c>
      <c r="T66" s="9">
        <f t="shared" si="7"/>
        <v>46.5</v>
      </c>
      <c r="U66" s="8">
        <f t="shared" si="8"/>
        <v>47.533333333333339</v>
      </c>
      <c r="V66" s="8">
        <f t="shared" si="9"/>
        <v>47.275000000000006</v>
      </c>
    </row>
    <row r="67" spans="1:22" ht="13.5" x14ac:dyDescent="0.25">
      <c r="A67" s="3">
        <f>RSI!A67</f>
        <v>42101</v>
      </c>
      <c r="B67" s="2">
        <f>RSI!B67</f>
        <v>2.9502999999999999</v>
      </c>
      <c r="C67" s="2">
        <f>RSI!I67</f>
        <v>53.940443939941858</v>
      </c>
      <c r="D67" s="2">
        <f>MACD!E67</f>
        <v>5.7120545416950996E-3</v>
      </c>
      <c r="E67" s="2">
        <f>MACD!F67</f>
        <v>3.5420980824762062E-2</v>
      </c>
      <c r="F67" s="2">
        <f>'Moving Avg'!D67</f>
        <v>2.87642</v>
      </c>
      <c r="G67" s="2">
        <f>'Moving Avg'!F67</f>
        <v>2.8893149999999994</v>
      </c>
      <c r="H67" s="2">
        <f>'Moving Avg'!G67</f>
        <v>2.9209879999999999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CONFIRMED BULLISH</v>
      </c>
      <c r="M67" s="8">
        <f t="shared" si="10"/>
        <v>25</v>
      </c>
      <c r="N67" s="8">
        <f t="shared" si="11"/>
        <v>100</v>
      </c>
      <c r="O67" s="8">
        <f t="shared" si="12"/>
        <v>50</v>
      </c>
      <c r="P67" s="8">
        <f t="shared" si="13"/>
        <v>100</v>
      </c>
      <c r="Q67" s="9">
        <f t="shared" ref="Q67:Q130" si="14">0.35*M67+N67*0.35+O67*0.15+P67*0.15</f>
        <v>66.25</v>
      </c>
      <c r="R67" s="9">
        <f t="shared" ref="R67:R130" si="15">M67*0.2+N67*0.2+O67*0.35+P67*0.25</f>
        <v>67.5</v>
      </c>
      <c r="S67" s="9">
        <f t="shared" ref="S67:S130" si="16">M67*0.15+N67*0.15+O67*0.25+P67*0.45</f>
        <v>76.25</v>
      </c>
      <c r="T67" s="9">
        <f t="shared" ref="T67:T130" si="17">0.25*SUM(M67:P67)</f>
        <v>68.75</v>
      </c>
      <c r="U67" s="8">
        <f t="shared" ref="U67:U130" si="18">SUM(Q67:S67)/3</f>
        <v>70</v>
      </c>
      <c r="V67" s="8">
        <f t="shared" ref="V67:V130" si="19">SUM(Q67:T67)/4</f>
        <v>69.6875</v>
      </c>
    </row>
    <row r="68" spans="1:22" ht="13.5" x14ac:dyDescent="0.25">
      <c r="A68" s="3">
        <f>RSI!A68</f>
        <v>42102</v>
      </c>
      <c r="B68" s="2">
        <f>RSI!B68</f>
        <v>2.8917000000000002</v>
      </c>
      <c r="C68" s="2">
        <f>RSI!I68</f>
        <v>48.958980518500077</v>
      </c>
      <c r="D68" s="2">
        <f>MACD!E68</f>
        <v>5.7445151484971646E-3</v>
      </c>
      <c r="E68" s="2">
        <f>MACD!F68</f>
        <v>2.9485687689509085E-2</v>
      </c>
      <c r="F68" s="2">
        <f>'Moving Avg'!D68</f>
        <v>2.8799400000000004</v>
      </c>
      <c r="G68" s="2">
        <f>'Moving Avg'!F68</f>
        <v>2.8866799999999992</v>
      </c>
      <c r="H68" s="2">
        <f>'Moving Avg'!G68</f>
        <v>2.9207539999999996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BEARISH DIVERGENCE</v>
      </c>
      <c r="M68" s="8">
        <f t="shared" si="10"/>
        <v>25</v>
      </c>
      <c r="N68" s="8">
        <f t="shared" si="11"/>
        <v>100</v>
      </c>
      <c r="O68" s="8">
        <f t="shared" si="12"/>
        <v>50</v>
      </c>
      <c r="P68" s="8">
        <f t="shared" si="13"/>
        <v>0</v>
      </c>
      <c r="Q68" s="9">
        <f t="shared" si="14"/>
        <v>51.25</v>
      </c>
      <c r="R68" s="9">
        <f t="shared" si="15"/>
        <v>42.5</v>
      </c>
      <c r="S68" s="9">
        <f t="shared" si="16"/>
        <v>31.25</v>
      </c>
      <c r="T68" s="9">
        <f t="shared" si="17"/>
        <v>43.75</v>
      </c>
      <c r="U68" s="8">
        <f t="shared" si="18"/>
        <v>41.666666666666664</v>
      </c>
      <c r="V68" s="8">
        <f t="shared" si="19"/>
        <v>42.1875</v>
      </c>
    </row>
    <row r="69" spans="1:22" ht="13.5" x14ac:dyDescent="0.25">
      <c r="A69" s="3">
        <f>RSI!A69</f>
        <v>42104</v>
      </c>
      <c r="B69" s="2">
        <f>RSI!B69</f>
        <v>2.8740999999999999</v>
      </c>
      <c r="C69" s="2">
        <f>RSI!I69</f>
        <v>47.538968822442669</v>
      </c>
      <c r="D69" s="2">
        <f>MACD!E69</f>
        <v>2.6338274170911724E-3</v>
      </c>
      <c r="E69" s="2">
        <f>MACD!F69</f>
        <v>2.4115315635025503E-2</v>
      </c>
      <c r="F69" s="2">
        <f>'Moving Avg'!D69</f>
        <v>2.8799400000000004</v>
      </c>
      <c r="G69" s="2">
        <f>'Moving Avg'!F69</f>
        <v>2.8825749999999997</v>
      </c>
      <c r="H69" s="2">
        <f>'Moving Avg'!G69</f>
        <v>2.9201679999999999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NEUTRAL</v>
      </c>
      <c r="M69" s="8">
        <f t="shared" si="10"/>
        <v>25</v>
      </c>
      <c r="N69" s="8">
        <f t="shared" si="11"/>
        <v>100</v>
      </c>
      <c r="O69" s="8">
        <f t="shared" si="12"/>
        <v>50</v>
      </c>
      <c r="P69" s="8">
        <f t="shared" si="13"/>
        <v>0</v>
      </c>
      <c r="Q69" s="9">
        <f t="shared" si="14"/>
        <v>51.25</v>
      </c>
      <c r="R69" s="9">
        <f t="shared" si="15"/>
        <v>42.5</v>
      </c>
      <c r="S69" s="9">
        <f t="shared" si="16"/>
        <v>31.25</v>
      </c>
      <c r="T69" s="9">
        <f t="shared" si="17"/>
        <v>43.75</v>
      </c>
      <c r="U69" s="8">
        <f t="shared" si="18"/>
        <v>41.666666666666664</v>
      </c>
      <c r="V69" s="8">
        <f t="shared" si="19"/>
        <v>42.1875</v>
      </c>
    </row>
    <row r="70" spans="1:22" ht="13.5" x14ac:dyDescent="0.25">
      <c r="A70" s="3">
        <f>RSI!A70</f>
        <v>42107</v>
      </c>
      <c r="B70" s="2">
        <f>RSI!B70</f>
        <v>2.7332999999999998</v>
      </c>
      <c r="C70" s="2">
        <f>RSI!I70</f>
        <v>38.034778623580173</v>
      </c>
      <c r="D70" s="2">
        <f>MACD!E70</f>
        <v>1.4196293411948613E-2</v>
      </c>
      <c r="E70" s="2">
        <f>MACD!F70</f>
        <v>2.2131511190410125E-2</v>
      </c>
      <c r="F70" s="2">
        <f>'Moving Avg'!D70</f>
        <v>2.8529599999999999</v>
      </c>
      <c r="G70" s="2">
        <f>'Moving Avg'!F70</f>
        <v>2.8726049999999996</v>
      </c>
      <c r="H70" s="2">
        <f>'Moving Avg'!G70</f>
        <v>2.9173519999999997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  <c r="M70" s="8">
        <f t="shared" si="10"/>
        <v>25</v>
      </c>
      <c r="N70" s="8">
        <f t="shared" si="11"/>
        <v>45</v>
      </c>
      <c r="O70" s="8">
        <f t="shared" si="12"/>
        <v>50</v>
      </c>
      <c r="P70" s="8">
        <f t="shared" si="13"/>
        <v>0</v>
      </c>
      <c r="Q70" s="9">
        <f t="shared" si="14"/>
        <v>32</v>
      </c>
      <c r="R70" s="9">
        <f t="shared" si="15"/>
        <v>31.5</v>
      </c>
      <c r="S70" s="9">
        <f t="shared" si="16"/>
        <v>23</v>
      </c>
      <c r="T70" s="9">
        <f t="shared" si="17"/>
        <v>30</v>
      </c>
      <c r="U70" s="8">
        <f t="shared" si="18"/>
        <v>28.833333333333332</v>
      </c>
      <c r="V70" s="8">
        <f t="shared" si="19"/>
        <v>29.125</v>
      </c>
    </row>
    <row r="71" spans="1:22" ht="13.5" x14ac:dyDescent="0.25">
      <c r="A71" s="3">
        <f>RSI!A71</f>
        <v>42108</v>
      </c>
      <c r="B71" s="2">
        <f>RSI!B71</f>
        <v>2.7098</v>
      </c>
      <c r="C71" s="2">
        <f>RSI!I71</f>
        <v>36.715417380776231</v>
      </c>
      <c r="D71" s="2">
        <f>MACD!E71</f>
        <v>1.4074620975874641E-2</v>
      </c>
      <c r="E71" s="2">
        <f>MACD!F71</f>
        <v>2.052013314750303E-2</v>
      </c>
      <c r="F71" s="2">
        <f>'Moving Avg'!D71</f>
        <v>2.8318400000000001</v>
      </c>
      <c r="G71" s="2">
        <f>'Moving Avg'!F71</f>
        <v>2.8614599999999997</v>
      </c>
      <c r="H71" s="2">
        <f>'Moving Avg'!G71</f>
        <v>2.9140659999999996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  <c r="M71" s="8">
        <f t="shared" si="10"/>
        <v>25</v>
      </c>
      <c r="N71" s="8">
        <f t="shared" si="11"/>
        <v>45</v>
      </c>
      <c r="O71" s="8">
        <f t="shared" si="12"/>
        <v>50</v>
      </c>
      <c r="P71" s="8">
        <f t="shared" si="13"/>
        <v>0</v>
      </c>
      <c r="Q71" s="9">
        <f t="shared" si="14"/>
        <v>32</v>
      </c>
      <c r="R71" s="9">
        <f t="shared" si="15"/>
        <v>31.5</v>
      </c>
      <c r="S71" s="9">
        <f t="shared" si="16"/>
        <v>23</v>
      </c>
      <c r="T71" s="9">
        <f t="shared" si="17"/>
        <v>30</v>
      </c>
      <c r="U71" s="8">
        <f t="shared" si="18"/>
        <v>28.833333333333332</v>
      </c>
      <c r="V71" s="8">
        <f t="shared" si="19"/>
        <v>29.125</v>
      </c>
    </row>
    <row r="72" spans="1:22" ht="13.5" x14ac:dyDescent="0.25">
      <c r="A72" s="3">
        <f>RSI!A72</f>
        <v>42109</v>
      </c>
      <c r="B72" s="2">
        <f>RSI!B72</f>
        <v>2.7450000000000001</v>
      </c>
      <c r="C72" s="2">
        <f>RSI!I72</f>
        <v>40.068889054379341</v>
      </c>
      <c r="D72" s="2">
        <f>MACD!E72</f>
        <v>2.1445679654438887E-2</v>
      </c>
      <c r="E72" s="2">
        <f>MACD!F72</f>
        <v>2.0705242448890201E-2</v>
      </c>
      <c r="F72" s="2">
        <f>'Moving Avg'!D72</f>
        <v>2.7907800000000003</v>
      </c>
      <c r="G72" s="2">
        <f>'Moving Avg'!F72</f>
        <v>2.8520749999999997</v>
      </c>
      <c r="H72" s="2">
        <f>'Moving Avg'!G72</f>
        <v>2.9120720000000002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0</v>
      </c>
      <c r="Q72" s="9">
        <f t="shared" si="14"/>
        <v>16.25</v>
      </c>
      <c r="R72" s="9">
        <f t="shared" si="15"/>
        <v>22.5</v>
      </c>
      <c r="S72" s="9">
        <f t="shared" si="16"/>
        <v>16.25</v>
      </c>
      <c r="T72" s="9">
        <f t="shared" si="17"/>
        <v>18.75</v>
      </c>
      <c r="U72" s="8">
        <f t="shared" si="18"/>
        <v>18.333333333333332</v>
      </c>
      <c r="V72" s="8">
        <f t="shared" si="19"/>
        <v>18.4375</v>
      </c>
    </row>
    <row r="73" spans="1:22" ht="13.5" x14ac:dyDescent="0.25">
      <c r="A73" s="3">
        <f>RSI!A73</f>
        <v>42110</v>
      </c>
      <c r="B73" s="2">
        <f>RSI!B73</f>
        <v>2.7860999999999998</v>
      </c>
      <c r="C73" s="2">
        <f>RSI!I73</f>
        <v>43.812738934060867</v>
      </c>
      <c r="D73" s="2">
        <f>MACD!E73</f>
        <v>2.540311104471682E-2</v>
      </c>
      <c r="E73" s="2">
        <f>MACD!F73</f>
        <v>2.1644816168055525E-2</v>
      </c>
      <c r="F73" s="2">
        <f>'Moving Avg'!D73</f>
        <v>2.76966</v>
      </c>
      <c r="G73" s="2">
        <f>'Moving Avg'!F73</f>
        <v>2.8450349999999993</v>
      </c>
      <c r="H73" s="2">
        <f>'Moving Avg'!G73</f>
        <v>2.9121899999999994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83</v>
      </c>
      <c r="Q73" s="9">
        <f t="shared" si="14"/>
        <v>28.7</v>
      </c>
      <c r="R73" s="9">
        <f t="shared" si="15"/>
        <v>43.25</v>
      </c>
      <c r="S73" s="9">
        <f t="shared" si="16"/>
        <v>53.6</v>
      </c>
      <c r="T73" s="9">
        <f t="shared" si="17"/>
        <v>39.5</v>
      </c>
      <c r="U73" s="8">
        <f t="shared" si="18"/>
        <v>41.85</v>
      </c>
      <c r="V73" s="8">
        <f t="shared" si="19"/>
        <v>41.262500000000003</v>
      </c>
    </row>
    <row r="74" spans="1:22" ht="13.5" x14ac:dyDescent="0.25">
      <c r="A74" s="3">
        <f>RSI!A74</f>
        <v>42111</v>
      </c>
      <c r="B74" s="2">
        <f>RSI!B74</f>
        <v>2.8271000000000002</v>
      </c>
      <c r="C74" s="2">
        <f>RSI!I74</f>
        <v>47.346369458487374</v>
      </c>
      <c r="D74" s="2">
        <f>MACD!E74</f>
        <v>2.6179980526618074E-2</v>
      </c>
      <c r="E74" s="2">
        <f>MACD!F74</f>
        <v>2.2551849039768035E-2</v>
      </c>
      <c r="F74" s="2">
        <f>'Moving Avg'!D74</f>
        <v>2.7602599999999997</v>
      </c>
      <c r="G74" s="2">
        <f>'Moving Avg'!F74</f>
        <v>2.8441549999999993</v>
      </c>
      <c r="H74" s="2">
        <f>'Moving Avg'!G74</f>
        <v>2.9124239999999992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BULLISH DIVERGENCE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83</v>
      </c>
      <c r="Q74" s="9">
        <f t="shared" si="14"/>
        <v>28.7</v>
      </c>
      <c r="R74" s="9">
        <f t="shared" si="15"/>
        <v>43.25</v>
      </c>
      <c r="S74" s="9">
        <f t="shared" si="16"/>
        <v>53.6</v>
      </c>
      <c r="T74" s="9">
        <f t="shared" si="17"/>
        <v>39.5</v>
      </c>
      <c r="U74" s="8">
        <f t="shared" si="18"/>
        <v>41.85</v>
      </c>
      <c r="V74" s="8">
        <f t="shared" si="19"/>
        <v>41.262500000000003</v>
      </c>
    </row>
    <row r="75" spans="1:22" ht="13.5" x14ac:dyDescent="0.25">
      <c r="A75" s="3">
        <f>RSI!A75</f>
        <v>42114</v>
      </c>
      <c r="B75" s="2">
        <f>RSI!B75</f>
        <v>2.8271000000000002</v>
      </c>
      <c r="C75" s="2">
        <f>RSI!I75</f>
        <v>47.346369458487374</v>
      </c>
      <c r="D75" s="2">
        <f>MACD!E75</f>
        <v>2.611821182410079E-2</v>
      </c>
      <c r="E75" s="2">
        <f>MACD!F75</f>
        <v>2.3265121596634585E-2</v>
      </c>
      <c r="F75" s="2">
        <f>'Moving Avg'!D75</f>
        <v>2.77902</v>
      </c>
      <c r="G75" s="2">
        <f>'Moving Avg'!F75</f>
        <v>2.8400449999999999</v>
      </c>
      <c r="H75" s="2">
        <f>'Moving Avg'!G75</f>
        <v>2.912658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100</v>
      </c>
      <c r="Q75" s="9">
        <f t="shared" si="14"/>
        <v>31.25</v>
      </c>
      <c r="R75" s="9">
        <f t="shared" si="15"/>
        <v>47.5</v>
      </c>
      <c r="S75" s="9">
        <f t="shared" si="16"/>
        <v>61.25</v>
      </c>
      <c r="T75" s="9">
        <f t="shared" si="17"/>
        <v>43.75</v>
      </c>
      <c r="U75" s="8">
        <f t="shared" si="18"/>
        <v>46.666666666666664</v>
      </c>
      <c r="V75" s="8">
        <f t="shared" si="19"/>
        <v>45.9375</v>
      </c>
    </row>
    <row r="76" spans="1:22" ht="13.5" x14ac:dyDescent="0.25">
      <c r="A76" s="3">
        <f>RSI!A76</f>
        <v>42115</v>
      </c>
      <c r="B76" s="2">
        <f>RSI!B76</f>
        <v>2.8271000000000002</v>
      </c>
      <c r="C76" s="2">
        <f>RSI!I76</f>
        <v>47.346369458487374</v>
      </c>
      <c r="D76" s="2">
        <f>MACD!E76</f>
        <v>1.8117473247210025E-2</v>
      </c>
      <c r="E76" s="2">
        <f>MACD!F76</f>
        <v>2.2235591926749673E-2</v>
      </c>
      <c r="F76" s="2">
        <f>'Moving Avg'!D76</f>
        <v>2.8024800000000001</v>
      </c>
      <c r="G76" s="2">
        <f>'Moving Avg'!F76</f>
        <v>2.8400449999999999</v>
      </c>
      <c r="H76" s="2">
        <f>'Moving Avg'!G76</f>
        <v>2.9144160000000001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45</v>
      </c>
      <c r="O76" s="8">
        <f t="shared" si="12"/>
        <v>50</v>
      </c>
      <c r="P76" s="8">
        <f t="shared" si="13"/>
        <v>67</v>
      </c>
      <c r="Q76" s="9">
        <f t="shared" si="14"/>
        <v>42.05</v>
      </c>
      <c r="R76" s="9">
        <f t="shared" si="15"/>
        <v>48.25</v>
      </c>
      <c r="S76" s="9">
        <f t="shared" si="16"/>
        <v>53.150000000000006</v>
      </c>
      <c r="T76" s="9">
        <f t="shared" si="17"/>
        <v>46.75</v>
      </c>
      <c r="U76" s="8">
        <f t="shared" si="18"/>
        <v>47.816666666666663</v>
      </c>
      <c r="V76" s="8">
        <f t="shared" si="19"/>
        <v>47.55</v>
      </c>
    </row>
    <row r="77" spans="1:22" ht="13.5" x14ac:dyDescent="0.25">
      <c r="A77" s="3">
        <f>RSI!A77</f>
        <v>42116</v>
      </c>
      <c r="B77" s="2">
        <f>RSI!B77</f>
        <v>2.7919</v>
      </c>
      <c r="C77" s="2">
        <f>RSI!I77</f>
        <v>44.355202216419436</v>
      </c>
      <c r="D77" s="2">
        <f>MACD!E77</f>
        <v>3.4870541618624351E-2</v>
      </c>
      <c r="E77" s="2">
        <f>MACD!F77</f>
        <v>2.476258186512461E-2</v>
      </c>
      <c r="F77" s="2">
        <f>'Moving Avg'!D77</f>
        <v>2.8118600000000002</v>
      </c>
      <c r="G77" s="2">
        <f>'Moving Avg'!F77</f>
        <v>2.83799</v>
      </c>
      <c r="H77" s="2">
        <f>'Moving Avg'!G77</f>
        <v>2.9157060000000001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0"/>
        <v>25</v>
      </c>
      <c r="N77" s="8">
        <f t="shared" si="11"/>
        <v>0</v>
      </c>
      <c r="O77" s="8">
        <f t="shared" si="12"/>
        <v>50</v>
      </c>
      <c r="P77" s="8">
        <f t="shared" si="13"/>
        <v>100</v>
      </c>
      <c r="Q77" s="9">
        <f t="shared" si="14"/>
        <v>31.25</v>
      </c>
      <c r="R77" s="9">
        <f t="shared" si="15"/>
        <v>47.5</v>
      </c>
      <c r="S77" s="9">
        <f t="shared" si="16"/>
        <v>61.25</v>
      </c>
      <c r="T77" s="9">
        <f t="shared" si="17"/>
        <v>43.75</v>
      </c>
      <c r="U77" s="8">
        <f t="shared" si="18"/>
        <v>46.666666666666664</v>
      </c>
      <c r="V77" s="8">
        <f t="shared" si="19"/>
        <v>45.9375</v>
      </c>
    </row>
    <row r="78" spans="1:22" ht="13.5" x14ac:dyDescent="0.25">
      <c r="A78" s="3">
        <f>RSI!A78</f>
        <v>42117</v>
      </c>
      <c r="B78" s="2">
        <f>RSI!B78</f>
        <v>2.7860999999999998</v>
      </c>
      <c r="C78" s="2">
        <f>RSI!I78</f>
        <v>43.863471848039545</v>
      </c>
      <c r="D78" s="2">
        <f>MACD!E78</f>
        <v>4.0818153116243927E-2</v>
      </c>
      <c r="E78" s="2">
        <f>MACD!F78</f>
        <v>2.7973696115348473E-2</v>
      </c>
      <c r="F78" s="2">
        <f>'Moving Avg'!D78</f>
        <v>2.8118600000000002</v>
      </c>
      <c r="G78" s="2">
        <f>'Moving Avg'!F78</f>
        <v>2.8321249999999996</v>
      </c>
      <c r="H78" s="2">
        <f>'Moving Avg'!G78</f>
        <v>2.9174660000000001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NEUTRAL</v>
      </c>
      <c r="M78" s="8">
        <f t="shared" si="10"/>
        <v>25</v>
      </c>
      <c r="N78" s="8">
        <f t="shared" si="11"/>
        <v>0</v>
      </c>
      <c r="O78" s="8">
        <f t="shared" si="12"/>
        <v>50</v>
      </c>
      <c r="P78" s="8">
        <f t="shared" si="13"/>
        <v>0</v>
      </c>
      <c r="Q78" s="9">
        <f t="shared" si="14"/>
        <v>16.25</v>
      </c>
      <c r="R78" s="9">
        <f t="shared" si="15"/>
        <v>22.5</v>
      </c>
      <c r="S78" s="9">
        <f t="shared" si="16"/>
        <v>16.25</v>
      </c>
      <c r="T78" s="9">
        <f t="shared" si="17"/>
        <v>18.75</v>
      </c>
      <c r="U78" s="8">
        <f t="shared" si="18"/>
        <v>18.333333333333332</v>
      </c>
      <c r="V78" s="8">
        <f t="shared" si="19"/>
        <v>18.4375</v>
      </c>
    </row>
    <row r="79" spans="1:22" ht="13.5" x14ac:dyDescent="0.25">
      <c r="A79" s="3">
        <f>RSI!A79</f>
        <v>42118</v>
      </c>
      <c r="B79" s="2">
        <f>RSI!B79</f>
        <v>2.8330000000000002</v>
      </c>
      <c r="C79" s="2">
        <f>RSI!I79</f>
        <v>48.805812272945708</v>
      </c>
      <c r="D79" s="2">
        <f>MACD!E79</f>
        <v>4.0034450977726177E-2</v>
      </c>
      <c r="E79" s="2">
        <f>MACD!F79</f>
        <v>3.0385847087824016E-2</v>
      </c>
      <c r="F79" s="2">
        <f>'Moving Avg'!D79</f>
        <v>2.81304</v>
      </c>
      <c r="G79" s="2">
        <f>'Moving Avg'!F79</f>
        <v>2.8300699999999996</v>
      </c>
      <c r="H79" s="2">
        <f>'Moving Avg'!G79</f>
        <v>2.9186380000000001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  <c r="M79" s="8">
        <f t="shared" si="10"/>
        <v>25</v>
      </c>
      <c r="N79" s="8">
        <f t="shared" si="11"/>
        <v>0</v>
      </c>
      <c r="O79" s="8">
        <f t="shared" si="12"/>
        <v>50</v>
      </c>
      <c r="P79" s="8">
        <f t="shared" si="13"/>
        <v>100</v>
      </c>
      <c r="Q79" s="9">
        <f t="shared" si="14"/>
        <v>31.25</v>
      </c>
      <c r="R79" s="9">
        <f t="shared" si="15"/>
        <v>47.5</v>
      </c>
      <c r="S79" s="9">
        <f t="shared" si="16"/>
        <v>61.25</v>
      </c>
      <c r="T79" s="9">
        <f t="shared" si="17"/>
        <v>43.75</v>
      </c>
      <c r="U79" s="8">
        <f t="shared" si="18"/>
        <v>46.666666666666664</v>
      </c>
      <c r="V79" s="8">
        <f t="shared" si="19"/>
        <v>45.9375</v>
      </c>
    </row>
    <row r="80" spans="1:22" ht="13.5" x14ac:dyDescent="0.25">
      <c r="A80" s="3">
        <f>RSI!A80</f>
        <v>42121</v>
      </c>
      <c r="B80" s="2">
        <f>RSI!B80</f>
        <v>2.8271000000000002</v>
      </c>
      <c r="C80" s="2">
        <f>RSI!I80</f>
        <v>48.23054047016322</v>
      </c>
      <c r="D80" s="2">
        <f>MACD!E80</f>
        <v>1.8208080915038227E-2</v>
      </c>
      <c r="E80" s="2">
        <f>MACD!F80</f>
        <v>2.7950293853266861E-2</v>
      </c>
      <c r="F80" s="2">
        <f>'Moving Avg'!D80</f>
        <v>2.81304</v>
      </c>
      <c r="G80" s="2">
        <f>'Moving Avg'!F80</f>
        <v>2.8265499999999997</v>
      </c>
      <c r="H80" s="2">
        <f>'Moving Avg'!G80</f>
        <v>2.9182860000000002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NEUTRAL</v>
      </c>
      <c r="M80" s="8">
        <f t="shared" si="10"/>
        <v>25</v>
      </c>
      <c r="N80" s="8">
        <f t="shared" si="11"/>
        <v>45</v>
      </c>
      <c r="O80" s="8">
        <f t="shared" si="12"/>
        <v>50</v>
      </c>
      <c r="P80" s="8">
        <f t="shared" si="13"/>
        <v>0</v>
      </c>
      <c r="Q80" s="9">
        <f t="shared" si="14"/>
        <v>32</v>
      </c>
      <c r="R80" s="9">
        <f t="shared" si="15"/>
        <v>31.5</v>
      </c>
      <c r="S80" s="9">
        <f t="shared" si="16"/>
        <v>23</v>
      </c>
      <c r="T80" s="9">
        <f t="shared" si="17"/>
        <v>30</v>
      </c>
      <c r="U80" s="8">
        <f t="shared" si="18"/>
        <v>28.833333333333332</v>
      </c>
      <c r="V80" s="8">
        <f t="shared" si="19"/>
        <v>29.125</v>
      </c>
    </row>
    <row r="81" spans="1:22" ht="13.5" x14ac:dyDescent="0.25">
      <c r="A81" s="3">
        <f>RSI!A81</f>
        <v>42122</v>
      </c>
      <c r="B81" s="2">
        <f>RSI!B81</f>
        <v>2.8565</v>
      </c>
      <c r="C81" s="2">
        <f>RSI!I81</f>
        <v>51.310312240885281</v>
      </c>
      <c r="D81" s="2">
        <f>MACD!E81</f>
        <v>-5.9619592299733348E-3</v>
      </c>
      <c r="E81" s="2">
        <f>MACD!F81</f>
        <v>2.1167843236618824E-2</v>
      </c>
      <c r="F81" s="2">
        <f>'Moving Avg'!D81</f>
        <v>2.8189199999999999</v>
      </c>
      <c r="G81" s="2">
        <f>'Moving Avg'!F81</f>
        <v>2.828605</v>
      </c>
      <c r="H81" s="2">
        <f>'Moving Avg'!G81</f>
        <v>2.916058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  <c r="M81" s="8">
        <f t="shared" si="10"/>
        <v>25</v>
      </c>
      <c r="N81" s="8">
        <f t="shared" si="11"/>
        <v>100</v>
      </c>
      <c r="O81" s="8">
        <f t="shared" si="12"/>
        <v>50</v>
      </c>
      <c r="P81" s="8">
        <f t="shared" si="13"/>
        <v>100</v>
      </c>
      <c r="Q81" s="9">
        <f t="shared" si="14"/>
        <v>66.25</v>
      </c>
      <c r="R81" s="9">
        <f t="shared" si="15"/>
        <v>67.5</v>
      </c>
      <c r="S81" s="9">
        <f t="shared" si="16"/>
        <v>76.25</v>
      </c>
      <c r="T81" s="9">
        <f t="shared" si="17"/>
        <v>68.75</v>
      </c>
      <c r="U81" s="8">
        <f t="shared" si="18"/>
        <v>70</v>
      </c>
      <c r="V81" s="8">
        <f t="shared" si="19"/>
        <v>69.6875</v>
      </c>
    </row>
    <row r="82" spans="1:22" ht="13.5" x14ac:dyDescent="0.25">
      <c r="A82" s="3">
        <f>RSI!A82</f>
        <v>42123</v>
      </c>
      <c r="B82" s="2">
        <f>RSI!B82</f>
        <v>2.8622999999999998</v>
      </c>
      <c r="C82" s="2">
        <f>RSI!I82</f>
        <v>51.918016975883077</v>
      </c>
      <c r="D82" s="2">
        <f>MACD!E82</f>
        <v>-2.1516697699939691E-2</v>
      </c>
      <c r="E82" s="2">
        <f>MACD!F82</f>
        <v>1.263093504930712E-2</v>
      </c>
      <c r="F82" s="2">
        <f>'Moving Avg'!D82</f>
        <v>2.8329999999999997</v>
      </c>
      <c r="G82" s="2">
        <f>'Moving Avg'!F82</f>
        <v>2.8280149999999997</v>
      </c>
      <c r="H82" s="2">
        <f>'Moving Avg'!G82</f>
        <v>2.9142980000000001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  <c r="M82" s="8">
        <f t="shared" si="10"/>
        <v>25</v>
      </c>
      <c r="N82" s="8">
        <f t="shared" si="11"/>
        <v>100</v>
      </c>
      <c r="O82" s="8">
        <f t="shared" si="12"/>
        <v>50</v>
      </c>
      <c r="P82" s="8">
        <f t="shared" si="13"/>
        <v>100</v>
      </c>
      <c r="Q82" s="9">
        <f t="shared" si="14"/>
        <v>66.25</v>
      </c>
      <c r="R82" s="9">
        <f t="shared" si="15"/>
        <v>67.5</v>
      </c>
      <c r="S82" s="9">
        <f t="shared" si="16"/>
        <v>76.25</v>
      </c>
      <c r="T82" s="9">
        <f t="shared" si="17"/>
        <v>68.75</v>
      </c>
      <c r="U82" s="8">
        <f t="shared" si="18"/>
        <v>70</v>
      </c>
      <c r="V82" s="8">
        <f t="shared" si="19"/>
        <v>69.6875</v>
      </c>
    </row>
    <row r="83" spans="1:22" ht="13.5" x14ac:dyDescent="0.25">
      <c r="A83" s="3">
        <f>RSI!A83</f>
        <v>42124</v>
      </c>
      <c r="B83" s="2">
        <f>RSI!B83</f>
        <v>2.8389000000000002</v>
      </c>
      <c r="C83" s="2">
        <f>RSI!I83</f>
        <v>49.247400701854332</v>
      </c>
      <c r="D83" s="2">
        <f>MACD!E83</f>
        <v>-2.6738595957607192E-2</v>
      </c>
      <c r="E83" s="2">
        <f>MACD!F83</f>
        <v>4.7570288479242585E-3</v>
      </c>
      <c r="F83" s="2">
        <f>'Moving Avg'!D83</f>
        <v>2.8435600000000001</v>
      </c>
      <c r="G83" s="2">
        <f>'Moving Avg'!F83</f>
        <v>2.8262550000000002</v>
      </c>
      <c r="H83" s="2">
        <f>'Moving Avg'!G83</f>
        <v>2.9092540000000002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  <c r="M83" s="8">
        <f t="shared" si="10"/>
        <v>25</v>
      </c>
      <c r="N83" s="8">
        <f t="shared" si="11"/>
        <v>100</v>
      </c>
      <c r="O83" s="8">
        <f t="shared" si="12"/>
        <v>50</v>
      </c>
      <c r="P83" s="8">
        <f t="shared" si="13"/>
        <v>100</v>
      </c>
      <c r="Q83" s="9">
        <f t="shared" si="14"/>
        <v>66.25</v>
      </c>
      <c r="R83" s="9">
        <f t="shared" si="15"/>
        <v>67.5</v>
      </c>
      <c r="S83" s="9">
        <f t="shared" si="16"/>
        <v>76.25</v>
      </c>
      <c r="T83" s="9">
        <f t="shared" si="17"/>
        <v>68.75</v>
      </c>
      <c r="U83" s="8">
        <f t="shared" si="18"/>
        <v>70</v>
      </c>
      <c r="V83" s="8">
        <f t="shared" si="19"/>
        <v>69.6875</v>
      </c>
    </row>
    <row r="84" spans="1:22" ht="13.5" x14ac:dyDescent="0.25">
      <c r="A84" s="3">
        <f>RSI!A84</f>
        <v>42128</v>
      </c>
      <c r="B84" s="2">
        <f>RSI!B84</f>
        <v>2.7744</v>
      </c>
      <c r="C84" s="2">
        <f>RSI!I84</f>
        <v>42.723742163609408</v>
      </c>
      <c r="D84" s="2">
        <f>MACD!E84</f>
        <v>-2.0041352758256803E-2</v>
      </c>
      <c r="E84" s="2">
        <f>MACD!F84</f>
        <v>-2.0264747331195324E-4</v>
      </c>
      <c r="F84" s="2">
        <f>'Moving Avg'!D84</f>
        <v>2.8318400000000001</v>
      </c>
      <c r="G84" s="2">
        <f>'Moving Avg'!F84</f>
        <v>2.8212700000000002</v>
      </c>
      <c r="H84" s="2">
        <f>'Moving Avg'!G84</f>
        <v>2.9029200000000004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CONFIRMED BEARISH</v>
      </c>
      <c r="M84" s="8">
        <f t="shared" si="10"/>
        <v>25</v>
      </c>
      <c r="N84" s="8">
        <f t="shared" si="11"/>
        <v>45</v>
      </c>
      <c r="O84" s="8">
        <f t="shared" si="12"/>
        <v>50</v>
      </c>
      <c r="P84" s="8">
        <f t="shared" si="13"/>
        <v>0</v>
      </c>
      <c r="Q84" s="9">
        <f t="shared" si="14"/>
        <v>32</v>
      </c>
      <c r="R84" s="9">
        <f t="shared" si="15"/>
        <v>31.5</v>
      </c>
      <c r="S84" s="9">
        <f t="shared" si="16"/>
        <v>23</v>
      </c>
      <c r="T84" s="9">
        <f t="shared" si="17"/>
        <v>30</v>
      </c>
      <c r="U84" s="8">
        <f t="shared" si="18"/>
        <v>28.833333333333332</v>
      </c>
      <c r="V84" s="8">
        <f t="shared" si="19"/>
        <v>29.125</v>
      </c>
    </row>
    <row r="85" spans="1:22" ht="13.5" x14ac:dyDescent="0.25">
      <c r="A85" s="3">
        <f>RSI!A85</f>
        <v>42129</v>
      </c>
      <c r="B85" s="2">
        <f>RSI!B85</f>
        <v>2.7450000000000001</v>
      </c>
      <c r="C85" s="2">
        <f>RSI!I85</f>
        <v>40.115249019986457</v>
      </c>
      <c r="D85" s="2">
        <f>MACD!E85</f>
        <v>-1.1787485832746025E-2</v>
      </c>
      <c r="E85" s="2">
        <f>MACD!F85</f>
        <v>-2.5196151451987677E-3</v>
      </c>
      <c r="F85" s="2">
        <f>'Moving Avg'!D85</f>
        <v>2.8154200000000005</v>
      </c>
      <c r="G85" s="2">
        <f>'Moving Avg'!F85</f>
        <v>2.8151099999999998</v>
      </c>
      <c r="H85" s="2">
        <f>'Moving Avg'!G85</f>
        <v>2.8951780000000009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  <c r="M85" s="8">
        <f t="shared" si="10"/>
        <v>25</v>
      </c>
      <c r="N85" s="8">
        <f t="shared" si="11"/>
        <v>45</v>
      </c>
      <c r="O85" s="8">
        <f t="shared" si="12"/>
        <v>50</v>
      </c>
      <c r="P85" s="8">
        <f t="shared" si="13"/>
        <v>0</v>
      </c>
      <c r="Q85" s="9">
        <f t="shared" si="14"/>
        <v>32</v>
      </c>
      <c r="R85" s="9">
        <f t="shared" si="15"/>
        <v>31.5</v>
      </c>
      <c r="S85" s="9">
        <f t="shared" si="16"/>
        <v>23</v>
      </c>
      <c r="T85" s="9">
        <f t="shared" si="17"/>
        <v>30</v>
      </c>
      <c r="U85" s="8">
        <f t="shared" si="18"/>
        <v>28.833333333333332</v>
      </c>
      <c r="V85" s="8">
        <f t="shared" si="19"/>
        <v>29.125</v>
      </c>
    </row>
    <row r="86" spans="1:22" ht="13.5" x14ac:dyDescent="0.25">
      <c r="A86" s="3">
        <f>RSI!A86</f>
        <v>42130</v>
      </c>
      <c r="B86" s="2">
        <f>RSI!B86</f>
        <v>2.7860999999999998</v>
      </c>
      <c r="C86" s="2">
        <f>RSI!I86</f>
        <v>45.156355766909407</v>
      </c>
      <c r="D86" s="2">
        <f>MACD!E86</f>
        <v>-7.2952825625276496E-3</v>
      </c>
      <c r="E86" s="2">
        <f>MACD!F86</f>
        <v>-3.4747486286645442E-3</v>
      </c>
      <c r="F86" s="2">
        <f>'Moving Avg'!D86</f>
        <v>2.8013400000000002</v>
      </c>
      <c r="G86" s="2">
        <f>'Moving Avg'!F86</f>
        <v>2.8136449999999997</v>
      </c>
      <c r="H86" s="2">
        <f>'Moving Avg'!G86</f>
        <v>2.8883740000000007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  <c r="M86" s="8">
        <f t="shared" si="10"/>
        <v>25</v>
      </c>
      <c r="N86" s="8">
        <f t="shared" si="11"/>
        <v>45</v>
      </c>
      <c r="O86" s="8">
        <f t="shared" si="12"/>
        <v>50</v>
      </c>
      <c r="P86" s="8">
        <f t="shared" si="13"/>
        <v>0</v>
      </c>
      <c r="Q86" s="9">
        <f t="shared" si="14"/>
        <v>32</v>
      </c>
      <c r="R86" s="9">
        <f t="shared" si="15"/>
        <v>31.5</v>
      </c>
      <c r="S86" s="9">
        <f t="shared" si="16"/>
        <v>23</v>
      </c>
      <c r="T86" s="9">
        <f t="shared" si="17"/>
        <v>30</v>
      </c>
      <c r="U86" s="8">
        <f t="shared" si="18"/>
        <v>28.833333333333332</v>
      </c>
      <c r="V86" s="8">
        <f t="shared" si="19"/>
        <v>29.125</v>
      </c>
    </row>
    <row r="87" spans="1:22" ht="13.5" x14ac:dyDescent="0.25">
      <c r="A87" s="3">
        <f>RSI!A87</f>
        <v>42131</v>
      </c>
      <c r="B87" s="2">
        <f>RSI!B87</f>
        <v>2.7157</v>
      </c>
      <c r="C87" s="2">
        <f>RSI!I87</f>
        <v>39.086819632850492</v>
      </c>
      <c r="D87" s="2">
        <f>MACD!E87</f>
        <v>-3.4259462959744802E-3</v>
      </c>
      <c r="E87" s="2">
        <f>MACD!F87</f>
        <v>-3.4649881621265318E-3</v>
      </c>
      <c r="F87" s="2">
        <f>'Moving Avg'!D87</f>
        <v>2.7720199999999999</v>
      </c>
      <c r="G87" s="2">
        <f>'Moving Avg'!F87</f>
        <v>2.8019150000000002</v>
      </c>
      <c r="H87" s="2">
        <f>'Moving Avg'!G87</f>
        <v>2.8812180000000001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  <c r="M87" s="8">
        <f t="shared" si="10"/>
        <v>25</v>
      </c>
      <c r="N87" s="8">
        <f t="shared" si="11"/>
        <v>0</v>
      </c>
      <c r="O87" s="8">
        <f t="shared" si="12"/>
        <v>50</v>
      </c>
      <c r="P87" s="8">
        <f t="shared" si="13"/>
        <v>0</v>
      </c>
      <c r="Q87" s="9">
        <f t="shared" si="14"/>
        <v>16.25</v>
      </c>
      <c r="R87" s="9">
        <f t="shared" si="15"/>
        <v>22.5</v>
      </c>
      <c r="S87" s="9">
        <f t="shared" si="16"/>
        <v>16.25</v>
      </c>
      <c r="T87" s="9">
        <f t="shared" si="17"/>
        <v>18.75</v>
      </c>
      <c r="U87" s="8">
        <f t="shared" si="18"/>
        <v>18.333333333333332</v>
      </c>
      <c r="V87" s="8">
        <f t="shared" si="19"/>
        <v>18.4375</v>
      </c>
    </row>
    <row r="88" spans="1:22" ht="13.5" x14ac:dyDescent="0.25">
      <c r="A88" s="3">
        <f>RSI!A88</f>
        <v>42132</v>
      </c>
      <c r="B88" s="2">
        <f>RSI!B88</f>
        <v>2.8153999999999999</v>
      </c>
      <c r="C88" s="2">
        <f>RSI!I88</f>
        <v>49.449443579165134</v>
      </c>
      <c r="D88" s="2">
        <f>MACD!E88</f>
        <v>-7.7644897190913831E-3</v>
      </c>
      <c r="E88" s="2">
        <f>MACD!F88</f>
        <v>-4.3248884735195021E-3</v>
      </c>
      <c r="F88" s="2">
        <f>'Moving Avg'!D88</f>
        <v>2.7673200000000002</v>
      </c>
      <c r="G88" s="2">
        <f>'Moving Avg'!F88</f>
        <v>2.7980999999999998</v>
      </c>
      <c r="H88" s="2">
        <f>'Moving Avg'!G88</f>
        <v>2.8767600000000004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BULLISH DIVERGENCE</v>
      </c>
      <c r="M88" s="8">
        <f t="shared" si="10"/>
        <v>25</v>
      </c>
      <c r="N88" s="8">
        <f t="shared" si="11"/>
        <v>45</v>
      </c>
      <c r="O88" s="8">
        <f t="shared" si="12"/>
        <v>50</v>
      </c>
      <c r="P88" s="8">
        <f t="shared" si="13"/>
        <v>83</v>
      </c>
      <c r="Q88" s="9">
        <f t="shared" si="14"/>
        <v>44.45</v>
      </c>
      <c r="R88" s="9">
        <f t="shared" si="15"/>
        <v>52.25</v>
      </c>
      <c r="S88" s="9">
        <f t="shared" si="16"/>
        <v>60.35</v>
      </c>
      <c r="T88" s="9">
        <f t="shared" si="17"/>
        <v>50.75</v>
      </c>
      <c r="U88" s="8">
        <f t="shared" si="18"/>
        <v>52.35</v>
      </c>
      <c r="V88" s="8">
        <f t="shared" si="19"/>
        <v>51.95</v>
      </c>
    </row>
    <row r="89" spans="1:22" ht="13.5" x14ac:dyDescent="0.25">
      <c r="A89" s="3">
        <f>RSI!A89</f>
        <v>42135</v>
      </c>
      <c r="B89" s="2">
        <f>RSI!B89</f>
        <v>2.8212999999999999</v>
      </c>
      <c r="C89" s="2">
        <f>RSI!I89</f>
        <v>49.991622666815289</v>
      </c>
      <c r="D89" s="2">
        <f>MACD!E89</f>
        <v>-4.6307047688944891E-3</v>
      </c>
      <c r="E89" s="2">
        <f>MACD!F89</f>
        <v>-4.3860517325945E-3</v>
      </c>
      <c r="F89" s="2">
        <f>'Moving Avg'!D89</f>
        <v>2.7767000000000004</v>
      </c>
      <c r="G89" s="2">
        <f>'Moving Avg'!F89</f>
        <v>2.7954599999999994</v>
      </c>
      <c r="H89" s="2">
        <f>'Moving Avg'!G89</f>
        <v>2.8728900000000004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  <c r="M89" s="8">
        <f t="shared" si="10"/>
        <v>25</v>
      </c>
      <c r="N89" s="8">
        <f t="shared" si="11"/>
        <v>45</v>
      </c>
      <c r="O89" s="8">
        <f t="shared" si="12"/>
        <v>50</v>
      </c>
      <c r="P89" s="8">
        <f t="shared" si="13"/>
        <v>100</v>
      </c>
      <c r="Q89" s="9">
        <f t="shared" si="14"/>
        <v>47</v>
      </c>
      <c r="R89" s="9">
        <f t="shared" si="15"/>
        <v>56.5</v>
      </c>
      <c r="S89" s="9">
        <f t="shared" si="16"/>
        <v>68</v>
      </c>
      <c r="T89" s="9">
        <f t="shared" si="17"/>
        <v>55</v>
      </c>
      <c r="U89" s="8">
        <f t="shared" si="18"/>
        <v>57.166666666666664</v>
      </c>
      <c r="V89" s="8">
        <f t="shared" si="19"/>
        <v>56.625</v>
      </c>
    </row>
    <row r="90" spans="1:22" ht="13.5" x14ac:dyDescent="0.25">
      <c r="A90" s="3">
        <f>RSI!A90</f>
        <v>42136</v>
      </c>
      <c r="B90" s="2">
        <f>RSI!B90</f>
        <v>2.7801999999999998</v>
      </c>
      <c r="C90" s="2">
        <f>RSI!I90</f>
        <v>46.268742858668794</v>
      </c>
      <c r="D90" s="2">
        <f>MACD!E90</f>
        <v>1.4739688460885247E-4</v>
      </c>
      <c r="E90" s="2">
        <f>MACD!F90</f>
        <v>-3.4793620091538298E-3</v>
      </c>
      <c r="F90" s="2">
        <f>'Moving Avg'!D90</f>
        <v>2.7837400000000003</v>
      </c>
      <c r="G90" s="2">
        <f>'Moving Avg'!F90</f>
        <v>2.7978049999999999</v>
      </c>
      <c r="H90" s="2">
        <f>'Moving Avg'!G90</f>
        <v>2.8669060000000006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25</v>
      </c>
      <c r="N90" s="8">
        <f t="shared" si="11"/>
        <v>0</v>
      </c>
      <c r="O90" s="8">
        <f t="shared" si="12"/>
        <v>50</v>
      </c>
      <c r="P90" s="8">
        <f t="shared" si="13"/>
        <v>100</v>
      </c>
      <c r="Q90" s="9">
        <f t="shared" si="14"/>
        <v>31.25</v>
      </c>
      <c r="R90" s="9">
        <f t="shared" si="15"/>
        <v>47.5</v>
      </c>
      <c r="S90" s="9">
        <f t="shared" si="16"/>
        <v>61.25</v>
      </c>
      <c r="T90" s="9">
        <f t="shared" si="17"/>
        <v>43.75</v>
      </c>
      <c r="U90" s="8">
        <f t="shared" si="18"/>
        <v>46.666666666666664</v>
      </c>
      <c r="V90" s="8">
        <f t="shared" si="19"/>
        <v>45.9375</v>
      </c>
    </row>
    <row r="91" spans="1:22" ht="13.5" x14ac:dyDescent="0.25">
      <c r="A91" s="3">
        <f>RSI!A91</f>
        <v>42137</v>
      </c>
      <c r="B91" s="2">
        <f>RSI!B91</f>
        <v>2.7040000000000002</v>
      </c>
      <c r="C91" s="2">
        <f>RSI!I91</f>
        <v>40.279598904087464</v>
      </c>
      <c r="D91" s="2">
        <f>MACD!E91</f>
        <v>1.459123838653209E-2</v>
      </c>
      <c r="E91" s="2">
        <f>MACD!F91</f>
        <v>1.3475806998335419E-4</v>
      </c>
      <c r="F91" s="2">
        <f>'Moving Avg'!D91</f>
        <v>2.7673200000000002</v>
      </c>
      <c r="G91" s="2">
        <f>'Moving Avg'!F91</f>
        <v>2.7975149999999998</v>
      </c>
      <c r="H91" s="2">
        <f>'Moving Avg'!G91</f>
        <v>2.8595160000000011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50</v>
      </c>
      <c r="P91" s="8">
        <f t="shared" si="13"/>
        <v>0</v>
      </c>
      <c r="Q91" s="9">
        <f t="shared" si="14"/>
        <v>16.25</v>
      </c>
      <c r="R91" s="9">
        <f t="shared" si="15"/>
        <v>22.5</v>
      </c>
      <c r="S91" s="9">
        <f t="shared" si="16"/>
        <v>16.25</v>
      </c>
      <c r="T91" s="9">
        <f t="shared" si="17"/>
        <v>18.75</v>
      </c>
      <c r="U91" s="8">
        <f t="shared" si="18"/>
        <v>18.333333333333332</v>
      </c>
      <c r="V91" s="8">
        <f t="shared" si="19"/>
        <v>18.4375</v>
      </c>
    </row>
    <row r="92" spans="1:22" ht="13.5" x14ac:dyDescent="0.25">
      <c r="A92" s="3">
        <f>RSI!A92</f>
        <v>42138</v>
      </c>
      <c r="B92" s="2">
        <f>RSI!B92</f>
        <v>2.6276999999999999</v>
      </c>
      <c r="C92" s="2">
        <f>RSI!I92</f>
        <v>35.345922878909548</v>
      </c>
      <c r="D92" s="2">
        <f>MACD!E92</f>
        <v>3.4023407786767823E-2</v>
      </c>
      <c r="E92" s="2">
        <f>MACD!F92</f>
        <v>6.9124880133402487E-3</v>
      </c>
      <c r="F92" s="2">
        <f>'Moving Avg'!D92</f>
        <v>2.7497199999999999</v>
      </c>
      <c r="G92" s="2">
        <f>'Moving Avg'!F92</f>
        <v>2.7916499999999997</v>
      </c>
      <c r="H92" s="2">
        <f>'Moving Avg'!G92</f>
        <v>2.8514220000000012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0</v>
      </c>
      <c r="Q92" s="9">
        <f t="shared" si="14"/>
        <v>16.25</v>
      </c>
      <c r="R92" s="9">
        <f t="shared" si="15"/>
        <v>22.5</v>
      </c>
      <c r="S92" s="9">
        <f t="shared" si="16"/>
        <v>16.25</v>
      </c>
      <c r="T92" s="9">
        <f t="shared" si="17"/>
        <v>18.75</v>
      </c>
      <c r="U92" s="8">
        <f t="shared" si="18"/>
        <v>18.333333333333332</v>
      </c>
      <c r="V92" s="8">
        <f t="shared" si="19"/>
        <v>18.4375</v>
      </c>
    </row>
    <row r="93" spans="1:22" ht="13.5" x14ac:dyDescent="0.25">
      <c r="A93" s="3">
        <f>RSI!A93</f>
        <v>42139</v>
      </c>
      <c r="B93" s="2">
        <f>RSI!B93</f>
        <v>2.6981000000000002</v>
      </c>
      <c r="C93" s="2">
        <f>RSI!I93</f>
        <v>42.361032869819944</v>
      </c>
      <c r="D93" s="2">
        <f>MACD!E93</f>
        <v>4.2719000248072181E-2</v>
      </c>
      <c r="E93" s="2">
        <f>MACD!F93</f>
        <v>1.4073790460286636E-2</v>
      </c>
      <c r="F93" s="2">
        <f>'Moving Avg'!D93</f>
        <v>2.7262599999999999</v>
      </c>
      <c r="G93" s="2">
        <f>'Moving Avg'!F93</f>
        <v>2.7872499999999993</v>
      </c>
      <c r="H93" s="2">
        <f>'Moving Avg'!G93</f>
        <v>2.8455560000000006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0</v>
      </c>
      <c r="Q93" s="9">
        <f t="shared" si="14"/>
        <v>16.25</v>
      </c>
      <c r="R93" s="9">
        <f t="shared" si="15"/>
        <v>22.5</v>
      </c>
      <c r="S93" s="9">
        <f t="shared" si="16"/>
        <v>16.25</v>
      </c>
      <c r="T93" s="9">
        <f t="shared" si="17"/>
        <v>18.75</v>
      </c>
      <c r="U93" s="8">
        <f t="shared" si="18"/>
        <v>18.333333333333332</v>
      </c>
      <c r="V93" s="8">
        <f t="shared" si="19"/>
        <v>18.4375</v>
      </c>
    </row>
    <row r="94" spans="1:22" ht="13.5" x14ac:dyDescent="0.25">
      <c r="A94" s="3">
        <f>RSI!A94</f>
        <v>42142</v>
      </c>
      <c r="B94" s="2">
        <f>RSI!B94</f>
        <v>2.6922000000000001</v>
      </c>
      <c r="C94" s="2">
        <f>RSI!I94</f>
        <v>41.950226739083547</v>
      </c>
      <c r="D94" s="2">
        <f>MACD!E94</f>
        <v>4.1163478669343778E-2</v>
      </c>
      <c r="E94" s="2">
        <f>MACD!F94</f>
        <v>1.9491728102098066E-2</v>
      </c>
      <c r="F94" s="2">
        <f>'Moving Avg'!D94</f>
        <v>2.7004399999999995</v>
      </c>
      <c r="G94" s="2">
        <f>'Moving Avg'!F94</f>
        <v>2.7805050000000002</v>
      </c>
      <c r="H94" s="2">
        <f>'Moving Avg'!G94</f>
        <v>2.8389860000000011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0</v>
      </c>
      <c r="Q94" s="9">
        <f t="shared" si="14"/>
        <v>16.25</v>
      </c>
      <c r="R94" s="9">
        <f t="shared" si="15"/>
        <v>22.5</v>
      </c>
      <c r="S94" s="9">
        <f t="shared" si="16"/>
        <v>16.25</v>
      </c>
      <c r="T94" s="9">
        <f t="shared" si="17"/>
        <v>18.75</v>
      </c>
      <c r="U94" s="8">
        <f t="shared" si="18"/>
        <v>18.333333333333332</v>
      </c>
      <c r="V94" s="8">
        <f t="shared" si="19"/>
        <v>18.4375</v>
      </c>
    </row>
    <row r="95" spans="1:22" ht="13.5" x14ac:dyDescent="0.25">
      <c r="A95" s="3">
        <f>RSI!A95</f>
        <v>42143</v>
      </c>
      <c r="B95" s="2">
        <f>RSI!B95</f>
        <v>2.7040000000000002</v>
      </c>
      <c r="C95" s="2">
        <f>RSI!I95</f>
        <v>43.137929387344606</v>
      </c>
      <c r="D95" s="2">
        <f>MACD!E95</f>
        <v>3.5015266849322213E-2</v>
      </c>
      <c r="E95" s="2">
        <f>MACD!F95</f>
        <v>2.2596435851542897E-2</v>
      </c>
      <c r="F95" s="2">
        <f>'Moving Avg'!D95</f>
        <v>2.6852</v>
      </c>
      <c r="G95" s="2">
        <f>'Moving Avg'!F95</f>
        <v>2.7743500000000001</v>
      </c>
      <c r="H95" s="2">
        <f>'Moving Avg'!G95</f>
        <v>2.8344120000000008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0</v>
      </c>
      <c r="Q95" s="9">
        <f t="shared" si="14"/>
        <v>16.25</v>
      </c>
      <c r="R95" s="9">
        <f t="shared" si="15"/>
        <v>22.5</v>
      </c>
      <c r="S95" s="9">
        <f t="shared" si="16"/>
        <v>16.25</v>
      </c>
      <c r="T95" s="9">
        <f t="shared" si="17"/>
        <v>18.75</v>
      </c>
      <c r="U95" s="8">
        <f t="shared" si="18"/>
        <v>18.333333333333332</v>
      </c>
      <c r="V95" s="8">
        <f t="shared" si="19"/>
        <v>18.4375</v>
      </c>
    </row>
    <row r="96" spans="1:22" ht="13.5" x14ac:dyDescent="0.25">
      <c r="A96" s="3">
        <f>RSI!A96</f>
        <v>42144</v>
      </c>
      <c r="B96" s="2">
        <f>RSI!B96</f>
        <v>2.6922000000000001</v>
      </c>
      <c r="C96" s="2">
        <f>RSI!I96</f>
        <v>42.20792314517454</v>
      </c>
      <c r="D96" s="2">
        <f>MACD!E96</f>
        <v>3.7463644860994183E-2</v>
      </c>
      <c r="E96" s="2">
        <f>MACD!F96</f>
        <v>2.5569877653433153E-2</v>
      </c>
      <c r="F96" s="2">
        <f>'Moving Avg'!D96</f>
        <v>2.6828400000000001</v>
      </c>
      <c r="G96" s="2">
        <f>'Moving Avg'!F96</f>
        <v>2.7676050000000001</v>
      </c>
      <c r="H96" s="2">
        <f>'Moving Avg'!G96</f>
        <v>2.8278420000000004</v>
      </c>
      <c r="I96" s="2">
        <f>'Moving Avg'!H96</f>
        <v>0</v>
      </c>
      <c r="J96" s="6" t="str">
        <f>OBV!F96</f>
        <v>BEARISH</v>
      </c>
      <c r="K96" s="6" t="str">
        <f>OBV!G96</f>
        <v>WEAK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0</v>
      </c>
      <c r="Q96" s="9">
        <f t="shared" si="14"/>
        <v>16.25</v>
      </c>
      <c r="R96" s="9">
        <f t="shared" si="15"/>
        <v>22.5</v>
      </c>
      <c r="S96" s="9">
        <f t="shared" si="16"/>
        <v>16.25</v>
      </c>
      <c r="T96" s="9">
        <f t="shared" si="17"/>
        <v>18.75</v>
      </c>
      <c r="U96" s="8">
        <f t="shared" si="18"/>
        <v>18.333333333333332</v>
      </c>
      <c r="V96" s="8">
        <f t="shared" si="19"/>
        <v>18.4375</v>
      </c>
    </row>
    <row r="97" spans="1:22" ht="13.5" x14ac:dyDescent="0.25">
      <c r="A97" s="3">
        <f>RSI!A97</f>
        <v>42145</v>
      </c>
      <c r="B97" s="2">
        <f>RSI!B97</f>
        <v>2.6745999999999999</v>
      </c>
      <c r="C97" s="2">
        <f>RSI!I97</f>
        <v>40.795219120701773</v>
      </c>
      <c r="D97" s="2">
        <f>MACD!E97</f>
        <v>3.0497973561181446E-2</v>
      </c>
      <c r="E97" s="2">
        <f>MACD!F97</f>
        <v>2.6555496834982813E-2</v>
      </c>
      <c r="F97" s="2">
        <f>'Moving Avg'!D97</f>
        <v>2.6922199999999998</v>
      </c>
      <c r="G97" s="2">
        <f>'Moving Avg'!F97</f>
        <v>2.7617400000000001</v>
      </c>
      <c r="H97" s="2">
        <f>'Moving Avg'!G97</f>
        <v>2.8206860000000007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BEARISH DIVERGENCE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33</v>
      </c>
      <c r="Q97" s="9">
        <f t="shared" si="14"/>
        <v>21.2</v>
      </c>
      <c r="R97" s="9">
        <f t="shared" si="15"/>
        <v>30.75</v>
      </c>
      <c r="S97" s="9">
        <f t="shared" si="16"/>
        <v>31.1</v>
      </c>
      <c r="T97" s="9">
        <f t="shared" si="17"/>
        <v>27</v>
      </c>
      <c r="U97" s="8">
        <f t="shared" si="18"/>
        <v>27.683333333333337</v>
      </c>
      <c r="V97" s="8">
        <f t="shared" si="19"/>
        <v>27.512500000000003</v>
      </c>
    </row>
    <row r="98" spans="1:22" ht="13.5" x14ac:dyDescent="0.25">
      <c r="A98" s="3">
        <f>RSI!A98</f>
        <v>42146</v>
      </c>
      <c r="B98" s="2">
        <f>RSI!B98</f>
        <v>2.6276999999999999</v>
      </c>
      <c r="C98" s="2">
        <f>RSI!I98</f>
        <v>37.220182041941825</v>
      </c>
      <c r="D98" s="2">
        <f>MACD!E98</f>
        <v>4.3973895208778924E-2</v>
      </c>
      <c r="E98" s="2">
        <f>MACD!F98</f>
        <v>3.0039176509742038E-2</v>
      </c>
      <c r="F98" s="2">
        <f>'Moving Avg'!D98</f>
        <v>2.67814</v>
      </c>
      <c r="G98" s="2">
        <f>'Moving Avg'!F98</f>
        <v>2.7538199999999997</v>
      </c>
      <c r="H98" s="2">
        <f>'Moving Avg'!G98</f>
        <v>2.814352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50</v>
      </c>
      <c r="P98" s="8">
        <f t="shared" si="13"/>
        <v>0</v>
      </c>
      <c r="Q98" s="9">
        <f t="shared" si="14"/>
        <v>16.25</v>
      </c>
      <c r="R98" s="9">
        <f t="shared" si="15"/>
        <v>22.5</v>
      </c>
      <c r="S98" s="9">
        <f t="shared" si="16"/>
        <v>16.25</v>
      </c>
      <c r="T98" s="9">
        <f t="shared" si="17"/>
        <v>18.75</v>
      </c>
      <c r="U98" s="8">
        <f t="shared" si="18"/>
        <v>18.333333333333332</v>
      </c>
      <c r="V98" s="8">
        <f t="shared" si="19"/>
        <v>18.4375</v>
      </c>
    </row>
    <row r="99" spans="1:22" ht="13.5" x14ac:dyDescent="0.25">
      <c r="A99" s="3">
        <f>RSI!A99</f>
        <v>42149</v>
      </c>
      <c r="B99" s="2">
        <f>RSI!B99</f>
        <v>2.6629</v>
      </c>
      <c r="C99" s="2">
        <f>RSI!I99</f>
        <v>41.372826428415799</v>
      </c>
      <c r="D99" s="2">
        <f>MACD!E99</f>
        <v>5.4470142708078484E-2</v>
      </c>
      <c r="E99" s="2">
        <f>MACD!F99</f>
        <v>3.4925369749409324E-2</v>
      </c>
      <c r="F99" s="2">
        <f>'Moving Avg'!D99</f>
        <v>2.6722799999999998</v>
      </c>
      <c r="G99" s="2">
        <f>'Moving Avg'!F99</f>
        <v>2.7453149999999997</v>
      </c>
      <c r="H99" s="2">
        <f>'Moving Avg'!G99</f>
        <v>2.8084860000000003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50</v>
      </c>
      <c r="P99" s="8">
        <f t="shared" si="13"/>
        <v>0</v>
      </c>
      <c r="Q99" s="9">
        <f t="shared" si="14"/>
        <v>16.25</v>
      </c>
      <c r="R99" s="9">
        <f t="shared" si="15"/>
        <v>22.5</v>
      </c>
      <c r="S99" s="9">
        <f t="shared" si="16"/>
        <v>16.25</v>
      </c>
      <c r="T99" s="9">
        <f t="shared" si="17"/>
        <v>18.75</v>
      </c>
      <c r="U99" s="8">
        <f t="shared" si="18"/>
        <v>18.333333333333332</v>
      </c>
      <c r="V99" s="8">
        <f t="shared" si="19"/>
        <v>18.4375</v>
      </c>
    </row>
    <row r="100" spans="1:22" ht="13.5" x14ac:dyDescent="0.25">
      <c r="A100" s="3">
        <f>RSI!A100</f>
        <v>42150</v>
      </c>
      <c r="B100" s="2">
        <f>RSI!B100</f>
        <v>2.7391999999999999</v>
      </c>
      <c r="C100" s="2">
        <f>RSI!I100</f>
        <v>49.214534727711253</v>
      </c>
      <c r="D100" s="2">
        <f>MACD!E100</f>
        <v>5.1903155504303911E-2</v>
      </c>
      <c r="E100" s="2">
        <f>MACD!F100</f>
        <v>3.8320926900388241E-2</v>
      </c>
      <c r="F100" s="2">
        <f>'Moving Avg'!D100</f>
        <v>2.6793199999999997</v>
      </c>
      <c r="G100" s="2">
        <f>'Moving Avg'!F100</f>
        <v>2.74092</v>
      </c>
      <c r="H100" s="2">
        <f>'Moving Avg'!G100</f>
        <v>2.8046160000000002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BEARISH DIVERGENCE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0</v>
      </c>
      <c r="Q100" s="9">
        <f t="shared" si="14"/>
        <v>16.25</v>
      </c>
      <c r="R100" s="9">
        <f t="shared" si="15"/>
        <v>22.5</v>
      </c>
      <c r="S100" s="9">
        <f t="shared" si="16"/>
        <v>16.25</v>
      </c>
      <c r="T100" s="9">
        <f t="shared" si="17"/>
        <v>18.75</v>
      </c>
      <c r="U100" s="8">
        <f t="shared" si="18"/>
        <v>18.333333333333332</v>
      </c>
      <c r="V100" s="8">
        <f t="shared" si="19"/>
        <v>18.4375</v>
      </c>
    </row>
    <row r="101" spans="1:22" ht="13.5" x14ac:dyDescent="0.25">
      <c r="A101" s="3">
        <f>RSI!A101</f>
        <v>42151</v>
      </c>
      <c r="B101" s="2">
        <f>RSI!B101</f>
        <v>2.7332999999999998</v>
      </c>
      <c r="C101" s="2">
        <f>RSI!I101</f>
        <v>48.67240072037032</v>
      </c>
      <c r="D101" s="2">
        <f>MACD!E101</f>
        <v>3.8481690823234604E-2</v>
      </c>
      <c r="E101" s="2">
        <f>MACD!F101</f>
        <v>3.835307968495752E-2</v>
      </c>
      <c r="F101" s="2">
        <f>'Moving Avg'!D101</f>
        <v>2.6875399999999998</v>
      </c>
      <c r="G101" s="2">
        <f>'Moving Avg'!F101</f>
        <v>2.7347599999999996</v>
      </c>
      <c r="H101" s="2">
        <f>'Moving Avg'!G101</f>
        <v>2.8006280000000006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67</v>
      </c>
      <c r="Q101" s="9">
        <f t="shared" si="14"/>
        <v>26.299999999999997</v>
      </c>
      <c r="R101" s="9">
        <f t="shared" si="15"/>
        <v>39.25</v>
      </c>
      <c r="S101" s="9">
        <f t="shared" si="16"/>
        <v>46.400000000000006</v>
      </c>
      <c r="T101" s="9">
        <f t="shared" si="17"/>
        <v>35.5</v>
      </c>
      <c r="U101" s="8">
        <f t="shared" si="18"/>
        <v>37.31666666666667</v>
      </c>
      <c r="V101" s="8">
        <f t="shared" si="19"/>
        <v>36.862499999999997</v>
      </c>
    </row>
    <row r="102" spans="1:22" ht="13.5" x14ac:dyDescent="0.25">
      <c r="A102" s="3">
        <f>RSI!A102</f>
        <v>42152</v>
      </c>
      <c r="B102" s="2">
        <f>RSI!B102</f>
        <v>2.8094999999999999</v>
      </c>
      <c r="C102" s="2">
        <f>RSI!I102</f>
        <v>55.491729493594775</v>
      </c>
      <c r="D102" s="2">
        <f>MACD!E102</f>
        <v>9.8109513628727996E-3</v>
      </c>
      <c r="E102" s="2">
        <f>MACD!F102</f>
        <v>3.2644654020540578E-2</v>
      </c>
      <c r="F102" s="2">
        <f>'Moving Avg'!D102</f>
        <v>2.7145199999999998</v>
      </c>
      <c r="G102" s="2">
        <f>'Moving Avg'!F102</f>
        <v>2.7321199999999997</v>
      </c>
      <c r="H102" s="2">
        <f>'Moving Avg'!G102</f>
        <v>2.7981640000000003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  <c r="M102" s="8">
        <f t="shared" si="10"/>
        <v>25</v>
      </c>
      <c r="N102" s="8">
        <f t="shared" si="11"/>
        <v>100</v>
      </c>
      <c r="O102" s="8">
        <f t="shared" si="12"/>
        <v>50</v>
      </c>
      <c r="P102" s="8">
        <f t="shared" si="13"/>
        <v>67</v>
      </c>
      <c r="Q102" s="9">
        <f t="shared" si="14"/>
        <v>61.3</v>
      </c>
      <c r="R102" s="9">
        <f t="shared" si="15"/>
        <v>59.25</v>
      </c>
      <c r="S102" s="9">
        <f t="shared" si="16"/>
        <v>61.400000000000006</v>
      </c>
      <c r="T102" s="9">
        <f t="shared" si="17"/>
        <v>60.5</v>
      </c>
      <c r="U102" s="8">
        <f t="shared" si="18"/>
        <v>60.65</v>
      </c>
      <c r="V102" s="8">
        <f t="shared" si="19"/>
        <v>60.612499999999997</v>
      </c>
    </row>
    <row r="103" spans="1:22" ht="13.5" x14ac:dyDescent="0.25">
      <c r="A103" s="3">
        <f>RSI!A103</f>
        <v>42153</v>
      </c>
      <c r="B103" s="2">
        <f>RSI!B103</f>
        <v>2.7860999999999998</v>
      </c>
      <c r="C103" s="2">
        <f>RSI!I103</f>
        <v>53.156175182184853</v>
      </c>
      <c r="D103" s="2">
        <f>MACD!E103</f>
        <v>-2.2713767198929702E-3</v>
      </c>
      <c r="E103" s="2">
        <f>MACD!F103</f>
        <v>2.566144787245387E-2</v>
      </c>
      <c r="F103" s="2">
        <f>'Moving Avg'!D103</f>
        <v>2.7462</v>
      </c>
      <c r="G103" s="2">
        <f>'Moving Avg'!F103</f>
        <v>2.7294799999999997</v>
      </c>
      <c r="H103" s="2">
        <f>'Moving Avg'!G103</f>
        <v>2.7953479999999997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  <c r="M103" s="8">
        <f t="shared" si="10"/>
        <v>25</v>
      </c>
      <c r="N103" s="8">
        <f t="shared" si="11"/>
        <v>100</v>
      </c>
      <c r="O103" s="8">
        <f t="shared" si="12"/>
        <v>50</v>
      </c>
      <c r="P103" s="8">
        <f t="shared" si="13"/>
        <v>67</v>
      </c>
      <c r="Q103" s="9">
        <f t="shared" si="14"/>
        <v>61.3</v>
      </c>
      <c r="R103" s="9">
        <f t="shared" si="15"/>
        <v>59.25</v>
      </c>
      <c r="S103" s="9">
        <f t="shared" si="16"/>
        <v>61.400000000000006</v>
      </c>
      <c r="T103" s="9">
        <f t="shared" si="17"/>
        <v>60.5</v>
      </c>
      <c r="U103" s="8">
        <f t="shared" si="18"/>
        <v>60.65</v>
      </c>
      <c r="V103" s="8">
        <f t="shared" si="19"/>
        <v>60.612499999999997</v>
      </c>
    </row>
    <row r="104" spans="1:22" ht="13.5" x14ac:dyDescent="0.25">
      <c r="A104" s="3">
        <f>RSI!A104</f>
        <v>42156</v>
      </c>
      <c r="B104" s="2">
        <f>RSI!B104</f>
        <v>2.7040000000000002</v>
      </c>
      <c r="C104" s="2">
        <f>RSI!I104</f>
        <v>45.862717349886559</v>
      </c>
      <c r="D104" s="2">
        <f>MACD!E104</f>
        <v>-7.5407633748247882E-3</v>
      </c>
      <c r="E104" s="2">
        <f>MACD!F104</f>
        <v>1.902100562299814E-2</v>
      </c>
      <c r="F104" s="2">
        <f>'Moving Avg'!D104</f>
        <v>2.7544200000000001</v>
      </c>
      <c r="G104" s="2">
        <f>'Moving Avg'!F104</f>
        <v>2.7259599999999997</v>
      </c>
      <c r="H104" s="2">
        <f>'Moving Avg'!G104</f>
        <v>2.7925339999999998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  <c r="M104" s="8">
        <f t="shared" si="10"/>
        <v>25</v>
      </c>
      <c r="N104" s="8">
        <f t="shared" si="11"/>
        <v>100</v>
      </c>
      <c r="O104" s="8">
        <f t="shared" si="12"/>
        <v>50</v>
      </c>
      <c r="P104" s="8">
        <f t="shared" si="13"/>
        <v>67</v>
      </c>
      <c r="Q104" s="9">
        <f t="shared" si="14"/>
        <v>61.3</v>
      </c>
      <c r="R104" s="9">
        <f t="shared" si="15"/>
        <v>59.25</v>
      </c>
      <c r="S104" s="9">
        <f t="shared" si="16"/>
        <v>61.400000000000006</v>
      </c>
      <c r="T104" s="9">
        <f t="shared" si="17"/>
        <v>60.5</v>
      </c>
      <c r="U104" s="8">
        <f t="shared" si="18"/>
        <v>60.65</v>
      </c>
      <c r="V104" s="8">
        <f t="shared" si="19"/>
        <v>60.612499999999997</v>
      </c>
    </row>
    <row r="105" spans="1:22" ht="13.5" x14ac:dyDescent="0.25">
      <c r="A105" s="3">
        <f>RSI!A105</f>
        <v>42157</v>
      </c>
      <c r="B105" s="2">
        <f>RSI!B105</f>
        <v>2.6511999999999998</v>
      </c>
      <c r="C105" s="2">
        <f>RSI!I105</f>
        <v>41.882658933664793</v>
      </c>
      <c r="D105" s="2">
        <f>MACD!E105</f>
        <v>-5.9912427953578984E-3</v>
      </c>
      <c r="E105" s="2">
        <f>MACD!F105</f>
        <v>1.4018555939326932E-2</v>
      </c>
      <c r="F105" s="2">
        <f>'Moving Avg'!D105</f>
        <v>2.7368199999999998</v>
      </c>
      <c r="G105" s="2">
        <f>'Moving Avg'!F105</f>
        <v>2.7212699999999996</v>
      </c>
      <c r="H105" s="2">
        <f>'Moving Avg'!G105</f>
        <v>2.7873719999999991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BULLISH DIVERGENCE</v>
      </c>
      <c r="M105" s="8">
        <f t="shared" si="10"/>
        <v>25</v>
      </c>
      <c r="N105" s="8">
        <f t="shared" si="11"/>
        <v>100</v>
      </c>
      <c r="O105" s="8">
        <f t="shared" si="12"/>
        <v>50</v>
      </c>
      <c r="P105" s="8">
        <f t="shared" si="13"/>
        <v>50</v>
      </c>
      <c r="Q105" s="9">
        <f t="shared" si="14"/>
        <v>58.75</v>
      </c>
      <c r="R105" s="9">
        <f t="shared" si="15"/>
        <v>55</v>
      </c>
      <c r="S105" s="9">
        <f t="shared" si="16"/>
        <v>53.75</v>
      </c>
      <c r="T105" s="9">
        <f t="shared" si="17"/>
        <v>56.25</v>
      </c>
      <c r="U105" s="8">
        <f t="shared" si="18"/>
        <v>55.833333333333336</v>
      </c>
      <c r="V105" s="8">
        <f t="shared" si="19"/>
        <v>55.9375</v>
      </c>
    </row>
    <row r="106" spans="1:22" ht="13.5" x14ac:dyDescent="0.25">
      <c r="A106" s="3">
        <f>RSI!A106</f>
        <v>42158</v>
      </c>
      <c r="B106" s="2">
        <f>RSI!B106</f>
        <v>2.6394000000000002</v>
      </c>
      <c r="C106" s="2">
        <f>RSI!I106</f>
        <v>41.025780362372416</v>
      </c>
      <c r="D106" s="2">
        <f>MACD!E106</f>
        <v>-5.0485558137771669E-3</v>
      </c>
      <c r="E106" s="2">
        <f>MACD!F106</f>
        <v>1.0205133588706113E-2</v>
      </c>
      <c r="F106" s="2">
        <f>'Moving Avg'!D106</f>
        <v>2.7180399999999998</v>
      </c>
      <c r="G106" s="2">
        <f>'Moving Avg'!F106</f>
        <v>2.7139350000000002</v>
      </c>
      <c r="H106" s="2">
        <f>'Moving Avg'!G106</f>
        <v>2.7836179999999997</v>
      </c>
      <c r="I106" s="2">
        <f>'Moving Avg'!H106</f>
        <v>0</v>
      </c>
      <c r="J106" s="6" t="str">
        <f>OBV!F106</f>
        <v>BULLISH</v>
      </c>
      <c r="K106" s="6" t="str">
        <f>OBV!G106</f>
        <v>WEAK</v>
      </c>
      <c r="L106" s="6" t="str">
        <f>OBV!H106</f>
        <v>BULLISH DIVERGENCE</v>
      </c>
      <c r="M106" s="8">
        <f t="shared" si="10"/>
        <v>25</v>
      </c>
      <c r="N106" s="8">
        <f t="shared" si="11"/>
        <v>45</v>
      </c>
      <c r="O106" s="8">
        <f t="shared" si="12"/>
        <v>50</v>
      </c>
      <c r="P106" s="8">
        <f t="shared" si="13"/>
        <v>50</v>
      </c>
      <c r="Q106" s="9">
        <f t="shared" si="14"/>
        <v>39.5</v>
      </c>
      <c r="R106" s="9">
        <f t="shared" si="15"/>
        <v>44</v>
      </c>
      <c r="S106" s="9">
        <f t="shared" si="16"/>
        <v>45.5</v>
      </c>
      <c r="T106" s="9">
        <f t="shared" si="17"/>
        <v>42.5</v>
      </c>
      <c r="U106" s="8">
        <f t="shared" si="18"/>
        <v>43</v>
      </c>
      <c r="V106" s="8">
        <f t="shared" si="19"/>
        <v>42.875</v>
      </c>
    </row>
    <row r="107" spans="1:22" ht="13.5" x14ac:dyDescent="0.25">
      <c r="A107" s="3">
        <f>RSI!A107</f>
        <v>42159</v>
      </c>
      <c r="B107" s="2">
        <f>RSI!B107</f>
        <v>2.7978000000000001</v>
      </c>
      <c r="C107" s="2">
        <f>RSI!I107</f>
        <v>54.486855112435244</v>
      </c>
      <c r="D107" s="2">
        <f>MACD!E107</f>
        <v>-1.8091766232040118E-2</v>
      </c>
      <c r="E107" s="2">
        <f>MACD!F107</f>
        <v>4.5457536245568676E-3</v>
      </c>
      <c r="F107" s="2">
        <f>'Moving Avg'!D107</f>
        <v>2.7157</v>
      </c>
      <c r="G107" s="2">
        <f>'Moving Avg'!F107</f>
        <v>2.7180399999999998</v>
      </c>
      <c r="H107" s="2">
        <f>'Moving Avg'!G107</f>
        <v>2.782913999999999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  <c r="M107" s="8">
        <f t="shared" si="10"/>
        <v>25</v>
      </c>
      <c r="N107" s="8">
        <f t="shared" si="11"/>
        <v>100</v>
      </c>
      <c r="O107" s="8">
        <f t="shared" si="12"/>
        <v>50</v>
      </c>
      <c r="P107" s="8">
        <f t="shared" si="13"/>
        <v>0</v>
      </c>
      <c r="Q107" s="9">
        <f t="shared" si="14"/>
        <v>51.25</v>
      </c>
      <c r="R107" s="9">
        <f t="shared" si="15"/>
        <v>42.5</v>
      </c>
      <c r="S107" s="9">
        <f t="shared" si="16"/>
        <v>31.25</v>
      </c>
      <c r="T107" s="9">
        <f t="shared" si="17"/>
        <v>43.75</v>
      </c>
      <c r="U107" s="8">
        <f t="shared" si="18"/>
        <v>41.666666666666664</v>
      </c>
      <c r="V107" s="8">
        <f t="shared" si="19"/>
        <v>42.1875</v>
      </c>
    </row>
    <row r="108" spans="1:22" ht="13.5" x14ac:dyDescent="0.25">
      <c r="A108" s="3">
        <f>RSI!A108</f>
        <v>42160</v>
      </c>
      <c r="B108" s="2">
        <f>RSI!B108</f>
        <v>2.7625999999999999</v>
      </c>
      <c r="C108" s="2">
        <f>RSI!I108</f>
        <v>51.664683150228228</v>
      </c>
      <c r="D108" s="2">
        <f>MACD!E108</f>
        <v>-3.4116597571339113E-2</v>
      </c>
      <c r="E108" s="2">
        <f>MACD!F108</f>
        <v>-3.1867166146223288E-3</v>
      </c>
      <c r="F108" s="2">
        <f>'Moving Avg'!D108</f>
        <v>2.7109999999999999</v>
      </c>
      <c r="G108" s="2">
        <f>'Moving Avg'!F108</f>
        <v>2.7154000000000003</v>
      </c>
      <c r="H108" s="2">
        <f>'Moving Avg'!G108</f>
        <v>2.7800979999999988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CONFIRMED BEARISH</v>
      </c>
      <c r="M108" s="8">
        <f t="shared" si="10"/>
        <v>25</v>
      </c>
      <c r="N108" s="8">
        <f t="shared" si="11"/>
        <v>100</v>
      </c>
      <c r="O108" s="8">
        <f t="shared" si="12"/>
        <v>50</v>
      </c>
      <c r="P108" s="8">
        <f t="shared" si="13"/>
        <v>0</v>
      </c>
      <c r="Q108" s="9">
        <f t="shared" si="14"/>
        <v>51.25</v>
      </c>
      <c r="R108" s="9">
        <f t="shared" si="15"/>
        <v>42.5</v>
      </c>
      <c r="S108" s="9">
        <f t="shared" si="16"/>
        <v>31.25</v>
      </c>
      <c r="T108" s="9">
        <f t="shared" si="17"/>
        <v>43.75</v>
      </c>
      <c r="U108" s="8">
        <f t="shared" si="18"/>
        <v>41.666666666666664</v>
      </c>
      <c r="V108" s="8">
        <f t="shared" si="19"/>
        <v>42.1875</v>
      </c>
    </row>
    <row r="109" spans="1:22" ht="13.5" x14ac:dyDescent="0.25">
      <c r="A109" s="3">
        <f>RSI!A109</f>
        <v>42163</v>
      </c>
      <c r="B109" s="2">
        <f>RSI!B109</f>
        <v>2.7509000000000001</v>
      </c>
      <c r="C109" s="2">
        <f>RSI!I109</f>
        <v>50.724234442972872</v>
      </c>
      <c r="D109" s="2">
        <f>MACD!E109</f>
        <v>-4.1538142380518561E-2</v>
      </c>
      <c r="E109" s="2">
        <f>MACD!F109</f>
        <v>-1.0857001767801576E-2</v>
      </c>
      <c r="F109" s="2">
        <f>'Moving Avg'!D109</f>
        <v>2.7203799999999996</v>
      </c>
      <c r="G109" s="2">
        <f>'Moving Avg'!F109</f>
        <v>2.7118800000000003</v>
      </c>
      <c r="H109" s="2">
        <f>'Moving Avg'!G109</f>
        <v>2.7776339999999986</v>
      </c>
      <c r="I109" s="2">
        <f>'Moving Avg'!H109</f>
        <v>0</v>
      </c>
      <c r="J109" s="6" t="str">
        <f>OBV!F109</f>
        <v>BEARISH</v>
      </c>
      <c r="K109" s="6" t="str">
        <f>OBV!G109</f>
        <v>WEAK</v>
      </c>
      <c r="L109" s="6" t="str">
        <f>OBV!H109</f>
        <v>BEARISH DIVERGENCE</v>
      </c>
      <c r="M109" s="8">
        <f t="shared" si="10"/>
        <v>25</v>
      </c>
      <c r="N109" s="8">
        <f t="shared" si="11"/>
        <v>100</v>
      </c>
      <c r="O109" s="8">
        <f t="shared" si="12"/>
        <v>50</v>
      </c>
      <c r="P109" s="8">
        <f t="shared" si="13"/>
        <v>0</v>
      </c>
      <c r="Q109" s="9">
        <f t="shared" si="14"/>
        <v>51.25</v>
      </c>
      <c r="R109" s="9">
        <f t="shared" si="15"/>
        <v>42.5</v>
      </c>
      <c r="S109" s="9">
        <f t="shared" si="16"/>
        <v>31.25</v>
      </c>
      <c r="T109" s="9">
        <f t="shared" si="17"/>
        <v>43.75</v>
      </c>
      <c r="U109" s="8">
        <f t="shared" si="18"/>
        <v>41.666666666666664</v>
      </c>
      <c r="V109" s="8">
        <f t="shared" si="19"/>
        <v>42.1875</v>
      </c>
    </row>
    <row r="110" spans="1:22" ht="13.5" x14ac:dyDescent="0.25">
      <c r="A110" s="3">
        <f>RSI!A110</f>
        <v>42164</v>
      </c>
      <c r="B110" s="2">
        <f>RSI!B110</f>
        <v>2.6745999999999999</v>
      </c>
      <c r="C110" s="2">
        <f>RSI!I110</f>
        <v>44.974696499580205</v>
      </c>
      <c r="D110" s="2">
        <f>MACD!E110</f>
        <v>-3.0491909483088886E-2</v>
      </c>
      <c r="E110" s="2">
        <f>MACD!F110</f>
        <v>-1.4783983310859037E-2</v>
      </c>
      <c r="F110" s="2">
        <f>'Moving Avg'!D110</f>
        <v>2.72506</v>
      </c>
      <c r="G110" s="2">
        <f>'Moving Avg'!F110</f>
        <v>2.7066000000000003</v>
      </c>
      <c r="H110" s="2">
        <f>'Moving Avg'!G110</f>
        <v>2.773175999999999</v>
      </c>
      <c r="I110" s="2">
        <f>'Moving Avg'!H110</f>
        <v>0</v>
      </c>
      <c r="J110" s="6" t="str">
        <f>OBV!F110</f>
        <v>BEARISH</v>
      </c>
      <c r="K110" s="6" t="str">
        <f>OBV!G110</f>
        <v>WEAK</v>
      </c>
      <c r="L110" s="6" t="str">
        <f>OBV!H110</f>
        <v>BEARISH DIVERGENCE</v>
      </c>
      <c r="M110" s="8">
        <f t="shared" si="10"/>
        <v>25</v>
      </c>
      <c r="N110" s="8">
        <f t="shared" si="11"/>
        <v>45</v>
      </c>
      <c r="O110" s="8">
        <f t="shared" si="12"/>
        <v>50</v>
      </c>
      <c r="P110" s="8">
        <f t="shared" si="13"/>
        <v>0</v>
      </c>
      <c r="Q110" s="9">
        <f t="shared" si="14"/>
        <v>32</v>
      </c>
      <c r="R110" s="9">
        <f t="shared" si="15"/>
        <v>31.5</v>
      </c>
      <c r="S110" s="9">
        <f t="shared" si="16"/>
        <v>23</v>
      </c>
      <c r="T110" s="9">
        <f t="shared" si="17"/>
        <v>30</v>
      </c>
      <c r="U110" s="8">
        <f t="shared" si="18"/>
        <v>28.833333333333332</v>
      </c>
      <c r="V110" s="8">
        <f t="shared" si="19"/>
        <v>29.125</v>
      </c>
    </row>
    <row r="111" spans="1:22" ht="13.5" x14ac:dyDescent="0.25">
      <c r="A111" s="3">
        <f>RSI!A111</f>
        <v>42165</v>
      </c>
      <c r="B111" s="2">
        <f>RSI!B111</f>
        <v>2.6629</v>
      </c>
      <c r="C111" s="2">
        <f>RSI!I111</f>
        <v>44.148320609048703</v>
      </c>
      <c r="D111" s="2">
        <f>MACD!E111</f>
        <v>-2.0794810666207031E-2</v>
      </c>
      <c r="E111" s="2">
        <f>MACD!F111</f>
        <v>-1.5986148781928639E-2</v>
      </c>
      <c r="F111" s="2">
        <f>'Moving Avg'!D111</f>
        <v>2.7297599999999997</v>
      </c>
      <c r="G111" s="2">
        <f>'Moving Avg'!F111</f>
        <v>2.7045450000000004</v>
      </c>
      <c r="H111" s="2">
        <f>'Moving Avg'!G111</f>
        <v>2.770125999999999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BEARISH DIVERGENCE</v>
      </c>
      <c r="M111" s="8">
        <f t="shared" si="10"/>
        <v>25</v>
      </c>
      <c r="N111" s="8">
        <f t="shared" si="11"/>
        <v>45</v>
      </c>
      <c r="O111" s="8">
        <f t="shared" si="12"/>
        <v>50</v>
      </c>
      <c r="P111" s="8">
        <f t="shared" si="13"/>
        <v>0</v>
      </c>
      <c r="Q111" s="9">
        <f t="shared" si="14"/>
        <v>32</v>
      </c>
      <c r="R111" s="9">
        <f t="shared" si="15"/>
        <v>31.5</v>
      </c>
      <c r="S111" s="9">
        <f t="shared" si="16"/>
        <v>23</v>
      </c>
      <c r="T111" s="9">
        <f t="shared" si="17"/>
        <v>30</v>
      </c>
      <c r="U111" s="8">
        <f t="shared" si="18"/>
        <v>28.833333333333332</v>
      </c>
      <c r="V111" s="8">
        <f t="shared" si="19"/>
        <v>29.125</v>
      </c>
    </row>
    <row r="112" spans="1:22" ht="13.5" x14ac:dyDescent="0.25">
      <c r="A112" s="3">
        <f>RSI!A112</f>
        <v>42166</v>
      </c>
      <c r="B112" s="2">
        <f>RSI!B112</f>
        <v>2.6453000000000002</v>
      </c>
      <c r="C112" s="2">
        <f>RSI!I112</f>
        <v>42.872185921399748</v>
      </c>
      <c r="D112" s="2">
        <f>MACD!E112</f>
        <v>8.6866915518157839E-4</v>
      </c>
      <c r="E112" s="2">
        <f>MACD!F112</f>
        <v>-1.2615185194506596E-2</v>
      </c>
      <c r="F112" s="2">
        <f>'Moving Avg'!D112</f>
        <v>2.6992600000000002</v>
      </c>
      <c r="G112" s="2">
        <f>'Moving Avg'!F112</f>
        <v>2.7054250000000004</v>
      </c>
      <c r="H112" s="2">
        <f>'Moving Avg'!G112</f>
        <v>2.7655499999999988</v>
      </c>
      <c r="I112" s="2">
        <f>'Moving Avg'!H112</f>
        <v>0</v>
      </c>
      <c r="J112" s="6" t="str">
        <f>OBV!F112</f>
        <v>BEARISH</v>
      </c>
      <c r="K112" s="6" t="str">
        <f>OBV!G112</f>
        <v>WEAK</v>
      </c>
      <c r="L112" s="6" t="str">
        <f>OBV!H112</f>
        <v>CONFIRMED BEARISH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0</v>
      </c>
      <c r="Q112" s="9">
        <f t="shared" si="14"/>
        <v>16.25</v>
      </c>
      <c r="R112" s="9">
        <f t="shared" si="15"/>
        <v>22.5</v>
      </c>
      <c r="S112" s="9">
        <f t="shared" si="16"/>
        <v>16.25</v>
      </c>
      <c r="T112" s="9">
        <f t="shared" si="17"/>
        <v>18.75</v>
      </c>
      <c r="U112" s="8">
        <f t="shared" si="18"/>
        <v>18.333333333333332</v>
      </c>
      <c r="V112" s="8">
        <f t="shared" si="19"/>
        <v>18.4375</v>
      </c>
    </row>
    <row r="113" spans="1:22" ht="13.5" x14ac:dyDescent="0.25">
      <c r="A113" s="3">
        <f>RSI!A113</f>
        <v>42167</v>
      </c>
      <c r="B113" s="2">
        <f>RSI!B113</f>
        <v>2.6101000000000001</v>
      </c>
      <c r="C113" s="2">
        <f>RSI!I113</f>
        <v>40.35947507707106</v>
      </c>
      <c r="D113" s="2">
        <f>MACD!E113</f>
        <v>1.8710214096095967E-2</v>
      </c>
      <c r="E113" s="2">
        <f>MACD!F113</f>
        <v>-6.3501053363860839E-3</v>
      </c>
      <c r="F113" s="2">
        <f>'Moving Avg'!D113</f>
        <v>2.6687600000000002</v>
      </c>
      <c r="G113" s="2">
        <f>'Moving Avg'!F113</f>
        <v>2.7010250000000005</v>
      </c>
      <c r="H113" s="2">
        <f>'Moving Avg'!G113</f>
        <v>2.7602699999999993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33</v>
      </c>
      <c r="Q113" s="9">
        <f t="shared" si="14"/>
        <v>21.2</v>
      </c>
      <c r="R113" s="9">
        <f t="shared" si="15"/>
        <v>30.75</v>
      </c>
      <c r="S113" s="9">
        <f t="shared" si="16"/>
        <v>31.1</v>
      </c>
      <c r="T113" s="9">
        <f t="shared" si="17"/>
        <v>27</v>
      </c>
      <c r="U113" s="8">
        <f t="shared" si="18"/>
        <v>27.683333333333337</v>
      </c>
      <c r="V113" s="8">
        <f t="shared" si="19"/>
        <v>27.512500000000003</v>
      </c>
    </row>
    <row r="114" spans="1:22" ht="13.5" x14ac:dyDescent="0.25">
      <c r="A114" s="3">
        <f>RSI!A114</f>
        <v>42170</v>
      </c>
      <c r="B114" s="2">
        <f>RSI!B114</f>
        <v>2.6688000000000001</v>
      </c>
      <c r="C114" s="2">
        <f>RSI!I114</f>
        <v>46.03917733816634</v>
      </c>
      <c r="D114" s="2">
        <f>MACD!E114</f>
        <v>1.7502191310817317E-2</v>
      </c>
      <c r="E114" s="2">
        <f>MACD!F114</f>
        <v>-1.579646006945404E-3</v>
      </c>
      <c r="F114" s="2">
        <f>'Moving Avg'!D114</f>
        <v>2.6523400000000001</v>
      </c>
      <c r="G114" s="2">
        <f>'Moving Avg'!F114</f>
        <v>2.6998550000000003</v>
      </c>
      <c r="H114" s="2">
        <f>'Moving Avg'!G114</f>
        <v>2.7561639999999987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  <c r="M114" s="8">
        <f t="shared" si="10"/>
        <v>25</v>
      </c>
      <c r="N114" s="8">
        <f t="shared" si="11"/>
        <v>0</v>
      </c>
      <c r="O114" s="8">
        <f t="shared" si="12"/>
        <v>50</v>
      </c>
      <c r="P114" s="8">
        <f t="shared" si="13"/>
        <v>33</v>
      </c>
      <c r="Q114" s="9">
        <f t="shared" si="14"/>
        <v>21.2</v>
      </c>
      <c r="R114" s="9">
        <f t="shared" si="15"/>
        <v>30.75</v>
      </c>
      <c r="S114" s="9">
        <f t="shared" si="16"/>
        <v>31.1</v>
      </c>
      <c r="T114" s="9">
        <f t="shared" si="17"/>
        <v>27</v>
      </c>
      <c r="U114" s="8">
        <f t="shared" si="18"/>
        <v>27.683333333333337</v>
      </c>
      <c r="V114" s="8">
        <f t="shared" si="19"/>
        <v>27.512500000000003</v>
      </c>
    </row>
    <row r="115" spans="1:22" ht="13.5" x14ac:dyDescent="0.25">
      <c r="A115" s="3">
        <f>RSI!A115</f>
        <v>42171</v>
      </c>
      <c r="B115" s="2">
        <f>RSI!B115</f>
        <v>2.6219000000000001</v>
      </c>
      <c r="C115" s="2">
        <f>RSI!I115</f>
        <v>42.552374898987843</v>
      </c>
      <c r="D115" s="2">
        <f>MACD!E115</f>
        <v>1.2108416293168389E-2</v>
      </c>
      <c r="E115" s="2">
        <f>MACD!F115</f>
        <v>1.1579664530773546E-3</v>
      </c>
      <c r="F115" s="2">
        <f>'Moving Avg'!D115</f>
        <v>2.6417999999999999</v>
      </c>
      <c r="G115" s="2">
        <f>'Moving Avg'!F115</f>
        <v>2.6957500000000003</v>
      </c>
      <c r="H115" s="2">
        <f>'Moving Avg'!G115</f>
        <v>2.751237999999999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  <c r="M115" s="8">
        <f t="shared" si="10"/>
        <v>25</v>
      </c>
      <c r="N115" s="8">
        <f t="shared" si="11"/>
        <v>0</v>
      </c>
      <c r="O115" s="8">
        <f t="shared" si="12"/>
        <v>50</v>
      </c>
      <c r="P115" s="8">
        <f t="shared" si="13"/>
        <v>33</v>
      </c>
      <c r="Q115" s="9">
        <f t="shared" si="14"/>
        <v>21.2</v>
      </c>
      <c r="R115" s="9">
        <f t="shared" si="15"/>
        <v>30.75</v>
      </c>
      <c r="S115" s="9">
        <f t="shared" si="16"/>
        <v>31.1</v>
      </c>
      <c r="T115" s="9">
        <f t="shared" si="17"/>
        <v>27</v>
      </c>
      <c r="U115" s="8">
        <f t="shared" si="18"/>
        <v>27.683333333333337</v>
      </c>
      <c r="V115" s="8">
        <f t="shared" si="19"/>
        <v>27.512500000000003</v>
      </c>
    </row>
    <row r="116" spans="1:22" ht="13.5" x14ac:dyDescent="0.25">
      <c r="A116" s="3">
        <f>RSI!A116</f>
        <v>42172</v>
      </c>
      <c r="B116" s="2">
        <f>RSI!B116</f>
        <v>2.7332999999999998</v>
      </c>
      <c r="C116" s="2">
        <f>RSI!I116</f>
        <v>51.875527630547076</v>
      </c>
      <c r="D116" s="2">
        <f>MACD!E116</f>
        <v>-1.9887967980740662E-3</v>
      </c>
      <c r="E116" s="2">
        <f>MACD!F116</f>
        <v>5.2861380284707033E-4</v>
      </c>
      <c r="F116" s="2">
        <f>'Moving Avg'!D116</f>
        <v>2.6558799999999998</v>
      </c>
      <c r="G116" s="2">
        <f>'Moving Avg'!F116</f>
        <v>2.6978050000000002</v>
      </c>
      <c r="H116" s="2">
        <f>'Moving Avg'!G116</f>
        <v>2.749595999999999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  <c r="M116" s="8">
        <f t="shared" si="10"/>
        <v>25</v>
      </c>
      <c r="N116" s="8">
        <f t="shared" si="11"/>
        <v>45</v>
      </c>
      <c r="O116" s="8">
        <f t="shared" si="12"/>
        <v>50</v>
      </c>
      <c r="P116" s="8">
        <f t="shared" si="13"/>
        <v>67</v>
      </c>
      <c r="Q116" s="9">
        <f t="shared" si="14"/>
        <v>42.05</v>
      </c>
      <c r="R116" s="9">
        <f t="shared" si="15"/>
        <v>48.25</v>
      </c>
      <c r="S116" s="9">
        <f t="shared" si="16"/>
        <v>53.150000000000006</v>
      </c>
      <c r="T116" s="9">
        <f t="shared" si="17"/>
        <v>46.75</v>
      </c>
      <c r="U116" s="8">
        <f t="shared" si="18"/>
        <v>47.816666666666663</v>
      </c>
      <c r="V116" s="8">
        <f t="shared" si="19"/>
        <v>47.55</v>
      </c>
    </row>
    <row r="117" spans="1:22" ht="13.5" x14ac:dyDescent="0.25">
      <c r="A117" s="3">
        <f>RSI!A117</f>
        <v>42173</v>
      </c>
      <c r="B117" s="2">
        <f>RSI!B117</f>
        <v>2.6981000000000002</v>
      </c>
      <c r="C117" s="2">
        <f>RSI!I117</f>
        <v>49.160648621574829</v>
      </c>
      <c r="D117" s="2">
        <f>MACD!E117</f>
        <v>1.2895595187967235E-2</v>
      </c>
      <c r="E117" s="2">
        <f>MACD!F117</f>
        <v>3.0020100798711031E-3</v>
      </c>
      <c r="F117" s="2">
        <f>'Moving Avg'!D117</f>
        <v>2.6664400000000001</v>
      </c>
      <c r="G117" s="2">
        <f>'Moving Avg'!F117</f>
        <v>2.6989799999999997</v>
      </c>
      <c r="H117" s="2">
        <f>'Moving Avg'!G117</f>
        <v>2.7445520000000001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  <c r="M117" s="8">
        <f t="shared" si="10"/>
        <v>25</v>
      </c>
      <c r="N117" s="8">
        <f t="shared" si="11"/>
        <v>0</v>
      </c>
      <c r="O117" s="8">
        <f t="shared" si="12"/>
        <v>50</v>
      </c>
      <c r="P117" s="8">
        <f t="shared" si="13"/>
        <v>67</v>
      </c>
      <c r="Q117" s="9">
        <f t="shared" si="14"/>
        <v>26.299999999999997</v>
      </c>
      <c r="R117" s="9">
        <f t="shared" si="15"/>
        <v>39.25</v>
      </c>
      <c r="S117" s="9">
        <f t="shared" si="16"/>
        <v>46.400000000000006</v>
      </c>
      <c r="T117" s="9">
        <f t="shared" si="17"/>
        <v>35.5</v>
      </c>
      <c r="U117" s="8">
        <f t="shared" si="18"/>
        <v>37.31666666666667</v>
      </c>
      <c r="V117" s="8">
        <f t="shared" si="19"/>
        <v>36.862499999999997</v>
      </c>
    </row>
    <row r="118" spans="1:22" ht="13.5" x14ac:dyDescent="0.25">
      <c r="A118" s="3">
        <f>RSI!A118</f>
        <v>42174</v>
      </c>
      <c r="B118" s="2">
        <f>RSI!B118</f>
        <v>2.6981000000000002</v>
      </c>
      <c r="C118" s="2">
        <f>RSI!I118</f>
        <v>49.160648621574829</v>
      </c>
      <c r="D118" s="2">
        <f>MACD!E118</f>
        <v>2.0130995231868454E-2</v>
      </c>
      <c r="E118" s="2">
        <f>MACD!F118</f>
        <v>6.4278071102705728E-3</v>
      </c>
      <c r="F118" s="2">
        <f>'Moving Avg'!D118</f>
        <v>2.6840400000000004</v>
      </c>
      <c r="G118" s="2">
        <f>'Moving Avg'!F118</f>
        <v>2.7024999999999997</v>
      </c>
      <c r="H118" s="2">
        <f>'Moving Avg'!G118</f>
        <v>2.7406799999999998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  <c r="M118" s="8">
        <f t="shared" si="10"/>
        <v>25</v>
      </c>
      <c r="N118" s="8">
        <f t="shared" si="11"/>
        <v>0</v>
      </c>
      <c r="O118" s="8">
        <f t="shared" si="12"/>
        <v>50</v>
      </c>
      <c r="P118" s="8">
        <f t="shared" si="13"/>
        <v>67</v>
      </c>
      <c r="Q118" s="9">
        <f t="shared" si="14"/>
        <v>26.299999999999997</v>
      </c>
      <c r="R118" s="9">
        <f t="shared" si="15"/>
        <v>39.25</v>
      </c>
      <c r="S118" s="9">
        <f t="shared" si="16"/>
        <v>46.400000000000006</v>
      </c>
      <c r="T118" s="9">
        <f t="shared" si="17"/>
        <v>35.5</v>
      </c>
      <c r="U118" s="8">
        <f t="shared" si="18"/>
        <v>37.31666666666667</v>
      </c>
      <c r="V118" s="8">
        <f t="shared" si="19"/>
        <v>36.862499999999997</v>
      </c>
    </row>
    <row r="119" spans="1:22" ht="13.5" x14ac:dyDescent="0.25">
      <c r="A119" s="3">
        <f>RSI!A119</f>
        <v>42177</v>
      </c>
      <c r="B119" s="2">
        <f>RSI!B119</f>
        <v>2.6688000000000001</v>
      </c>
      <c r="C119" s="2">
        <f>RSI!I119</f>
        <v>46.796391831588551</v>
      </c>
      <c r="D119" s="2">
        <f>MACD!E119</f>
        <v>2.6675756004362672E-2</v>
      </c>
      <c r="E119" s="2">
        <f>MACD!F119</f>
        <v>1.0477396889088993E-2</v>
      </c>
      <c r="F119" s="2">
        <f>'Moving Avg'!D119</f>
        <v>2.6840400000000004</v>
      </c>
      <c r="G119" s="2">
        <f>'Moving Avg'!F119</f>
        <v>2.7027949999999992</v>
      </c>
      <c r="H119" s="2">
        <f>'Moving Avg'!G119</f>
        <v>2.7365740000000001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NEUTRAL</v>
      </c>
      <c r="M119" s="8">
        <f t="shared" si="10"/>
        <v>25</v>
      </c>
      <c r="N119" s="8">
        <f t="shared" si="11"/>
        <v>0</v>
      </c>
      <c r="O119" s="8">
        <f t="shared" si="12"/>
        <v>50</v>
      </c>
      <c r="P119" s="8">
        <f t="shared" si="13"/>
        <v>33</v>
      </c>
      <c r="Q119" s="9">
        <f t="shared" si="14"/>
        <v>21.2</v>
      </c>
      <c r="R119" s="9">
        <f t="shared" si="15"/>
        <v>30.75</v>
      </c>
      <c r="S119" s="9">
        <f t="shared" si="16"/>
        <v>31.1</v>
      </c>
      <c r="T119" s="9">
        <f t="shared" si="17"/>
        <v>27</v>
      </c>
      <c r="U119" s="8">
        <f t="shared" si="18"/>
        <v>27.683333333333337</v>
      </c>
      <c r="V119" s="8">
        <f t="shared" si="19"/>
        <v>27.512500000000003</v>
      </c>
    </row>
    <row r="120" spans="1:22" ht="13.5" x14ac:dyDescent="0.25">
      <c r="A120" s="3">
        <f>RSI!A120</f>
        <v>42178</v>
      </c>
      <c r="B120" s="2">
        <f>RSI!B120</f>
        <v>2.6394000000000002</v>
      </c>
      <c r="C120" s="2">
        <f>RSI!I120</f>
        <v>44.484587860571125</v>
      </c>
      <c r="D120" s="2">
        <f>MACD!E120</f>
        <v>2.287434913375952E-2</v>
      </c>
      <c r="E120" s="2">
        <f>MACD!F120</f>
        <v>1.29567873380231E-2</v>
      </c>
      <c r="F120" s="2">
        <f>'Moving Avg'!D120</f>
        <v>2.6875400000000003</v>
      </c>
      <c r="G120" s="2">
        <f>'Moving Avg'!F120</f>
        <v>2.6978049999999998</v>
      </c>
      <c r="H120" s="2">
        <f>'Moving Avg'!G120</f>
        <v>2.734696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  <c r="M120" s="8">
        <f t="shared" si="10"/>
        <v>25</v>
      </c>
      <c r="N120" s="8">
        <f t="shared" si="11"/>
        <v>0</v>
      </c>
      <c r="O120" s="8">
        <f t="shared" si="12"/>
        <v>50</v>
      </c>
      <c r="P120" s="8">
        <f t="shared" si="13"/>
        <v>67</v>
      </c>
      <c r="Q120" s="9">
        <f t="shared" si="14"/>
        <v>26.299999999999997</v>
      </c>
      <c r="R120" s="9">
        <f t="shared" si="15"/>
        <v>39.25</v>
      </c>
      <c r="S120" s="9">
        <f t="shared" si="16"/>
        <v>46.400000000000006</v>
      </c>
      <c r="T120" s="9">
        <f t="shared" si="17"/>
        <v>35.5</v>
      </c>
      <c r="U120" s="8">
        <f t="shared" si="18"/>
        <v>37.31666666666667</v>
      </c>
      <c r="V120" s="8">
        <f t="shared" si="19"/>
        <v>36.862499999999997</v>
      </c>
    </row>
    <row r="121" spans="1:22" ht="13.5" x14ac:dyDescent="0.25">
      <c r="A121" s="3">
        <f>RSI!A121</f>
        <v>42179</v>
      </c>
      <c r="B121" s="2">
        <f>RSI!B121</f>
        <v>2.6394000000000002</v>
      </c>
      <c r="C121" s="2">
        <f>RSI!I121</f>
        <v>44.484587860571125</v>
      </c>
      <c r="D121" s="2">
        <f>MACD!E121</f>
        <v>1.8236502165238644E-2</v>
      </c>
      <c r="E121" s="2">
        <f>MACD!F121</f>
        <v>1.401273030346621E-2</v>
      </c>
      <c r="F121" s="2">
        <f>'Moving Avg'!D121</f>
        <v>2.6687600000000002</v>
      </c>
      <c r="G121" s="2">
        <f>'Moving Avg'!F121</f>
        <v>2.6931099999999999</v>
      </c>
      <c r="H121" s="2">
        <f>'Moving Avg'!G121</f>
        <v>2.7332879999999995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  <c r="M121" s="8">
        <f t="shared" si="10"/>
        <v>25</v>
      </c>
      <c r="N121" s="8">
        <f t="shared" si="11"/>
        <v>0</v>
      </c>
      <c r="O121" s="8">
        <f t="shared" si="12"/>
        <v>50</v>
      </c>
      <c r="P121" s="8">
        <f t="shared" si="13"/>
        <v>33</v>
      </c>
      <c r="Q121" s="9">
        <f t="shared" si="14"/>
        <v>21.2</v>
      </c>
      <c r="R121" s="9">
        <f t="shared" si="15"/>
        <v>30.75</v>
      </c>
      <c r="S121" s="9">
        <f t="shared" si="16"/>
        <v>31.1</v>
      </c>
      <c r="T121" s="9">
        <f t="shared" si="17"/>
        <v>27</v>
      </c>
      <c r="U121" s="8">
        <f t="shared" si="18"/>
        <v>27.683333333333337</v>
      </c>
      <c r="V121" s="8">
        <f t="shared" si="19"/>
        <v>27.512500000000003</v>
      </c>
    </row>
    <row r="122" spans="1:22" ht="13.5" x14ac:dyDescent="0.25">
      <c r="A122" s="3">
        <f>RSI!A122</f>
        <v>42180</v>
      </c>
      <c r="B122" s="2">
        <f>RSI!B122</f>
        <v>2.5808</v>
      </c>
      <c r="C122" s="2">
        <f>RSI!I122</f>
        <v>39.925210828154746</v>
      </c>
      <c r="D122" s="2">
        <f>MACD!E122</f>
        <v>1.629589269229248E-2</v>
      </c>
      <c r="E122" s="2">
        <f>MACD!F122</f>
        <v>1.4469362781231464E-2</v>
      </c>
      <c r="F122" s="2">
        <f>'Moving Avg'!D122</f>
        <v>2.6452999999999998</v>
      </c>
      <c r="G122" s="2">
        <f>'Moving Avg'!F122</f>
        <v>2.6816749999999998</v>
      </c>
      <c r="H122" s="2">
        <f>'Moving Avg'!G122</f>
        <v>2.7300039999999997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CONFIRMED BEARISH</v>
      </c>
      <c r="M122" s="8">
        <f t="shared" si="10"/>
        <v>25</v>
      </c>
      <c r="N122" s="8">
        <f t="shared" si="11"/>
        <v>0</v>
      </c>
      <c r="O122" s="8">
        <f t="shared" si="12"/>
        <v>50</v>
      </c>
      <c r="P122" s="8">
        <f t="shared" si="13"/>
        <v>33</v>
      </c>
      <c r="Q122" s="9">
        <f t="shared" si="14"/>
        <v>21.2</v>
      </c>
      <c r="R122" s="9">
        <f t="shared" si="15"/>
        <v>30.75</v>
      </c>
      <c r="S122" s="9">
        <f t="shared" si="16"/>
        <v>31.1</v>
      </c>
      <c r="T122" s="9">
        <f t="shared" si="17"/>
        <v>27</v>
      </c>
      <c r="U122" s="8">
        <f t="shared" si="18"/>
        <v>27.683333333333337</v>
      </c>
      <c r="V122" s="8">
        <f t="shared" si="19"/>
        <v>27.512500000000003</v>
      </c>
    </row>
    <row r="123" spans="1:22" ht="13.5" x14ac:dyDescent="0.25">
      <c r="A123" s="3">
        <f>RSI!A123</f>
        <v>42181</v>
      </c>
      <c r="B123" s="2">
        <f>RSI!B123</f>
        <v>2.5808</v>
      </c>
      <c r="C123" s="2">
        <f>RSI!I123</f>
        <v>39.925210828154746</v>
      </c>
      <c r="D123" s="2">
        <f>MACD!E123</f>
        <v>9.9094221058839693E-3</v>
      </c>
      <c r="E123" s="2">
        <f>MACD!F123</f>
        <v>1.3557374646161966E-2</v>
      </c>
      <c r="F123" s="2">
        <f>'Moving Avg'!D123</f>
        <v>2.6218400000000002</v>
      </c>
      <c r="G123" s="2">
        <f>'Moving Avg'!F123</f>
        <v>2.6714099999999994</v>
      </c>
      <c r="H123" s="2">
        <f>'Moving Avg'!G123</f>
        <v>2.7258980000000004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  <c r="M123" s="8">
        <f t="shared" si="10"/>
        <v>25</v>
      </c>
      <c r="N123" s="8">
        <f t="shared" si="11"/>
        <v>45</v>
      </c>
      <c r="O123" s="8">
        <f t="shared" si="12"/>
        <v>50</v>
      </c>
      <c r="P123" s="8">
        <f t="shared" si="13"/>
        <v>33</v>
      </c>
      <c r="Q123" s="9">
        <f t="shared" si="14"/>
        <v>36.950000000000003</v>
      </c>
      <c r="R123" s="9">
        <f t="shared" si="15"/>
        <v>39.75</v>
      </c>
      <c r="S123" s="9">
        <f t="shared" si="16"/>
        <v>37.85</v>
      </c>
      <c r="T123" s="9">
        <f t="shared" si="17"/>
        <v>38.25</v>
      </c>
      <c r="U123" s="8">
        <f t="shared" si="18"/>
        <v>38.183333333333337</v>
      </c>
      <c r="V123" s="8">
        <f t="shared" si="19"/>
        <v>38.200000000000003</v>
      </c>
    </row>
    <row r="124" spans="1:22" ht="13.5" x14ac:dyDescent="0.25">
      <c r="A124" s="3">
        <f>RSI!A124</f>
        <v>42184</v>
      </c>
      <c r="B124" s="2">
        <f>RSI!B124</f>
        <v>2.5221</v>
      </c>
      <c r="C124" s="2">
        <f>RSI!I124</f>
        <v>35.677104413443061</v>
      </c>
      <c r="D124" s="2">
        <f>MACD!E124</f>
        <v>1.8505669685126236E-2</v>
      </c>
      <c r="E124" s="2">
        <f>MACD!F124</f>
        <v>1.4547033653954822E-2</v>
      </c>
      <c r="F124" s="2">
        <f>'Moving Avg'!D124</f>
        <v>2.5925000000000002</v>
      </c>
      <c r="G124" s="2">
        <f>'Moving Avg'!F124</f>
        <v>2.662315</v>
      </c>
      <c r="H124" s="2">
        <f>'Moving Avg'!G124</f>
        <v>2.7197979999999999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50</v>
      </c>
      <c r="P124" s="8">
        <f t="shared" si="13"/>
        <v>33</v>
      </c>
      <c r="Q124" s="9">
        <f t="shared" si="14"/>
        <v>21.2</v>
      </c>
      <c r="R124" s="9">
        <f t="shared" si="15"/>
        <v>30.75</v>
      </c>
      <c r="S124" s="9">
        <f t="shared" si="16"/>
        <v>31.1</v>
      </c>
      <c r="T124" s="9">
        <f t="shared" si="17"/>
        <v>27</v>
      </c>
      <c r="U124" s="8">
        <f t="shared" si="18"/>
        <v>27.683333333333337</v>
      </c>
      <c r="V124" s="8">
        <f t="shared" si="19"/>
        <v>27.512500000000003</v>
      </c>
    </row>
    <row r="125" spans="1:22" ht="13.5" x14ac:dyDescent="0.25">
      <c r="A125" s="3">
        <f>RSI!A125</f>
        <v>42185</v>
      </c>
      <c r="B125" s="2">
        <f>RSI!B125</f>
        <v>2.5691000000000002</v>
      </c>
      <c r="C125" s="2">
        <f>RSI!I125</f>
        <v>41.082607586385855</v>
      </c>
      <c r="D125" s="2">
        <f>MACD!E125</f>
        <v>1.6004659444531111E-2</v>
      </c>
      <c r="E125" s="2">
        <f>MACD!F125</f>
        <v>1.483855881207008E-2</v>
      </c>
      <c r="F125" s="2">
        <f>'Moving Avg'!D125</f>
        <v>2.5784400000000001</v>
      </c>
      <c r="G125" s="2">
        <f>'Moving Avg'!F125</f>
        <v>2.6582099999999995</v>
      </c>
      <c r="H125" s="2">
        <f>'Moving Avg'!G125</f>
        <v>2.7146379999999994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50</v>
      </c>
      <c r="P125" s="8">
        <f t="shared" si="13"/>
        <v>33</v>
      </c>
      <c r="Q125" s="9">
        <f t="shared" si="14"/>
        <v>21.2</v>
      </c>
      <c r="R125" s="9">
        <f t="shared" si="15"/>
        <v>30.75</v>
      </c>
      <c r="S125" s="9">
        <f t="shared" si="16"/>
        <v>31.1</v>
      </c>
      <c r="T125" s="9">
        <f t="shared" si="17"/>
        <v>27</v>
      </c>
      <c r="U125" s="8">
        <f t="shared" si="18"/>
        <v>27.683333333333337</v>
      </c>
      <c r="V125" s="8">
        <f t="shared" si="19"/>
        <v>27.512500000000003</v>
      </c>
    </row>
    <row r="126" spans="1:22" ht="13.5" x14ac:dyDescent="0.25">
      <c r="A126" s="3">
        <f>RSI!A126</f>
        <v>42186</v>
      </c>
      <c r="B126" s="2">
        <f>RSI!B126</f>
        <v>2.657</v>
      </c>
      <c r="C126" s="2">
        <f>RSI!I126</f>
        <v>49.61124865006434</v>
      </c>
      <c r="D126" s="2">
        <f>MACD!E126</f>
        <v>2.5091849034440283E-2</v>
      </c>
      <c r="E126" s="2">
        <f>MACD!F126</f>
        <v>1.6889216856544122E-2</v>
      </c>
      <c r="F126" s="2">
        <f>'Moving Avg'!D126</f>
        <v>2.58196</v>
      </c>
      <c r="G126" s="2">
        <f>'Moving Avg'!F126</f>
        <v>2.65909</v>
      </c>
      <c r="H126" s="2">
        <f>'Moving Avg'!G126</f>
        <v>2.7112359999999995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  <c r="M126" s="8">
        <f t="shared" si="10"/>
        <v>25</v>
      </c>
      <c r="N126" s="8">
        <f t="shared" si="11"/>
        <v>0</v>
      </c>
      <c r="O126" s="8">
        <f t="shared" si="12"/>
        <v>50</v>
      </c>
      <c r="P126" s="8">
        <f t="shared" si="13"/>
        <v>67</v>
      </c>
      <c r="Q126" s="9">
        <f t="shared" si="14"/>
        <v>26.299999999999997</v>
      </c>
      <c r="R126" s="9">
        <f t="shared" si="15"/>
        <v>39.25</v>
      </c>
      <c r="S126" s="9">
        <f t="shared" si="16"/>
        <v>46.400000000000006</v>
      </c>
      <c r="T126" s="9">
        <f t="shared" si="17"/>
        <v>35.5</v>
      </c>
      <c r="U126" s="8">
        <f t="shared" si="18"/>
        <v>37.31666666666667</v>
      </c>
      <c r="V126" s="8">
        <f t="shared" si="19"/>
        <v>36.862499999999997</v>
      </c>
    </row>
    <row r="127" spans="1:22" ht="13.5" x14ac:dyDescent="0.25">
      <c r="A127" s="3">
        <f>RSI!A127</f>
        <v>42187</v>
      </c>
      <c r="B127" s="2">
        <f>RSI!B127</f>
        <v>2.6160000000000001</v>
      </c>
      <c r="C127" s="2">
        <f>RSI!I127</f>
        <v>46.248361197139147</v>
      </c>
      <c r="D127" s="2">
        <f>MACD!E127</f>
        <v>3.0416663111612507E-2</v>
      </c>
      <c r="E127" s="2">
        <f>MACD!F127</f>
        <v>1.9594706107557799E-2</v>
      </c>
      <c r="F127" s="2">
        <f>'Moving Avg'!D127</f>
        <v>2.589</v>
      </c>
      <c r="G127" s="2">
        <f>'Moving Avg'!F127</f>
        <v>2.65</v>
      </c>
      <c r="H127" s="2">
        <f>'Moving Avg'!G127</f>
        <v>2.7077179999999998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CONFIRMED BULLISH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67</v>
      </c>
      <c r="Q127" s="9">
        <f t="shared" si="14"/>
        <v>26.299999999999997</v>
      </c>
      <c r="R127" s="9">
        <f t="shared" si="15"/>
        <v>39.25</v>
      </c>
      <c r="S127" s="9">
        <f t="shared" si="16"/>
        <v>46.400000000000006</v>
      </c>
      <c r="T127" s="9">
        <f t="shared" si="17"/>
        <v>35.5</v>
      </c>
      <c r="U127" s="8">
        <f t="shared" si="18"/>
        <v>37.31666666666667</v>
      </c>
      <c r="V127" s="8">
        <f t="shared" si="19"/>
        <v>36.862499999999997</v>
      </c>
    </row>
    <row r="128" spans="1:22" ht="13.5" x14ac:dyDescent="0.25">
      <c r="A128" s="3">
        <f>RSI!A128</f>
        <v>42188</v>
      </c>
      <c r="B128" s="2">
        <f>RSI!B128</f>
        <v>2.6160000000000001</v>
      </c>
      <c r="C128" s="2">
        <f>RSI!I128</f>
        <v>46.248361197139147</v>
      </c>
      <c r="D128" s="2">
        <f>MACD!E128</f>
        <v>3.5177509888751679E-2</v>
      </c>
      <c r="E128" s="2">
        <f>MACD!F128</f>
        <v>2.2711266863796577E-2</v>
      </c>
      <c r="F128" s="2">
        <f>'Moving Avg'!D128</f>
        <v>2.5960399999999999</v>
      </c>
      <c r="G128" s="2">
        <f>'Moving Avg'!F128</f>
        <v>2.6426699999999999</v>
      </c>
      <c r="H128" s="2">
        <f>'Moving Avg'!G128</f>
        <v>2.7043159999999999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67</v>
      </c>
      <c r="Q128" s="9">
        <f t="shared" si="14"/>
        <v>26.299999999999997</v>
      </c>
      <c r="R128" s="9">
        <f t="shared" si="15"/>
        <v>39.25</v>
      </c>
      <c r="S128" s="9">
        <f t="shared" si="16"/>
        <v>46.400000000000006</v>
      </c>
      <c r="T128" s="9">
        <f t="shared" si="17"/>
        <v>35.5</v>
      </c>
      <c r="U128" s="8">
        <f t="shared" si="18"/>
        <v>37.31666666666667</v>
      </c>
      <c r="V128" s="8">
        <f t="shared" si="19"/>
        <v>36.862499999999997</v>
      </c>
    </row>
    <row r="129" spans="1:22" ht="13.5" x14ac:dyDescent="0.25">
      <c r="A129" s="3">
        <f>RSI!A129</f>
        <v>42191</v>
      </c>
      <c r="B129" s="2">
        <f>RSI!B129</f>
        <v>2.5632000000000001</v>
      </c>
      <c r="C129" s="2">
        <f>RSI!I129</f>
        <v>41.996627778490421</v>
      </c>
      <c r="D129" s="2">
        <f>MACD!E129</f>
        <v>3.8845666082934827E-2</v>
      </c>
      <c r="E129" s="2">
        <f>MACD!F129</f>
        <v>2.5938146707624225E-2</v>
      </c>
      <c r="F129" s="2">
        <f>'Moving Avg'!D129</f>
        <v>2.60426</v>
      </c>
      <c r="G129" s="2">
        <f>'Moving Avg'!F129</f>
        <v>2.6332849999999999</v>
      </c>
      <c r="H129" s="2">
        <f>'Moving Avg'!G129</f>
        <v>2.6989199999999993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67</v>
      </c>
      <c r="Q129" s="9">
        <f t="shared" si="14"/>
        <v>26.299999999999997</v>
      </c>
      <c r="R129" s="9">
        <f t="shared" si="15"/>
        <v>39.25</v>
      </c>
      <c r="S129" s="9">
        <f t="shared" si="16"/>
        <v>46.400000000000006</v>
      </c>
      <c r="T129" s="9">
        <f t="shared" si="17"/>
        <v>35.5</v>
      </c>
      <c r="U129" s="8">
        <f t="shared" si="18"/>
        <v>37.31666666666667</v>
      </c>
      <c r="V129" s="8">
        <f t="shared" si="19"/>
        <v>36.862499999999997</v>
      </c>
    </row>
    <row r="130" spans="1:22" ht="13.5" x14ac:dyDescent="0.25">
      <c r="A130" s="3">
        <f>RSI!A130</f>
        <v>42192</v>
      </c>
      <c r="B130" s="2">
        <f>RSI!B130</f>
        <v>2.5455999999999999</v>
      </c>
      <c r="C130" s="2">
        <f>RSI!I130</f>
        <v>40.654955049458451</v>
      </c>
      <c r="D130" s="2">
        <f>MACD!E130</f>
        <v>3.9260937561762965E-2</v>
      </c>
      <c r="E130" s="2">
        <f>MACD!F130</f>
        <v>2.8602704878451977E-2</v>
      </c>
      <c r="F130" s="2">
        <f>'Moving Avg'!D130</f>
        <v>2.5995599999999999</v>
      </c>
      <c r="G130" s="2">
        <f>'Moving Avg'!F130</f>
        <v>2.6268350000000007</v>
      </c>
      <c r="H130" s="2">
        <f>'Moving Avg'!G130</f>
        <v>2.6932899999999993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BULLISH DIVERGENCE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50</v>
      </c>
      <c r="Q130" s="9">
        <f t="shared" si="14"/>
        <v>23.75</v>
      </c>
      <c r="R130" s="9">
        <f t="shared" si="15"/>
        <v>35</v>
      </c>
      <c r="S130" s="9">
        <f t="shared" si="16"/>
        <v>38.75</v>
      </c>
      <c r="T130" s="9">
        <f t="shared" si="17"/>
        <v>31.25</v>
      </c>
      <c r="U130" s="8">
        <f t="shared" si="18"/>
        <v>32.5</v>
      </c>
      <c r="V130" s="8">
        <f t="shared" si="19"/>
        <v>32.1875</v>
      </c>
    </row>
    <row r="131" spans="1:22" ht="13.5" x14ac:dyDescent="0.25">
      <c r="A131" s="3">
        <f>RSI!A131</f>
        <v>42193</v>
      </c>
      <c r="B131" s="2">
        <f>RSI!B131</f>
        <v>2.5045000000000002</v>
      </c>
      <c r="C131" s="2">
        <f>RSI!I131</f>
        <v>37.631538507669973</v>
      </c>
      <c r="D131" s="2">
        <f>MACD!E131</f>
        <v>4.3252264930511597E-2</v>
      </c>
      <c r="E131" s="2">
        <f>MACD!F131</f>
        <v>3.1532616888863906E-2</v>
      </c>
      <c r="F131" s="2">
        <f>'Moving Avg'!D131</f>
        <v>2.5690599999999999</v>
      </c>
      <c r="G131" s="2">
        <f>'Moving Avg'!F131</f>
        <v>2.6189150000000003</v>
      </c>
      <c r="H131" s="2">
        <f>'Moving Avg'!G131</f>
        <v>2.6862499999999994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33</v>
      </c>
      <c r="Q131" s="9">
        <f t="shared" ref="Q131:Q194" si="24">0.35*M131+N131*0.35+O131*0.15+P131*0.15</f>
        <v>21.2</v>
      </c>
      <c r="R131" s="9">
        <f t="shared" ref="R131:R194" si="25">M131*0.2+N131*0.2+O131*0.35+P131*0.25</f>
        <v>30.75</v>
      </c>
      <c r="S131" s="9">
        <f t="shared" ref="S131:S194" si="26">M131*0.15+N131*0.15+O131*0.25+P131*0.45</f>
        <v>31.1</v>
      </c>
      <c r="T131" s="9">
        <f t="shared" ref="T131:T194" si="27">0.25*SUM(M131:P131)</f>
        <v>27</v>
      </c>
      <c r="U131" s="8">
        <f t="shared" ref="U131:U194" si="28">SUM(Q131:S131)/3</f>
        <v>27.683333333333337</v>
      </c>
      <c r="V131" s="8">
        <f t="shared" ref="V131:V194" si="29">SUM(Q131:T131)/4</f>
        <v>27.512500000000003</v>
      </c>
    </row>
    <row r="132" spans="1:22" ht="13.5" x14ac:dyDescent="0.25">
      <c r="A132" s="3">
        <f>RSI!A132</f>
        <v>42194</v>
      </c>
      <c r="B132" s="2">
        <f>RSI!B132</f>
        <v>2.4927999999999999</v>
      </c>
      <c r="C132" s="2">
        <f>RSI!I132</f>
        <v>36.792706565591288</v>
      </c>
      <c r="D132" s="2">
        <f>MACD!E132</f>
        <v>3.9275073952402817E-2</v>
      </c>
      <c r="E132" s="2">
        <f>MACD!F132</f>
        <v>3.3081108301571689E-2</v>
      </c>
      <c r="F132" s="2">
        <f>'Moving Avg'!D132</f>
        <v>2.5444200000000001</v>
      </c>
      <c r="G132" s="2">
        <f>'Moving Avg'!F132</f>
        <v>2.6112900000000008</v>
      </c>
      <c r="H132" s="2">
        <f>'Moving Avg'!G132</f>
        <v>2.6788599999999989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33</v>
      </c>
      <c r="Q132" s="9">
        <f t="shared" si="24"/>
        <v>21.2</v>
      </c>
      <c r="R132" s="9">
        <f t="shared" si="25"/>
        <v>30.75</v>
      </c>
      <c r="S132" s="9">
        <f t="shared" si="26"/>
        <v>31.1</v>
      </c>
      <c r="T132" s="9">
        <f t="shared" si="27"/>
        <v>27</v>
      </c>
      <c r="U132" s="8">
        <f t="shared" si="28"/>
        <v>27.683333333333337</v>
      </c>
      <c r="V132" s="8">
        <f t="shared" si="29"/>
        <v>27.512500000000003</v>
      </c>
    </row>
    <row r="133" spans="1:22" ht="13.5" x14ac:dyDescent="0.25">
      <c r="A133" s="3">
        <f>RSI!A133</f>
        <v>42195</v>
      </c>
      <c r="B133" s="2">
        <f>RSI!B133</f>
        <v>2.4811000000000001</v>
      </c>
      <c r="C133" s="2">
        <f>RSI!I133</f>
        <v>35.930190508575606</v>
      </c>
      <c r="D133" s="2">
        <f>MACD!E133</f>
        <v>3.7580977613971278E-2</v>
      </c>
      <c r="E133" s="2">
        <f>MACD!F133</f>
        <v>3.3981082164051608E-2</v>
      </c>
      <c r="F133" s="2">
        <f>'Moving Avg'!D133</f>
        <v>2.5174400000000001</v>
      </c>
      <c r="G133" s="2">
        <f>'Moving Avg'!F133</f>
        <v>2.6048400000000003</v>
      </c>
      <c r="H133" s="2">
        <f>'Moving Avg'!G133</f>
        <v>2.6717039999999992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33</v>
      </c>
      <c r="Q133" s="9">
        <f t="shared" si="24"/>
        <v>21.2</v>
      </c>
      <c r="R133" s="9">
        <f t="shared" si="25"/>
        <v>30.75</v>
      </c>
      <c r="S133" s="9">
        <f t="shared" si="26"/>
        <v>31.1</v>
      </c>
      <c r="T133" s="9">
        <f t="shared" si="27"/>
        <v>27</v>
      </c>
      <c r="U133" s="8">
        <f t="shared" si="28"/>
        <v>27.683333333333337</v>
      </c>
      <c r="V133" s="8">
        <f t="shared" si="29"/>
        <v>27.512500000000003</v>
      </c>
    </row>
    <row r="134" spans="1:22" ht="13.5" x14ac:dyDescent="0.25">
      <c r="A134" s="3">
        <f>RSI!A134</f>
        <v>42198</v>
      </c>
      <c r="B134" s="2">
        <f>RSI!B134</f>
        <v>2.4342000000000001</v>
      </c>
      <c r="C134" s="2">
        <f>RSI!I134</f>
        <v>32.628238584733438</v>
      </c>
      <c r="D134" s="2">
        <f>MACD!E134</f>
        <v>3.1404908088259909E-2</v>
      </c>
      <c r="E134" s="2">
        <f>MACD!F134</f>
        <v>3.3465847348893268E-2</v>
      </c>
      <c r="F134" s="2">
        <f>'Moving Avg'!D134</f>
        <v>2.4916400000000003</v>
      </c>
      <c r="G134" s="2">
        <f>'Moving Avg'!F134</f>
        <v>2.5931100000000002</v>
      </c>
      <c r="H134" s="2">
        <f>'Moving Avg'!G134</f>
        <v>2.6648999999999994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  <c r="M134" s="8">
        <f t="shared" si="20"/>
        <v>25</v>
      </c>
      <c r="N134" s="8">
        <f t="shared" si="21"/>
        <v>45</v>
      </c>
      <c r="O134" s="8">
        <f t="shared" si="22"/>
        <v>50</v>
      </c>
      <c r="P134" s="8">
        <f t="shared" si="23"/>
        <v>33</v>
      </c>
      <c r="Q134" s="9">
        <f t="shared" si="24"/>
        <v>36.950000000000003</v>
      </c>
      <c r="R134" s="9">
        <f t="shared" si="25"/>
        <v>39.75</v>
      </c>
      <c r="S134" s="9">
        <f t="shared" si="26"/>
        <v>37.85</v>
      </c>
      <c r="T134" s="9">
        <f t="shared" si="27"/>
        <v>38.25</v>
      </c>
      <c r="U134" s="8">
        <f t="shared" si="28"/>
        <v>38.183333333333337</v>
      </c>
      <c r="V134" s="8">
        <f t="shared" si="29"/>
        <v>38.200000000000003</v>
      </c>
    </row>
    <row r="135" spans="1:22" ht="13.5" x14ac:dyDescent="0.25">
      <c r="A135" s="3">
        <f>RSI!A135</f>
        <v>42199</v>
      </c>
      <c r="B135" s="2">
        <f>RSI!B135</f>
        <v>2.5339</v>
      </c>
      <c r="C135" s="2">
        <f>RSI!I135</f>
        <v>44.338645700171575</v>
      </c>
      <c r="D135" s="2">
        <f>MACD!E135</f>
        <v>2.7055509934631239E-2</v>
      </c>
      <c r="E135" s="2">
        <f>MACD!F135</f>
        <v>3.2183779866040867E-2</v>
      </c>
      <c r="F135" s="2">
        <f>'Moving Avg'!D135</f>
        <v>2.4893000000000001</v>
      </c>
      <c r="G135" s="2">
        <f>'Moving Avg'!F135</f>
        <v>2.5887100000000003</v>
      </c>
      <c r="H135" s="2">
        <f>'Moving Avg'!G135</f>
        <v>2.660677999999999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CONFIRMED BEARISH</v>
      </c>
      <c r="M135" s="8">
        <f t="shared" si="20"/>
        <v>25</v>
      </c>
      <c r="N135" s="8">
        <f t="shared" si="21"/>
        <v>45</v>
      </c>
      <c r="O135" s="8">
        <f t="shared" si="22"/>
        <v>50</v>
      </c>
      <c r="P135" s="8">
        <f t="shared" si="23"/>
        <v>33</v>
      </c>
      <c r="Q135" s="9">
        <f t="shared" si="24"/>
        <v>36.950000000000003</v>
      </c>
      <c r="R135" s="9">
        <f t="shared" si="25"/>
        <v>39.75</v>
      </c>
      <c r="S135" s="9">
        <f t="shared" si="26"/>
        <v>37.85</v>
      </c>
      <c r="T135" s="9">
        <f t="shared" si="27"/>
        <v>38.25</v>
      </c>
      <c r="U135" s="8">
        <f t="shared" si="28"/>
        <v>38.183333333333337</v>
      </c>
      <c r="V135" s="8">
        <f t="shared" si="29"/>
        <v>38.200000000000003</v>
      </c>
    </row>
    <row r="136" spans="1:22" ht="13.5" x14ac:dyDescent="0.25">
      <c r="A136" s="3">
        <f>RSI!A136</f>
        <v>42200</v>
      </c>
      <c r="B136" s="2">
        <f>RSI!B136</f>
        <v>2.5221</v>
      </c>
      <c r="C136" s="2">
        <f>RSI!I136</f>
        <v>43.377627919021691</v>
      </c>
      <c r="D136" s="2">
        <f>MACD!E136</f>
        <v>3.8137827507319422E-2</v>
      </c>
      <c r="E136" s="2">
        <f>MACD!F136</f>
        <v>3.3374589394296578E-2</v>
      </c>
      <c r="F136" s="2">
        <f>'Moving Avg'!D136</f>
        <v>2.49282</v>
      </c>
      <c r="G136" s="2">
        <f>'Moving Avg'!F136</f>
        <v>2.5781499999999999</v>
      </c>
      <c r="H136" s="2">
        <f>'Moving Avg'!G136</f>
        <v>2.6553979999999995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BEARISH DIVERGENCE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33</v>
      </c>
      <c r="Q136" s="9">
        <f t="shared" si="24"/>
        <v>21.2</v>
      </c>
      <c r="R136" s="9">
        <f t="shared" si="25"/>
        <v>30.75</v>
      </c>
      <c r="S136" s="9">
        <f t="shared" si="26"/>
        <v>31.1</v>
      </c>
      <c r="T136" s="9">
        <f t="shared" si="27"/>
        <v>27</v>
      </c>
      <c r="U136" s="8">
        <f t="shared" si="28"/>
        <v>27.683333333333337</v>
      </c>
      <c r="V136" s="8">
        <f t="shared" si="29"/>
        <v>27.512500000000003</v>
      </c>
    </row>
    <row r="137" spans="1:22" ht="13.5" x14ac:dyDescent="0.25">
      <c r="A137" s="3">
        <f>RSI!A137</f>
        <v>42201</v>
      </c>
      <c r="B137" s="2">
        <f>RSI!B137</f>
        <v>2.4634999999999998</v>
      </c>
      <c r="C137" s="2">
        <f>RSI!I137</f>
        <v>38.871713147834825</v>
      </c>
      <c r="D137" s="2">
        <f>MACD!E137</f>
        <v>4.5956306203786657E-2</v>
      </c>
      <c r="E137" s="2">
        <f>MACD!F137</f>
        <v>3.5890932756194593E-2</v>
      </c>
      <c r="F137" s="2">
        <f>'Moving Avg'!D137</f>
        <v>2.4869599999999998</v>
      </c>
      <c r="G137" s="2">
        <f>'Moving Avg'!F137</f>
        <v>2.5664199999999999</v>
      </c>
      <c r="H137" s="2">
        <f>'Moving Avg'!G137</f>
        <v>2.6503539999999997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33</v>
      </c>
      <c r="Q137" s="9">
        <f t="shared" si="24"/>
        <v>21.2</v>
      </c>
      <c r="R137" s="9">
        <f t="shared" si="25"/>
        <v>30.75</v>
      </c>
      <c r="S137" s="9">
        <f t="shared" si="26"/>
        <v>31.1</v>
      </c>
      <c r="T137" s="9">
        <f t="shared" si="27"/>
        <v>27</v>
      </c>
      <c r="U137" s="8">
        <f t="shared" si="28"/>
        <v>27.683333333333337</v>
      </c>
      <c r="V137" s="8">
        <f t="shared" si="29"/>
        <v>27.512500000000003</v>
      </c>
    </row>
    <row r="138" spans="1:22" ht="13.5" x14ac:dyDescent="0.25">
      <c r="A138" s="3">
        <f>RSI!A138</f>
        <v>42205</v>
      </c>
      <c r="B138" s="2">
        <f>RSI!B138</f>
        <v>2.4693000000000001</v>
      </c>
      <c r="C138" s="2">
        <f>RSI!I138</f>
        <v>39.541123321307154</v>
      </c>
      <c r="D138" s="2">
        <f>MACD!E138</f>
        <v>5.2866438445135167E-2</v>
      </c>
      <c r="E138" s="2">
        <f>MACD!F138</f>
        <v>3.9286033893982705E-2</v>
      </c>
      <c r="F138" s="2">
        <f>'Moving Avg'!D138</f>
        <v>2.4845999999999999</v>
      </c>
      <c r="G138" s="2">
        <f>'Moving Avg'!F138</f>
        <v>2.55498</v>
      </c>
      <c r="H138" s="2">
        <f>'Moving Avg'!G138</f>
        <v>2.6434319999999998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33</v>
      </c>
      <c r="Q138" s="9">
        <f t="shared" si="24"/>
        <v>21.2</v>
      </c>
      <c r="R138" s="9">
        <f t="shared" si="25"/>
        <v>30.75</v>
      </c>
      <c r="S138" s="9">
        <f t="shared" si="26"/>
        <v>31.1</v>
      </c>
      <c r="T138" s="9">
        <f t="shared" si="27"/>
        <v>27</v>
      </c>
      <c r="U138" s="8">
        <f t="shared" si="28"/>
        <v>27.683333333333337</v>
      </c>
      <c r="V138" s="8">
        <f t="shared" si="29"/>
        <v>27.512500000000003</v>
      </c>
    </row>
    <row r="139" spans="1:22" ht="13.5" x14ac:dyDescent="0.25">
      <c r="A139" s="3">
        <f>RSI!A139</f>
        <v>42206</v>
      </c>
      <c r="B139" s="2">
        <f>RSI!B139</f>
        <v>2.5867</v>
      </c>
      <c r="C139" s="2">
        <f>RSI!I139</f>
        <v>51.19215760091798</v>
      </c>
      <c r="D139" s="2">
        <f>MACD!E139</f>
        <v>4.2530314834281491E-2</v>
      </c>
      <c r="E139" s="2">
        <f>MACD!F139</f>
        <v>3.9934890082042464E-2</v>
      </c>
      <c r="F139" s="2">
        <f>'Moving Avg'!D139</f>
        <v>2.5150999999999999</v>
      </c>
      <c r="G139" s="2">
        <f>'Moving Avg'!F139</f>
        <v>2.550875</v>
      </c>
      <c r="H139" s="2">
        <f>'Moving Avg'!G139</f>
        <v>2.638739999999999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CONFIRMED BULLISH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67</v>
      </c>
      <c r="Q139" s="9">
        <f t="shared" si="24"/>
        <v>26.299999999999997</v>
      </c>
      <c r="R139" s="9">
        <f t="shared" si="25"/>
        <v>39.25</v>
      </c>
      <c r="S139" s="9">
        <f t="shared" si="26"/>
        <v>46.400000000000006</v>
      </c>
      <c r="T139" s="9">
        <f t="shared" si="27"/>
        <v>35.5</v>
      </c>
      <c r="U139" s="8">
        <f t="shared" si="28"/>
        <v>37.31666666666667</v>
      </c>
      <c r="V139" s="8">
        <f t="shared" si="29"/>
        <v>36.862499999999997</v>
      </c>
    </row>
    <row r="140" spans="1:22" ht="13.5" x14ac:dyDescent="0.25">
      <c r="A140" s="3">
        <f>RSI!A140</f>
        <v>42207</v>
      </c>
      <c r="B140" s="2">
        <f>RSI!B140</f>
        <v>2.6394000000000002</v>
      </c>
      <c r="C140" s="2">
        <f>RSI!I140</f>
        <v>55.351620972862101</v>
      </c>
      <c r="D140" s="2">
        <f>MACD!E140</f>
        <v>2.7068334058435894E-2</v>
      </c>
      <c r="E140" s="2">
        <f>MACD!F140</f>
        <v>3.7361578877321153E-2</v>
      </c>
      <c r="F140" s="2">
        <f>'Moving Avg'!D140</f>
        <v>2.5362</v>
      </c>
      <c r="G140" s="2">
        <f>'Moving Avg'!F140</f>
        <v>2.5508750000000004</v>
      </c>
      <c r="H140" s="2">
        <f>'Moving Avg'!G140</f>
        <v>2.6359239999999993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  <c r="M140" s="8">
        <f t="shared" si="20"/>
        <v>25</v>
      </c>
      <c r="N140" s="8">
        <f t="shared" si="21"/>
        <v>45</v>
      </c>
      <c r="O140" s="8">
        <f t="shared" si="22"/>
        <v>50</v>
      </c>
      <c r="P140" s="8">
        <f t="shared" si="23"/>
        <v>67</v>
      </c>
      <c r="Q140" s="9">
        <f t="shared" si="24"/>
        <v>42.05</v>
      </c>
      <c r="R140" s="9">
        <f t="shared" si="25"/>
        <v>48.25</v>
      </c>
      <c r="S140" s="9">
        <f t="shared" si="26"/>
        <v>53.150000000000006</v>
      </c>
      <c r="T140" s="9">
        <f t="shared" si="27"/>
        <v>46.75</v>
      </c>
      <c r="U140" s="8">
        <f t="shared" si="28"/>
        <v>47.816666666666663</v>
      </c>
      <c r="V140" s="8">
        <f t="shared" si="29"/>
        <v>47.55</v>
      </c>
    </row>
    <row r="141" spans="1:22" ht="13.5" x14ac:dyDescent="0.25">
      <c r="A141" s="3">
        <f>RSI!A141</f>
        <v>42208</v>
      </c>
      <c r="B141" s="2">
        <f>RSI!B141</f>
        <v>2.5632000000000001</v>
      </c>
      <c r="C141" s="2">
        <f>RSI!I141</f>
        <v>48.866896973488828</v>
      </c>
      <c r="D141" s="2">
        <f>MACD!E141</f>
        <v>1.2898197165012615E-2</v>
      </c>
      <c r="E141" s="2">
        <f>MACD!F141</f>
        <v>3.2468902534859449E-2</v>
      </c>
      <c r="F141" s="2">
        <f>'Moving Avg'!D141</f>
        <v>2.5444200000000001</v>
      </c>
      <c r="G141" s="2">
        <f>'Moving Avg'!F141</f>
        <v>2.5470649999999999</v>
      </c>
      <c r="H141" s="2">
        <f>'Moving Avg'!G141</f>
        <v>2.6331079999999991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  <c r="M141" s="8">
        <f t="shared" si="20"/>
        <v>25</v>
      </c>
      <c r="N141" s="8">
        <f t="shared" si="21"/>
        <v>45</v>
      </c>
      <c r="O141" s="8">
        <f t="shared" si="22"/>
        <v>50</v>
      </c>
      <c r="P141" s="8">
        <f t="shared" si="23"/>
        <v>67</v>
      </c>
      <c r="Q141" s="9">
        <f t="shared" si="24"/>
        <v>42.05</v>
      </c>
      <c r="R141" s="9">
        <f t="shared" si="25"/>
        <v>48.25</v>
      </c>
      <c r="S141" s="9">
        <f t="shared" si="26"/>
        <v>53.150000000000006</v>
      </c>
      <c r="T141" s="9">
        <f t="shared" si="27"/>
        <v>46.75</v>
      </c>
      <c r="U141" s="8">
        <f t="shared" si="28"/>
        <v>47.816666666666663</v>
      </c>
      <c r="V141" s="8">
        <f t="shared" si="29"/>
        <v>47.55</v>
      </c>
    </row>
    <row r="142" spans="1:22" ht="13.5" x14ac:dyDescent="0.25">
      <c r="A142" s="3">
        <f>RSI!A142</f>
        <v>42209</v>
      </c>
      <c r="B142" s="2">
        <f>RSI!B142</f>
        <v>2.5808</v>
      </c>
      <c r="C142" s="2">
        <f>RSI!I142</f>
        <v>50.314771165616648</v>
      </c>
      <c r="D142" s="2">
        <f>MACD!E142</f>
        <v>-2.1233995140512718E-3</v>
      </c>
      <c r="E142" s="2">
        <f>MACD!F142</f>
        <v>2.5550442125077306E-2</v>
      </c>
      <c r="F142" s="2">
        <f>'Moving Avg'!D142</f>
        <v>2.5678800000000002</v>
      </c>
      <c r="G142" s="2">
        <f>'Moving Avg'!F142</f>
        <v>2.5470649999999999</v>
      </c>
      <c r="H142" s="2">
        <f>'Moving Avg'!G142</f>
        <v>2.6321699999999995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0"/>
        <v>25</v>
      </c>
      <c r="N142" s="8">
        <f t="shared" si="21"/>
        <v>100</v>
      </c>
      <c r="O142" s="8">
        <f t="shared" si="22"/>
        <v>50</v>
      </c>
      <c r="P142" s="8">
        <f t="shared" si="23"/>
        <v>67</v>
      </c>
      <c r="Q142" s="9">
        <f t="shared" si="24"/>
        <v>61.3</v>
      </c>
      <c r="R142" s="9">
        <f t="shared" si="25"/>
        <v>59.25</v>
      </c>
      <c r="S142" s="9">
        <f t="shared" si="26"/>
        <v>61.400000000000006</v>
      </c>
      <c r="T142" s="9">
        <f t="shared" si="27"/>
        <v>60.5</v>
      </c>
      <c r="U142" s="8">
        <f t="shared" si="28"/>
        <v>60.65</v>
      </c>
      <c r="V142" s="8">
        <f t="shared" si="29"/>
        <v>60.612499999999997</v>
      </c>
    </row>
    <row r="143" spans="1:22" ht="13.5" x14ac:dyDescent="0.25">
      <c r="A143" s="3">
        <f>RSI!A143</f>
        <v>42212</v>
      </c>
      <c r="B143" s="2">
        <f>RSI!B143</f>
        <v>2.5514999999999999</v>
      </c>
      <c r="C143" s="2">
        <f>RSI!I143</f>
        <v>47.883921908636097</v>
      </c>
      <c r="D143" s="2">
        <f>MACD!E143</f>
        <v>-1.4500737088655846E-2</v>
      </c>
      <c r="E143" s="2">
        <f>MACD!F143</f>
        <v>1.7540206282330675E-2</v>
      </c>
      <c r="F143" s="2">
        <f>'Moving Avg'!D143</f>
        <v>2.5843200000000004</v>
      </c>
      <c r="G143" s="2">
        <f>'Moving Avg'!F143</f>
        <v>2.5455999999999999</v>
      </c>
      <c r="H143" s="2">
        <f>'Moving Avg'!G143</f>
        <v>2.6292379999999991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  <c r="M143" s="8">
        <f t="shared" si="20"/>
        <v>25</v>
      </c>
      <c r="N143" s="8">
        <f t="shared" si="21"/>
        <v>100</v>
      </c>
      <c r="O143" s="8">
        <f t="shared" si="22"/>
        <v>50</v>
      </c>
      <c r="P143" s="8">
        <f t="shared" si="23"/>
        <v>67</v>
      </c>
      <c r="Q143" s="9">
        <f t="shared" si="24"/>
        <v>61.3</v>
      </c>
      <c r="R143" s="9">
        <f t="shared" si="25"/>
        <v>59.25</v>
      </c>
      <c r="S143" s="9">
        <f t="shared" si="26"/>
        <v>61.400000000000006</v>
      </c>
      <c r="T143" s="9">
        <f t="shared" si="27"/>
        <v>60.5</v>
      </c>
      <c r="U143" s="8">
        <f t="shared" si="28"/>
        <v>60.65</v>
      </c>
      <c r="V143" s="8">
        <f t="shared" si="29"/>
        <v>60.612499999999997</v>
      </c>
    </row>
    <row r="144" spans="1:22" ht="13.5" x14ac:dyDescent="0.25">
      <c r="A144" s="3">
        <f>RSI!A144</f>
        <v>42213</v>
      </c>
      <c r="B144" s="2">
        <f>RSI!B144</f>
        <v>2.6394000000000002</v>
      </c>
      <c r="C144" s="2">
        <f>RSI!I144</f>
        <v>54.920304397021482</v>
      </c>
      <c r="D144" s="2">
        <f>MACD!E144</f>
        <v>-3.8561605705925484E-2</v>
      </c>
      <c r="E144" s="2">
        <f>MACD!F144</f>
        <v>6.3198438846794438E-3</v>
      </c>
      <c r="F144" s="2">
        <f>'Moving Avg'!D144</f>
        <v>2.5948600000000002</v>
      </c>
      <c r="G144" s="2">
        <f>'Moving Avg'!F144</f>
        <v>2.5514649999999994</v>
      </c>
      <c r="H144" s="2">
        <f>'Moving Avg'!G144</f>
        <v>2.6281819999999989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  <c r="M144" s="8">
        <f t="shared" si="20"/>
        <v>25</v>
      </c>
      <c r="N144" s="8">
        <f t="shared" si="21"/>
        <v>100</v>
      </c>
      <c r="O144" s="8">
        <f t="shared" si="22"/>
        <v>50</v>
      </c>
      <c r="P144" s="8">
        <f t="shared" si="23"/>
        <v>100</v>
      </c>
      <c r="Q144" s="9">
        <f t="shared" si="24"/>
        <v>66.25</v>
      </c>
      <c r="R144" s="9">
        <f t="shared" si="25"/>
        <v>67.5</v>
      </c>
      <c r="S144" s="9">
        <f t="shared" si="26"/>
        <v>76.25</v>
      </c>
      <c r="T144" s="9">
        <f t="shared" si="27"/>
        <v>68.75</v>
      </c>
      <c r="U144" s="8">
        <f t="shared" si="28"/>
        <v>70</v>
      </c>
      <c r="V144" s="8">
        <f t="shared" si="29"/>
        <v>69.6875</v>
      </c>
    </row>
    <row r="145" spans="1:22" ht="13.5" x14ac:dyDescent="0.25">
      <c r="A145" s="3">
        <f>RSI!A145</f>
        <v>42214</v>
      </c>
      <c r="B145" s="2">
        <f>RSI!B145</f>
        <v>2.5808</v>
      </c>
      <c r="C145" s="2">
        <f>RSI!I145</f>
        <v>50.067151021798232</v>
      </c>
      <c r="D145" s="2">
        <f>MACD!E145</f>
        <v>-3.9632524358134802E-2</v>
      </c>
      <c r="E145" s="2">
        <f>MACD!F145</f>
        <v>-2.8706297638834057E-3</v>
      </c>
      <c r="F145" s="2">
        <f>'Moving Avg'!D145</f>
        <v>2.5831400000000002</v>
      </c>
      <c r="G145" s="2">
        <f>'Moving Avg'!F145</f>
        <v>2.5520499999999999</v>
      </c>
      <c r="H145" s="2">
        <f>'Moving Avg'!G145</f>
        <v>2.6257179999999996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BULLISH DIVERGENCE</v>
      </c>
      <c r="M145" s="8">
        <f t="shared" si="20"/>
        <v>25</v>
      </c>
      <c r="N145" s="8">
        <f t="shared" si="21"/>
        <v>100</v>
      </c>
      <c r="O145" s="8">
        <f t="shared" si="22"/>
        <v>50</v>
      </c>
      <c r="P145" s="8">
        <f t="shared" si="23"/>
        <v>83</v>
      </c>
      <c r="Q145" s="9">
        <f t="shared" si="24"/>
        <v>63.7</v>
      </c>
      <c r="R145" s="9">
        <f t="shared" si="25"/>
        <v>63.25</v>
      </c>
      <c r="S145" s="9">
        <f t="shared" si="26"/>
        <v>68.599999999999994</v>
      </c>
      <c r="T145" s="9">
        <f t="shared" si="27"/>
        <v>64.5</v>
      </c>
      <c r="U145" s="8">
        <f t="shared" si="28"/>
        <v>65.183333333333337</v>
      </c>
      <c r="V145" s="8">
        <f t="shared" si="29"/>
        <v>65.012500000000003</v>
      </c>
    </row>
    <row r="146" spans="1:22" ht="13.5" x14ac:dyDescent="0.25">
      <c r="A146" s="3">
        <f>RSI!A146</f>
        <v>42215</v>
      </c>
      <c r="B146" s="2">
        <f>RSI!B146</f>
        <v>2.6688000000000001</v>
      </c>
      <c r="C146" s="2">
        <f>RSI!I146</f>
        <v>56.310755144485505</v>
      </c>
      <c r="D146" s="2">
        <f>MACD!E146</f>
        <v>-4.8888286557351446E-2</v>
      </c>
      <c r="E146" s="2">
        <f>MACD!F146</f>
        <v>-1.2074161122577014E-2</v>
      </c>
      <c r="F146" s="2">
        <f>'Moving Avg'!D146</f>
        <v>2.60426</v>
      </c>
      <c r="G146" s="2">
        <f>'Moving Avg'!F146</f>
        <v>2.5526399999999998</v>
      </c>
      <c r="H146" s="2">
        <f>'Moving Avg'!G146</f>
        <v>2.6252499999999994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25</v>
      </c>
      <c r="N146" s="8">
        <f t="shared" si="21"/>
        <v>100</v>
      </c>
      <c r="O146" s="8">
        <f t="shared" si="22"/>
        <v>50</v>
      </c>
      <c r="P146" s="8">
        <f t="shared" si="23"/>
        <v>100</v>
      </c>
      <c r="Q146" s="9">
        <f t="shared" si="24"/>
        <v>66.25</v>
      </c>
      <c r="R146" s="9">
        <f t="shared" si="25"/>
        <v>67.5</v>
      </c>
      <c r="S146" s="9">
        <f t="shared" si="26"/>
        <v>76.25</v>
      </c>
      <c r="T146" s="9">
        <f t="shared" si="27"/>
        <v>68.75</v>
      </c>
      <c r="U146" s="8">
        <f t="shared" si="28"/>
        <v>70</v>
      </c>
      <c r="V146" s="8">
        <f t="shared" si="29"/>
        <v>69.6875</v>
      </c>
    </row>
    <row r="147" spans="1:22" ht="13.5" x14ac:dyDescent="0.25">
      <c r="A147" s="3">
        <f>RSI!A147</f>
        <v>42216</v>
      </c>
      <c r="B147" s="2">
        <f>RSI!B147</f>
        <v>2.5924999999999998</v>
      </c>
      <c r="C147" s="2">
        <f>RSI!I147</f>
        <v>50.423552296255522</v>
      </c>
      <c r="D147" s="2">
        <f>MACD!E147</f>
        <v>-6.0618148262636673E-2</v>
      </c>
      <c r="E147" s="2">
        <f>MACD!F147</f>
        <v>-2.1782958550588948E-2</v>
      </c>
      <c r="F147" s="2">
        <f>'Moving Avg'!D147</f>
        <v>2.6065999999999998</v>
      </c>
      <c r="G147" s="2">
        <f>'Moving Avg'!F147</f>
        <v>2.5514649999999999</v>
      </c>
      <c r="H147" s="2">
        <f>'Moving Avg'!G147</f>
        <v>2.6236079999999986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  <c r="M147" s="8">
        <f t="shared" si="20"/>
        <v>25</v>
      </c>
      <c r="N147" s="8">
        <f t="shared" si="21"/>
        <v>100</v>
      </c>
      <c r="O147" s="8">
        <f t="shared" si="22"/>
        <v>50</v>
      </c>
      <c r="P147" s="8">
        <f t="shared" si="23"/>
        <v>100</v>
      </c>
      <c r="Q147" s="9">
        <f t="shared" si="24"/>
        <v>66.25</v>
      </c>
      <c r="R147" s="9">
        <f t="shared" si="25"/>
        <v>67.5</v>
      </c>
      <c r="S147" s="9">
        <f t="shared" si="26"/>
        <v>76.25</v>
      </c>
      <c r="T147" s="9">
        <f t="shared" si="27"/>
        <v>68.75</v>
      </c>
      <c r="U147" s="8">
        <f t="shared" si="28"/>
        <v>70</v>
      </c>
      <c r="V147" s="8">
        <f t="shared" si="29"/>
        <v>69.6875</v>
      </c>
    </row>
    <row r="148" spans="1:22" ht="13.5" x14ac:dyDescent="0.25">
      <c r="A148" s="3">
        <f>RSI!A148</f>
        <v>42219</v>
      </c>
      <c r="B148" s="2">
        <f>RSI!B148</f>
        <v>2.5573000000000001</v>
      </c>
      <c r="C148" s="2">
        <f>RSI!I148</f>
        <v>47.933766344986388</v>
      </c>
      <c r="D148" s="2">
        <f>MACD!E148</f>
        <v>-6.708777611421235E-2</v>
      </c>
      <c r="E148" s="2">
        <f>MACD!F148</f>
        <v>-3.0843922063313631E-2</v>
      </c>
      <c r="F148" s="2">
        <f>'Moving Avg'!D148</f>
        <v>2.6077599999999999</v>
      </c>
      <c r="G148" s="2">
        <f>'Moving Avg'!F148</f>
        <v>2.54853</v>
      </c>
      <c r="H148" s="2">
        <f>'Moving Avg'!G148</f>
        <v>2.622199999999999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  <c r="M148" s="8">
        <f t="shared" si="20"/>
        <v>25</v>
      </c>
      <c r="N148" s="8">
        <f t="shared" si="21"/>
        <v>100</v>
      </c>
      <c r="O148" s="8">
        <f t="shared" si="22"/>
        <v>50</v>
      </c>
      <c r="P148" s="8">
        <f t="shared" si="23"/>
        <v>100</v>
      </c>
      <c r="Q148" s="9">
        <f t="shared" si="24"/>
        <v>66.25</v>
      </c>
      <c r="R148" s="9">
        <f t="shared" si="25"/>
        <v>67.5</v>
      </c>
      <c r="S148" s="9">
        <f t="shared" si="26"/>
        <v>76.25</v>
      </c>
      <c r="T148" s="9">
        <f t="shared" si="27"/>
        <v>68.75</v>
      </c>
      <c r="U148" s="8">
        <f t="shared" si="28"/>
        <v>70</v>
      </c>
      <c r="V148" s="8">
        <f t="shared" si="29"/>
        <v>69.6875</v>
      </c>
    </row>
    <row r="149" spans="1:22" ht="13.5" x14ac:dyDescent="0.25">
      <c r="A149" s="3">
        <f>RSI!A149</f>
        <v>42220</v>
      </c>
      <c r="B149" s="2">
        <f>RSI!B149</f>
        <v>2.5691000000000002</v>
      </c>
      <c r="C149" s="2">
        <f>RSI!I149</f>
        <v>48.845641213053312</v>
      </c>
      <c r="D149" s="2">
        <f>MACD!E149</f>
        <v>-5.5207424418276307E-2</v>
      </c>
      <c r="E149" s="2">
        <f>MACD!F149</f>
        <v>-3.5716622534306172E-2</v>
      </c>
      <c r="F149" s="2">
        <f>'Moving Avg'!D149</f>
        <v>2.5937000000000001</v>
      </c>
      <c r="G149" s="2">
        <f>'Moving Avg'!F149</f>
        <v>2.5488249999999999</v>
      </c>
      <c r="H149" s="2">
        <f>'Moving Avg'!G149</f>
        <v>2.6203239999999988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BULLISH DIVERGENCE</v>
      </c>
      <c r="M149" s="8">
        <f t="shared" si="20"/>
        <v>25</v>
      </c>
      <c r="N149" s="8">
        <f t="shared" si="21"/>
        <v>45</v>
      </c>
      <c r="O149" s="8">
        <f t="shared" si="22"/>
        <v>50</v>
      </c>
      <c r="P149" s="8">
        <f t="shared" si="23"/>
        <v>83</v>
      </c>
      <c r="Q149" s="9">
        <f t="shared" si="24"/>
        <v>44.45</v>
      </c>
      <c r="R149" s="9">
        <f t="shared" si="25"/>
        <v>52.25</v>
      </c>
      <c r="S149" s="9">
        <f t="shared" si="26"/>
        <v>60.35</v>
      </c>
      <c r="T149" s="9">
        <f t="shared" si="27"/>
        <v>50.75</v>
      </c>
      <c r="U149" s="8">
        <f t="shared" si="28"/>
        <v>52.35</v>
      </c>
      <c r="V149" s="8">
        <f t="shared" si="29"/>
        <v>51.95</v>
      </c>
    </row>
    <row r="150" spans="1:22" ht="13.5" x14ac:dyDescent="0.25">
      <c r="A150" s="3">
        <f>RSI!A150</f>
        <v>42221</v>
      </c>
      <c r="B150" s="2">
        <f>RSI!B150</f>
        <v>2.5104000000000002</v>
      </c>
      <c r="C150" s="2">
        <f>RSI!I150</f>
        <v>44.655798496769457</v>
      </c>
      <c r="D150" s="2">
        <f>MACD!E150</f>
        <v>-3.2613901871109352E-2</v>
      </c>
      <c r="E150" s="2">
        <f>MACD!F150</f>
        <v>-3.5096078401666814E-2</v>
      </c>
      <c r="F150" s="2">
        <f>'Moving Avg'!D150</f>
        <v>2.5796200000000002</v>
      </c>
      <c r="G150" s="2">
        <f>'Moving Avg'!F150</f>
        <v>2.5470649999999995</v>
      </c>
      <c r="H150" s="2">
        <f>'Moving Avg'!G150</f>
        <v>2.6157479999999991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BULLISH DIVERGENCE</v>
      </c>
      <c r="M150" s="8">
        <f t="shared" si="20"/>
        <v>25</v>
      </c>
      <c r="N150" s="8">
        <f t="shared" si="21"/>
        <v>0</v>
      </c>
      <c r="O150" s="8">
        <f t="shared" si="22"/>
        <v>50</v>
      </c>
      <c r="P150" s="8">
        <f t="shared" si="23"/>
        <v>83</v>
      </c>
      <c r="Q150" s="9">
        <f t="shared" si="24"/>
        <v>28.7</v>
      </c>
      <c r="R150" s="9">
        <f t="shared" si="25"/>
        <v>43.25</v>
      </c>
      <c r="S150" s="9">
        <f t="shared" si="26"/>
        <v>53.6</v>
      </c>
      <c r="T150" s="9">
        <f t="shared" si="27"/>
        <v>39.5</v>
      </c>
      <c r="U150" s="8">
        <f t="shared" si="28"/>
        <v>41.85</v>
      </c>
      <c r="V150" s="8">
        <f t="shared" si="29"/>
        <v>41.262500000000003</v>
      </c>
    </row>
    <row r="151" spans="1:22" ht="13.5" x14ac:dyDescent="0.25">
      <c r="A151" s="3">
        <f>RSI!A151</f>
        <v>42222</v>
      </c>
      <c r="B151" s="2">
        <f>RSI!B151</f>
        <v>2.5104000000000002</v>
      </c>
      <c r="C151" s="2">
        <f>RSI!I151</f>
        <v>44.655798496769457</v>
      </c>
      <c r="D151" s="2">
        <f>MACD!E151</f>
        <v>-2.4793747147590306E-2</v>
      </c>
      <c r="E151" s="2">
        <f>MACD!F151</f>
        <v>-3.3035612150851518E-2</v>
      </c>
      <c r="F151" s="2">
        <f>'Moving Avg'!D151</f>
        <v>2.5479400000000001</v>
      </c>
      <c r="G151" s="2">
        <f>'Moving Avg'!F151</f>
        <v>2.5473599999999998</v>
      </c>
      <c r="H151" s="2">
        <f>'Moving Avg'!G151</f>
        <v>2.611289999999999</v>
      </c>
      <c r="I151" s="2">
        <f>'Moving Avg'!H151</f>
        <v>0</v>
      </c>
      <c r="J151" s="6" t="str">
        <f>OBV!F151</f>
        <v>BEARISH</v>
      </c>
      <c r="K151" s="6" t="str">
        <f>OBV!G151</f>
        <v>WEAK</v>
      </c>
      <c r="L151" s="6" t="str">
        <f>OBV!H151</f>
        <v>CONFIRMED BEARISH</v>
      </c>
      <c r="M151" s="8">
        <f t="shared" si="20"/>
        <v>25</v>
      </c>
      <c r="N151" s="8">
        <f t="shared" si="21"/>
        <v>0</v>
      </c>
      <c r="O151" s="8">
        <f t="shared" si="22"/>
        <v>50</v>
      </c>
      <c r="P151" s="8">
        <f t="shared" si="23"/>
        <v>0</v>
      </c>
      <c r="Q151" s="9">
        <f t="shared" si="24"/>
        <v>16.25</v>
      </c>
      <c r="R151" s="9">
        <f t="shared" si="25"/>
        <v>22.5</v>
      </c>
      <c r="S151" s="9">
        <f t="shared" si="26"/>
        <v>16.25</v>
      </c>
      <c r="T151" s="9">
        <f t="shared" si="27"/>
        <v>18.75</v>
      </c>
      <c r="U151" s="8">
        <f t="shared" si="28"/>
        <v>18.333333333333332</v>
      </c>
      <c r="V151" s="8">
        <f t="shared" si="29"/>
        <v>18.4375</v>
      </c>
    </row>
    <row r="152" spans="1:22" ht="13.5" x14ac:dyDescent="0.25">
      <c r="A152" s="3">
        <f>RSI!A152</f>
        <v>42223</v>
      </c>
      <c r="B152" s="2">
        <f>RSI!B152</f>
        <v>2.4634999999999998</v>
      </c>
      <c r="C152" s="2">
        <f>RSI!I152</f>
        <v>41.367752111460355</v>
      </c>
      <c r="D152" s="2">
        <f>MACD!E152</f>
        <v>-1.1600819690159359E-2</v>
      </c>
      <c r="E152" s="2">
        <f>MACD!F152</f>
        <v>-2.8748653658713087E-2</v>
      </c>
      <c r="F152" s="2">
        <f>'Moving Avg'!D152</f>
        <v>2.5221400000000003</v>
      </c>
      <c r="G152" s="2">
        <f>'Moving Avg'!F152</f>
        <v>2.5458949999999994</v>
      </c>
      <c r="H152" s="2">
        <f>'Moving Avg'!G152</f>
        <v>2.6043699999999994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CONFIRMED BEARISH</v>
      </c>
      <c r="M152" s="8">
        <f t="shared" si="20"/>
        <v>25</v>
      </c>
      <c r="N152" s="8">
        <f t="shared" si="21"/>
        <v>0</v>
      </c>
      <c r="O152" s="8">
        <f t="shared" si="22"/>
        <v>50</v>
      </c>
      <c r="P152" s="8">
        <f t="shared" si="23"/>
        <v>0</v>
      </c>
      <c r="Q152" s="9">
        <f t="shared" si="24"/>
        <v>16.25</v>
      </c>
      <c r="R152" s="9">
        <f t="shared" si="25"/>
        <v>22.5</v>
      </c>
      <c r="S152" s="9">
        <f t="shared" si="26"/>
        <v>16.25</v>
      </c>
      <c r="T152" s="9">
        <f t="shared" si="27"/>
        <v>18.75</v>
      </c>
      <c r="U152" s="8">
        <f t="shared" si="28"/>
        <v>18.333333333333332</v>
      </c>
      <c r="V152" s="8">
        <f t="shared" si="29"/>
        <v>18.4375</v>
      </c>
    </row>
    <row r="153" spans="1:22" ht="13.5" x14ac:dyDescent="0.25">
      <c r="A153" s="3">
        <f>RSI!A153</f>
        <v>42226</v>
      </c>
      <c r="B153" s="2">
        <f>RSI!B153</f>
        <v>2.5339</v>
      </c>
      <c r="C153" s="2">
        <f>RSI!I153</f>
        <v>47.604248172694206</v>
      </c>
      <c r="D153" s="2">
        <f>MACD!E153</f>
        <v>-9.5180324264720895E-3</v>
      </c>
      <c r="E153" s="2">
        <f>MACD!F153</f>
        <v>-2.4902529412264889E-2</v>
      </c>
      <c r="F153" s="2">
        <f>'Moving Avg'!D153</f>
        <v>2.5174599999999998</v>
      </c>
      <c r="G153" s="2">
        <f>'Moving Avg'!F153</f>
        <v>2.5485349999999998</v>
      </c>
      <c r="H153" s="2">
        <f>'Moving Avg'!G153</f>
        <v>2.5993259999999991</v>
      </c>
      <c r="I153" s="2">
        <f>'Moving Avg'!H153</f>
        <v>0</v>
      </c>
      <c r="J153" s="6" t="str">
        <f>OBV!F153</f>
        <v>BULLISH</v>
      </c>
      <c r="K153" s="6" t="str">
        <f>OBV!G153</f>
        <v>STRONG</v>
      </c>
      <c r="L153" s="6" t="str">
        <f>OBV!H153</f>
        <v>BULLISH DIVERGENCE</v>
      </c>
      <c r="M153" s="8">
        <f t="shared" si="20"/>
        <v>25</v>
      </c>
      <c r="N153" s="8">
        <f t="shared" si="21"/>
        <v>0</v>
      </c>
      <c r="O153" s="8">
        <f t="shared" si="22"/>
        <v>50</v>
      </c>
      <c r="P153" s="8">
        <f t="shared" si="23"/>
        <v>83</v>
      </c>
      <c r="Q153" s="9">
        <f t="shared" si="24"/>
        <v>28.7</v>
      </c>
      <c r="R153" s="9">
        <f t="shared" si="25"/>
        <v>43.25</v>
      </c>
      <c r="S153" s="9">
        <f t="shared" si="26"/>
        <v>53.6</v>
      </c>
      <c r="T153" s="9">
        <f t="shared" si="27"/>
        <v>39.5</v>
      </c>
      <c r="U153" s="8">
        <f t="shared" si="28"/>
        <v>41.85</v>
      </c>
      <c r="V153" s="8">
        <f t="shared" si="29"/>
        <v>41.262500000000003</v>
      </c>
    </row>
    <row r="154" spans="1:22" ht="13.5" x14ac:dyDescent="0.25">
      <c r="A154" s="3">
        <f>RSI!A154</f>
        <v>42227</v>
      </c>
      <c r="B154" s="2">
        <f>RSI!B154</f>
        <v>2.5045000000000002</v>
      </c>
      <c r="C154" s="2">
        <f>RSI!I154</f>
        <v>45.430969266503304</v>
      </c>
      <c r="D154" s="2">
        <f>MACD!E154</f>
        <v>8.1236730641829347E-3</v>
      </c>
      <c r="E154" s="2">
        <f>MACD!F154</f>
        <v>-1.8297288916975327E-2</v>
      </c>
      <c r="F154" s="2">
        <f>'Moving Avg'!D154</f>
        <v>2.50454</v>
      </c>
      <c r="G154" s="2">
        <f>'Moving Avg'!F154</f>
        <v>2.5520500000000004</v>
      </c>
      <c r="H154" s="2">
        <f>'Moving Avg'!G154</f>
        <v>2.5953359999999992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  <c r="M154" s="8">
        <f t="shared" si="20"/>
        <v>25</v>
      </c>
      <c r="N154" s="8">
        <f t="shared" si="21"/>
        <v>0</v>
      </c>
      <c r="O154" s="8">
        <f t="shared" si="22"/>
        <v>50</v>
      </c>
      <c r="P154" s="8">
        <f t="shared" si="23"/>
        <v>16.5</v>
      </c>
      <c r="Q154" s="9">
        <f t="shared" si="24"/>
        <v>18.725000000000001</v>
      </c>
      <c r="R154" s="9">
        <f t="shared" si="25"/>
        <v>26.625</v>
      </c>
      <c r="S154" s="9">
        <f t="shared" si="26"/>
        <v>23.675000000000001</v>
      </c>
      <c r="T154" s="9">
        <f t="shared" si="27"/>
        <v>22.875</v>
      </c>
      <c r="U154" s="8">
        <f t="shared" si="28"/>
        <v>23.008333333333336</v>
      </c>
      <c r="V154" s="8">
        <f t="shared" si="29"/>
        <v>22.975000000000001</v>
      </c>
    </row>
    <row r="155" spans="1:22" ht="13.5" x14ac:dyDescent="0.25">
      <c r="A155" s="3">
        <f>RSI!A155</f>
        <v>42228</v>
      </c>
      <c r="B155" s="2">
        <f>RSI!B155</f>
        <v>2.5691000000000002</v>
      </c>
      <c r="C155" s="2">
        <f>RSI!I155</f>
        <v>50.751253183347721</v>
      </c>
      <c r="D155" s="2">
        <f>MACD!E155</f>
        <v>9.5896967612576489E-3</v>
      </c>
      <c r="E155" s="2">
        <f>MACD!F155</f>
        <v>-1.2719891781328731E-2</v>
      </c>
      <c r="F155" s="2">
        <f>'Moving Avg'!D155</f>
        <v>2.5162800000000001</v>
      </c>
      <c r="G155" s="2">
        <f>'Moving Avg'!F155</f>
        <v>2.5538099999999999</v>
      </c>
      <c r="H155" s="2">
        <f>'Moving Avg'!G155</f>
        <v>2.5936939999999993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  <c r="M155" s="8">
        <f t="shared" si="20"/>
        <v>25</v>
      </c>
      <c r="N155" s="8">
        <f t="shared" si="21"/>
        <v>0</v>
      </c>
      <c r="O155" s="8">
        <f t="shared" si="22"/>
        <v>50</v>
      </c>
      <c r="P155" s="8">
        <f t="shared" si="23"/>
        <v>100</v>
      </c>
      <c r="Q155" s="9">
        <f t="shared" si="24"/>
        <v>31.25</v>
      </c>
      <c r="R155" s="9">
        <f t="shared" si="25"/>
        <v>47.5</v>
      </c>
      <c r="S155" s="9">
        <f t="shared" si="26"/>
        <v>61.25</v>
      </c>
      <c r="T155" s="9">
        <f t="shared" si="27"/>
        <v>43.75</v>
      </c>
      <c r="U155" s="8">
        <f t="shared" si="28"/>
        <v>46.666666666666664</v>
      </c>
      <c r="V155" s="8">
        <f t="shared" si="29"/>
        <v>45.9375</v>
      </c>
    </row>
    <row r="156" spans="1:22" ht="13.5" x14ac:dyDescent="0.25">
      <c r="A156" s="3">
        <f>RSI!A156</f>
        <v>42230</v>
      </c>
      <c r="B156" s="2">
        <f>RSI!B156</f>
        <v>2.6335999999999999</v>
      </c>
      <c r="C156" s="2">
        <f>RSI!I156</f>
        <v>55.424285285372846</v>
      </c>
      <c r="D156" s="2">
        <f>MACD!E156</f>
        <v>1.9523023626359048E-2</v>
      </c>
      <c r="E156" s="2">
        <f>MACD!F156</f>
        <v>-6.2713086997911761E-3</v>
      </c>
      <c r="F156" s="2">
        <f>'Moving Avg'!D156</f>
        <v>2.5409199999999998</v>
      </c>
      <c r="G156" s="2">
        <f>'Moving Avg'!F156</f>
        <v>2.5593850000000002</v>
      </c>
      <c r="H156" s="2">
        <f>'Moving Avg'!G156</f>
        <v>2.5935779999999995</v>
      </c>
      <c r="I156" s="2">
        <f>'Moving Avg'!H156</f>
        <v>0</v>
      </c>
      <c r="J156" s="6" t="str">
        <f>OBV!F156</f>
        <v>BULLISH</v>
      </c>
      <c r="K156" s="6" t="str">
        <f>OBV!G156</f>
        <v>STRONG</v>
      </c>
      <c r="L156" s="6" t="str">
        <f>OBV!H156</f>
        <v>CONFIRMED BULLISH</v>
      </c>
      <c r="M156" s="8">
        <f t="shared" si="20"/>
        <v>25</v>
      </c>
      <c r="N156" s="8">
        <f t="shared" si="21"/>
        <v>0</v>
      </c>
      <c r="O156" s="8">
        <f t="shared" si="22"/>
        <v>50</v>
      </c>
      <c r="P156" s="8">
        <f t="shared" si="23"/>
        <v>100</v>
      </c>
      <c r="Q156" s="9">
        <f t="shared" si="24"/>
        <v>31.25</v>
      </c>
      <c r="R156" s="9">
        <f t="shared" si="25"/>
        <v>47.5</v>
      </c>
      <c r="S156" s="9">
        <f t="shared" si="26"/>
        <v>61.25</v>
      </c>
      <c r="T156" s="9">
        <f t="shared" si="27"/>
        <v>43.75</v>
      </c>
      <c r="U156" s="8">
        <f t="shared" si="28"/>
        <v>46.666666666666664</v>
      </c>
      <c r="V156" s="8">
        <f t="shared" si="29"/>
        <v>45.9375</v>
      </c>
    </row>
    <row r="157" spans="1:22" ht="13.5" x14ac:dyDescent="0.25">
      <c r="A157" s="3">
        <f>RSI!A157</f>
        <v>42233</v>
      </c>
      <c r="B157" s="2">
        <f>RSI!B157</f>
        <v>2.6863999999999999</v>
      </c>
      <c r="C157" s="2">
        <f>RSI!I157</f>
        <v>58.865185036769631</v>
      </c>
      <c r="D157" s="2">
        <f>MACD!E157</f>
        <v>1.183462702635163E-2</v>
      </c>
      <c r="E157" s="2">
        <f>MACD!F157</f>
        <v>-2.6501215545626151E-3</v>
      </c>
      <c r="F157" s="2">
        <f>'Moving Avg'!D157</f>
        <v>2.5854999999999997</v>
      </c>
      <c r="G157" s="2">
        <f>'Moving Avg'!F157</f>
        <v>2.5705300000000006</v>
      </c>
      <c r="H157" s="2">
        <f>'Moving Avg'!G157</f>
        <v>2.5913499999999998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CONFIRMED BULLISH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100</v>
      </c>
      <c r="Q157" s="9">
        <f t="shared" si="24"/>
        <v>31.25</v>
      </c>
      <c r="R157" s="9">
        <f t="shared" si="25"/>
        <v>47.5</v>
      </c>
      <c r="S157" s="9">
        <f t="shared" si="26"/>
        <v>61.25</v>
      </c>
      <c r="T157" s="9">
        <f t="shared" si="27"/>
        <v>43.75</v>
      </c>
      <c r="U157" s="8">
        <f t="shared" si="28"/>
        <v>46.666666666666664</v>
      </c>
      <c r="V157" s="8">
        <f t="shared" si="29"/>
        <v>45.9375</v>
      </c>
    </row>
    <row r="158" spans="1:22" ht="13.5" x14ac:dyDescent="0.25">
      <c r="A158" s="3">
        <f>RSI!A158</f>
        <v>42234</v>
      </c>
      <c r="B158" s="2">
        <f>RSI!B158</f>
        <v>2.6101000000000001</v>
      </c>
      <c r="C158" s="2">
        <f>RSI!I158</f>
        <v>52.552133229822353</v>
      </c>
      <c r="D158" s="2">
        <f>MACD!E158</f>
        <v>4.8424686984103182E-3</v>
      </c>
      <c r="E158" s="2">
        <f>MACD!F158</f>
        <v>-1.1516035039680285E-3</v>
      </c>
      <c r="F158" s="2">
        <f>'Moving Avg'!D158</f>
        <v>2.6007399999999996</v>
      </c>
      <c r="G158" s="2">
        <f>'Moving Avg'!F158</f>
        <v>2.5775700000000006</v>
      </c>
      <c r="H158" s="2">
        <f>'Moving Avg'!G158</f>
        <v>2.5882999999999998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CONFIRMED BULLISH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100</v>
      </c>
      <c r="Q158" s="9">
        <f t="shared" si="24"/>
        <v>31.25</v>
      </c>
      <c r="R158" s="9">
        <f t="shared" si="25"/>
        <v>47.5</v>
      </c>
      <c r="S158" s="9">
        <f t="shared" si="26"/>
        <v>61.25</v>
      </c>
      <c r="T158" s="9">
        <f t="shared" si="27"/>
        <v>43.75</v>
      </c>
      <c r="U158" s="8">
        <f t="shared" si="28"/>
        <v>46.666666666666664</v>
      </c>
      <c r="V158" s="8">
        <f t="shared" si="29"/>
        <v>45.9375</v>
      </c>
    </row>
    <row r="159" spans="1:22" ht="13.5" x14ac:dyDescent="0.25">
      <c r="A159" s="3">
        <f>RSI!A159</f>
        <v>42235</v>
      </c>
      <c r="B159" s="2">
        <f>RSI!B159</f>
        <v>2.6863999999999999</v>
      </c>
      <c r="C159" s="2">
        <f>RSI!I159</f>
        <v>57.464766492756844</v>
      </c>
      <c r="D159" s="2">
        <f>MACD!E159</f>
        <v>-5.1290794924088168E-3</v>
      </c>
      <c r="E159" s="2">
        <f>MACD!F159</f>
        <v>-1.9470987016561862E-3</v>
      </c>
      <c r="F159" s="2">
        <f>'Moving Avg'!D159</f>
        <v>2.6371200000000004</v>
      </c>
      <c r="G159" s="2">
        <f>'Moving Avg'!F159</f>
        <v>2.5825550000000002</v>
      </c>
      <c r="H159" s="2">
        <f>'Moving Avg'!G159</f>
        <v>2.5870100000000003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CONFIRMED BULLISH</v>
      </c>
      <c r="M159" s="8">
        <f t="shared" si="20"/>
        <v>25</v>
      </c>
      <c r="N159" s="8">
        <f t="shared" si="21"/>
        <v>45</v>
      </c>
      <c r="O159" s="8">
        <f t="shared" si="22"/>
        <v>50</v>
      </c>
      <c r="P159" s="8">
        <f t="shared" si="23"/>
        <v>100</v>
      </c>
      <c r="Q159" s="9">
        <f t="shared" si="24"/>
        <v>47</v>
      </c>
      <c r="R159" s="9">
        <f t="shared" si="25"/>
        <v>56.5</v>
      </c>
      <c r="S159" s="9">
        <f t="shared" si="26"/>
        <v>68</v>
      </c>
      <c r="T159" s="9">
        <f t="shared" si="27"/>
        <v>55</v>
      </c>
      <c r="U159" s="8">
        <f t="shared" si="28"/>
        <v>57.166666666666664</v>
      </c>
      <c r="V159" s="8">
        <f t="shared" si="29"/>
        <v>56.625</v>
      </c>
    </row>
    <row r="160" spans="1:22" ht="13.5" x14ac:dyDescent="0.25">
      <c r="A160" s="3">
        <f>RSI!A160</f>
        <v>42236</v>
      </c>
      <c r="B160" s="2">
        <f>RSI!B160</f>
        <v>2.6922000000000001</v>
      </c>
      <c r="C160" s="2">
        <f>RSI!I160</f>
        <v>57.822260766132139</v>
      </c>
      <c r="D160" s="2">
        <f>MACD!E160</f>
        <v>-2.3680245972481639E-2</v>
      </c>
      <c r="E160" s="2">
        <f>MACD!F160</f>
        <v>-6.2937281558212771E-3</v>
      </c>
      <c r="F160" s="2">
        <f>'Moving Avg'!D160</f>
        <v>2.66174</v>
      </c>
      <c r="G160" s="2">
        <f>'Moving Avg'!F160</f>
        <v>2.5851950000000001</v>
      </c>
      <c r="H160" s="2">
        <f>'Moving Avg'!G160</f>
        <v>2.5873620000000006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0"/>
        <v>25</v>
      </c>
      <c r="N160" s="8">
        <f t="shared" si="21"/>
        <v>45</v>
      </c>
      <c r="O160" s="8">
        <f t="shared" si="22"/>
        <v>50</v>
      </c>
      <c r="P160" s="8">
        <f t="shared" si="23"/>
        <v>100</v>
      </c>
      <c r="Q160" s="9">
        <f t="shared" si="24"/>
        <v>47</v>
      </c>
      <c r="R160" s="9">
        <f t="shared" si="25"/>
        <v>56.5</v>
      </c>
      <c r="S160" s="9">
        <f t="shared" si="26"/>
        <v>68</v>
      </c>
      <c r="T160" s="9">
        <f t="shared" si="27"/>
        <v>55</v>
      </c>
      <c r="U160" s="8">
        <f t="shared" si="28"/>
        <v>57.166666666666664</v>
      </c>
      <c r="V160" s="8">
        <f t="shared" si="29"/>
        <v>56.625</v>
      </c>
    </row>
    <row r="161" spans="1:22" ht="13.5" x14ac:dyDescent="0.25">
      <c r="A161" s="3">
        <f>RSI!A161</f>
        <v>42237</v>
      </c>
      <c r="B161" s="2">
        <f>RSI!B161</f>
        <v>2.6629</v>
      </c>
      <c r="C161" s="2">
        <f>RSI!I161</f>
        <v>55.293995985725594</v>
      </c>
      <c r="D161" s="2">
        <f>MACD!E161</f>
        <v>-3.7846199813308168E-2</v>
      </c>
      <c r="E161" s="2">
        <f>MACD!F161</f>
        <v>-1.2604222487318656E-2</v>
      </c>
      <c r="F161" s="2">
        <f>'Moving Avg'!D161</f>
        <v>2.6676000000000002</v>
      </c>
      <c r="G161" s="2">
        <f>'Moving Avg'!F161</f>
        <v>2.5901800000000001</v>
      </c>
      <c r="H161" s="2">
        <f>'Moving Avg'!G161</f>
        <v>2.5873620000000002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  <c r="M161" s="8">
        <f t="shared" si="20"/>
        <v>25</v>
      </c>
      <c r="N161" s="8">
        <f t="shared" si="21"/>
        <v>100</v>
      </c>
      <c r="O161" s="8">
        <f t="shared" si="22"/>
        <v>50</v>
      </c>
      <c r="P161" s="8">
        <f t="shared" si="23"/>
        <v>100</v>
      </c>
      <c r="Q161" s="9">
        <f t="shared" si="24"/>
        <v>66.25</v>
      </c>
      <c r="R161" s="9">
        <f t="shared" si="25"/>
        <v>67.5</v>
      </c>
      <c r="S161" s="9">
        <f t="shared" si="26"/>
        <v>76.25</v>
      </c>
      <c r="T161" s="9">
        <f t="shared" si="27"/>
        <v>68.75</v>
      </c>
      <c r="U161" s="8">
        <f t="shared" si="28"/>
        <v>70</v>
      </c>
      <c r="V161" s="8">
        <f t="shared" si="29"/>
        <v>69.6875</v>
      </c>
    </row>
    <row r="162" spans="1:22" ht="13.5" x14ac:dyDescent="0.25">
      <c r="A162" s="3">
        <f>RSI!A162</f>
        <v>42240</v>
      </c>
      <c r="B162" s="2">
        <f>RSI!B162</f>
        <v>2.6981000000000002</v>
      </c>
      <c r="C162" s="2">
        <f>RSI!I162</f>
        <v>57.687613398219035</v>
      </c>
      <c r="D162" s="2">
        <f>MACD!E162</f>
        <v>-6.0074269633747512E-2</v>
      </c>
      <c r="E162" s="2">
        <f>MACD!F162</f>
        <v>-2.2098231916604427E-2</v>
      </c>
      <c r="F162" s="2">
        <f>'Moving Avg'!D162</f>
        <v>2.66994</v>
      </c>
      <c r="G162" s="2">
        <f>'Moving Avg'!F162</f>
        <v>2.5960450000000002</v>
      </c>
      <c r="H162" s="2">
        <f>'Moving Avg'!G162</f>
        <v>2.5884180000000008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  <c r="M162" s="8">
        <f t="shared" si="20"/>
        <v>25</v>
      </c>
      <c r="N162" s="8">
        <f t="shared" si="21"/>
        <v>100</v>
      </c>
      <c r="O162" s="8">
        <f t="shared" si="22"/>
        <v>50</v>
      </c>
      <c r="P162" s="8">
        <f t="shared" si="23"/>
        <v>100</v>
      </c>
      <c r="Q162" s="9">
        <f t="shared" si="24"/>
        <v>66.25</v>
      </c>
      <c r="R162" s="9">
        <f t="shared" si="25"/>
        <v>67.5</v>
      </c>
      <c r="S162" s="9">
        <f t="shared" si="26"/>
        <v>76.25</v>
      </c>
      <c r="T162" s="9">
        <f t="shared" si="27"/>
        <v>68.75</v>
      </c>
      <c r="U162" s="8">
        <f t="shared" si="28"/>
        <v>70</v>
      </c>
      <c r="V162" s="8">
        <f t="shared" si="29"/>
        <v>69.6875</v>
      </c>
    </row>
    <row r="163" spans="1:22" ht="13.5" x14ac:dyDescent="0.25">
      <c r="A163" s="3">
        <f>RSI!A163</f>
        <v>42241</v>
      </c>
      <c r="B163" s="2">
        <f>RSI!B163</f>
        <v>2.6922000000000001</v>
      </c>
      <c r="C163" s="2">
        <f>RSI!I163</f>
        <v>57.135423616250755</v>
      </c>
      <c r="D163" s="2">
        <f>MACD!E163</f>
        <v>-6.8210514995814986E-2</v>
      </c>
      <c r="E163" s="2">
        <f>MACD!F163</f>
        <v>-3.1320688532446544E-2</v>
      </c>
      <c r="F163" s="2">
        <f>'Moving Avg'!D163</f>
        <v>2.6863600000000001</v>
      </c>
      <c r="G163" s="2">
        <f>'Moving Avg'!F163</f>
        <v>2.6030799999999998</v>
      </c>
      <c r="H163" s="2">
        <f>'Moving Avg'!G163</f>
        <v>2.5900600000000003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  <c r="M163" s="8">
        <f t="shared" si="20"/>
        <v>25</v>
      </c>
      <c r="N163" s="8">
        <f t="shared" si="21"/>
        <v>100</v>
      </c>
      <c r="O163" s="8">
        <f t="shared" si="22"/>
        <v>50</v>
      </c>
      <c r="P163" s="8">
        <f t="shared" si="23"/>
        <v>100</v>
      </c>
      <c r="Q163" s="9">
        <f t="shared" si="24"/>
        <v>66.25</v>
      </c>
      <c r="R163" s="9">
        <f t="shared" si="25"/>
        <v>67.5</v>
      </c>
      <c r="S163" s="9">
        <f t="shared" si="26"/>
        <v>76.25</v>
      </c>
      <c r="T163" s="9">
        <f t="shared" si="27"/>
        <v>68.75</v>
      </c>
      <c r="U163" s="8">
        <f t="shared" si="28"/>
        <v>70</v>
      </c>
      <c r="V163" s="8">
        <f t="shared" si="29"/>
        <v>69.6875</v>
      </c>
    </row>
    <row r="164" spans="1:22" ht="13.5" x14ac:dyDescent="0.25">
      <c r="A164" s="3">
        <f>RSI!A164</f>
        <v>42242</v>
      </c>
      <c r="B164" s="2">
        <f>RSI!B164</f>
        <v>2.6922000000000001</v>
      </c>
      <c r="C164" s="2">
        <f>RSI!I164</f>
        <v>57.135423616250755</v>
      </c>
      <c r="D164" s="2">
        <f>MACD!E164</f>
        <v>-8.013480392625727E-2</v>
      </c>
      <c r="E164" s="2">
        <f>MACD!F164</f>
        <v>-4.1083511611208691E-2</v>
      </c>
      <c r="F164" s="2">
        <f>'Moving Avg'!D164</f>
        <v>2.6875200000000001</v>
      </c>
      <c r="G164" s="2">
        <f>'Moving Avg'!F164</f>
        <v>2.6057200000000003</v>
      </c>
      <c r="H164" s="2">
        <f>'Moving Avg'!G164</f>
        <v>2.5905280000000004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  <c r="M164" s="8">
        <f t="shared" si="20"/>
        <v>25</v>
      </c>
      <c r="N164" s="8">
        <f t="shared" si="21"/>
        <v>100</v>
      </c>
      <c r="O164" s="8">
        <f t="shared" si="22"/>
        <v>50</v>
      </c>
      <c r="P164" s="8">
        <f t="shared" si="23"/>
        <v>100</v>
      </c>
      <c r="Q164" s="9">
        <f t="shared" si="24"/>
        <v>66.25</v>
      </c>
      <c r="R164" s="9">
        <f t="shared" si="25"/>
        <v>67.5</v>
      </c>
      <c r="S164" s="9">
        <f t="shared" si="26"/>
        <v>76.25</v>
      </c>
      <c r="T164" s="9">
        <f t="shared" si="27"/>
        <v>68.75</v>
      </c>
      <c r="U164" s="8">
        <f t="shared" si="28"/>
        <v>70</v>
      </c>
      <c r="V164" s="8">
        <f t="shared" si="29"/>
        <v>69.6875</v>
      </c>
    </row>
    <row r="165" spans="1:22" ht="13.5" x14ac:dyDescent="0.25">
      <c r="A165" s="3">
        <f>RSI!A165</f>
        <v>42243</v>
      </c>
      <c r="B165" s="2">
        <f>RSI!B165</f>
        <v>2.6511999999999998</v>
      </c>
      <c r="C165" s="2">
        <f>RSI!I165</f>
        <v>53.043398004719243</v>
      </c>
      <c r="D165" s="2">
        <f>MACD!E165</f>
        <v>-7.7727511163199647E-2</v>
      </c>
      <c r="E165" s="2">
        <f>MACD!F165</f>
        <v>-4.8412311521606882E-2</v>
      </c>
      <c r="F165" s="2">
        <f>'Moving Avg'!D165</f>
        <v>2.6793199999999997</v>
      </c>
      <c r="G165" s="2">
        <f>'Moving Avg'!F165</f>
        <v>2.6092399999999998</v>
      </c>
      <c r="H165" s="2">
        <f>'Moving Avg'!G165</f>
        <v>2.5911140000000006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BULLISH DIVERGENCE</v>
      </c>
      <c r="M165" s="8">
        <f t="shared" si="20"/>
        <v>25</v>
      </c>
      <c r="N165" s="8">
        <f t="shared" si="21"/>
        <v>100</v>
      </c>
      <c r="O165" s="8">
        <f t="shared" si="22"/>
        <v>50</v>
      </c>
      <c r="P165" s="8">
        <f t="shared" si="23"/>
        <v>83</v>
      </c>
      <c r="Q165" s="9">
        <f t="shared" si="24"/>
        <v>63.7</v>
      </c>
      <c r="R165" s="9">
        <f t="shared" si="25"/>
        <v>63.25</v>
      </c>
      <c r="S165" s="9">
        <f t="shared" si="26"/>
        <v>68.599999999999994</v>
      </c>
      <c r="T165" s="9">
        <f t="shared" si="27"/>
        <v>64.5</v>
      </c>
      <c r="U165" s="8">
        <f t="shared" si="28"/>
        <v>65.183333333333337</v>
      </c>
      <c r="V165" s="8">
        <f t="shared" si="29"/>
        <v>65.012500000000003</v>
      </c>
    </row>
    <row r="166" spans="1:22" ht="13.5" x14ac:dyDescent="0.25">
      <c r="A166" s="3">
        <f>RSI!A166</f>
        <v>42244</v>
      </c>
      <c r="B166" s="2">
        <f>RSI!B166</f>
        <v>2.5749</v>
      </c>
      <c r="C166" s="2">
        <f>RSI!I166</f>
        <v>46.38545494510052</v>
      </c>
      <c r="D166" s="2">
        <f>MACD!E166</f>
        <v>-6.0316355737291438E-2</v>
      </c>
      <c r="E166" s="2">
        <f>MACD!F166</f>
        <v>-5.0793120364743795E-2</v>
      </c>
      <c r="F166" s="2">
        <f>'Moving Avg'!D166</f>
        <v>2.6617199999999999</v>
      </c>
      <c r="G166" s="2">
        <f>'Moving Avg'!F166</f>
        <v>2.6045450000000003</v>
      </c>
      <c r="H166" s="2">
        <f>'Moving Avg'!G166</f>
        <v>2.5879460000000005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BULLISH DIVERGENCE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83</v>
      </c>
      <c r="Q166" s="9">
        <f t="shared" si="24"/>
        <v>44.45</v>
      </c>
      <c r="R166" s="9">
        <f t="shared" si="25"/>
        <v>52.25</v>
      </c>
      <c r="S166" s="9">
        <f t="shared" si="26"/>
        <v>60.35</v>
      </c>
      <c r="T166" s="9">
        <f t="shared" si="27"/>
        <v>50.75</v>
      </c>
      <c r="U166" s="8">
        <f t="shared" si="28"/>
        <v>52.35</v>
      </c>
      <c r="V166" s="8">
        <f t="shared" si="29"/>
        <v>51.95</v>
      </c>
    </row>
    <row r="167" spans="1:22" ht="13.5" x14ac:dyDescent="0.25">
      <c r="A167" s="3">
        <f>RSI!A167</f>
        <v>42247</v>
      </c>
      <c r="B167" s="2">
        <f>RSI!B167</f>
        <v>2.5573000000000001</v>
      </c>
      <c r="C167" s="2">
        <f>RSI!I167</f>
        <v>44.982871440135433</v>
      </c>
      <c r="D167" s="2">
        <f>MACD!E167</f>
        <v>-3.5892044725684968E-2</v>
      </c>
      <c r="E167" s="2">
        <f>MACD!F167</f>
        <v>-4.7812905236932032E-2</v>
      </c>
      <c r="F167" s="2">
        <f>'Moving Avg'!D167</f>
        <v>2.6335600000000001</v>
      </c>
      <c r="G167" s="2">
        <f>'Moving Avg'!F167</f>
        <v>2.6027849999999999</v>
      </c>
      <c r="H167" s="2">
        <f>'Moving Avg'!G167</f>
        <v>2.5851300000000008</v>
      </c>
      <c r="I167" s="2">
        <f>'Moving Avg'!H167</f>
        <v>0</v>
      </c>
      <c r="J167" s="6" t="str">
        <f>OBV!F167</f>
        <v>BEARISH</v>
      </c>
      <c r="K167" s="6" t="str">
        <f>OBV!G167</f>
        <v>WEAK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50</v>
      </c>
      <c r="P167" s="8">
        <f t="shared" si="23"/>
        <v>0</v>
      </c>
      <c r="Q167" s="9">
        <f t="shared" si="24"/>
        <v>16.25</v>
      </c>
      <c r="R167" s="9">
        <f t="shared" si="25"/>
        <v>22.5</v>
      </c>
      <c r="S167" s="9">
        <f t="shared" si="26"/>
        <v>16.25</v>
      </c>
      <c r="T167" s="9">
        <f t="shared" si="27"/>
        <v>18.75</v>
      </c>
      <c r="U167" s="8">
        <f t="shared" si="28"/>
        <v>18.333333333333332</v>
      </c>
      <c r="V167" s="8">
        <f t="shared" si="29"/>
        <v>18.4375</v>
      </c>
    </row>
    <row r="168" spans="1:22" ht="13.5" x14ac:dyDescent="0.25">
      <c r="A168" s="3">
        <f>RSI!A168</f>
        <v>42248</v>
      </c>
      <c r="B168" s="2">
        <f>RSI!B168</f>
        <v>2.5808</v>
      </c>
      <c r="C168" s="2">
        <f>RSI!I168</f>
        <v>47.275325755016773</v>
      </c>
      <c r="D168" s="2">
        <f>MACD!E168</f>
        <v>-2.835513957726743E-2</v>
      </c>
      <c r="E168" s="2">
        <f>MACD!F168</f>
        <v>-4.3921352104999117E-2</v>
      </c>
      <c r="F168" s="2">
        <f>'Moving Avg'!D168</f>
        <v>2.6112799999999998</v>
      </c>
      <c r="G168" s="2">
        <f>'Moving Avg'!F168</f>
        <v>2.6039599999999994</v>
      </c>
      <c r="H168" s="2">
        <f>'Moving Avg'!G168</f>
        <v>2.5827840000000002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25</v>
      </c>
      <c r="N168" s="8">
        <f t="shared" si="21"/>
        <v>0</v>
      </c>
      <c r="O168" s="8">
        <f t="shared" si="22"/>
        <v>50</v>
      </c>
      <c r="P168" s="8">
        <f t="shared" si="23"/>
        <v>16.5</v>
      </c>
      <c r="Q168" s="9">
        <f t="shared" si="24"/>
        <v>18.725000000000001</v>
      </c>
      <c r="R168" s="9">
        <f t="shared" si="25"/>
        <v>26.625</v>
      </c>
      <c r="S168" s="9">
        <f t="shared" si="26"/>
        <v>23.675000000000001</v>
      </c>
      <c r="T168" s="9">
        <f t="shared" si="27"/>
        <v>22.875</v>
      </c>
      <c r="U168" s="8">
        <f t="shared" si="28"/>
        <v>23.008333333333336</v>
      </c>
      <c r="V168" s="8">
        <f t="shared" si="29"/>
        <v>22.975000000000001</v>
      </c>
    </row>
    <row r="169" spans="1:22" ht="13.5" x14ac:dyDescent="0.25">
      <c r="A169" s="3">
        <f>RSI!A169</f>
        <v>42249</v>
      </c>
      <c r="B169" s="2">
        <f>RSI!B169</f>
        <v>2.5749</v>
      </c>
      <c r="C169" s="2">
        <f>RSI!I169</f>
        <v>46.748653178271447</v>
      </c>
      <c r="D169" s="2">
        <f>MACD!E169</f>
        <v>-9.6176197079684833E-3</v>
      </c>
      <c r="E169" s="2">
        <f>MACD!F169</f>
        <v>-3.7060605625592991E-2</v>
      </c>
      <c r="F169" s="2">
        <f>'Moving Avg'!D169</f>
        <v>2.5878199999999998</v>
      </c>
      <c r="G169" s="2">
        <f>'Moving Avg'!F169</f>
        <v>2.6042499999999995</v>
      </c>
      <c r="H169" s="2">
        <f>'Moving Avg'!G169</f>
        <v>2.5809060000000006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50</v>
      </c>
      <c r="P169" s="8">
        <f t="shared" si="23"/>
        <v>0</v>
      </c>
      <c r="Q169" s="9">
        <f t="shared" si="24"/>
        <v>16.25</v>
      </c>
      <c r="R169" s="9">
        <f t="shared" si="25"/>
        <v>22.5</v>
      </c>
      <c r="S169" s="9">
        <f t="shared" si="26"/>
        <v>16.25</v>
      </c>
      <c r="T169" s="9">
        <f t="shared" si="27"/>
        <v>18.75</v>
      </c>
      <c r="U169" s="8">
        <f t="shared" si="28"/>
        <v>18.333333333333332</v>
      </c>
      <c r="V169" s="8">
        <f t="shared" si="29"/>
        <v>18.4375</v>
      </c>
    </row>
    <row r="170" spans="1:22" ht="13.5" x14ac:dyDescent="0.25">
      <c r="A170" s="3">
        <f>RSI!A170</f>
        <v>42250</v>
      </c>
      <c r="B170" s="2">
        <f>RSI!B170</f>
        <v>2.5396999999999998</v>
      </c>
      <c r="C170" s="2">
        <f>RSI!I170</f>
        <v>43.625978833725831</v>
      </c>
      <c r="D170" s="2">
        <f>MACD!E170</f>
        <v>9.9427462261880706E-3</v>
      </c>
      <c r="E170" s="2">
        <f>MACD!F170</f>
        <v>-2.765993525523678E-2</v>
      </c>
      <c r="F170" s="2">
        <f>'Moving Avg'!D170</f>
        <v>2.5655200000000002</v>
      </c>
      <c r="G170" s="2">
        <f>'Moving Avg'!F170</f>
        <v>2.605715</v>
      </c>
      <c r="H170" s="2">
        <f>'Moving Avg'!G170</f>
        <v>2.5789120000000003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0</v>
      </c>
      <c r="Q170" s="9">
        <f t="shared" si="24"/>
        <v>16.25</v>
      </c>
      <c r="R170" s="9">
        <f t="shared" si="25"/>
        <v>22.5</v>
      </c>
      <c r="S170" s="9">
        <f t="shared" si="26"/>
        <v>16.25</v>
      </c>
      <c r="T170" s="9">
        <f t="shared" si="27"/>
        <v>18.75</v>
      </c>
      <c r="U170" s="8">
        <f t="shared" si="28"/>
        <v>18.333333333333332</v>
      </c>
      <c r="V170" s="8">
        <f t="shared" si="29"/>
        <v>18.4375</v>
      </c>
    </row>
    <row r="171" spans="1:22" ht="13.5" x14ac:dyDescent="0.25">
      <c r="A171" s="3">
        <f>RSI!A171</f>
        <v>42251</v>
      </c>
      <c r="B171" s="2">
        <f>RSI!B171</f>
        <v>2.4693000000000001</v>
      </c>
      <c r="C171" s="2">
        <f>RSI!I171</f>
        <v>38.138908461298357</v>
      </c>
      <c r="D171" s="2">
        <f>MACD!E171</f>
        <v>2.7599525847237238E-2</v>
      </c>
      <c r="E171" s="2">
        <f>MACD!F171</f>
        <v>-1.6608043034741976E-2</v>
      </c>
      <c r="F171" s="2">
        <f>'Moving Avg'!D171</f>
        <v>2.5444</v>
      </c>
      <c r="G171" s="2">
        <f>'Moving Avg'!F171</f>
        <v>2.6036599999999996</v>
      </c>
      <c r="H171" s="2">
        <f>'Moving Avg'!G171</f>
        <v>2.57551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16.5</v>
      </c>
      <c r="Q171" s="9">
        <f t="shared" si="24"/>
        <v>18.725000000000001</v>
      </c>
      <c r="R171" s="9">
        <f t="shared" si="25"/>
        <v>26.625</v>
      </c>
      <c r="S171" s="9">
        <f t="shared" si="26"/>
        <v>23.675000000000001</v>
      </c>
      <c r="T171" s="9">
        <f t="shared" si="27"/>
        <v>22.875</v>
      </c>
      <c r="U171" s="8">
        <f t="shared" si="28"/>
        <v>23.008333333333336</v>
      </c>
      <c r="V171" s="8">
        <f t="shared" si="29"/>
        <v>22.975000000000001</v>
      </c>
    </row>
    <row r="172" spans="1:22" ht="13.5" x14ac:dyDescent="0.25">
      <c r="A172" s="3">
        <f>RSI!A172</f>
        <v>42254</v>
      </c>
      <c r="B172" s="2">
        <f>RSI!B172</f>
        <v>2.5221</v>
      </c>
      <c r="C172" s="2">
        <f>RSI!I172</f>
        <v>43.84369998494163</v>
      </c>
      <c r="D172" s="2">
        <f>MACD!E172</f>
        <v>4.482920189395978E-2</v>
      </c>
      <c r="E172" s="2">
        <f>MACD!F172</f>
        <v>-4.3205940490016245E-3</v>
      </c>
      <c r="F172" s="2">
        <f>'Moving Avg'!D172</f>
        <v>2.5373600000000001</v>
      </c>
      <c r="G172" s="2">
        <f>'Moving Avg'!F172</f>
        <v>2.6065899999999993</v>
      </c>
      <c r="H172" s="2">
        <f>'Moving Avg'!G172</f>
        <v>2.5743360000000002</v>
      </c>
      <c r="I172" s="2">
        <f>'Moving Avg'!H172</f>
        <v>0</v>
      </c>
      <c r="J172" s="6" t="str">
        <f>OBV!F172</f>
        <v>BULLISH</v>
      </c>
      <c r="K172" s="6" t="str">
        <f>OBV!G172</f>
        <v>NEUTRAL</v>
      </c>
      <c r="L172" s="6" t="str">
        <f>OBV!H172</f>
        <v>BULLISH DIVERGENCE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66.5</v>
      </c>
      <c r="Q172" s="9">
        <f t="shared" si="24"/>
        <v>26.225000000000001</v>
      </c>
      <c r="R172" s="9">
        <f t="shared" si="25"/>
        <v>39.125</v>
      </c>
      <c r="S172" s="9">
        <f t="shared" si="26"/>
        <v>46.174999999999997</v>
      </c>
      <c r="T172" s="9">
        <f t="shared" si="27"/>
        <v>35.375</v>
      </c>
      <c r="U172" s="8">
        <f t="shared" si="28"/>
        <v>37.174999999999997</v>
      </c>
      <c r="V172" s="8">
        <f t="shared" si="29"/>
        <v>36.724999999999994</v>
      </c>
    </row>
    <row r="173" spans="1:22" ht="13.5" x14ac:dyDescent="0.25">
      <c r="A173" s="3">
        <f>RSI!A173</f>
        <v>42255</v>
      </c>
      <c r="B173" s="2">
        <f>RSI!B173</f>
        <v>2.4518</v>
      </c>
      <c r="C173" s="2">
        <f>RSI!I173</f>
        <v>38.723333756269199</v>
      </c>
      <c r="D173" s="2">
        <f>MACD!E173</f>
        <v>6.4122774843454966E-2</v>
      </c>
      <c r="E173" s="2">
        <f>MACD!F173</f>
        <v>9.368079729489694E-3</v>
      </c>
      <c r="F173" s="2">
        <f>'Moving Avg'!D173</f>
        <v>2.5115600000000002</v>
      </c>
      <c r="G173" s="2">
        <f>'Moving Avg'!F173</f>
        <v>2.6024849999999997</v>
      </c>
      <c r="H173" s="2">
        <f>'Moving Avg'!G173</f>
        <v>2.5717559999999997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50</v>
      </c>
      <c r="P173" s="8">
        <f t="shared" si="23"/>
        <v>0</v>
      </c>
      <c r="Q173" s="9">
        <f t="shared" si="24"/>
        <v>16.25</v>
      </c>
      <c r="R173" s="9">
        <f t="shared" si="25"/>
        <v>22.5</v>
      </c>
      <c r="S173" s="9">
        <f t="shared" si="26"/>
        <v>16.25</v>
      </c>
      <c r="T173" s="9">
        <f t="shared" si="27"/>
        <v>18.75</v>
      </c>
      <c r="U173" s="8">
        <f t="shared" si="28"/>
        <v>18.333333333333332</v>
      </c>
      <c r="V173" s="8">
        <f t="shared" si="29"/>
        <v>18.4375</v>
      </c>
    </row>
    <row r="174" spans="1:22" ht="13.5" x14ac:dyDescent="0.25">
      <c r="A174" s="3">
        <f>RSI!A174</f>
        <v>42256</v>
      </c>
      <c r="B174" s="2">
        <f>RSI!B174</f>
        <v>2.3755000000000002</v>
      </c>
      <c r="C174" s="2">
        <f>RSI!I174</f>
        <v>34.072302987404555</v>
      </c>
      <c r="D174" s="2">
        <f>MACD!E174</f>
        <v>8.6899531144701392E-2</v>
      </c>
      <c r="E174" s="2">
        <f>MACD!F174</f>
        <v>2.4874370012532038E-2</v>
      </c>
      <c r="F174" s="2">
        <f>'Moving Avg'!D174</f>
        <v>2.4716800000000001</v>
      </c>
      <c r="G174" s="2">
        <f>'Moving Avg'!F174</f>
        <v>2.5960349999999996</v>
      </c>
      <c r="H174" s="2">
        <f>'Moving Avg'!G174</f>
        <v>2.5688240000000002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0</v>
      </c>
      <c r="Q174" s="9">
        <f t="shared" si="24"/>
        <v>16.25</v>
      </c>
      <c r="R174" s="9">
        <f t="shared" si="25"/>
        <v>22.5</v>
      </c>
      <c r="S174" s="9">
        <f t="shared" si="26"/>
        <v>16.25</v>
      </c>
      <c r="T174" s="9">
        <f t="shared" si="27"/>
        <v>18.75</v>
      </c>
      <c r="U174" s="8">
        <f t="shared" si="28"/>
        <v>18.333333333333332</v>
      </c>
      <c r="V174" s="8">
        <f t="shared" si="29"/>
        <v>18.4375</v>
      </c>
    </row>
    <row r="175" spans="1:22" ht="13.5" x14ac:dyDescent="0.25">
      <c r="A175" s="3">
        <f>RSI!A175</f>
        <v>42257</v>
      </c>
      <c r="B175" s="2">
        <f>RSI!B175</f>
        <v>2.44</v>
      </c>
      <c r="C175" s="2">
        <f>RSI!I175</f>
        <v>40.570574662500512</v>
      </c>
      <c r="D175" s="2">
        <f>MACD!E175</f>
        <v>9.6277906809270952E-2</v>
      </c>
      <c r="E175" s="2">
        <f>MACD!F175</f>
        <v>3.9155077371879829E-2</v>
      </c>
      <c r="F175" s="2">
        <f>'Moving Avg'!D175</f>
        <v>2.45174</v>
      </c>
      <c r="G175" s="2">
        <f>'Moving Avg'!F175</f>
        <v>2.5895799999999998</v>
      </c>
      <c r="H175" s="2">
        <f>'Moving Avg'!G175</f>
        <v>2.5662419999999999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50</v>
      </c>
      <c r="P175" s="8">
        <f t="shared" si="23"/>
        <v>0</v>
      </c>
      <c r="Q175" s="9">
        <f t="shared" si="24"/>
        <v>16.25</v>
      </c>
      <c r="R175" s="9">
        <f t="shared" si="25"/>
        <v>22.5</v>
      </c>
      <c r="S175" s="9">
        <f t="shared" si="26"/>
        <v>16.25</v>
      </c>
      <c r="T175" s="9">
        <f t="shared" si="27"/>
        <v>18.75</v>
      </c>
      <c r="U175" s="8">
        <f t="shared" si="28"/>
        <v>18.333333333333332</v>
      </c>
      <c r="V175" s="8">
        <f t="shared" si="29"/>
        <v>18.4375</v>
      </c>
    </row>
    <row r="176" spans="1:22" ht="13.5" x14ac:dyDescent="0.25">
      <c r="A176" s="3">
        <f>RSI!A176</f>
        <v>42258</v>
      </c>
      <c r="B176" s="2">
        <f>RSI!B176</f>
        <v>2.4047999999999998</v>
      </c>
      <c r="C176" s="2">
        <f>RSI!I176</f>
        <v>38.349044865270365</v>
      </c>
      <c r="D176" s="2">
        <f>MACD!E176</f>
        <v>9.5804236383401076E-2</v>
      </c>
      <c r="E176" s="2">
        <f>MACD!F176</f>
        <v>5.0484909174184078E-2</v>
      </c>
      <c r="F176" s="2">
        <f>'Moving Avg'!D176</f>
        <v>2.4388399999999999</v>
      </c>
      <c r="G176" s="2">
        <f>'Moving Avg'!F176</f>
        <v>2.5781399999999999</v>
      </c>
      <c r="H176" s="2">
        <f>'Moving Avg'!G176</f>
        <v>2.5611980000000001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0</v>
      </c>
      <c r="Q176" s="9">
        <f t="shared" si="24"/>
        <v>16.25</v>
      </c>
      <c r="R176" s="9">
        <f t="shared" si="25"/>
        <v>22.5</v>
      </c>
      <c r="S176" s="9">
        <f t="shared" si="26"/>
        <v>16.25</v>
      </c>
      <c r="T176" s="9">
        <f t="shared" si="27"/>
        <v>18.75</v>
      </c>
      <c r="U176" s="8">
        <f t="shared" si="28"/>
        <v>18.333333333333332</v>
      </c>
      <c r="V176" s="8">
        <f t="shared" si="29"/>
        <v>18.4375</v>
      </c>
    </row>
    <row r="177" spans="1:22" ht="13.5" x14ac:dyDescent="0.25">
      <c r="A177" s="3">
        <f>RSI!A177</f>
        <v>42261</v>
      </c>
      <c r="B177" s="2">
        <f>RSI!B177</f>
        <v>2.3814000000000002</v>
      </c>
      <c r="C177" s="2">
        <f>RSI!I177</f>
        <v>36.902427107818546</v>
      </c>
      <c r="D177" s="2">
        <f>MACD!E177</f>
        <v>9.5305443469873907E-2</v>
      </c>
      <c r="E177" s="2">
        <f>MACD!F177</f>
        <v>5.9449016033322047E-2</v>
      </c>
      <c r="F177" s="2">
        <f>'Moving Avg'!D177</f>
        <v>2.4106999999999998</v>
      </c>
      <c r="G177" s="2">
        <f>'Moving Avg'!F177</f>
        <v>2.5628900000000003</v>
      </c>
      <c r="H177" s="2">
        <f>'Moving Avg'!G177</f>
        <v>2.5565059999999997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0"/>
        <v>25</v>
      </c>
      <c r="N177" s="8">
        <f t="shared" si="21"/>
        <v>0</v>
      </c>
      <c r="O177" s="8">
        <f t="shared" si="22"/>
        <v>50</v>
      </c>
      <c r="P177" s="8">
        <f t="shared" si="23"/>
        <v>0</v>
      </c>
      <c r="Q177" s="9">
        <f t="shared" si="24"/>
        <v>16.25</v>
      </c>
      <c r="R177" s="9">
        <f t="shared" si="25"/>
        <v>22.5</v>
      </c>
      <c r="S177" s="9">
        <f t="shared" si="26"/>
        <v>16.25</v>
      </c>
      <c r="T177" s="9">
        <f t="shared" si="27"/>
        <v>18.75</v>
      </c>
      <c r="U177" s="8">
        <f t="shared" si="28"/>
        <v>18.333333333333332</v>
      </c>
      <c r="V177" s="8">
        <f t="shared" si="29"/>
        <v>18.4375</v>
      </c>
    </row>
    <row r="178" spans="1:22" ht="13.5" x14ac:dyDescent="0.25">
      <c r="A178" s="3">
        <f>RSI!A178</f>
        <v>42262</v>
      </c>
      <c r="B178" s="2">
        <f>RSI!B178</f>
        <v>2.3637999999999999</v>
      </c>
      <c r="C178" s="2">
        <f>RSI!I178</f>
        <v>35.808308167238209</v>
      </c>
      <c r="D178" s="2">
        <f>MACD!E178</f>
        <v>0.10075219610491848</v>
      </c>
      <c r="E178" s="2">
        <f>MACD!F178</f>
        <v>6.7709652047641344E-2</v>
      </c>
      <c r="F178" s="2">
        <f>'Moving Avg'!D178</f>
        <v>2.3931</v>
      </c>
      <c r="G178" s="2">
        <f>'Moving Avg'!F178</f>
        <v>2.5505749999999998</v>
      </c>
      <c r="H178" s="2">
        <f>'Moving Avg'!G178</f>
        <v>2.5514619999999999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0"/>
        <v>25</v>
      </c>
      <c r="N178" s="8">
        <f t="shared" si="21"/>
        <v>0</v>
      </c>
      <c r="O178" s="8">
        <f t="shared" si="22"/>
        <v>50</v>
      </c>
      <c r="P178" s="8">
        <f t="shared" si="23"/>
        <v>0</v>
      </c>
      <c r="Q178" s="9">
        <f t="shared" si="24"/>
        <v>16.25</v>
      </c>
      <c r="R178" s="9">
        <f t="shared" si="25"/>
        <v>22.5</v>
      </c>
      <c r="S178" s="9">
        <f t="shared" si="26"/>
        <v>16.25</v>
      </c>
      <c r="T178" s="9">
        <f t="shared" si="27"/>
        <v>18.75</v>
      </c>
      <c r="U178" s="8">
        <f t="shared" si="28"/>
        <v>18.333333333333332</v>
      </c>
      <c r="V178" s="8">
        <f t="shared" si="29"/>
        <v>18.4375</v>
      </c>
    </row>
    <row r="179" spans="1:22" ht="13.5" x14ac:dyDescent="0.25">
      <c r="A179" s="3">
        <f>RSI!A179</f>
        <v>42263</v>
      </c>
      <c r="B179" s="2">
        <f>RSI!B179</f>
        <v>2.3462000000000001</v>
      </c>
      <c r="C179" s="2">
        <f>RSI!I179</f>
        <v>34.700338181071189</v>
      </c>
      <c r="D179" s="2">
        <f>MACD!E179</f>
        <v>0.10674036758702021</v>
      </c>
      <c r="E179" s="2">
        <f>MACD!F179</f>
        <v>7.5515795155517124E-2</v>
      </c>
      <c r="F179" s="2">
        <f>'Moving Avg'!D179</f>
        <v>2.3872399999999998</v>
      </c>
      <c r="G179" s="2">
        <f>'Moving Avg'!F179</f>
        <v>2.5335650000000003</v>
      </c>
      <c r="H179" s="2">
        <f>'Moving Avg'!G179</f>
        <v>2.5471219999999999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  <c r="M179" s="8">
        <f t="shared" si="20"/>
        <v>25</v>
      </c>
      <c r="N179" s="8">
        <f t="shared" si="21"/>
        <v>0</v>
      </c>
      <c r="O179" s="8">
        <f t="shared" si="22"/>
        <v>50</v>
      </c>
      <c r="P179" s="8">
        <f t="shared" si="23"/>
        <v>16.5</v>
      </c>
      <c r="Q179" s="9">
        <f t="shared" si="24"/>
        <v>18.725000000000001</v>
      </c>
      <c r="R179" s="9">
        <f t="shared" si="25"/>
        <v>26.625</v>
      </c>
      <c r="S179" s="9">
        <f t="shared" si="26"/>
        <v>23.675000000000001</v>
      </c>
      <c r="T179" s="9">
        <f t="shared" si="27"/>
        <v>22.875</v>
      </c>
      <c r="U179" s="8">
        <f t="shared" si="28"/>
        <v>23.008333333333336</v>
      </c>
      <c r="V179" s="8">
        <f t="shared" si="29"/>
        <v>22.975000000000001</v>
      </c>
    </row>
    <row r="180" spans="1:22" ht="13.5" x14ac:dyDescent="0.25">
      <c r="A180" s="3">
        <f>RSI!A180</f>
        <v>42264</v>
      </c>
      <c r="B180" s="2">
        <f>RSI!B180</f>
        <v>2.3168000000000002</v>
      </c>
      <c r="C180" s="2">
        <f>RSI!I180</f>
        <v>32.870670956504611</v>
      </c>
      <c r="D180" s="2">
        <f>MACD!E180</f>
        <v>0.10958420145377135</v>
      </c>
      <c r="E180" s="2">
        <f>MACD!F180</f>
        <v>8.2329476415167968E-2</v>
      </c>
      <c r="F180" s="2">
        <f>'Moving Avg'!D180</f>
        <v>2.3626</v>
      </c>
      <c r="G180" s="2">
        <f>'Moving Avg'!F180</f>
        <v>2.5147950000000003</v>
      </c>
      <c r="H180" s="2">
        <f>'Moving Avg'!G180</f>
        <v>2.5425459999999998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0</v>
      </c>
      <c r="Q180" s="9">
        <f t="shared" si="24"/>
        <v>16.25</v>
      </c>
      <c r="R180" s="9">
        <f t="shared" si="25"/>
        <v>22.5</v>
      </c>
      <c r="S180" s="9">
        <f t="shared" si="26"/>
        <v>16.25</v>
      </c>
      <c r="T180" s="9">
        <f t="shared" si="27"/>
        <v>18.75</v>
      </c>
      <c r="U180" s="8">
        <f t="shared" si="28"/>
        <v>18.333333333333332</v>
      </c>
      <c r="V180" s="8">
        <f t="shared" si="29"/>
        <v>18.4375</v>
      </c>
    </row>
    <row r="181" spans="1:22" ht="13.5" x14ac:dyDescent="0.25">
      <c r="A181" s="3">
        <f>RSI!A181</f>
        <v>42265</v>
      </c>
      <c r="B181" s="2">
        <f>RSI!B181</f>
        <v>2.3285999999999998</v>
      </c>
      <c r="C181" s="2">
        <f>RSI!I181</f>
        <v>34.366504594285061</v>
      </c>
      <c r="D181" s="2">
        <f>MACD!E181</f>
        <v>0.10139878124733714</v>
      </c>
      <c r="E181" s="2">
        <f>MACD!F181</f>
        <v>8.6143337381601806E-2</v>
      </c>
      <c r="F181" s="2">
        <f>'Moving Avg'!D181</f>
        <v>2.3473600000000001</v>
      </c>
      <c r="G181" s="2">
        <f>'Moving Avg'!F181</f>
        <v>2.4980800000000003</v>
      </c>
      <c r="H181" s="2">
        <f>'Moving Avg'!G181</f>
        <v>2.5390279999999996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0</v>
      </c>
      <c r="Q181" s="9">
        <f t="shared" si="24"/>
        <v>16.25</v>
      </c>
      <c r="R181" s="9">
        <f t="shared" si="25"/>
        <v>22.5</v>
      </c>
      <c r="S181" s="9">
        <f t="shared" si="26"/>
        <v>16.25</v>
      </c>
      <c r="T181" s="9">
        <f t="shared" si="27"/>
        <v>18.75</v>
      </c>
      <c r="U181" s="8">
        <f t="shared" si="28"/>
        <v>18.333333333333332</v>
      </c>
      <c r="V181" s="8">
        <f t="shared" si="29"/>
        <v>18.4375</v>
      </c>
    </row>
    <row r="182" spans="1:22" ht="13.5" x14ac:dyDescent="0.25">
      <c r="A182" s="3">
        <f>RSI!A182</f>
        <v>42268</v>
      </c>
      <c r="B182" s="2">
        <f>RSI!B182</f>
        <v>2.2875000000000001</v>
      </c>
      <c r="C182" s="2">
        <f>RSI!I182</f>
        <v>31.715631991314893</v>
      </c>
      <c r="D182" s="2">
        <f>MACD!E182</f>
        <v>0.10660110124232647</v>
      </c>
      <c r="E182" s="2">
        <f>MACD!F182</f>
        <v>9.0234890153746736E-2</v>
      </c>
      <c r="F182" s="2">
        <f>'Moving Avg'!D182</f>
        <v>2.3285799999999997</v>
      </c>
      <c r="G182" s="2">
        <f>'Moving Avg'!F182</f>
        <v>2.4775499999999999</v>
      </c>
      <c r="H182" s="2">
        <f>'Moving Avg'!G182</f>
        <v>2.534921999999999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0</v>
      </c>
      <c r="Q182" s="9">
        <f t="shared" si="24"/>
        <v>16.25</v>
      </c>
      <c r="R182" s="9">
        <f t="shared" si="25"/>
        <v>22.5</v>
      </c>
      <c r="S182" s="9">
        <f t="shared" si="26"/>
        <v>16.25</v>
      </c>
      <c r="T182" s="9">
        <f t="shared" si="27"/>
        <v>18.75</v>
      </c>
      <c r="U182" s="8">
        <f t="shared" si="28"/>
        <v>18.333333333333332</v>
      </c>
      <c r="V182" s="8">
        <f t="shared" si="29"/>
        <v>18.4375</v>
      </c>
    </row>
    <row r="183" spans="1:22" ht="13.5" x14ac:dyDescent="0.25">
      <c r="A183" s="3">
        <f>RSI!A183</f>
        <v>42269</v>
      </c>
      <c r="B183" s="2">
        <f>RSI!B183</f>
        <v>2.2582</v>
      </c>
      <c r="C183" s="2">
        <f>RSI!I183</f>
        <v>29.942457719989918</v>
      </c>
      <c r="D183" s="2">
        <f>MACD!E183</f>
        <v>0.10349065564019799</v>
      </c>
      <c r="E183" s="2">
        <f>MACD!F183</f>
        <v>9.2886043251036998E-2</v>
      </c>
      <c r="F183" s="2">
        <f>'Moving Avg'!D183</f>
        <v>2.3074599999999998</v>
      </c>
      <c r="G183" s="2">
        <f>'Moving Avg'!F183</f>
        <v>2.4558500000000003</v>
      </c>
      <c r="H183" s="2">
        <f>'Moving Avg'!G183</f>
        <v>2.5304639999999994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0"/>
        <v>50</v>
      </c>
      <c r="N183" s="8">
        <f t="shared" si="21"/>
        <v>0</v>
      </c>
      <c r="O183" s="8">
        <f t="shared" si="22"/>
        <v>50</v>
      </c>
      <c r="P183" s="8">
        <f t="shared" si="23"/>
        <v>0</v>
      </c>
      <c r="Q183" s="9">
        <f t="shared" si="24"/>
        <v>25</v>
      </c>
      <c r="R183" s="9">
        <f t="shared" si="25"/>
        <v>27.5</v>
      </c>
      <c r="S183" s="9">
        <f t="shared" si="26"/>
        <v>20</v>
      </c>
      <c r="T183" s="9">
        <f t="shared" si="27"/>
        <v>25</v>
      </c>
      <c r="U183" s="8">
        <f t="shared" si="28"/>
        <v>24.166666666666668</v>
      </c>
      <c r="V183" s="8">
        <f t="shared" si="29"/>
        <v>24.375</v>
      </c>
    </row>
    <row r="184" spans="1:22" ht="13.5" x14ac:dyDescent="0.25">
      <c r="A184" s="3">
        <f>RSI!A184</f>
        <v>42270</v>
      </c>
      <c r="B184" s="2">
        <f>RSI!B184</f>
        <v>2.2523</v>
      </c>
      <c r="C184" s="2">
        <f>RSI!I184</f>
        <v>29.583782946049453</v>
      </c>
      <c r="D184" s="2">
        <f>MACD!E184</f>
        <v>9.0779159448898028E-2</v>
      </c>
      <c r="E184" s="2">
        <f>MACD!F184</f>
        <v>9.2464666490609207E-2</v>
      </c>
      <c r="F184" s="2">
        <f>'Moving Avg'!D184</f>
        <v>2.2886800000000003</v>
      </c>
      <c r="G184" s="2">
        <f>'Moving Avg'!F184</f>
        <v>2.4338550000000003</v>
      </c>
      <c r="H184" s="2">
        <f>'Moving Avg'!G184</f>
        <v>2.5268259999999994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  <c r="M184" s="8">
        <f t="shared" si="20"/>
        <v>50</v>
      </c>
      <c r="N184" s="8">
        <f t="shared" si="21"/>
        <v>45</v>
      </c>
      <c r="O184" s="8">
        <f t="shared" si="22"/>
        <v>50</v>
      </c>
      <c r="P184" s="8">
        <f t="shared" si="23"/>
        <v>0</v>
      </c>
      <c r="Q184" s="9">
        <f t="shared" si="24"/>
        <v>40.75</v>
      </c>
      <c r="R184" s="9">
        <f t="shared" si="25"/>
        <v>36.5</v>
      </c>
      <c r="S184" s="9">
        <f t="shared" si="26"/>
        <v>26.75</v>
      </c>
      <c r="T184" s="9">
        <f t="shared" si="27"/>
        <v>36.25</v>
      </c>
      <c r="U184" s="8">
        <f t="shared" si="28"/>
        <v>34.666666666666664</v>
      </c>
      <c r="V184" s="8">
        <f t="shared" si="29"/>
        <v>35.0625</v>
      </c>
    </row>
    <row r="185" spans="1:22" ht="13.5" x14ac:dyDescent="0.25">
      <c r="A185" s="3">
        <f>RSI!A185</f>
        <v>42275</v>
      </c>
      <c r="B185" s="2">
        <f>RSI!B185</f>
        <v>2.2582</v>
      </c>
      <c r="C185" s="2">
        <f>RSI!I185</f>
        <v>30.480600466038112</v>
      </c>
      <c r="D185" s="2">
        <f>MACD!E185</f>
        <v>9.067551816569841E-2</v>
      </c>
      <c r="E185" s="2">
        <f>MACD!F185</f>
        <v>9.210683682562705E-2</v>
      </c>
      <c r="F185" s="2">
        <f>'Moving Avg'!D185</f>
        <v>2.2769599999999999</v>
      </c>
      <c r="G185" s="2">
        <f>'Moving Avg'!F185</f>
        <v>2.4142050000000004</v>
      </c>
      <c r="H185" s="2">
        <f>'Moving Avg'!G185</f>
        <v>2.5213119999999996</v>
      </c>
      <c r="I185" s="2">
        <f>'Moving Avg'!H185</f>
        <v>0</v>
      </c>
      <c r="J185" s="6" t="str">
        <f>OBV!F185</f>
        <v>BEARISH</v>
      </c>
      <c r="K185" s="6" t="str">
        <f>OBV!G185</f>
        <v>WEAK</v>
      </c>
      <c r="L185" s="6" t="str">
        <f>OBV!H185</f>
        <v>CONFIRMED BEARISH</v>
      </c>
      <c r="M185" s="8">
        <f t="shared" si="20"/>
        <v>25</v>
      </c>
      <c r="N185" s="8">
        <f t="shared" si="21"/>
        <v>45</v>
      </c>
      <c r="O185" s="8">
        <f t="shared" si="22"/>
        <v>50</v>
      </c>
      <c r="P185" s="8">
        <f t="shared" si="23"/>
        <v>0</v>
      </c>
      <c r="Q185" s="9">
        <f t="shared" si="24"/>
        <v>32</v>
      </c>
      <c r="R185" s="9">
        <f t="shared" si="25"/>
        <v>31.5</v>
      </c>
      <c r="S185" s="9">
        <f t="shared" si="26"/>
        <v>23</v>
      </c>
      <c r="T185" s="9">
        <f t="shared" si="27"/>
        <v>30</v>
      </c>
      <c r="U185" s="8">
        <f t="shared" si="28"/>
        <v>28.833333333333332</v>
      </c>
      <c r="V185" s="8">
        <f t="shared" si="29"/>
        <v>29.125</v>
      </c>
    </row>
    <row r="186" spans="1:22" ht="13.5" x14ac:dyDescent="0.25">
      <c r="A186" s="3">
        <f>RSI!A186</f>
        <v>42276</v>
      </c>
      <c r="B186" s="2">
        <f>RSI!B186</f>
        <v>2.1937000000000002</v>
      </c>
      <c r="C186" s="2">
        <f>RSI!I186</f>
        <v>26.506202977344515</v>
      </c>
      <c r="D186" s="2">
        <f>MACD!E186</f>
        <v>9.0995166525975613E-2</v>
      </c>
      <c r="E186" s="2">
        <f>MACD!F186</f>
        <v>9.1884502765696763E-2</v>
      </c>
      <c r="F186" s="2">
        <f>'Moving Avg'!D186</f>
        <v>2.2499799999999999</v>
      </c>
      <c r="G186" s="2">
        <f>'Moving Avg'!F186</f>
        <v>2.3951450000000003</v>
      </c>
      <c r="H186" s="2">
        <f>'Moving Avg'!G186</f>
        <v>2.5147439999999999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  <c r="M186" s="8">
        <f t="shared" si="20"/>
        <v>50</v>
      </c>
      <c r="N186" s="8">
        <f t="shared" si="21"/>
        <v>45</v>
      </c>
      <c r="O186" s="8">
        <f t="shared" si="22"/>
        <v>50</v>
      </c>
      <c r="P186" s="8">
        <f t="shared" si="23"/>
        <v>0</v>
      </c>
      <c r="Q186" s="9">
        <f t="shared" si="24"/>
        <v>40.75</v>
      </c>
      <c r="R186" s="9">
        <f t="shared" si="25"/>
        <v>36.5</v>
      </c>
      <c r="S186" s="9">
        <f t="shared" si="26"/>
        <v>26.75</v>
      </c>
      <c r="T186" s="9">
        <f t="shared" si="27"/>
        <v>36.25</v>
      </c>
      <c r="U186" s="8">
        <f t="shared" si="28"/>
        <v>34.666666666666664</v>
      </c>
      <c r="V186" s="8">
        <f t="shared" si="29"/>
        <v>35.0625</v>
      </c>
    </row>
    <row r="187" spans="1:22" ht="13.5" x14ac:dyDescent="0.25">
      <c r="A187" s="3">
        <f>RSI!A187</f>
        <v>42277</v>
      </c>
      <c r="B187" s="2">
        <f>RSI!B187</f>
        <v>2.1878000000000002</v>
      </c>
      <c r="C187" s="2">
        <f>RSI!I187</f>
        <v>26.170055844597783</v>
      </c>
      <c r="D187" s="2">
        <f>MACD!E187</f>
        <v>8.9451356363503987E-2</v>
      </c>
      <c r="E187" s="2">
        <f>MACD!F187</f>
        <v>9.1397873485258213E-2</v>
      </c>
      <c r="F187" s="2">
        <f>'Moving Avg'!D187</f>
        <v>2.2300400000000002</v>
      </c>
      <c r="G187" s="2">
        <f>'Moving Avg'!F187</f>
        <v>2.3766700000000003</v>
      </c>
      <c r="H187" s="2">
        <f>'Moving Avg'!G187</f>
        <v>2.5092300000000001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  <c r="M187" s="8">
        <f t="shared" si="20"/>
        <v>50</v>
      </c>
      <c r="N187" s="8">
        <f t="shared" si="21"/>
        <v>45</v>
      </c>
      <c r="O187" s="8">
        <f t="shared" si="22"/>
        <v>50</v>
      </c>
      <c r="P187" s="8">
        <f t="shared" si="23"/>
        <v>0</v>
      </c>
      <c r="Q187" s="9">
        <f t="shared" si="24"/>
        <v>40.75</v>
      </c>
      <c r="R187" s="9">
        <f t="shared" si="25"/>
        <v>36.5</v>
      </c>
      <c r="S187" s="9">
        <f t="shared" si="26"/>
        <v>26.75</v>
      </c>
      <c r="T187" s="9">
        <f t="shared" si="27"/>
        <v>36.25</v>
      </c>
      <c r="U187" s="8">
        <f t="shared" si="28"/>
        <v>34.666666666666664</v>
      </c>
      <c r="V187" s="8">
        <f t="shared" si="29"/>
        <v>35.0625</v>
      </c>
    </row>
    <row r="188" spans="1:22" ht="13.5" x14ac:dyDescent="0.25">
      <c r="A188" s="3">
        <f>RSI!A188</f>
        <v>42278</v>
      </c>
      <c r="B188" s="2">
        <f>RSI!B188</f>
        <v>2.1878000000000002</v>
      </c>
      <c r="C188" s="2">
        <f>RSI!I188</f>
        <v>26.170055844597783</v>
      </c>
      <c r="D188" s="2">
        <f>MACD!E188</f>
        <v>8.6721005308991739E-2</v>
      </c>
      <c r="E188" s="2">
        <f>MACD!F188</f>
        <v>9.0462499850004915E-2</v>
      </c>
      <c r="F188" s="2">
        <f>'Moving Avg'!D188</f>
        <v>2.2159599999999999</v>
      </c>
      <c r="G188" s="2">
        <f>'Moving Avg'!F188</f>
        <v>2.3570200000000008</v>
      </c>
      <c r="H188" s="2">
        <f>'Moving Avg'!G188</f>
        <v>2.5036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0"/>
        <v>50</v>
      </c>
      <c r="N188" s="8">
        <f t="shared" si="21"/>
        <v>45</v>
      </c>
      <c r="O188" s="8">
        <f t="shared" si="22"/>
        <v>50</v>
      </c>
      <c r="P188" s="8">
        <f t="shared" si="23"/>
        <v>16.5</v>
      </c>
      <c r="Q188" s="9">
        <f t="shared" si="24"/>
        <v>43.225000000000001</v>
      </c>
      <c r="R188" s="9">
        <f t="shared" si="25"/>
        <v>40.625</v>
      </c>
      <c r="S188" s="9">
        <f t="shared" si="26"/>
        <v>34.174999999999997</v>
      </c>
      <c r="T188" s="9">
        <f t="shared" si="27"/>
        <v>40.375</v>
      </c>
      <c r="U188" s="8">
        <f t="shared" si="28"/>
        <v>39.341666666666661</v>
      </c>
      <c r="V188" s="8">
        <f t="shared" si="29"/>
        <v>39.599999999999994</v>
      </c>
    </row>
    <row r="189" spans="1:22" ht="13.5" x14ac:dyDescent="0.25">
      <c r="A189" s="3">
        <f>RSI!A189</f>
        <v>42279</v>
      </c>
      <c r="B189" s="2">
        <f>RSI!B189</f>
        <v>2.1760999999999999</v>
      </c>
      <c r="C189" s="2">
        <f>RSI!I189</f>
        <v>25.428397146598243</v>
      </c>
      <c r="D189" s="2">
        <f>MACD!E189</f>
        <v>8.3758240177291388E-2</v>
      </c>
      <c r="E189" s="2">
        <f>MACD!F189</f>
        <v>8.9121647915462218E-2</v>
      </c>
      <c r="F189" s="2">
        <f>'Moving Avg'!D189</f>
        <v>2.20072</v>
      </c>
      <c r="G189" s="2">
        <f>'Moving Avg'!F189</f>
        <v>2.3370800000000007</v>
      </c>
      <c r="H189" s="2">
        <f>'Moving Avg'!G189</f>
        <v>2.4953879999999997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  <c r="M189" s="8">
        <f t="shared" si="20"/>
        <v>50</v>
      </c>
      <c r="N189" s="8">
        <f t="shared" si="21"/>
        <v>45</v>
      </c>
      <c r="O189" s="8">
        <f t="shared" si="22"/>
        <v>50</v>
      </c>
      <c r="P189" s="8">
        <f t="shared" si="23"/>
        <v>0</v>
      </c>
      <c r="Q189" s="9">
        <f t="shared" si="24"/>
        <v>40.75</v>
      </c>
      <c r="R189" s="9">
        <f t="shared" si="25"/>
        <v>36.5</v>
      </c>
      <c r="S189" s="9">
        <f t="shared" si="26"/>
        <v>26.75</v>
      </c>
      <c r="T189" s="9">
        <f t="shared" si="27"/>
        <v>36.25</v>
      </c>
      <c r="U189" s="8">
        <f t="shared" si="28"/>
        <v>34.666666666666664</v>
      </c>
      <c r="V189" s="8">
        <f t="shared" si="29"/>
        <v>35.0625</v>
      </c>
    </row>
    <row r="190" spans="1:22" ht="13.5" x14ac:dyDescent="0.25">
      <c r="A190" s="3">
        <f>RSI!A190</f>
        <v>42282</v>
      </c>
      <c r="B190" s="2">
        <f>RSI!B190</f>
        <v>2.1819000000000002</v>
      </c>
      <c r="C190" s="2">
        <f>RSI!I190</f>
        <v>26.539817291764663</v>
      </c>
      <c r="D190" s="2">
        <f>MACD!E190</f>
        <v>7.7468230570662211E-2</v>
      </c>
      <c r="E190" s="2">
        <f>MACD!F190</f>
        <v>8.6790964446502222E-2</v>
      </c>
      <c r="F190" s="2">
        <f>'Moving Avg'!D190</f>
        <v>2.18546</v>
      </c>
      <c r="G190" s="2">
        <f>'Moving Avg'!F190</f>
        <v>2.3191900000000003</v>
      </c>
      <c r="H190" s="2">
        <f>'Moving Avg'!G190</f>
        <v>2.4862379999999997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50</v>
      </c>
      <c r="N190" s="8">
        <f t="shared" si="21"/>
        <v>45</v>
      </c>
      <c r="O190" s="8">
        <f t="shared" si="22"/>
        <v>50</v>
      </c>
      <c r="P190" s="8">
        <f t="shared" si="23"/>
        <v>16.5</v>
      </c>
      <c r="Q190" s="9">
        <f t="shared" si="24"/>
        <v>43.225000000000001</v>
      </c>
      <c r="R190" s="9">
        <f t="shared" si="25"/>
        <v>40.625</v>
      </c>
      <c r="S190" s="9">
        <f t="shared" si="26"/>
        <v>34.174999999999997</v>
      </c>
      <c r="T190" s="9">
        <f t="shared" si="27"/>
        <v>40.375</v>
      </c>
      <c r="U190" s="8">
        <f t="shared" si="28"/>
        <v>39.341666666666661</v>
      </c>
      <c r="V190" s="8">
        <f t="shared" si="29"/>
        <v>39.599999999999994</v>
      </c>
    </row>
    <row r="191" spans="1:22" ht="13.5" x14ac:dyDescent="0.25">
      <c r="A191" s="3">
        <f>RSI!A191</f>
        <v>42283</v>
      </c>
      <c r="B191" s="2">
        <f>RSI!B191</f>
        <v>2.1701999999999999</v>
      </c>
      <c r="C191" s="2">
        <f>RSI!I191</f>
        <v>25.707466092520178</v>
      </c>
      <c r="D191" s="2">
        <f>MACD!E191</f>
        <v>7.5876704746999479E-2</v>
      </c>
      <c r="E191" s="2">
        <f>MACD!F191</f>
        <v>8.4608112506601676E-2</v>
      </c>
      <c r="F191" s="2">
        <f>'Moving Avg'!D191</f>
        <v>2.1807600000000003</v>
      </c>
      <c r="G191" s="2">
        <f>'Moving Avg'!F191</f>
        <v>2.3042350000000007</v>
      </c>
      <c r="H191" s="2">
        <f>'Moving Avg'!G191</f>
        <v>2.4783779999999997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CONFIRMED BEARISH</v>
      </c>
      <c r="M191" s="8">
        <f t="shared" si="20"/>
        <v>50</v>
      </c>
      <c r="N191" s="8">
        <f t="shared" si="21"/>
        <v>45</v>
      </c>
      <c r="O191" s="8">
        <f t="shared" si="22"/>
        <v>50</v>
      </c>
      <c r="P191" s="8">
        <f t="shared" si="23"/>
        <v>0</v>
      </c>
      <c r="Q191" s="9">
        <f t="shared" si="24"/>
        <v>40.75</v>
      </c>
      <c r="R191" s="9">
        <f t="shared" si="25"/>
        <v>36.5</v>
      </c>
      <c r="S191" s="9">
        <f t="shared" si="26"/>
        <v>26.75</v>
      </c>
      <c r="T191" s="9">
        <f t="shared" si="27"/>
        <v>36.25</v>
      </c>
      <c r="U191" s="8">
        <f t="shared" si="28"/>
        <v>34.666666666666664</v>
      </c>
      <c r="V191" s="8">
        <f t="shared" si="29"/>
        <v>35.0625</v>
      </c>
    </row>
    <row r="192" spans="1:22" ht="13.5" x14ac:dyDescent="0.25">
      <c r="A192" s="3">
        <f>RSI!A192</f>
        <v>42284</v>
      </c>
      <c r="B192" s="2">
        <f>RSI!B192</f>
        <v>2.1526000000000001</v>
      </c>
      <c r="C192" s="2">
        <f>RSI!I192</f>
        <v>24.464507536286831</v>
      </c>
      <c r="D192" s="2">
        <f>MACD!E192</f>
        <v>7.0550845999149736E-2</v>
      </c>
      <c r="E192" s="2">
        <f>MACD!F192</f>
        <v>8.1796659205111297E-2</v>
      </c>
      <c r="F192" s="2">
        <f>'Moving Avg'!D192</f>
        <v>2.1737199999999999</v>
      </c>
      <c r="G192" s="2">
        <f>'Moving Avg'!F192</f>
        <v>2.2857600000000007</v>
      </c>
      <c r="H192" s="2">
        <f>'Moving Avg'!G192</f>
        <v>2.469814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  <c r="M192" s="8">
        <f t="shared" si="20"/>
        <v>50</v>
      </c>
      <c r="N192" s="8">
        <f t="shared" si="21"/>
        <v>45</v>
      </c>
      <c r="O192" s="8">
        <f t="shared" si="22"/>
        <v>50</v>
      </c>
      <c r="P192" s="8">
        <f t="shared" si="23"/>
        <v>0</v>
      </c>
      <c r="Q192" s="9">
        <f t="shared" si="24"/>
        <v>40.75</v>
      </c>
      <c r="R192" s="9">
        <f t="shared" si="25"/>
        <v>36.5</v>
      </c>
      <c r="S192" s="9">
        <f t="shared" si="26"/>
        <v>26.75</v>
      </c>
      <c r="T192" s="9">
        <f t="shared" si="27"/>
        <v>36.25</v>
      </c>
      <c r="U192" s="8">
        <f t="shared" si="28"/>
        <v>34.666666666666664</v>
      </c>
      <c r="V192" s="8">
        <f t="shared" si="29"/>
        <v>35.0625</v>
      </c>
    </row>
    <row r="193" spans="1:22" ht="13.5" x14ac:dyDescent="0.25">
      <c r="A193" s="3">
        <f>RSI!A193</f>
        <v>42285</v>
      </c>
      <c r="B193" s="2">
        <f>RSI!B193</f>
        <v>2.1467999999999998</v>
      </c>
      <c r="C193" s="2">
        <f>RSI!I193</f>
        <v>24.051797598774741</v>
      </c>
      <c r="D193" s="2">
        <f>MACD!E193</f>
        <v>6.3033425658251652E-2</v>
      </c>
      <c r="E193" s="2">
        <f>MACD!F193</f>
        <v>7.8044012495739376E-2</v>
      </c>
      <c r="F193" s="2">
        <f>'Moving Avg'!D193</f>
        <v>2.1655199999999999</v>
      </c>
      <c r="G193" s="2">
        <f>'Moving Avg'!F193</f>
        <v>2.2705099999999998</v>
      </c>
      <c r="H193" s="2">
        <f>'Moving Avg'!G193</f>
        <v>2.4617199999999997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  <c r="M193" s="8">
        <f t="shared" si="20"/>
        <v>50</v>
      </c>
      <c r="N193" s="8">
        <f t="shared" si="21"/>
        <v>45</v>
      </c>
      <c r="O193" s="8">
        <f t="shared" si="22"/>
        <v>50</v>
      </c>
      <c r="P193" s="8">
        <f t="shared" si="23"/>
        <v>0</v>
      </c>
      <c r="Q193" s="9">
        <f t="shared" si="24"/>
        <v>40.75</v>
      </c>
      <c r="R193" s="9">
        <f t="shared" si="25"/>
        <v>36.5</v>
      </c>
      <c r="S193" s="9">
        <f t="shared" si="26"/>
        <v>26.75</v>
      </c>
      <c r="T193" s="9">
        <f t="shared" si="27"/>
        <v>36.25</v>
      </c>
      <c r="U193" s="8">
        <f t="shared" si="28"/>
        <v>34.666666666666664</v>
      </c>
      <c r="V193" s="8">
        <f t="shared" si="29"/>
        <v>35.0625</v>
      </c>
    </row>
    <row r="194" spans="1:22" ht="13.5" x14ac:dyDescent="0.25">
      <c r="A194" s="3">
        <f>RSI!A194</f>
        <v>42286</v>
      </c>
      <c r="B194" s="2">
        <f>RSI!B194</f>
        <v>2.1995</v>
      </c>
      <c r="C194" s="2">
        <f>RSI!I194</f>
        <v>34.812488481786133</v>
      </c>
      <c r="D194" s="2">
        <f>MACD!E194</f>
        <v>5.2883498887938085E-2</v>
      </c>
      <c r="E194" s="2">
        <f>MACD!F194</f>
        <v>7.3011909774179123E-2</v>
      </c>
      <c r="F194" s="2">
        <f>'Moving Avg'!D194</f>
        <v>2.1701999999999999</v>
      </c>
      <c r="G194" s="2">
        <f>'Moving Avg'!F194</f>
        <v>2.2617099999999999</v>
      </c>
      <c r="H194" s="2">
        <f>'Moving Avg'!G194</f>
        <v>2.4529219999999996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BEARISH DIVERGENCE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53.725000000000001</v>
      </c>
      <c r="R194" s="9">
        <f t="shared" si="25"/>
        <v>46.625</v>
      </c>
      <c r="S194" s="9">
        <f t="shared" si="26"/>
        <v>38.674999999999997</v>
      </c>
      <c r="T194" s="9">
        <f t="shared" si="27"/>
        <v>47.875</v>
      </c>
      <c r="U194" s="8">
        <f t="shared" si="28"/>
        <v>46.341666666666661</v>
      </c>
      <c r="V194" s="8">
        <f t="shared" si="29"/>
        <v>46.724999999999994</v>
      </c>
    </row>
    <row r="195" spans="1:22" ht="13.5" x14ac:dyDescent="0.25">
      <c r="A195" s="3">
        <f>RSI!A195</f>
        <v>42289</v>
      </c>
      <c r="B195" s="2">
        <f>RSI!B195</f>
        <v>2.1937000000000002</v>
      </c>
      <c r="C195" s="2">
        <f>RSI!I195</f>
        <v>34.237542161889152</v>
      </c>
      <c r="D195" s="2">
        <f>MACD!E195</f>
        <v>4.6267647442387982E-2</v>
      </c>
      <c r="E195" s="2">
        <f>MACD!F195</f>
        <v>6.7663057307820906E-2</v>
      </c>
      <c r="F195" s="2">
        <f>'Moving Avg'!D195</f>
        <v>2.1725599999999998</v>
      </c>
      <c r="G195" s="2">
        <f>'Moving Avg'!F195</f>
        <v>2.2493949999999998</v>
      </c>
      <c r="H195" s="2">
        <f>'Moving Avg'!G195</f>
        <v>2.4451799999999997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BEARISH DIVERGENCE</v>
      </c>
      <c r="M195" s="8">
        <f t="shared" si="30"/>
        <v>25</v>
      </c>
      <c r="N195" s="8">
        <f t="shared" si="31"/>
        <v>100</v>
      </c>
      <c r="O195" s="8">
        <f t="shared" si="32"/>
        <v>50</v>
      </c>
      <c r="P195" s="8">
        <f t="shared" si="33"/>
        <v>0</v>
      </c>
      <c r="Q195" s="9">
        <f t="shared" ref="Q195:Q258" si="34">0.35*M195+N195*0.35+O195*0.15+P195*0.15</f>
        <v>51.25</v>
      </c>
      <c r="R195" s="9">
        <f t="shared" ref="R195:R258" si="35">M195*0.2+N195*0.2+O195*0.35+P195*0.25</f>
        <v>42.5</v>
      </c>
      <c r="S195" s="9">
        <f t="shared" ref="S195:S258" si="36">M195*0.15+N195*0.15+O195*0.25+P195*0.45</f>
        <v>31.25</v>
      </c>
      <c r="T195" s="9">
        <f t="shared" ref="T195:T258" si="37">0.25*SUM(M195:P195)</f>
        <v>43.75</v>
      </c>
      <c r="U195" s="8">
        <f t="shared" ref="U195:U258" si="38">SUM(Q195:S195)/3</f>
        <v>41.666666666666664</v>
      </c>
      <c r="V195" s="8">
        <f t="shared" ref="V195:V258" si="39">SUM(Q195:T195)/4</f>
        <v>42.1875</v>
      </c>
    </row>
    <row r="196" spans="1:22" ht="13.5" x14ac:dyDescent="0.25">
      <c r="A196" s="3">
        <f>RSI!A196</f>
        <v>42290</v>
      </c>
      <c r="B196" s="2">
        <f>RSI!B196</f>
        <v>2.2757999999999998</v>
      </c>
      <c r="C196" s="2">
        <f>RSI!I196</f>
        <v>47.464134495718348</v>
      </c>
      <c r="D196" s="2">
        <f>MACD!E196</f>
        <v>2.5287505740690719E-2</v>
      </c>
      <c r="E196" s="2">
        <f>MACD!F196</f>
        <v>5.9187946994394877E-2</v>
      </c>
      <c r="F196" s="2">
        <f>'Moving Avg'!D196</f>
        <v>2.1936800000000001</v>
      </c>
      <c r="G196" s="2">
        <f>'Moving Avg'!F196</f>
        <v>2.2429449999999997</v>
      </c>
      <c r="H196" s="2">
        <f>'Moving Avg'!G196</f>
        <v>2.4373200000000002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BEARISH DIVERGENCE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0</v>
      </c>
      <c r="Q196" s="9">
        <f t="shared" si="34"/>
        <v>51.25</v>
      </c>
      <c r="R196" s="9">
        <f t="shared" si="35"/>
        <v>42.5</v>
      </c>
      <c r="S196" s="9">
        <f t="shared" si="36"/>
        <v>31.25</v>
      </c>
      <c r="T196" s="9">
        <f t="shared" si="37"/>
        <v>43.75</v>
      </c>
      <c r="U196" s="8">
        <f t="shared" si="38"/>
        <v>41.666666666666664</v>
      </c>
      <c r="V196" s="8">
        <f t="shared" si="39"/>
        <v>42.1875</v>
      </c>
    </row>
    <row r="197" spans="1:22" ht="13.5" x14ac:dyDescent="0.25">
      <c r="A197" s="3">
        <f>RSI!A197</f>
        <v>42293</v>
      </c>
      <c r="B197" s="2">
        <f>RSI!B197</f>
        <v>2.3344</v>
      </c>
      <c r="C197" s="2">
        <f>RSI!I197</f>
        <v>54.498638284762208</v>
      </c>
      <c r="D197" s="2">
        <f>MACD!E197</f>
        <v>2.3778504958773539E-3</v>
      </c>
      <c r="E197" s="2">
        <f>MACD!F197</f>
        <v>4.7825927694691371E-2</v>
      </c>
      <c r="F197" s="2">
        <f>'Moving Avg'!D197</f>
        <v>2.2300399999999998</v>
      </c>
      <c r="G197" s="2">
        <f>'Moving Avg'!F197</f>
        <v>2.2405949999999999</v>
      </c>
      <c r="H197" s="2">
        <f>'Moving Avg'!G197</f>
        <v>2.4321579999999998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  <c r="M197" s="8">
        <f t="shared" si="30"/>
        <v>25</v>
      </c>
      <c r="N197" s="8">
        <f t="shared" si="31"/>
        <v>100</v>
      </c>
      <c r="O197" s="8">
        <f t="shared" si="32"/>
        <v>50</v>
      </c>
      <c r="P197" s="8">
        <f t="shared" si="33"/>
        <v>16.5</v>
      </c>
      <c r="Q197" s="9">
        <f t="shared" si="34"/>
        <v>53.725000000000001</v>
      </c>
      <c r="R197" s="9">
        <f t="shared" si="35"/>
        <v>46.625</v>
      </c>
      <c r="S197" s="9">
        <f t="shared" si="36"/>
        <v>38.674999999999997</v>
      </c>
      <c r="T197" s="9">
        <f t="shared" si="37"/>
        <v>47.875</v>
      </c>
      <c r="U197" s="8">
        <f t="shared" si="38"/>
        <v>46.341666666666661</v>
      </c>
      <c r="V197" s="8">
        <f t="shared" si="39"/>
        <v>46.724999999999994</v>
      </c>
    </row>
    <row r="198" spans="1:22" ht="13.5" x14ac:dyDescent="0.25">
      <c r="A198" s="3">
        <f>RSI!A198</f>
        <v>42296</v>
      </c>
      <c r="B198" s="2">
        <f>RSI!B198</f>
        <v>2.2757999999999998</v>
      </c>
      <c r="C198" s="2">
        <f>RSI!I198</f>
        <v>47.630384319269027</v>
      </c>
      <c r="D198" s="2">
        <f>MACD!E198</f>
        <v>-1.29283221374763E-2</v>
      </c>
      <c r="E198" s="2">
        <f>MACD!F198</f>
        <v>3.5675077728257835E-2</v>
      </c>
      <c r="F198" s="2">
        <f>'Moving Avg'!D198</f>
        <v>2.2558400000000001</v>
      </c>
      <c r="G198" s="2">
        <f>'Moving Avg'!F198</f>
        <v>2.2361949999999995</v>
      </c>
      <c r="H198" s="2">
        <f>'Moving Avg'!G198</f>
        <v>2.4265279999999998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  <c r="M198" s="8">
        <f t="shared" si="30"/>
        <v>25</v>
      </c>
      <c r="N198" s="8">
        <f t="shared" si="31"/>
        <v>100</v>
      </c>
      <c r="O198" s="8">
        <f t="shared" si="32"/>
        <v>50</v>
      </c>
      <c r="P198" s="8">
        <f t="shared" si="33"/>
        <v>100</v>
      </c>
      <c r="Q198" s="9">
        <f t="shared" si="34"/>
        <v>66.25</v>
      </c>
      <c r="R198" s="9">
        <f t="shared" si="35"/>
        <v>67.5</v>
      </c>
      <c r="S198" s="9">
        <f t="shared" si="36"/>
        <v>76.25</v>
      </c>
      <c r="T198" s="9">
        <f t="shared" si="37"/>
        <v>68.75</v>
      </c>
      <c r="U198" s="8">
        <f t="shared" si="38"/>
        <v>70</v>
      </c>
      <c r="V198" s="8">
        <f t="shared" si="39"/>
        <v>69.6875</v>
      </c>
    </row>
    <row r="199" spans="1:22" ht="13.5" x14ac:dyDescent="0.25">
      <c r="A199" s="3">
        <f>RSI!A199</f>
        <v>42297</v>
      </c>
      <c r="B199" s="2">
        <f>RSI!B199</f>
        <v>2.2641</v>
      </c>
      <c r="C199" s="2">
        <f>RSI!I199</f>
        <v>46.373758666352934</v>
      </c>
      <c r="D199" s="2">
        <f>MACD!E199</f>
        <v>-2.6709188763181402E-2</v>
      </c>
      <c r="E199" s="2">
        <f>MACD!F199</f>
        <v>2.3198224429969987E-2</v>
      </c>
      <c r="F199" s="2">
        <f>'Moving Avg'!D199</f>
        <v>2.2687600000000003</v>
      </c>
      <c r="G199" s="2">
        <f>'Moving Avg'!F199</f>
        <v>2.2320899999999999</v>
      </c>
      <c r="H199" s="2">
        <f>'Moving Avg'!G199</f>
        <v>2.4204279999999998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CONFIRMED BULLISH</v>
      </c>
      <c r="M199" s="8">
        <f t="shared" si="30"/>
        <v>25</v>
      </c>
      <c r="N199" s="8">
        <f t="shared" si="31"/>
        <v>100</v>
      </c>
      <c r="O199" s="8">
        <f t="shared" si="32"/>
        <v>50</v>
      </c>
      <c r="P199" s="8">
        <f t="shared" si="33"/>
        <v>83.5</v>
      </c>
      <c r="Q199" s="9">
        <f t="shared" si="34"/>
        <v>63.774999999999999</v>
      </c>
      <c r="R199" s="9">
        <f t="shared" si="35"/>
        <v>63.375</v>
      </c>
      <c r="S199" s="9">
        <f t="shared" si="36"/>
        <v>68.825000000000003</v>
      </c>
      <c r="T199" s="9">
        <f t="shared" si="37"/>
        <v>64.625</v>
      </c>
      <c r="U199" s="8">
        <f t="shared" si="38"/>
        <v>65.325000000000003</v>
      </c>
      <c r="V199" s="8">
        <f t="shared" si="39"/>
        <v>65.150000000000006</v>
      </c>
    </row>
    <row r="200" spans="1:22" ht="13.5" x14ac:dyDescent="0.25">
      <c r="A200" s="3">
        <f>RSI!A200</f>
        <v>42298</v>
      </c>
      <c r="B200" s="2">
        <f>RSI!B200</f>
        <v>2.2523</v>
      </c>
      <c r="C200" s="2">
        <f>RSI!I200</f>
        <v>45.081929285221285</v>
      </c>
      <c r="D200" s="2">
        <f>MACD!E200</f>
        <v>-3.6438253056674696E-2</v>
      </c>
      <c r="E200" s="2">
        <f>MACD!F200</f>
        <v>1.1270928932641051E-2</v>
      </c>
      <c r="F200" s="2">
        <f>'Moving Avg'!D200</f>
        <v>2.2804799999999998</v>
      </c>
      <c r="G200" s="2">
        <f>'Moving Avg'!F200</f>
        <v>2.2288649999999999</v>
      </c>
      <c r="H200" s="2">
        <f>'Moving Avg'!G200</f>
        <v>2.4152660000000004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CONFIRMED BULLISH</v>
      </c>
      <c r="M200" s="8">
        <f t="shared" si="30"/>
        <v>25</v>
      </c>
      <c r="N200" s="8">
        <f t="shared" si="31"/>
        <v>100</v>
      </c>
      <c r="O200" s="8">
        <f t="shared" si="32"/>
        <v>50</v>
      </c>
      <c r="P200" s="8">
        <f t="shared" si="33"/>
        <v>100</v>
      </c>
      <c r="Q200" s="9">
        <f t="shared" si="34"/>
        <v>66.25</v>
      </c>
      <c r="R200" s="9">
        <f t="shared" si="35"/>
        <v>67.5</v>
      </c>
      <c r="S200" s="9">
        <f t="shared" si="36"/>
        <v>76.25</v>
      </c>
      <c r="T200" s="9">
        <f t="shared" si="37"/>
        <v>68.75</v>
      </c>
      <c r="U200" s="8">
        <f t="shared" si="38"/>
        <v>70</v>
      </c>
      <c r="V200" s="8">
        <f t="shared" si="39"/>
        <v>69.6875</v>
      </c>
    </row>
    <row r="201" spans="1:22" ht="13.5" x14ac:dyDescent="0.25">
      <c r="A201" s="3">
        <f>RSI!A201</f>
        <v>42299</v>
      </c>
      <c r="B201" s="2">
        <f>RSI!B201</f>
        <v>2.2288999999999999</v>
      </c>
      <c r="C201" s="2">
        <f>RSI!I201</f>
        <v>42.550553576296643</v>
      </c>
      <c r="D201" s="2">
        <f>MACD!E201</f>
        <v>-4.4514434448366558E-2</v>
      </c>
      <c r="E201" s="2">
        <f>MACD!F201</f>
        <v>1.1385625643953005E-4</v>
      </c>
      <c r="F201" s="2">
        <f>'Moving Avg'!D201</f>
        <v>2.2710999999999997</v>
      </c>
      <c r="G201" s="2">
        <f>'Moving Avg'!F201</f>
        <v>2.2238799999999999</v>
      </c>
      <c r="H201" s="2">
        <f>'Moving Avg'!G201</f>
        <v>2.4096360000000003</v>
      </c>
      <c r="I201" s="2">
        <f>'Moving Avg'!H201</f>
        <v>2.6855765000000003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0</v>
      </c>
      <c r="Q201" s="9">
        <f t="shared" si="34"/>
        <v>43.75</v>
      </c>
      <c r="R201" s="9">
        <f t="shared" si="35"/>
        <v>25</v>
      </c>
      <c r="S201" s="9">
        <f t="shared" si="36"/>
        <v>18.75</v>
      </c>
      <c r="T201" s="9">
        <f t="shared" si="37"/>
        <v>31.25</v>
      </c>
      <c r="U201" s="8">
        <f t="shared" si="38"/>
        <v>29.166666666666668</v>
      </c>
      <c r="V201" s="8">
        <f t="shared" si="39"/>
        <v>29.6875</v>
      </c>
    </row>
    <row r="202" spans="1:22" ht="13.5" x14ac:dyDescent="0.25">
      <c r="A202" s="3">
        <f>RSI!A202</f>
        <v>42300</v>
      </c>
      <c r="B202" s="2">
        <f>RSI!B202</f>
        <v>2.2465000000000002</v>
      </c>
      <c r="C202" s="2">
        <f>RSI!I202</f>
        <v>45.049776918861127</v>
      </c>
      <c r="D202" s="2">
        <f>MACD!E202</f>
        <v>-5.5014981869796031E-2</v>
      </c>
      <c r="E202" s="2">
        <f>MACD!F202</f>
        <v>-1.0911911368807583E-2</v>
      </c>
      <c r="F202" s="2">
        <f>'Moving Avg'!D202</f>
        <v>2.2535199999999995</v>
      </c>
      <c r="G202" s="2">
        <f>'Moving Avg'!F202</f>
        <v>2.2218299999999997</v>
      </c>
      <c r="H202" s="2">
        <f>'Moving Avg'!G202</f>
        <v>2.4052959999999999</v>
      </c>
      <c r="I202" s="2">
        <f>'Moving Avg'!H202</f>
        <v>2.6819109999999995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  <c r="M202" s="8">
        <f t="shared" si="30"/>
        <v>25</v>
      </c>
      <c r="N202" s="8">
        <f t="shared" si="31"/>
        <v>100</v>
      </c>
      <c r="O202" s="8">
        <f t="shared" si="32"/>
        <v>0</v>
      </c>
      <c r="P202" s="8">
        <f t="shared" si="33"/>
        <v>0</v>
      </c>
      <c r="Q202" s="9">
        <f t="shared" si="34"/>
        <v>43.75</v>
      </c>
      <c r="R202" s="9">
        <f t="shared" si="35"/>
        <v>25</v>
      </c>
      <c r="S202" s="9">
        <f t="shared" si="36"/>
        <v>18.75</v>
      </c>
      <c r="T202" s="9">
        <f t="shared" si="37"/>
        <v>31.25</v>
      </c>
      <c r="U202" s="8">
        <f t="shared" si="38"/>
        <v>29.166666666666668</v>
      </c>
      <c r="V202" s="8">
        <f t="shared" si="39"/>
        <v>29.6875</v>
      </c>
    </row>
    <row r="203" spans="1:22" ht="13.5" x14ac:dyDescent="0.25">
      <c r="A203" s="3">
        <f>RSI!A203</f>
        <v>42303</v>
      </c>
      <c r="B203" s="2">
        <f>RSI!B203</f>
        <v>2.2288999999999999</v>
      </c>
      <c r="C203" s="2">
        <f>RSI!I203</f>
        <v>43.033675637185183</v>
      </c>
      <c r="D203" s="2">
        <f>MACD!E203</f>
        <v>-6.3273644586075317E-2</v>
      </c>
      <c r="E203" s="2">
        <f>MACD!F203</f>
        <v>-2.1384258012261133E-2</v>
      </c>
      <c r="F203" s="2">
        <f>'Moving Avg'!D203</f>
        <v>2.2441400000000002</v>
      </c>
      <c r="G203" s="2">
        <f>'Moving Avg'!F203</f>
        <v>2.2203650000000001</v>
      </c>
      <c r="H203" s="2">
        <f>'Moving Avg'!G203</f>
        <v>2.3991959999999999</v>
      </c>
      <c r="I203" s="2">
        <f>'Moving Avg'!H203</f>
        <v>2.6778054999999994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0</v>
      </c>
      <c r="Q203" s="9">
        <f t="shared" si="34"/>
        <v>43.75</v>
      </c>
      <c r="R203" s="9">
        <f t="shared" si="35"/>
        <v>25</v>
      </c>
      <c r="S203" s="9">
        <f t="shared" si="36"/>
        <v>18.75</v>
      </c>
      <c r="T203" s="9">
        <f t="shared" si="37"/>
        <v>31.25</v>
      </c>
      <c r="U203" s="8">
        <f t="shared" si="38"/>
        <v>29.166666666666668</v>
      </c>
      <c r="V203" s="8">
        <f t="shared" si="39"/>
        <v>29.6875</v>
      </c>
    </row>
    <row r="204" spans="1:22" ht="13.5" x14ac:dyDescent="0.25">
      <c r="A204" s="3">
        <f>RSI!A204</f>
        <v>42304</v>
      </c>
      <c r="B204" s="2">
        <f>RSI!B204</f>
        <v>2.1995</v>
      </c>
      <c r="C204" s="2">
        <f>RSI!I204</f>
        <v>39.827262334599396</v>
      </c>
      <c r="D204" s="2">
        <f>MACD!E204</f>
        <v>-5.9673182103546996E-2</v>
      </c>
      <c r="E204" s="2">
        <f>MACD!F204</f>
        <v>-2.9042042830518307E-2</v>
      </c>
      <c r="F204" s="2">
        <f>'Moving Avg'!D204</f>
        <v>2.23122</v>
      </c>
      <c r="G204" s="2">
        <f>'Moving Avg'!F204</f>
        <v>2.2177250000000002</v>
      </c>
      <c r="H204" s="2">
        <f>'Moving Avg'!G204</f>
        <v>2.3930959999999999</v>
      </c>
      <c r="I204" s="2">
        <f>'Moving Avg'!H204</f>
        <v>2.6738459999999993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  <c r="M204" s="8">
        <f t="shared" si="30"/>
        <v>25</v>
      </c>
      <c r="N204" s="8">
        <f t="shared" si="31"/>
        <v>100</v>
      </c>
      <c r="O204" s="8">
        <f t="shared" si="32"/>
        <v>0</v>
      </c>
      <c r="P204" s="8">
        <f t="shared" si="33"/>
        <v>0</v>
      </c>
      <c r="Q204" s="9">
        <f t="shared" si="34"/>
        <v>43.75</v>
      </c>
      <c r="R204" s="9">
        <f t="shared" si="35"/>
        <v>25</v>
      </c>
      <c r="S204" s="9">
        <f t="shared" si="36"/>
        <v>18.75</v>
      </c>
      <c r="T204" s="9">
        <f t="shared" si="37"/>
        <v>31.25</v>
      </c>
      <c r="U204" s="8">
        <f t="shared" si="38"/>
        <v>29.166666666666668</v>
      </c>
      <c r="V204" s="8">
        <f t="shared" si="39"/>
        <v>29.6875</v>
      </c>
    </row>
    <row r="205" spans="1:22" ht="13.5" x14ac:dyDescent="0.25">
      <c r="A205" s="3">
        <f>RSI!A205</f>
        <v>42305</v>
      </c>
      <c r="B205" s="2">
        <f>RSI!B205</f>
        <v>2.1642999999999999</v>
      </c>
      <c r="C205" s="2">
        <f>RSI!I205</f>
        <v>36.33639815661828</v>
      </c>
      <c r="D205" s="2">
        <f>MACD!E205</f>
        <v>-5.445717096078484E-2</v>
      </c>
      <c r="E205" s="2">
        <f>MACD!F205</f>
        <v>-3.4125068456571615E-2</v>
      </c>
      <c r="F205" s="2">
        <f>'Moving Avg'!D205</f>
        <v>2.2136200000000001</v>
      </c>
      <c r="G205" s="2">
        <f>'Moving Avg'!F205</f>
        <v>2.2130299999999998</v>
      </c>
      <c r="H205" s="2">
        <f>'Moving Avg'!G205</f>
        <v>2.3850000000000002</v>
      </c>
      <c r="I205" s="2">
        <f>'Moving Avg'!H205</f>
        <v>2.6697104999999994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  <c r="M205" s="8">
        <f t="shared" si="30"/>
        <v>25</v>
      </c>
      <c r="N205" s="8">
        <f t="shared" si="31"/>
        <v>100</v>
      </c>
      <c r="O205" s="8">
        <f t="shared" si="32"/>
        <v>0</v>
      </c>
      <c r="P205" s="8">
        <f t="shared" si="33"/>
        <v>0</v>
      </c>
      <c r="Q205" s="9">
        <f t="shared" si="34"/>
        <v>43.75</v>
      </c>
      <c r="R205" s="9">
        <f t="shared" si="35"/>
        <v>25</v>
      </c>
      <c r="S205" s="9">
        <f t="shared" si="36"/>
        <v>18.75</v>
      </c>
      <c r="T205" s="9">
        <f t="shared" si="37"/>
        <v>31.25</v>
      </c>
      <c r="U205" s="8">
        <f t="shared" si="38"/>
        <v>29.166666666666668</v>
      </c>
      <c r="V205" s="8">
        <f t="shared" si="39"/>
        <v>29.6875</v>
      </c>
    </row>
    <row r="206" spans="1:22" ht="13.5" x14ac:dyDescent="0.25">
      <c r="A206" s="3">
        <f>RSI!A206</f>
        <v>42306</v>
      </c>
      <c r="B206" s="2">
        <f>RSI!B206</f>
        <v>2.2229999999999999</v>
      </c>
      <c r="C206" s="2">
        <f>RSI!I206</f>
        <v>44.994776372951428</v>
      </c>
      <c r="D206" s="2">
        <f>MACD!E206</f>
        <v>-4.1132294185563634E-2</v>
      </c>
      <c r="E206" s="2">
        <f>MACD!F206</f>
        <v>-3.5526513602370018E-2</v>
      </c>
      <c r="F206" s="2">
        <f>'Moving Avg'!D206</f>
        <v>2.21244</v>
      </c>
      <c r="G206" s="2">
        <f>'Moving Avg'!F206</f>
        <v>2.2144949999999999</v>
      </c>
      <c r="H206" s="2">
        <f>'Moving Avg'!G206</f>
        <v>2.3767880000000003</v>
      </c>
      <c r="I206" s="2">
        <f>'Moving Avg'!H206</f>
        <v>2.666015499999999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16.5</v>
      </c>
      <c r="Q206" s="9">
        <f t="shared" si="34"/>
        <v>26.975000000000001</v>
      </c>
      <c r="R206" s="9">
        <f t="shared" si="35"/>
        <v>18.125</v>
      </c>
      <c r="S206" s="9">
        <f t="shared" si="36"/>
        <v>17.925000000000001</v>
      </c>
      <c r="T206" s="9">
        <f t="shared" si="37"/>
        <v>21.625</v>
      </c>
      <c r="U206" s="8">
        <f t="shared" si="38"/>
        <v>21.008333333333336</v>
      </c>
      <c r="V206" s="8">
        <f t="shared" si="39"/>
        <v>21.162500000000001</v>
      </c>
    </row>
    <row r="207" spans="1:22" ht="13.5" x14ac:dyDescent="0.25">
      <c r="A207" s="3">
        <f>RSI!A207</f>
        <v>42307</v>
      </c>
      <c r="B207" s="2">
        <f>RSI!B207</f>
        <v>2.2170999999999998</v>
      </c>
      <c r="C207" s="2">
        <f>RSI!I207</f>
        <v>44.342007714965952</v>
      </c>
      <c r="D207" s="2">
        <f>MACD!E207</f>
        <v>-2.0169700766965004E-2</v>
      </c>
      <c r="E207" s="2">
        <f>MACD!F207</f>
        <v>-3.2455151035289016E-2</v>
      </c>
      <c r="F207" s="2">
        <f>'Moving Avg'!D207</f>
        <v>2.2065600000000001</v>
      </c>
      <c r="G207" s="2">
        <f>'Moving Avg'!F207</f>
        <v>2.2159599999999999</v>
      </c>
      <c r="H207" s="2">
        <f>'Moving Avg'!G207</f>
        <v>2.3674020000000002</v>
      </c>
      <c r="I207" s="2">
        <f>'Moving Avg'!H207</f>
        <v>2.662730499999999</v>
      </c>
      <c r="J207" s="6" t="str">
        <f>OBV!F207</f>
        <v>BEARISH</v>
      </c>
      <c r="K207" s="6" t="str">
        <f>OBV!G207</f>
        <v>WEAK</v>
      </c>
      <c r="L207" s="6" t="str">
        <f>OBV!H207</f>
        <v>CONFIRMED BEARISH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0</v>
      </c>
      <c r="Q207" s="9">
        <f t="shared" si="34"/>
        <v>8.75</v>
      </c>
      <c r="R207" s="9">
        <f t="shared" si="35"/>
        <v>5</v>
      </c>
      <c r="S207" s="9">
        <f t="shared" si="36"/>
        <v>3.75</v>
      </c>
      <c r="T207" s="9">
        <f t="shared" si="37"/>
        <v>6.25</v>
      </c>
      <c r="U207" s="8">
        <f t="shared" si="38"/>
        <v>5.833333333333333</v>
      </c>
      <c r="V207" s="8">
        <f t="shared" si="39"/>
        <v>5.9375</v>
      </c>
    </row>
    <row r="208" spans="1:22" ht="13.5" x14ac:dyDescent="0.25">
      <c r="A208" s="3">
        <f>RSI!A208</f>
        <v>42310</v>
      </c>
      <c r="B208" s="2">
        <f>RSI!B208</f>
        <v>2.1878000000000002</v>
      </c>
      <c r="C208" s="2">
        <f>RSI!I208</f>
        <v>41.149294689129029</v>
      </c>
      <c r="D208" s="2">
        <f>MACD!E208</f>
        <v>-9.0244244331114665E-3</v>
      </c>
      <c r="E208" s="2">
        <f>MACD!F208</f>
        <v>-2.7769005714853506E-2</v>
      </c>
      <c r="F208" s="2">
        <f>'Moving Avg'!D208</f>
        <v>2.1983399999999995</v>
      </c>
      <c r="G208" s="2">
        <f>'Moving Avg'!F208</f>
        <v>2.2159599999999999</v>
      </c>
      <c r="H208" s="2">
        <f>'Moving Avg'!G208</f>
        <v>2.3589560000000005</v>
      </c>
      <c r="I208" s="2">
        <f>'Moving Avg'!H208</f>
        <v>2.659298999999999</v>
      </c>
      <c r="J208" s="6" t="str">
        <f>OBV!F208</f>
        <v>BEARISH</v>
      </c>
      <c r="K208" s="6" t="str">
        <f>OBV!G208</f>
        <v>WEAK</v>
      </c>
      <c r="L208" s="6" t="str">
        <f>OBV!H208</f>
        <v>CONFIRMED BEARISH</v>
      </c>
      <c r="M208" s="8">
        <f t="shared" si="30"/>
        <v>25</v>
      </c>
      <c r="N208" s="8">
        <f t="shared" si="31"/>
        <v>0</v>
      </c>
      <c r="O208" s="8">
        <f t="shared" si="32"/>
        <v>0</v>
      </c>
      <c r="P208" s="8">
        <f t="shared" si="33"/>
        <v>0</v>
      </c>
      <c r="Q208" s="9">
        <f t="shared" si="34"/>
        <v>8.75</v>
      </c>
      <c r="R208" s="9">
        <f t="shared" si="35"/>
        <v>5</v>
      </c>
      <c r="S208" s="9">
        <f t="shared" si="36"/>
        <v>3.75</v>
      </c>
      <c r="T208" s="9">
        <f t="shared" si="37"/>
        <v>6.25</v>
      </c>
      <c r="U208" s="8">
        <f t="shared" si="38"/>
        <v>5.833333333333333</v>
      </c>
      <c r="V208" s="8">
        <f t="shared" si="39"/>
        <v>5.9375</v>
      </c>
    </row>
    <row r="209" spans="1:22" ht="13.5" x14ac:dyDescent="0.25">
      <c r="A209" s="3">
        <f>RSI!A209</f>
        <v>42311</v>
      </c>
      <c r="B209" s="2">
        <f>RSI!B209</f>
        <v>2.1878000000000002</v>
      </c>
      <c r="C209" s="2">
        <f>RSI!I209</f>
        <v>41.149294689129029</v>
      </c>
      <c r="D209" s="2">
        <f>MACD!E209</f>
        <v>-9.8667887885994787E-4</v>
      </c>
      <c r="E209" s="2">
        <f>MACD!F209</f>
        <v>-2.2412540347654795E-2</v>
      </c>
      <c r="F209" s="2">
        <f>'Moving Avg'!D209</f>
        <v>2.1960000000000002</v>
      </c>
      <c r="G209" s="2">
        <f>'Moving Avg'!F209</f>
        <v>2.216545</v>
      </c>
      <c r="H209" s="2">
        <f>'Moving Avg'!G209</f>
        <v>2.3489840000000002</v>
      </c>
      <c r="I209" s="2">
        <f>'Moving Avg'!H209</f>
        <v>2.6555744999999997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0</v>
      </c>
      <c r="Q209" s="9">
        <f t="shared" si="34"/>
        <v>8.75</v>
      </c>
      <c r="R209" s="9">
        <f t="shared" si="35"/>
        <v>5</v>
      </c>
      <c r="S209" s="9">
        <f t="shared" si="36"/>
        <v>3.75</v>
      </c>
      <c r="T209" s="9">
        <f t="shared" si="37"/>
        <v>6.25</v>
      </c>
      <c r="U209" s="8">
        <f t="shared" si="38"/>
        <v>5.833333333333333</v>
      </c>
      <c r="V209" s="8">
        <f t="shared" si="39"/>
        <v>5.9375</v>
      </c>
    </row>
    <row r="210" spans="1:22" ht="13.5" x14ac:dyDescent="0.25">
      <c r="A210" s="3">
        <f>RSI!A210</f>
        <v>42312</v>
      </c>
      <c r="B210" s="2">
        <f>RSI!B210</f>
        <v>2.1467999999999998</v>
      </c>
      <c r="C210" s="2">
        <f>RSI!I210</f>
        <v>36.844053041169531</v>
      </c>
      <c r="D210" s="2">
        <f>MACD!E210</f>
        <v>7.4131124115517366E-3</v>
      </c>
      <c r="E210" s="2">
        <f>MACD!F210</f>
        <v>-1.6447409795813491E-2</v>
      </c>
      <c r="F210" s="2">
        <f>'Moving Avg'!D210</f>
        <v>2.1924999999999999</v>
      </c>
      <c r="G210" s="2">
        <f>'Moving Avg'!F210</f>
        <v>2.2147900000000003</v>
      </c>
      <c r="H210" s="2">
        <f>'Moving Avg'!G210</f>
        <v>2.338076</v>
      </c>
      <c r="I210" s="2">
        <f>'Moving Avg'!H210</f>
        <v>2.6519379999999999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16.5</v>
      </c>
      <c r="Q210" s="9">
        <f t="shared" si="34"/>
        <v>11.225</v>
      </c>
      <c r="R210" s="9">
        <f t="shared" si="35"/>
        <v>9.125</v>
      </c>
      <c r="S210" s="9">
        <f t="shared" si="36"/>
        <v>11.175000000000001</v>
      </c>
      <c r="T210" s="9">
        <f t="shared" si="37"/>
        <v>10.375</v>
      </c>
      <c r="U210" s="8">
        <f t="shared" si="38"/>
        <v>10.508333333333335</v>
      </c>
      <c r="V210" s="8">
        <f t="shared" si="39"/>
        <v>10.475000000000001</v>
      </c>
    </row>
    <row r="211" spans="1:22" ht="13.5" x14ac:dyDescent="0.25">
      <c r="A211" s="3">
        <f>RSI!A211</f>
        <v>42313</v>
      </c>
      <c r="B211" s="2">
        <f>RSI!B211</f>
        <v>2.1467999999999998</v>
      </c>
      <c r="C211" s="2">
        <f>RSI!I211</f>
        <v>36.844053041169531</v>
      </c>
      <c r="D211" s="2">
        <f>MACD!E211</f>
        <v>1.1511944762597537E-2</v>
      </c>
      <c r="E211" s="2">
        <f>MACD!F211</f>
        <v>-1.0855538884131287E-2</v>
      </c>
      <c r="F211" s="2">
        <f>'Moving Avg'!D211</f>
        <v>2.1772599999999995</v>
      </c>
      <c r="G211" s="2">
        <f>'Moving Avg'!F211</f>
        <v>2.2136200000000001</v>
      </c>
      <c r="H211" s="2">
        <f>'Moving Avg'!G211</f>
        <v>2.3277540000000001</v>
      </c>
      <c r="I211" s="2">
        <f>'Moving Avg'!H211</f>
        <v>2.6484485000000006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0</v>
      </c>
      <c r="P211" s="8">
        <f t="shared" si="33"/>
        <v>0</v>
      </c>
      <c r="Q211" s="9">
        <f t="shared" si="34"/>
        <v>8.75</v>
      </c>
      <c r="R211" s="9">
        <f t="shared" si="35"/>
        <v>5</v>
      </c>
      <c r="S211" s="9">
        <f t="shared" si="36"/>
        <v>3.75</v>
      </c>
      <c r="T211" s="9">
        <f t="shared" si="37"/>
        <v>6.25</v>
      </c>
      <c r="U211" s="8">
        <f t="shared" si="38"/>
        <v>5.833333333333333</v>
      </c>
      <c r="V211" s="8">
        <f t="shared" si="39"/>
        <v>5.9375</v>
      </c>
    </row>
    <row r="212" spans="1:22" ht="13.5" x14ac:dyDescent="0.25">
      <c r="A212" s="3">
        <f>RSI!A212</f>
        <v>42314</v>
      </c>
      <c r="B212" s="2">
        <f>RSI!B212</f>
        <v>2.0236000000000001</v>
      </c>
      <c r="C212" s="2">
        <f>RSI!I212</f>
        <v>26.999648280170703</v>
      </c>
      <c r="D212" s="2">
        <f>MACD!E212</f>
        <v>2.7361321165694452E-2</v>
      </c>
      <c r="E212" s="2">
        <f>MACD!F212</f>
        <v>-3.2121668741661395E-3</v>
      </c>
      <c r="F212" s="2">
        <f>'Moving Avg'!D212</f>
        <v>2.13856</v>
      </c>
      <c r="G212" s="2">
        <f>'Moving Avg'!F212</f>
        <v>2.2071700000000005</v>
      </c>
      <c r="H212" s="2">
        <f>'Moving Avg'!G212</f>
        <v>2.3142640000000001</v>
      </c>
      <c r="I212" s="2">
        <f>'Moving Avg'!H212</f>
        <v>2.6443430000000006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0</v>
      </c>
      <c r="Q212" s="9">
        <f t="shared" si="34"/>
        <v>17.5</v>
      </c>
      <c r="R212" s="9">
        <f t="shared" si="35"/>
        <v>10</v>
      </c>
      <c r="S212" s="9">
        <f t="shared" si="36"/>
        <v>7.5</v>
      </c>
      <c r="T212" s="9">
        <f t="shared" si="37"/>
        <v>12.5</v>
      </c>
      <c r="U212" s="8">
        <f t="shared" si="38"/>
        <v>11.666666666666666</v>
      </c>
      <c r="V212" s="8">
        <f t="shared" si="39"/>
        <v>11.875</v>
      </c>
    </row>
    <row r="213" spans="1:22" ht="13.5" x14ac:dyDescent="0.25">
      <c r="A213" s="3">
        <f>RSI!A213</f>
        <v>42317</v>
      </c>
      <c r="B213" s="2">
        <f>RSI!B213</f>
        <v>1.9063000000000001</v>
      </c>
      <c r="C213" s="2">
        <f>RSI!I213</f>
        <v>21.193409624471798</v>
      </c>
      <c r="D213" s="2">
        <f>MACD!E213</f>
        <v>4.798848135426681E-2</v>
      </c>
      <c r="E213" s="2">
        <f>MACD!F213</f>
        <v>7.0279627715204521E-3</v>
      </c>
      <c r="F213" s="2">
        <f>'Moving Avg'!D213</f>
        <v>2.0822599999999998</v>
      </c>
      <c r="G213" s="2">
        <f>'Moving Avg'!F213</f>
        <v>2.1951450000000006</v>
      </c>
      <c r="H213" s="2">
        <f>'Moving Avg'!G213</f>
        <v>2.2985460000000004</v>
      </c>
      <c r="I213" s="2">
        <f>'Moving Avg'!H213</f>
        <v>2.6400905000000012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0</v>
      </c>
      <c r="Q213" s="9">
        <f t="shared" si="34"/>
        <v>17.5</v>
      </c>
      <c r="R213" s="9">
        <f t="shared" si="35"/>
        <v>10</v>
      </c>
      <c r="S213" s="9">
        <f t="shared" si="36"/>
        <v>7.5</v>
      </c>
      <c r="T213" s="9">
        <f t="shared" si="37"/>
        <v>12.5</v>
      </c>
      <c r="U213" s="8">
        <f t="shared" si="38"/>
        <v>11.666666666666666</v>
      </c>
      <c r="V213" s="8">
        <f t="shared" si="39"/>
        <v>11.875</v>
      </c>
    </row>
    <row r="214" spans="1:22" ht="13.5" x14ac:dyDescent="0.25">
      <c r="A214" s="3">
        <f>RSI!A214</f>
        <v>42318</v>
      </c>
      <c r="B214" s="2">
        <f>RSI!B214</f>
        <v>1.8007</v>
      </c>
      <c r="C214" s="2">
        <f>RSI!I214</f>
        <v>17.537084824683632</v>
      </c>
      <c r="D214" s="2">
        <f>MACD!E214</f>
        <v>7.0577983138997435E-2</v>
      </c>
      <c r="E214" s="2">
        <f>MACD!F214</f>
        <v>1.9737966845015848E-2</v>
      </c>
      <c r="F214" s="2">
        <f>'Moving Avg'!D214</f>
        <v>2.0048400000000002</v>
      </c>
      <c r="G214" s="2">
        <f>'Moving Avg'!F214</f>
        <v>2.1752050000000001</v>
      </c>
      <c r="H214" s="2">
        <f>'Moving Avg'!G214</f>
        <v>2.2807160000000004</v>
      </c>
      <c r="I214" s="2">
        <f>'Moving Avg'!H214</f>
        <v>2.6353100000000014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0</v>
      </c>
      <c r="Q214" s="9">
        <f t="shared" si="34"/>
        <v>17.5</v>
      </c>
      <c r="R214" s="9">
        <f t="shared" si="35"/>
        <v>10</v>
      </c>
      <c r="S214" s="9">
        <f t="shared" si="36"/>
        <v>7.5</v>
      </c>
      <c r="T214" s="9">
        <f t="shared" si="37"/>
        <v>12.5</v>
      </c>
      <c r="U214" s="8">
        <f t="shared" si="38"/>
        <v>11.666666666666666</v>
      </c>
      <c r="V214" s="8">
        <f t="shared" si="39"/>
        <v>11.875</v>
      </c>
    </row>
    <row r="215" spans="1:22" ht="13.5" x14ac:dyDescent="0.25">
      <c r="A215" s="3">
        <f>RSI!A215</f>
        <v>42319</v>
      </c>
      <c r="B215" s="2">
        <f>RSI!B215</f>
        <v>1.7302999999999999</v>
      </c>
      <c r="C215" s="2">
        <f>RSI!I215</f>
        <v>15.604307347952414</v>
      </c>
      <c r="D215" s="2">
        <f>MACD!E215</f>
        <v>9.1816162792116796E-2</v>
      </c>
      <c r="E215" s="2">
        <f>MACD!F215</f>
        <v>3.415360603443604E-2</v>
      </c>
      <c r="F215" s="2">
        <f>'Moving Avg'!D215</f>
        <v>1.9215399999999998</v>
      </c>
      <c r="G215" s="2">
        <f>'Moving Avg'!F215</f>
        <v>2.1520349999999997</v>
      </c>
      <c r="H215" s="2">
        <f>'Moving Avg'!G215</f>
        <v>2.2622980000000004</v>
      </c>
      <c r="I215" s="2">
        <f>'Moving Avg'!H215</f>
        <v>2.6302365000000019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0</v>
      </c>
      <c r="Q215" s="9">
        <f t="shared" si="34"/>
        <v>17.5</v>
      </c>
      <c r="R215" s="9">
        <f t="shared" si="35"/>
        <v>10</v>
      </c>
      <c r="S215" s="9">
        <f t="shared" si="36"/>
        <v>7.5</v>
      </c>
      <c r="T215" s="9">
        <f t="shared" si="37"/>
        <v>12.5</v>
      </c>
      <c r="U215" s="8">
        <f t="shared" si="38"/>
        <v>11.666666666666666</v>
      </c>
      <c r="V215" s="8">
        <f t="shared" si="39"/>
        <v>11.875</v>
      </c>
    </row>
    <row r="216" spans="1:22" ht="13.5" x14ac:dyDescent="0.25">
      <c r="A216" s="3">
        <f>RSI!A216</f>
        <v>42320</v>
      </c>
      <c r="B216" s="2">
        <f>RSI!B216</f>
        <v>1.6892</v>
      </c>
      <c r="C216" s="2">
        <f>RSI!I216</f>
        <v>14.593131265802342</v>
      </c>
      <c r="D216" s="2">
        <f>MACD!E216</f>
        <v>0.12443050681900969</v>
      </c>
      <c r="E216" s="2">
        <f>MACD!F216</f>
        <v>5.2208986191350774E-2</v>
      </c>
      <c r="F216" s="2">
        <f>'Moving Avg'!D216</f>
        <v>1.83002</v>
      </c>
      <c r="G216" s="2">
        <f>'Moving Avg'!F216</f>
        <v>2.1227049999999998</v>
      </c>
      <c r="H216" s="2">
        <f>'Moving Avg'!G216</f>
        <v>2.2445840000000001</v>
      </c>
      <c r="I216" s="2">
        <f>'Moving Avg'!H216</f>
        <v>2.6249575000000016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0</v>
      </c>
      <c r="Q216" s="9">
        <f t="shared" si="34"/>
        <v>17.5</v>
      </c>
      <c r="R216" s="9">
        <f t="shared" si="35"/>
        <v>10</v>
      </c>
      <c r="S216" s="9">
        <f t="shared" si="36"/>
        <v>7.5</v>
      </c>
      <c r="T216" s="9">
        <f t="shared" si="37"/>
        <v>12.5</v>
      </c>
      <c r="U216" s="8">
        <f t="shared" si="38"/>
        <v>11.666666666666666</v>
      </c>
      <c r="V216" s="8">
        <f t="shared" si="39"/>
        <v>11.875</v>
      </c>
    </row>
    <row r="217" spans="1:22" ht="13.5" x14ac:dyDescent="0.25">
      <c r="A217" s="3">
        <f>RSI!A217</f>
        <v>42321</v>
      </c>
      <c r="B217" s="2">
        <f>RSI!B217</f>
        <v>1.7889999999999999</v>
      </c>
      <c r="C217" s="2">
        <f>RSI!I217</f>
        <v>26.968689286772857</v>
      </c>
      <c r="D217" s="2">
        <f>MACD!E217</f>
        <v>0.14634795006721335</v>
      </c>
      <c r="E217" s="2">
        <f>MACD!F217</f>
        <v>7.1036778966523301E-2</v>
      </c>
      <c r="F217" s="2">
        <f>'Moving Avg'!D217</f>
        <v>1.7830999999999999</v>
      </c>
      <c r="G217" s="2">
        <f>'Moving Avg'!F217</f>
        <v>2.0954349999999997</v>
      </c>
      <c r="H217" s="2">
        <f>'Moving Avg'!G217</f>
        <v>2.2292180000000004</v>
      </c>
      <c r="I217" s="2">
        <f>'Moving Avg'!H217</f>
        <v>2.6199720000000015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0</v>
      </c>
      <c r="Q217" s="9">
        <f t="shared" si="34"/>
        <v>17.5</v>
      </c>
      <c r="R217" s="9">
        <f t="shared" si="35"/>
        <v>10</v>
      </c>
      <c r="S217" s="9">
        <f t="shared" si="36"/>
        <v>7.5</v>
      </c>
      <c r="T217" s="9">
        <f t="shared" si="37"/>
        <v>12.5</v>
      </c>
      <c r="U217" s="8">
        <f t="shared" si="38"/>
        <v>11.666666666666666</v>
      </c>
      <c r="V217" s="8">
        <f t="shared" si="39"/>
        <v>11.875</v>
      </c>
    </row>
    <row r="218" spans="1:22" ht="13.5" x14ac:dyDescent="0.25">
      <c r="A218" s="3">
        <f>RSI!A218</f>
        <v>42324</v>
      </c>
      <c r="B218" s="2">
        <f>RSI!B218</f>
        <v>1.8945000000000001</v>
      </c>
      <c r="C218" s="2">
        <f>RSI!I218</f>
        <v>37.310026070769091</v>
      </c>
      <c r="D218" s="2">
        <f>MACD!E218</f>
        <v>0.15440807853726213</v>
      </c>
      <c r="E218" s="2">
        <f>MACD!F218</f>
        <v>8.7711038880671069E-2</v>
      </c>
      <c r="F218" s="2">
        <f>'Moving Avg'!D218</f>
        <v>1.7807400000000002</v>
      </c>
      <c r="G218" s="2">
        <f>'Moving Avg'!F218</f>
        <v>2.0763699999999998</v>
      </c>
      <c r="H218" s="2">
        <f>'Moving Avg'!G218</f>
        <v>2.2154920000000002</v>
      </c>
      <c r="I218" s="2">
        <f>'Moving Avg'!H218</f>
        <v>2.6149275000000012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0</v>
      </c>
      <c r="Q218" s="9">
        <f t="shared" si="34"/>
        <v>8.75</v>
      </c>
      <c r="R218" s="9">
        <f t="shared" si="35"/>
        <v>5</v>
      </c>
      <c r="S218" s="9">
        <f t="shared" si="36"/>
        <v>3.75</v>
      </c>
      <c r="T218" s="9">
        <f t="shared" si="37"/>
        <v>6.25</v>
      </c>
      <c r="U218" s="8">
        <f t="shared" si="38"/>
        <v>5.833333333333333</v>
      </c>
      <c r="V218" s="8">
        <f t="shared" si="39"/>
        <v>5.9375</v>
      </c>
    </row>
    <row r="219" spans="1:22" ht="13.5" x14ac:dyDescent="0.25">
      <c r="A219" s="3">
        <f>RSI!A219</f>
        <v>42325</v>
      </c>
      <c r="B219" s="2">
        <f>RSI!B219</f>
        <v>2.0001000000000002</v>
      </c>
      <c r="C219" s="2">
        <f>RSI!I219</f>
        <v>45.611758738495389</v>
      </c>
      <c r="D219" s="2">
        <f>MACD!E219</f>
        <v>0.15448358570283016</v>
      </c>
      <c r="E219" s="2">
        <f>MACD!F219</f>
        <v>0.10106554824510289</v>
      </c>
      <c r="F219" s="2">
        <f>'Moving Avg'!D219</f>
        <v>1.8206199999999999</v>
      </c>
      <c r="G219" s="2">
        <f>'Moving Avg'!F219</f>
        <v>2.0631699999999999</v>
      </c>
      <c r="H219" s="2">
        <f>'Moving Avg'!G219</f>
        <v>2.2039960000000001</v>
      </c>
      <c r="I219" s="2">
        <f>'Moving Avg'!H219</f>
        <v>2.6104110000000009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100</v>
      </c>
      <c r="Q219" s="9">
        <f t="shared" si="34"/>
        <v>23.75</v>
      </c>
      <c r="R219" s="9">
        <f t="shared" si="35"/>
        <v>30</v>
      </c>
      <c r="S219" s="9">
        <f t="shared" si="36"/>
        <v>48.75</v>
      </c>
      <c r="T219" s="9">
        <f t="shared" si="37"/>
        <v>31.25</v>
      </c>
      <c r="U219" s="8">
        <f t="shared" si="38"/>
        <v>34.166666666666664</v>
      </c>
      <c r="V219" s="8">
        <f t="shared" si="39"/>
        <v>33.4375</v>
      </c>
    </row>
    <row r="220" spans="1:22" ht="13.5" x14ac:dyDescent="0.25">
      <c r="A220" s="3">
        <f>RSI!A220</f>
        <v>42326</v>
      </c>
      <c r="B220" s="2">
        <f>RSI!B220</f>
        <v>2.0059999999999998</v>
      </c>
      <c r="C220" s="2">
        <f>RSI!I220</f>
        <v>46.04169269651905</v>
      </c>
      <c r="D220" s="2">
        <f>MACD!E220</f>
        <v>0.14817654902966737</v>
      </c>
      <c r="E220" s="2">
        <f>MACD!F220</f>
        <v>0.11048774840201579</v>
      </c>
      <c r="F220" s="2">
        <f>'Moving Avg'!D220</f>
        <v>1.8757600000000001</v>
      </c>
      <c r="G220" s="2">
        <f>'Moving Avg'!F220</f>
        <v>2.0508550000000003</v>
      </c>
      <c r="H220" s="2">
        <f>'Moving Avg'!G220</f>
        <v>2.1933220000000002</v>
      </c>
      <c r="I220" s="2">
        <f>'Moving Avg'!H220</f>
        <v>2.6060705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100</v>
      </c>
      <c r="Q220" s="9">
        <f t="shared" si="34"/>
        <v>23.75</v>
      </c>
      <c r="R220" s="9">
        <f t="shared" si="35"/>
        <v>30</v>
      </c>
      <c r="S220" s="9">
        <f t="shared" si="36"/>
        <v>48.75</v>
      </c>
      <c r="T220" s="9">
        <f t="shared" si="37"/>
        <v>31.25</v>
      </c>
      <c r="U220" s="8">
        <f t="shared" si="38"/>
        <v>34.166666666666664</v>
      </c>
      <c r="V220" s="8">
        <f t="shared" si="39"/>
        <v>33.4375</v>
      </c>
    </row>
    <row r="221" spans="1:22" ht="13.5" x14ac:dyDescent="0.25">
      <c r="A221" s="3">
        <f>RSI!A221</f>
        <v>42327</v>
      </c>
      <c r="B221" s="2">
        <f>RSI!B221</f>
        <v>2.0529000000000002</v>
      </c>
      <c r="C221" s="2">
        <f>RSI!I221</f>
        <v>49.461669343447532</v>
      </c>
      <c r="D221" s="2">
        <f>MACD!E221</f>
        <v>0.13967700121987114</v>
      </c>
      <c r="E221" s="2">
        <f>MACD!F221</f>
        <v>0.11632559896558686</v>
      </c>
      <c r="F221" s="2">
        <f>'Moving Avg'!D221</f>
        <v>1.9484999999999999</v>
      </c>
      <c r="G221" s="2">
        <f>'Moving Avg'!F221</f>
        <v>2.0420550000000004</v>
      </c>
      <c r="H221" s="2">
        <f>'Moving Avg'!G221</f>
        <v>2.1849939999999997</v>
      </c>
      <c r="I221" s="2">
        <f>'Moving Avg'!H221</f>
        <v>2.6019645000000007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67</v>
      </c>
      <c r="Q221" s="9">
        <f t="shared" si="34"/>
        <v>18.799999999999997</v>
      </c>
      <c r="R221" s="9">
        <f t="shared" si="35"/>
        <v>21.75</v>
      </c>
      <c r="S221" s="9">
        <f t="shared" si="36"/>
        <v>33.900000000000006</v>
      </c>
      <c r="T221" s="9">
        <f t="shared" si="37"/>
        <v>23</v>
      </c>
      <c r="U221" s="8">
        <f t="shared" si="38"/>
        <v>24.816666666666666</v>
      </c>
      <c r="V221" s="8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2.0705</v>
      </c>
      <c r="C222" s="2">
        <f>RSI!I222</f>
        <v>50.723862979004764</v>
      </c>
      <c r="D222" s="2">
        <f>MACD!E222</f>
        <v>0.11223858625527461</v>
      </c>
      <c r="E222" s="2">
        <f>MACD!F222</f>
        <v>0.11550819642352442</v>
      </c>
      <c r="F222" s="2">
        <f>'Moving Avg'!D222</f>
        <v>2.0048000000000004</v>
      </c>
      <c r="G222" s="2">
        <f>'Moving Avg'!F222</f>
        <v>2.0332550000000005</v>
      </c>
      <c r="H222" s="2">
        <f>'Moving Avg'!G222</f>
        <v>2.1759619999999997</v>
      </c>
      <c r="I222" s="2">
        <f>'Moving Avg'!H222</f>
        <v>2.5980935000000009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  <c r="M222" s="8">
        <f t="shared" si="30"/>
        <v>25</v>
      </c>
      <c r="N222" s="8">
        <f t="shared" si="31"/>
        <v>45</v>
      </c>
      <c r="O222" s="8">
        <f t="shared" si="32"/>
        <v>0</v>
      </c>
      <c r="P222" s="8">
        <f t="shared" si="33"/>
        <v>67</v>
      </c>
      <c r="Q222" s="9">
        <f t="shared" si="34"/>
        <v>34.549999999999997</v>
      </c>
      <c r="R222" s="9">
        <f t="shared" si="35"/>
        <v>30.75</v>
      </c>
      <c r="S222" s="9">
        <f t="shared" si="36"/>
        <v>40.650000000000006</v>
      </c>
      <c r="T222" s="9">
        <f t="shared" si="37"/>
        <v>34.25</v>
      </c>
      <c r="U222" s="8">
        <f t="shared" si="38"/>
        <v>35.31666666666667</v>
      </c>
      <c r="V222" s="8">
        <f t="shared" si="39"/>
        <v>35.049999999999997</v>
      </c>
    </row>
    <row r="223" spans="1:22" ht="13.5" x14ac:dyDescent="0.25">
      <c r="A223" s="3">
        <f>RSI!A223</f>
        <v>42331</v>
      </c>
      <c r="B223" s="2">
        <f>RSI!B223</f>
        <v>2.1585000000000001</v>
      </c>
      <c r="C223" s="2">
        <f>RSI!I223</f>
        <v>56.565026235831034</v>
      </c>
      <c r="D223" s="2">
        <f>MACD!E223</f>
        <v>6.4363035086370868E-2</v>
      </c>
      <c r="E223" s="2">
        <f>MACD!F223</f>
        <v>0.10527916415609372</v>
      </c>
      <c r="F223" s="2">
        <f>'Moving Avg'!D223</f>
        <v>2.0575999999999999</v>
      </c>
      <c r="G223" s="2">
        <f>'Moving Avg'!F223</f>
        <v>2.0297350000000001</v>
      </c>
      <c r="H223" s="2">
        <f>'Moving Avg'!G223</f>
        <v>2.1700959999999996</v>
      </c>
      <c r="I223" s="2">
        <f>'Moving Avg'!H223</f>
        <v>2.5949850000000008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100</v>
      </c>
      <c r="Q223" s="9">
        <f t="shared" si="34"/>
        <v>58.75</v>
      </c>
      <c r="R223" s="9">
        <f t="shared" si="35"/>
        <v>50</v>
      </c>
      <c r="S223" s="9">
        <f t="shared" si="36"/>
        <v>63.75</v>
      </c>
      <c r="T223" s="9">
        <f t="shared" si="37"/>
        <v>56.25</v>
      </c>
      <c r="U223" s="8">
        <f t="shared" si="38"/>
        <v>57.5</v>
      </c>
      <c r="V223" s="8">
        <f t="shared" si="39"/>
        <v>57.1875</v>
      </c>
    </row>
    <row r="224" spans="1:22" ht="13.5" x14ac:dyDescent="0.25">
      <c r="A224" s="3">
        <f>RSI!A224</f>
        <v>42332</v>
      </c>
      <c r="B224" s="2">
        <f>RSI!B224</f>
        <v>2.1408999999999998</v>
      </c>
      <c r="C224" s="2">
        <f>RSI!I224</f>
        <v>55.156787351341073</v>
      </c>
      <c r="D224" s="2">
        <f>MACD!E224</f>
        <v>8.3036940271292714E-3</v>
      </c>
      <c r="E224" s="2">
        <f>MACD!F224</f>
        <v>8.5884070130300832E-2</v>
      </c>
      <c r="F224" s="2">
        <f>'Moving Avg'!D224</f>
        <v>2.0857600000000001</v>
      </c>
      <c r="G224" s="2">
        <f>'Moving Avg'!F224</f>
        <v>2.0268050000000004</v>
      </c>
      <c r="H224" s="2">
        <f>'Moving Avg'!G224</f>
        <v>2.1654039999999997</v>
      </c>
      <c r="I224" s="2">
        <f>'Moving Avg'!H224</f>
        <v>2.5916125000000005</v>
      </c>
      <c r="J224" s="6" t="str">
        <f>OBV!F224</f>
        <v>BULLISH</v>
      </c>
      <c r="K224" s="6" t="str">
        <f>OBV!G224</f>
        <v>STRONG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100</v>
      </c>
      <c r="Q224" s="9">
        <f t="shared" si="34"/>
        <v>58.75</v>
      </c>
      <c r="R224" s="9">
        <f t="shared" si="35"/>
        <v>50</v>
      </c>
      <c r="S224" s="9">
        <f t="shared" si="36"/>
        <v>63.75</v>
      </c>
      <c r="T224" s="9">
        <f t="shared" si="37"/>
        <v>56.25</v>
      </c>
      <c r="U224" s="8">
        <f t="shared" si="38"/>
        <v>57.5</v>
      </c>
      <c r="V224" s="8">
        <f t="shared" si="39"/>
        <v>57.1875</v>
      </c>
    </row>
    <row r="225" spans="1:22" ht="13.5" x14ac:dyDescent="0.25">
      <c r="A225" s="3">
        <f>RSI!A225</f>
        <v>42333</v>
      </c>
      <c r="B225" s="2">
        <f>RSI!B225</f>
        <v>2.0939999999999999</v>
      </c>
      <c r="C225" s="2">
        <f>RSI!I225</f>
        <v>51.478868127947116</v>
      </c>
      <c r="D225" s="2">
        <f>MACD!E225</f>
        <v>-4.6945689355776921E-2</v>
      </c>
      <c r="E225" s="2">
        <f>MACD!F225</f>
        <v>5.9318118233085283E-2</v>
      </c>
      <c r="F225" s="2">
        <f>'Moving Avg'!D225</f>
        <v>2.1033599999999999</v>
      </c>
      <c r="G225" s="2">
        <f>'Moving Avg'!F225</f>
        <v>2.0232900000000003</v>
      </c>
      <c r="H225" s="2">
        <f>'Moving Avg'!G225</f>
        <v>2.1584839999999996</v>
      </c>
      <c r="I225" s="2">
        <f>'Moving Avg'!H225</f>
        <v>2.5880055000000008</v>
      </c>
      <c r="J225" s="6" t="str">
        <f>OBV!F225</f>
        <v>BULLISH</v>
      </c>
      <c r="K225" s="6" t="str">
        <f>OBV!G225</f>
        <v>STRONG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100</v>
      </c>
      <c r="Q225" s="9">
        <f t="shared" si="34"/>
        <v>58.75</v>
      </c>
      <c r="R225" s="9">
        <f t="shared" si="35"/>
        <v>50</v>
      </c>
      <c r="S225" s="9">
        <f t="shared" si="36"/>
        <v>63.75</v>
      </c>
      <c r="T225" s="9">
        <f t="shared" si="37"/>
        <v>56.25</v>
      </c>
      <c r="U225" s="8">
        <f t="shared" si="38"/>
        <v>57.5</v>
      </c>
      <c r="V225" s="8">
        <f t="shared" si="39"/>
        <v>57.1875</v>
      </c>
    </row>
    <row r="226" spans="1:22" ht="13.5" x14ac:dyDescent="0.25">
      <c r="A226" s="3">
        <f>RSI!A226</f>
        <v>42334</v>
      </c>
      <c r="B226" s="2">
        <f>RSI!B226</f>
        <v>2.1116000000000001</v>
      </c>
      <c r="C226" s="2">
        <f>RSI!I226</f>
        <v>52.752107827119779</v>
      </c>
      <c r="D226" s="2">
        <f>MACD!E226</f>
        <v>-0.10146875964887148</v>
      </c>
      <c r="E226" s="2">
        <f>MACD!F226</f>
        <v>2.716074265669393E-2</v>
      </c>
      <c r="F226" s="2">
        <f>'Moving Avg'!D226</f>
        <v>2.1150999999999995</v>
      </c>
      <c r="G226" s="2">
        <f>'Moving Avg'!F226</f>
        <v>2.0177200000000002</v>
      </c>
      <c r="H226" s="2">
        <f>'Moving Avg'!G226</f>
        <v>2.1526199999999993</v>
      </c>
      <c r="I226" s="2">
        <f>'Moving Avg'!H226</f>
        <v>2.584867500000001</v>
      </c>
      <c r="J226" s="6" t="str">
        <f>OBV!F226</f>
        <v>BULLISH</v>
      </c>
      <c r="K226" s="6" t="str">
        <f>OBV!G226</f>
        <v>STRONG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100</v>
      </c>
      <c r="Q226" s="9">
        <f t="shared" si="34"/>
        <v>58.75</v>
      </c>
      <c r="R226" s="9">
        <f t="shared" si="35"/>
        <v>50</v>
      </c>
      <c r="S226" s="9">
        <f t="shared" si="36"/>
        <v>63.75</v>
      </c>
      <c r="T226" s="9">
        <f t="shared" si="37"/>
        <v>56.25</v>
      </c>
      <c r="U226" s="8">
        <f t="shared" si="38"/>
        <v>57.5</v>
      </c>
      <c r="V226" s="8">
        <f t="shared" si="39"/>
        <v>57.1875</v>
      </c>
    </row>
    <row r="227" spans="1:22" ht="13.5" x14ac:dyDescent="0.25">
      <c r="A227" s="3">
        <f>RSI!A227</f>
        <v>42335</v>
      </c>
      <c r="B227" s="2">
        <f>RSI!B227</f>
        <v>2.1408999999999998</v>
      </c>
      <c r="C227" s="2">
        <f>RSI!I227</f>
        <v>54.875038109670307</v>
      </c>
      <c r="D227" s="2">
        <f>MACD!E227</f>
        <v>-0.1346601251531605</v>
      </c>
      <c r="E227" s="2">
        <f>MACD!F227</f>
        <v>-5.203430905276956E-3</v>
      </c>
      <c r="F227" s="2">
        <f>'Moving Avg'!D227</f>
        <v>2.1291799999999999</v>
      </c>
      <c r="G227" s="2">
        <f>'Moving Avg'!F227</f>
        <v>2.0139100000000001</v>
      </c>
      <c r="H227" s="2">
        <f>'Moving Avg'!G227</f>
        <v>2.1478099999999993</v>
      </c>
      <c r="I227" s="2">
        <f>'Moving Avg'!H227</f>
        <v>2.5819350000000001</v>
      </c>
      <c r="J227" s="6" t="str">
        <f>OBV!F227</f>
        <v>BULLISH</v>
      </c>
      <c r="K227" s="6" t="str">
        <f>OBV!G227</f>
        <v>STRONG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100</v>
      </c>
      <c r="Q227" s="9">
        <f t="shared" si="34"/>
        <v>58.75</v>
      </c>
      <c r="R227" s="9">
        <f t="shared" si="35"/>
        <v>50</v>
      </c>
      <c r="S227" s="9">
        <f t="shared" si="36"/>
        <v>63.75</v>
      </c>
      <c r="T227" s="9">
        <f t="shared" si="37"/>
        <v>56.25</v>
      </c>
      <c r="U227" s="8">
        <f t="shared" si="38"/>
        <v>57.5</v>
      </c>
      <c r="V227" s="8">
        <f t="shared" si="39"/>
        <v>57.1875</v>
      </c>
    </row>
    <row r="228" spans="1:22" ht="13.5" x14ac:dyDescent="0.25">
      <c r="A228" s="3">
        <f>RSI!A228</f>
        <v>42338</v>
      </c>
      <c r="B228" s="2">
        <f>RSI!B228</f>
        <v>2.1349999999999998</v>
      </c>
      <c r="C228" s="2">
        <f>RSI!I228</f>
        <v>54.345513601235979</v>
      </c>
      <c r="D228" s="2">
        <f>MACD!E228</f>
        <v>-0.14647261806788081</v>
      </c>
      <c r="E228" s="2">
        <f>MACD!F228</f>
        <v>-3.3457268337797733E-2</v>
      </c>
      <c r="F228" s="2">
        <f>'Moving Avg'!D228</f>
        <v>2.1244799999999997</v>
      </c>
      <c r="G228" s="2">
        <f>'Moving Avg'!F228</f>
        <v>2.0112700000000001</v>
      </c>
      <c r="H228" s="2">
        <f>'Moving Avg'!G228</f>
        <v>2.1432339999999996</v>
      </c>
      <c r="I228" s="2">
        <f>'Moving Avg'!H228</f>
        <v>2.5791195000000005</v>
      </c>
      <c r="J228" s="6" t="str">
        <f>OBV!F228</f>
        <v>BULLISH</v>
      </c>
      <c r="K228" s="6" t="str">
        <f>OBV!G228</f>
        <v>NEUTRAL</v>
      </c>
      <c r="L228" s="6" t="str">
        <f>OBV!H228</f>
        <v>BULLISH DIVERGENCE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66.5</v>
      </c>
      <c r="Q228" s="9">
        <f t="shared" si="34"/>
        <v>53.725000000000001</v>
      </c>
      <c r="R228" s="9">
        <f t="shared" si="35"/>
        <v>41.625</v>
      </c>
      <c r="S228" s="9">
        <f t="shared" si="36"/>
        <v>48.674999999999997</v>
      </c>
      <c r="T228" s="9">
        <f t="shared" si="37"/>
        <v>47.875</v>
      </c>
      <c r="U228" s="8">
        <f t="shared" si="38"/>
        <v>48.008333333333326</v>
      </c>
      <c r="V228" s="8">
        <f t="shared" si="39"/>
        <v>47.974999999999994</v>
      </c>
    </row>
    <row r="229" spans="1:22" ht="13.5" x14ac:dyDescent="0.25">
      <c r="A229" s="3">
        <f>RSI!A229</f>
        <v>42339</v>
      </c>
      <c r="B229" s="2">
        <f>RSI!B229</f>
        <v>2.1116000000000001</v>
      </c>
      <c r="C229" s="2">
        <f>RSI!I229</f>
        <v>52.194303318799683</v>
      </c>
      <c r="D229" s="2">
        <f>MACD!E229</f>
        <v>-0.13881947014559204</v>
      </c>
      <c r="E229" s="2">
        <f>MACD!F229</f>
        <v>-5.4529708699356597E-2</v>
      </c>
      <c r="F229" s="2">
        <f>'Moving Avg'!D229</f>
        <v>2.1186199999999999</v>
      </c>
      <c r="G229" s="2">
        <f>'Moving Avg'!F229</f>
        <v>2.00746</v>
      </c>
      <c r="H229" s="2">
        <f>'Moving Avg'!G229</f>
        <v>2.1385419999999997</v>
      </c>
      <c r="I229" s="2">
        <f>'Moving Avg'!H229</f>
        <v>2.5758055000000009</v>
      </c>
      <c r="J229" s="6" t="str">
        <f>OBV!F229</f>
        <v>BULLISH</v>
      </c>
      <c r="K229" s="6" t="str">
        <f>OBV!G229</f>
        <v>STRONG</v>
      </c>
      <c r="L229" s="6" t="str">
        <f>OBV!H229</f>
        <v>BULLISH DIVERGENCE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83</v>
      </c>
      <c r="Q229" s="9">
        <f t="shared" si="34"/>
        <v>56.2</v>
      </c>
      <c r="R229" s="9">
        <f t="shared" si="35"/>
        <v>45.75</v>
      </c>
      <c r="S229" s="9">
        <f t="shared" si="36"/>
        <v>56.1</v>
      </c>
      <c r="T229" s="9">
        <f t="shared" si="37"/>
        <v>52</v>
      </c>
      <c r="U229" s="8">
        <f t="shared" si="38"/>
        <v>52.683333333333337</v>
      </c>
      <c r="V229" s="8">
        <f t="shared" si="39"/>
        <v>52.512500000000003</v>
      </c>
    </row>
    <row r="230" spans="1:22" ht="13.5" x14ac:dyDescent="0.25">
      <c r="A230" s="3">
        <f>RSI!A230</f>
        <v>42340</v>
      </c>
      <c r="B230" s="2">
        <f>RSI!B230</f>
        <v>2.1116000000000001</v>
      </c>
      <c r="C230" s="2">
        <f>RSI!I230</f>
        <v>52.194303318799683</v>
      </c>
      <c r="D230" s="2">
        <f>MACD!E230</f>
        <v>-0.13160438878031622</v>
      </c>
      <c r="E230" s="2">
        <f>MACD!F230</f>
        <v>-6.9944644715548523E-2</v>
      </c>
      <c r="F230" s="2">
        <f>'Moving Avg'!D230</f>
        <v>2.1221399999999995</v>
      </c>
      <c r="G230" s="2">
        <f>'Moving Avg'!F230</f>
        <v>2.0057</v>
      </c>
      <c r="H230" s="2">
        <f>'Moving Avg'!G230</f>
        <v>2.1344379999999998</v>
      </c>
      <c r="I230" s="2">
        <f>'Moving Avg'!H230</f>
        <v>2.5721400000000001</v>
      </c>
      <c r="J230" s="6" t="str">
        <f>OBV!F230</f>
        <v>BULLISH</v>
      </c>
      <c r="K230" s="6" t="str">
        <f>OBV!G230</f>
        <v>STRONG</v>
      </c>
      <c r="L230" s="6" t="str">
        <f>OBV!H230</f>
        <v>CONFIRMED BULLISH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100</v>
      </c>
      <c r="Q230" s="9">
        <f t="shared" si="34"/>
        <v>58.75</v>
      </c>
      <c r="R230" s="9">
        <f t="shared" si="35"/>
        <v>50</v>
      </c>
      <c r="S230" s="9">
        <f t="shared" si="36"/>
        <v>63.75</v>
      </c>
      <c r="T230" s="9">
        <f t="shared" si="37"/>
        <v>56.25</v>
      </c>
      <c r="U230" s="8">
        <f t="shared" si="38"/>
        <v>57.5</v>
      </c>
      <c r="V230" s="8">
        <f t="shared" si="39"/>
        <v>57.1875</v>
      </c>
    </row>
    <row r="231" spans="1:22" ht="13.5" x14ac:dyDescent="0.25">
      <c r="A231" s="3">
        <f>RSI!A231</f>
        <v>42341</v>
      </c>
      <c r="B231" s="2">
        <f>RSI!B231</f>
        <v>2.1408999999999998</v>
      </c>
      <c r="C231" s="2">
        <f>RSI!I231</f>
        <v>54.792945640363399</v>
      </c>
      <c r="D231" s="2">
        <f>MACD!E231</f>
        <v>-0.12061018669891421</v>
      </c>
      <c r="E231" s="2">
        <f>MACD!F231</f>
        <v>-8.0077753112221664E-2</v>
      </c>
      <c r="F231" s="2">
        <f>'Moving Avg'!D231</f>
        <v>2.1280000000000001</v>
      </c>
      <c r="G231" s="2">
        <f>'Moving Avg'!F231</f>
        <v>2.0054050000000005</v>
      </c>
      <c r="H231" s="2">
        <f>'Moving Avg'!G231</f>
        <v>2.130684</v>
      </c>
      <c r="I231" s="2">
        <f>'Moving Avg'!H231</f>
        <v>2.5680050000000008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  <c r="M231" s="8">
        <f t="shared" si="30"/>
        <v>25</v>
      </c>
      <c r="N231" s="8">
        <f t="shared" si="31"/>
        <v>100</v>
      </c>
      <c r="O231" s="8">
        <f t="shared" si="32"/>
        <v>0</v>
      </c>
      <c r="P231" s="8">
        <f t="shared" si="33"/>
        <v>100</v>
      </c>
      <c r="Q231" s="9">
        <f t="shared" si="34"/>
        <v>58.75</v>
      </c>
      <c r="R231" s="9">
        <f t="shared" si="35"/>
        <v>50</v>
      </c>
      <c r="S231" s="9">
        <f t="shared" si="36"/>
        <v>63.75</v>
      </c>
      <c r="T231" s="9">
        <f t="shared" si="37"/>
        <v>56.25</v>
      </c>
      <c r="U231" s="8">
        <f t="shared" si="38"/>
        <v>57.5</v>
      </c>
      <c r="V231" s="8">
        <f t="shared" si="39"/>
        <v>57.1875</v>
      </c>
    </row>
    <row r="232" spans="1:22" ht="13.5" x14ac:dyDescent="0.25">
      <c r="A232" s="3">
        <f>RSI!A232</f>
        <v>42342</v>
      </c>
      <c r="B232" s="2">
        <f>RSI!B232</f>
        <v>2.1408999999999998</v>
      </c>
      <c r="C232" s="2">
        <f>RSI!I232</f>
        <v>54.792945640363399</v>
      </c>
      <c r="D232" s="2">
        <f>MACD!E232</f>
        <v>-0.10891717724255745</v>
      </c>
      <c r="E232" s="2">
        <f>MACD!F232</f>
        <v>-8.5845637938288824E-2</v>
      </c>
      <c r="F232" s="2">
        <f>'Moving Avg'!D232</f>
        <v>2.1280000000000001</v>
      </c>
      <c r="G232" s="2">
        <f>'Moving Avg'!F232</f>
        <v>2.0112700000000006</v>
      </c>
      <c r="H232" s="2">
        <f>'Moving Avg'!G232</f>
        <v>2.1277520000000001</v>
      </c>
      <c r="I232" s="2">
        <f>'Moving Avg'!H232</f>
        <v>2.563958</v>
      </c>
      <c r="J232" s="6" t="str">
        <f>OBV!F232</f>
        <v>BULLISH</v>
      </c>
      <c r="K232" s="6" t="str">
        <f>OBV!G232</f>
        <v>STRONG</v>
      </c>
      <c r="L232" s="6" t="str">
        <f>OBV!H232</f>
        <v>NEUTRAL</v>
      </c>
      <c r="M232" s="8">
        <f t="shared" si="30"/>
        <v>25</v>
      </c>
      <c r="N232" s="8">
        <f t="shared" si="31"/>
        <v>100</v>
      </c>
      <c r="O232" s="8">
        <f t="shared" si="32"/>
        <v>0</v>
      </c>
      <c r="P232" s="8">
        <f t="shared" si="33"/>
        <v>66</v>
      </c>
      <c r="Q232" s="9">
        <f t="shared" si="34"/>
        <v>53.65</v>
      </c>
      <c r="R232" s="9">
        <f t="shared" si="35"/>
        <v>41.5</v>
      </c>
      <c r="S232" s="9">
        <f t="shared" si="36"/>
        <v>48.45</v>
      </c>
      <c r="T232" s="9">
        <f t="shared" si="37"/>
        <v>47.75</v>
      </c>
      <c r="U232" s="8">
        <f t="shared" si="38"/>
        <v>47.866666666666674</v>
      </c>
      <c r="V232" s="8">
        <f t="shared" si="39"/>
        <v>47.837500000000006</v>
      </c>
    </row>
    <row r="233" spans="1:22" ht="13.5" x14ac:dyDescent="0.25">
      <c r="A233" s="3">
        <f>RSI!A233</f>
        <v>42345</v>
      </c>
      <c r="B233" s="2">
        <f>RSI!B233</f>
        <v>2.1408999999999998</v>
      </c>
      <c r="C233" s="2">
        <f>RSI!I233</f>
        <v>54.792945640363392</v>
      </c>
      <c r="D233" s="2">
        <f>MACD!E233</f>
        <v>-8.577858376828873E-2</v>
      </c>
      <c r="E233" s="2">
        <f>MACD!F233</f>
        <v>-8.5832227104288811E-2</v>
      </c>
      <c r="F233" s="2">
        <f>'Moving Avg'!D233</f>
        <v>2.1291800000000003</v>
      </c>
      <c r="G233" s="2">
        <f>'Moving Avg'!F233</f>
        <v>2.0230000000000001</v>
      </c>
      <c r="H233" s="2">
        <f>'Moving Avg'!G233</f>
        <v>2.1254059999999999</v>
      </c>
      <c r="I233" s="2">
        <f>'Moving Avg'!H233</f>
        <v>2.5592070000000002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100</v>
      </c>
      <c r="Q233" s="9">
        <f t="shared" si="34"/>
        <v>23.75</v>
      </c>
      <c r="R233" s="9">
        <f t="shared" si="35"/>
        <v>30</v>
      </c>
      <c r="S233" s="9">
        <f t="shared" si="36"/>
        <v>48.75</v>
      </c>
      <c r="T233" s="9">
        <f t="shared" si="37"/>
        <v>31.25</v>
      </c>
      <c r="U233" s="8">
        <f t="shared" si="38"/>
        <v>34.166666666666664</v>
      </c>
      <c r="V233" s="8">
        <f t="shared" si="39"/>
        <v>33.4375</v>
      </c>
    </row>
    <row r="234" spans="1:22" ht="13.5" x14ac:dyDescent="0.25">
      <c r="A234" s="3">
        <f>RSI!A234</f>
        <v>42346</v>
      </c>
      <c r="B234" s="2">
        <f>RSI!B234</f>
        <v>2.0821999999999998</v>
      </c>
      <c r="C234" s="2">
        <f>RSI!I234</f>
        <v>48.232529012518455</v>
      </c>
      <c r="D234" s="2">
        <f>MACD!E234</f>
        <v>-6.4831496758325891E-2</v>
      </c>
      <c r="E234" s="2">
        <f>MACD!F234</f>
        <v>-8.1632081035096241E-2</v>
      </c>
      <c r="F234" s="2">
        <f>'Moving Avg'!D234</f>
        <v>2.1233</v>
      </c>
      <c r="G234" s="2">
        <f>'Moving Avg'!F234</f>
        <v>2.0370750000000002</v>
      </c>
      <c r="H234" s="2">
        <f>'Moving Avg'!G234</f>
        <v>2.122004</v>
      </c>
      <c r="I234" s="2">
        <f>'Moving Avg'!H234</f>
        <v>2.5541625000000003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66.5</v>
      </c>
      <c r="Q234" s="9">
        <f t="shared" si="34"/>
        <v>18.725000000000001</v>
      </c>
      <c r="R234" s="9">
        <f t="shared" si="35"/>
        <v>21.625</v>
      </c>
      <c r="S234" s="9">
        <f t="shared" si="36"/>
        <v>33.674999999999997</v>
      </c>
      <c r="T234" s="9">
        <f t="shared" si="37"/>
        <v>22.875</v>
      </c>
      <c r="U234" s="8">
        <f t="shared" si="38"/>
        <v>24.675000000000001</v>
      </c>
      <c r="V234" s="8">
        <f t="shared" si="39"/>
        <v>24.225000000000001</v>
      </c>
    </row>
    <row r="235" spans="1:22" ht="13.5" x14ac:dyDescent="0.25">
      <c r="A235" s="3">
        <f>RSI!A235</f>
        <v>42347</v>
      </c>
      <c r="B235" s="2">
        <f>RSI!B235</f>
        <v>2.0529000000000002</v>
      </c>
      <c r="C235" s="2">
        <f>RSI!I235</f>
        <v>45.315960617235042</v>
      </c>
      <c r="D235" s="2">
        <f>MACD!E235</f>
        <v>-5.2057209251849645E-2</v>
      </c>
      <c r="E235" s="2">
        <f>MACD!F235</f>
        <v>-7.571710667844693E-2</v>
      </c>
      <c r="F235" s="2">
        <f>'Moving Avg'!D235</f>
        <v>2.1115599999999999</v>
      </c>
      <c r="G235" s="2">
        <f>'Moving Avg'!F235</f>
        <v>2.0532050000000002</v>
      </c>
      <c r="H235" s="2">
        <f>'Moving Avg'!G235</f>
        <v>2.1178979999999998</v>
      </c>
      <c r="I235" s="2">
        <f>'Moving Avg'!H235</f>
        <v>2.5487665000000006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16.5</v>
      </c>
      <c r="Q235" s="9">
        <f t="shared" si="34"/>
        <v>11.225</v>
      </c>
      <c r="R235" s="9">
        <f t="shared" si="35"/>
        <v>9.125</v>
      </c>
      <c r="S235" s="9">
        <f t="shared" si="36"/>
        <v>11.175000000000001</v>
      </c>
      <c r="T235" s="9">
        <f t="shared" si="37"/>
        <v>10.375</v>
      </c>
      <c r="U235" s="8">
        <f t="shared" si="38"/>
        <v>10.508333333333335</v>
      </c>
      <c r="V235" s="8">
        <f t="shared" si="39"/>
        <v>10.475000000000001</v>
      </c>
    </row>
    <row r="236" spans="1:22" ht="13.5" x14ac:dyDescent="0.25">
      <c r="A236" s="3">
        <f>RSI!A236</f>
        <v>42348</v>
      </c>
      <c r="B236" s="2">
        <f>RSI!B236</f>
        <v>2.1057000000000001</v>
      </c>
      <c r="C236" s="2">
        <f>RSI!I236</f>
        <v>51.059167600323796</v>
      </c>
      <c r="D236" s="2">
        <f>MACD!E236</f>
        <v>-4.2190662524532296E-2</v>
      </c>
      <c r="E236" s="2">
        <f>MACD!F236</f>
        <v>-6.9011817847664012E-2</v>
      </c>
      <c r="F236" s="2">
        <f>'Moving Avg'!D236</f>
        <v>2.1045199999999999</v>
      </c>
      <c r="G236" s="2">
        <f>'Moving Avg'!F236</f>
        <v>2.0740299999999996</v>
      </c>
      <c r="H236" s="2">
        <f>'Moving Avg'!G236</f>
        <v>2.1161379999999999</v>
      </c>
      <c r="I236" s="2">
        <f>'Moving Avg'!H236</f>
        <v>2.5436635000000005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83</v>
      </c>
      <c r="Q236" s="9">
        <f t="shared" si="34"/>
        <v>21.2</v>
      </c>
      <c r="R236" s="9">
        <f t="shared" si="35"/>
        <v>25.75</v>
      </c>
      <c r="S236" s="9">
        <f t="shared" si="36"/>
        <v>41.1</v>
      </c>
      <c r="T236" s="9">
        <f t="shared" si="37"/>
        <v>27</v>
      </c>
      <c r="U236" s="8">
        <f t="shared" si="38"/>
        <v>29.350000000000005</v>
      </c>
      <c r="V236" s="8">
        <f t="shared" si="39"/>
        <v>28.762500000000003</v>
      </c>
    </row>
    <row r="237" spans="1:22" ht="13.5" x14ac:dyDescent="0.25">
      <c r="A237" s="3">
        <f>RSI!A237</f>
        <v>42349</v>
      </c>
      <c r="B237" s="2">
        <f>RSI!B237</f>
        <v>2.1057000000000001</v>
      </c>
      <c r="C237" s="2">
        <f>RSI!I237</f>
        <v>51.059167600323796</v>
      </c>
      <c r="D237" s="2">
        <f>MACD!E237</f>
        <v>-2.9404728051283247E-2</v>
      </c>
      <c r="E237" s="2">
        <f>MACD!F237</f>
        <v>-6.109039988838786E-2</v>
      </c>
      <c r="F237" s="2">
        <f>'Moving Avg'!D237</f>
        <v>2.09748</v>
      </c>
      <c r="G237" s="2">
        <f>'Moving Avg'!F237</f>
        <v>2.0898649999999996</v>
      </c>
      <c r="H237" s="2">
        <f>'Moving Avg'!G237</f>
        <v>2.1144959999999999</v>
      </c>
      <c r="I237" s="2">
        <f>'Moving Avg'!H237</f>
        <v>2.5388245000000009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83</v>
      </c>
      <c r="Q237" s="9">
        <f t="shared" si="34"/>
        <v>21.2</v>
      </c>
      <c r="R237" s="9">
        <f t="shared" si="35"/>
        <v>25.75</v>
      </c>
      <c r="S237" s="9">
        <f t="shared" si="36"/>
        <v>41.1</v>
      </c>
      <c r="T237" s="9">
        <f t="shared" si="37"/>
        <v>27</v>
      </c>
      <c r="U237" s="8">
        <f t="shared" si="38"/>
        <v>29.350000000000005</v>
      </c>
      <c r="V237" s="8">
        <f t="shared" si="39"/>
        <v>28.762500000000003</v>
      </c>
    </row>
    <row r="238" spans="1:22" ht="13.5" x14ac:dyDescent="0.25">
      <c r="A238" s="3">
        <f>RSI!A238</f>
        <v>42352</v>
      </c>
      <c r="B238" s="2">
        <f>RSI!B238</f>
        <v>2.1116000000000001</v>
      </c>
      <c r="C238" s="2">
        <f>RSI!I238</f>
        <v>51.716343291088876</v>
      </c>
      <c r="D238" s="2">
        <f>MACD!E238</f>
        <v>-1.999575115000507E-2</v>
      </c>
      <c r="E238" s="2">
        <f>MACD!F238</f>
        <v>-5.2871470140711301E-2</v>
      </c>
      <c r="F238" s="2">
        <f>'Moving Avg'!D238</f>
        <v>2.0916200000000003</v>
      </c>
      <c r="G238" s="2">
        <f>'Moving Avg'!F238</f>
        <v>2.1007199999999995</v>
      </c>
      <c r="H238" s="2">
        <f>'Moving Avg'!G238</f>
        <v>2.1129719999999996</v>
      </c>
      <c r="I238" s="2">
        <f>'Moving Avg'!H238</f>
        <v>2.5341910000000012</v>
      </c>
      <c r="J238" s="6" t="str">
        <f>OBV!F238</f>
        <v>BULLISH</v>
      </c>
      <c r="K238" s="6" t="str">
        <f>OBV!G238</f>
        <v>STRONG</v>
      </c>
      <c r="L238" s="6" t="str">
        <f>OBV!H238</f>
        <v>BULLISH DIVERGENCE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83</v>
      </c>
      <c r="Q238" s="9">
        <f t="shared" si="34"/>
        <v>21.2</v>
      </c>
      <c r="R238" s="9">
        <f t="shared" si="35"/>
        <v>25.75</v>
      </c>
      <c r="S238" s="9">
        <f t="shared" si="36"/>
        <v>41.1</v>
      </c>
      <c r="T238" s="9">
        <f t="shared" si="37"/>
        <v>27</v>
      </c>
      <c r="U238" s="8">
        <f t="shared" si="38"/>
        <v>29.350000000000005</v>
      </c>
      <c r="V238" s="8">
        <f t="shared" si="39"/>
        <v>28.762500000000003</v>
      </c>
    </row>
    <row r="239" spans="1:22" ht="13.5" x14ac:dyDescent="0.25">
      <c r="A239" s="3">
        <f>RSI!A239</f>
        <v>42353</v>
      </c>
      <c r="B239" s="2">
        <f>RSI!B239</f>
        <v>2.1173999999999999</v>
      </c>
      <c r="C239" s="2">
        <f>RSI!I239</f>
        <v>52.393112501821257</v>
      </c>
      <c r="D239" s="2">
        <f>MACD!E239</f>
        <v>-1.6159136755556691E-2</v>
      </c>
      <c r="E239" s="2">
        <f>MACD!F239</f>
        <v>-4.5529003463680384E-2</v>
      </c>
      <c r="F239" s="2">
        <f>'Moving Avg'!D239</f>
        <v>2.0986600000000002</v>
      </c>
      <c r="G239" s="2">
        <f>'Moving Avg'!F239</f>
        <v>2.1065849999999999</v>
      </c>
      <c r="H239" s="2">
        <f>'Moving Avg'!G239</f>
        <v>2.1117979999999998</v>
      </c>
      <c r="I239" s="2">
        <f>'Moving Avg'!H239</f>
        <v>2.5297040000000006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100</v>
      </c>
      <c r="Q239" s="9">
        <f t="shared" si="34"/>
        <v>23.75</v>
      </c>
      <c r="R239" s="9">
        <f t="shared" si="35"/>
        <v>30</v>
      </c>
      <c r="S239" s="9">
        <f t="shared" si="36"/>
        <v>48.75</v>
      </c>
      <c r="T239" s="9">
        <f t="shared" si="37"/>
        <v>31.25</v>
      </c>
      <c r="U239" s="8">
        <f t="shared" si="38"/>
        <v>34.166666666666664</v>
      </c>
      <c r="V239" s="8">
        <f t="shared" si="39"/>
        <v>33.4375</v>
      </c>
    </row>
    <row r="240" spans="1:22" ht="13.5" x14ac:dyDescent="0.25">
      <c r="A240" s="3">
        <f>RSI!A240</f>
        <v>42354</v>
      </c>
      <c r="B240" s="2">
        <f>RSI!B240</f>
        <v>2.1408999999999998</v>
      </c>
      <c r="C240" s="2">
        <f>RSI!I240</f>
        <v>55.13692261083424</v>
      </c>
      <c r="D240" s="2">
        <f>MACD!E240</f>
        <v>-1.4775930187192809E-2</v>
      </c>
      <c r="E240" s="2">
        <f>MACD!F240</f>
        <v>-3.9378388808382875E-2</v>
      </c>
      <c r="F240" s="2">
        <f>'Moving Avg'!D240</f>
        <v>2.11626</v>
      </c>
      <c r="G240" s="2">
        <f>'Moving Avg'!F240</f>
        <v>2.1133299999999999</v>
      </c>
      <c r="H240" s="2">
        <f>'Moving Avg'!G240</f>
        <v>2.1109780000000002</v>
      </c>
      <c r="I240" s="2">
        <f>'Moving Avg'!H240</f>
        <v>2.5250115000000006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100</v>
      </c>
      <c r="Q240" s="9">
        <f t="shared" si="34"/>
        <v>23.75</v>
      </c>
      <c r="R240" s="9">
        <f t="shared" si="35"/>
        <v>30</v>
      </c>
      <c r="S240" s="9">
        <f t="shared" si="36"/>
        <v>48.75</v>
      </c>
      <c r="T240" s="9">
        <f t="shared" si="37"/>
        <v>31.25</v>
      </c>
      <c r="U240" s="8">
        <f t="shared" si="38"/>
        <v>34.166666666666664</v>
      </c>
      <c r="V240" s="8">
        <f t="shared" si="39"/>
        <v>33.4375</v>
      </c>
    </row>
    <row r="241" spans="1:22" ht="13.5" x14ac:dyDescent="0.25">
      <c r="A241" s="3">
        <f>RSI!A241</f>
        <v>42355</v>
      </c>
      <c r="B241" s="2">
        <f>RSI!B241</f>
        <v>2.0821999999999998</v>
      </c>
      <c r="C241" s="2">
        <f>RSI!I241</f>
        <v>47.736009626745002</v>
      </c>
      <c r="D241" s="2">
        <f>MACD!E241</f>
        <v>-5.0018973465979499E-3</v>
      </c>
      <c r="E241" s="2">
        <f>MACD!F241</f>
        <v>-3.2503090516025894E-2</v>
      </c>
      <c r="F241" s="2">
        <f>'Moving Avg'!D241</f>
        <v>2.1115599999999999</v>
      </c>
      <c r="G241" s="2">
        <f>'Moving Avg'!F241</f>
        <v>2.114795</v>
      </c>
      <c r="H241" s="2">
        <f>'Moving Avg'!G241</f>
        <v>2.1092180000000003</v>
      </c>
      <c r="I241" s="2">
        <f>'Moving Avg'!H241</f>
        <v>2.5200550000000006</v>
      </c>
      <c r="J241" s="6" t="str">
        <f>OBV!F241</f>
        <v>BULLISH</v>
      </c>
      <c r="K241" s="6" t="str">
        <f>OBV!G241</f>
        <v>STRONG</v>
      </c>
      <c r="L241" s="6" t="str">
        <f>OBV!H241</f>
        <v>BULLISH DIVERGENCE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83</v>
      </c>
      <c r="Q241" s="9">
        <f t="shared" si="34"/>
        <v>21.2</v>
      </c>
      <c r="R241" s="9">
        <f t="shared" si="35"/>
        <v>25.75</v>
      </c>
      <c r="S241" s="9">
        <f t="shared" si="36"/>
        <v>41.1</v>
      </c>
      <c r="T241" s="9">
        <f t="shared" si="37"/>
        <v>27</v>
      </c>
      <c r="U241" s="8">
        <f t="shared" si="38"/>
        <v>29.350000000000005</v>
      </c>
      <c r="V241" s="8">
        <f t="shared" si="39"/>
        <v>28.762500000000003</v>
      </c>
    </row>
    <row r="242" spans="1:22" ht="13.5" x14ac:dyDescent="0.25">
      <c r="A242" s="3">
        <f>RSI!A242</f>
        <v>42356</v>
      </c>
      <c r="B242" s="2">
        <f>RSI!B242</f>
        <v>2.1057000000000001</v>
      </c>
      <c r="C242" s="2">
        <f>RSI!I242</f>
        <v>50.59509602260254</v>
      </c>
      <c r="D242" s="2">
        <f>MACD!E242</f>
        <v>1.6410274982736617E-3</v>
      </c>
      <c r="E242" s="2">
        <f>MACD!F242</f>
        <v>-2.5674266913165985E-2</v>
      </c>
      <c r="F242" s="2">
        <f>'Moving Avg'!D242</f>
        <v>2.1115599999999999</v>
      </c>
      <c r="G242" s="2">
        <f>'Moving Avg'!F242</f>
        <v>2.1165549999999995</v>
      </c>
      <c r="H242" s="2">
        <f>'Moving Avg'!G242</f>
        <v>2.1082800000000002</v>
      </c>
      <c r="I242" s="2">
        <f>'Moving Avg'!H242</f>
        <v>2.5154215000000009</v>
      </c>
      <c r="J242" s="6" t="str">
        <f>OBV!F242</f>
        <v>BULLISH</v>
      </c>
      <c r="K242" s="6" t="str">
        <f>OBV!G242</f>
        <v>STRONG</v>
      </c>
      <c r="L242" s="6" t="str">
        <f>OBV!H242</f>
        <v>NEUTRAL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66</v>
      </c>
      <c r="Q242" s="9">
        <f t="shared" si="34"/>
        <v>18.649999999999999</v>
      </c>
      <c r="R242" s="9">
        <f t="shared" si="35"/>
        <v>21.5</v>
      </c>
      <c r="S242" s="9">
        <f t="shared" si="36"/>
        <v>33.450000000000003</v>
      </c>
      <c r="T242" s="9">
        <f t="shared" si="37"/>
        <v>22.75</v>
      </c>
      <c r="U242" s="8">
        <f t="shared" si="38"/>
        <v>24.533333333333331</v>
      </c>
      <c r="V242" s="8">
        <f t="shared" si="39"/>
        <v>24.087499999999999</v>
      </c>
    </row>
    <row r="243" spans="1:22" ht="13.5" x14ac:dyDescent="0.25">
      <c r="A243" s="3">
        <f>RSI!A243</f>
        <v>42359</v>
      </c>
      <c r="B243" s="2">
        <f>RSI!B243</f>
        <v>2.0470000000000002</v>
      </c>
      <c r="C243" s="2">
        <f>RSI!I243</f>
        <v>44.104787131121164</v>
      </c>
      <c r="D243" s="2">
        <f>MACD!E243</f>
        <v>1.1576184826896707E-2</v>
      </c>
      <c r="E243" s="2">
        <f>MACD!F243</f>
        <v>-1.822417656515345E-2</v>
      </c>
      <c r="F243" s="2">
        <f>'Moving Avg'!D243</f>
        <v>2.0986400000000005</v>
      </c>
      <c r="G243" s="2">
        <f>'Moving Avg'!F243</f>
        <v>2.1109799999999992</v>
      </c>
      <c r="H243" s="2">
        <f>'Moving Avg'!G243</f>
        <v>2.106284</v>
      </c>
      <c r="I243" s="2">
        <f>'Moving Avg'!H243</f>
        <v>2.5106995000000008</v>
      </c>
      <c r="J243" s="6" t="str">
        <f>OBV!F243</f>
        <v>BULLISH</v>
      </c>
      <c r="K243" s="6" t="str">
        <f>OBV!G243</f>
        <v>STRONG</v>
      </c>
      <c r="L243" s="6" t="str">
        <f>OBV!H243</f>
        <v>BULLISH DIVERGENCE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83</v>
      </c>
      <c r="Q243" s="9">
        <f t="shared" si="34"/>
        <v>21.2</v>
      </c>
      <c r="R243" s="9">
        <f t="shared" si="35"/>
        <v>25.75</v>
      </c>
      <c r="S243" s="9">
        <f t="shared" si="36"/>
        <v>41.1</v>
      </c>
      <c r="T243" s="9">
        <f t="shared" si="37"/>
        <v>27</v>
      </c>
      <c r="U243" s="8">
        <f t="shared" si="38"/>
        <v>29.350000000000005</v>
      </c>
      <c r="V243" s="8">
        <f t="shared" si="39"/>
        <v>28.762500000000003</v>
      </c>
    </row>
    <row r="244" spans="1:22" ht="13.5" x14ac:dyDescent="0.25">
      <c r="A244" s="3">
        <f>RSI!A244</f>
        <v>42360</v>
      </c>
      <c r="B244" s="2">
        <f>RSI!B244</f>
        <v>2.1057000000000001</v>
      </c>
      <c r="C244" s="2">
        <f>RSI!I244</f>
        <v>50.889287362284108</v>
      </c>
      <c r="D244" s="2">
        <f>MACD!E244</f>
        <v>6.9193857558529359E-3</v>
      </c>
      <c r="E244" s="2">
        <f>MACD!F244</f>
        <v>-1.3195464100952174E-2</v>
      </c>
      <c r="F244" s="2">
        <f>'Moving Avg'!D244</f>
        <v>2.0963000000000003</v>
      </c>
      <c r="G244" s="2">
        <f>'Moving Avg'!F244</f>
        <v>2.1092199999999997</v>
      </c>
      <c r="H244" s="2">
        <f>'Moving Avg'!G244</f>
        <v>2.1044079999999998</v>
      </c>
      <c r="I244" s="2">
        <f>'Moving Avg'!H244</f>
        <v>2.5061245000000003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16.5</v>
      </c>
      <c r="Q244" s="9">
        <f t="shared" si="34"/>
        <v>11.225</v>
      </c>
      <c r="R244" s="9">
        <f t="shared" si="35"/>
        <v>9.125</v>
      </c>
      <c r="S244" s="9">
        <f t="shared" si="36"/>
        <v>11.175000000000001</v>
      </c>
      <c r="T244" s="9">
        <f t="shared" si="37"/>
        <v>10.375</v>
      </c>
      <c r="U244" s="8">
        <f t="shared" si="38"/>
        <v>10.508333333333335</v>
      </c>
      <c r="V244" s="8">
        <f t="shared" si="39"/>
        <v>10.475000000000001</v>
      </c>
    </row>
    <row r="245" spans="1:22" ht="13.5" x14ac:dyDescent="0.25">
      <c r="A245" s="3">
        <f>RSI!A245</f>
        <v>42361</v>
      </c>
      <c r="B245" s="2">
        <f>RSI!B245</f>
        <v>2.0470000000000002</v>
      </c>
      <c r="C245" s="2">
        <f>RSI!I245</f>
        <v>45.006260156075776</v>
      </c>
      <c r="D245" s="2">
        <f>MACD!E245</f>
        <v>2.7646926289000007E-3</v>
      </c>
      <c r="E245" s="2">
        <f>MACD!F245</f>
        <v>-1.000343275498174E-2</v>
      </c>
      <c r="F245" s="2">
        <f>'Moving Avg'!D245</f>
        <v>2.0775200000000003</v>
      </c>
      <c r="G245" s="2">
        <f>'Moving Avg'!F245</f>
        <v>2.1068699999999994</v>
      </c>
      <c r="H245" s="2">
        <f>'Moving Avg'!G245</f>
        <v>2.1014740000000001</v>
      </c>
      <c r="I245" s="2">
        <f>'Moving Avg'!H245</f>
        <v>2.5016960000000008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16.5</v>
      </c>
      <c r="Q245" s="9">
        <f t="shared" si="34"/>
        <v>11.225</v>
      </c>
      <c r="R245" s="9">
        <f t="shared" si="35"/>
        <v>9.125</v>
      </c>
      <c r="S245" s="9">
        <f t="shared" si="36"/>
        <v>11.175000000000001</v>
      </c>
      <c r="T245" s="9">
        <f t="shared" si="37"/>
        <v>10.375</v>
      </c>
      <c r="U245" s="8">
        <f t="shared" si="38"/>
        <v>10.508333333333335</v>
      </c>
      <c r="V245" s="8">
        <f t="shared" si="39"/>
        <v>10.475000000000001</v>
      </c>
    </row>
    <row r="246" spans="1:22" ht="13.5" x14ac:dyDescent="0.25">
      <c r="A246" s="3">
        <f>RSI!A246</f>
        <v>42363</v>
      </c>
      <c r="B246" s="2">
        <f>RSI!B246</f>
        <v>2.0939999999999999</v>
      </c>
      <c r="C246" s="2">
        <f>RSI!I246</f>
        <v>49.991256774614676</v>
      </c>
      <c r="D246" s="2">
        <f>MACD!E246</f>
        <v>4.1869166162857852E-3</v>
      </c>
      <c r="E246" s="2">
        <f>MACD!F246</f>
        <v>-7.1653628807282358E-3</v>
      </c>
      <c r="F246" s="2">
        <f>'Moving Avg'!D246</f>
        <v>2.0798800000000002</v>
      </c>
      <c r="G246" s="2">
        <f>'Moving Avg'!F246</f>
        <v>2.1059899999999994</v>
      </c>
      <c r="H246" s="2">
        <f>'Moving Avg'!G246</f>
        <v>2.0978379999999999</v>
      </c>
      <c r="I246" s="2">
        <f>'Moving Avg'!H246</f>
        <v>2.4970625000000002</v>
      </c>
      <c r="J246" s="6" t="str">
        <f>OBV!F246</f>
        <v>BULLISH</v>
      </c>
      <c r="K246" s="6" t="str">
        <f>OBV!G246</f>
        <v>NEUTRAL</v>
      </c>
      <c r="L246" s="6" t="str">
        <f>OBV!H246</f>
        <v>CONFIRMED BULLISH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83.5</v>
      </c>
      <c r="Q246" s="9">
        <f t="shared" si="34"/>
        <v>21.274999999999999</v>
      </c>
      <c r="R246" s="9">
        <f t="shared" si="35"/>
        <v>25.875</v>
      </c>
      <c r="S246" s="9">
        <f t="shared" si="36"/>
        <v>41.325000000000003</v>
      </c>
      <c r="T246" s="9">
        <f t="shared" si="37"/>
        <v>27.125</v>
      </c>
      <c r="U246" s="8">
        <f t="shared" si="38"/>
        <v>29.491666666666664</v>
      </c>
      <c r="V246" s="8">
        <f t="shared" si="39"/>
        <v>28.9</v>
      </c>
    </row>
    <row r="247" spans="1:22" ht="13.5" x14ac:dyDescent="0.25">
      <c r="A247" s="3">
        <f>RSI!A247</f>
        <v>42366</v>
      </c>
      <c r="B247" s="2">
        <f>RSI!B247</f>
        <v>2.0880999999999998</v>
      </c>
      <c r="C247" s="2">
        <f>RSI!I247</f>
        <v>49.386062443263754</v>
      </c>
      <c r="D247" s="2">
        <f>MACD!E247</f>
        <v>5.823850889977944E-3</v>
      </c>
      <c r="E247" s="2">
        <f>MACD!F247</f>
        <v>-4.5675201265870007E-3</v>
      </c>
      <c r="F247" s="2">
        <f>'Moving Avg'!D247</f>
        <v>2.0763599999999998</v>
      </c>
      <c r="G247" s="2">
        <f>'Moving Avg'!F247</f>
        <v>2.1033499999999994</v>
      </c>
      <c r="H247" s="2">
        <f>'Moving Avg'!G247</f>
        <v>2.0929119999999997</v>
      </c>
      <c r="I247" s="2">
        <f>'Moving Avg'!H247</f>
        <v>2.4923410000000006</v>
      </c>
      <c r="J247" s="6" t="str">
        <f>OBV!F247</f>
        <v>BULLISH</v>
      </c>
      <c r="K247" s="6" t="str">
        <f>OBV!G247</f>
        <v>NEUTRAL</v>
      </c>
      <c r="L247" s="6" t="str">
        <f>OBV!H247</f>
        <v>BULLISH DIVERGENCE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66.5</v>
      </c>
      <c r="Q247" s="9">
        <f t="shared" si="34"/>
        <v>18.725000000000001</v>
      </c>
      <c r="R247" s="9">
        <f t="shared" si="35"/>
        <v>21.625</v>
      </c>
      <c r="S247" s="9">
        <f t="shared" si="36"/>
        <v>33.674999999999997</v>
      </c>
      <c r="T247" s="9">
        <f t="shared" si="37"/>
        <v>22.875</v>
      </c>
      <c r="U247" s="8">
        <f t="shared" si="38"/>
        <v>24.675000000000001</v>
      </c>
      <c r="V247" s="8">
        <f t="shared" si="39"/>
        <v>24.225000000000001</v>
      </c>
    </row>
    <row r="248" spans="1:22" ht="13.5" x14ac:dyDescent="0.25">
      <c r="A248" s="3">
        <f>RSI!A248</f>
        <v>42367</v>
      </c>
      <c r="B248" s="2">
        <f>RSI!B248</f>
        <v>2.0236000000000001</v>
      </c>
      <c r="C248" s="2">
        <f>RSI!I248</f>
        <v>43.225340524832689</v>
      </c>
      <c r="D248" s="2">
        <f>MACD!E248</f>
        <v>1.2926020467486143E-2</v>
      </c>
      <c r="E248" s="2">
        <f>MACD!F248</f>
        <v>-1.0688120077723719E-3</v>
      </c>
      <c r="F248" s="2">
        <f>'Moving Avg'!D248</f>
        <v>2.0716800000000002</v>
      </c>
      <c r="G248" s="2">
        <f>'Moving Avg'!F248</f>
        <v>2.0977799999999998</v>
      </c>
      <c r="H248" s="2">
        <f>'Moving Avg'!G248</f>
        <v>2.0878679999999998</v>
      </c>
      <c r="I248" s="2">
        <f>'Moving Avg'!H248</f>
        <v>2.4877370000000001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66.5</v>
      </c>
      <c r="Q248" s="9">
        <f t="shared" si="34"/>
        <v>18.725000000000001</v>
      </c>
      <c r="R248" s="9">
        <f t="shared" si="35"/>
        <v>21.625</v>
      </c>
      <c r="S248" s="9">
        <f t="shared" si="36"/>
        <v>33.674999999999997</v>
      </c>
      <c r="T248" s="9">
        <f t="shared" si="37"/>
        <v>22.875</v>
      </c>
      <c r="U248" s="8">
        <f t="shared" si="38"/>
        <v>24.675000000000001</v>
      </c>
      <c r="V248" s="8">
        <f t="shared" si="39"/>
        <v>24.225000000000001</v>
      </c>
    </row>
    <row r="249" spans="1:22" ht="13.5" x14ac:dyDescent="0.25">
      <c r="A249" s="3">
        <f>RSI!A249</f>
        <v>42368</v>
      </c>
      <c r="B249" s="2">
        <f>RSI!B249</f>
        <v>2.0118</v>
      </c>
      <c r="C249" s="2">
        <f>RSI!I249</f>
        <v>42.188462012806951</v>
      </c>
      <c r="D249" s="2">
        <f>MACD!E249</f>
        <v>2.1112324034280761E-2</v>
      </c>
      <c r="E249" s="2">
        <f>MACD!F249</f>
        <v>3.367415200638255E-3</v>
      </c>
      <c r="F249" s="2">
        <f>'Moving Avg'!D249</f>
        <v>2.0529000000000002</v>
      </c>
      <c r="G249" s="2">
        <f>'Moving Avg'!F249</f>
        <v>2.0927899999999999</v>
      </c>
      <c r="H249" s="2">
        <f>'Moving Avg'!G249</f>
        <v>2.0828219999999997</v>
      </c>
      <c r="I249" s="2">
        <f>'Moving Avg'!H249</f>
        <v>2.4830150000000004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16.5</v>
      </c>
      <c r="Q249" s="9">
        <f t="shared" si="34"/>
        <v>11.225</v>
      </c>
      <c r="R249" s="9">
        <f t="shared" si="35"/>
        <v>9.125</v>
      </c>
      <c r="S249" s="9">
        <f t="shared" si="36"/>
        <v>11.175000000000001</v>
      </c>
      <c r="T249" s="9">
        <f t="shared" si="37"/>
        <v>10.375</v>
      </c>
      <c r="U249" s="8">
        <f t="shared" si="38"/>
        <v>10.508333333333335</v>
      </c>
      <c r="V249" s="8">
        <f t="shared" si="39"/>
        <v>10.475000000000001</v>
      </c>
    </row>
    <row r="250" spans="1:22" ht="13.5" x14ac:dyDescent="0.25">
      <c r="A250" s="3">
        <f>RSI!A250</f>
        <v>42369</v>
      </c>
      <c r="B250" s="2">
        <f>RSI!B250</f>
        <v>2.0177</v>
      </c>
      <c r="C250" s="2">
        <f>RSI!I250</f>
        <v>42.925661501684267</v>
      </c>
      <c r="D250" s="2">
        <f>MACD!E250</f>
        <v>3.1667264731520817E-2</v>
      </c>
      <c r="E250" s="2">
        <f>MACD!F250</f>
        <v>9.0273851068147677E-3</v>
      </c>
      <c r="F250" s="2">
        <f>'Moving Avg'!D250</f>
        <v>2.04704</v>
      </c>
      <c r="G250" s="2">
        <f>'Moving Avg'!F250</f>
        <v>2.088095</v>
      </c>
      <c r="H250" s="2">
        <f>'Moving Avg'!G250</f>
        <v>2.0781299999999998</v>
      </c>
      <c r="I250" s="2">
        <f>'Moving Avg'!H250</f>
        <v>2.4784400000000004</v>
      </c>
      <c r="J250" s="6" t="str">
        <f>OBV!F250</f>
        <v>BEARISH</v>
      </c>
      <c r="K250" s="6" t="str">
        <f>OBV!G250</f>
        <v>NEUTRAL</v>
      </c>
      <c r="L250" s="6" t="str">
        <f>OBV!H250</f>
        <v>CONFIRMED BEARISH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16.5</v>
      </c>
      <c r="Q250" s="9">
        <f t="shared" si="34"/>
        <v>11.225</v>
      </c>
      <c r="R250" s="9">
        <f t="shared" si="35"/>
        <v>9.125</v>
      </c>
      <c r="S250" s="9">
        <f t="shared" si="36"/>
        <v>11.175000000000001</v>
      </c>
      <c r="T250" s="9">
        <f t="shared" si="37"/>
        <v>10.375</v>
      </c>
      <c r="U250" s="8">
        <f t="shared" si="38"/>
        <v>10.508333333333335</v>
      </c>
      <c r="V250" s="8">
        <f t="shared" si="39"/>
        <v>10.475000000000001</v>
      </c>
    </row>
    <row r="251" spans="1:22" ht="13.5" x14ac:dyDescent="0.25">
      <c r="A251" s="3">
        <f>RSI!A251</f>
        <v>42373</v>
      </c>
      <c r="B251" s="2">
        <f>RSI!B251</f>
        <v>2.0118</v>
      </c>
      <c r="C251" s="2">
        <f>RSI!I251</f>
        <v>42.344162817380422</v>
      </c>
      <c r="D251" s="2">
        <f>MACD!E251</f>
        <v>3.2386181064327335E-2</v>
      </c>
      <c r="E251" s="2">
        <f>MACD!F251</f>
        <v>1.3699144298317282E-2</v>
      </c>
      <c r="F251" s="2">
        <f>'Moving Avg'!D251</f>
        <v>2.0305999999999997</v>
      </c>
      <c r="G251" s="2">
        <f>'Moving Avg'!F251</f>
        <v>2.0816399999999997</v>
      </c>
      <c r="H251" s="2">
        <f>'Moving Avg'!G251</f>
        <v>2.073788</v>
      </c>
      <c r="I251" s="2">
        <f>'Moving Avg'!H251</f>
        <v>2.4738355000000003</v>
      </c>
      <c r="J251" s="6" t="str">
        <f>OBV!F251</f>
        <v>BEARISH</v>
      </c>
      <c r="K251" s="6" t="str">
        <f>OBV!G251</f>
        <v>NEUTRAL</v>
      </c>
      <c r="L251" s="6" t="str">
        <f>OBV!H251</f>
        <v>CONFIRMED BEARISH</v>
      </c>
      <c r="M251" s="8">
        <f t="shared" si="30"/>
        <v>25</v>
      </c>
      <c r="N251" s="8">
        <f t="shared" si="31"/>
        <v>0</v>
      </c>
      <c r="O251" s="8">
        <f t="shared" si="32"/>
        <v>0</v>
      </c>
      <c r="P251" s="8">
        <f t="shared" si="33"/>
        <v>16.5</v>
      </c>
      <c r="Q251" s="9">
        <f t="shared" si="34"/>
        <v>11.225</v>
      </c>
      <c r="R251" s="9">
        <f t="shared" si="35"/>
        <v>9.125</v>
      </c>
      <c r="S251" s="9">
        <f t="shared" si="36"/>
        <v>11.175000000000001</v>
      </c>
      <c r="T251" s="9">
        <f t="shared" si="37"/>
        <v>10.375</v>
      </c>
      <c r="U251" s="8">
        <f t="shared" si="38"/>
        <v>10.508333333333335</v>
      </c>
      <c r="V251" s="8">
        <f t="shared" si="39"/>
        <v>10.475000000000001</v>
      </c>
    </row>
    <row r="252" spans="1:22" ht="13.5" x14ac:dyDescent="0.25">
      <c r="A252" s="3">
        <f>RSI!A252</f>
        <v>42374</v>
      </c>
      <c r="B252" s="2">
        <f>RSI!B252</f>
        <v>2.0998000000000001</v>
      </c>
      <c r="C252" s="2">
        <f>RSI!I252</f>
        <v>52.647735453587849</v>
      </c>
      <c r="D252" s="2">
        <f>MACD!E252</f>
        <v>3.0479506612089313E-2</v>
      </c>
      <c r="E252" s="2">
        <f>MACD!F252</f>
        <v>1.705521676107169E-2</v>
      </c>
      <c r="F252" s="2">
        <f>'Moving Avg'!D252</f>
        <v>2.0329400000000004</v>
      </c>
      <c r="G252" s="2">
        <f>'Moving Avg'!F252</f>
        <v>2.0795850000000002</v>
      </c>
      <c r="H252" s="2">
        <f>'Moving Avg'!G252</f>
        <v>2.0708539999999998</v>
      </c>
      <c r="I252" s="2">
        <f>'Moving Avg'!H252</f>
        <v>2.4696710000000004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25</v>
      </c>
      <c r="N252" s="8">
        <f t="shared" si="31"/>
        <v>0</v>
      </c>
      <c r="O252" s="8">
        <f t="shared" si="32"/>
        <v>0</v>
      </c>
      <c r="P252" s="8">
        <f t="shared" si="33"/>
        <v>100</v>
      </c>
      <c r="Q252" s="9">
        <f t="shared" si="34"/>
        <v>23.75</v>
      </c>
      <c r="R252" s="9">
        <f t="shared" si="35"/>
        <v>30</v>
      </c>
      <c r="S252" s="9">
        <f t="shared" si="36"/>
        <v>48.75</v>
      </c>
      <c r="T252" s="9">
        <f t="shared" si="37"/>
        <v>31.25</v>
      </c>
      <c r="U252" s="8">
        <f t="shared" si="38"/>
        <v>34.166666666666664</v>
      </c>
      <c r="V252" s="8">
        <f t="shared" si="39"/>
        <v>33.4375</v>
      </c>
    </row>
    <row r="253" spans="1:22" ht="13.5" x14ac:dyDescent="0.25">
      <c r="A253" s="3">
        <f>RSI!A253</f>
        <v>42375</v>
      </c>
      <c r="B253" s="2">
        <f>RSI!B253</f>
        <v>2.1116000000000001</v>
      </c>
      <c r="C253" s="2">
        <f>RSI!I253</f>
        <v>53.838988140021691</v>
      </c>
      <c r="D253" s="2">
        <f>MACD!E253</f>
        <v>1.8800721709485657E-2</v>
      </c>
      <c r="E253" s="2">
        <f>MACD!F253</f>
        <v>1.7404317750754485E-2</v>
      </c>
      <c r="F253" s="2">
        <f>'Moving Avg'!D253</f>
        <v>2.0505400000000003</v>
      </c>
      <c r="G253" s="2">
        <f>'Moving Avg'!F253</f>
        <v>2.0781200000000002</v>
      </c>
      <c r="H253" s="2">
        <f>'Moving Avg'!G253</f>
        <v>2.068508</v>
      </c>
      <c r="I253" s="2">
        <f>'Moving Avg'!H253</f>
        <v>2.4655945000000004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  <c r="M253" s="8">
        <f t="shared" si="30"/>
        <v>25</v>
      </c>
      <c r="N253" s="8">
        <f t="shared" si="31"/>
        <v>0</v>
      </c>
      <c r="O253" s="8">
        <f t="shared" si="32"/>
        <v>0</v>
      </c>
      <c r="P253" s="8">
        <f t="shared" si="33"/>
        <v>100</v>
      </c>
      <c r="Q253" s="9">
        <f t="shared" si="34"/>
        <v>23.75</v>
      </c>
      <c r="R253" s="9">
        <f t="shared" si="35"/>
        <v>30</v>
      </c>
      <c r="S253" s="9">
        <f t="shared" si="36"/>
        <v>48.75</v>
      </c>
      <c r="T253" s="9">
        <f t="shared" si="37"/>
        <v>31.25</v>
      </c>
      <c r="U253" s="8">
        <f t="shared" si="38"/>
        <v>34.166666666666664</v>
      </c>
      <c r="V253" s="8">
        <f t="shared" si="39"/>
        <v>33.4375</v>
      </c>
    </row>
    <row r="254" spans="1:22" ht="13.5" x14ac:dyDescent="0.25">
      <c r="A254" s="3">
        <f>RSI!A254</f>
        <v>42376</v>
      </c>
      <c r="B254" s="2">
        <f>RSI!B254</f>
        <v>2.0998000000000001</v>
      </c>
      <c r="C254" s="2">
        <f>RSI!I254</f>
        <v>52.41883497024417</v>
      </c>
      <c r="D254" s="2">
        <f>MACD!E254</f>
        <v>1.8605084287679929E-2</v>
      </c>
      <c r="E254" s="2">
        <f>MACD!F254</f>
        <v>1.7644471058139575E-2</v>
      </c>
      <c r="F254" s="2">
        <f>'Moving Avg'!D254</f>
        <v>2.0681400000000001</v>
      </c>
      <c r="G254" s="2">
        <f>'Moving Avg'!F254</f>
        <v>2.0790000000000006</v>
      </c>
      <c r="H254" s="2">
        <f>'Moving Avg'!G254</f>
        <v>2.0665139999999997</v>
      </c>
      <c r="I254" s="2">
        <f>'Moving Avg'!H254</f>
        <v>2.4618700000000002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  <c r="M254" s="8">
        <f t="shared" si="30"/>
        <v>25</v>
      </c>
      <c r="N254" s="8">
        <f t="shared" si="31"/>
        <v>0</v>
      </c>
      <c r="O254" s="8">
        <f t="shared" si="32"/>
        <v>0</v>
      </c>
      <c r="P254" s="8">
        <f t="shared" si="33"/>
        <v>100</v>
      </c>
      <c r="Q254" s="9">
        <f t="shared" si="34"/>
        <v>23.75</v>
      </c>
      <c r="R254" s="9">
        <f t="shared" si="35"/>
        <v>30</v>
      </c>
      <c r="S254" s="9">
        <f t="shared" si="36"/>
        <v>48.75</v>
      </c>
      <c r="T254" s="9">
        <f t="shared" si="37"/>
        <v>31.25</v>
      </c>
      <c r="U254" s="8">
        <f t="shared" si="38"/>
        <v>34.166666666666664</v>
      </c>
      <c r="V254" s="8">
        <f t="shared" si="39"/>
        <v>33.4375</v>
      </c>
    </row>
    <row r="255" spans="1:22" ht="13.5" x14ac:dyDescent="0.25">
      <c r="A255" s="3">
        <f>RSI!A255</f>
        <v>42377</v>
      </c>
      <c r="B255" s="2">
        <f>RSI!B255</f>
        <v>2.0998000000000001</v>
      </c>
      <c r="C255" s="2">
        <f>RSI!I255</f>
        <v>52.41883497024417</v>
      </c>
      <c r="D255" s="2">
        <f>MACD!E255</f>
        <v>9.27625058925452E-3</v>
      </c>
      <c r="E255" s="2">
        <f>MACD!F255</f>
        <v>1.5970826964362566E-2</v>
      </c>
      <c r="F255" s="2">
        <f>'Moving Avg'!D255</f>
        <v>2.0845600000000002</v>
      </c>
      <c r="G255" s="2">
        <f>'Moving Avg'!F255</f>
        <v>2.0813450000000007</v>
      </c>
      <c r="H255" s="2">
        <f>'Moving Avg'!G255</f>
        <v>2.0652240000000002</v>
      </c>
      <c r="I255" s="2">
        <f>'Moving Avg'!H255</f>
        <v>2.4578225000000002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25</v>
      </c>
      <c r="N255" s="8">
        <f t="shared" si="31"/>
        <v>45</v>
      </c>
      <c r="O255" s="8">
        <f t="shared" si="32"/>
        <v>0</v>
      </c>
      <c r="P255" s="8">
        <f t="shared" si="33"/>
        <v>100</v>
      </c>
      <c r="Q255" s="9">
        <f t="shared" si="34"/>
        <v>39.5</v>
      </c>
      <c r="R255" s="9">
        <f t="shared" si="35"/>
        <v>39</v>
      </c>
      <c r="S255" s="9">
        <f t="shared" si="36"/>
        <v>55.5</v>
      </c>
      <c r="T255" s="9">
        <f t="shared" si="37"/>
        <v>42.5</v>
      </c>
      <c r="U255" s="8">
        <f t="shared" si="38"/>
        <v>44.666666666666664</v>
      </c>
      <c r="V255" s="8">
        <f t="shared" si="39"/>
        <v>44.125</v>
      </c>
    </row>
    <row r="256" spans="1:22" ht="13.5" x14ac:dyDescent="0.25">
      <c r="A256" s="3">
        <f>RSI!A256</f>
        <v>42380</v>
      </c>
      <c r="B256" s="2">
        <f>RSI!B256</f>
        <v>2.0998000000000001</v>
      </c>
      <c r="C256" s="2">
        <f>RSI!I256</f>
        <v>52.41883497024417</v>
      </c>
      <c r="D256" s="2">
        <f>MACD!E256</f>
        <v>8.4906828700979098E-3</v>
      </c>
      <c r="E256" s="2">
        <f>MACD!F256</f>
        <v>1.4474798145509636E-2</v>
      </c>
      <c r="F256" s="2">
        <f>'Moving Avg'!D256</f>
        <v>2.1021600000000005</v>
      </c>
      <c r="G256" s="2">
        <f>'Moving Avg'!F256</f>
        <v>2.0810500000000007</v>
      </c>
      <c r="H256" s="2">
        <f>'Moving Avg'!G256</f>
        <v>2.0627599999999999</v>
      </c>
      <c r="I256" s="2">
        <f>'Moving Avg'!H256</f>
        <v>2.4541860000000004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100</v>
      </c>
      <c r="Q256" s="9">
        <f t="shared" si="34"/>
        <v>39.5</v>
      </c>
      <c r="R256" s="9">
        <f t="shared" si="35"/>
        <v>39</v>
      </c>
      <c r="S256" s="9">
        <f t="shared" si="36"/>
        <v>55.5</v>
      </c>
      <c r="T256" s="9">
        <f t="shared" si="37"/>
        <v>42.5</v>
      </c>
      <c r="U256" s="8">
        <f t="shared" si="38"/>
        <v>44.666666666666664</v>
      </c>
      <c r="V256" s="8">
        <f t="shared" si="39"/>
        <v>44.125</v>
      </c>
    </row>
    <row r="257" spans="1:22" ht="13.5" x14ac:dyDescent="0.25">
      <c r="A257" s="3">
        <f>RSI!A257</f>
        <v>42381</v>
      </c>
      <c r="B257" s="2">
        <f>RSI!B257</f>
        <v>2.0880999999999998</v>
      </c>
      <c r="C257" s="2">
        <f>RSI!I257</f>
        <v>50.760685482007879</v>
      </c>
      <c r="D257" s="2">
        <f>MACD!E257</f>
        <v>7.6713271599877508E-3</v>
      </c>
      <c r="E257" s="2">
        <f>MACD!F257</f>
        <v>1.3114103948405261E-2</v>
      </c>
      <c r="F257" s="2">
        <f>'Moving Avg'!D257</f>
        <v>2.0998200000000002</v>
      </c>
      <c r="G257" s="2">
        <f>'Moving Avg'!F257</f>
        <v>2.0801700000000003</v>
      </c>
      <c r="H257" s="2">
        <f>'Moving Avg'!G257</f>
        <v>2.0601799999999999</v>
      </c>
      <c r="I257" s="2">
        <f>'Moving Avg'!H257</f>
        <v>2.4504615000000003</v>
      </c>
      <c r="J257" s="6" t="str">
        <f>OBV!F257</f>
        <v>BULLISH</v>
      </c>
      <c r="K257" s="6" t="str">
        <f>OBV!G257</f>
        <v>NEUTRAL</v>
      </c>
      <c r="L257" s="6" t="str">
        <f>OBV!H257</f>
        <v>BULLISH DIVERGENCE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66.5</v>
      </c>
      <c r="Q257" s="9">
        <f t="shared" si="34"/>
        <v>34.475000000000001</v>
      </c>
      <c r="R257" s="9">
        <f t="shared" si="35"/>
        <v>30.625</v>
      </c>
      <c r="S257" s="9">
        <f t="shared" si="36"/>
        <v>40.424999999999997</v>
      </c>
      <c r="T257" s="9">
        <f t="shared" si="37"/>
        <v>34.125</v>
      </c>
      <c r="U257" s="8">
        <f t="shared" si="38"/>
        <v>35.174999999999997</v>
      </c>
      <c r="V257" s="8">
        <f t="shared" si="39"/>
        <v>34.912499999999994</v>
      </c>
    </row>
    <row r="258" spans="1:22" ht="13.5" x14ac:dyDescent="0.25">
      <c r="A258" s="3">
        <f>RSI!A258</f>
        <v>42382</v>
      </c>
      <c r="B258" s="2">
        <f>RSI!B258</f>
        <v>2.0529000000000002</v>
      </c>
      <c r="C258" s="2">
        <f>RSI!I258</f>
        <v>46.041892069964007</v>
      </c>
      <c r="D258" s="2">
        <f>MACD!E258</f>
        <v>-3.7371024434307287E-4</v>
      </c>
      <c r="E258" s="2">
        <f>MACD!F258</f>
        <v>1.0416541109855595E-2</v>
      </c>
      <c r="F258" s="2">
        <f>'Moving Avg'!D258</f>
        <v>2.0880800000000002</v>
      </c>
      <c r="G258" s="2">
        <f>'Moving Avg'!F258</f>
        <v>2.0772350000000004</v>
      </c>
      <c r="H258" s="2">
        <f>'Moving Avg'!G258</f>
        <v>2.0574819999999998</v>
      </c>
      <c r="I258" s="2">
        <f>'Moving Avg'!H258</f>
        <v>2.4462090000000005</v>
      </c>
      <c r="J258" s="6" t="str">
        <f>OBV!F258</f>
        <v>BEARISH</v>
      </c>
      <c r="K258" s="6" t="str">
        <f>OBV!G258</f>
        <v>WEAK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0</v>
      </c>
      <c r="Q258" s="9">
        <f t="shared" si="34"/>
        <v>24.5</v>
      </c>
      <c r="R258" s="9">
        <f t="shared" si="35"/>
        <v>14</v>
      </c>
      <c r="S258" s="9">
        <f t="shared" si="36"/>
        <v>10.5</v>
      </c>
      <c r="T258" s="9">
        <f t="shared" si="37"/>
        <v>17.5</v>
      </c>
      <c r="U258" s="8">
        <f t="shared" si="38"/>
        <v>16.333333333333332</v>
      </c>
      <c r="V258" s="8">
        <f t="shared" si="39"/>
        <v>16.625</v>
      </c>
    </row>
    <row r="259" spans="1:22" ht="13.5" x14ac:dyDescent="0.25">
      <c r="A259" s="3">
        <f>RSI!A259</f>
        <v>42384</v>
      </c>
      <c r="B259" s="2">
        <f>RSI!B259</f>
        <v>1.9942</v>
      </c>
      <c r="C259" s="2">
        <f>RSI!I259</f>
        <v>39.454933614774234</v>
      </c>
      <c r="D259" s="2">
        <f>MACD!E259</f>
        <v>-4.4736830227294355E-3</v>
      </c>
      <c r="E259" s="2">
        <f>MACD!F259</f>
        <v>7.438496283338588E-3</v>
      </c>
      <c r="F259" s="2">
        <f>'Moving Avg'!D259</f>
        <v>2.0669599999999999</v>
      </c>
      <c r="G259" s="2">
        <f>'Moving Avg'!F259</f>
        <v>2.071075</v>
      </c>
      <c r="H259" s="2">
        <f>'Moving Avg'!G259</f>
        <v>2.0536099999999999</v>
      </c>
      <c r="I259" s="2">
        <f>'Moving Avg'!H259</f>
        <v>2.4418095000000006</v>
      </c>
      <c r="J259" s="6" t="str">
        <f>OBV!F259</f>
        <v>BEARISH</v>
      </c>
      <c r="K259" s="6" t="str">
        <f>OBV!G259</f>
        <v>WEAK</v>
      </c>
      <c r="L259" s="6" t="str">
        <f>OBV!H259</f>
        <v>CONFIRMED BEARISH</v>
      </c>
      <c r="M259" s="8">
        <f t="shared" si="40"/>
        <v>25</v>
      </c>
      <c r="N259" s="8">
        <f t="shared" si="41"/>
        <v>45</v>
      </c>
      <c r="O259" s="8">
        <f t="shared" si="42"/>
        <v>0</v>
      </c>
      <c r="P259" s="8">
        <f t="shared" si="43"/>
        <v>0</v>
      </c>
      <c r="Q259" s="9">
        <f t="shared" ref="Q259:Q322" si="44">0.35*M259+N259*0.35+O259*0.15+P259*0.15</f>
        <v>24.5</v>
      </c>
      <c r="R259" s="9">
        <f t="shared" ref="R259:R322" si="45">M259*0.2+N259*0.2+O259*0.35+P259*0.25</f>
        <v>14</v>
      </c>
      <c r="S259" s="9">
        <f t="shared" ref="S259:S322" si="46">M259*0.15+N259*0.15+O259*0.25+P259*0.45</f>
        <v>10.5</v>
      </c>
      <c r="T259" s="9">
        <f t="shared" ref="T259:T322" si="47">0.25*SUM(M259:P259)</f>
        <v>17.5</v>
      </c>
      <c r="U259" s="8">
        <f t="shared" ref="U259:U322" si="48">SUM(Q259:S259)/3</f>
        <v>16.333333333333332</v>
      </c>
      <c r="V259" s="8">
        <f t="shared" ref="V259:V322" si="49">SUM(Q259:T259)/4</f>
        <v>16.625</v>
      </c>
    </row>
    <row r="260" spans="1:22" ht="13.5" x14ac:dyDescent="0.25">
      <c r="A260" s="3">
        <f>RSI!A260</f>
        <v>42387</v>
      </c>
      <c r="B260" s="2">
        <f>RSI!B260</f>
        <v>2.0293999999999999</v>
      </c>
      <c r="C260" s="2">
        <f>RSI!I260</f>
        <v>44.575551705469792</v>
      </c>
      <c r="D260" s="2">
        <f>MACD!E260</f>
        <v>-9.1340755639413018E-3</v>
      </c>
      <c r="E260" s="2">
        <f>MACD!F260</f>
        <v>4.1239819138826107E-3</v>
      </c>
      <c r="F260" s="2">
        <f>'Moving Avg'!D260</f>
        <v>2.0528799999999996</v>
      </c>
      <c r="G260" s="2">
        <f>'Moving Avg'!F260</f>
        <v>2.0655000000000001</v>
      </c>
      <c r="H260" s="2">
        <f>'Moving Avg'!G260</f>
        <v>2.0512619999999999</v>
      </c>
      <c r="I260" s="2">
        <f>'Moving Avg'!H260</f>
        <v>2.4374690000000006</v>
      </c>
      <c r="J260" s="6" t="str">
        <f>OBV!F260</f>
        <v>BEARISH</v>
      </c>
      <c r="K260" s="6" t="str">
        <f>OBV!G260</f>
        <v>WEAK</v>
      </c>
      <c r="L260" s="6" t="str">
        <f>OBV!H260</f>
        <v>CONFIRMED BEARISH</v>
      </c>
      <c r="M260" s="8">
        <f t="shared" si="40"/>
        <v>25</v>
      </c>
      <c r="N260" s="8">
        <f t="shared" si="41"/>
        <v>45</v>
      </c>
      <c r="O260" s="8">
        <f t="shared" si="42"/>
        <v>0</v>
      </c>
      <c r="P260" s="8">
        <f t="shared" si="43"/>
        <v>0</v>
      </c>
      <c r="Q260" s="9">
        <f t="shared" si="44"/>
        <v>24.5</v>
      </c>
      <c r="R260" s="9">
        <f t="shared" si="45"/>
        <v>14</v>
      </c>
      <c r="S260" s="9">
        <f t="shared" si="46"/>
        <v>10.5</v>
      </c>
      <c r="T260" s="9">
        <f t="shared" si="47"/>
        <v>17.5</v>
      </c>
      <c r="U260" s="8">
        <f t="shared" si="48"/>
        <v>16.333333333333332</v>
      </c>
      <c r="V260" s="8">
        <f t="shared" si="49"/>
        <v>16.625</v>
      </c>
    </row>
    <row r="261" spans="1:22" ht="13.5" x14ac:dyDescent="0.25">
      <c r="A261" s="3">
        <f>RSI!A261</f>
        <v>42388</v>
      </c>
      <c r="B261" s="2">
        <f>RSI!B261</f>
        <v>1.9708000000000001</v>
      </c>
      <c r="C261" s="2">
        <f>RSI!I261</f>
        <v>38.706509044945534</v>
      </c>
      <c r="D261" s="2">
        <f>MACD!E261</f>
        <v>-9.381573132538179E-3</v>
      </c>
      <c r="E261" s="2">
        <f>MACD!F261</f>
        <v>1.4228709045984529E-3</v>
      </c>
      <c r="F261" s="2">
        <f>'Moving Avg'!D261</f>
        <v>2.0270800000000002</v>
      </c>
      <c r="G261" s="2">
        <f>'Moving Avg'!F261</f>
        <v>2.05993</v>
      </c>
      <c r="H261" s="2">
        <f>'Moving Avg'!G261</f>
        <v>2.047742</v>
      </c>
      <c r="I261" s="2">
        <f>'Moving Avg'!H261</f>
        <v>2.4332460000000005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  <c r="M261" s="8">
        <f t="shared" si="40"/>
        <v>25</v>
      </c>
      <c r="N261" s="8">
        <f t="shared" si="41"/>
        <v>45</v>
      </c>
      <c r="O261" s="8">
        <f t="shared" si="42"/>
        <v>0</v>
      </c>
      <c r="P261" s="8">
        <f t="shared" si="43"/>
        <v>0</v>
      </c>
      <c r="Q261" s="9">
        <f t="shared" si="44"/>
        <v>24.5</v>
      </c>
      <c r="R261" s="9">
        <f t="shared" si="45"/>
        <v>14</v>
      </c>
      <c r="S261" s="9">
        <f t="shared" si="46"/>
        <v>10.5</v>
      </c>
      <c r="T261" s="9">
        <f t="shared" si="47"/>
        <v>17.5</v>
      </c>
      <c r="U261" s="8">
        <f t="shared" si="48"/>
        <v>16.333333333333332</v>
      </c>
      <c r="V261" s="8">
        <f t="shared" si="49"/>
        <v>16.625</v>
      </c>
    </row>
    <row r="262" spans="1:22" ht="13.5" x14ac:dyDescent="0.25">
      <c r="A262" s="3">
        <f>RSI!A262</f>
        <v>42389</v>
      </c>
      <c r="B262" s="2">
        <f>RSI!B262</f>
        <v>1.8828</v>
      </c>
      <c r="C262" s="2">
        <f>RSI!I262</f>
        <v>31.911532787120919</v>
      </c>
      <c r="D262" s="2">
        <f>MACD!E262</f>
        <v>1.1055647554544468E-2</v>
      </c>
      <c r="E262" s="2">
        <f>MACD!F262</f>
        <v>3.3494262345876561E-3</v>
      </c>
      <c r="F262" s="2">
        <f>'Moving Avg'!D262</f>
        <v>1.9860199999999999</v>
      </c>
      <c r="G262" s="2">
        <f>'Moving Avg'!F262</f>
        <v>2.0487850000000001</v>
      </c>
      <c r="H262" s="2">
        <f>'Moving Avg'!G262</f>
        <v>2.0449259999999998</v>
      </c>
      <c r="I262" s="2">
        <f>'Moving Avg'!H262</f>
        <v>2.4282895000000004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0</v>
      </c>
      <c r="Q262" s="9">
        <f t="shared" si="44"/>
        <v>8.75</v>
      </c>
      <c r="R262" s="9">
        <f t="shared" si="45"/>
        <v>5</v>
      </c>
      <c r="S262" s="9">
        <f t="shared" si="46"/>
        <v>3.75</v>
      </c>
      <c r="T262" s="9">
        <f t="shared" si="47"/>
        <v>6.25</v>
      </c>
      <c r="U262" s="8">
        <f t="shared" si="48"/>
        <v>5.833333333333333</v>
      </c>
      <c r="V262" s="8">
        <f t="shared" si="49"/>
        <v>5.9375</v>
      </c>
    </row>
    <row r="263" spans="1:22" ht="13.5" x14ac:dyDescent="0.25">
      <c r="A263" s="3">
        <f>RSI!A263</f>
        <v>42390</v>
      </c>
      <c r="B263" s="2">
        <f>RSI!B263</f>
        <v>1.8945000000000001</v>
      </c>
      <c r="C263" s="2">
        <f>RSI!I263</f>
        <v>33.581023440535205</v>
      </c>
      <c r="D263" s="2">
        <f>MACD!E263</f>
        <v>3.0363377180554707E-2</v>
      </c>
      <c r="E263" s="2">
        <f>MACD!F263</f>
        <v>8.7522164237810677E-3</v>
      </c>
      <c r="F263" s="2">
        <f>'Moving Avg'!D263</f>
        <v>1.9543400000000002</v>
      </c>
      <c r="G263" s="2">
        <f>'Moving Avg'!F263</f>
        <v>2.0411600000000005</v>
      </c>
      <c r="H263" s="2">
        <f>'Moving Avg'!G263</f>
        <v>2.0446899999999992</v>
      </c>
      <c r="I263" s="2">
        <f>'Moving Avg'!H263</f>
        <v>2.4233915000000006</v>
      </c>
      <c r="J263" s="6" t="str">
        <f>OBV!F263</f>
        <v>BULLISH</v>
      </c>
      <c r="K263" s="6" t="str">
        <f>OBV!G263</f>
        <v>STRONG</v>
      </c>
      <c r="L263" s="6" t="str">
        <f>OBV!H263</f>
        <v>BULLISH DIVERGENCE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83</v>
      </c>
      <c r="Q263" s="9">
        <f t="shared" si="44"/>
        <v>21.2</v>
      </c>
      <c r="R263" s="9">
        <f t="shared" si="45"/>
        <v>25.75</v>
      </c>
      <c r="S263" s="9">
        <f t="shared" si="46"/>
        <v>41.1</v>
      </c>
      <c r="T263" s="9">
        <f t="shared" si="47"/>
        <v>27</v>
      </c>
      <c r="U263" s="8">
        <f t="shared" si="48"/>
        <v>29.350000000000005</v>
      </c>
      <c r="V263" s="8">
        <f t="shared" si="49"/>
        <v>28.762500000000003</v>
      </c>
    </row>
    <row r="264" spans="1:22" ht="13.5" x14ac:dyDescent="0.25">
      <c r="A264" s="3">
        <f>RSI!A264</f>
        <v>42391</v>
      </c>
      <c r="B264" s="2">
        <f>RSI!B264</f>
        <v>1.8124</v>
      </c>
      <c r="C264" s="2">
        <f>RSI!I264</f>
        <v>28.331478558322161</v>
      </c>
      <c r="D264" s="2">
        <f>MACD!E264</f>
        <v>5.1884665324231527E-2</v>
      </c>
      <c r="E264" s="2">
        <f>MACD!F264</f>
        <v>1.737870620387116E-2</v>
      </c>
      <c r="F264" s="2">
        <f>'Moving Avg'!D264</f>
        <v>1.9179799999999996</v>
      </c>
      <c r="G264" s="2">
        <f>'Moving Avg'!F264</f>
        <v>2.0264949999999997</v>
      </c>
      <c r="H264" s="2">
        <f>'Moving Avg'!G264</f>
        <v>2.0449239999999995</v>
      </c>
      <c r="I264" s="2">
        <f>'Moving Avg'!H264</f>
        <v>2.4180830000000002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0"/>
        <v>50</v>
      </c>
      <c r="N264" s="8">
        <f t="shared" si="41"/>
        <v>0</v>
      </c>
      <c r="O264" s="8">
        <f t="shared" si="42"/>
        <v>0</v>
      </c>
      <c r="P264" s="8">
        <f t="shared" si="43"/>
        <v>0</v>
      </c>
      <c r="Q264" s="9">
        <f t="shared" si="44"/>
        <v>17.5</v>
      </c>
      <c r="R264" s="9">
        <f t="shared" si="45"/>
        <v>10</v>
      </c>
      <c r="S264" s="9">
        <f t="shared" si="46"/>
        <v>7.5</v>
      </c>
      <c r="T264" s="9">
        <f t="shared" si="47"/>
        <v>12.5</v>
      </c>
      <c r="U264" s="8">
        <f t="shared" si="48"/>
        <v>11.666666666666666</v>
      </c>
      <c r="V264" s="8">
        <f t="shared" si="49"/>
        <v>11.875</v>
      </c>
    </row>
    <row r="265" spans="1:22" ht="13.5" x14ac:dyDescent="0.25">
      <c r="A265" s="3">
        <f>RSI!A265</f>
        <v>42394</v>
      </c>
      <c r="B265" s="2">
        <f>RSI!B265</f>
        <v>1.8124</v>
      </c>
      <c r="C265" s="2">
        <f>RSI!I265</f>
        <v>28.331478558322161</v>
      </c>
      <c r="D265" s="2">
        <f>MACD!E265</f>
        <v>7.1430008851907534E-2</v>
      </c>
      <c r="E265" s="2">
        <f>MACD!F265</f>
        <v>2.8188966733478437E-2</v>
      </c>
      <c r="F265" s="2">
        <f>'Moving Avg'!D265</f>
        <v>1.8745799999999999</v>
      </c>
      <c r="G265" s="2">
        <f>'Moving Avg'!F265</f>
        <v>2.0147649999999997</v>
      </c>
      <c r="H265" s="2">
        <f>'Moving Avg'!G265</f>
        <v>2.0465659999999994</v>
      </c>
      <c r="I265" s="2">
        <f>'Moving Avg'!H265</f>
        <v>2.4128040000000008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0"/>
        <v>50</v>
      </c>
      <c r="N265" s="8">
        <f t="shared" si="41"/>
        <v>0</v>
      </c>
      <c r="O265" s="8">
        <f t="shared" si="42"/>
        <v>0</v>
      </c>
      <c r="P265" s="8">
        <f t="shared" si="43"/>
        <v>0</v>
      </c>
      <c r="Q265" s="9">
        <f t="shared" si="44"/>
        <v>17.5</v>
      </c>
      <c r="R265" s="9">
        <f t="shared" si="45"/>
        <v>10</v>
      </c>
      <c r="S265" s="9">
        <f t="shared" si="46"/>
        <v>7.5</v>
      </c>
      <c r="T265" s="9">
        <f t="shared" si="47"/>
        <v>12.5</v>
      </c>
      <c r="U265" s="8">
        <f t="shared" si="48"/>
        <v>11.666666666666666</v>
      </c>
      <c r="V265" s="8">
        <f t="shared" si="49"/>
        <v>11.875</v>
      </c>
    </row>
    <row r="266" spans="1:22" ht="13.5" x14ac:dyDescent="0.25">
      <c r="A266" s="3">
        <f>RSI!A266</f>
        <v>42395</v>
      </c>
      <c r="B266" s="2">
        <f>RSI!B266</f>
        <v>1.7596000000000001</v>
      </c>
      <c r="C266" s="2">
        <f>RSI!I266</f>
        <v>25.373053376385045</v>
      </c>
      <c r="D266" s="2">
        <f>MACD!E266</f>
        <v>9.3115619776988012E-2</v>
      </c>
      <c r="E266" s="2">
        <f>MACD!F266</f>
        <v>4.1174297342180352E-2</v>
      </c>
      <c r="F266" s="2">
        <f>'Moving Avg'!D266</f>
        <v>1.8323400000000003</v>
      </c>
      <c r="G266" s="2">
        <f>'Moving Avg'!F266</f>
        <v>1.9980449999999998</v>
      </c>
      <c r="H266" s="2">
        <f>'Moving Avg'!G266</f>
        <v>2.0479739999999995</v>
      </c>
      <c r="I266" s="2">
        <f>'Moving Avg'!H266</f>
        <v>2.4075250000000006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  <c r="M266" s="8">
        <f t="shared" si="40"/>
        <v>50</v>
      </c>
      <c r="N266" s="8">
        <f t="shared" si="41"/>
        <v>0</v>
      </c>
      <c r="O266" s="8">
        <f t="shared" si="42"/>
        <v>0</v>
      </c>
      <c r="P266" s="8">
        <f t="shared" si="43"/>
        <v>0</v>
      </c>
      <c r="Q266" s="9">
        <f t="shared" si="44"/>
        <v>17.5</v>
      </c>
      <c r="R266" s="9">
        <f t="shared" si="45"/>
        <v>10</v>
      </c>
      <c r="S266" s="9">
        <f t="shared" si="46"/>
        <v>7.5</v>
      </c>
      <c r="T266" s="9">
        <f t="shared" si="47"/>
        <v>12.5</v>
      </c>
      <c r="U266" s="8">
        <f t="shared" si="48"/>
        <v>11.666666666666666</v>
      </c>
      <c r="V266" s="8">
        <f t="shared" si="49"/>
        <v>11.875</v>
      </c>
    </row>
    <row r="267" spans="1:22" ht="13.5" x14ac:dyDescent="0.25">
      <c r="A267" s="3">
        <f>RSI!A267</f>
        <v>42396</v>
      </c>
      <c r="B267" s="2">
        <f>RSI!B267</f>
        <v>1.7596000000000001</v>
      </c>
      <c r="C267" s="2">
        <f>RSI!I267</f>
        <v>25.373053376385045</v>
      </c>
      <c r="D267" s="2">
        <f>MACD!E267</f>
        <v>0.11112154719946443</v>
      </c>
      <c r="E267" s="2">
        <f>MACD!F267</f>
        <v>5.5163747313637171E-2</v>
      </c>
      <c r="F267" s="2">
        <f>'Moving Avg'!D267</f>
        <v>1.8077000000000001</v>
      </c>
      <c r="G267" s="2">
        <f>'Moving Avg'!F267</f>
        <v>1.9816199999999999</v>
      </c>
      <c r="H267" s="2">
        <f>'Moving Avg'!G267</f>
        <v>2.0473859999999995</v>
      </c>
      <c r="I267" s="2">
        <f>'Moving Avg'!H267</f>
        <v>2.4015715000000006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  <c r="M267" s="8">
        <f t="shared" si="40"/>
        <v>50</v>
      </c>
      <c r="N267" s="8">
        <f t="shared" si="41"/>
        <v>0</v>
      </c>
      <c r="O267" s="8">
        <f t="shared" si="42"/>
        <v>0</v>
      </c>
      <c r="P267" s="8">
        <f t="shared" si="43"/>
        <v>0</v>
      </c>
      <c r="Q267" s="9">
        <f t="shared" si="44"/>
        <v>17.5</v>
      </c>
      <c r="R267" s="9">
        <f t="shared" si="45"/>
        <v>10</v>
      </c>
      <c r="S267" s="9">
        <f t="shared" si="46"/>
        <v>7.5</v>
      </c>
      <c r="T267" s="9">
        <f t="shared" si="47"/>
        <v>12.5</v>
      </c>
      <c r="U267" s="8">
        <f t="shared" si="48"/>
        <v>11.666666666666666</v>
      </c>
      <c r="V267" s="8">
        <f t="shared" si="49"/>
        <v>11.875</v>
      </c>
    </row>
    <row r="268" spans="1:22" ht="13.5" x14ac:dyDescent="0.25">
      <c r="A268" s="3">
        <f>RSI!A268</f>
        <v>42397</v>
      </c>
      <c r="B268" s="2">
        <f>RSI!B268</f>
        <v>1.7596000000000001</v>
      </c>
      <c r="C268" s="2">
        <f>RSI!I268</f>
        <v>25.373053376385045</v>
      </c>
      <c r="D268" s="2">
        <f>MACD!E268</f>
        <v>0.12229061800397489</v>
      </c>
      <c r="E268" s="2">
        <f>MACD!F268</f>
        <v>6.8589121451704718E-2</v>
      </c>
      <c r="F268" s="2">
        <f>'Moving Avg'!D268</f>
        <v>1.7807200000000001</v>
      </c>
      <c r="G268" s="2">
        <f>'Moving Avg'!F268</f>
        <v>1.9684199999999996</v>
      </c>
      <c r="H268" s="2">
        <f>'Moving Avg'!G268</f>
        <v>2.0446879999999994</v>
      </c>
      <c r="I268" s="2">
        <f>'Moving Avg'!H268</f>
        <v>2.3959110000000003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0"/>
        <v>50</v>
      </c>
      <c r="N268" s="8">
        <f t="shared" si="41"/>
        <v>0</v>
      </c>
      <c r="O268" s="8">
        <f t="shared" si="42"/>
        <v>0</v>
      </c>
      <c r="P268" s="8">
        <f t="shared" si="43"/>
        <v>0</v>
      </c>
      <c r="Q268" s="9">
        <f t="shared" si="44"/>
        <v>17.5</v>
      </c>
      <c r="R268" s="9">
        <f t="shared" si="45"/>
        <v>10</v>
      </c>
      <c r="S268" s="9">
        <f t="shared" si="46"/>
        <v>7.5</v>
      </c>
      <c r="T268" s="9">
        <f t="shared" si="47"/>
        <v>12.5</v>
      </c>
      <c r="U268" s="8">
        <f t="shared" si="48"/>
        <v>11.666666666666666</v>
      </c>
      <c r="V268" s="8">
        <f t="shared" si="49"/>
        <v>11.875</v>
      </c>
    </row>
    <row r="269" spans="1:22" ht="13.5" x14ac:dyDescent="0.25">
      <c r="A269" s="3">
        <f>RSI!A269</f>
        <v>42398</v>
      </c>
      <c r="B269" s="2">
        <f>RSI!B269</f>
        <v>1.7302999999999999</v>
      </c>
      <c r="C269" s="2">
        <f>RSI!I269</f>
        <v>23.660651124085888</v>
      </c>
      <c r="D269" s="2">
        <f>MACD!E269</f>
        <v>0.12612974050888814</v>
      </c>
      <c r="E269" s="2">
        <f>MACD!F269</f>
        <v>8.0097245263141409E-2</v>
      </c>
      <c r="F269" s="2">
        <f>'Moving Avg'!D269</f>
        <v>1.7643</v>
      </c>
      <c r="G269" s="2">
        <f>'Moving Avg'!F269</f>
        <v>1.9543449999999996</v>
      </c>
      <c r="H269" s="2">
        <f>'Moving Avg'!G269</f>
        <v>2.0392919999999997</v>
      </c>
      <c r="I269" s="2">
        <f>'Moving Avg'!H269</f>
        <v>2.3901920000000003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  <c r="M269" s="8">
        <f t="shared" si="40"/>
        <v>50</v>
      </c>
      <c r="N269" s="8">
        <f t="shared" si="41"/>
        <v>0</v>
      </c>
      <c r="O269" s="8">
        <f t="shared" si="42"/>
        <v>0</v>
      </c>
      <c r="P269" s="8">
        <f t="shared" si="43"/>
        <v>0</v>
      </c>
      <c r="Q269" s="9">
        <f t="shared" si="44"/>
        <v>17.5</v>
      </c>
      <c r="R269" s="9">
        <f t="shared" si="45"/>
        <v>10</v>
      </c>
      <c r="S269" s="9">
        <f t="shared" si="46"/>
        <v>7.5</v>
      </c>
      <c r="T269" s="9">
        <f t="shared" si="47"/>
        <v>12.5</v>
      </c>
      <c r="U269" s="8">
        <f t="shared" si="48"/>
        <v>11.666666666666666</v>
      </c>
      <c r="V269" s="8">
        <f t="shared" si="49"/>
        <v>11.875</v>
      </c>
    </row>
    <row r="270" spans="1:22" ht="13.5" x14ac:dyDescent="0.25">
      <c r="A270" s="3">
        <f>RSI!A270</f>
        <v>42401</v>
      </c>
      <c r="B270" s="2">
        <f>RSI!B270</f>
        <v>1.83</v>
      </c>
      <c r="C270" s="2">
        <f>RSI!I270</f>
        <v>38.796912262450562</v>
      </c>
      <c r="D270" s="2">
        <f>MACD!E270</f>
        <v>0.12873783089867574</v>
      </c>
      <c r="E270" s="2">
        <f>MACD!F270</f>
        <v>8.982536239024827E-2</v>
      </c>
      <c r="F270" s="2">
        <f>'Moving Avg'!D270</f>
        <v>1.7678199999999999</v>
      </c>
      <c r="G270" s="2">
        <f>'Moving Avg'!F270</f>
        <v>1.94496</v>
      </c>
      <c r="H270" s="2">
        <f>'Moving Avg'!G270</f>
        <v>2.0357719999999997</v>
      </c>
      <c r="I270" s="2">
        <f>'Moving Avg'!H270</f>
        <v>2.3856755000000005</v>
      </c>
      <c r="J270" s="6" t="str">
        <f>OBV!F270</f>
        <v>BEARISH</v>
      </c>
      <c r="K270" s="6" t="str">
        <f>OBV!G270</f>
        <v>WEAK</v>
      </c>
      <c r="L270" s="6" t="str">
        <f>OBV!H270</f>
        <v>BEARISH DIVERGENCE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0</v>
      </c>
      <c r="Q270" s="9">
        <f t="shared" si="44"/>
        <v>8.75</v>
      </c>
      <c r="R270" s="9">
        <f t="shared" si="45"/>
        <v>5</v>
      </c>
      <c r="S270" s="9">
        <f t="shared" si="46"/>
        <v>3.75</v>
      </c>
      <c r="T270" s="9">
        <f t="shared" si="47"/>
        <v>6.25</v>
      </c>
      <c r="U270" s="8">
        <f t="shared" si="48"/>
        <v>5.833333333333333</v>
      </c>
      <c r="V270" s="8">
        <f t="shared" si="49"/>
        <v>5.9375</v>
      </c>
    </row>
    <row r="271" spans="1:22" ht="13.5" x14ac:dyDescent="0.25">
      <c r="A271" s="3">
        <f>RSI!A271</f>
        <v>42402</v>
      </c>
      <c r="B271" s="2">
        <f>RSI!B271</f>
        <v>1.9415</v>
      </c>
      <c r="C271" s="2">
        <f>RSI!I271</f>
        <v>50.594864805608552</v>
      </c>
      <c r="D271" s="2">
        <f>MACD!E271</f>
        <v>0.11431182956989216</v>
      </c>
      <c r="E271" s="2">
        <f>MACD!F271</f>
        <v>9.4722655826177046E-2</v>
      </c>
      <c r="F271" s="2">
        <f>'Moving Avg'!D271</f>
        <v>1.8042000000000002</v>
      </c>
      <c r="G271" s="2">
        <f>'Moving Avg'!F271</f>
        <v>1.9414449999999999</v>
      </c>
      <c r="H271" s="2">
        <f>'Moving Avg'!G271</f>
        <v>2.033544</v>
      </c>
      <c r="I271" s="2">
        <f>'Moving Avg'!H271</f>
        <v>2.381834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100</v>
      </c>
      <c r="Q271" s="9">
        <f t="shared" si="44"/>
        <v>23.75</v>
      </c>
      <c r="R271" s="9">
        <f t="shared" si="45"/>
        <v>30</v>
      </c>
      <c r="S271" s="9">
        <f t="shared" si="46"/>
        <v>48.75</v>
      </c>
      <c r="T271" s="9">
        <f t="shared" si="47"/>
        <v>31.25</v>
      </c>
      <c r="U271" s="8">
        <f t="shared" si="48"/>
        <v>34.166666666666664</v>
      </c>
      <c r="V271" s="8">
        <f t="shared" si="49"/>
        <v>33.4375</v>
      </c>
    </row>
    <row r="272" spans="1:22" ht="13.5" x14ac:dyDescent="0.25">
      <c r="A272" s="3">
        <f>RSI!A272</f>
        <v>42403</v>
      </c>
      <c r="B272" s="2">
        <f>RSI!B272</f>
        <v>2.0529000000000002</v>
      </c>
      <c r="C272" s="2">
        <f>RSI!I272</f>
        <v>59.081702136358963</v>
      </c>
      <c r="D272" s="2">
        <f>MACD!E272</f>
        <v>8.0250297707512797E-2</v>
      </c>
      <c r="E272" s="2">
        <f>MACD!F272</f>
        <v>9.1828184202444194E-2</v>
      </c>
      <c r="F272" s="2">
        <f>'Moving Avg'!D272</f>
        <v>1.86286</v>
      </c>
      <c r="G272" s="2">
        <f>'Moving Avg'!F272</f>
        <v>1.9390999999999998</v>
      </c>
      <c r="H272" s="2">
        <f>'Moving Avg'!G272</f>
        <v>2.0331919999999997</v>
      </c>
      <c r="I272" s="2">
        <f>'Moving Avg'!H272</f>
        <v>2.3783735000000004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0"/>
        <v>25</v>
      </c>
      <c r="N272" s="8">
        <f t="shared" si="41"/>
        <v>45</v>
      </c>
      <c r="O272" s="8">
        <f t="shared" si="42"/>
        <v>0</v>
      </c>
      <c r="P272" s="8">
        <f t="shared" si="43"/>
        <v>100</v>
      </c>
      <c r="Q272" s="9">
        <f t="shared" si="44"/>
        <v>39.5</v>
      </c>
      <c r="R272" s="9">
        <f t="shared" si="45"/>
        <v>39</v>
      </c>
      <c r="S272" s="9">
        <f t="shared" si="46"/>
        <v>55.5</v>
      </c>
      <c r="T272" s="9">
        <f t="shared" si="47"/>
        <v>42.5</v>
      </c>
      <c r="U272" s="8">
        <f t="shared" si="48"/>
        <v>44.666666666666664</v>
      </c>
      <c r="V272" s="8">
        <f t="shared" si="49"/>
        <v>44.125</v>
      </c>
    </row>
    <row r="273" spans="1:22" ht="13.5" x14ac:dyDescent="0.25">
      <c r="A273" s="3">
        <f>RSI!A273</f>
        <v>42404</v>
      </c>
      <c r="B273" s="2">
        <f>RSI!B273</f>
        <v>2.1116000000000001</v>
      </c>
      <c r="C273" s="2">
        <f>RSI!I273</f>
        <v>62.716101873576655</v>
      </c>
      <c r="D273" s="2">
        <f>MACD!E273</f>
        <v>4.8162769351432377E-2</v>
      </c>
      <c r="E273" s="2">
        <f>MACD!F273</f>
        <v>8.3095101232241841E-2</v>
      </c>
      <c r="F273" s="2">
        <f>'Moving Avg'!D273</f>
        <v>1.93326</v>
      </c>
      <c r="G273" s="2">
        <f>'Moving Avg'!F273</f>
        <v>1.9390999999999998</v>
      </c>
      <c r="H273" s="2">
        <f>'Moving Avg'!G273</f>
        <v>2.0322539999999996</v>
      </c>
      <c r="I273" s="2">
        <f>'Moving Avg'!H273</f>
        <v>2.3750010000000006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  <c r="M273" s="8">
        <f t="shared" si="40"/>
        <v>25</v>
      </c>
      <c r="N273" s="8">
        <f t="shared" si="41"/>
        <v>100</v>
      </c>
      <c r="O273" s="8">
        <f t="shared" si="42"/>
        <v>0</v>
      </c>
      <c r="P273" s="8">
        <f t="shared" si="43"/>
        <v>100</v>
      </c>
      <c r="Q273" s="9">
        <f t="shared" si="44"/>
        <v>58.75</v>
      </c>
      <c r="R273" s="9">
        <f t="shared" si="45"/>
        <v>50</v>
      </c>
      <c r="S273" s="9">
        <f t="shared" si="46"/>
        <v>63.75</v>
      </c>
      <c r="T273" s="9">
        <f t="shared" si="47"/>
        <v>56.25</v>
      </c>
      <c r="U273" s="8">
        <f t="shared" si="48"/>
        <v>57.5</v>
      </c>
      <c r="V273" s="8">
        <f t="shared" si="49"/>
        <v>57.1875</v>
      </c>
    </row>
    <row r="274" spans="1:22" ht="13.5" x14ac:dyDescent="0.25">
      <c r="A274" s="3">
        <f>RSI!A274</f>
        <v>42405</v>
      </c>
      <c r="B274" s="2">
        <f>RSI!B274</f>
        <v>2.1701999999999999</v>
      </c>
      <c r="C274" s="2">
        <f>RSI!I274</f>
        <v>65.966017610897836</v>
      </c>
      <c r="D274" s="2">
        <f>MACD!E274</f>
        <v>3.0285204188740256E-3</v>
      </c>
      <c r="E274" s="2">
        <f>MACD!F274</f>
        <v>6.7081785069568287E-2</v>
      </c>
      <c r="F274" s="2">
        <f>'Moving Avg'!D274</f>
        <v>2.0212400000000001</v>
      </c>
      <c r="G274" s="2">
        <f>'Moving Avg'!F274</f>
        <v>1.9426200000000002</v>
      </c>
      <c r="H274" s="2">
        <f>'Moving Avg'!G274</f>
        <v>2.0328399999999998</v>
      </c>
      <c r="I274" s="2">
        <f>'Moving Avg'!H274</f>
        <v>2.3717165000000007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100</v>
      </c>
      <c r="Q274" s="9">
        <f t="shared" si="44"/>
        <v>58.75</v>
      </c>
      <c r="R274" s="9">
        <f t="shared" si="45"/>
        <v>50</v>
      </c>
      <c r="S274" s="9">
        <f t="shared" si="46"/>
        <v>63.75</v>
      </c>
      <c r="T274" s="9">
        <f t="shared" si="47"/>
        <v>56.25</v>
      </c>
      <c r="U274" s="8">
        <f t="shared" si="48"/>
        <v>57.5</v>
      </c>
      <c r="V274" s="8">
        <f t="shared" si="49"/>
        <v>57.1875</v>
      </c>
    </row>
    <row r="275" spans="1:22" ht="13.5" x14ac:dyDescent="0.25">
      <c r="A275" s="3">
        <f>RSI!A275</f>
        <v>42408</v>
      </c>
      <c r="B275" s="2">
        <f>RSI!B275</f>
        <v>2.2347000000000001</v>
      </c>
      <c r="C275" s="2">
        <f>RSI!I275</f>
        <v>69.153205127303593</v>
      </c>
      <c r="D275" s="2">
        <f>MACD!E275</f>
        <v>-4.1222854333630154E-2</v>
      </c>
      <c r="E275" s="2">
        <f>MACD!F275</f>
        <v>4.5420857188928604E-2</v>
      </c>
      <c r="F275" s="2">
        <f>'Moving Avg'!D275</f>
        <v>2.1021799999999997</v>
      </c>
      <c r="G275" s="2">
        <f>'Moving Avg'!F275</f>
        <v>1.9493650000000002</v>
      </c>
      <c r="H275" s="2">
        <f>'Moving Avg'!G275</f>
        <v>2.0356539999999996</v>
      </c>
      <c r="I275" s="2">
        <f>'Moving Avg'!H275</f>
        <v>2.3687545000000005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100</v>
      </c>
      <c r="Q275" s="9">
        <f t="shared" si="44"/>
        <v>58.75</v>
      </c>
      <c r="R275" s="9">
        <f t="shared" si="45"/>
        <v>50</v>
      </c>
      <c r="S275" s="9">
        <f t="shared" si="46"/>
        <v>63.75</v>
      </c>
      <c r="T275" s="9">
        <f t="shared" si="47"/>
        <v>56.25</v>
      </c>
      <c r="U275" s="8">
        <f t="shared" si="48"/>
        <v>57.5</v>
      </c>
      <c r="V275" s="8">
        <f t="shared" si="49"/>
        <v>57.1875</v>
      </c>
    </row>
    <row r="276" spans="1:22" ht="13.5" x14ac:dyDescent="0.25">
      <c r="A276" s="3">
        <f>RSI!A276</f>
        <v>42409</v>
      </c>
      <c r="B276" s="2">
        <f>RSI!B276</f>
        <v>2.2993000000000001</v>
      </c>
      <c r="C276" s="2">
        <f>RSI!I276</f>
        <v>71.983112489710038</v>
      </c>
      <c r="D276" s="2">
        <f>MACD!E276</f>
        <v>-9.3143756440764447E-2</v>
      </c>
      <c r="E276" s="2">
        <f>MACD!F276</f>
        <v>1.7707934462989995E-2</v>
      </c>
      <c r="F276" s="2">
        <f>'Moving Avg'!D276</f>
        <v>2.17374</v>
      </c>
      <c r="G276" s="2">
        <f>'Moving Avg'!F276</f>
        <v>1.9593400000000003</v>
      </c>
      <c r="H276" s="2">
        <f>'Moving Avg'!G276</f>
        <v>2.0394079999999999</v>
      </c>
      <c r="I276" s="2">
        <f>'Moving Avg'!H276</f>
        <v>2.3661155000000007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  <c r="M276" s="8">
        <f t="shared" si="40"/>
        <v>0</v>
      </c>
      <c r="N276" s="8">
        <f t="shared" si="41"/>
        <v>100</v>
      </c>
      <c r="O276" s="8">
        <f t="shared" si="42"/>
        <v>0</v>
      </c>
      <c r="P276" s="8">
        <f t="shared" si="43"/>
        <v>100</v>
      </c>
      <c r="Q276" s="9">
        <f t="shared" si="44"/>
        <v>50</v>
      </c>
      <c r="R276" s="9">
        <f t="shared" si="45"/>
        <v>45</v>
      </c>
      <c r="S276" s="9">
        <f t="shared" si="46"/>
        <v>60</v>
      </c>
      <c r="T276" s="9">
        <f t="shared" si="47"/>
        <v>50</v>
      </c>
      <c r="U276" s="8">
        <f t="shared" si="48"/>
        <v>51.666666666666664</v>
      </c>
      <c r="V276" s="8">
        <f t="shared" si="49"/>
        <v>51.25</v>
      </c>
    </row>
    <row r="277" spans="1:22" ht="13.5" x14ac:dyDescent="0.25">
      <c r="A277" s="3">
        <f>RSI!A277</f>
        <v>42410</v>
      </c>
      <c r="B277" s="2">
        <f>RSI!B277</f>
        <v>2.2465000000000002</v>
      </c>
      <c r="C277" s="2">
        <f>RSI!I277</f>
        <v>66.604711101251866</v>
      </c>
      <c r="D277" s="2">
        <f>MACD!E277</f>
        <v>-0.13500037482737093</v>
      </c>
      <c r="E277" s="2">
        <f>MACD!F277</f>
        <v>-1.2833727395082189E-2</v>
      </c>
      <c r="F277" s="2">
        <f>'Moving Avg'!D277</f>
        <v>2.2124600000000001</v>
      </c>
      <c r="G277" s="2">
        <f>'Moving Avg'!F277</f>
        <v>1.9672600000000002</v>
      </c>
      <c r="H277" s="2">
        <f>'Moving Avg'!G277</f>
        <v>2.0415199999999998</v>
      </c>
      <c r="I277" s="2">
        <f>'Moving Avg'!H277</f>
        <v>2.3633885000000006</v>
      </c>
      <c r="J277" s="6" t="str">
        <f>OBV!F277</f>
        <v>BULLISH</v>
      </c>
      <c r="K277" s="6" t="str">
        <f>OBV!G277</f>
        <v>STRONG</v>
      </c>
      <c r="L277" s="6" t="str">
        <f>OBV!H277</f>
        <v>CONFIRMED BULLISH</v>
      </c>
      <c r="M277" s="8">
        <f t="shared" si="40"/>
        <v>25</v>
      </c>
      <c r="N277" s="8">
        <f t="shared" si="41"/>
        <v>100</v>
      </c>
      <c r="O277" s="8">
        <f t="shared" si="42"/>
        <v>0</v>
      </c>
      <c r="P277" s="8">
        <f t="shared" si="43"/>
        <v>100</v>
      </c>
      <c r="Q277" s="9">
        <f t="shared" si="44"/>
        <v>58.75</v>
      </c>
      <c r="R277" s="9">
        <f t="shared" si="45"/>
        <v>50</v>
      </c>
      <c r="S277" s="9">
        <f t="shared" si="46"/>
        <v>63.75</v>
      </c>
      <c r="T277" s="9">
        <f t="shared" si="47"/>
        <v>56.25</v>
      </c>
      <c r="U277" s="8">
        <f t="shared" si="48"/>
        <v>57.5</v>
      </c>
      <c r="V277" s="8">
        <f t="shared" si="49"/>
        <v>57.1875</v>
      </c>
    </row>
    <row r="278" spans="1:22" ht="13.5" x14ac:dyDescent="0.25">
      <c r="A278" s="3">
        <f>RSI!A278</f>
        <v>42411</v>
      </c>
      <c r="B278" s="2">
        <f>RSI!B278</f>
        <v>2.1526000000000001</v>
      </c>
      <c r="C278" s="2">
        <f>RSI!I278</f>
        <v>58.266752146093339</v>
      </c>
      <c r="D278" s="2">
        <f>MACD!E278</f>
        <v>-0.1648487182946281</v>
      </c>
      <c r="E278" s="2">
        <f>MACD!F278</f>
        <v>-4.3236725574991378E-2</v>
      </c>
      <c r="F278" s="2">
        <f>'Moving Avg'!D278</f>
        <v>2.2206600000000001</v>
      </c>
      <c r="G278" s="2">
        <f>'Moving Avg'!F278</f>
        <v>1.9722449999999998</v>
      </c>
      <c r="H278" s="2">
        <f>'Moving Avg'!G278</f>
        <v>2.0418720000000001</v>
      </c>
      <c r="I278" s="2">
        <f>'Moving Avg'!H278</f>
        <v>2.3602210000000006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  <c r="M278" s="8">
        <f t="shared" si="40"/>
        <v>25</v>
      </c>
      <c r="N278" s="8">
        <f t="shared" si="41"/>
        <v>100</v>
      </c>
      <c r="O278" s="8">
        <f t="shared" si="42"/>
        <v>0</v>
      </c>
      <c r="P278" s="8">
        <f t="shared" si="43"/>
        <v>100</v>
      </c>
      <c r="Q278" s="9">
        <f t="shared" si="44"/>
        <v>58.75</v>
      </c>
      <c r="R278" s="9">
        <f t="shared" si="45"/>
        <v>50</v>
      </c>
      <c r="S278" s="9">
        <f t="shared" si="46"/>
        <v>63.75</v>
      </c>
      <c r="T278" s="9">
        <f t="shared" si="47"/>
        <v>56.25</v>
      </c>
      <c r="U278" s="8">
        <f t="shared" si="48"/>
        <v>57.5</v>
      </c>
      <c r="V278" s="8">
        <f t="shared" si="49"/>
        <v>57.1875</v>
      </c>
    </row>
    <row r="279" spans="1:22" ht="13.5" x14ac:dyDescent="0.25">
      <c r="A279" s="3">
        <f>RSI!A279</f>
        <v>42412</v>
      </c>
      <c r="B279" s="2">
        <f>RSI!B279</f>
        <v>2.1116000000000001</v>
      </c>
      <c r="C279" s="2">
        <f>RSI!I279</f>
        <v>55.027550863279217</v>
      </c>
      <c r="D279" s="2">
        <f>MACD!E279</f>
        <v>-0.1923048424550764</v>
      </c>
      <c r="E279" s="2">
        <f>MACD!F279</f>
        <v>-7.3050348951008384E-2</v>
      </c>
      <c r="F279" s="2">
        <f>'Moving Avg'!D279</f>
        <v>2.2089400000000006</v>
      </c>
      <c r="G279" s="2">
        <f>'Moving Avg'!F279</f>
        <v>1.9781150000000001</v>
      </c>
      <c r="H279" s="2">
        <f>'Moving Avg'!G279</f>
        <v>2.0418719999999997</v>
      </c>
      <c r="I279" s="2">
        <f>'Moving Avg'!H279</f>
        <v>2.3566140000000004</v>
      </c>
      <c r="J279" s="6" t="str">
        <f>OBV!F279</f>
        <v>BULLISH</v>
      </c>
      <c r="K279" s="6" t="str">
        <f>OBV!G279</f>
        <v>STRONG</v>
      </c>
      <c r="L279" s="6" t="str">
        <f>OBV!H279</f>
        <v>BULLISH DIVERGENCE</v>
      </c>
      <c r="M279" s="8">
        <f t="shared" si="40"/>
        <v>25</v>
      </c>
      <c r="N279" s="8">
        <f t="shared" si="41"/>
        <v>100</v>
      </c>
      <c r="O279" s="8">
        <f t="shared" si="42"/>
        <v>0</v>
      </c>
      <c r="P279" s="8">
        <f t="shared" si="43"/>
        <v>83</v>
      </c>
      <c r="Q279" s="9">
        <f t="shared" si="44"/>
        <v>56.2</v>
      </c>
      <c r="R279" s="9">
        <f t="shared" si="45"/>
        <v>45.75</v>
      </c>
      <c r="S279" s="9">
        <f t="shared" si="46"/>
        <v>56.1</v>
      </c>
      <c r="T279" s="9">
        <f t="shared" si="47"/>
        <v>52</v>
      </c>
      <c r="U279" s="8">
        <f t="shared" si="48"/>
        <v>52.683333333333337</v>
      </c>
      <c r="V279" s="8">
        <f t="shared" si="49"/>
        <v>52.512500000000003</v>
      </c>
    </row>
    <row r="280" spans="1:22" ht="13.5" x14ac:dyDescent="0.25">
      <c r="A280" s="3">
        <f>RSI!A280</f>
        <v>42415</v>
      </c>
      <c r="B280" s="2">
        <f>RSI!B280</f>
        <v>2.0998000000000001</v>
      </c>
      <c r="C280" s="2">
        <f>RSI!I280</f>
        <v>54.095454669838453</v>
      </c>
      <c r="D280" s="2">
        <f>MACD!E280</f>
        <v>-0.19975730619952903</v>
      </c>
      <c r="E280" s="2">
        <f>MACD!F280</f>
        <v>-9.8391740400712524E-2</v>
      </c>
      <c r="F280" s="2">
        <f>'Moving Avg'!D280</f>
        <v>2.1819599999999997</v>
      </c>
      <c r="G280" s="2">
        <f>'Moving Avg'!F280</f>
        <v>1.9816350000000003</v>
      </c>
      <c r="H280" s="2">
        <f>'Moving Avg'!G280</f>
        <v>2.0416360000000005</v>
      </c>
      <c r="I280" s="2">
        <f>'Moving Avg'!H280</f>
        <v>2.3529775000000006</v>
      </c>
      <c r="J280" s="6" t="str">
        <f>OBV!F280</f>
        <v>BULLISH</v>
      </c>
      <c r="K280" s="6" t="str">
        <f>OBV!G280</f>
        <v>NEUTRAL</v>
      </c>
      <c r="L280" s="6" t="str">
        <f>OBV!H280</f>
        <v>BULLISH DIVERGENCE</v>
      </c>
      <c r="M280" s="8">
        <f t="shared" si="40"/>
        <v>25</v>
      </c>
      <c r="N280" s="8">
        <f t="shared" si="41"/>
        <v>100</v>
      </c>
      <c r="O280" s="8">
        <f t="shared" si="42"/>
        <v>0</v>
      </c>
      <c r="P280" s="8">
        <f t="shared" si="43"/>
        <v>66.5</v>
      </c>
      <c r="Q280" s="9">
        <f t="shared" si="44"/>
        <v>53.725000000000001</v>
      </c>
      <c r="R280" s="9">
        <f t="shared" si="45"/>
        <v>41.625</v>
      </c>
      <c r="S280" s="9">
        <f t="shared" si="46"/>
        <v>48.674999999999997</v>
      </c>
      <c r="T280" s="9">
        <f t="shared" si="47"/>
        <v>47.875</v>
      </c>
      <c r="U280" s="8">
        <f t="shared" si="48"/>
        <v>48.008333333333326</v>
      </c>
      <c r="V280" s="8">
        <f t="shared" si="49"/>
        <v>47.974999999999994</v>
      </c>
    </row>
    <row r="281" spans="1:22" ht="13.5" x14ac:dyDescent="0.25">
      <c r="A281" s="3">
        <f>RSI!A281</f>
        <v>42416</v>
      </c>
      <c r="B281" s="2">
        <f>RSI!B281</f>
        <v>2.0939999999999999</v>
      </c>
      <c r="C281" s="2">
        <f>RSI!I281</f>
        <v>53.614731169994755</v>
      </c>
      <c r="D281" s="2">
        <f>MACD!E281</f>
        <v>-0.18881086262382052</v>
      </c>
      <c r="E281" s="2">
        <f>MACD!F281</f>
        <v>-0.11647556484533413</v>
      </c>
      <c r="F281" s="2">
        <f>'Moving Avg'!D281</f>
        <v>2.1409000000000002</v>
      </c>
      <c r="G281" s="2">
        <f>'Moving Avg'!F281</f>
        <v>1.9877950000000006</v>
      </c>
      <c r="H281" s="2">
        <f>'Moving Avg'!G281</f>
        <v>2.0406979999999999</v>
      </c>
      <c r="I281" s="2">
        <f>'Moving Avg'!H281</f>
        <v>2.3491650000000006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  <c r="M281" s="8">
        <f t="shared" si="40"/>
        <v>25</v>
      </c>
      <c r="N281" s="8">
        <f t="shared" si="41"/>
        <v>100</v>
      </c>
      <c r="O281" s="8">
        <f t="shared" si="42"/>
        <v>0</v>
      </c>
      <c r="P281" s="8">
        <f t="shared" si="43"/>
        <v>0</v>
      </c>
      <c r="Q281" s="9">
        <f t="shared" si="44"/>
        <v>43.75</v>
      </c>
      <c r="R281" s="9">
        <f t="shared" si="45"/>
        <v>25</v>
      </c>
      <c r="S281" s="9">
        <f t="shared" si="46"/>
        <v>18.75</v>
      </c>
      <c r="T281" s="9">
        <f t="shared" si="47"/>
        <v>31.25</v>
      </c>
      <c r="U281" s="8">
        <f t="shared" si="48"/>
        <v>29.166666666666668</v>
      </c>
      <c r="V281" s="8">
        <f t="shared" si="49"/>
        <v>29.6875</v>
      </c>
    </row>
    <row r="282" spans="1:22" ht="13.5" x14ac:dyDescent="0.25">
      <c r="A282" s="3">
        <f>RSI!A282</f>
        <v>42417</v>
      </c>
      <c r="B282" s="2">
        <f>RSI!B282</f>
        <v>2.0352999999999999</v>
      </c>
      <c r="C282" s="2">
        <f>RSI!I282</f>
        <v>48.880345478259024</v>
      </c>
      <c r="D282" s="2">
        <f>MACD!E282</f>
        <v>-0.15833418047619929</v>
      </c>
      <c r="E282" s="2">
        <f>MACD!F282</f>
        <v>-0.12484728797150717</v>
      </c>
      <c r="F282" s="2">
        <f>'Moving Avg'!D282</f>
        <v>2.0986599999999997</v>
      </c>
      <c r="G282" s="2">
        <f>'Moving Avg'!F282</f>
        <v>1.9954200000000004</v>
      </c>
      <c r="H282" s="2">
        <f>'Moving Avg'!G282</f>
        <v>2.0385860000000005</v>
      </c>
      <c r="I282" s="2">
        <f>'Moving Avg'!H282</f>
        <v>2.3450300000000004</v>
      </c>
      <c r="J282" s="6" t="str">
        <f>OBV!F282</f>
        <v>BEARISH</v>
      </c>
      <c r="K282" s="6" t="str">
        <f>OBV!G282</f>
        <v>WEAK</v>
      </c>
      <c r="L282" s="6" t="str">
        <f>OBV!H282</f>
        <v>CONFIRMED BEARISH</v>
      </c>
      <c r="M282" s="8">
        <f t="shared" si="40"/>
        <v>25</v>
      </c>
      <c r="N282" s="8">
        <f t="shared" si="41"/>
        <v>100</v>
      </c>
      <c r="O282" s="8">
        <f t="shared" si="42"/>
        <v>0</v>
      </c>
      <c r="P282" s="8">
        <f t="shared" si="43"/>
        <v>0</v>
      </c>
      <c r="Q282" s="9">
        <f t="shared" si="44"/>
        <v>43.75</v>
      </c>
      <c r="R282" s="9">
        <f t="shared" si="45"/>
        <v>25</v>
      </c>
      <c r="S282" s="9">
        <f t="shared" si="46"/>
        <v>18.75</v>
      </c>
      <c r="T282" s="9">
        <f t="shared" si="47"/>
        <v>31.25</v>
      </c>
      <c r="U282" s="8">
        <f t="shared" si="48"/>
        <v>29.166666666666668</v>
      </c>
      <c r="V282" s="8">
        <f t="shared" si="49"/>
        <v>29.6875</v>
      </c>
    </row>
    <row r="283" spans="1:22" ht="13.5" x14ac:dyDescent="0.25">
      <c r="A283" s="3">
        <f>RSI!A283</f>
        <v>42418</v>
      </c>
      <c r="B283" s="2">
        <f>RSI!B283</f>
        <v>2.0236000000000001</v>
      </c>
      <c r="C283" s="2">
        <f>RSI!I283</f>
        <v>47.971078479878734</v>
      </c>
      <c r="D283" s="2">
        <f>MACD!E283</f>
        <v>-0.12255405422975851</v>
      </c>
      <c r="E283" s="2">
        <f>MACD!F283</f>
        <v>-0.12438864122315745</v>
      </c>
      <c r="F283" s="2">
        <f>'Moving Avg'!D283</f>
        <v>2.0728599999999999</v>
      </c>
      <c r="G283" s="2">
        <f>'Moving Avg'!F283</f>
        <v>2.0018750000000001</v>
      </c>
      <c r="H283" s="2">
        <f>'Moving Avg'!G283</f>
        <v>2.0362400000000007</v>
      </c>
      <c r="I283" s="2">
        <f>'Moving Avg'!H283</f>
        <v>2.3409535000000004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  <c r="M283" s="8">
        <f t="shared" si="40"/>
        <v>25</v>
      </c>
      <c r="N283" s="8">
        <f t="shared" si="41"/>
        <v>0</v>
      </c>
      <c r="O283" s="8">
        <f t="shared" si="42"/>
        <v>0</v>
      </c>
      <c r="P283" s="8">
        <f t="shared" si="43"/>
        <v>0</v>
      </c>
      <c r="Q283" s="9">
        <f t="shared" si="44"/>
        <v>8.75</v>
      </c>
      <c r="R283" s="9">
        <f t="shared" si="45"/>
        <v>5</v>
      </c>
      <c r="S283" s="9">
        <f t="shared" si="46"/>
        <v>3.75</v>
      </c>
      <c r="T283" s="9">
        <f t="shared" si="47"/>
        <v>6.25</v>
      </c>
      <c r="U283" s="8">
        <f t="shared" si="48"/>
        <v>5.833333333333333</v>
      </c>
      <c r="V283" s="8">
        <f t="shared" si="49"/>
        <v>5.9375</v>
      </c>
    </row>
    <row r="284" spans="1:22" ht="13.5" x14ac:dyDescent="0.25">
      <c r="A284" s="3">
        <f>RSI!A284</f>
        <v>42419</v>
      </c>
      <c r="B284" s="2">
        <f>RSI!B284</f>
        <v>2.0236000000000001</v>
      </c>
      <c r="C284" s="2">
        <f>RSI!I284</f>
        <v>47.971078479878727</v>
      </c>
      <c r="D284" s="2">
        <f>MACD!E284</f>
        <v>-8.3106330769102676E-2</v>
      </c>
      <c r="E284" s="2">
        <f>MACD!F284</f>
        <v>-0.1161321791323465</v>
      </c>
      <c r="F284" s="2">
        <f>'Moving Avg'!D284</f>
        <v>2.0552599999999996</v>
      </c>
      <c r="G284" s="2">
        <f>'Moving Avg'!F284</f>
        <v>2.0124350000000004</v>
      </c>
      <c r="H284" s="2">
        <f>'Moving Avg'!G284</f>
        <v>2.0350680000000008</v>
      </c>
      <c r="I284" s="2">
        <f>'Moving Avg'!H284</f>
        <v>2.3371995000000005</v>
      </c>
      <c r="J284" s="6" t="str">
        <f>OBV!F284</f>
        <v>BEARISH</v>
      </c>
      <c r="K284" s="6" t="str">
        <f>OBV!G284</f>
        <v>WEAK</v>
      </c>
      <c r="L284" s="6" t="str">
        <f>OBV!H284</f>
        <v>CONFIRMED BEARISH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0</v>
      </c>
      <c r="Q284" s="9">
        <f t="shared" si="44"/>
        <v>8.75</v>
      </c>
      <c r="R284" s="9">
        <f t="shared" si="45"/>
        <v>5</v>
      </c>
      <c r="S284" s="9">
        <f t="shared" si="46"/>
        <v>3.75</v>
      </c>
      <c r="T284" s="9">
        <f t="shared" si="47"/>
        <v>6.25</v>
      </c>
      <c r="U284" s="8">
        <f t="shared" si="48"/>
        <v>5.833333333333333</v>
      </c>
      <c r="V284" s="8">
        <f t="shared" si="49"/>
        <v>5.9375</v>
      </c>
    </row>
    <row r="285" spans="1:22" ht="13.5" x14ac:dyDescent="0.25">
      <c r="A285" s="3">
        <f>RSI!A285</f>
        <v>42422</v>
      </c>
      <c r="B285" s="2">
        <f>RSI!B285</f>
        <v>1.9942</v>
      </c>
      <c r="C285" s="2">
        <f>RSI!I285</f>
        <v>45.504244588499915</v>
      </c>
      <c r="D285" s="2">
        <f>MACD!E285</f>
        <v>-3.7481404060393686E-2</v>
      </c>
      <c r="E285" s="2">
        <f>MACD!F285</f>
        <v>-0.10040202411795593</v>
      </c>
      <c r="F285" s="2">
        <f>'Moving Avg'!D285</f>
        <v>2.0341399999999998</v>
      </c>
      <c r="G285" s="2">
        <f>'Moving Avg'!F285</f>
        <v>2.021525</v>
      </c>
      <c r="H285" s="2">
        <f>'Moving Avg'!G285</f>
        <v>2.0338940000000005</v>
      </c>
      <c r="I285" s="2">
        <f>'Moving Avg'!H285</f>
        <v>2.3334455000000003</v>
      </c>
      <c r="J285" s="6" t="str">
        <f>OBV!F285</f>
        <v>BEARISH</v>
      </c>
      <c r="K285" s="6" t="str">
        <f>OBV!G285</f>
        <v>WEAK</v>
      </c>
      <c r="L285" s="6" t="str">
        <f>OBV!H285</f>
        <v>CONFIRMED BEARISH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0</v>
      </c>
      <c r="Q285" s="9">
        <f t="shared" si="44"/>
        <v>8.75</v>
      </c>
      <c r="R285" s="9">
        <f t="shared" si="45"/>
        <v>5</v>
      </c>
      <c r="S285" s="9">
        <f t="shared" si="46"/>
        <v>3.75</v>
      </c>
      <c r="T285" s="9">
        <f t="shared" si="47"/>
        <v>6.25</v>
      </c>
      <c r="U285" s="8">
        <f t="shared" si="48"/>
        <v>5.833333333333333</v>
      </c>
      <c r="V285" s="8">
        <f t="shared" si="49"/>
        <v>5.9375</v>
      </c>
    </row>
    <row r="286" spans="1:22" ht="13.5" x14ac:dyDescent="0.25">
      <c r="A286" s="3">
        <f>RSI!A286</f>
        <v>42423</v>
      </c>
      <c r="B286" s="2">
        <f>RSI!B286</f>
        <v>1.9356</v>
      </c>
      <c r="C286" s="2">
        <f>RSI!I286</f>
        <v>40.980738553060448</v>
      </c>
      <c r="D286" s="2">
        <f>MACD!E286</f>
        <v>1.5711702666490801E-2</v>
      </c>
      <c r="E286" s="2">
        <f>MACD!F286</f>
        <v>-7.7179278761066589E-2</v>
      </c>
      <c r="F286" s="2">
        <f>'Moving Avg'!D286</f>
        <v>2.0024600000000001</v>
      </c>
      <c r="G286" s="2">
        <f>'Moving Avg'!F286</f>
        <v>2.0303250000000004</v>
      </c>
      <c r="H286" s="2">
        <f>'Moving Avg'!G286</f>
        <v>2.0304920000000002</v>
      </c>
      <c r="I286" s="2">
        <f>'Moving Avg'!H286</f>
        <v>2.3291930000000005</v>
      </c>
      <c r="J286" s="6" t="str">
        <f>OBV!F286</f>
        <v>BEARISH</v>
      </c>
      <c r="K286" s="6" t="str">
        <f>OBV!G286</f>
        <v>WEAK</v>
      </c>
      <c r="L286" s="6" t="str">
        <f>OBV!H286</f>
        <v>CONFIRMED BEARISH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0</v>
      </c>
      <c r="Q286" s="9">
        <f t="shared" si="44"/>
        <v>8.75</v>
      </c>
      <c r="R286" s="9">
        <f t="shared" si="45"/>
        <v>5</v>
      </c>
      <c r="S286" s="9">
        <f t="shared" si="46"/>
        <v>3.75</v>
      </c>
      <c r="T286" s="9">
        <f t="shared" si="47"/>
        <v>6.25</v>
      </c>
      <c r="U286" s="8">
        <f t="shared" si="48"/>
        <v>5.833333333333333</v>
      </c>
      <c r="V286" s="8">
        <f t="shared" si="49"/>
        <v>5.9375</v>
      </c>
    </row>
    <row r="287" spans="1:22" ht="13.5" x14ac:dyDescent="0.25">
      <c r="A287" s="3">
        <f>RSI!A287</f>
        <v>42424</v>
      </c>
      <c r="B287" s="2">
        <f>RSI!B287</f>
        <v>1.9766999999999999</v>
      </c>
      <c r="C287" s="2">
        <f>RSI!I287</f>
        <v>45.1026930606428</v>
      </c>
      <c r="D287" s="2">
        <f>MACD!E287</f>
        <v>5.0185370869417767E-2</v>
      </c>
      <c r="E287" s="2">
        <f>MACD!F287</f>
        <v>-5.1706348834969718E-2</v>
      </c>
      <c r="F287" s="2">
        <f>'Moving Avg'!D287</f>
        <v>1.99074</v>
      </c>
      <c r="G287" s="2">
        <f>'Moving Avg'!F287</f>
        <v>2.0411800000000002</v>
      </c>
      <c r="H287" s="2">
        <f>'Moving Avg'!G287</f>
        <v>2.0279120000000002</v>
      </c>
      <c r="I287" s="2">
        <f>'Moving Avg'!H287</f>
        <v>2.3254980000000005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83</v>
      </c>
      <c r="Q287" s="9">
        <f t="shared" si="44"/>
        <v>21.2</v>
      </c>
      <c r="R287" s="9">
        <f t="shared" si="45"/>
        <v>25.75</v>
      </c>
      <c r="S287" s="9">
        <f t="shared" si="46"/>
        <v>41.1</v>
      </c>
      <c r="T287" s="9">
        <f t="shared" si="47"/>
        <v>27</v>
      </c>
      <c r="U287" s="8">
        <f t="shared" si="48"/>
        <v>29.350000000000005</v>
      </c>
      <c r="V287" s="8">
        <f t="shared" si="49"/>
        <v>28.762500000000003</v>
      </c>
    </row>
    <row r="288" spans="1:22" ht="13.5" x14ac:dyDescent="0.25">
      <c r="A288" s="3">
        <f>RSI!A288</f>
        <v>42425</v>
      </c>
      <c r="B288" s="2">
        <f>RSI!B288</f>
        <v>1.9942</v>
      </c>
      <c r="C288" s="2">
        <f>RSI!I288</f>
        <v>46.806228289277087</v>
      </c>
      <c r="D288" s="2">
        <f>MACD!E288</f>
        <v>6.3954935747842612E-2</v>
      </c>
      <c r="E288" s="2">
        <f>MACD!F288</f>
        <v>-2.8574091918407256E-2</v>
      </c>
      <c r="F288" s="2">
        <f>'Moving Avg'!D288</f>
        <v>1.9848600000000001</v>
      </c>
      <c r="G288" s="2">
        <f>'Moving Avg'!F288</f>
        <v>2.0529100000000002</v>
      </c>
      <c r="H288" s="2">
        <f>'Moving Avg'!G288</f>
        <v>2.0255640000000001</v>
      </c>
      <c r="I288" s="2">
        <f>'Moving Avg'!H288</f>
        <v>2.3213920000000003</v>
      </c>
      <c r="J288" s="6" t="str">
        <f>OBV!F288</f>
        <v>BULLISH</v>
      </c>
      <c r="K288" s="6" t="str">
        <f>OBV!G288</f>
        <v>STRONG</v>
      </c>
      <c r="L288" s="6" t="str">
        <f>OBV!H288</f>
        <v>BULLISH DIVERGENCE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83</v>
      </c>
      <c r="Q288" s="9">
        <f t="shared" si="44"/>
        <v>21.2</v>
      </c>
      <c r="R288" s="9">
        <f t="shared" si="45"/>
        <v>25.75</v>
      </c>
      <c r="S288" s="9">
        <f t="shared" si="46"/>
        <v>41.1</v>
      </c>
      <c r="T288" s="9">
        <f t="shared" si="47"/>
        <v>27</v>
      </c>
      <c r="U288" s="8">
        <f t="shared" si="48"/>
        <v>29.350000000000005</v>
      </c>
      <c r="V288" s="8">
        <f t="shared" si="49"/>
        <v>28.762500000000003</v>
      </c>
    </row>
    <row r="289" spans="1:22" ht="13.5" x14ac:dyDescent="0.25">
      <c r="A289" s="3">
        <f>RSI!A289</f>
        <v>42426</v>
      </c>
      <c r="B289" s="2">
        <f>RSI!B289</f>
        <v>1.9356</v>
      </c>
      <c r="C289" s="2">
        <f>RSI!I289</f>
        <v>42.095578559830663</v>
      </c>
      <c r="D289" s="2">
        <f>MACD!E289</f>
        <v>7.3852401840650117E-2</v>
      </c>
      <c r="E289" s="2">
        <f>MACD!F289</f>
        <v>-8.0887931665957809E-3</v>
      </c>
      <c r="F289" s="2">
        <f>'Moving Avg'!D289</f>
        <v>1.9672600000000002</v>
      </c>
      <c r="G289" s="2">
        <f>'Moving Avg'!F289</f>
        <v>2.0631750000000002</v>
      </c>
      <c r="H289" s="2">
        <f>'Moving Avg'!G289</f>
        <v>2.0219279999999999</v>
      </c>
      <c r="I289" s="2">
        <f>'Moving Avg'!H289</f>
        <v>2.3169635000000004</v>
      </c>
      <c r="J289" s="6" t="str">
        <f>OBV!F289</f>
        <v>BULLISH</v>
      </c>
      <c r="K289" s="6" t="str">
        <f>OBV!G289</f>
        <v>STRONG</v>
      </c>
      <c r="L289" s="6" t="str">
        <f>OBV!H289</f>
        <v>BULLISH DIVERGENCE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83</v>
      </c>
      <c r="Q289" s="9">
        <f t="shared" si="44"/>
        <v>21.2</v>
      </c>
      <c r="R289" s="9">
        <f t="shared" si="45"/>
        <v>25.75</v>
      </c>
      <c r="S289" s="9">
        <f t="shared" si="46"/>
        <v>41.1</v>
      </c>
      <c r="T289" s="9">
        <f t="shared" si="47"/>
        <v>27</v>
      </c>
      <c r="U289" s="8">
        <f t="shared" si="48"/>
        <v>29.350000000000005</v>
      </c>
      <c r="V289" s="8">
        <f t="shared" si="49"/>
        <v>28.762500000000003</v>
      </c>
    </row>
    <row r="290" spans="1:22" ht="13.5" x14ac:dyDescent="0.25">
      <c r="A290" s="3">
        <f>RSI!A290</f>
        <v>42429</v>
      </c>
      <c r="B290" s="2">
        <f>RSI!B290</f>
        <v>1.9356</v>
      </c>
      <c r="C290" s="2">
        <f>RSI!I290</f>
        <v>42.095578559830663</v>
      </c>
      <c r="D290" s="2">
        <f>MACD!E290</f>
        <v>8.0955517419452505E-2</v>
      </c>
      <c r="E290" s="2">
        <f>MACD!F290</f>
        <v>9.7200689506138777E-3</v>
      </c>
      <c r="F290" s="2">
        <f>'Moving Avg'!D290</f>
        <v>1.9555399999999998</v>
      </c>
      <c r="G290" s="2">
        <f>'Moving Avg'!F290</f>
        <v>2.0684550000000002</v>
      </c>
      <c r="H290" s="2">
        <f>'Moving Avg'!G290</f>
        <v>2.0178219999999998</v>
      </c>
      <c r="I290" s="2">
        <f>'Moving Avg'!H290</f>
        <v>2.3127405000000008</v>
      </c>
      <c r="J290" s="6" t="str">
        <f>OBV!F290</f>
        <v>BULLISH</v>
      </c>
      <c r="K290" s="6" t="str">
        <f>OBV!G290</f>
        <v>STRONG</v>
      </c>
      <c r="L290" s="6" t="str">
        <f>OBV!H290</f>
        <v>BULLISH DIVERGENCE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83</v>
      </c>
      <c r="Q290" s="9">
        <f t="shared" si="44"/>
        <v>21.2</v>
      </c>
      <c r="R290" s="9">
        <f t="shared" si="45"/>
        <v>25.75</v>
      </c>
      <c r="S290" s="9">
        <f t="shared" si="46"/>
        <v>41.1</v>
      </c>
      <c r="T290" s="9">
        <f t="shared" si="47"/>
        <v>27</v>
      </c>
      <c r="U290" s="8">
        <f t="shared" si="48"/>
        <v>29.350000000000005</v>
      </c>
      <c r="V290" s="8">
        <f t="shared" si="49"/>
        <v>28.762500000000003</v>
      </c>
    </row>
    <row r="291" spans="1:22" ht="13.5" x14ac:dyDescent="0.25">
      <c r="A291" s="3">
        <f>RSI!A291</f>
        <v>42430</v>
      </c>
      <c r="B291" s="2">
        <f>RSI!B291</f>
        <v>1.9356</v>
      </c>
      <c r="C291" s="2">
        <f>RSI!I291</f>
        <v>42.095578559830663</v>
      </c>
      <c r="D291" s="2">
        <f>MACD!E291</f>
        <v>8.6576983842508781E-2</v>
      </c>
      <c r="E291" s="2">
        <f>MACD!F291</f>
        <v>2.5091451928992859E-2</v>
      </c>
      <c r="F291" s="2">
        <f>'Moving Avg'!D291</f>
        <v>1.9555399999999998</v>
      </c>
      <c r="G291" s="2">
        <f>'Moving Avg'!F291</f>
        <v>2.0681600000000002</v>
      </c>
      <c r="H291" s="2">
        <f>'Moving Avg'!G291</f>
        <v>2.0148899999999998</v>
      </c>
      <c r="I291" s="2">
        <f>'Moving Avg'!H291</f>
        <v>2.3088985000000006</v>
      </c>
      <c r="J291" s="6" t="str">
        <f>OBV!F291</f>
        <v>BULLISH</v>
      </c>
      <c r="K291" s="6" t="str">
        <f>OBV!G291</f>
        <v>STRONG</v>
      </c>
      <c r="L291" s="6" t="str">
        <f>OBV!H291</f>
        <v>NEUTRAL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66</v>
      </c>
      <c r="Q291" s="9">
        <f t="shared" si="44"/>
        <v>18.649999999999999</v>
      </c>
      <c r="R291" s="9">
        <f t="shared" si="45"/>
        <v>21.5</v>
      </c>
      <c r="S291" s="9">
        <f t="shared" si="46"/>
        <v>33.450000000000003</v>
      </c>
      <c r="T291" s="9">
        <f t="shared" si="47"/>
        <v>22.75</v>
      </c>
      <c r="U291" s="8">
        <f t="shared" si="48"/>
        <v>24.533333333333331</v>
      </c>
      <c r="V291" s="8">
        <f t="shared" si="49"/>
        <v>24.087499999999999</v>
      </c>
    </row>
    <row r="292" spans="1:22" ht="13.5" x14ac:dyDescent="0.25">
      <c r="A292" s="3">
        <f>RSI!A292</f>
        <v>42431</v>
      </c>
      <c r="B292" s="2">
        <f>RSI!B292</f>
        <v>1.9883999999999999</v>
      </c>
      <c r="C292" s="2">
        <f>RSI!I292</f>
        <v>47.986504509111739</v>
      </c>
      <c r="D292" s="2">
        <f>MACD!E292</f>
        <v>7.8857882221341935E-2</v>
      </c>
      <c r="E292" s="2">
        <f>MACD!F292</f>
        <v>3.5844737987462676E-2</v>
      </c>
      <c r="F292" s="2">
        <f>'Moving Avg'!D292</f>
        <v>1.9578800000000001</v>
      </c>
      <c r="G292" s="2">
        <f>'Moving Avg'!F292</f>
        <v>2.0649350000000002</v>
      </c>
      <c r="H292" s="2">
        <f>'Moving Avg'!G292</f>
        <v>2.0125439999999997</v>
      </c>
      <c r="I292" s="2">
        <f>'Moving Avg'!H292</f>
        <v>2.305702000000001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83.5</v>
      </c>
      <c r="Q292" s="9">
        <f t="shared" si="44"/>
        <v>21.274999999999999</v>
      </c>
      <c r="R292" s="9">
        <f t="shared" si="45"/>
        <v>25.875</v>
      </c>
      <c r="S292" s="9">
        <f t="shared" si="46"/>
        <v>41.325000000000003</v>
      </c>
      <c r="T292" s="9">
        <f t="shared" si="47"/>
        <v>27.125</v>
      </c>
      <c r="U292" s="8">
        <f t="shared" si="48"/>
        <v>29.491666666666664</v>
      </c>
      <c r="V292" s="8">
        <f t="shared" si="49"/>
        <v>28.9</v>
      </c>
    </row>
    <row r="293" spans="1:22" ht="13.5" x14ac:dyDescent="0.25">
      <c r="A293" s="3">
        <f>RSI!A293</f>
        <v>42432</v>
      </c>
      <c r="B293" s="2">
        <f>RSI!B293</f>
        <v>1.9883999999999999</v>
      </c>
      <c r="C293" s="2">
        <f>RSI!I293</f>
        <v>47.986504509111739</v>
      </c>
      <c r="D293" s="2">
        <f>MACD!E293</f>
        <v>7.0645960640982164E-2</v>
      </c>
      <c r="E293" s="2">
        <f>MACD!F293</f>
        <v>4.2804982518166577E-2</v>
      </c>
      <c r="F293" s="2">
        <f>'Moving Avg'!D293</f>
        <v>1.95672</v>
      </c>
      <c r="G293" s="2">
        <f>'Moving Avg'!F293</f>
        <v>2.0587749999999998</v>
      </c>
      <c r="H293" s="2">
        <f>'Moving Avg'!G293</f>
        <v>2.0113719999999997</v>
      </c>
      <c r="I293" s="2">
        <f>'Moving Avg'!H293</f>
        <v>2.3021535000000011</v>
      </c>
      <c r="J293" s="6" t="str">
        <f>OBV!F293</f>
        <v>BULLISH</v>
      </c>
      <c r="K293" s="6" t="str">
        <f>OBV!G293</f>
        <v>NEUTRAL</v>
      </c>
      <c r="L293" s="6" t="str">
        <f>OBV!H293</f>
        <v>BULLISH DIVERGENCE</v>
      </c>
      <c r="M293" s="8">
        <f t="shared" si="40"/>
        <v>25</v>
      </c>
      <c r="N293" s="8">
        <f t="shared" si="41"/>
        <v>0</v>
      </c>
      <c r="O293" s="8">
        <f t="shared" si="42"/>
        <v>0</v>
      </c>
      <c r="P293" s="8">
        <f t="shared" si="43"/>
        <v>66.5</v>
      </c>
      <c r="Q293" s="9">
        <f t="shared" si="44"/>
        <v>18.725000000000001</v>
      </c>
      <c r="R293" s="9">
        <f t="shared" si="45"/>
        <v>21.625</v>
      </c>
      <c r="S293" s="9">
        <f t="shared" si="46"/>
        <v>33.674999999999997</v>
      </c>
      <c r="T293" s="9">
        <f t="shared" si="47"/>
        <v>22.875</v>
      </c>
      <c r="U293" s="8">
        <f t="shared" si="48"/>
        <v>24.675000000000001</v>
      </c>
      <c r="V293" s="8">
        <f t="shared" si="49"/>
        <v>24.225000000000001</v>
      </c>
    </row>
    <row r="294" spans="1:22" ht="13.5" x14ac:dyDescent="0.25">
      <c r="A294" s="3">
        <f>RSI!A294</f>
        <v>42433</v>
      </c>
      <c r="B294" s="2">
        <f>RSI!B294</f>
        <v>1.9942</v>
      </c>
      <c r="C294" s="2">
        <f>RSI!I294</f>
        <v>48.652020709880325</v>
      </c>
      <c r="D294" s="2">
        <f>MACD!E294</f>
        <v>6.3378546745931352E-2</v>
      </c>
      <c r="E294" s="2">
        <f>MACD!F294</f>
        <v>4.6919695363719531E-2</v>
      </c>
      <c r="F294" s="2">
        <f>'Moving Avg'!D294</f>
        <v>1.96844</v>
      </c>
      <c r="G294" s="2">
        <f>'Moving Avg'!F294</f>
        <v>2.0499750000000003</v>
      </c>
      <c r="H294" s="2">
        <f>'Moving Avg'!G294</f>
        <v>2.0091419999999998</v>
      </c>
      <c r="I294" s="2">
        <f>'Moving Avg'!H294</f>
        <v>2.2986635000000009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0"/>
        <v>25</v>
      </c>
      <c r="N294" s="8">
        <f t="shared" si="41"/>
        <v>0</v>
      </c>
      <c r="O294" s="8">
        <f t="shared" si="42"/>
        <v>0</v>
      </c>
      <c r="P294" s="8">
        <f t="shared" si="43"/>
        <v>100</v>
      </c>
      <c r="Q294" s="9">
        <f t="shared" si="44"/>
        <v>23.75</v>
      </c>
      <c r="R294" s="9">
        <f t="shared" si="45"/>
        <v>30</v>
      </c>
      <c r="S294" s="9">
        <f t="shared" si="46"/>
        <v>48.75</v>
      </c>
      <c r="T294" s="9">
        <f t="shared" si="47"/>
        <v>31.25</v>
      </c>
      <c r="U294" s="8">
        <f t="shared" si="48"/>
        <v>34.166666666666664</v>
      </c>
      <c r="V294" s="8">
        <f t="shared" si="49"/>
        <v>33.4375</v>
      </c>
    </row>
    <row r="295" spans="1:22" ht="13.5" x14ac:dyDescent="0.25">
      <c r="A295" s="3">
        <f>RSI!A295</f>
        <v>42436</v>
      </c>
      <c r="B295" s="2">
        <f>RSI!B295</f>
        <v>1.9883999999999999</v>
      </c>
      <c r="C295" s="2">
        <f>RSI!I295</f>
        <v>47.990741701672782</v>
      </c>
      <c r="D295" s="2">
        <f>MACD!E295</f>
        <v>5.3204036751279826E-2</v>
      </c>
      <c r="E295" s="2">
        <f>MACD!F295</f>
        <v>4.8176563641231594E-2</v>
      </c>
      <c r="F295" s="2">
        <f>'Moving Avg'!D295</f>
        <v>1.9789999999999999</v>
      </c>
      <c r="G295" s="2">
        <f>'Moving Avg'!F295</f>
        <v>2.0376599999999998</v>
      </c>
      <c r="H295" s="2">
        <f>'Moving Avg'!G295</f>
        <v>2.0079699999999998</v>
      </c>
      <c r="I295" s="2">
        <f>'Moving Avg'!H295</f>
        <v>2.2950855000000008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  <c r="M295" s="8">
        <f t="shared" si="40"/>
        <v>25</v>
      </c>
      <c r="N295" s="8">
        <f t="shared" si="41"/>
        <v>0</v>
      </c>
      <c r="O295" s="8">
        <f t="shared" si="42"/>
        <v>0</v>
      </c>
      <c r="P295" s="8">
        <f t="shared" si="43"/>
        <v>100</v>
      </c>
      <c r="Q295" s="9">
        <f t="shared" si="44"/>
        <v>23.75</v>
      </c>
      <c r="R295" s="9">
        <f t="shared" si="45"/>
        <v>30</v>
      </c>
      <c r="S295" s="9">
        <f t="shared" si="46"/>
        <v>48.75</v>
      </c>
      <c r="T295" s="9">
        <f t="shared" si="47"/>
        <v>31.25</v>
      </c>
      <c r="U295" s="8">
        <f t="shared" si="48"/>
        <v>34.166666666666664</v>
      </c>
      <c r="V295" s="8">
        <f t="shared" si="49"/>
        <v>33.4375</v>
      </c>
    </row>
    <row r="296" spans="1:22" ht="13.5" x14ac:dyDescent="0.25">
      <c r="A296" s="3">
        <f>RSI!A296</f>
        <v>42437</v>
      </c>
      <c r="B296" s="2">
        <f>RSI!B296</f>
        <v>1.9824999999999999</v>
      </c>
      <c r="C296" s="2">
        <f>RSI!I296</f>
        <v>47.286647001589827</v>
      </c>
      <c r="D296" s="2">
        <f>MACD!E296</f>
        <v>3.6113990040355759E-2</v>
      </c>
      <c r="E296" s="2">
        <f>MACD!F296</f>
        <v>4.5764048921056427E-2</v>
      </c>
      <c r="F296" s="2">
        <f>'Moving Avg'!D296</f>
        <v>1.98838</v>
      </c>
      <c r="G296" s="2">
        <f>'Moving Avg'!F296</f>
        <v>2.02182</v>
      </c>
      <c r="H296" s="2">
        <f>'Moving Avg'!G296</f>
        <v>2.0057399999999999</v>
      </c>
      <c r="I296" s="2">
        <f>'Moving Avg'!H296</f>
        <v>2.2915370000000008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0"/>
        <v>25</v>
      </c>
      <c r="N296" s="8">
        <f t="shared" si="41"/>
        <v>45</v>
      </c>
      <c r="O296" s="8">
        <f t="shared" si="42"/>
        <v>0</v>
      </c>
      <c r="P296" s="8">
        <f t="shared" si="43"/>
        <v>100</v>
      </c>
      <c r="Q296" s="9">
        <f t="shared" si="44"/>
        <v>39.5</v>
      </c>
      <c r="R296" s="9">
        <f t="shared" si="45"/>
        <v>39</v>
      </c>
      <c r="S296" s="9">
        <f t="shared" si="46"/>
        <v>55.5</v>
      </c>
      <c r="T296" s="9">
        <f t="shared" si="47"/>
        <v>42.5</v>
      </c>
      <c r="U296" s="8">
        <f t="shared" si="48"/>
        <v>44.666666666666664</v>
      </c>
      <c r="V296" s="8">
        <f t="shared" si="49"/>
        <v>44.125</v>
      </c>
    </row>
    <row r="297" spans="1:22" ht="13.5" x14ac:dyDescent="0.25">
      <c r="A297" s="3">
        <f>RSI!A297</f>
        <v>42438</v>
      </c>
      <c r="B297" s="2">
        <f>RSI!B297</f>
        <v>1.9824999999999999</v>
      </c>
      <c r="C297" s="2">
        <f>RSI!I297</f>
        <v>47.286647001589834</v>
      </c>
      <c r="D297" s="2">
        <f>MACD!E297</f>
        <v>2.8101400850425673E-2</v>
      </c>
      <c r="E297" s="2">
        <f>MACD!F297</f>
        <v>4.2231519306930282E-2</v>
      </c>
      <c r="F297" s="2">
        <f>'Moving Avg'!D297</f>
        <v>1.9872000000000001</v>
      </c>
      <c r="G297" s="2">
        <f>'Moving Avg'!F297</f>
        <v>2.0086200000000001</v>
      </c>
      <c r="H297" s="2">
        <f>'Moving Avg'!G297</f>
        <v>2.003628</v>
      </c>
      <c r="I297" s="2">
        <f>'Moving Avg'!H297</f>
        <v>2.2880765000000007</v>
      </c>
      <c r="J297" s="6" t="str">
        <f>OBV!F297</f>
        <v>BULLISH</v>
      </c>
      <c r="K297" s="6" t="str">
        <f>OBV!G297</f>
        <v>STRONG</v>
      </c>
      <c r="L297" s="6" t="str">
        <f>OBV!H297</f>
        <v>BULLISH DIVERGENCE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83</v>
      </c>
      <c r="Q297" s="9">
        <f t="shared" si="44"/>
        <v>36.950000000000003</v>
      </c>
      <c r="R297" s="9">
        <f t="shared" si="45"/>
        <v>34.75</v>
      </c>
      <c r="S297" s="9">
        <f t="shared" si="46"/>
        <v>47.85</v>
      </c>
      <c r="T297" s="9">
        <f t="shared" si="47"/>
        <v>38.25</v>
      </c>
      <c r="U297" s="8">
        <f t="shared" si="48"/>
        <v>39.85</v>
      </c>
      <c r="V297" s="8">
        <f t="shared" si="49"/>
        <v>39.450000000000003</v>
      </c>
    </row>
    <row r="298" spans="1:22" ht="13.5" x14ac:dyDescent="0.25">
      <c r="A298" s="3">
        <f>RSI!A298</f>
        <v>42439</v>
      </c>
      <c r="B298" s="2">
        <f>RSI!B298</f>
        <v>1.9356</v>
      </c>
      <c r="C298" s="2">
        <f>RSI!I298</f>
        <v>41.652766137608054</v>
      </c>
      <c r="D298" s="2">
        <f>MACD!E298</f>
        <v>2.7603772273125049E-2</v>
      </c>
      <c r="E298" s="2">
        <f>MACD!F298</f>
        <v>3.9305969900169241E-2</v>
      </c>
      <c r="F298" s="2">
        <f>'Moving Avg'!D298</f>
        <v>1.9766399999999997</v>
      </c>
      <c r="G298" s="2">
        <f>'Moving Avg'!F298</f>
        <v>1.9977700000000003</v>
      </c>
      <c r="H298" s="2">
        <f>'Moving Avg'!G298</f>
        <v>2.001868</v>
      </c>
      <c r="I298" s="2">
        <f>'Moving Avg'!H298</f>
        <v>2.2846160000000011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0"/>
        <v>25</v>
      </c>
      <c r="N298" s="8">
        <f t="shared" si="41"/>
        <v>45</v>
      </c>
      <c r="O298" s="8">
        <f t="shared" si="42"/>
        <v>0</v>
      </c>
      <c r="P298" s="8">
        <f t="shared" si="43"/>
        <v>0</v>
      </c>
      <c r="Q298" s="9">
        <f t="shared" si="44"/>
        <v>24.5</v>
      </c>
      <c r="R298" s="9">
        <f t="shared" si="45"/>
        <v>14</v>
      </c>
      <c r="S298" s="9">
        <f t="shared" si="46"/>
        <v>10.5</v>
      </c>
      <c r="T298" s="9">
        <f t="shared" si="47"/>
        <v>17.5</v>
      </c>
      <c r="U298" s="8">
        <f t="shared" si="48"/>
        <v>16.333333333333332</v>
      </c>
      <c r="V298" s="8">
        <f t="shared" si="49"/>
        <v>16.625</v>
      </c>
    </row>
    <row r="299" spans="1:22" ht="13.5" x14ac:dyDescent="0.25">
      <c r="A299" s="3">
        <f>RSI!A299</f>
        <v>42440</v>
      </c>
      <c r="B299" s="2">
        <f>RSI!B299</f>
        <v>1.9356</v>
      </c>
      <c r="C299" s="2">
        <f>RSI!I299</f>
        <v>41.652766137608054</v>
      </c>
      <c r="D299" s="2">
        <f>MACD!E299</f>
        <v>1.8551741082668549E-2</v>
      </c>
      <c r="E299" s="2">
        <f>MACD!F299</f>
        <v>3.5155124136669103E-2</v>
      </c>
      <c r="F299" s="2">
        <f>'Moving Avg'!D299</f>
        <v>1.96492</v>
      </c>
      <c r="G299" s="2">
        <f>'Moving Avg'!F299</f>
        <v>1.9889700000000001</v>
      </c>
      <c r="H299" s="2">
        <f>'Moving Avg'!G299</f>
        <v>2.0003439999999997</v>
      </c>
      <c r="I299" s="2">
        <f>'Moving Avg'!H299</f>
        <v>2.2809795000000013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0"/>
        <v>25</v>
      </c>
      <c r="N299" s="8">
        <f t="shared" si="41"/>
        <v>45</v>
      </c>
      <c r="O299" s="8">
        <f t="shared" si="42"/>
        <v>0</v>
      </c>
      <c r="P299" s="8">
        <f t="shared" si="43"/>
        <v>0</v>
      </c>
      <c r="Q299" s="9">
        <f t="shared" si="44"/>
        <v>24.5</v>
      </c>
      <c r="R299" s="9">
        <f t="shared" si="45"/>
        <v>14</v>
      </c>
      <c r="S299" s="9">
        <f t="shared" si="46"/>
        <v>10.5</v>
      </c>
      <c r="T299" s="9">
        <f t="shared" si="47"/>
        <v>17.5</v>
      </c>
      <c r="U299" s="8">
        <f t="shared" si="48"/>
        <v>16.333333333333332</v>
      </c>
      <c r="V299" s="8">
        <f t="shared" si="49"/>
        <v>16.625</v>
      </c>
    </row>
    <row r="300" spans="1:22" ht="13.5" x14ac:dyDescent="0.25">
      <c r="A300" s="3">
        <f>RSI!A300</f>
        <v>42443</v>
      </c>
      <c r="B300" s="2">
        <f>RSI!B300</f>
        <v>1.9356</v>
      </c>
      <c r="C300" s="2">
        <f>RSI!I300</f>
        <v>41.652766137608047</v>
      </c>
      <c r="D300" s="2">
        <f>MACD!E300</f>
        <v>1.1248278000884682E-2</v>
      </c>
      <c r="E300" s="2">
        <f>MACD!F300</f>
        <v>3.0373754909512218E-2</v>
      </c>
      <c r="F300" s="2">
        <f>'Moving Avg'!D300</f>
        <v>1.9543599999999999</v>
      </c>
      <c r="G300" s="2">
        <f>'Moving Avg'!F300</f>
        <v>1.9807600000000001</v>
      </c>
      <c r="H300" s="2">
        <f>'Moving Avg'!G300</f>
        <v>1.9987019999999995</v>
      </c>
      <c r="I300" s="2">
        <f>'Moving Avg'!H300</f>
        <v>2.2769615000000014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  <c r="M300" s="8">
        <f t="shared" si="40"/>
        <v>25</v>
      </c>
      <c r="N300" s="8">
        <f t="shared" si="41"/>
        <v>45</v>
      </c>
      <c r="O300" s="8">
        <f t="shared" si="42"/>
        <v>0</v>
      </c>
      <c r="P300" s="8">
        <f t="shared" si="43"/>
        <v>0</v>
      </c>
      <c r="Q300" s="9">
        <f t="shared" si="44"/>
        <v>24.5</v>
      </c>
      <c r="R300" s="9">
        <f t="shared" si="45"/>
        <v>14</v>
      </c>
      <c r="S300" s="9">
        <f t="shared" si="46"/>
        <v>10.5</v>
      </c>
      <c r="T300" s="9">
        <f t="shared" si="47"/>
        <v>17.5</v>
      </c>
      <c r="U300" s="8">
        <f t="shared" si="48"/>
        <v>16.333333333333332</v>
      </c>
      <c r="V300" s="8">
        <f t="shared" si="49"/>
        <v>16.625</v>
      </c>
    </row>
    <row r="301" spans="1:22" ht="13.5" x14ac:dyDescent="0.25">
      <c r="A301" s="3">
        <f>RSI!A301</f>
        <v>42444</v>
      </c>
      <c r="B301" s="2">
        <f>RSI!B301</f>
        <v>1.8828</v>
      </c>
      <c r="C301" s="2">
        <f>RSI!I301</f>
        <v>35.67606882372489</v>
      </c>
      <c r="D301" s="2">
        <f>MACD!E301</f>
        <v>9.3091171476251677E-3</v>
      </c>
      <c r="E301" s="2">
        <f>MACD!F301</f>
        <v>2.6160827357134809E-2</v>
      </c>
      <c r="F301" s="2">
        <f>'Moving Avg'!D301</f>
        <v>1.93442</v>
      </c>
      <c r="G301" s="2">
        <f>'Moving Avg'!F301</f>
        <v>1.9702000000000002</v>
      </c>
      <c r="H301" s="2">
        <f>'Moving Avg'!G301</f>
        <v>1.9961219999999997</v>
      </c>
      <c r="I301" s="2">
        <f>'Moving Avg'!H301</f>
        <v>2.2727090000000008</v>
      </c>
      <c r="J301" s="6" t="str">
        <f>OBV!F301</f>
        <v>BEARISH</v>
      </c>
      <c r="K301" s="6" t="str">
        <f>OBV!G301</f>
        <v>WEAK</v>
      </c>
      <c r="L301" s="6" t="str">
        <f>OBV!H301</f>
        <v>CONFIRMED BEARISH</v>
      </c>
      <c r="M301" s="8">
        <f t="shared" si="40"/>
        <v>25</v>
      </c>
      <c r="N301" s="8">
        <f t="shared" si="41"/>
        <v>45</v>
      </c>
      <c r="O301" s="8">
        <f t="shared" si="42"/>
        <v>0</v>
      </c>
      <c r="P301" s="8">
        <f t="shared" si="43"/>
        <v>0</v>
      </c>
      <c r="Q301" s="9">
        <f t="shared" si="44"/>
        <v>24.5</v>
      </c>
      <c r="R301" s="9">
        <f t="shared" si="45"/>
        <v>14</v>
      </c>
      <c r="S301" s="9">
        <f t="shared" si="46"/>
        <v>10.5</v>
      </c>
      <c r="T301" s="9">
        <f t="shared" si="47"/>
        <v>17.5</v>
      </c>
      <c r="U301" s="8">
        <f t="shared" si="48"/>
        <v>16.333333333333332</v>
      </c>
      <c r="V301" s="8">
        <f t="shared" si="49"/>
        <v>16.625</v>
      </c>
    </row>
    <row r="302" spans="1:22" ht="13.5" x14ac:dyDescent="0.25">
      <c r="A302" s="3">
        <f>RSI!A302</f>
        <v>42445</v>
      </c>
      <c r="B302" s="2">
        <f>RSI!B302</f>
        <v>1.9649000000000001</v>
      </c>
      <c r="C302" s="2">
        <f>RSI!I302</f>
        <v>48.137427273955403</v>
      </c>
      <c r="D302" s="2">
        <f>MACD!E302</f>
        <v>1.0327049617035566E-2</v>
      </c>
      <c r="E302" s="2">
        <f>MACD!F302</f>
        <v>2.299407180911496E-2</v>
      </c>
      <c r="F302" s="2">
        <f>'Moving Avg'!D302</f>
        <v>1.9309000000000001</v>
      </c>
      <c r="G302" s="2">
        <f>'Moving Avg'!F302</f>
        <v>1.9666800000000002</v>
      </c>
      <c r="H302" s="2">
        <f>'Moving Avg'!G302</f>
        <v>1.9934239999999996</v>
      </c>
      <c r="I302" s="2">
        <f>'Moving Avg'!H302</f>
        <v>2.2684860000000011</v>
      </c>
      <c r="J302" s="6" t="str">
        <f>OBV!F302</f>
        <v>BEARISH</v>
      </c>
      <c r="K302" s="6" t="str">
        <f>OBV!G302</f>
        <v>WEAK</v>
      </c>
      <c r="L302" s="6" t="str">
        <f>OBV!H302</f>
        <v>CONFIRMED BEARISH</v>
      </c>
      <c r="M302" s="8">
        <f t="shared" si="40"/>
        <v>25</v>
      </c>
      <c r="N302" s="8">
        <f t="shared" si="41"/>
        <v>45</v>
      </c>
      <c r="O302" s="8">
        <f t="shared" si="42"/>
        <v>0</v>
      </c>
      <c r="P302" s="8">
        <f t="shared" si="43"/>
        <v>0</v>
      </c>
      <c r="Q302" s="9">
        <f t="shared" si="44"/>
        <v>24.5</v>
      </c>
      <c r="R302" s="9">
        <f t="shared" si="45"/>
        <v>14</v>
      </c>
      <c r="S302" s="9">
        <f t="shared" si="46"/>
        <v>10.5</v>
      </c>
      <c r="T302" s="9">
        <f t="shared" si="47"/>
        <v>17.5</v>
      </c>
      <c r="U302" s="8">
        <f t="shared" si="48"/>
        <v>16.333333333333332</v>
      </c>
      <c r="V302" s="8">
        <f t="shared" si="49"/>
        <v>16.625</v>
      </c>
    </row>
    <row r="303" spans="1:22" ht="13.5" x14ac:dyDescent="0.25">
      <c r="A303" s="3">
        <f>RSI!A303</f>
        <v>42446</v>
      </c>
      <c r="B303" s="2">
        <f>RSI!B303</f>
        <v>1.9883999999999999</v>
      </c>
      <c r="C303" s="2">
        <f>RSI!I303</f>
        <v>51.060005312255917</v>
      </c>
      <c r="D303" s="2">
        <f>MACD!E303</f>
        <v>9.5339534079750266E-3</v>
      </c>
      <c r="E303" s="2">
        <f>MACD!F303</f>
        <v>2.0302048128886974E-2</v>
      </c>
      <c r="F303" s="2">
        <f>'Moving Avg'!D303</f>
        <v>1.94146</v>
      </c>
      <c r="G303" s="2">
        <f>'Moving Avg'!F303</f>
        <v>1.96492</v>
      </c>
      <c r="H303" s="2">
        <f>'Moving Avg'!G303</f>
        <v>1.9909599999999994</v>
      </c>
      <c r="I303" s="2">
        <f>'Moving Avg'!H303</f>
        <v>2.2644975000000009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  <c r="M303" s="8">
        <f t="shared" si="40"/>
        <v>25</v>
      </c>
      <c r="N303" s="8">
        <f t="shared" si="41"/>
        <v>45</v>
      </c>
      <c r="O303" s="8">
        <f t="shared" si="42"/>
        <v>0</v>
      </c>
      <c r="P303" s="8">
        <f t="shared" si="43"/>
        <v>100</v>
      </c>
      <c r="Q303" s="9">
        <f t="shared" si="44"/>
        <v>39.5</v>
      </c>
      <c r="R303" s="9">
        <f t="shared" si="45"/>
        <v>39</v>
      </c>
      <c r="S303" s="9">
        <f t="shared" si="46"/>
        <v>55.5</v>
      </c>
      <c r="T303" s="9">
        <f t="shared" si="47"/>
        <v>42.5</v>
      </c>
      <c r="U303" s="8">
        <f t="shared" si="48"/>
        <v>44.666666666666664</v>
      </c>
      <c r="V303" s="8">
        <f t="shared" si="49"/>
        <v>44.125</v>
      </c>
    </row>
    <row r="304" spans="1:22" ht="13.5" x14ac:dyDescent="0.25">
      <c r="A304" s="3">
        <f>RSI!A304</f>
        <v>42447</v>
      </c>
      <c r="B304" s="2">
        <f>RSI!B304</f>
        <v>1.9883999999999999</v>
      </c>
      <c r="C304" s="2">
        <f>RSI!I304</f>
        <v>51.060005312255925</v>
      </c>
      <c r="D304" s="2">
        <f>MACD!E304</f>
        <v>9.6962403848310785E-3</v>
      </c>
      <c r="E304" s="2">
        <f>MACD!F304</f>
        <v>1.8180886580075797E-2</v>
      </c>
      <c r="F304" s="2">
        <f>'Moving Avg'!D304</f>
        <v>1.9520200000000003</v>
      </c>
      <c r="G304" s="2">
        <f>'Moving Avg'!F304</f>
        <v>1.9631600000000002</v>
      </c>
      <c r="H304" s="2">
        <f>'Moving Avg'!G304</f>
        <v>1.9887319999999997</v>
      </c>
      <c r="I304" s="2">
        <f>'Moving Avg'!H304</f>
        <v>2.2609195000000013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0"/>
        <v>25</v>
      </c>
      <c r="N304" s="8">
        <f t="shared" si="41"/>
        <v>45</v>
      </c>
      <c r="O304" s="8">
        <f t="shared" si="42"/>
        <v>0</v>
      </c>
      <c r="P304" s="8">
        <f t="shared" si="43"/>
        <v>100</v>
      </c>
      <c r="Q304" s="9">
        <f t="shared" si="44"/>
        <v>39.5</v>
      </c>
      <c r="R304" s="9">
        <f t="shared" si="45"/>
        <v>39</v>
      </c>
      <c r="S304" s="9">
        <f t="shared" si="46"/>
        <v>55.5</v>
      </c>
      <c r="T304" s="9">
        <f t="shared" si="47"/>
        <v>42.5</v>
      </c>
      <c r="U304" s="8">
        <f t="shared" si="48"/>
        <v>44.666666666666664</v>
      </c>
      <c r="V304" s="8">
        <f t="shared" si="49"/>
        <v>44.125</v>
      </c>
    </row>
    <row r="305" spans="1:22" ht="13.5" x14ac:dyDescent="0.25">
      <c r="A305" s="3">
        <f>RSI!A305</f>
        <v>42450</v>
      </c>
      <c r="B305" s="2">
        <f>RSI!B305</f>
        <v>1.9356</v>
      </c>
      <c r="C305" s="2">
        <f>RSI!I305</f>
        <v>44.522303445739631</v>
      </c>
      <c r="D305" s="2">
        <f>MACD!E305</f>
        <v>1.2797790120147479E-2</v>
      </c>
      <c r="E305" s="2">
        <f>MACD!F305</f>
        <v>1.7104267288090134E-2</v>
      </c>
      <c r="F305" s="2">
        <f>'Moving Avg'!D305</f>
        <v>1.9520200000000003</v>
      </c>
      <c r="G305" s="2">
        <f>'Moving Avg'!F305</f>
        <v>1.9602300000000004</v>
      </c>
      <c r="H305" s="2">
        <f>'Moving Avg'!G305</f>
        <v>1.9854479999999994</v>
      </c>
      <c r="I305" s="2">
        <f>'Moving Avg'!H305</f>
        <v>2.2573415000000012</v>
      </c>
      <c r="J305" s="6" t="str">
        <f>OBV!F305</f>
        <v>BULLISH</v>
      </c>
      <c r="K305" s="6" t="str">
        <f>OBV!G305</f>
        <v>STRONG</v>
      </c>
      <c r="L305" s="6" t="str">
        <f>OBV!H305</f>
        <v>NEUTRAL</v>
      </c>
      <c r="M305" s="8">
        <f t="shared" si="40"/>
        <v>25</v>
      </c>
      <c r="N305" s="8">
        <f t="shared" si="41"/>
        <v>45</v>
      </c>
      <c r="O305" s="8">
        <f t="shared" si="42"/>
        <v>0</v>
      </c>
      <c r="P305" s="8">
        <f t="shared" si="43"/>
        <v>66</v>
      </c>
      <c r="Q305" s="9">
        <f t="shared" si="44"/>
        <v>34.4</v>
      </c>
      <c r="R305" s="9">
        <f t="shared" si="45"/>
        <v>30.5</v>
      </c>
      <c r="S305" s="9">
        <f t="shared" si="46"/>
        <v>40.200000000000003</v>
      </c>
      <c r="T305" s="9">
        <f t="shared" si="47"/>
        <v>34</v>
      </c>
      <c r="U305" s="8">
        <f t="shared" si="48"/>
        <v>35.033333333333339</v>
      </c>
      <c r="V305" s="8">
        <f t="shared" si="49"/>
        <v>34.775000000000006</v>
      </c>
    </row>
    <row r="306" spans="1:22" ht="13.5" x14ac:dyDescent="0.25">
      <c r="A306" s="3">
        <f>RSI!A306</f>
        <v>42451</v>
      </c>
      <c r="B306" s="2">
        <f>RSI!B306</f>
        <v>1.9238999999999999</v>
      </c>
      <c r="C306" s="2">
        <f>RSI!I306</f>
        <v>43.202262595431016</v>
      </c>
      <c r="D306" s="2">
        <f>MACD!E306</f>
        <v>1.5642619227644428E-2</v>
      </c>
      <c r="E306" s="2">
        <f>MACD!F306</f>
        <v>1.6811937676000994E-2</v>
      </c>
      <c r="F306" s="2">
        <f>'Moving Avg'!D306</f>
        <v>1.96024</v>
      </c>
      <c r="G306" s="2">
        <f>'Moving Avg'!F306</f>
        <v>1.9596450000000005</v>
      </c>
      <c r="H306" s="2">
        <f>'Moving Avg'!G306</f>
        <v>1.9819299999999995</v>
      </c>
      <c r="I306" s="2">
        <f>'Moving Avg'!H306</f>
        <v>2.2537640000000017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  <c r="M306" s="8">
        <f t="shared" si="40"/>
        <v>25</v>
      </c>
      <c r="N306" s="8">
        <f t="shared" si="41"/>
        <v>45</v>
      </c>
      <c r="O306" s="8">
        <f t="shared" si="42"/>
        <v>0</v>
      </c>
      <c r="P306" s="8">
        <f t="shared" si="43"/>
        <v>100</v>
      </c>
      <c r="Q306" s="9">
        <f t="shared" si="44"/>
        <v>39.5</v>
      </c>
      <c r="R306" s="9">
        <f t="shared" si="45"/>
        <v>39</v>
      </c>
      <c r="S306" s="9">
        <f t="shared" si="46"/>
        <v>55.5</v>
      </c>
      <c r="T306" s="9">
        <f t="shared" si="47"/>
        <v>42.5</v>
      </c>
      <c r="U306" s="8">
        <f t="shared" si="48"/>
        <v>44.666666666666664</v>
      </c>
      <c r="V306" s="8">
        <f t="shared" si="49"/>
        <v>44.125</v>
      </c>
    </row>
    <row r="307" spans="1:22" ht="13.5" x14ac:dyDescent="0.25">
      <c r="A307" s="3">
        <f>RSI!A307</f>
        <v>42452</v>
      </c>
      <c r="B307" s="2">
        <f>RSI!B307</f>
        <v>1.9356</v>
      </c>
      <c r="C307" s="2">
        <f>RSI!I307</f>
        <v>44.959681789516146</v>
      </c>
      <c r="D307" s="2">
        <f>MACD!E307</f>
        <v>1.7494350075653253E-2</v>
      </c>
      <c r="E307" s="2">
        <f>MACD!F307</f>
        <v>1.6948420155931447E-2</v>
      </c>
      <c r="F307" s="2">
        <f>'Moving Avg'!D307</f>
        <v>1.9543799999999998</v>
      </c>
      <c r="G307" s="2">
        <f>'Moving Avg'!F307</f>
        <v>1.9575900000000004</v>
      </c>
      <c r="H307" s="2">
        <f>'Moving Avg'!G307</f>
        <v>1.9788799999999998</v>
      </c>
      <c r="I307" s="2">
        <f>'Moving Avg'!H307</f>
        <v>2.2494530000000021</v>
      </c>
      <c r="J307" s="6" t="str">
        <f>OBV!F307</f>
        <v>BULLISH</v>
      </c>
      <c r="K307" s="6" t="str">
        <f>OBV!G307</f>
        <v>STRONG</v>
      </c>
      <c r="L307" s="6" t="str">
        <f>OBV!H307</f>
        <v>BULLISH DIVERGENCE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83</v>
      </c>
      <c r="Q307" s="9">
        <f t="shared" si="44"/>
        <v>21.2</v>
      </c>
      <c r="R307" s="9">
        <f t="shared" si="45"/>
        <v>25.75</v>
      </c>
      <c r="S307" s="9">
        <f t="shared" si="46"/>
        <v>41.1</v>
      </c>
      <c r="T307" s="9">
        <f t="shared" si="47"/>
        <v>27</v>
      </c>
      <c r="U307" s="8">
        <f t="shared" si="48"/>
        <v>29.350000000000005</v>
      </c>
      <c r="V307" s="8">
        <f t="shared" si="49"/>
        <v>28.762500000000003</v>
      </c>
    </row>
    <row r="308" spans="1:22" ht="13.5" x14ac:dyDescent="0.25">
      <c r="A308" s="3">
        <f>RSI!A308</f>
        <v>42453</v>
      </c>
      <c r="B308" s="2">
        <f>RSI!B308</f>
        <v>1.9356</v>
      </c>
      <c r="C308" s="2">
        <f>RSI!I308</f>
        <v>44.959681789516154</v>
      </c>
      <c r="D308" s="2">
        <f>MACD!E308</f>
        <v>1.2064858858843674E-2</v>
      </c>
      <c r="E308" s="2">
        <f>MACD!F308</f>
        <v>1.5971707896513893E-2</v>
      </c>
      <c r="F308" s="2">
        <f>'Moving Avg'!D308</f>
        <v>1.9438200000000001</v>
      </c>
      <c r="G308" s="2">
        <f>'Moving Avg'!F308</f>
        <v>1.9546600000000001</v>
      </c>
      <c r="H308" s="2">
        <f>'Moving Avg'!G308</f>
        <v>1.9765339999999996</v>
      </c>
      <c r="I308" s="2">
        <f>'Moving Avg'!H308</f>
        <v>2.2453180000000024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45</v>
      </c>
      <c r="O308" s="8">
        <f t="shared" si="42"/>
        <v>0</v>
      </c>
      <c r="P308" s="8">
        <f t="shared" si="43"/>
        <v>16.5</v>
      </c>
      <c r="Q308" s="9">
        <f t="shared" si="44"/>
        <v>26.975000000000001</v>
      </c>
      <c r="R308" s="9">
        <f t="shared" si="45"/>
        <v>18.125</v>
      </c>
      <c r="S308" s="9">
        <f t="shared" si="46"/>
        <v>17.925000000000001</v>
      </c>
      <c r="T308" s="9">
        <f t="shared" si="47"/>
        <v>21.625</v>
      </c>
      <c r="U308" s="8">
        <f t="shared" si="48"/>
        <v>21.008333333333336</v>
      </c>
      <c r="V308" s="8">
        <f t="shared" si="49"/>
        <v>21.162500000000001</v>
      </c>
    </row>
    <row r="309" spans="1:22" ht="13.5" x14ac:dyDescent="0.25">
      <c r="A309" s="3">
        <f>RSI!A309</f>
        <v>42454</v>
      </c>
      <c r="B309" s="2">
        <f>RSI!B309</f>
        <v>1.9297</v>
      </c>
      <c r="C309" s="2">
        <f>RSI!I309</f>
        <v>44.160557386812755</v>
      </c>
      <c r="D309" s="2">
        <f>MACD!E309</f>
        <v>8.1105297418688771E-3</v>
      </c>
      <c r="E309" s="2">
        <f>MACD!F309</f>
        <v>1.4399472265584891E-2</v>
      </c>
      <c r="F309" s="2">
        <f>'Moving Avg'!D309</f>
        <v>1.9320799999999998</v>
      </c>
      <c r="G309" s="2">
        <f>'Moving Avg'!F309</f>
        <v>1.9543649999999999</v>
      </c>
      <c r="H309" s="2">
        <f>'Moving Avg'!G309</f>
        <v>1.9752439999999996</v>
      </c>
      <c r="I309" s="2">
        <f>'Moving Avg'!H309</f>
        <v>2.2412120000000026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25</v>
      </c>
      <c r="N309" s="8">
        <f t="shared" si="41"/>
        <v>45</v>
      </c>
      <c r="O309" s="8">
        <f t="shared" si="42"/>
        <v>0</v>
      </c>
      <c r="P309" s="8">
        <f t="shared" si="43"/>
        <v>16.5</v>
      </c>
      <c r="Q309" s="9">
        <f t="shared" si="44"/>
        <v>26.975000000000001</v>
      </c>
      <c r="R309" s="9">
        <f t="shared" si="45"/>
        <v>18.125</v>
      </c>
      <c r="S309" s="9">
        <f t="shared" si="46"/>
        <v>17.925000000000001</v>
      </c>
      <c r="T309" s="9">
        <f t="shared" si="47"/>
        <v>21.625</v>
      </c>
      <c r="U309" s="8">
        <f t="shared" si="48"/>
        <v>21.008333333333336</v>
      </c>
      <c r="V309" s="8">
        <f t="shared" si="49"/>
        <v>21.162500000000001</v>
      </c>
    </row>
    <row r="310" spans="1:22" ht="13.5" x14ac:dyDescent="0.25">
      <c r="A310" s="3">
        <f>RSI!A310</f>
        <v>42457</v>
      </c>
      <c r="B310" s="2">
        <f>RSI!B310</f>
        <v>1.9356</v>
      </c>
      <c r="C310" s="2">
        <f>RSI!I310</f>
        <v>45.209332655298397</v>
      </c>
      <c r="D310" s="2">
        <f>MACD!E310</f>
        <v>4.5501803796597073E-3</v>
      </c>
      <c r="E310" s="2">
        <f>MACD!F310</f>
        <v>1.2429613888399854E-2</v>
      </c>
      <c r="F310" s="2">
        <f>'Moving Avg'!D310</f>
        <v>1.9320799999999998</v>
      </c>
      <c r="G310" s="2">
        <f>'Moving Avg'!F310</f>
        <v>1.9543649999999999</v>
      </c>
      <c r="H310" s="2">
        <f>'Moving Avg'!G310</f>
        <v>1.9733679999999996</v>
      </c>
      <c r="I310" s="2">
        <f>'Moving Avg'!H310</f>
        <v>2.2375170000000026</v>
      </c>
      <c r="J310" s="6" t="str">
        <f>OBV!F310</f>
        <v>BULLISH</v>
      </c>
      <c r="K310" s="6" t="str">
        <f>OBV!G310</f>
        <v>NEUTRAL</v>
      </c>
      <c r="L310" s="6" t="str">
        <f>OBV!H310</f>
        <v>NEUTRAL</v>
      </c>
      <c r="M310" s="8">
        <f t="shared" si="40"/>
        <v>25</v>
      </c>
      <c r="N310" s="8">
        <f t="shared" si="41"/>
        <v>45</v>
      </c>
      <c r="O310" s="8">
        <f t="shared" si="42"/>
        <v>0</v>
      </c>
      <c r="P310" s="8">
        <f t="shared" si="43"/>
        <v>49.5</v>
      </c>
      <c r="Q310" s="9">
        <f t="shared" si="44"/>
        <v>31.925000000000001</v>
      </c>
      <c r="R310" s="9">
        <f t="shared" si="45"/>
        <v>26.375</v>
      </c>
      <c r="S310" s="9">
        <f t="shared" si="46"/>
        <v>32.775000000000006</v>
      </c>
      <c r="T310" s="9">
        <f t="shared" si="47"/>
        <v>29.875</v>
      </c>
      <c r="U310" s="8">
        <f t="shared" si="48"/>
        <v>30.358333333333334</v>
      </c>
      <c r="V310" s="8">
        <f t="shared" si="49"/>
        <v>30.237500000000001</v>
      </c>
    </row>
    <row r="311" spans="1:22" ht="13.5" x14ac:dyDescent="0.25">
      <c r="A311" s="3">
        <f>RSI!A311</f>
        <v>42458</v>
      </c>
      <c r="B311" s="2">
        <f>RSI!B311</f>
        <v>1.9356</v>
      </c>
      <c r="C311" s="2">
        <f>RSI!I311</f>
        <v>45.209332655298404</v>
      </c>
      <c r="D311" s="2">
        <f>MACD!E311</f>
        <v>-6.4141979568821395E-3</v>
      </c>
      <c r="E311" s="2">
        <f>MACD!F311</f>
        <v>8.6608515193434561E-3</v>
      </c>
      <c r="F311" s="2">
        <f>'Moving Avg'!D311</f>
        <v>1.93442</v>
      </c>
      <c r="G311" s="2">
        <f>'Moving Avg'!F311</f>
        <v>1.9543649999999999</v>
      </c>
      <c r="H311" s="2">
        <f>'Moving Avg'!G311</f>
        <v>1.9726639999999995</v>
      </c>
      <c r="I311" s="2">
        <f>'Moving Avg'!H311</f>
        <v>2.2338805000000024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  <c r="M311" s="8">
        <f t="shared" si="40"/>
        <v>25</v>
      </c>
      <c r="N311" s="8">
        <f t="shared" si="41"/>
        <v>45</v>
      </c>
      <c r="O311" s="8">
        <f t="shared" si="42"/>
        <v>0</v>
      </c>
      <c r="P311" s="8">
        <f t="shared" si="43"/>
        <v>100</v>
      </c>
      <c r="Q311" s="9">
        <f t="shared" si="44"/>
        <v>39.5</v>
      </c>
      <c r="R311" s="9">
        <f t="shared" si="45"/>
        <v>39</v>
      </c>
      <c r="S311" s="9">
        <f t="shared" si="46"/>
        <v>55.5</v>
      </c>
      <c r="T311" s="9">
        <f t="shared" si="47"/>
        <v>42.5</v>
      </c>
      <c r="U311" s="8">
        <f t="shared" si="48"/>
        <v>44.666666666666664</v>
      </c>
      <c r="V311" s="8">
        <f t="shared" si="49"/>
        <v>44.125</v>
      </c>
    </row>
    <row r="312" spans="1:22" ht="13.5" x14ac:dyDescent="0.25">
      <c r="A312" s="3">
        <f>RSI!A312</f>
        <v>42459</v>
      </c>
      <c r="B312" s="2">
        <f>RSI!B312</f>
        <v>1.9179999999999999</v>
      </c>
      <c r="C312" s="2">
        <f>RSI!I312</f>
        <v>42.45092443686373</v>
      </c>
      <c r="D312" s="2">
        <f>MACD!E312</f>
        <v>-1.5986630586524164E-3</v>
      </c>
      <c r="E312" s="2">
        <f>MACD!F312</f>
        <v>6.6089486037442819E-3</v>
      </c>
      <c r="F312" s="2">
        <f>'Moving Avg'!D312</f>
        <v>1.9309000000000001</v>
      </c>
      <c r="G312" s="2">
        <f>'Moving Avg'!F312</f>
        <v>1.9508449999999999</v>
      </c>
      <c r="H312" s="2">
        <f>'Moving Avg'!G312</f>
        <v>1.9733679999999996</v>
      </c>
      <c r="I312" s="2">
        <f>'Moving Avg'!H312</f>
        <v>2.2302440000000026</v>
      </c>
      <c r="J312" s="6" t="str">
        <f>OBV!F312</f>
        <v>BULLISH</v>
      </c>
      <c r="K312" s="6" t="str">
        <f>OBV!G312</f>
        <v>NEUTRAL</v>
      </c>
      <c r="L312" s="6" t="str">
        <f>OBV!H312</f>
        <v>BULLISH DIVERGENCE</v>
      </c>
      <c r="M312" s="8">
        <f t="shared" si="40"/>
        <v>25</v>
      </c>
      <c r="N312" s="8">
        <f t="shared" si="41"/>
        <v>45</v>
      </c>
      <c r="O312" s="8">
        <f t="shared" si="42"/>
        <v>0</v>
      </c>
      <c r="P312" s="8">
        <f t="shared" si="43"/>
        <v>66.5</v>
      </c>
      <c r="Q312" s="9">
        <f t="shared" si="44"/>
        <v>34.475000000000001</v>
      </c>
      <c r="R312" s="9">
        <f t="shared" si="45"/>
        <v>30.625</v>
      </c>
      <c r="S312" s="9">
        <f t="shared" si="46"/>
        <v>40.424999999999997</v>
      </c>
      <c r="T312" s="9">
        <f t="shared" si="47"/>
        <v>34.125</v>
      </c>
      <c r="U312" s="8">
        <f t="shared" si="48"/>
        <v>35.174999999999997</v>
      </c>
      <c r="V312" s="8">
        <f t="shared" si="49"/>
        <v>34.912499999999994</v>
      </c>
    </row>
    <row r="313" spans="1:22" ht="13.5" x14ac:dyDescent="0.25">
      <c r="A313" s="3">
        <f>RSI!A313</f>
        <v>42460</v>
      </c>
      <c r="B313" s="2">
        <f>RSI!B313</f>
        <v>1.8652</v>
      </c>
      <c r="C313" s="2">
        <f>RSI!I313</f>
        <v>35.460799974686537</v>
      </c>
      <c r="D313" s="2">
        <f>MACD!E313</f>
        <v>1.0253378961996074E-2</v>
      </c>
      <c r="E313" s="2">
        <f>MACD!F313</f>
        <v>7.3378346753946409E-3</v>
      </c>
      <c r="F313" s="2">
        <f>'Moving Avg'!D313</f>
        <v>1.9168200000000002</v>
      </c>
      <c r="G313" s="2">
        <f>'Moving Avg'!F313</f>
        <v>1.9446850000000002</v>
      </c>
      <c r="H313" s="2">
        <f>'Moving Avg'!G313</f>
        <v>1.9727819999999991</v>
      </c>
      <c r="I313" s="2">
        <f>'Moving Avg'!H313</f>
        <v>2.2265195000000024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16.5</v>
      </c>
      <c r="Q313" s="9">
        <f t="shared" si="44"/>
        <v>11.225</v>
      </c>
      <c r="R313" s="9">
        <f t="shared" si="45"/>
        <v>9.125</v>
      </c>
      <c r="S313" s="9">
        <f t="shared" si="46"/>
        <v>11.175000000000001</v>
      </c>
      <c r="T313" s="9">
        <f t="shared" si="47"/>
        <v>10.375</v>
      </c>
      <c r="U313" s="8">
        <f t="shared" si="48"/>
        <v>10.508333333333335</v>
      </c>
      <c r="V313" s="8">
        <f t="shared" si="49"/>
        <v>10.475000000000001</v>
      </c>
    </row>
    <row r="314" spans="1:22" ht="13.5" x14ac:dyDescent="0.25">
      <c r="A314" s="3">
        <f>RSI!A314</f>
        <v>42461</v>
      </c>
      <c r="B314" s="2">
        <f>RSI!B314</f>
        <v>1.7655000000000001</v>
      </c>
      <c r="C314" s="2">
        <f>RSI!I314</f>
        <v>26.565483555983832</v>
      </c>
      <c r="D314" s="2">
        <f>MACD!E314</f>
        <v>2.8211493035587232E-2</v>
      </c>
      <c r="E314" s="2">
        <f>MACD!F314</f>
        <v>1.151256634743316E-2</v>
      </c>
      <c r="F314" s="2">
        <f>'Moving Avg'!D314</f>
        <v>1.88398</v>
      </c>
      <c r="G314" s="2">
        <f>'Moving Avg'!F314</f>
        <v>1.9332500000000004</v>
      </c>
      <c r="H314" s="2">
        <f>'Moving Avg'!G314</f>
        <v>1.9718439999999993</v>
      </c>
      <c r="I314" s="2">
        <f>'Moving Avg'!H314</f>
        <v>2.2220030000000026</v>
      </c>
      <c r="J314" s="6" t="str">
        <f>OBV!F314</f>
        <v>BEARISH</v>
      </c>
      <c r="K314" s="6" t="str">
        <f>OBV!G314</f>
        <v>WEAK</v>
      </c>
      <c r="L314" s="6" t="str">
        <f>OBV!H314</f>
        <v>CONFIRMED BEARISH</v>
      </c>
      <c r="M314" s="8">
        <f t="shared" si="40"/>
        <v>50</v>
      </c>
      <c r="N314" s="8">
        <f t="shared" si="41"/>
        <v>0</v>
      </c>
      <c r="O314" s="8">
        <f t="shared" si="42"/>
        <v>0</v>
      </c>
      <c r="P314" s="8">
        <f t="shared" si="43"/>
        <v>0</v>
      </c>
      <c r="Q314" s="9">
        <f t="shared" si="44"/>
        <v>17.5</v>
      </c>
      <c r="R314" s="9">
        <f t="shared" si="45"/>
        <v>10</v>
      </c>
      <c r="S314" s="9">
        <f t="shared" si="46"/>
        <v>7.5</v>
      </c>
      <c r="T314" s="9">
        <f t="shared" si="47"/>
        <v>12.5</v>
      </c>
      <c r="U314" s="8">
        <f t="shared" si="48"/>
        <v>11.666666666666666</v>
      </c>
      <c r="V314" s="8">
        <f t="shared" si="49"/>
        <v>11.875</v>
      </c>
    </row>
    <row r="315" spans="1:22" ht="13.5" x14ac:dyDescent="0.25">
      <c r="A315" s="3">
        <f>RSI!A315</f>
        <v>42464</v>
      </c>
      <c r="B315" s="2">
        <f>RSI!B315</f>
        <v>1.8007</v>
      </c>
      <c r="C315" s="2">
        <f>RSI!I315</f>
        <v>32.959615010416869</v>
      </c>
      <c r="D315" s="2">
        <f>MACD!E315</f>
        <v>3.3769428642695942E-2</v>
      </c>
      <c r="E315" s="2">
        <f>MACD!F315</f>
        <v>1.5963938806485715E-2</v>
      </c>
      <c r="F315" s="2">
        <f>'Moving Avg'!D315</f>
        <v>1.857</v>
      </c>
      <c r="G315" s="2">
        <f>'Moving Avg'!F315</f>
        <v>1.9238650000000004</v>
      </c>
      <c r="H315" s="2">
        <f>'Moving Avg'!G315</f>
        <v>1.9716099999999994</v>
      </c>
      <c r="I315" s="2">
        <f>'Moving Avg'!H315</f>
        <v>2.2178970000000024</v>
      </c>
      <c r="J315" s="6" t="str">
        <f>OBV!F315</f>
        <v>BEARISH</v>
      </c>
      <c r="K315" s="6" t="str">
        <f>OBV!G315</f>
        <v>WEAK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0</v>
      </c>
      <c r="P315" s="8">
        <f t="shared" si="43"/>
        <v>0</v>
      </c>
      <c r="Q315" s="9">
        <f t="shared" si="44"/>
        <v>8.75</v>
      </c>
      <c r="R315" s="9">
        <f t="shared" si="45"/>
        <v>5</v>
      </c>
      <c r="S315" s="9">
        <f t="shared" si="46"/>
        <v>3.75</v>
      </c>
      <c r="T315" s="9">
        <f t="shared" si="47"/>
        <v>6.25</v>
      </c>
      <c r="U315" s="8">
        <f t="shared" si="48"/>
        <v>5.833333333333333</v>
      </c>
      <c r="V315" s="8">
        <f t="shared" si="49"/>
        <v>5.9375</v>
      </c>
    </row>
    <row r="316" spans="1:22" ht="13.5" x14ac:dyDescent="0.25">
      <c r="A316" s="3">
        <f>RSI!A316</f>
        <v>42465</v>
      </c>
      <c r="B316" s="2">
        <f>RSI!B316</f>
        <v>1.7596000000000001</v>
      </c>
      <c r="C316" s="2">
        <f>RSI!I316</f>
        <v>29.707058746443522</v>
      </c>
      <c r="D316" s="2">
        <f>MACD!E316</f>
        <v>4.0520866185100646E-2</v>
      </c>
      <c r="E316" s="2">
        <f>MACD!F316</f>
        <v>2.0875324282208702E-2</v>
      </c>
      <c r="F316" s="2">
        <f>'Moving Avg'!D316</f>
        <v>1.8218000000000001</v>
      </c>
      <c r="G316" s="2">
        <f>'Moving Avg'!F316</f>
        <v>1.9127200000000002</v>
      </c>
      <c r="H316" s="2">
        <f>'Moving Avg'!G316</f>
        <v>1.9716099999999996</v>
      </c>
      <c r="I316" s="2">
        <f>'Moving Avg'!H316</f>
        <v>2.2130285000000027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  <c r="M316" s="8">
        <f t="shared" si="40"/>
        <v>50</v>
      </c>
      <c r="N316" s="8">
        <f t="shared" si="41"/>
        <v>0</v>
      </c>
      <c r="O316" s="8">
        <f t="shared" si="42"/>
        <v>0</v>
      </c>
      <c r="P316" s="8">
        <f t="shared" si="43"/>
        <v>0</v>
      </c>
      <c r="Q316" s="9">
        <f t="shared" si="44"/>
        <v>17.5</v>
      </c>
      <c r="R316" s="9">
        <f t="shared" si="45"/>
        <v>10</v>
      </c>
      <c r="S316" s="9">
        <f t="shared" si="46"/>
        <v>7.5</v>
      </c>
      <c r="T316" s="9">
        <f t="shared" si="47"/>
        <v>12.5</v>
      </c>
      <c r="U316" s="8">
        <f t="shared" si="48"/>
        <v>11.666666666666666</v>
      </c>
      <c r="V316" s="8">
        <f t="shared" si="49"/>
        <v>11.875</v>
      </c>
    </row>
    <row r="317" spans="1:22" ht="13.5" x14ac:dyDescent="0.25">
      <c r="A317" s="3">
        <f>RSI!A317</f>
        <v>42466</v>
      </c>
      <c r="B317" s="2">
        <f>RSI!B317</f>
        <v>1.7596000000000001</v>
      </c>
      <c r="C317" s="2">
        <f>RSI!I317</f>
        <v>29.707058746443522</v>
      </c>
      <c r="D317" s="2">
        <f>MACD!E317</f>
        <v>4.9021042422767502E-2</v>
      </c>
      <c r="E317" s="2">
        <f>MACD!F317</f>
        <v>2.6504467910320462E-2</v>
      </c>
      <c r="F317" s="2">
        <f>'Moving Avg'!D317</f>
        <v>1.7901199999999999</v>
      </c>
      <c r="G317" s="2">
        <f>'Moving Avg'!F317</f>
        <v>1.901575</v>
      </c>
      <c r="H317" s="2">
        <f>'Moving Avg'!G317</f>
        <v>1.9716100000000001</v>
      </c>
      <c r="I317" s="2">
        <f>'Moving Avg'!H317</f>
        <v>2.2083360000000023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  <c r="M317" s="8">
        <f t="shared" si="40"/>
        <v>50</v>
      </c>
      <c r="N317" s="8">
        <f t="shared" si="41"/>
        <v>0</v>
      </c>
      <c r="O317" s="8">
        <f t="shared" si="42"/>
        <v>0</v>
      </c>
      <c r="P317" s="8">
        <f t="shared" si="43"/>
        <v>0</v>
      </c>
      <c r="Q317" s="9">
        <f t="shared" si="44"/>
        <v>17.5</v>
      </c>
      <c r="R317" s="9">
        <f t="shared" si="45"/>
        <v>10</v>
      </c>
      <c r="S317" s="9">
        <f t="shared" si="46"/>
        <v>7.5</v>
      </c>
      <c r="T317" s="9">
        <f t="shared" si="47"/>
        <v>12.5</v>
      </c>
      <c r="U317" s="8">
        <f t="shared" si="48"/>
        <v>11.666666666666666</v>
      </c>
      <c r="V317" s="8">
        <f t="shared" si="49"/>
        <v>11.875</v>
      </c>
    </row>
    <row r="318" spans="1:22" ht="13.5" x14ac:dyDescent="0.25">
      <c r="A318" s="3">
        <f>RSI!A318</f>
        <v>42467</v>
      </c>
      <c r="B318" s="2">
        <f>RSI!B318</f>
        <v>1.7596000000000001</v>
      </c>
      <c r="C318" s="2">
        <f>RSI!I318</f>
        <v>29.707058746443522</v>
      </c>
      <c r="D318" s="2">
        <f>MACD!E318</f>
        <v>5.7127778307859423E-2</v>
      </c>
      <c r="E318" s="2">
        <f>MACD!F318</f>
        <v>3.2629129989828254E-2</v>
      </c>
      <c r="F318" s="2">
        <f>'Moving Avg'!D318</f>
        <v>1.7690000000000001</v>
      </c>
      <c r="G318" s="2">
        <f>'Moving Avg'!F318</f>
        <v>1.8927749999999999</v>
      </c>
      <c r="H318" s="2">
        <f>'Moving Avg'!G318</f>
        <v>1.9716100000000003</v>
      </c>
      <c r="I318" s="2">
        <f>'Moving Avg'!H318</f>
        <v>2.2036435000000019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  <c r="M318" s="8">
        <f t="shared" si="40"/>
        <v>50</v>
      </c>
      <c r="N318" s="8">
        <f t="shared" si="41"/>
        <v>0</v>
      </c>
      <c r="O318" s="8">
        <f t="shared" si="42"/>
        <v>0</v>
      </c>
      <c r="P318" s="8">
        <f t="shared" si="43"/>
        <v>0</v>
      </c>
      <c r="Q318" s="9">
        <f t="shared" si="44"/>
        <v>17.5</v>
      </c>
      <c r="R318" s="9">
        <f t="shared" si="45"/>
        <v>10</v>
      </c>
      <c r="S318" s="9">
        <f t="shared" si="46"/>
        <v>7.5</v>
      </c>
      <c r="T318" s="9">
        <f t="shared" si="47"/>
        <v>12.5</v>
      </c>
      <c r="U318" s="8">
        <f t="shared" si="48"/>
        <v>11.666666666666666</v>
      </c>
      <c r="V318" s="8">
        <f t="shared" si="49"/>
        <v>11.875</v>
      </c>
    </row>
    <row r="319" spans="1:22" ht="13.5" x14ac:dyDescent="0.25">
      <c r="A319" s="3">
        <f>RSI!A319</f>
        <v>42468</v>
      </c>
      <c r="B319" s="2">
        <f>RSI!B319</f>
        <v>1.8007</v>
      </c>
      <c r="C319" s="2">
        <f>RSI!I319</f>
        <v>37.420194051858829</v>
      </c>
      <c r="D319" s="2">
        <f>MACD!E319</f>
        <v>6.0881741997798944E-2</v>
      </c>
      <c r="E319" s="2">
        <f>MACD!F319</f>
        <v>3.8279652391422392E-2</v>
      </c>
      <c r="F319" s="2">
        <f>'Moving Avg'!D319</f>
        <v>1.7760399999999996</v>
      </c>
      <c r="G319" s="2">
        <f>'Moving Avg'!F319</f>
        <v>1.8860300000000003</v>
      </c>
      <c r="H319" s="2">
        <f>'Moving Avg'!G319</f>
        <v>1.9730180000000004</v>
      </c>
      <c r="I319" s="2">
        <f>'Moving Avg'!H319</f>
        <v>2.1993030000000022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100</v>
      </c>
      <c r="Q319" s="9">
        <f t="shared" si="44"/>
        <v>23.75</v>
      </c>
      <c r="R319" s="9">
        <f t="shared" si="45"/>
        <v>30</v>
      </c>
      <c r="S319" s="9">
        <f t="shared" si="46"/>
        <v>48.75</v>
      </c>
      <c r="T319" s="9">
        <f t="shared" si="47"/>
        <v>31.25</v>
      </c>
      <c r="U319" s="8">
        <f t="shared" si="48"/>
        <v>34.166666666666664</v>
      </c>
      <c r="V319" s="8">
        <f t="shared" si="49"/>
        <v>33.4375</v>
      </c>
    </row>
    <row r="320" spans="1:22" ht="13.5" x14ac:dyDescent="0.25">
      <c r="A320" s="3">
        <f>RSI!A320</f>
        <v>42471</v>
      </c>
      <c r="B320" s="2">
        <f>RSI!B320</f>
        <v>1.8416999999999999</v>
      </c>
      <c r="C320" s="2">
        <f>RSI!I320</f>
        <v>44.019288800563608</v>
      </c>
      <c r="D320" s="2">
        <f>MACD!E320</f>
        <v>6.246981335603885E-2</v>
      </c>
      <c r="E320" s="2">
        <f>MACD!F320</f>
        <v>4.3117684584345686E-2</v>
      </c>
      <c r="F320" s="2">
        <f>'Moving Avg'!D320</f>
        <v>1.78424</v>
      </c>
      <c r="G320" s="2">
        <f>'Moving Avg'!F320</f>
        <v>1.8813350000000004</v>
      </c>
      <c r="H320" s="2">
        <f>'Moving Avg'!G320</f>
        <v>1.9732520000000002</v>
      </c>
      <c r="I320" s="2">
        <f>'Moving Avg'!H320</f>
        <v>2.1953145000000021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83.5</v>
      </c>
      <c r="Q320" s="9">
        <f t="shared" si="44"/>
        <v>21.274999999999999</v>
      </c>
      <c r="R320" s="9">
        <f t="shared" si="45"/>
        <v>25.875</v>
      </c>
      <c r="S320" s="9">
        <f t="shared" si="46"/>
        <v>41.325000000000003</v>
      </c>
      <c r="T320" s="9">
        <f t="shared" si="47"/>
        <v>27.125</v>
      </c>
      <c r="U320" s="8">
        <f t="shared" si="48"/>
        <v>29.491666666666664</v>
      </c>
      <c r="V320" s="8">
        <f t="shared" si="49"/>
        <v>28.9</v>
      </c>
    </row>
    <row r="321" spans="1:22" ht="13.5" x14ac:dyDescent="0.25">
      <c r="A321" s="3">
        <f>RSI!A321</f>
        <v>42472</v>
      </c>
      <c r="B321" s="2">
        <f>RSI!B321</f>
        <v>1.8416999999999999</v>
      </c>
      <c r="C321" s="2">
        <f>RSI!I321</f>
        <v>44.019288800563608</v>
      </c>
      <c r="D321" s="2">
        <f>MACD!E321</f>
        <v>6.4072207572824613E-2</v>
      </c>
      <c r="E321" s="2">
        <f>MACD!F321</f>
        <v>4.730858918204147E-2</v>
      </c>
      <c r="F321" s="2">
        <f>'Moving Avg'!D321</f>
        <v>1.8006599999999999</v>
      </c>
      <c r="G321" s="2">
        <f>'Moving Avg'!F321</f>
        <v>1.8792800000000003</v>
      </c>
      <c r="H321" s="2">
        <f>'Moving Avg'!G321</f>
        <v>1.9712560000000006</v>
      </c>
      <c r="I321" s="2">
        <f>'Moving Avg'!H321</f>
        <v>2.1913260000000019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100</v>
      </c>
      <c r="Q321" s="9">
        <f t="shared" si="44"/>
        <v>23.75</v>
      </c>
      <c r="R321" s="9">
        <f t="shared" si="45"/>
        <v>30</v>
      </c>
      <c r="S321" s="9">
        <f t="shared" si="46"/>
        <v>48.75</v>
      </c>
      <c r="T321" s="9">
        <f t="shared" si="47"/>
        <v>31.25</v>
      </c>
      <c r="U321" s="8">
        <f t="shared" si="48"/>
        <v>34.166666666666664</v>
      </c>
      <c r="V321" s="8">
        <f t="shared" si="49"/>
        <v>33.4375</v>
      </c>
    </row>
    <row r="322" spans="1:22" ht="13.5" x14ac:dyDescent="0.25">
      <c r="A322" s="3">
        <f>RSI!A322</f>
        <v>42473</v>
      </c>
      <c r="B322" s="2">
        <f>RSI!B322</f>
        <v>1.8416999999999999</v>
      </c>
      <c r="C322" s="2">
        <f>RSI!I322</f>
        <v>44.019288800563608</v>
      </c>
      <c r="D322" s="2">
        <f>MACD!E322</f>
        <v>6.2959870191983347E-2</v>
      </c>
      <c r="E322" s="2">
        <f>MACD!F322</f>
        <v>5.0438845384029846E-2</v>
      </c>
      <c r="F322" s="2">
        <f>'Moving Avg'!D322</f>
        <v>1.8170799999999996</v>
      </c>
      <c r="G322" s="2">
        <f>'Moving Avg'!F322</f>
        <v>1.8731200000000001</v>
      </c>
      <c r="H322" s="2">
        <f>'Moving Avg'!G322</f>
        <v>1.9670320000000006</v>
      </c>
      <c r="I322" s="2">
        <f>'Moving Avg'!H322</f>
        <v>2.1876305000000023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100</v>
      </c>
      <c r="Q322" s="9">
        <f t="shared" si="44"/>
        <v>23.75</v>
      </c>
      <c r="R322" s="9">
        <f t="shared" si="45"/>
        <v>30</v>
      </c>
      <c r="S322" s="9">
        <f t="shared" si="46"/>
        <v>48.75</v>
      </c>
      <c r="T322" s="9">
        <f t="shared" si="47"/>
        <v>31.25</v>
      </c>
      <c r="U322" s="8">
        <f t="shared" si="48"/>
        <v>34.166666666666664</v>
      </c>
      <c r="V322" s="8">
        <f t="shared" si="49"/>
        <v>33.4375</v>
      </c>
    </row>
    <row r="323" spans="1:22" ht="13.5" x14ac:dyDescent="0.25">
      <c r="A323" s="3">
        <f>RSI!A323</f>
        <v>42474</v>
      </c>
      <c r="B323" s="2">
        <f>RSI!B323</f>
        <v>1.8416999999999999</v>
      </c>
      <c r="C323" s="2">
        <f>RSI!I323</f>
        <v>44.019288800563608</v>
      </c>
      <c r="D323" s="2">
        <f>MACD!E323</f>
        <v>5.4117328139278831E-2</v>
      </c>
      <c r="E323" s="2">
        <f>MACD!F323</f>
        <v>5.1174541935079643E-2</v>
      </c>
      <c r="F323" s="2">
        <f>'Moving Avg'!D323</f>
        <v>1.8334999999999997</v>
      </c>
      <c r="G323" s="2">
        <f>'Moving Avg'!F323</f>
        <v>1.8657850000000002</v>
      </c>
      <c r="H323" s="2">
        <f>'Moving Avg'!G323</f>
        <v>1.9616340000000005</v>
      </c>
      <c r="I323" s="2">
        <f>'Moving Avg'!H323</f>
        <v>2.1839350000000022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100</v>
      </c>
      <c r="Q323" s="9">
        <f t="shared" ref="Q323:Q386" si="54">0.35*M323+N323*0.35+O323*0.15+P323*0.15</f>
        <v>23.75</v>
      </c>
      <c r="R323" s="9">
        <f t="shared" ref="R323:R386" si="55">M323*0.2+N323*0.2+O323*0.35+P323*0.25</f>
        <v>30</v>
      </c>
      <c r="S323" s="9">
        <f t="shared" ref="S323:S386" si="56">M323*0.15+N323*0.15+O323*0.25+P323*0.45</f>
        <v>48.75</v>
      </c>
      <c r="T323" s="9">
        <f t="shared" ref="T323:T386" si="57">0.25*SUM(M323:P323)</f>
        <v>31.25</v>
      </c>
      <c r="U323" s="8">
        <f t="shared" ref="U323:U386" si="58">SUM(Q323:S323)/3</f>
        <v>34.166666666666664</v>
      </c>
      <c r="V323" s="8">
        <f t="shared" ref="V323:V386" si="59">SUM(Q323:T323)/4</f>
        <v>33.4375</v>
      </c>
    </row>
    <row r="324" spans="1:22" ht="13.5" x14ac:dyDescent="0.25">
      <c r="A324" s="3">
        <f>RSI!A324</f>
        <v>42475</v>
      </c>
      <c r="B324" s="2">
        <f>RSI!B324</f>
        <v>1.7889999999999999</v>
      </c>
      <c r="C324" s="2">
        <f>RSI!I324</f>
        <v>37.231528336108184</v>
      </c>
      <c r="D324" s="2">
        <f>MACD!E324</f>
        <v>3.5405737321470454E-2</v>
      </c>
      <c r="E324" s="2">
        <f>MACD!F324</f>
        <v>4.8020781012357808E-2</v>
      </c>
      <c r="F324" s="2">
        <f>'Moving Avg'!D324</f>
        <v>1.8311599999999999</v>
      </c>
      <c r="G324" s="2">
        <f>'Moving Avg'!F324</f>
        <v>1.8558150000000002</v>
      </c>
      <c r="H324" s="2">
        <f>'Moving Avg'!G324</f>
        <v>1.9540100000000007</v>
      </c>
      <c r="I324" s="2">
        <f>'Moving Avg'!H324</f>
        <v>2.1802695000000019</v>
      </c>
      <c r="J324" s="6" t="str">
        <f>OBV!F324</f>
        <v>BULLISH</v>
      </c>
      <c r="K324" s="6" t="str">
        <f>OBV!G324</f>
        <v>NEUTRAL</v>
      </c>
      <c r="L324" s="6" t="str">
        <f>OBV!H324</f>
        <v>BULLISH DIVERGENCE</v>
      </c>
      <c r="M324" s="8">
        <f t="shared" si="50"/>
        <v>25</v>
      </c>
      <c r="N324" s="8">
        <f t="shared" si="51"/>
        <v>45</v>
      </c>
      <c r="O324" s="8">
        <f t="shared" si="52"/>
        <v>0</v>
      </c>
      <c r="P324" s="8">
        <f t="shared" si="53"/>
        <v>66.5</v>
      </c>
      <c r="Q324" s="9">
        <f t="shared" si="54"/>
        <v>34.475000000000001</v>
      </c>
      <c r="R324" s="9">
        <f t="shared" si="55"/>
        <v>30.625</v>
      </c>
      <c r="S324" s="9">
        <f t="shared" si="56"/>
        <v>40.424999999999997</v>
      </c>
      <c r="T324" s="9">
        <f t="shared" si="57"/>
        <v>34.125</v>
      </c>
      <c r="U324" s="8">
        <f t="shared" si="58"/>
        <v>35.174999999999997</v>
      </c>
      <c r="V324" s="8">
        <f t="shared" si="59"/>
        <v>34.912499999999994</v>
      </c>
    </row>
    <row r="325" spans="1:22" ht="13.5" x14ac:dyDescent="0.25">
      <c r="A325" s="3">
        <f>RSI!A325</f>
        <v>42478</v>
      </c>
      <c r="B325" s="2">
        <f>RSI!B325</f>
        <v>1.8359000000000001</v>
      </c>
      <c r="C325" s="2">
        <f>RSI!I325</f>
        <v>45.313389794325197</v>
      </c>
      <c r="D325" s="2">
        <f>MACD!E325</f>
        <v>2.2015679132914023E-2</v>
      </c>
      <c r="E325" s="2">
        <f>MACD!F325</f>
        <v>4.2819760636469056E-2</v>
      </c>
      <c r="F325" s="2">
        <f>'Moving Avg'!D325</f>
        <v>1.83</v>
      </c>
      <c r="G325" s="2">
        <f>'Moving Avg'!F325</f>
        <v>1.8508299999999998</v>
      </c>
      <c r="H325" s="2">
        <f>'Moving Avg'!G325</f>
        <v>1.9460340000000007</v>
      </c>
      <c r="I325" s="2">
        <f>'Moving Avg'!H325</f>
        <v>2.1766035000000019</v>
      </c>
      <c r="J325" s="6" t="str">
        <f>OBV!F325</f>
        <v>BULLISH</v>
      </c>
      <c r="K325" s="6" t="str">
        <f>OBV!G325</f>
        <v>STRONG</v>
      </c>
      <c r="L325" s="6" t="str">
        <f>OBV!H325</f>
        <v>BULLISH DIVERGENCE</v>
      </c>
      <c r="M325" s="8">
        <f t="shared" si="50"/>
        <v>25</v>
      </c>
      <c r="N325" s="8">
        <f t="shared" si="51"/>
        <v>100</v>
      </c>
      <c r="O325" s="8">
        <f t="shared" si="52"/>
        <v>0</v>
      </c>
      <c r="P325" s="8">
        <f t="shared" si="53"/>
        <v>83</v>
      </c>
      <c r="Q325" s="9">
        <f t="shared" si="54"/>
        <v>56.2</v>
      </c>
      <c r="R325" s="9">
        <f t="shared" si="55"/>
        <v>45.75</v>
      </c>
      <c r="S325" s="9">
        <f t="shared" si="56"/>
        <v>56.1</v>
      </c>
      <c r="T325" s="9">
        <f t="shared" si="57"/>
        <v>52</v>
      </c>
      <c r="U325" s="8">
        <f t="shared" si="58"/>
        <v>52.683333333333337</v>
      </c>
      <c r="V325" s="8">
        <f t="shared" si="59"/>
        <v>52.512500000000003</v>
      </c>
    </row>
    <row r="326" spans="1:22" ht="13.5" x14ac:dyDescent="0.25">
      <c r="A326" s="3">
        <f>RSI!A326</f>
        <v>42479</v>
      </c>
      <c r="B326" s="2">
        <f>RSI!B326</f>
        <v>1.7830999999999999</v>
      </c>
      <c r="C326" s="2">
        <f>RSI!I326</f>
        <v>39.194888653658104</v>
      </c>
      <c r="D326" s="2">
        <f>MACD!E326</f>
        <v>8.4608964594536928E-3</v>
      </c>
      <c r="E326" s="2">
        <f>MACD!F326</f>
        <v>3.5947987801065985E-2</v>
      </c>
      <c r="F326" s="2">
        <f>'Moving Avg'!D326</f>
        <v>1.8182799999999997</v>
      </c>
      <c r="G326" s="2">
        <f>'Moving Avg'!F326</f>
        <v>1.8437899999999996</v>
      </c>
      <c r="H326" s="2">
        <f>'Moving Avg'!G326</f>
        <v>1.9357100000000012</v>
      </c>
      <c r="I326" s="2">
        <f>'Moving Avg'!H326</f>
        <v>2.1722340000000018</v>
      </c>
      <c r="J326" s="6" t="str">
        <f>OBV!F326</f>
        <v>BULLISH</v>
      </c>
      <c r="K326" s="6" t="str">
        <f>OBV!G326</f>
        <v>STRONG</v>
      </c>
      <c r="L326" s="6" t="str">
        <f>OBV!H326</f>
        <v>BULLISH DIVERGENCE</v>
      </c>
      <c r="M326" s="8">
        <f t="shared" si="50"/>
        <v>25</v>
      </c>
      <c r="N326" s="8">
        <f t="shared" si="51"/>
        <v>100</v>
      </c>
      <c r="O326" s="8">
        <f t="shared" si="52"/>
        <v>0</v>
      </c>
      <c r="P326" s="8">
        <f t="shared" si="53"/>
        <v>83</v>
      </c>
      <c r="Q326" s="9">
        <f t="shared" si="54"/>
        <v>56.2</v>
      </c>
      <c r="R326" s="9">
        <f t="shared" si="55"/>
        <v>45.75</v>
      </c>
      <c r="S326" s="9">
        <f t="shared" si="56"/>
        <v>56.1</v>
      </c>
      <c r="T326" s="9">
        <f t="shared" si="57"/>
        <v>52</v>
      </c>
      <c r="U326" s="8">
        <f t="shared" si="58"/>
        <v>52.683333333333337</v>
      </c>
      <c r="V326" s="8">
        <f t="shared" si="59"/>
        <v>52.512500000000003</v>
      </c>
    </row>
    <row r="327" spans="1:22" ht="13.5" x14ac:dyDescent="0.25">
      <c r="A327" s="3">
        <f>RSI!A327</f>
        <v>42480</v>
      </c>
      <c r="B327" s="2">
        <f>RSI!B327</f>
        <v>1.7830999999999999</v>
      </c>
      <c r="C327" s="2">
        <f>RSI!I327</f>
        <v>39.194888653658104</v>
      </c>
      <c r="D327" s="2">
        <f>MACD!E327</f>
        <v>-2.5231742557583203E-3</v>
      </c>
      <c r="E327" s="2">
        <f>MACD!F327</f>
        <v>2.8253755389701127E-2</v>
      </c>
      <c r="F327" s="2">
        <f>'Moving Avg'!D327</f>
        <v>1.8065599999999999</v>
      </c>
      <c r="G327" s="2">
        <f>'Moving Avg'!F327</f>
        <v>1.8361649999999994</v>
      </c>
      <c r="H327" s="2">
        <f>'Moving Avg'!G327</f>
        <v>1.9264420000000013</v>
      </c>
      <c r="I327" s="2">
        <f>'Moving Avg'!H327</f>
        <v>2.1680695000000019</v>
      </c>
      <c r="J327" s="6" t="str">
        <f>OBV!F327</f>
        <v>BULLISH</v>
      </c>
      <c r="K327" s="6" t="str">
        <f>OBV!G327</f>
        <v>STRONG</v>
      </c>
      <c r="L327" s="6" t="str">
        <f>OBV!H327</f>
        <v>BULLISH DIVERGENCE</v>
      </c>
      <c r="M327" s="8">
        <f t="shared" si="50"/>
        <v>25</v>
      </c>
      <c r="N327" s="8">
        <f t="shared" si="51"/>
        <v>100</v>
      </c>
      <c r="O327" s="8">
        <f t="shared" si="52"/>
        <v>0</v>
      </c>
      <c r="P327" s="8">
        <f t="shared" si="53"/>
        <v>83</v>
      </c>
      <c r="Q327" s="9">
        <f t="shared" si="54"/>
        <v>56.2</v>
      </c>
      <c r="R327" s="9">
        <f t="shared" si="55"/>
        <v>45.75</v>
      </c>
      <c r="S327" s="9">
        <f t="shared" si="56"/>
        <v>56.1</v>
      </c>
      <c r="T327" s="9">
        <f t="shared" si="57"/>
        <v>52</v>
      </c>
      <c r="U327" s="8">
        <f t="shared" si="58"/>
        <v>52.683333333333337</v>
      </c>
      <c r="V327" s="8">
        <f t="shared" si="59"/>
        <v>52.512500000000003</v>
      </c>
    </row>
    <row r="328" spans="1:22" ht="13.5" x14ac:dyDescent="0.25">
      <c r="A328" s="3">
        <f>RSI!A328</f>
        <v>42481</v>
      </c>
      <c r="B328" s="2">
        <f>RSI!B328</f>
        <v>1.7830999999999999</v>
      </c>
      <c r="C328" s="2">
        <f>RSI!I328</f>
        <v>39.194888653658104</v>
      </c>
      <c r="D328" s="2">
        <f>MACD!E328</f>
        <v>-1.1367979810346096E-2</v>
      </c>
      <c r="E328" s="2">
        <f>MACD!F328</f>
        <v>2.0329408349691686E-2</v>
      </c>
      <c r="F328" s="2">
        <f>'Moving Avg'!D328</f>
        <v>1.79484</v>
      </c>
      <c r="G328" s="2">
        <f>'Moving Avg'!F328</f>
        <v>1.8285399999999996</v>
      </c>
      <c r="H328" s="2">
        <f>'Moving Avg'!G328</f>
        <v>1.9190520000000015</v>
      </c>
      <c r="I328" s="2">
        <f>'Moving Avg'!H328</f>
        <v>2.1639050000000015</v>
      </c>
      <c r="J328" s="6" t="str">
        <f>OBV!F328</f>
        <v>BULLISH</v>
      </c>
      <c r="K328" s="6" t="str">
        <f>OBV!G328</f>
        <v>STRONG</v>
      </c>
      <c r="L328" s="6" t="str">
        <f>OBV!H328</f>
        <v>BULLISH DIVERGENCE</v>
      </c>
      <c r="M328" s="8">
        <f t="shared" si="50"/>
        <v>25</v>
      </c>
      <c r="N328" s="8">
        <f t="shared" si="51"/>
        <v>100</v>
      </c>
      <c r="O328" s="8">
        <f t="shared" si="52"/>
        <v>0</v>
      </c>
      <c r="P328" s="8">
        <f t="shared" si="53"/>
        <v>83</v>
      </c>
      <c r="Q328" s="9">
        <f t="shared" si="54"/>
        <v>56.2</v>
      </c>
      <c r="R328" s="9">
        <f t="shared" si="55"/>
        <v>45.75</v>
      </c>
      <c r="S328" s="9">
        <f t="shared" si="56"/>
        <v>56.1</v>
      </c>
      <c r="T328" s="9">
        <f t="shared" si="57"/>
        <v>52</v>
      </c>
      <c r="U328" s="8">
        <f t="shared" si="58"/>
        <v>52.683333333333337</v>
      </c>
      <c r="V328" s="8">
        <f t="shared" si="59"/>
        <v>52.512500000000003</v>
      </c>
    </row>
    <row r="329" spans="1:22" ht="13.5" x14ac:dyDescent="0.25">
      <c r="A329" s="3">
        <f>RSI!A329</f>
        <v>42482</v>
      </c>
      <c r="B329" s="2">
        <f>RSI!B329</f>
        <v>1.7771999999999999</v>
      </c>
      <c r="C329" s="2">
        <f>RSI!I329</f>
        <v>38.469931981930131</v>
      </c>
      <c r="D329" s="2">
        <f>MACD!E329</f>
        <v>-1.1675813452141748E-2</v>
      </c>
      <c r="E329" s="2">
        <f>MACD!F329</f>
        <v>1.3928363989324998E-2</v>
      </c>
      <c r="F329" s="2">
        <f>'Moving Avg'!D329</f>
        <v>1.7924800000000001</v>
      </c>
      <c r="G329" s="2">
        <f>'Moving Avg'!F329</f>
        <v>1.8209149999999998</v>
      </c>
      <c r="H329" s="2">
        <f>'Moving Avg'!G329</f>
        <v>1.9123640000000011</v>
      </c>
      <c r="I329" s="2">
        <f>'Moving Avg'!H329</f>
        <v>2.1599750000000015</v>
      </c>
      <c r="J329" s="6" t="str">
        <f>OBV!F329</f>
        <v>BULLISH</v>
      </c>
      <c r="K329" s="6" t="str">
        <f>OBV!G329</f>
        <v>STRONG</v>
      </c>
      <c r="L329" s="6" t="str">
        <f>OBV!H329</f>
        <v>BULLISH DIVERGENCE</v>
      </c>
      <c r="M329" s="8">
        <f t="shared" si="50"/>
        <v>25</v>
      </c>
      <c r="N329" s="8">
        <f t="shared" si="51"/>
        <v>100</v>
      </c>
      <c r="O329" s="8">
        <f t="shared" si="52"/>
        <v>0</v>
      </c>
      <c r="P329" s="8">
        <f t="shared" si="53"/>
        <v>83</v>
      </c>
      <c r="Q329" s="9">
        <f t="shared" si="54"/>
        <v>56.2</v>
      </c>
      <c r="R329" s="9">
        <f t="shared" si="55"/>
        <v>45.75</v>
      </c>
      <c r="S329" s="9">
        <f t="shared" si="56"/>
        <v>56.1</v>
      </c>
      <c r="T329" s="9">
        <f t="shared" si="57"/>
        <v>52</v>
      </c>
      <c r="U329" s="8">
        <f t="shared" si="58"/>
        <v>52.683333333333337</v>
      </c>
      <c r="V329" s="8">
        <f t="shared" si="59"/>
        <v>52.512500000000003</v>
      </c>
    </row>
    <row r="330" spans="1:22" ht="13.5" x14ac:dyDescent="0.25">
      <c r="A330" s="3">
        <f>RSI!A330</f>
        <v>42485</v>
      </c>
      <c r="B330" s="2">
        <f>RSI!B330</f>
        <v>1.7596000000000001</v>
      </c>
      <c r="C330" s="2">
        <f>RSI!I330</f>
        <v>36.312279636510112</v>
      </c>
      <c r="D330" s="2">
        <f>MACD!E330</f>
        <v>-3.90473367346722E-3</v>
      </c>
      <c r="E330" s="2">
        <f>MACD!F330</f>
        <v>1.0361744456766554E-2</v>
      </c>
      <c r="F330" s="2">
        <f>'Moving Avg'!D330</f>
        <v>1.7772199999999998</v>
      </c>
      <c r="G330" s="2">
        <f>'Moving Avg'!F330</f>
        <v>1.8121149999999999</v>
      </c>
      <c r="H330" s="2">
        <f>'Moving Avg'!G330</f>
        <v>1.9055600000000013</v>
      </c>
      <c r="I330" s="2">
        <f>'Moving Avg'!H330</f>
        <v>2.1560450000000015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0"/>
        <v>25</v>
      </c>
      <c r="N330" s="8">
        <f t="shared" si="51"/>
        <v>45</v>
      </c>
      <c r="O330" s="8">
        <f t="shared" si="52"/>
        <v>0</v>
      </c>
      <c r="P330" s="8">
        <f t="shared" si="53"/>
        <v>16.5</v>
      </c>
      <c r="Q330" s="9">
        <f t="shared" si="54"/>
        <v>26.975000000000001</v>
      </c>
      <c r="R330" s="9">
        <f t="shared" si="55"/>
        <v>18.125</v>
      </c>
      <c r="S330" s="9">
        <f t="shared" si="56"/>
        <v>17.925000000000001</v>
      </c>
      <c r="T330" s="9">
        <f t="shared" si="57"/>
        <v>21.625</v>
      </c>
      <c r="U330" s="8">
        <f t="shared" si="58"/>
        <v>21.008333333333336</v>
      </c>
      <c r="V330" s="8">
        <f t="shared" si="59"/>
        <v>21.162500000000001</v>
      </c>
    </row>
    <row r="331" spans="1:22" ht="13.5" x14ac:dyDescent="0.25">
      <c r="A331" s="3">
        <f>RSI!A331</f>
        <v>42486</v>
      </c>
      <c r="B331" s="2">
        <f>RSI!B331</f>
        <v>1.7655000000000001</v>
      </c>
      <c r="C331" s="2">
        <f>RSI!I331</f>
        <v>37.576241561892715</v>
      </c>
      <c r="D331" s="2">
        <f>MACD!E331</f>
        <v>2.7267930325995948E-3</v>
      </c>
      <c r="E331" s="2">
        <f>MACD!F331</f>
        <v>8.8347541719331624E-3</v>
      </c>
      <c r="F331" s="2">
        <f>'Moving Avg'!D331</f>
        <v>1.7736999999999998</v>
      </c>
      <c r="G331" s="2">
        <f>'Moving Avg'!F331</f>
        <v>1.8036100000000002</v>
      </c>
      <c r="H331" s="2">
        <f>'Moving Avg'!G331</f>
        <v>1.8989900000000011</v>
      </c>
      <c r="I331" s="2">
        <f>'Moving Avg'!H331</f>
        <v>2.1523500000000011</v>
      </c>
      <c r="J331" s="6" t="str">
        <f>OBV!F331</f>
        <v>BULLISH</v>
      </c>
      <c r="K331" s="6" t="str">
        <f>OBV!G331</f>
        <v>NEUTRAL</v>
      </c>
      <c r="L331" s="6" t="str">
        <f>OBV!H331</f>
        <v>BULLISH DIVERGENCE</v>
      </c>
      <c r="M331" s="8">
        <f t="shared" si="50"/>
        <v>25</v>
      </c>
      <c r="N331" s="8">
        <f t="shared" si="51"/>
        <v>45</v>
      </c>
      <c r="O331" s="8">
        <f t="shared" si="52"/>
        <v>0</v>
      </c>
      <c r="P331" s="8">
        <f t="shared" si="53"/>
        <v>66.5</v>
      </c>
      <c r="Q331" s="9">
        <f t="shared" si="54"/>
        <v>34.475000000000001</v>
      </c>
      <c r="R331" s="9">
        <f t="shared" si="55"/>
        <v>30.625</v>
      </c>
      <c r="S331" s="9">
        <f t="shared" si="56"/>
        <v>40.424999999999997</v>
      </c>
      <c r="T331" s="9">
        <f t="shared" si="57"/>
        <v>34.125</v>
      </c>
      <c r="U331" s="8">
        <f t="shared" si="58"/>
        <v>35.174999999999997</v>
      </c>
      <c r="V331" s="8">
        <f t="shared" si="59"/>
        <v>34.912499999999994</v>
      </c>
    </row>
    <row r="332" spans="1:22" ht="13.5" x14ac:dyDescent="0.25">
      <c r="A332" s="3">
        <f>RSI!A332</f>
        <v>42487</v>
      </c>
      <c r="B332" s="2">
        <f>RSI!B332</f>
        <v>1.7126999999999999</v>
      </c>
      <c r="C332" s="2">
        <f>RSI!I332</f>
        <v>31.543033074333707</v>
      </c>
      <c r="D332" s="2">
        <f>MACD!E332</f>
        <v>1.2670846229288824E-2</v>
      </c>
      <c r="E332" s="2">
        <f>MACD!F332</f>
        <v>9.6019725834042939E-3</v>
      </c>
      <c r="F332" s="2">
        <f>'Moving Avg'!D332</f>
        <v>1.75962</v>
      </c>
      <c r="G332" s="2">
        <f>'Moving Avg'!F332</f>
        <v>1.793345</v>
      </c>
      <c r="H332" s="2">
        <f>'Moving Avg'!G332</f>
        <v>1.8925380000000012</v>
      </c>
      <c r="I332" s="2">
        <f>'Moving Avg'!H332</f>
        <v>2.1484495000000012</v>
      </c>
      <c r="J332" s="6" t="str">
        <f>OBV!F332</f>
        <v>BULLISH</v>
      </c>
      <c r="K332" s="6" t="str">
        <f>OBV!G332</f>
        <v>NEUTRAL</v>
      </c>
      <c r="L332" s="6" t="str">
        <f>OBV!H332</f>
        <v>BULLISH DIVERGENCE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66.5</v>
      </c>
      <c r="Q332" s="9">
        <f t="shared" si="54"/>
        <v>18.725000000000001</v>
      </c>
      <c r="R332" s="9">
        <f t="shared" si="55"/>
        <v>21.625</v>
      </c>
      <c r="S332" s="9">
        <f t="shared" si="56"/>
        <v>33.674999999999997</v>
      </c>
      <c r="T332" s="9">
        <f t="shared" si="57"/>
        <v>22.875</v>
      </c>
      <c r="U332" s="8">
        <f t="shared" si="58"/>
        <v>24.675000000000001</v>
      </c>
      <c r="V332" s="8">
        <f t="shared" si="59"/>
        <v>24.225000000000001</v>
      </c>
    </row>
    <row r="333" spans="1:22" ht="13.5" x14ac:dyDescent="0.25">
      <c r="A333" s="3">
        <f>RSI!A333</f>
        <v>42488</v>
      </c>
      <c r="B333" s="2">
        <f>RSI!B333</f>
        <v>1.742</v>
      </c>
      <c r="C333" s="2">
        <f>RSI!I333</f>
        <v>37.536519866428904</v>
      </c>
      <c r="D333" s="2">
        <f>MACD!E333</f>
        <v>1.9617089090178785E-2</v>
      </c>
      <c r="E333" s="2">
        <f>MACD!F333</f>
        <v>1.1604995884759193E-2</v>
      </c>
      <c r="F333" s="2">
        <f>'Moving Avg'!D333</f>
        <v>1.7513999999999998</v>
      </c>
      <c r="G333" s="2">
        <f>'Moving Avg'!F333</f>
        <v>1.7871849999999998</v>
      </c>
      <c r="H333" s="2">
        <f>'Moving Avg'!G333</f>
        <v>1.8869060000000011</v>
      </c>
      <c r="I333" s="2">
        <f>'Moving Avg'!H333</f>
        <v>2.1447540000000012</v>
      </c>
      <c r="J333" s="6" t="str">
        <f>OBV!F333</f>
        <v>BULLISH</v>
      </c>
      <c r="K333" s="6" t="str">
        <f>OBV!G333</f>
        <v>STRONG</v>
      </c>
      <c r="L333" s="6" t="str">
        <f>OBV!H333</f>
        <v>BULLISH DIVERGENCE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83</v>
      </c>
      <c r="Q333" s="9">
        <f t="shared" si="54"/>
        <v>21.2</v>
      </c>
      <c r="R333" s="9">
        <f t="shared" si="55"/>
        <v>25.75</v>
      </c>
      <c r="S333" s="9">
        <f t="shared" si="56"/>
        <v>41.1</v>
      </c>
      <c r="T333" s="9">
        <f t="shared" si="57"/>
        <v>27</v>
      </c>
      <c r="U333" s="8">
        <f t="shared" si="58"/>
        <v>29.350000000000005</v>
      </c>
      <c r="V333" s="8">
        <f t="shared" si="59"/>
        <v>28.762500000000003</v>
      </c>
    </row>
    <row r="334" spans="1:22" ht="13.5" x14ac:dyDescent="0.25">
      <c r="A334" s="3">
        <f>RSI!A334</f>
        <v>42489</v>
      </c>
      <c r="B334" s="2">
        <f>RSI!B334</f>
        <v>1.7302999999999999</v>
      </c>
      <c r="C334" s="2">
        <f>RSI!I334</f>
        <v>36.174548602092656</v>
      </c>
      <c r="D334" s="2">
        <f>MACD!E334</f>
        <v>1.8730902282156014E-2</v>
      </c>
      <c r="E334" s="2">
        <f>MACD!F334</f>
        <v>1.3030177164238559E-2</v>
      </c>
      <c r="F334" s="2">
        <f>'Moving Avg'!D334</f>
        <v>1.7420200000000001</v>
      </c>
      <c r="G334" s="2">
        <f>'Moving Avg'!F334</f>
        <v>1.7854249999999996</v>
      </c>
      <c r="H334" s="2">
        <f>'Moving Avg'!G334</f>
        <v>1.8810400000000009</v>
      </c>
      <c r="I334" s="2">
        <f>'Moving Avg'!H334</f>
        <v>2.1412345000000013</v>
      </c>
      <c r="J334" s="6" t="str">
        <f>OBV!F334</f>
        <v>BEARISH</v>
      </c>
      <c r="K334" s="6" t="str">
        <f>OBV!G334</f>
        <v>WEAK</v>
      </c>
      <c r="L334" s="6" t="str">
        <f>OBV!H334</f>
        <v>CONFIRMED BEARISH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0</v>
      </c>
      <c r="Q334" s="9">
        <f t="shared" si="54"/>
        <v>8.75</v>
      </c>
      <c r="R334" s="9">
        <f t="shared" si="55"/>
        <v>5</v>
      </c>
      <c r="S334" s="9">
        <f t="shared" si="56"/>
        <v>3.75</v>
      </c>
      <c r="T334" s="9">
        <f t="shared" si="57"/>
        <v>6.25</v>
      </c>
      <c r="U334" s="8">
        <f t="shared" si="58"/>
        <v>5.833333333333333</v>
      </c>
      <c r="V334" s="8">
        <f t="shared" si="59"/>
        <v>5.9375</v>
      </c>
    </row>
    <row r="335" spans="1:22" ht="13.5" x14ac:dyDescent="0.25">
      <c r="A335" s="3">
        <f>RSI!A335</f>
        <v>42492</v>
      </c>
      <c r="B335" s="2">
        <f>RSI!B335</f>
        <v>1.6657999999999999</v>
      </c>
      <c r="C335" s="2">
        <f>RSI!I335</f>
        <v>29.763167119254959</v>
      </c>
      <c r="D335" s="2">
        <f>MACD!E335</f>
        <v>3.0485247064677923E-2</v>
      </c>
      <c r="E335" s="2">
        <f>MACD!F335</f>
        <v>1.6521191144326434E-2</v>
      </c>
      <c r="F335" s="2">
        <f>'Moving Avg'!D335</f>
        <v>1.7232599999999998</v>
      </c>
      <c r="G335" s="2">
        <f>'Moving Avg'!F335</f>
        <v>1.7786799999999996</v>
      </c>
      <c r="H335" s="2">
        <f>'Moving Avg'!G335</f>
        <v>1.874472000000001</v>
      </c>
      <c r="I335" s="2">
        <f>'Moving Avg'!H335</f>
        <v>2.1368940000000012</v>
      </c>
      <c r="J335" s="6" t="str">
        <f>OBV!F335</f>
        <v>BEARISH</v>
      </c>
      <c r="K335" s="6" t="str">
        <f>OBV!G335</f>
        <v>WEAK</v>
      </c>
      <c r="L335" s="6" t="str">
        <f>OBV!H335</f>
        <v>CONFIRMED BEARISH</v>
      </c>
      <c r="M335" s="8">
        <f t="shared" si="50"/>
        <v>50</v>
      </c>
      <c r="N335" s="8">
        <f t="shared" si="51"/>
        <v>0</v>
      </c>
      <c r="O335" s="8">
        <f t="shared" si="52"/>
        <v>0</v>
      </c>
      <c r="P335" s="8">
        <f t="shared" si="53"/>
        <v>0</v>
      </c>
      <c r="Q335" s="9">
        <f t="shared" si="54"/>
        <v>17.5</v>
      </c>
      <c r="R335" s="9">
        <f t="shared" si="55"/>
        <v>10</v>
      </c>
      <c r="S335" s="9">
        <f t="shared" si="56"/>
        <v>7.5</v>
      </c>
      <c r="T335" s="9">
        <f t="shared" si="57"/>
        <v>12.5</v>
      </c>
      <c r="U335" s="8">
        <f t="shared" si="58"/>
        <v>11.666666666666666</v>
      </c>
      <c r="V335" s="8">
        <f t="shared" si="59"/>
        <v>11.875</v>
      </c>
    </row>
    <row r="336" spans="1:22" ht="13.5" x14ac:dyDescent="0.25">
      <c r="A336" s="3">
        <f>RSI!A336</f>
        <v>42493</v>
      </c>
      <c r="B336" s="2">
        <f>RSI!B336</f>
        <v>1.6716</v>
      </c>
      <c r="C336" s="2">
        <f>RSI!I336</f>
        <v>30.948323576442675</v>
      </c>
      <c r="D336" s="2">
        <f>MACD!E336</f>
        <v>3.2732836315204183E-2</v>
      </c>
      <c r="E336" s="2">
        <f>MACD!F336</f>
        <v>1.9763520178501984E-2</v>
      </c>
      <c r="F336" s="2">
        <f>'Moving Avg'!D336</f>
        <v>1.7044799999999998</v>
      </c>
      <c r="G336" s="2">
        <f>'Moving Avg'!F336</f>
        <v>1.7742799999999999</v>
      </c>
      <c r="H336" s="2">
        <f>'Moving Avg'!G336</f>
        <v>1.8691920000000009</v>
      </c>
      <c r="I336" s="2">
        <f>'Moving Avg'!H336</f>
        <v>2.1326415000000014</v>
      </c>
      <c r="J336" s="6" t="str">
        <f>OBV!F336</f>
        <v>BEARISH</v>
      </c>
      <c r="K336" s="6" t="str">
        <f>OBV!G336</f>
        <v>WEAK</v>
      </c>
      <c r="L336" s="6" t="str">
        <f>OBV!H336</f>
        <v>CONFIRMED BEARISH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0</v>
      </c>
      <c r="Q336" s="9">
        <f t="shared" si="54"/>
        <v>8.75</v>
      </c>
      <c r="R336" s="9">
        <f t="shared" si="55"/>
        <v>5</v>
      </c>
      <c r="S336" s="9">
        <f t="shared" si="56"/>
        <v>3.75</v>
      </c>
      <c r="T336" s="9">
        <f t="shared" si="57"/>
        <v>6.25</v>
      </c>
      <c r="U336" s="8">
        <f t="shared" si="58"/>
        <v>5.833333333333333</v>
      </c>
      <c r="V336" s="8">
        <f t="shared" si="59"/>
        <v>5.9375</v>
      </c>
    </row>
    <row r="337" spans="1:22" ht="13.5" x14ac:dyDescent="0.25">
      <c r="A337" s="3">
        <f>RSI!A337</f>
        <v>42494</v>
      </c>
      <c r="B337" s="2">
        <f>RSI!B337</f>
        <v>1.6716</v>
      </c>
      <c r="C337" s="2">
        <f>RSI!I337</f>
        <v>30.948323576442675</v>
      </c>
      <c r="D337" s="2">
        <f>MACD!E337</f>
        <v>3.5391399559175474E-2</v>
      </c>
      <c r="E337" s="2">
        <f>MACD!F337</f>
        <v>2.2889096054636682E-2</v>
      </c>
      <c r="F337" s="2">
        <f>'Moving Avg'!D337</f>
        <v>1.6962599999999999</v>
      </c>
      <c r="G337" s="2">
        <f>'Moving Avg'!F337</f>
        <v>1.7698799999999999</v>
      </c>
      <c r="H337" s="2">
        <f>'Moving Avg'!G337</f>
        <v>1.8630900000000006</v>
      </c>
      <c r="I337" s="2">
        <f>'Moving Avg'!H337</f>
        <v>2.1286820000000013</v>
      </c>
      <c r="J337" s="6" t="str">
        <f>OBV!F337</f>
        <v>BEARISH</v>
      </c>
      <c r="K337" s="6" t="str">
        <f>OBV!G337</f>
        <v>WEAK</v>
      </c>
      <c r="L337" s="6" t="str">
        <f>OBV!H337</f>
        <v>CONFIRMED BEARISH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0</v>
      </c>
      <c r="Q337" s="9">
        <f t="shared" si="54"/>
        <v>8.75</v>
      </c>
      <c r="R337" s="9">
        <f t="shared" si="55"/>
        <v>5</v>
      </c>
      <c r="S337" s="9">
        <f t="shared" si="56"/>
        <v>3.75</v>
      </c>
      <c r="T337" s="9">
        <f t="shared" si="57"/>
        <v>6.25</v>
      </c>
      <c r="U337" s="8">
        <f t="shared" si="58"/>
        <v>5.833333333333333</v>
      </c>
      <c r="V337" s="8">
        <f t="shared" si="59"/>
        <v>5.9375</v>
      </c>
    </row>
    <row r="338" spans="1:22" ht="13.5" x14ac:dyDescent="0.25">
      <c r="A338" s="3">
        <f>RSI!A338</f>
        <v>42495</v>
      </c>
      <c r="B338" s="2">
        <f>RSI!B338</f>
        <v>1.7068000000000001</v>
      </c>
      <c r="C338" s="2">
        <f>RSI!I338</f>
        <v>38.27875418686115</v>
      </c>
      <c r="D338" s="2">
        <f>MACD!E338</f>
        <v>3.573424655021662E-2</v>
      </c>
      <c r="E338" s="2">
        <f>MACD!F338</f>
        <v>2.5458126153752671E-2</v>
      </c>
      <c r="F338" s="2">
        <f>'Moving Avg'!D338</f>
        <v>1.6892199999999999</v>
      </c>
      <c r="G338" s="2">
        <f>'Moving Avg'!F338</f>
        <v>1.7672400000000004</v>
      </c>
      <c r="H338" s="2">
        <f>'Moving Avg'!G338</f>
        <v>1.8573420000000005</v>
      </c>
      <c r="I338" s="2">
        <f>'Moving Avg'!H338</f>
        <v>2.1248695000000013</v>
      </c>
      <c r="J338" s="6" t="str">
        <f>OBV!F338</f>
        <v>BEARISH</v>
      </c>
      <c r="K338" s="6" t="str">
        <f>OBV!G338</f>
        <v>WEAK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0</v>
      </c>
      <c r="Q338" s="9">
        <f t="shared" si="54"/>
        <v>8.75</v>
      </c>
      <c r="R338" s="9">
        <f t="shared" si="55"/>
        <v>5</v>
      </c>
      <c r="S338" s="9">
        <f t="shared" si="56"/>
        <v>3.75</v>
      </c>
      <c r="T338" s="9">
        <f t="shared" si="57"/>
        <v>6.25</v>
      </c>
      <c r="U338" s="8">
        <f t="shared" si="58"/>
        <v>5.833333333333333</v>
      </c>
      <c r="V338" s="8">
        <f t="shared" si="59"/>
        <v>5.9375</v>
      </c>
    </row>
    <row r="339" spans="1:22" ht="13.5" x14ac:dyDescent="0.25">
      <c r="A339" s="3">
        <f>RSI!A339</f>
        <v>42496</v>
      </c>
      <c r="B339" s="2">
        <f>RSI!B339</f>
        <v>1.7010000000000001</v>
      </c>
      <c r="C339" s="2">
        <f>RSI!I339</f>
        <v>37.571007068140695</v>
      </c>
      <c r="D339" s="2">
        <f>MACD!E339</f>
        <v>3.5987083975673739E-2</v>
      </c>
      <c r="E339" s="2">
        <f>MACD!F339</f>
        <v>2.7563917718136887E-2</v>
      </c>
      <c r="F339" s="2">
        <f>'Moving Avg'!D339</f>
        <v>1.68336</v>
      </c>
      <c r="G339" s="2">
        <f>'Moving Avg'!F339</f>
        <v>1.7622550000000001</v>
      </c>
      <c r="H339" s="2">
        <f>'Moving Avg'!G339</f>
        <v>1.8526500000000004</v>
      </c>
      <c r="I339" s="2">
        <f>'Moving Avg'!H339</f>
        <v>2.1204410000000014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16.5</v>
      </c>
      <c r="Q339" s="9">
        <f t="shared" si="54"/>
        <v>11.225</v>
      </c>
      <c r="R339" s="9">
        <f t="shared" si="55"/>
        <v>9.125</v>
      </c>
      <c r="S339" s="9">
        <f t="shared" si="56"/>
        <v>11.175000000000001</v>
      </c>
      <c r="T339" s="9">
        <f t="shared" si="57"/>
        <v>10.375</v>
      </c>
      <c r="U339" s="8">
        <f t="shared" si="58"/>
        <v>10.508333333333335</v>
      </c>
      <c r="V339" s="8">
        <f t="shared" si="59"/>
        <v>10.475000000000001</v>
      </c>
    </row>
    <row r="340" spans="1:22" ht="13.5" x14ac:dyDescent="0.25">
      <c r="A340" s="3">
        <f>RSI!A340</f>
        <v>42499</v>
      </c>
      <c r="B340" s="2">
        <f>RSI!B340</f>
        <v>1.7302999999999999</v>
      </c>
      <c r="C340" s="2">
        <f>RSI!I340</f>
        <v>43.276672772333562</v>
      </c>
      <c r="D340" s="2">
        <f>MACD!E340</f>
        <v>3.1765380146893341E-2</v>
      </c>
      <c r="E340" s="2">
        <f>MACD!F340</f>
        <v>2.840421020388818E-2</v>
      </c>
      <c r="F340" s="2">
        <f>'Moving Avg'!D340</f>
        <v>1.6962599999999999</v>
      </c>
      <c r="G340" s="2">
        <f>'Moving Avg'!F340</f>
        <v>1.7566850000000003</v>
      </c>
      <c r="H340" s="2">
        <f>'Moving Avg'!G340</f>
        <v>1.8485440000000002</v>
      </c>
      <c r="I340" s="2">
        <f>'Moving Avg'!H340</f>
        <v>2.115895500000001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100</v>
      </c>
      <c r="Q340" s="9">
        <f t="shared" si="54"/>
        <v>23.75</v>
      </c>
      <c r="R340" s="9">
        <f t="shared" si="55"/>
        <v>30</v>
      </c>
      <c r="S340" s="9">
        <f t="shared" si="56"/>
        <v>48.75</v>
      </c>
      <c r="T340" s="9">
        <f t="shared" si="57"/>
        <v>31.25</v>
      </c>
      <c r="U340" s="8">
        <f t="shared" si="58"/>
        <v>34.166666666666664</v>
      </c>
      <c r="V340" s="8">
        <f t="shared" si="59"/>
        <v>33.4375</v>
      </c>
    </row>
    <row r="341" spans="1:22" ht="13.5" x14ac:dyDescent="0.25">
      <c r="A341" s="3">
        <f>RSI!A341</f>
        <v>42500</v>
      </c>
      <c r="B341" s="2">
        <f>RSI!B341</f>
        <v>1.7185999999999999</v>
      </c>
      <c r="C341" s="2">
        <f>RSI!I341</f>
        <v>41.640102318655657</v>
      </c>
      <c r="D341" s="2">
        <f>MACD!E341</f>
        <v>3.0204040906146146E-2</v>
      </c>
      <c r="E341" s="2">
        <f>MACD!F341</f>
        <v>2.8764176344339774E-2</v>
      </c>
      <c r="F341" s="2">
        <f>'Moving Avg'!D341</f>
        <v>1.70566</v>
      </c>
      <c r="G341" s="2">
        <f>'Moving Avg'!F341</f>
        <v>1.7505300000000001</v>
      </c>
      <c r="H341" s="2">
        <f>'Moving Avg'!G341</f>
        <v>1.8442040000000004</v>
      </c>
      <c r="I341" s="2">
        <f>'Moving Avg'!H341</f>
        <v>2.111672500000001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100</v>
      </c>
      <c r="Q341" s="9">
        <f t="shared" si="54"/>
        <v>23.75</v>
      </c>
      <c r="R341" s="9">
        <f t="shared" si="55"/>
        <v>30</v>
      </c>
      <c r="S341" s="9">
        <f t="shared" si="56"/>
        <v>48.75</v>
      </c>
      <c r="T341" s="9">
        <f t="shared" si="57"/>
        <v>31.25</v>
      </c>
      <c r="U341" s="8">
        <f t="shared" si="58"/>
        <v>34.166666666666664</v>
      </c>
      <c r="V341" s="8">
        <f t="shared" si="59"/>
        <v>33.4375</v>
      </c>
    </row>
    <row r="342" spans="1:22" ht="13.5" x14ac:dyDescent="0.25">
      <c r="A342" s="3">
        <f>RSI!A342</f>
        <v>42501</v>
      </c>
      <c r="B342" s="2">
        <f>RSI!B342</f>
        <v>1.7010000000000001</v>
      </c>
      <c r="C342" s="2">
        <f>RSI!I342</f>
        <v>39.23639581221471</v>
      </c>
      <c r="D342" s="2">
        <f>MACD!E342</f>
        <v>2.2351663541957834E-2</v>
      </c>
      <c r="E342" s="2">
        <f>MACD!F342</f>
        <v>2.7481673783863389E-2</v>
      </c>
      <c r="F342" s="2">
        <f>'Moving Avg'!D342</f>
        <v>1.7115400000000001</v>
      </c>
      <c r="G342" s="2">
        <f>'Moving Avg'!F342</f>
        <v>1.7434950000000005</v>
      </c>
      <c r="H342" s="2">
        <f>'Moving Avg'!G342</f>
        <v>1.8384560000000001</v>
      </c>
      <c r="I342" s="2">
        <f>'Moving Avg'!H342</f>
        <v>2.1072735000000007</v>
      </c>
      <c r="J342" s="6" t="str">
        <f>OBV!F342</f>
        <v>BULLISH</v>
      </c>
      <c r="K342" s="6" t="str">
        <f>OBV!G342</f>
        <v>STRONG</v>
      </c>
      <c r="L342" s="6" t="str">
        <f>OBV!H342</f>
        <v>CONFIRMED BULLISH</v>
      </c>
      <c r="M342" s="8">
        <f t="shared" si="50"/>
        <v>25</v>
      </c>
      <c r="N342" s="8">
        <f t="shared" si="51"/>
        <v>45</v>
      </c>
      <c r="O342" s="8">
        <f t="shared" si="52"/>
        <v>0</v>
      </c>
      <c r="P342" s="8">
        <f t="shared" si="53"/>
        <v>100</v>
      </c>
      <c r="Q342" s="9">
        <f t="shared" si="54"/>
        <v>39.5</v>
      </c>
      <c r="R342" s="9">
        <f t="shared" si="55"/>
        <v>39</v>
      </c>
      <c r="S342" s="9">
        <f t="shared" si="56"/>
        <v>55.5</v>
      </c>
      <c r="T342" s="9">
        <f t="shared" si="57"/>
        <v>42.5</v>
      </c>
      <c r="U342" s="8">
        <f t="shared" si="58"/>
        <v>44.666666666666664</v>
      </c>
      <c r="V342" s="8">
        <f t="shared" si="59"/>
        <v>44.125</v>
      </c>
    </row>
    <row r="343" spans="1:22" ht="13.5" x14ac:dyDescent="0.25">
      <c r="A343" s="3">
        <f>RSI!A343</f>
        <v>42502</v>
      </c>
      <c r="B343" s="2">
        <f>RSI!B343</f>
        <v>1.6540999999999999</v>
      </c>
      <c r="C343" s="2">
        <f>RSI!I343</f>
        <v>33.660275060824546</v>
      </c>
      <c r="D343" s="2">
        <f>MACD!E343</f>
        <v>2.4059895937058817E-2</v>
      </c>
      <c r="E343" s="2">
        <f>MACD!F343</f>
        <v>2.6797318214502475E-2</v>
      </c>
      <c r="F343" s="2">
        <f>'Moving Avg'!D343</f>
        <v>1.7010000000000001</v>
      </c>
      <c r="G343" s="2">
        <f>'Moving Avg'!F343</f>
        <v>1.7341150000000003</v>
      </c>
      <c r="H343" s="2">
        <f>'Moving Avg'!G343</f>
        <v>1.8317700000000001</v>
      </c>
      <c r="I343" s="2">
        <f>'Moving Avg'!H343</f>
        <v>2.102786500000001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45</v>
      </c>
      <c r="O343" s="8">
        <f t="shared" si="52"/>
        <v>0</v>
      </c>
      <c r="P343" s="8">
        <f t="shared" si="53"/>
        <v>16.5</v>
      </c>
      <c r="Q343" s="9">
        <f t="shared" si="54"/>
        <v>26.975000000000001</v>
      </c>
      <c r="R343" s="9">
        <f t="shared" si="55"/>
        <v>18.125</v>
      </c>
      <c r="S343" s="9">
        <f t="shared" si="56"/>
        <v>17.925000000000001</v>
      </c>
      <c r="T343" s="9">
        <f t="shared" si="57"/>
        <v>21.625</v>
      </c>
      <c r="U343" s="8">
        <f t="shared" si="58"/>
        <v>21.008333333333336</v>
      </c>
      <c r="V343" s="8">
        <f t="shared" si="59"/>
        <v>21.162500000000001</v>
      </c>
    </row>
    <row r="344" spans="1:22" ht="13.5" x14ac:dyDescent="0.25">
      <c r="A344" s="3">
        <f>RSI!A344</f>
        <v>42503</v>
      </c>
      <c r="B344" s="2">
        <f>RSI!B344</f>
        <v>1.6716</v>
      </c>
      <c r="C344" s="2">
        <f>RSI!I344</f>
        <v>37.244105676749115</v>
      </c>
      <c r="D344" s="2">
        <f>MACD!E344</f>
        <v>2.3029480908296485E-2</v>
      </c>
      <c r="E344" s="2">
        <f>MACD!F344</f>
        <v>2.6043750753261277E-2</v>
      </c>
      <c r="F344" s="2">
        <f>'Moving Avg'!D344</f>
        <v>1.69512</v>
      </c>
      <c r="G344" s="2">
        <f>'Moving Avg'!F344</f>
        <v>1.728245</v>
      </c>
      <c r="H344" s="2">
        <f>'Moving Avg'!G344</f>
        <v>1.825318</v>
      </c>
      <c r="I344" s="2">
        <f>'Moving Avg'!H344</f>
        <v>2.097947500000001</v>
      </c>
      <c r="J344" s="6" t="str">
        <f>OBV!F344</f>
        <v>BULLISH</v>
      </c>
      <c r="K344" s="6" t="str">
        <f>OBV!G344</f>
        <v>STRONG</v>
      </c>
      <c r="L344" s="6" t="str">
        <f>OBV!H344</f>
        <v>BULLISH DIVERGENCE</v>
      </c>
      <c r="M344" s="8">
        <f t="shared" si="50"/>
        <v>25</v>
      </c>
      <c r="N344" s="8">
        <f t="shared" si="51"/>
        <v>45</v>
      </c>
      <c r="O344" s="8">
        <f t="shared" si="52"/>
        <v>0</v>
      </c>
      <c r="P344" s="8">
        <f t="shared" si="53"/>
        <v>83</v>
      </c>
      <c r="Q344" s="9">
        <f t="shared" si="54"/>
        <v>36.950000000000003</v>
      </c>
      <c r="R344" s="9">
        <f t="shared" si="55"/>
        <v>34.75</v>
      </c>
      <c r="S344" s="9">
        <f t="shared" si="56"/>
        <v>47.85</v>
      </c>
      <c r="T344" s="9">
        <f t="shared" si="57"/>
        <v>38.25</v>
      </c>
      <c r="U344" s="8">
        <f t="shared" si="58"/>
        <v>39.85</v>
      </c>
      <c r="V344" s="8">
        <f t="shared" si="59"/>
        <v>39.450000000000003</v>
      </c>
    </row>
    <row r="345" spans="1:22" ht="13.5" x14ac:dyDescent="0.25">
      <c r="A345" s="3">
        <f>RSI!A345</f>
        <v>42506</v>
      </c>
      <c r="B345" s="2">
        <f>RSI!B345</f>
        <v>1.6482000000000001</v>
      </c>
      <c r="C345" s="2">
        <f>RSI!I345</f>
        <v>34.555922883034754</v>
      </c>
      <c r="D345" s="2">
        <f>MACD!E345</f>
        <v>1.443893373865901E-2</v>
      </c>
      <c r="E345" s="2">
        <f>MACD!F345</f>
        <v>2.3722787350340828E-2</v>
      </c>
      <c r="F345" s="2">
        <f>'Moving Avg'!D345</f>
        <v>1.6786999999999999</v>
      </c>
      <c r="G345" s="2">
        <f>'Moving Avg'!F345</f>
        <v>1.7188600000000001</v>
      </c>
      <c r="H345" s="2">
        <f>'Moving Avg'!G345</f>
        <v>1.8185140000000002</v>
      </c>
      <c r="I345" s="2">
        <f>'Moving Avg'!H345</f>
        <v>2.0932845000000007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  <c r="M345" s="8">
        <f t="shared" si="50"/>
        <v>25</v>
      </c>
      <c r="N345" s="8">
        <f t="shared" si="51"/>
        <v>45</v>
      </c>
      <c r="O345" s="8">
        <f t="shared" si="52"/>
        <v>0</v>
      </c>
      <c r="P345" s="8">
        <f t="shared" si="53"/>
        <v>0</v>
      </c>
      <c r="Q345" s="9">
        <f t="shared" si="54"/>
        <v>24.5</v>
      </c>
      <c r="R345" s="9">
        <f t="shared" si="55"/>
        <v>14</v>
      </c>
      <c r="S345" s="9">
        <f t="shared" si="56"/>
        <v>10.5</v>
      </c>
      <c r="T345" s="9">
        <f t="shared" si="57"/>
        <v>17.5</v>
      </c>
      <c r="U345" s="8">
        <f t="shared" si="58"/>
        <v>16.333333333333332</v>
      </c>
      <c r="V345" s="8">
        <f t="shared" si="59"/>
        <v>16.625</v>
      </c>
    </row>
    <row r="346" spans="1:22" ht="13.5" x14ac:dyDescent="0.25">
      <c r="A346" s="3">
        <f>RSI!A346</f>
        <v>42507</v>
      </c>
      <c r="B346" s="2">
        <f>RSI!B346</f>
        <v>1.6247</v>
      </c>
      <c r="C346" s="2">
        <f>RSI!I346</f>
        <v>32.053752847685999</v>
      </c>
      <c r="D346" s="2">
        <f>MACD!E346</f>
        <v>1.0377520044627886E-2</v>
      </c>
      <c r="E346" s="2">
        <f>MACD!F346</f>
        <v>2.1053733889198241E-2</v>
      </c>
      <c r="F346" s="2">
        <f>'Moving Avg'!D346</f>
        <v>1.6599200000000001</v>
      </c>
      <c r="G346" s="2">
        <f>'Moving Avg'!F346</f>
        <v>1.7109400000000001</v>
      </c>
      <c r="H346" s="2">
        <f>'Moving Avg'!G346</f>
        <v>1.8113579999999998</v>
      </c>
      <c r="I346" s="2">
        <f>'Moving Avg'!H346</f>
        <v>2.088064000000001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  <c r="M346" s="8">
        <f t="shared" si="50"/>
        <v>25</v>
      </c>
      <c r="N346" s="8">
        <f t="shared" si="51"/>
        <v>45</v>
      </c>
      <c r="O346" s="8">
        <f t="shared" si="52"/>
        <v>0</v>
      </c>
      <c r="P346" s="8">
        <f t="shared" si="53"/>
        <v>0</v>
      </c>
      <c r="Q346" s="9">
        <f t="shared" si="54"/>
        <v>24.5</v>
      </c>
      <c r="R346" s="9">
        <f t="shared" si="55"/>
        <v>14</v>
      </c>
      <c r="S346" s="9">
        <f t="shared" si="56"/>
        <v>10.5</v>
      </c>
      <c r="T346" s="9">
        <f t="shared" si="57"/>
        <v>17.5</v>
      </c>
      <c r="U346" s="8">
        <f t="shared" si="58"/>
        <v>16.333333333333332</v>
      </c>
      <c r="V346" s="8">
        <f t="shared" si="59"/>
        <v>16.625</v>
      </c>
    </row>
    <row r="347" spans="1:22" ht="13.5" x14ac:dyDescent="0.25">
      <c r="A347" s="3">
        <f>RSI!A347</f>
        <v>42508</v>
      </c>
      <c r="B347" s="2">
        <f>RSI!B347</f>
        <v>1.6071</v>
      </c>
      <c r="C347" s="2">
        <f>RSI!I347</f>
        <v>30.28506065223371</v>
      </c>
      <c r="D347" s="2">
        <f>MACD!E347</f>
        <v>8.9154150701631352E-3</v>
      </c>
      <c r="E347" s="2">
        <f>MACD!F347</f>
        <v>1.862607012539122E-2</v>
      </c>
      <c r="F347" s="2">
        <f>'Moving Avg'!D347</f>
        <v>1.64114</v>
      </c>
      <c r="G347" s="2">
        <f>'Moving Avg'!F347</f>
        <v>1.70214</v>
      </c>
      <c r="H347" s="2">
        <f>'Moving Avg'!G347</f>
        <v>1.8038500000000002</v>
      </c>
      <c r="I347" s="2">
        <f>'Moving Avg'!H347</f>
        <v>2.0831370000000011</v>
      </c>
      <c r="J347" s="6" t="str">
        <f>OBV!F347</f>
        <v>BEARISH</v>
      </c>
      <c r="K347" s="6" t="str">
        <f>OBV!G347</f>
        <v>WEAK</v>
      </c>
      <c r="L347" s="6" t="str">
        <f>OBV!H347</f>
        <v>CONFIRMED BEARISH</v>
      </c>
      <c r="M347" s="8">
        <f t="shared" si="50"/>
        <v>25</v>
      </c>
      <c r="N347" s="8">
        <f t="shared" si="51"/>
        <v>45</v>
      </c>
      <c r="O347" s="8">
        <f t="shared" si="52"/>
        <v>0</v>
      </c>
      <c r="P347" s="8">
        <f t="shared" si="53"/>
        <v>0</v>
      </c>
      <c r="Q347" s="9">
        <f t="shared" si="54"/>
        <v>24.5</v>
      </c>
      <c r="R347" s="9">
        <f t="shared" si="55"/>
        <v>14</v>
      </c>
      <c r="S347" s="9">
        <f t="shared" si="56"/>
        <v>10.5</v>
      </c>
      <c r="T347" s="9">
        <f t="shared" si="57"/>
        <v>17.5</v>
      </c>
      <c r="U347" s="8">
        <f t="shared" si="58"/>
        <v>16.333333333333332</v>
      </c>
      <c r="V347" s="8">
        <f t="shared" si="59"/>
        <v>16.625</v>
      </c>
    </row>
    <row r="348" spans="1:22" ht="13.5" x14ac:dyDescent="0.25">
      <c r="A348" s="3">
        <f>RSI!A348</f>
        <v>42509</v>
      </c>
      <c r="B348" s="2">
        <f>RSI!B348</f>
        <v>1.6012999999999999</v>
      </c>
      <c r="C348" s="2">
        <f>RSI!I348</f>
        <v>29.703387044668418</v>
      </c>
      <c r="D348" s="2">
        <f>MACD!E348</f>
        <v>1.4248348038087943E-2</v>
      </c>
      <c r="E348" s="2">
        <f>MACD!F348</f>
        <v>1.7750525707930565E-2</v>
      </c>
      <c r="F348" s="2">
        <f>'Moving Avg'!D348</f>
        <v>1.6305799999999997</v>
      </c>
      <c r="G348" s="2">
        <f>'Moving Avg'!F348</f>
        <v>1.6930500000000002</v>
      </c>
      <c r="H348" s="2">
        <f>'Moving Avg'!G348</f>
        <v>1.797164</v>
      </c>
      <c r="I348" s="2">
        <f>'Moving Avg'!H348</f>
        <v>2.0783570000000009</v>
      </c>
      <c r="J348" s="6" t="str">
        <f>OBV!F348</f>
        <v>BEARISH</v>
      </c>
      <c r="K348" s="6" t="str">
        <f>OBV!G348</f>
        <v>WEAK</v>
      </c>
      <c r="L348" s="6" t="str">
        <f>OBV!H348</f>
        <v>CONFIRMED BEARISH</v>
      </c>
      <c r="M348" s="8">
        <f t="shared" si="50"/>
        <v>50</v>
      </c>
      <c r="N348" s="8">
        <f t="shared" si="51"/>
        <v>45</v>
      </c>
      <c r="O348" s="8">
        <f t="shared" si="52"/>
        <v>0</v>
      </c>
      <c r="P348" s="8">
        <f t="shared" si="53"/>
        <v>0</v>
      </c>
      <c r="Q348" s="9">
        <f t="shared" si="54"/>
        <v>33.25</v>
      </c>
      <c r="R348" s="9">
        <f t="shared" si="55"/>
        <v>19</v>
      </c>
      <c r="S348" s="9">
        <f t="shared" si="56"/>
        <v>14.25</v>
      </c>
      <c r="T348" s="9">
        <f t="shared" si="57"/>
        <v>23.75</v>
      </c>
      <c r="U348" s="8">
        <f t="shared" si="58"/>
        <v>22.166666666666668</v>
      </c>
      <c r="V348" s="8">
        <f t="shared" si="59"/>
        <v>22.5625</v>
      </c>
    </row>
    <row r="349" spans="1:22" ht="13.5" x14ac:dyDescent="0.25">
      <c r="A349" s="3">
        <f>RSI!A349</f>
        <v>42510</v>
      </c>
      <c r="B349" s="2">
        <f>RSI!B349</f>
        <v>1.5953999999999999</v>
      </c>
      <c r="C349" s="2">
        <f>RSI!I349</f>
        <v>29.0912868119145</v>
      </c>
      <c r="D349" s="2">
        <f>MACD!E349</f>
        <v>1.9011206083748844E-2</v>
      </c>
      <c r="E349" s="2">
        <f>MACD!F349</f>
        <v>1.8002661783094221E-2</v>
      </c>
      <c r="F349" s="2">
        <f>'Moving Avg'!D349</f>
        <v>1.6153400000000002</v>
      </c>
      <c r="G349" s="2">
        <f>'Moving Avg'!F349</f>
        <v>1.6839599999999997</v>
      </c>
      <c r="H349" s="2">
        <f>'Moving Avg'!G349</f>
        <v>1.79036</v>
      </c>
      <c r="I349" s="2">
        <f>'Moving Avg'!H349</f>
        <v>2.0734885000000007</v>
      </c>
      <c r="J349" s="6" t="str">
        <f>OBV!F349</f>
        <v>BEARISH</v>
      </c>
      <c r="K349" s="6" t="str">
        <f>OBV!G349</f>
        <v>WEAK</v>
      </c>
      <c r="L349" s="6" t="str">
        <f>OBV!H349</f>
        <v>CONFIRMED BEARISH</v>
      </c>
      <c r="M349" s="8">
        <f t="shared" si="50"/>
        <v>50</v>
      </c>
      <c r="N349" s="8">
        <f t="shared" si="51"/>
        <v>0</v>
      </c>
      <c r="O349" s="8">
        <f t="shared" si="52"/>
        <v>0</v>
      </c>
      <c r="P349" s="8">
        <f t="shared" si="53"/>
        <v>0</v>
      </c>
      <c r="Q349" s="9">
        <f t="shared" si="54"/>
        <v>17.5</v>
      </c>
      <c r="R349" s="9">
        <f t="shared" si="55"/>
        <v>10</v>
      </c>
      <c r="S349" s="9">
        <f t="shared" si="56"/>
        <v>7.5</v>
      </c>
      <c r="T349" s="9">
        <f t="shared" si="57"/>
        <v>12.5</v>
      </c>
      <c r="U349" s="8">
        <f t="shared" si="58"/>
        <v>11.666666666666666</v>
      </c>
      <c r="V349" s="8">
        <f t="shared" si="59"/>
        <v>11.875</v>
      </c>
    </row>
    <row r="350" spans="1:22" ht="13.5" x14ac:dyDescent="0.25">
      <c r="A350" s="3">
        <f>RSI!A350</f>
        <v>42513</v>
      </c>
      <c r="B350" s="2">
        <f>RSI!B350</f>
        <v>1.6657999999999999</v>
      </c>
      <c r="C350" s="2">
        <f>RSI!I350</f>
        <v>43.936923487066537</v>
      </c>
      <c r="D350" s="2">
        <f>MACD!E350</f>
        <v>2.3022434397770963E-2</v>
      </c>
      <c r="E350" s="2">
        <f>MACD!F350</f>
        <v>1.900661630602957E-2</v>
      </c>
      <c r="F350" s="2">
        <f>'Moving Avg'!D350</f>
        <v>1.6188600000000002</v>
      </c>
      <c r="G350" s="2">
        <f>'Moving Avg'!F350</f>
        <v>1.67927</v>
      </c>
      <c r="H350" s="2">
        <f>'Moving Avg'!G350</f>
        <v>1.784964</v>
      </c>
      <c r="I350" s="2">
        <f>'Moving Avg'!H350</f>
        <v>2.0692655000000006</v>
      </c>
      <c r="J350" s="6" t="str">
        <f>OBV!F350</f>
        <v>BEARISH</v>
      </c>
      <c r="K350" s="6" t="str">
        <f>OBV!G350</f>
        <v>WEAK</v>
      </c>
      <c r="L350" s="6" t="str">
        <f>OBV!H350</f>
        <v>BEARISH DIVERGENCE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0</v>
      </c>
      <c r="Q350" s="9">
        <f t="shared" si="54"/>
        <v>8.75</v>
      </c>
      <c r="R350" s="9">
        <f t="shared" si="55"/>
        <v>5</v>
      </c>
      <c r="S350" s="9">
        <f t="shared" si="56"/>
        <v>3.75</v>
      </c>
      <c r="T350" s="9">
        <f t="shared" si="57"/>
        <v>6.25</v>
      </c>
      <c r="U350" s="8">
        <f t="shared" si="58"/>
        <v>5.833333333333333</v>
      </c>
      <c r="V350" s="8">
        <f t="shared" si="59"/>
        <v>5.9375</v>
      </c>
    </row>
    <row r="351" spans="1:22" ht="13.5" x14ac:dyDescent="0.25">
      <c r="A351" s="3">
        <f>RSI!A351</f>
        <v>42514</v>
      </c>
      <c r="B351" s="2">
        <f>RSI!B351</f>
        <v>1.6598999999999999</v>
      </c>
      <c r="C351" s="2">
        <f>RSI!I351</f>
        <v>43.122100694512014</v>
      </c>
      <c r="D351" s="2">
        <f>MACD!E351</f>
        <v>2.5274850491118439E-2</v>
      </c>
      <c r="E351" s="2">
        <f>MACD!F351</f>
        <v>2.0260263143047345E-2</v>
      </c>
      <c r="F351" s="2">
        <f>'Moving Avg'!D351</f>
        <v>1.6259000000000001</v>
      </c>
      <c r="G351" s="2">
        <f>'Moving Avg'!F351</f>
        <v>1.6739899999999999</v>
      </c>
      <c r="H351" s="2">
        <f>'Moving Avg'!G351</f>
        <v>1.7805059999999997</v>
      </c>
      <c r="I351" s="2">
        <f>'Moving Avg'!H351</f>
        <v>2.0650130000000009</v>
      </c>
      <c r="J351" s="6" t="str">
        <f>OBV!F351</f>
        <v>BEARISH</v>
      </c>
      <c r="K351" s="6" t="str">
        <f>OBV!G351</f>
        <v>WEAK</v>
      </c>
      <c r="L351" s="6" t="str">
        <f>OBV!H351</f>
        <v>BEARISH DIVERGENCE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0</v>
      </c>
      <c r="Q351" s="9">
        <f t="shared" si="54"/>
        <v>8.75</v>
      </c>
      <c r="R351" s="9">
        <f t="shared" si="55"/>
        <v>5</v>
      </c>
      <c r="S351" s="9">
        <f t="shared" si="56"/>
        <v>3.75</v>
      </c>
      <c r="T351" s="9">
        <f t="shared" si="57"/>
        <v>6.25</v>
      </c>
      <c r="U351" s="8">
        <f t="shared" si="58"/>
        <v>5.833333333333333</v>
      </c>
      <c r="V351" s="8">
        <f t="shared" si="59"/>
        <v>5.9375</v>
      </c>
    </row>
    <row r="352" spans="1:22" ht="13.5" x14ac:dyDescent="0.25">
      <c r="A352" s="3">
        <f>RSI!A352</f>
        <v>42515</v>
      </c>
      <c r="B352" s="2">
        <f>RSI!B352</f>
        <v>1.6423000000000001</v>
      </c>
      <c r="C352" s="2">
        <f>RSI!I352</f>
        <v>40.697466431027252</v>
      </c>
      <c r="D352" s="2">
        <f>MACD!E352</f>
        <v>2.6016488735295384E-2</v>
      </c>
      <c r="E352" s="2">
        <f>MACD!F352</f>
        <v>2.1411508261496955E-2</v>
      </c>
      <c r="F352" s="2">
        <f>'Moving Avg'!D352</f>
        <v>1.6329400000000001</v>
      </c>
      <c r="G352" s="2">
        <f>'Moving Avg'!F352</f>
        <v>1.6704699999999999</v>
      </c>
      <c r="H352" s="2">
        <f>'Moving Avg'!G352</f>
        <v>1.7740539999999996</v>
      </c>
      <c r="I352" s="2">
        <f>'Moving Avg'!H352</f>
        <v>2.0609070000000007</v>
      </c>
      <c r="J352" s="6" t="str">
        <f>OBV!F352</f>
        <v>BEARISH</v>
      </c>
      <c r="K352" s="6" t="str">
        <f>OBV!G352</f>
        <v>WEAK</v>
      </c>
      <c r="L352" s="6" t="str">
        <f>OBV!H352</f>
        <v>BEARISH DIVERGENCE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0</v>
      </c>
      <c r="Q352" s="9">
        <f t="shared" si="54"/>
        <v>8.75</v>
      </c>
      <c r="R352" s="9">
        <f t="shared" si="55"/>
        <v>5</v>
      </c>
      <c r="S352" s="9">
        <f t="shared" si="56"/>
        <v>3.75</v>
      </c>
      <c r="T352" s="9">
        <f t="shared" si="57"/>
        <v>6.25</v>
      </c>
      <c r="U352" s="8">
        <f t="shared" si="58"/>
        <v>5.833333333333333</v>
      </c>
      <c r="V352" s="8">
        <f t="shared" si="59"/>
        <v>5.9375</v>
      </c>
    </row>
    <row r="353" spans="1:22" ht="13.5" x14ac:dyDescent="0.25">
      <c r="A353" s="3">
        <f>RSI!A353</f>
        <v>42516</v>
      </c>
      <c r="B353" s="2">
        <f>RSI!B353</f>
        <v>1.5953999999999999</v>
      </c>
      <c r="C353" s="2">
        <f>RSI!I353</f>
        <v>35.042990633372199</v>
      </c>
      <c r="D353" s="2">
        <f>MACD!E353</f>
        <v>2.3228695465231208E-2</v>
      </c>
      <c r="E353" s="2">
        <f>MACD!F353</f>
        <v>2.1774945702243809E-2</v>
      </c>
      <c r="F353" s="2">
        <f>'Moving Avg'!D353</f>
        <v>1.6317599999999999</v>
      </c>
      <c r="G353" s="2">
        <f>'Moving Avg'!F353</f>
        <v>1.6631399999999998</v>
      </c>
      <c r="H353" s="2">
        <f>'Moving Avg'!G353</f>
        <v>1.7661939999999996</v>
      </c>
      <c r="I353" s="2">
        <f>'Moving Avg'!H353</f>
        <v>2.0562145000000007</v>
      </c>
      <c r="J353" s="6" t="str">
        <f>OBV!F353</f>
        <v>BEARISH</v>
      </c>
      <c r="K353" s="6" t="str">
        <f>OBV!G353</f>
        <v>WEAK</v>
      </c>
      <c r="L353" s="6" t="str">
        <f>OBV!H353</f>
        <v>CONFIRMED BEARISH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0</v>
      </c>
      <c r="Q353" s="9">
        <f t="shared" si="54"/>
        <v>8.75</v>
      </c>
      <c r="R353" s="9">
        <f t="shared" si="55"/>
        <v>5</v>
      </c>
      <c r="S353" s="9">
        <f t="shared" si="56"/>
        <v>3.75</v>
      </c>
      <c r="T353" s="9">
        <f t="shared" si="57"/>
        <v>6.25</v>
      </c>
      <c r="U353" s="8">
        <f t="shared" si="58"/>
        <v>5.833333333333333</v>
      </c>
      <c r="V353" s="8">
        <f t="shared" si="59"/>
        <v>5.9375</v>
      </c>
    </row>
    <row r="354" spans="1:22" ht="13.5" x14ac:dyDescent="0.25">
      <c r="A354" s="3">
        <f>RSI!A354</f>
        <v>42517</v>
      </c>
      <c r="B354" s="2">
        <f>RSI!B354</f>
        <v>1.6071</v>
      </c>
      <c r="C354" s="2">
        <f>RSI!I354</f>
        <v>37.380390595470843</v>
      </c>
      <c r="D354" s="2">
        <f>MACD!E354</f>
        <v>2.3274399365149856E-2</v>
      </c>
      <c r="E354" s="2">
        <f>MACD!F354</f>
        <v>2.207483643482502E-2</v>
      </c>
      <c r="F354" s="2">
        <f>'Moving Avg'!D354</f>
        <v>1.6341000000000001</v>
      </c>
      <c r="G354" s="2">
        <f>'Moving Avg'!F354</f>
        <v>1.6569800000000001</v>
      </c>
      <c r="H354" s="2">
        <f>'Moving Avg'!G354</f>
        <v>1.7585679999999997</v>
      </c>
      <c r="I354" s="2">
        <f>'Moving Avg'!H354</f>
        <v>2.0517275000000006</v>
      </c>
      <c r="J354" s="6" t="str">
        <f>OBV!F354</f>
        <v>BEARISH</v>
      </c>
      <c r="K354" s="6" t="str">
        <f>OBV!G354</f>
        <v>NEUTRAL</v>
      </c>
      <c r="L354" s="6" t="str">
        <f>OBV!H354</f>
        <v>BEARISH DIVERGENCE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16.5</v>
      </c>
      <c r="Q354" s="9">
        <f t="shared" si="54"/>
        <v>11.225</v>
      </c>
      <c r="R354" s="9">
        <f t="shared" si="55"/>
        <v>9.125</v>
      </c>
      <c r="S354" s="9">
        <f t="shared" si="56"/>
        <v>11.175000000000001</v>
      </c>
      <c r="T354" s="9">
        <f t="shared" si="57"/>
        <v>10.375</v>
      </c>
      <c r="U354" s="8">
        <f t="shared" si="58"/>
        <v>10.508333333333335</v>
      </c>
      <c r="V354" s="8">
        <f t="shared" si="59"/>
        <v>10.475000000000001</v>
      </c>
    </row>
    <row r="355" spans="1:22" ht="13.5" x14ac:dyDescent="0.25">
      <c r="A355" s="3">
        <f>RSI!A355</f>
        <v>42520</v>
      </c>
      <c r="B355" s="2">
        <f>RSI!B355</f>
        <v>1.613</v>
      </c>
      <c r="C355" s="2">
        <f>RSI!I355</f>
        <v>38.580617316414489</v>
      </c>
      <c r="D355" s="2">
        <f>MACD!E355</f>
        <v>1.974297764155164E-2</v>
      </c>
      <c r="E355" s="2">
        <f>MACD!F355</f>
        <v>2.1608464676170346E-2</v>
      </c>
      <c r="F355" s="2">
        <f>'Moving Avg'!D355</f>
        <v>1.6235399999999998</v>
      </c>
      <c r="G355" s="2">
        <f>'Moving Avg'!F355</f>
        <v>1.6543400000000001</v>
      </c>
      <c r="H355" s="2">
        <f>'Moving Avg'!G355</f>
        <v>1.7521159999999996</v>
      </c>
      <c r="I355" s="2">
        <f>'Moving Avg'!H355</f>
        <v>2.0469470000000003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  <c r="M355" s="8">
        <f t="shared" si="50"/>
        <v>25</v>
      </c>
      <c r="N355" s="8">
        <f t="shared" si="51"/>
        <v>45</v>
      </c>
      <c r="O355" s="8">
        <f t="shared" si="52"/>
        <v>0</v>
      </c>
      <c r="P355" s="8">
        <f t="shared" si="53"/>
        <v>0</v>
      </c>
      <c r="Q355" s="9">
        <f t="shared" si="54"/>
        <v>24.5</v>
      </c>
      <c r="R355" s="9">
        <f t="shared" si="55"/>
        <v>14</v>
      </c>
      <c r="S355" s="9">
        <f t="shared" si="56"/>
        <v>10.5</v>
      </c>
      <c r="T355" s="9">
        <f t="shared" si="57"/>
        <v>17.5</v>
      </c>
      <c r="U355" s="8">
        <f t="shared" si="58"/>
        <v>16.333333333333332</v>
      </c>
      <c r="V355" s="8">
        <f t="shared" si="59"/>
        <v>16.625</v>
      </c>
    </row>
    <row r="356" spans="1:22" ht="13.5" x14ac:dyDescent="0.25">
      <c r="A356" s="3">
        <f>RSI!A356</f>
        <v>42521</v>
      </c>
      <c r="B356" s="2">
        <f>RSI!B356</f>
        <v>1.613</v>
      </c>
      <c r="C356" s="2">
        <f>RSI!I356</f>
        <v>38.580617316414489</v>
      </c>
      <c r="D356" s="2">
        <f>MACD!E356</f>
        <v>1.3536958027432711E-2</v>
      </c>
      <c r="E356" s="2">
        <f>MACD!F356</f>
        <v>1.999416334642282E-2</v>
      </c>
      <c r="F356" s="2">
        <f>'Moving Avg'!D356</f>
        <v>1.61416</v>
      </c>
      <c r="G356" s="2">
        <f>'Moving Avg'!F356</f>
        <v>1.6514099999999998</v>
      </c>
      <c r="H356" s="2">
        <f>'Moving Avg'!G356</f>
        <v>1.7458979999999997</v>
      </c>
      <c r="I356" s="2">
        <f>'Moving Avg'!H356</f>
        <v>2.0418440000000002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  <c r="M356" s="8">
        <f t="shared" si="50"/>
        <v>25</v>
      </c>
      <c r="N356" s="8">
        <f t="shared" si="51"/>
        <v>45</v>
      </c>
      <c r="O356" s="8">
        <f t="shared" si="52"/>
        <v>0</v>
      </c>
      <c r="P356" s="8">
        <f t="shared" si="53"/>
        <v>66.5</v>
      </c>
      <c r="Q356" s="9">
        <f t="shared" si="54"/>
        <v>34.475000000000001</v>
      </c>
      <c r="R356" s="9">
        <f t="shared" si="55"/>
        <v>30.625</v>
      </c>
      <c r="S356" s="9">
        <f t="shared" si="56"/>
        <v>40.424999999999997</v>
      </c>
      <c r="T356" s="9">
        <f t="shared" si="57"/>
        <v>34.125</v>
      </c>
      <c r="U356" s="8">
        <f t="shared" si="58"/>
        <v>35.174999999999997</v>
      </c>
      <c r="V356" s="8">
        <f t="shared" si="59"/>
        <v>34.912499999999994</v>
      </c>
    </row>
    <row r="357" spans="1:22" ht="13.5" x14ac:dyDescent="0.25">
      <c r="A357" s="3">
        <f>RSI!A357</f>
        <v>42522</v>
      </c>
      <c r="B357" s="2">
        <f>RSI!B357</f>
        <v>1.613</v>
      </c>
      <c r="C357" s="2">
        <f>RSI!I357</f>
        <v>38.580617316414489</v>
      </c>
      <c r="D357" s="2">
        <f>MACD!E357</f>
        <v>5.9460656456877814E-3</v>
      </c>
      <c r="E357" s="2">
        <f>MACD!F357</f>
        <v>1.7184543806275814E-2</v>
      </c>
      <c r="F357" s="2">
        <f>'Moving Avg'!D357</f>
        <v>1.6082999999999998</v>
      </c>
      <c r="G357" s="2">
        <f>'Moving Avg'!F357</f>
        <v>1.6484799999999999</v>
      </c>
      <c r="H357" s="2">
        <f>'Moving Avg'!G357</f>
        <v>1.7394459999999998</v>
      </c>
      <c r="I357" s="2">
        <f>'Moving Avg'!H357</f>
        <v>2.0364770000000005</v>
      </c>
      <c r="J357" s="6" t="str">
        <f>OBV!F357</f>
        <v>BULLISH</v>
      </c>
      <c r="K357" s="6" t="str">
        <f>OBV!G357</f>
        <v>STRONG</v>
      </c>
      <c r="L357" s="6" t="str">
        <f>OBV!H357</f>
        <v>BULLISH DIVERGENCE</v>
      </c>
      <c r="M357" s="8">
        <f t="shared" si="50"/>
        <v>25</v>
      </c>
      <c r="N357" s="8">
        <f t="shared" si="51"/>
        <v>45</v>
      </c>
      <c r="O357" s="8">
        <f t="shared" si="52"/>
        <v>0</v>
      </c>
      <c r="P357" s="8">
        <f t="shared" si="53"/>
        <v>83</v>
      </c>
      <c r="Q357" s="9">
        <f t="shared" si="54"/>
        <v>36.950000000000003</v>
      </c>
      <c r="R357" s="9">
        <f t="shared" si="55"/>
        <v>34.75</v>
      </c>
      <c r="S357" s="9">
        <f t="shared" si="56"/>
        <v>47.85</v>
      </c>
      <c r="T357" s="9">
        <f t="shared" si="57"/>
        <v>38.25</v>
      </c>
      <c r="U357" s="8">
        <f t="shared" si="58"/>
        <v>39.85</v>
      </c>
      <c r="V357" s="8">
        <f t="shared" si="59"/>
        <v>39.450000000000003</v>
      </c>
    </row>
    <row r="358" spans="1:22" ht="13.5" x14ac:dyDescent="0.25">
      <c r="A358" s="3">
        <f>RSI!A358</f>
        <v>42523</v>
      </c>
      <c r="B358" s="2">
        <f>RSI!B358</f>
        <v>1.6365000000000001</v>
      </c>
      <c r="C358" s="2">
        <f>RSI!I358</f>
        <v>43.927186439267317</v>
      </c>
      <c r="D358" s="2">
        <f>MACD!E358</f>
        <v>-2.7692610425245068E-3</v>
      </c>
      <c r="E358" s="2">
        <f>MACD!F358</f>
        <v>1.319378283651575E-2</v>
      </c>
      <c r="F358" s="2">
        <f>'Moving Avg'!D358</f>
        <v>1.61652</v>
      </c>
      <c r="G358" s="2">
        <f>'Moving Avg'!F358</f>
        <v>1.6449649999999998</v>
      </c>
      <c r="H358" s="2">
        <f>'Moving Avg'!G358</f>
        <v>1.7334639999999997</v>
      </c>
      <c r="I358" s="2">
        <f>'Moving Avg'!H358</f>
        <v>2.0316090000000004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  <c r="M358" s="8">
        <f t="shared" si="50"/>
        <v>25</v>
      </c>
      <c r="N358" s="8">
        <f t="shared" si="51"/>
        <v>45</v>
      </c>
      <c r="O358" s="8">
        <f t="shared" si="52"/>
        <v>0</v>
      </c>
      <c r="P358" s="8">
        <f t="shared" si="53"/>
        <v>100</v>
      </c>
      <c r="Q358" s="9">
        <f t="shared" si="54"/>
        <v>39.5</v>
      </c>
      <c r="R358" s="9">
        <f t="shared" si="55"/>
        <v>39</v>
      </c>
      <c r="S358" s="9">
        <f t="shared" si="56"/>
        <v>55.5</v>
      </c>
      <c r="T358" s="9">
        <f t="shared" si="57"/>
        <v>42.5</v>
      </c>
      <c r="U358" s="8">
        <f t="shared" si="58"/>
        <v>44.666666666666664</v>
      </c>
      <c r="V358" s="8">
        <f t="shared" si="59"/>
        <v>44.125</v>
      </c>
    </row>
    <row r="359" spans="1:22" ht="13.5" x14ac:dyDescent="0.25">
      <c r="A359" s="3">
        <f>RSI!A359</f>
        <v>42524</v>
      </c>
      <c r="B359" s="2">
        <f>RSI!B359</f>
        <v>1.6365000000000001</v>
      </c>
      <c r="C359" s="2">
        <f>RSI!I359</f>
        <v>43.927186439267317</v>
      </c>
      <c r="D359" s="2">
        <f>MACD!E359</f>
        <v>-1.0874781826252011E-2</v>
      </c>
      <c r="E359" s="2">
        <f>MACD!F359</f>
        <v>8.3800699039621972E-3</v>
      </c>
      <c r="F359" s="2">
        <f>'Moving Avg'!D359</f>
        <v>1.6224000000000001</v>
      </c>
      <c r="G359" s="2">
        <f>'Moving Avg'!F359</f>
        <v>1.64174</v>
      </c>
      <c r="H359" s="2">
        <f>'Moving Avg'!G359</f>
        <v>1.7275999999999996</v>
      </c>
      <c r="I359" s="2">
        <f>'Moving Avg'!H359</f>
        <v>2.0263595000000003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  <c r="M359" s="8">
        <f t="shared" si="50"/>
        <v>25</v>
      </c>
      <c r="N359" s="8">
        <f t="shared" si="51"/>
        <v>45</v>
      </c>
      <c r="O359" s="8">
        <f t="shared" si="52"/>
        <v>0</v>
      </c>
      <c r="P359" s="8">
        <f t="shared" si="53"/>
        <v>100</v>
      </c>
      <c r="Q359" s="9">
        <f t="shared" si="54"/>
        <v>39.5</v>
      </c>
      <c r="R359" s="9">
        <f t="shared" si="55"/>
        <v>39</v>
      </c>
      <c r="S359" s="9">
        <f t="shared" si="56"/>
        <v>55.5</v>
      </c>
      <c r="T359" s="9">
        <f t="shared" si="57"/>
        <v>42.5</v>
      </c>
      <c r="U359" s="8">
        <f t="shared" si="58"/>
        <v>44.666666666666664</v>
      </c>
      <c r="V359" s="8">
        <f t="shared" si="59"/>
        <v>44.125</v>
      </c>
    </row>
    <row r="360" spans="1:22" ht="13.5" x14ac:dyDescent="0.25">
      <c r="A360" s="3">
        <f>RSI!A360</f>
        <v>42527</v>
      </c>
      <c r="B360" s="2">
        <f>RSI!B360</f>
        <v>1.6482000000000001</v>
      </c>
      <c r="C360" s="2">
        <f>RSI!I360</f>
        <v>46.61074434604253</v>
      </c>
      <c r="D360" s="2">
        <f>MACD!E360</f>
        <v>-7.6056054394144645E-3</v>
      </c>
      <c r="E360" s="2">
        <f>MACD!F360</f>
        <v>5.182934835286865E-3</v>
      </c>
      <c r="F360" s="2">
        <f>'Moving Avg'!D360</f>
        <v>1.62944</v>
      </c>
      <c r="G360" s="2">
        <f>'Moving Avg'!F360</f>
        <v>1.6376350000000002</v>
      </c>
      <c r="H360" s="2">
        <f>'Moving Avg'!G360</f>
        <v>1.7218519999999997</v>
      </c>
      <c r="I360" s="2">
        <f>'Moving Avg'!H360</f>
        <v>2.0211395000000003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  <c r="M360" s="8">
        <f t="shared" si="50"/>
        <v>25</v>
      </c>
      <c r="N360" s="8">
        <f t="shared" si="51"/>
        <v>45</v>
      </c>
      <c r="O360" s="8">
        <f t="shared" si="52"/>
        <v>0</v>
      </c>
      <c r="P360" s="8">
        <f t="shared" si="53"/>
        <v>100</v>
      </c>
      <c r="Q360" s="9">
        <f t="shared" si="54"/>
        <v>39.5</v>
      </c>
      <c r="R360" s="9">
        <f t="shared" si="55"/>
        <v>39</v>
      </c>
      <c r="S360" s="9">
        <f t="shared" si="56"/>
        <v>55.5</v>
      </c>
      <c r="T360" s="9">
        <f t="shared" si="57"/>
        <v>42.5</v>
      </c>
      <c r="U360" s="8">
        <f t="shared" si="58"/>
        <v>44.666666666666664</v>
      </c>
      <c r="V360" s="8">
        <f t="shared" si="59"/>
        <v>44.125</v>
      </c>
    </row>
    <row r="361" spans="1:22" ht="13.5" x14ac:dyDescent="0.25">
      <c r="A361" s="3">
        <f>RSI!A361</f>
        <v>42528</v>
      </c>
      <c r="B361" s="2">
        <f>RSI!B361</f>
        <v>1.6540999999999999</v>
      </c>
      <c r="C361" s="2">
        <f>RSI!I361</f>
        <v>47.96319090681984</v>
      </c>
      <c r="D361" s="2">
        <f>MACD!E361</f>
        <v>-6.1017708863146947E-3</v>
      </c>
      <c r="E361" s="2">
        <f>MACD!F361</f>
        <v>2.9259936909665535E-3</v>
      </c>
      <c r="F361" s="2">
        <f>'Moving Avg'!D361</f>
        <v>1.6376599999999999</v>
      </c>
      <c r="G361" s="2">
        <f>'Moving Avg'!F361</f>
        <v>1.6344100000000001</v>
      </c>
      <c r="H361" s="2">
        <f>'Moving Avg'!G361</f>
        <v>1.7162219999999999</v>
      </c>
      <c r="I361" s="2">
        <f>'Moving Avg'!H361</f>
        <v>2.0160955000000005</v>
      </c>
      <c r="J361" s="6" t="str">
        <f>OBV!F361</f>
        <v>BULLISH</v>
      </c>
      <c r="K361" s="6" t="str">
        <f>OBV!G361</f>
        <v>STRONG</v>
      </c>
      <c r="L361" s="6" t="str">
        <f>OBV!H361</f>
        <v>CONFIRMED BULLISH</v>
      </c>
      <c r="M361" s="8">
        <f t="shared" si="50"/>
        <v>25</v>
      </c>
      <c r="N361" s="8">
        <f t="shared" si="51"/>
        <v>45</v>
      </c>
      <c r="O361" s="8">
        <f t="shared" si="52"/>
        <v>0</v>
      </c>
      <c r="P361" s="8">
        <f t="shared" si="53"/>
        <v>100</v>
      </c>
      <c r="Q361" s="9">
        <f t="shared" si="54"/>
        <v>39.5</v>
      </c>
      <c r="R361" s="9">
        <f t="shared" si="55"/>
        <v>39</v>
      </c>
      <c r="S361" s="9">
        <f t="shared" si="56"/>
        <v>55.5</v>
      </c>
      <c r="T361" s="9">
        <f t="shared" si="57"/>
        <v>42.5</v>
      </c>
      <c r="U361" s="8">
        <f t="shared" si="58"/>
        <v>44.666666666666664</v>
      </c>
      <c r="V361" s="8">
        <f t="shared" si="59"/>
        <v>44.125</v>
      </c>
    </row>
    <row r="362" spans="1:22" ht="13.5" x14ac:dyDescent="0.25">
      <c r="A362" s="3">
        <f>RSI!A362</f>
        <v>42529</v>
      </c>
      <c r="B362" s="2">
        <f>RSI!B362</f>
        <v>1.6071</v>
      </c>
      <c r="C362" s="2">
        <f>RSI!I362</f>
        <v>39.400690414459199</v>
      </c>
      <c r="D362" s="2">
        <f>MACD!E362</f>
        <v>-4.0141310411647702E-3</v>
      </c>
      <c r="E362" s="2">
        <f>MACD!F362</f>
        <v>1.5379687445402888E-3</v>
      </c>
      <c r="F362" s="2">
        <f>'Moving Avg'!D362</f>
        <v>1.6364800000000002</v>
      </c>
      <c r="G362" s="2">
        <f>'Moving Avg'!F362</f>
        <v>1.6297150000000002</v>
      </c>
      <c r="H362" s="2">
        <f>'Moving Avg'!G362</f>
        <v>1.7100040000000001</v>
      </c>
      <c r="I362" s="2">
        <f>'Moving Avg'!H362</f>
        <v>2.0106405000000001</v>
      </c>
      <c r="J362" s="6" t="str">
        <f>OBV!F362</f>
        <v>BULLISH</v>
      </c>
      <c r="K362" s="6" t="str">
        <f>OBV!G362</f>
        <v>STRONG</v>
      </c>
      <c r="L362" s="6" t="str">
        <f>OBV!H362</f>
        <v>BULLISH DIVERGENCE</v>
      </c>
      <c r="M362" s="8">
        <f t="shared" si="50"/>
        <v>25</v>
      </c>
      <c r="N362" s="8">
        <f t="shared" si="51"/>
        <v>45</v>
      </c>
      <c r="O362" s="8">
        <f t="shared" si="52"/>
        <v>0</v>
      </c>
      <c r="P362" s="8">
        <f t="shared" si="53"/>
        <v>83</v>
      </c>
      <c r="Q362" s="9">
        <f t="shared" si="54"/>
        <v>36.950000000000003</v>
      </c>
      <c r="R362" s="9">
        <f t="shared" si="55"/>
        <v>34.75</v>
      </c>
      <c r="S362" s="9">
        <f t="shared" si="56"/>
        <v>47.85</v>
      </c>
      <c r="T362" s="9">
        <f t="shared" si="57"/>
        <v>38.25</v>
      </c>
      <c r="U362" s="8">
        <f t="shared" si="58"/>
        <v>39.85</v>
      </c>
      <c r="V362" s="8">
        <f t="shared" si="59"/>
        <v>39.450000000000003</v>
      </c>
    </row>
    <row r="363" spans="1:22" ht="13.5" x14ac:dyDescent="0.25">
      <c r="A363" s="3">
        <f>RSI!A363</f>
        <v>42530</v>
      </c>
      <c r="B363" s="2">
        <f>RSI!B363</f>
        <v>1.6423000000000001</v>
      </c>
      <c r="C363" s="2">
        <f>RSI!I363</f>
        <v>47.027954345728446</v>
      </c>
      <c r="D363" s="2">
        <f>MACD!E363</f>
        <v>-1.1754423116432822E-2</v>
      </c>
      <c r="E363" s="2">
        <f>MACD!F363</f>
        <v>-1.1205096276543332E-3</v>
      </c>
      <c r="F363" s="2">
        <f>'Moving Avg'!D363</f>
        <v>1.63764</v>
      </c>
      <c r="G363" s="2">
        <f>'Moving Avg'!F363</f>
        <v>1.6291249999999997</v>
      </c>
      <c r="H363" s="2">
        <f>'Moving Avg'!G363</f>
        <v>1.705546</v>
      </c>
      <c r="I363" s="2">
        <f>'Moving Avg'!H363</f>
        <v>2.0053910000000004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  <c r="M363" s="8">
        <f t="shared" si="50"/>
        <v>25</v>
      </c>
      <c r="N363" s="8">
        <f t="shared" si="51"/>
        <v>45</v>
      </c>
      <c r="O363" s="8">
        <f t="shared" si="52"/>
        <v>0</v>
      </c>
      <c r="P363" s="8">
        <f t="shared" si="53"/>
        <v>83.5</v>
      </c>
      <c r="Q363" s="9">
        <f t="shared" si="54"/>
        <v>37.024999999999999</v>
      </c>
      <c r="R363" s="9">
        <f t="shared" si="55"/>
        <v>34.875</v>
      </c>
      <c r="S363" s="9">
        <f t="shared" si="56"/>
        <v>48.075000000000003</v>
      </c>
      <c r="T363" s="9">
        <f t="shared" si="57"/>
        <v>38.375</v>
      </c>
      <c r="U363" s="8">
        <f t="shared" si="58"/>
        <v>39.991666666666667</v>
      </c>
      <c r="V363" s="8">
        <f t="shared" si="59"/>
        <v>39.587500000000006</v>
      </c>
    </row>
    <row r="364" spans="1:22" ht="13.5" x14ac:dyDescent="0.25">
      <c r="A364" s="3">
        <f>RSI!A364</f>
        <v>42531</v>
      </c>
      <c r="B364" s="2">
        <f>RSI!B364</f>
        <v>1.6482000000000001</v>
      </c>
      <c r="C364" s="2">
        <f>RSI!I364</f>
        <v>48.204707629835227</v>
      </c>
      <c r="D364" s="2">
        <f>MACD!E364</f>
        <v>-1.6856310946156583E-2</v>
      </c>
      <c r="E364" s="2">
        <f>MACD!F364</f>
        <v>-4.2676698913547834E-3</v>
      </c>
      <c r="F364" s="2">
        <f>'Moving Avg'!D364</f>
        <v>1.63998</v>
      </c>
      <c r="G364" s="2">
        <f>'Moving Avg'!F364</f>
        <v>1.627955</v>
      </c>
      <c r="H364" s="2">
        <f>'Moving Avg'!G364</f>
        <v>1.7031999999999998</v>
      </c>
      <c r="I364" s="2">
        <f>'Moving Avg'!H364</f>
        <v>2.0001709999999999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  <c r="M364" s="8">
        <f t="shared" si="50"/>
        <v>25</v>
      </c>
      <c r="N364" s="8">
        <f t="shared" si="51"/>
        <v>45</v>
      </c>
      <c r="O364" s="8">
        <f t="shared" si="52"/>
        <v>0</v>
      </c>
      <c r="P364" s="8">
        <f t="shared" si="53"/>
        <v>100</v>
      </c>
      <c r="Q364" s="9">
        <f t="shared" si="54"/>
        <v>39.5</v>
      </c>
      <c r="R364" s="9">
        <f t="shared" si="55"/>
        <v>39</v>
      </c>
      <c r="S364" s="9">
        <f t="shared" si="56"/>
        <v>55.5</v>
      </c>
      <c r="T364" s="9">
        <f t="shared" si="57"/>
        <v>42.5</v>
      </c>
      <c r="U364" s="8">
        <f t="shared" si="58"/>
        <v>44.666666666666664</v>
      </c>
      <c r="V364" s="8">
        <f t="shared" si="59"/>
        <v>44.125</v>
      </c>
    </row>
    <row r="365" spans="1:22" ht="13.5" x14ac:dyDescent="0.25">
      <c r="A365" s="3">
        <f>RSI!A365</f>
        <v>42534</v>
      </c>
      <c r="B365" s="2">
        <f>RSI!B365</f>
        <v>1.6598999999999999</v>
      </c>
      <c r="C365" s="2">
        <f>RSI!I365</f>
        <v>50.550652351354557</v>
      </c>
      <c r="D365" s="2">
        <f>MACD!E365</f>
        <v>-2.10887722264681E-2</v>
      </c>
      <c r="E365" s="2">
        <f>MACD!F365</f>
        <v>-7.6318903583774472E-3</v>
      </c>
      <c r="F365" s="2">
        <f>'Moving Avg'!D365</f>
        <v>1.6423199999999998</v>
      </c>
      <c r="G365" s="2">
        <f>'Moving Avg'!F365</f>
        <v>1.6285399999999999</v>
      </c>
      <c r="H365" s="2">
        <f>'Moving Avg'!G365</f>
        <v>1.7003839999999999</v>
      </c>
      <c r="I365" s="2">
        <f>'Moving Avg'!H365</f>
        <v>1.9952144999999999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  <c r="M365" s="8">
        <f t="shared" si="50"/>
        <v>25</v>
      </c>
      <c r="N365" s="8">
        <f t="shared" si="51"/>
        <v>45</v>
      </c>
      <c r="O365" s="8">
        <f t="shared" si="52"/>
        <v>0</v>
      </c>
      <c r="P365" s="8">
        <f t="shared" si="53"/>
        <v>100</v>
      </c>
      <c r="Q365" s="9">
        <f t="shared" si="54"/>
        <v>39.5</v>
      </c>
      <c r="R365" s="9">
        <f t="shared" si="55"/>
        <v>39</v>
      </c>
      <c r="S365" s="9">
        <f t="shared" si="56"/>
        <v>55.5</v>
      </c>
      <c r="T365" s="9">
        <f t="shared" si="57"/>
        <v>42.5</v>
      </c>
      <c r="U365" s="8">
        <f t="shared" si="58"/>
        <v>44.666666666666664</v>
      </c>
      <c r="V365" s="8">
        <f t="shared" si="59"/>
        <v>44.125</v>
      </c>
    </row>
    <row r="366" spans="1:22" ht="13.5" x14ac:dyDescent="0.25">
      <c r="A366" s="3">
        <f>RSI!A366</f>
        <v>42535</v>
      </c>
      <c r="B366" s="2">
        <f>RSI!B366</f>
        <v>1.6540999999999999</v>
      </c>
      <c r="C366" s="2">
        <f>RSI!I366</f>
        <v>49.357200722364198</v>
      </c>
      <c r="D366" s="2">
        <f>MACD!E366</f>
        <v>-2.426931856031378E-2</v>
      </c>
      <c r="E366" s="2">
        <f>MACD!F366</f>
        <v>-1.0959375998764714E-2</v>
      </c>
      <c r="F366" s="2">
        <f>'Moving Avg'!D366</f>
        <v>1.6423200000000002</v>
      </c>
      <c r="G366" s="2">
        <f>'Moving Avg'!F366</f>
        <v>1.63001</v>
      </c>
      <c r="H366" s="2">
        <f>'Moving Avg'!G366</f>
        <v>1.6982739999999998</v>
      </c>
      <c r="I366" s="2">
        <f>'Moving Avg'!H366</f>
        <v>1.9906105000000003</v>
      </c>
      <c r="J366" s="6" t="str">
        <f>OBV!F366</f>
        <v>BEARISH</v>
      </c>
      <c r="K366" s="6" t="str">
        <f>OBV!G366</f>
        <v>NEUTRAL</v>
      </c>
      <c r="L366" s="6" t="str">
        <f>OBV!H366</f>
        <v>NEUTRAL</v>
      </c>
      <c r="M366" s="8">
        <f t="shared" si="50"/>
        <v>25</v>
      </c>
      <c r="N366" s="8">
        <f t="shared" si="51"/>
        <v>45</v>
      </c>
      <c r="O366" s="8">
        <f t="shared" si="52"/>
        <v>0</v>
      </c>
      <c r="P366" s="8">
        <f t="shared" si="53"/>
        <v>16.5</v>
      </c>
      <c r="Q366" s="9">
        <f t="shared" si="54"/>
        <v>26.975000000000001</v>
      </c>
      <c r="R366" s="9">
        <f t="shared" si="55"/>
        <v>18.125</v>
      </c>
      <c r="S366" s="9">
        <f t="shared" si="56"/>
        <v>17.925000000000001</v>
      </c>
      <c r="T366" s="9">
        <f t="shared" si="57"/>
        <v>21.625</v>
      </c>
      <c r="U366" s="8">
        <f t="shared" si="58"/>
        <v>21.008333333333336</v>
      </c>
      <c r="V366" s="8">
        <f t="shared" si="59"/>
        <v>21.162500000000001</v>
      </c>
    </row>
    <row r="367" spans="1:22" ht="13.5" x14ac:dyDescent="0.25">
      <c r="A367" s="3">
        <f>RSI!A367</f>
        <v>42536</v>
      </c>
      <c r="B367" s="2">
        <f>RSI!B367</f>
        <v>1.6423000000000001</v>
      </c>
      <c r="C367" s="2">
        <f>RSI!I367</f>
        <v>46.929672553147903</v>
      </c>
      <c r="D367" s="2">
        <f>MACD!E367</f>
        <v>-2.6078928154519732E-2</v>
      </c>
      <c r="E367" s="2">
        <f>MACD!F367</f>
        <v>-1.3983286429915719E-2</v>
      </c>
      <c r="F367" s="2">
        <f>'Moving Avg'!D367</f>
        <v>1.6493600000000002</v>
      </c>
      <c r="G367" s="2">
        <f>'Moving Avg'!F367</f>
        <v>1.6317699999999999</v>
      </c>
      <c r="H367" s="2">
        <f>'Moving Avg'!G367</f>
        <v>1.6959280000000001</v>
      </c>
      <c r="I367" s="2">
        <f>'Moving Avg'!H367</f>
        <v>1.9860355000000001</v>
      </c>
      <c r="J367" s="6" t="str">
        <f>OBV!F367</f>
        <v>BEARISH</v>
      </c>
      <c r="K367" s="6" t="str">
        <f>OBV!G367</f>
        <v>WEAK</v>
      </c>
      <c r="L367" s="6" t="str">
        <f>OBV!H367</f>
        <v>BEARISH DIVERGENCE</v>
      </c>
      <c r="M367" s="8">
        <f t="shared" si="50"/>
        <v>25</v>
      </c>
      <c r="N367" s="8">
        <f t="shared" si="51"/>
        <v>45</v>
      </c>
      <c r="O367" s="8">
        <f t="shared" si="52"/>
        <v>0</v>
      </c>
      <c r="P367" s="8">
        <f t="shared" si="53"/>
        <v>0</v>
      </c>
      <c r="Q367" s="9">
        <f t="shared" si="54"/>
        <v>24.5</v>
      </c>
      <c r="R367" s="9">
        <f t="shared" si="55"/>
        <v>14</v>
      </c>
      <c r="S367" s="9">
        <f t="shared" si="56"/>
        <v>10.5</v>
      </c>
      <c r="T367" s="9">
        <f t="shared" si="57"/>
        <v>17.5</v>
      </c>
      <c r="U367" s="8">
        <f t="shared" si="58"/>
        <v>16.333333333333332</v>
      </c>
      <c r="V367" s="8">
        <f t="shared" si="59"/>
        <v>16.625</v>
      </c>
    </row>
    <row r="368" spans="1:22" ht="13.5" x14ac:dyDescent="0.25">
      <c r="A368" s="3">
        <f>RSI!A368</f>
        <v>42537</v>
      </c>
      <c r="B368" s="2">
        <f>RSI!B368</f>
        <v>1.6540999999999999</v>
      </c>
      <c r="C368" s="2">
        <f>RSI!I368</f>
        <v>49.599208641056954</v>
      </c>
      <c r="D368" s="2">
        <f>MACD!E368</f>
        <v>-2.4792110279273416E-2</v>
      </c>
      <c r="E368" s="2">
        <f>MACD!F368</f>
        <v>-1.614505119978726E-2</v>
      </c>
      <c r="F368" s="2">
        <f>'Moving Avg'!D368</f>
        <v>1.6517199999999999</v>
      </c>
      <c r="G368" s="2">
        <f>'Moving Avg'!F368</f>
        <v>1.6344099999999997</v>
      </c>
      <c r="H368" s="2">
        <f>'Moving Avg'!G368</f>
        <v>1.6938180000000003</v>
      </c>
      <c r="I368" s="2">
        <f>'Moving Avg'!H368</f>
        <v>1.9814020000000001</v>
      </c>
      <c r="J368" s="6" t="str">
        <f>OBV!F368</f>
        <v>BEARISH</v>
      </c>
      <c r="K368" s="6" t="str">
        <f>OBV!G368</f>
        <v>WEAK</v>
      </c>
      <c r="L368" s="6" t="str">
        <f>OBV!H368</f>
        <v>BEARISH DIVERGENCE</v>
      </c>
      <c r="M368" s="8">
        <f t="shared" si="50"/>
        <v>25</v>
      </c>
      <c r="N368" s="8">
        <f t="shared" si="51"/>
        <v>45</v>
      </c>
      <c r="O368" s="8">
        <f t="shared" si="52"/>
        <v>0</v>
      </c>
      <c r="P368" s="8">
        <f t="shared" si="53"/>
        <v>0</v>
      </c>
      <c r="Q368" s="9">
        <f t="shared" si="54"/>
        <v>24.5</v>
      </c>
      <c r="R368" s="9">
        <f t="shared" si="55"/>
        <v>14</v>
      </c>
      <c r="S368" s="9">
        <f t="shared" si="56"/>
        <v>10.5</v>
      </c>
      <c r="T368" s="9">
        <f t="shared" si="57"/>
        <v>17.5</v>
      </c>
      <c r="U368" s="8">
        <f t="shared" si="58"/>
        <v>16.333333333333332</v>
      </c>
      <c r="V368" s="8">
        <f t="shared" si="59"/>
        <v>16.625</v>
      </c>
    </row>
    <row r="369" spans="1:22" ht="13.5" x14ac:dyDescent="0.25">
      <c r="A369" s="3">
        <f>RSI!A369</f>
        <v>42538</v>
      </c>
      <c r="B369" s="2">
        <f>RSI!B369</f>
        <v>1.6423000000000001</v>
      </c>
      <c r="C369" s="2">
        <f>RSI!I369</f>
        <v>47.050428941550614</v>
      </c>
      <c r="D369" s="2">
        <f>MACD!E369</f>
        <v>-2.2827884191496173E-2</v>
      </c>
      <c r="E369" s="2">
        <f>MACD!F369</f>
        <v>-1.7481617798129043E-2</v>
      </c>
      <c r="F369" s="2">
        <f>'Moving Avg'!D369</f>
        <v>1.6505400000000001</v>
      </c>
      <c r="G369" s="2">
        <f>'Moving Avg'!F369</f>
        <v>1.6367549999999997</v>
      </c>
      <c r="H369" s="2">
        <f>'Moving Avg'!G369</f>
        <v>1.6906500000000002</v>
      </c>
      <c r="I369" s="2">
        <f>'Moving Avg'!H369</f>
        <v>1.9767389999999998</v>
      </c>
      <c r="J369" s="6" t="str">
        <f>OBV!F369</f>
        <v>BEARISH</v>
      </c>
      <c r="K369" s="6" t="str">
        <f>OBV!G369</f>
        <v>WEAK</v>
      </c>
      <c r="L369" s="6" t="str">
        <f>OBV!H369</f>
        <v>CONFIRMED BEARISH</v>
      </c>
      <c r="M369" s="8">
        <f t="shared" si="50"/>
        <v>25</v>
      </c>
      <c r="N369" s="8">
        <f t="shared" si="51"/>
        <v>45</v>
      </c>
      <c r="O369" s="8">
        <f t="shared" si="52"/>
        <v>0</v>
      </c>
      <c r="P369" s="8">
        <f t="shared" si="53"/>
        <v>0</v>
      </c>
      <c r="Q369" s="9">
        <f t="shared" si="54"/>
        <v>24.5</v>
      </c>
      <c r="R369" s="9">
        <f t="shared" si="55"/>
        <v>14</v>
      </c>
      <c r="S369" s="9">
        <f t="shared" si="56"/>
        <v>10.5</v>
      </c>
      <c r="T369" s="9">
        <f t="shared" si="57"/>
        <v>17.5</v>
      </c>
      <c r="U369" s="8">
        <f t="shared" si="58"/>
        <v>16.333333333333332</v>
      </c>
      <c r="V369" s="8">
        <f t="shared" si="59"/>
        <v>16.625</v>
      </c>
    </row>
    <row r="370" spans="1:22" ht="13.5" x14ac:dyDescent="0.25">
      <c r="A370" s="3">
        <f>RSI!A370</f>
        <v>42541</v>
      </c>
      <c r="B370" s="2">
        <f>RSI!B370</f>
        <v>1.6306</v>
      </c>
      <c r="C370" s="2">
        <f>RSI!I370</f>
        <v>44.602999632199023</v>
      </c>
      <c r="D370" s="2">
        <f>MACD!E370</f>
        <v>-1.8428243989488502E-2</v>
      </c>
      <c r="E370" s="2">
        <f>MACD!F370</f>
        <v>-1.7670943036400936E-2</v>
      </c>
      <c r="F370" s="2">
        <f>'Moving Avg'!D370</f>
        <v>1.6446799999999999</v>
      </c>
      <c r="G370" s="2">
        <f>'Moving Avg'!F370</f>
        <v>1.6349949999999995</v>
      </c>
      <c r="H370" s="2">
        <f>'Moving Avg'!G370</f>
        <v>1.6864280000000005</v>
      </c>
      <c r="I370" s="2">
        <f>'Moving Avg'!H370</f>
        <v>1.9721934999999997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  <c r="M370" s="8">
        <f t="shared" si="50"/>
        <v>25</v>
      </c>
      <c r="N370" s="8">
        <f t="shared" si="51"/>
        <v>45</v>
      </c>
      <c r="O370" s="8">
        <f t="shared" si="52"/>
        <v>0</v>
      </c>
      <c r="P370" s="8">
        <f t="shared" si="53"/>
        <v>0</v>
      </c>
      <c r="Q370" s="9">
        <f t="shared" si="54"/>
        <v>24.5</v>
      </c>
      <c r="R370" s="9">
        <f t="shared" si="55"/>
        <v>14</v>
      </c>
      <c r="S370" s="9">
        <f t="shared" si="56"/>
        <v>10.5</v>
      </c>
      <c r="T370" s="9">
        <f t="shared" si="57"/>
        <v>17.5</v>
      </c>
      <c r="U370" s="8">
        <f t="shared" si="58"/>
        <v>16.333333333333332</v>
      </c>
      <c r="V370" s="8">
        <f t="shared" si="59"/>
        <v>16.625</v>
      </c>
    </row>
    <row r="371" spans="1:22" ht="13.5" x14ac:dyDescent="0.25">
      <c r="A371" s="3">
        <f>RSI!A371</f>
        <v>42542</v>
      </c>
      <c r="B371" s="2">
        <f>RSI!B371</f>
        <v>1.6071</v>
      </c>
      <c r="C371" s="2">
        <f>RSI!I371</f>
        <v>40.092016959985031</v>
      </c>
      <c r="D371" s="2">
        <f>MACD!E371</f>
        <v>-1.1922221107693476E-2</v>
      </c>
      <c r="E371" s="2">
        <f>MACD!F371</f>
        <v>-1.6521198650659444E-2</v>
      </c>
      <c r="F371" s="2">
        <f>'Moving Avg'!D371</f>
        <v>1.6352800000000003</v>
      </c>
      <c r="G371" s="2">
        <f>'Moving Avg'!F371</f>
        <v>1.6323549999999998</v>
      </c>
      <c r="H371" s="2">
        <f>'Moving Avg'!G371</f>
        <v>1.6817360000000006</v>
      </c>
      <c r="I371" s="2">
        <f>'Moving Avg'!H371</f>
        <v>1.9678824999999998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0</v>
      </c>
      <c r="Q371" s="9">
        <f t="shared" si="54"/>
        <v>8.75</v>
      </c>
      <c r="R371" s="9">
        <f t="shared" si="55"/>
        <v>5</v>
      </c>
      <c r="S371" s="9">
        <f t="shared" si="56"/>
        <v>3.75</v>
      </c>
      <c r="T371" s="9">
        <f t="shared" si="57"/>
        <v>6.25</v>
      </c>
      <c r="U371" s="8">
        <f t="shared" si="58"/>
        <v>5.833333333333333</v>
      </c>
      <c r="V371" s="8">
        <f t="shared" si="59"/>
        <v>5.9375</v>
      </c>
    </row>
    <row r="372" spans="1:22" ht="13.5" x14ac:dyDescent="0.25">
      <c r="A372" s="3">
        <f>RSI!A372</f>
        <v>42543</v>
      </c>
      <c r="B372" s="2">
        <f>RSI!B372</f>
        <v>1.6306</v>
      </c>
      <c r="C372" s="2">
        <f>RSI!I372</f>
        <v>45.976086745248573</v>
      </c>
      <c r="D372" s="2">
        <f>MACD!E372</f>
        <v>-1.5124941401355896E-2</v>
      </c>
      <c r="E372" s="2">
        <f>MACD!F372</f>
        <v>-1.6241947200798735E-2</v>
      </c>
      <c r="F372" s="2">
        <f>'Moving Avg'!D372</f>
        <v>1.6329400000000001</v>
      </c>
      <c r="G372" s="2">
        <f>'Moving Avg'!F372</f>
        <v>1.6317699999999995</v>
      </c>
      <c r="H372" s="2">
        <f>'Moving Avg'!G372</f>
        <v>1.6775140000000004</v>
      </c>
      <c r="I372" s="2">
        <f>'Moving Avg'!H372</f>
        <v>1.963425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0</v>
      </c>
      <c r="Q372" s="9">
        <f t="shared" si="54"/>
        <v>8.75</v>
      </c>
      <c r="R372" s="9">
        <f t="shared" si="55"/>
        <v>5</v>
      </c>
      <c r="S372" s="9">
        <f t="shared" si="56"/>
        <v>3.75</v>
      </c>
      <c r="T372" s="9">
        <f t="shared" si="57"/>
        <v>6.25</v>
      </c>
      <c r="U372" s="8">
        <f t="shared" si="58"/>
        <v>5.833333333333333</v>
      </c>
      <c r="V372" s="8">
        <f t="shared" si="59"/>
        <v>5.9375</v>
      </c>
    </row>
    <row r="373" spans="1:22" ht="13.5" x14ac:dyDescent="0.25">
      <c r="A373" s="3">
        <f>RSI!A373</f>
        <v>42544</v>
      </c>
      <c r="B373" s="2">
        <f>RSI!B373</f>
        <v>1.6657999999999999</v>
      </c>
      <c r="C373" s="2">
        <f>RSI!I373</f>
        <v>53.364765227554471</v>
      </c>
      <c r="D373" s="2">
        <f>MACD!E373</f>
        <v>-1.4921660247942059E-2</v>
      </c>
      <c r="E373" s="2">
        <f>MACD!F373</f>
        <v>-1.5977889810227401E-2</v>
      </c>
      <c r="F373" s="2">
        <f>'Moving Avg'!D373</f>
        <v>1.6352800000000003</v>
      </c>
      <c r="G373" s="2">
        <f>'Moving Avg'!F373</f>
        <v>1.6352899999999999</v>
      </c>
      <c r="H373" s="2">
        <f>'Moving Avg'!G373</f>
        <v>1.6739960000000005</v>
      </c>
      <c r="I373" s="2">
        <f>'Moving Avg'!H373</f>
        <v>1.959495</v>
      </c>
      <c r="J373" s="6" t="str">
        <f>OBV!F373</f>
        <v>BEARISH</v>
      </c>
      <c r="K373" s="6" t="str">
        <f>OBV!G373</f>
        <v>WEAK</v>
      </c>
      <c r="L373" s="6" t="str">
        <f>OBV!H373</f>
        <v>BEARISH DIVERGENCE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0</v>
      </c>
      <c r="Q373" s="9">
        <f t="shared" si="54"/>
        <v>8.75</v>
      </c>
      <c r="R373" s="9">
        <f t="shared" si="55"/>
        <v>5</v>
      </c>
      <c r="S373" s="9">
        <f t="shared" si="56"/>
        <v>3.75</v>
      </c>
      <c r="T373" s="9">
        <f t="shared" si="57"/>
        <v>6.25</v>
      </c>
      <c r="U373" s="8">
        <f t="shared" si="58"/>
        <v>5.833333333333333</v>
      </c>
      <c r="V373" s="8">
        <f t="shared" si="59"/>
        <v>5.9375</v>
      </c>
    </row>
    <row r="374" spans="1:22" ht="13.5" x14ac:dyDescent="0.25">
      <c r="A374" s="3">
        <f>RSI!A374</f>
        <v>42545</v>
      </c>
      <c r="B374" s="2">
        <f>RSI!B374</f>
        <v>1.6540999999999999</v>
      </c>
      <c r="C374" s="2">
        <f>RSI!I374</f>
        <v>50.874154712385725</v>
      </c>
      <c r="D374" s="2">
        <f>MACD!E374</f>
        <v>-1.308579427021983E-2</v>
      </c>
      <c r="E374" s="2">
        <f>MACD!F374</f>
        <v>-1.5399470702225887E-2</v>
      </c>
      <c r="F374" s="2">
        <f>'Moving Avg'!D374</f>
        <v>1.63764</v>
      </c>
      <c r="G374" s="2">
        <f>'Moving Avg'!F374</f>
        <v>1.63764</v>
      </c>
      <c r="H374" s="2">
        <f>'Moving Avg'!G374</f>
        <v>1.6712980000000004</v>
      </c>
      <c r="I374" s="2">
        <f>'Moving Avg'!H374</f>
        <v>1.9558879999999998</v>
      </c>
      <c r="J374" s="6" t="str">
        <f>OBV!F374</f>
        <v>BEARISH</v>
      </c>
      <c r="K374" s="6" t="str">
        <f>OBV!G374</f>
        <v>WEAK</v>
      </c>
      <c r="L374" s="6" t="str">
        <f>OBV!H374</f>
        <v>BEARISH DIVERGENCE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0</v>
      </c>
      <c r="Q374" s="9">
        <f t="shared" si="54"/>
        <v>8.75</v>
      </c>
      <c r="R374" s="9">
        <f t="shared" si="55"/>
        <v>5</v>
      </c>
      <c r="S374" s="9">
        <f t="shared" si="56"/>
        <v>3.75</v>
      </c>
      <c r="T374" s="9">
        <f t="shared" si="57"/>
        <v>6.25</v>
      </c>
      <c r="U374" s="8">
        <f t="shared" si="58"/>
        <v>5.833333333333333</v>
      </c>
      <c r="V374" s="8">
        <f t="shared" si="59"/>
        <v>5.9375</v>
      </c>
    </row>
    <row r="375" spans="1:22" ht="13.5" x14ac:dyDescent="0.25">
      <c r="A375" s="3">
        <f>RSI!A375</f>
        <v>42548</v>
      </c>
      <c r="B375" s="2">
        <f>RSI!B375</f>
        <v>1.6540999999999999</v>
      </c>
      <c r="C375" s="2">
        <f>RSI!I375</f>
        <v>50.874154712385725</v>
      </c>
      <c r="D375" s="2">
        <f>MACD!E375</f>
        <v>-9.7655483415743927E-3</v>
      </c>
      <c r="E375" s="2">
        <f>MACD!F375</f>
        <v>-1.427268623009559E-2</v>
      </c>
      <c r="F375" s="2">
        <f>'Moving Avg'!D375</f>
        <v>1.6423400000000001</v>
      </c>
      <c r="G375" s="2">
        <f>'Moving Avg'!F375</f>
        <v>1.6396950000000001</v>
      </c>
      <c r="H375" s="2">
        <f>'Moving Avg'!G375</f>
        <v>1.6676620000000002</v>
      </c>
      <c r="I375" s="2">
        <f>'Moving Avg'!H375</f>
        <v>1.9519585000000002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83.5</v>
      </c>
      <c r="Q375" s="9">
        <f t="shared" si="54"/>
        <v>21.274999999999999</v>
      </c>
      <c r="R375" s="9">
        <f t="shared" si="55"/>
        <v>25.875</v>
      </c>
      <c r="S375" s="9">
        <f t="shared" si="56"/>
        <v>41.325000000000003</v>
      </c>
      <c r="T375" s="9">
        <f t="shared" si="57"/>
        <v>27.125</v>
      </c>
      <c r="U375" s="8">
        <f t="shared" si="58"/>
        <v>29.491666666666664</v>
      </c>
      <c r="V375" s="8">
        <f t="shared" si="59"/>
        <v>28.9</v>
      </c>
    </row>
    <row r="376" spans="1:22" ht="13.5" x14ac:dyDescent="0.25">
      <c r="A376" s="3">
        <f>RSI!A376</f>
        <v>42549</v>
      </c>
      <c r="B376" s="2">
        <f>RSI!B376</f>
        <v>1.6540999999999999</v>
      </c>
      <c r="C376" s="2">
        <f>RSI!I376</f>
        <v>50.874154712385725</v>
      </c>
      <c r="D376" s="2">
        <f>MACD!E376</f>
        <v>-7.8791385873187014E-3</v>
      </c>
      <c r="E376" s="2">
        <f>MACD!F376</f>
        <v>-1.2993976701540212E-2</v>
      </c>
      <c r="F376" s="2">
        <f>'Moving Avg'!D376</f>
        <v>1.6517399999999998</v>
      </c>
      <c r="G376" s="2">
        <f>'Moving Avg'!F376</f>
        <v>1.64175</v>
      </c>
      <c r="H376" s="2">
        <f>'Moving Avg'!G376</f>
        <v>1.6650820000000004</v>
      </c>
      <c r="I376" s="2">
        <f>'Moving Avg'!H376</f>
        <v>1.9482049999999997</v>
      </c>
      <c r="J376" s="6" t="str">
        <f>OBV!F376</f>
        <v>BULLISH</v>
      </c>
      <c r="K376" s="6" t="str">
        <f>OBV!G376</f>
        <v>STRONG</v>
      </c>
      <c r="L376" s="6" t="str">
        <f>OBV!H376</f>
        <v>CONFIRMED BULLISH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100</v>
      </c>
      <c r="Q376" s="9">
        <f t="shared" si="54"/>
        <v>23.75</v>
      </c>
      <c r="R376" s="9">
        <f t="shared" si="55"/>
        <v>30</v>
      </c>
      <c r="S376" s="9">
        <f t="shared" si="56"/>
        <v>48.75</v>
      </c>
      <c r="T376" s="9">
        <f t="shared" si="57"/>
        <v>31.25</v>
      </c>
      <c r="U376" s="8">
        <f t="shared" si="58"/>
        <v>34.166666666666664</v>
      </c>
      <c r="V376" s="8">
        <f t="shared" si="59"/>
        <v>33.4375</v>
      </c>
    </row>
    <row r="377" spans="1:22" ht="13.5" x14ac:dyDescent="0.25">
      <c r="A377" s="3">
        <f>RSI!A377</f>
        <v>42550</v>
      </c>
      <c r="B377" s="2">
        <f>RSI!B377</f>
        <v>1.6482000000000001</v>
      </c>
      <c r="C377" s="2">
        <f>RSI!I377</f>
        <v>49.421418960496275</v>
      </c>
      <c r="D377" s="2">
        <f>MACD!E377</f>
        <v>-7.6897390523624765E-3</v>
      </c>
      <c r="E377" s="2">
        <f>MACD!F377</f>
        <v>-1.1933129171704667E-2</v>
      </c>
      <c r="F377" s="2">
        <f>'Moving Avg'!D377</f>
        <v>1.6552599999999997</v>
      </c>
      <c r="G377" s="2">
        <f>'Moving Avg'!F377</f>
        <v>1.6435100000000002</v>
      </c>
      <c r="H377" s="2">
        <f>'Moving Avg'!G377</f>
        <v>1.6623840000000003</v>
      </c>
      <c r="I377" s="2">
        <f>'Moving Avg'!H377</f>
        <v>1.9445389999999996</v>
      </c>
      <c r="J377" s="6" t="str">
        <f>OBV!F377</f>
        <v>BULLISH</v>
      </c>
      <c r="K377" s="6" t="str">
        <f>OBV!G377</f>
        <v>STRONG</v>
      </c>
      <c r="L377" s="6" t="str">
        <f>OBV!H377</f>
        <v>CONFIRMED BULLISH</v>
      </c>
      <c r="M377" s="8">
        <f t="shared" si="50"/>
        <v>25</v>
      </c>
      <c r="N377" s="8">
        <f t="shared" si="51"/>
        <v>0</v>
      </c>
      <c r="O377" s="8">
        <f t="shared" si="52"/>
        <v>0</v>
      </c>
      <c r="P377" s="8">
        <f t="shared" si="53"/>
        <v>100</v>
      </c>
      <c r="Q377" s="9">
        <f t="shared" si="54"/>
        <v>23.75</v>
      </c>
      <c r="R377" s="9">
        <f t="shared" si="55"/>
        <v>30</v>
      </c>
      <c r="S377" s="9">
        <f t="shared" si="56"/>
        <v>48.75</v>
      </c>
      <c r="T377" s="9">
        <f t="shared" si="57"/>
        <v>31.25</v>
      </c>
      <c r="U377" s="8">
        <f t="shared" si="58"/>
        <v>34.166666666666664</v>
      </c>
      <c r="V377" s="8">
        <f t="shared" si="59"/>
        <v>33.4375</v>
      </c>
    </row>
    <row r="378" spans="1:22" ht="13.5" x14ac:dyDescent="0.25">
      <c r="A378" s="3">
        <f>RSI!A378</f>
        <v>42551</v>
      </c>
      <c r="B378" s="2">
        <f>RSI!B378</f>
        <v>1.6012999999999999</v>
      </c>
      <c r="C378" s="2">
        <f>RSI!I378</f>
        <v>39.713375086665671</v>
      </c>
      <c r="D378" s="2">
        <f>MACD!E378</f>
        <v>-2.2314945272272624E-3</v>
      </c>
      <c r="E378" s="2">
        <f>MACD!F378</f>
        <v>-9.9928022428091862E-3</v>
      </c>
      <c r="F378" s="2">
        <f>'Moving Avg'!D378</f>
        <v>1.64236</v>
      </c>
      <c r="G378" s="2">
        <f>'Moving Avg'!F378</f>
        <v>1.64175</v>
      </c>
      <c r="H378" s="2">
        <f>'Moving Avg'!G378</f>
        <v>1.6587480000000001</v>
      </c>
      <c r="I378" s="2">
        <f>'Moving Avg'!H378</f>
        <v>1.9407264999999996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  <c r="M378" s="8">
        <f t="shared" si="50"/>
        <v>25</v>
      </c>
      <c r="N378" s="8">
        <f t="shared" si="51"/>
        <v>0</v>
      </c>
      <c r="O378" s="8">
        <f t="shared" si="52"/>
        <v>0</v>
      </c>
      <c r="P378" s="8">
        <f t="shared" si="53"/>
        <v>16.5</v>
      </c>
      <c r="Q378" s="9">
        <f t="shared" si="54"/>
        <v>11.225</v>
      </c>
      <c r="R378" s="9">
        <f t="shared" si="55"/>
        <v>9.125</v>
      </c>
      <c r="S378" s="9">
        <f t="shared" si="56"/>
        <v>11.175000000000001</v>
      </c>
      <c r="T378" s="9">
        <f t="shared" si="57"/>
        <v>10.375</v>
      </c>
      <c r="U378" s="8">
        <f t="shared" si="58"/>
        <v>10.508333333333335</v>
      </c>
      <c r="V378" s="8">
        <f t="shared" si="59"/>
        <v>10.475000000000001</v>
      </c>
    </row>
    <row r="379" spans="1:22" ht="13.5" x14ac:dyDescent="0.25">
      <c r="A379" s="3">
        <f>RSI!A379</f>
        <v>42552</v>
      </c>
      <c r="B379" s="2">
        <f>RSI!B379</f>
        <v>1.6306</v>
      </c>
      <c r="C379" s="2">
        <f>RSI!I379</f>
        <v>46.750732648277406</v>
      </c>
      <c r="D379" s="2">
        <f>MACD!E379</f>
        <v>-1.3137075684779287E-3</v>
      </c>
      <c r="E379" s="2">
        <f>MACD!F379</f>
        <v>-8.2569833079429358E-3</v>
      </c>
      <c r="F379" s="2">
        <f>'Moving Avg'!D379</f>
        <v>1.6376599999999999</v>
      </c>
      <c r="G379" s="2">
        <f>'Moving Avg'!F379</f>
        <v>1.6414549999999999</v>
      </c>
      <c r="H379" s="2">
        <f>'Moving Avg'!G379</f>
        <v>1.6558160000000002</v>
      </c>
      <c r="I379" s="2">
        <f>'Moving Avg'!H379</f>
        <v>1.9371484999999995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  <c r="M379" s="8">
        <f t="shared" si="50"/>
        <v>25</v>
      </c>
      <c r="N379" s="8">
        <f t="shared" si="51"/>
        <v>0</v>
      </c>
      <c r="O379" s="8">
        <f t="shared" si="52"/>
        <v>0</v>
      </c>
      <c r="P379" s="8">
        <f t="shared" si="53"/>
        <v>16.5</v>
      </c>
      <c r="Q379" s="9">
        <f t="shared" si="54"/>
        <v>11.225</v>
      </c>
      <c r="R379" s="9">
        <f t="shared" si="55"/>
        <v>9.125</v>
      </c>
      <c r="S379" s="9">
        <f t="shared" si="56"/>
        <v>11.175000000000001</v>
      </c>
      <c r="T379" s="9">
        <f t="shared" si="57"/>
        <v>10.375</v>
      </c>
      <c r="U379" s="8">
        <f t="shared" si="58"/>
        <v>10.508333333333335</v>
      </c>
      <c r="V379" s="8">
        <f t="shared" si="59"/>
        <v>10.475000000000001</v>
      </c>
    </row>
    <row r="380" spans="1:22" ht="13.5" x14ac:dyDescent="0.25">
      <c r="A380" s="3">
        <f>RSI!A380</f>
        <v>42555</v>
      </c>
      <c r="B380" s="2">
        <f>RSI!B380</f>
        <v>1.6540999999999999</v>
      </c>
      <c r="C380" s="2">
        <f>RSI!I380</f>
        <v>51.627908733231777</v>
      </c>
      <c r="D380" s="2">
        <f>MACD!E380</f>
        <v>-3.9870800928940575E-3</v>
      </c>
      <c r="E380" s="2">
        <f>MACD!F380</f>
        <v>-7.4030026649331603E-3</v>
      </c>
      <c r="F380" s="2">
        <f>'Moving Avg'!D380</f>
        <v>1.6376599999999999</v>
      </c>
      <c r="G380" s="2">
        <f>'Moving Avg'!F380</f>
        <v>1.64175</v>
      </c>
      <c r="H380" s="2">
        <f>'Moving Avg'!G380</f>
        <v>1.6537060000000003</v>
      </c>
      <c r="I380" s="2">
        <f>'Moving Avg'!H380</f>
        <v>1.9338349999999997</v>
      </c>
      <c r="J380" s="6" t="str">
        <f>OBV!F380</f>
        <v>BULLISH</v>
      </c>
      <c r="K380" s="6" t="str">
        <f>OBV!G380</f>
        <v>NEUTRAL</v>
      </c>
      <c r="L380" s="6" t="str">
        <f>OBV!H380</f>
        <v>NEUTRAL</v>
      </c>
      <c r="M380" s="8">
        <f t="shared" si="50"/>
        <v>25</v>
      </c>
      <c r="N380" s="8">
        <f t="shared" si="51"/>
        <v>0</v>
      </c>
      <c r="O380" s="8">
        <f t="shared" si="52"/>
        <v>0</v>
      </c>
      <c r="P380" s="8">
        <f t="shared" si="53"/>
        <v>49.5</v>
      </c>
      <c r="Q380" s="9">
        <f t="shared" si="54"/>
        <v>16.175000000000001</v>
      </c>
      <c r="R380" s="9">
        <f t="shared" si="55"/>
        <v>17.375</v>
      </c>
      <c r="S380" s="9">
        <f t="shared" si="56"/>
        <v>26.025000000000002</v>
      </c>
      <c r="T380" s="9">
        <f t="shared" si="57"/>
        <v>18.625</v>
      </c>
      <c r="U380" s="8">
        <f t="shared" si="58"/>
        <v>19.858333333333334</v>
      </c>
      <c r="V380" s="8">
        <f t="shared" si="59"/>
        <v>19.55</v>
      </c>
    </row>
    <row r="381" spans="1:22" ht="13.5" x14ac:dyDescent="0.25">
      <c r="A381" s="3">
        <f>RSI!A381</f>
        <v>42559</v>
      </c>
      <c r="B381" s="2">
        <f>RSI!B381</f>
        <v>1.6423000000000001</v>
      </c>
      <c r="C381" s="2">
        <f>RSI!I381</f>
        <v>49.191534501384389</v>
      </c>
      <c r="D381" s="2">
        <f>MACD!E381</f>
        <v>-9.0452827249247747E-3</v>
      </c>
      <c r="E381" s="2">
        <f>MACD!F381</f>
        <v>-7.7314586769314832E-3</v>
      </c>
      <c r="F381" s="2">
        <f>'Moving Avg'!D381</f>
        <v>1.6353000000000002</v>
      </c>
      <c r="G381" s="2">
        <f>'Moving Avg'!F381</f>
        <v>1.64116</v>
      </c>
      <c r="H381" s="2">
        <f>'Moving Avg'!G381</f>
        <v>1.6512420000000001</v>
      </c>
      <c r="I381" s="2">
        <f>'Moving Avg'!H381</f>
        <v>1.9304034999999997</v>
      </c>
      <c r="J381" s="6" t="str">
        <f>OBV!F381</f>
        <v>BULLISH</v>
      </c>
      <c r="K381" s="6" t="str">
        <f>OBV!G381</f>
        <v>NEUTRAL</v>
      </c>
      <c r="L381" s="6" t="str">
        <f>OBV!H381</f>
        <v>BULLISH DIVERGENCE</v>
      </c>
      <c r="M381" s="8">
        <f t="shared" si="50"/>
        <v>25</v>
      </c>
      <c r="N381" s="8">
        <f t="shared" si="51"/>
        <v>45</v>
      </c>
      <c r="O381" s="8">
        <f t="shared" si="52"/>
        <v>0</v>
      </c>
      <c r="P381" s="8">
        <f t="shared" si="53"/>
        <v>66.5</v>
      </c>
      <c r="Q381" s="9">
        <f t="shared" si="54"/>
        <v>34.475000000000001</v>
      </c>
      <c r="R381" s="9">
        <f t="shared" si="55"/>
        <v>30.625</v>
      </c>
      <c r="S381" s="9">
        <f t="shared" si="56"/>
        <v>40.424999999999997</v>
      </c>
      <c r="T381" s="9">
        <f t="shared" si="57"/>
        <v>34.125</v>
      </c>
      <c r="U381" s="8">
        <f t="shared" si="58"/>
        <v>35.174999999999997</v>
      </c>
      <c r="V381" s="8">
        <f t="shared" si="59"/>
        <v>34.912499999999994</v>
      </c>
    </row>
    <row r="382" spans="1:22" ht="13.5" x14ac:dyDescent="0.25">
      <c r="A382" s="3">
        <f>RSI!A382</f>
        <v>42562</v>
      </c>
      <c r="B382" s="2">
        <f>RSI!B382</f>
        <v>1.5953999999999999</v>
      </c>
      <c r="C382" s="2">
        <f>RSI!I382</f>
        <v>40.924997021008608</v>
      </c>
      <c r="D382" s="2">
        <f>MACD!E382</f>
        <v>-6.2168627617018579E-3</v>
      </c>
      <c r="E382" s="2">
        <f>MACD!F382</f>
        <v>-7.4285394938855588E-3</v>
      </c>
      <c r="F382" s="2">
        <f>'Moving Avg'!D382</f>
        <v>1.6247399999999999</v>
      </c>
      <c r="G382" s="2">
        <f>'Moving Avg'!F382</f>
        <v>1.6405749999999997</v>
      </c>
      <c r="H382" s="2">
        <f>'Moving Avg'!G382</f>
        <v>1.6488959999999999</v>
      </c>
      <c r="I382" s="2">
        <f>'Moving Avg'!H382</f>
        <v>1.9269429999999994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  <c r="M382" s="8">
        <f t="shared" si="50"/>
        <v>25</v>
      </c>
      <c r="N382" s="8">
        <f t="shared" si="51"/>
        <v>0</v>
      </c>
      <c r="O382" s="8">
        <f t="shared" si="52"/>
        <v>0</v>
      </c>
      <c r="P382" s="8">
        <f t="shared" si="53"/>
        <v>66.5</v>
      </c>
      <c r="Q382" s="9">
        <f t="shared" si="54"/>
        <v>18.725000000000001</v>
      </c>
      <c r="R382" s="9">
        <f t="shared" si="55"/>
        <v>21.625</v>
      </c>
      <c r="S382" s="9">
        <f t="shared" si="56"/>
        <v>33.674999999999997</v>
      </c>
      <c r="T382" s="9">
        <f t="shared" si="57"/>
        <v>22.875</v>
      </c>
      <c r="U382" s="8">
        <f t="shared" si="58"/>
        <v>24.675000000000001</v>
      </c>
      <c r="V382" s="8">
        <f t="shared" si="59"/>
        <v>24.225000000000001</v>
      </c>
    </row>
    <row r="383" spans="1:22" ht="13.5" x14ac:dyDescent="0.25">
      <c r="A383" s="3">
        <f>RSI!A383</f>
        <v>42563</v>
      </c>
      <c r="B383" s="2">
        <f>RSI!B383</f>
        <v>1.5485</v>
      </c>
      <c r="C383" s="2">
        <f>RSI!I383</f>
        <v>34.653575362037188</v>
      </c>
      <c r="D383" s="2">
        <f>MACD!E383</f>
        <v>5.3605815144608382E-3</v>
      </c>
      <c r="E383" s="2">
        <f>MACD!F383</f>
        <v>-4.8707152922162801E-3</v>
      </c>
      <c r="F383" s="2">
        <f>'Moving Avg'!D383</f>
        <v>1.6141799999999999</v>
      </c>
      <c r="G383" s="2">
        <f>'Moving Avg'!F383</f>
        <v>1.6358849999999996</v>
      </c>
      <c r="H383" s="2">
        <f>'Moving Avg'!G383</f>
        <v>1.6450260000000003</v>
      </c>
      <c r="I383" s="2">
        <f>'Moving Avg'!H383</f>
        <v>1.9233944999999992</v>
      </c>
      <c r="J383" s="6" t="str">
        <f>OBV!F383</f>
        <v>BEARISH</v>
      </c>
      <c r="K383" s="6" t="str">
        <f>OBV!G383</f>
        <v>WEAK</v>
      </c>
      <c r="L383" s="6" t="str">
        <f>OBV!H383</f>
        <v>CONFIRMED BEARISH</v>
      </c>
      <c r="M383" s="8">
        <f t="shared" si="50"/>
        <v>25</v>
      </c>
      <c r="N383" s="8">
        <f t="shared" si="51"/>
        <v>0</v>
      </c>
      <c r="O383" s="8">
        <f t="shared" si="52"/>
        <v>0</v>
      </c>
      <c r="P383" s="8">
        <f t="shared" si="53"/>
        <v>0</v>
      </c>
      <c r="Q383" s="9">
        <f t="shared" si="54"/>
        <v>8.75</v>
      </c>
      <c r="R383" s="9">
        <f t="shared" si="55"/>
        <v>5</v>
      </c>
      <c r="S383" s="9">
        <f t="shared" si="56"/>
        <v>3.75</v>
      </c>
      <c r="T383" s="9">
        <f t="shared" si="57"/>
        <v>6.25</v>
      </c>
      <c r="U383" s="8">
        <f t="shared" si="58"/>
        <v>5.833333333333333</v>
      </c>
      <c r="V383" s="8">
        <f t="shared" si="59"/>
        <v>5.9375</v>
      </c>
    </row>
    <row r="384" spans="1:22" ht="13.5" x14ac:dyDescent="0.25">
      <c r="A384" s="3">
        <f>RSI!A384</f>
        <v>42564</v>
      </c>
      <c r="B384" s="2">
        <f>RSI!B384</f>
        <v>1.5543</v>
      </c>
      <c r="C384" s="2">
        <f>RSI!I384</f>
        <v>35.960542958795031</v>
      </c>
      <c r="D384" s="2">
        <f>MACD!E384</f>
        <v>1.3477261998469103E-2</v>
      </c>
      <c r="E384" s="2">
        <f>MACD!F384</f>
        <v>-1.2011198340792038E-3</v>
      </c>
      <c r="F384" s="2">
        <f>'Moving Avg'!D384</f>
        <v>1.5989200000000001</v>
      </c>
      <c r="G384" s="2">
        <f>'Moving Avg'!F384</f>
        <v>1.6311899999999997</v>
      </c>
      <c r="H384" s="2">
        <f>'Moving Avg'!G384</f>
        <v>1.6415060000000004</v>
      </c>
      <c r="I384" s="2">
        <f>'Moving Avg'!H384</f>
        <v>1.919904499999999</v>
      </c>
      <c r="J384" s="6" t="str">
        <f>OBV!F384</f>
        <v>BEARISH</v>
      </c>
      <c r="K384" s="6" t="str">
        <f>OBV!G384</f>
        <v>WEAK</v>
      </c>
      <c r="L384" s="6" t="str">
        <f>OBV!H384</f>
        <v>CONFIRMED BEARISH</v>
      </c>
      <c r="M384" s="8">
        <f t="shared" si="50"/>
        <v>25</v>
      </c>
      <c r="N384" s="8">
        <f t="shared" si="51"/>
        <v>0</v>
      </c>
      <c r="O384" s="8">
        <f t="shared" si="52"/>
        <v>0</v>
      </c>
      <c r="P384" s="8">
        <f t="shared" si="53"/>
        <v>0</v>
      </c>
      <c r="Q384" s="9">
        <f t="shared" si="54"/>
        <v>8.75</v>
      </c>
      <c r="R384" s="9">
        <f t="shared" si="55"/>
        <v>5</v>
      </c>
      <c r="S384" s="9">
        <f t="shared" si="56"/>
        <v>3.75</v>
      </c>
      <c r="T384" s="9">
        <f t="shared" si="57"/>
        <v>6.25</v>
      </c>
      <c r="U384" s="8">
        <f t="shared" si="58"/>
        <v>5.833333333333333</v>
      </c>
      <c r="V384" s="8">
        <f t="shared" si="59"/>
        <v>5.9375</v>
      </c>
    </row>
    <row r="385" spans="1:22" ht="13.5" x14ac:dyDescent="0.25">
      <c r="A385" s="3">
        <f>RSI!A385</f>
        <v>42565</v>
      </c>
      <c r="B385" s="2">
        <f>RSI!B385</f>
        <v>1.5837000000000001</v>
      </c>
      <c r="C385" s="2">
        <f>RSI!I385</f>
        <v>42.264195042076132</v>
      </c>
      <c r="D385" s="2">
        <f>MACD!E385</f>
        <v>1.8642441728122572E-2</v>
      </c>
      <c r="E385" s="2">
        <f>MACD!F385</f>
        <v>2.7675924783611516E-3</v>
      </c>
      <c r="F385" s="2">
        <f>'Moving Avg'!D385</f>
        <v>1.5848400000000002</v>
      </c>
      <c r="G385" s="2">
        <f>'Moving Avg'!F385</f>
        <v>1.6273799999999998</v>
      </c>
      <c r="H385" s="2">
        <f>'Moving Avg'!G385</f>
        <v>1.639864</v>
      </c>
      <c r="I385" s="2">
        <f>'Moving Avg'!H385</f>
        <v>1.9165319999999992</v>
      </c>
      <c r="J385" s="6" t="str">
        <f>OBV!F385</f>
        <v>BULLISH</v>
      </c>
      <c r="K385" s="6" t="str">
        <f>OBV!G385</f>
        <v>NEUTRAL</v>
      </c>
      <c r="L385" s="6" t="str">
        <f>OBV!H385</f>
        <v>BULLISH DIVERGENCE</v>
      </c>
      <c r="M385" s="8">
        <f t="shared" si="50"/>
        <v>25</v>
      </c>
      <c r="N385" s="8">
        <f t="shared" si="51"/>
        <v>0</v>
      </c>
      <c r="O385" s="8">
        <f t="shared" si="52"/>
        <v>0</v>
      </c>
      <c r="P385" s="8">
        <f t="shared" si="53"/>
        <v>66.5</v>
      </c>
      <c r="Q385" s="9">
        <f t="shared" si="54"/>
        <v>18.725000000000001</v>
      </c>
      <c r="R385" s="9">
        <f t="shared" si="55"/>
        <v>21.625</v>
      </c>
      <c r="S385" s="9">
        <f t="shared" si="56"/>
        <v>33.674999999999997</v>
      </c>
      <c r="T385" s="9">
        <f t="shared" si="57"/>
        <v>22.875</v>
      </c>
      <c r="U385" s="8">
        <f t="shared" si="58"/>
        <v>24.675000000000001</v>
      </c>
      <c r="V385" s="8">
        <f t="shared" si="59"/>
        <v>24.225000000000001</v>
      </c>
    </row>
    <row r="386" spans="1:22" ht="13.5" x14ac:dyDescent="0.25">
      <c r="A386" s="3">
        <f>RSI!A386</f>
        <v>42566</v>
      </c>
      <c r="B386" s="2">
        <f>RSI!B386</f>
        <v>1.6306</v>
      </c>
      <c r="C386" s="2">
        <f>RSI!I386</f>
        <v>50.615353745537973</v>
      </c>
      <c r="D386" s="2">
        <f>MACD!E386</f>
        <v>1.9804990613428108E-2</v>
      </c>
      <c r="E386" s="2">
        <f>MACD!F386</f>
        <v>6.1750721053745426E-3</v>
      </c>
      <c r="F386" s="2">
        <f>'Moving Avg'!D386</f>
        <v>1.5825</v>
      </c>
      <c r="G386" s="2">
        <f>'Moving Avg'!F386</f>
        <v>1.6262049999999999</v>
      </c>
      <c r="H386" s="2">
        <f>'Moving Avg'!G386</f>
        <v>1.6390440000000002</v>
      </c>
      <c r="I386" s="2">
        <f>'Moving Avg'!H386</f>
        <v>1.9137164999999989</v>
      </c>
      <c r="J386" s="6" t="str">
        <f>OBV!F386</f>
        <v>BULLISH</v>
      </c>
      <c r="K386" s="6" t="str">
        <f>OBV!G386</f>
        <v>NEUTRAL</v>
      </c>
      <c r="L386" s="6" t="str">
        <f>OBV!H386</f>
        <v>BULLISH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66.5</v>
      </c>
      <c r="Q386" s="9">
        <f t="shared" si="54"/>
        <v>18.725000000000001</v>
      </c>
      <c r="R386" s="9">
        <f t="shared" si="55"/>
        <v>21.625</v>
      </c>
      <c r="S386" s="9">
        <f t="shared" si="56"/>
        <v>33.674999999999997</v>
      </c>
      <c r="T386" s="9">
        <f t="shared" si="57"/>
        <v>22.875</v>
      </c>
      <c r="U386" s="8">
        <f t="shared" si="58"/>
        <v>24.675000000000001</v>
      </c>
      <c r="V386" s="8">
        <f t="shared" si="59"/>
        <v>24.225000000000001</v>
      </c>
    </row>
    <row r="387" spans="1:22" ht="13.5" x14ac:dyDescent="0.25">
      <c r="A387" s="3">
        <f>RSI!A387</f>
        <v>42569</v>
      </c>
      <c r="B387" s="2">
        <f>RSI!B387</f>
        <v>1.6247</v>
      </c>
      <c r="C387" s="2">
        <f>RSI!I387</f>
        <v>49.642562715750167</v>
      </c>
      <c r="D387" s="2">
        <f>MACD!E387</f>
        <v>2.0287272610594265E-2</v>
      </c>
      <c r="E387" s="2">
        <f>MACD!F387</f>
        <v>8.9975122064184874E-3</v>
      </c>
      <c r="F387" s="2">
        <f>'Moving Avg'!D387</f>
        <v>1.5883600000000002</v>
      </c>
      <c r="G387" s="2">
        <f>'Moving Avg'!F387</f>
        <v>1.6253250000000001</v>
      </c>
      <c r="H387" s="2">
        <f>'Moving Avg'!G387</f>
        <v>1.6381060000000003</v>
      </c>
      <c r="I387" s="2">
        <f>'Moving Avg'!H387</f>
        <v>1.9109009999999989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  <c r="M387" s="8">
        <f t="shared" si="60"/>
        <v>25</v>
      </c>
      <c r="N387" s="8">
        <f t="shared" si="61"/>
        <v>0</v>
      </c>
      <c r="O387" s="8">
        <f t="shared" si="62"/>
        <v>0</v>
      </c>
      <c r="P387" s="8">
        <f t="shared" si="63"/>
        <v>83.5</v>
      </c>
      <c r="Q387" s="9">
        <f t="shared" ref="Q387:Q450" si="64">0.35*M387+N387*0.35+O387*0.15+P387*0.15</f>
        <v>21.274999999999999</v>
      </c>
      <c r="R387" s="9">
        <f t="shared" ref="R387:R450" si="65">M387*0.2+N387*0.2+O387*0.35+P387*0.25</f>
        <v>25.875</v>
      </c>
      <c r="S387" s="9">
        <f t="shared" ref="S387:S450" si="66">M387*0.15+N387*0.15+O387*0.25+P387*0.45</f>
        <v>41.325000000000003</v>
      </c>
      <c r="T387" s="9">
        <f t="shared" ref="T387:T450" si="67">0.25*SUM(M387:P387)</f>
        <v>27.125</v>
      </c>
      <c r="U387" s="8">
        <f t="shared" ref="U387:U450" si="68">SUM(Q387:S387)/3</f>
        <v>29.491666666666664</v>
      </c>
      <c r="V387" s="8">
        <f t="shared" ref="V387:V450" si="69">SUM(Q387:T387)/4</f>
        <v>28.9</v>
      </c>
    </row>
    <row r="388" spans="1:22" ht="13.5" x14ac:dyDescent="0.25">
      <c r="A388" s="3">
        <f>RSI!A388</f>
        <v>42570</v>
      </c>
      <c r="B388" s="2">
        <f>RSI!B388</f>
        <v>1.6423000000000001</v>
      </c>
      <c r="C388" s="2">
        <f>RSI!I388</f>
        <v>52.570940688916963</v>
      </c>
      <c r="D388" s="2">
        <f>MACD!E388</f>
        <v>1.2182652835033725E-2</v>
      </c>
      <c r="E388" s="2">
        <f>MACD!F388</f>
        <v>9.6345403321415352E-3</v>
      </c>
      <c r="F388" s="2">
        <f>'Moving Avg'!D388</f>
        <v>1.6071200000000001</v>
      </c>
      <c r="G388" s="2">
        <f>'Moving Avg'!F388</f>
        <v>1.624735</v>
      </c>
      <c r="H388" s="2">
        <f>'Moving Avg'!G388</f>
        <v>1.636816</v>
      </c>
      <c r="I388" s="2">
        <f>'Moving Avg'!H388</f>
        <v>1.9081734999999989</v>
      </c>
      <c r="J388" s="6" t="str">
        <f>OBV!F388</f>
        <v>BULLISH</v>
      </c>
      <c r="K388" s="6" t="str">
        <f>OBV!G388</f>
        <v>STRONG</v>
      </c>
      <c r="L388" s="6" t="str">
        <f>OBV!H388</f>
        <v>CONFIRMED BULLISH</v>
      </c>
      <c r="M388" s="8">
        <f t="shared" si="60"/>
        <v>25</v>
      </c>
      <c r="N388" s="8">
        <f t="shared" si="61"/>
        <v>0</v>
      </c>
      <c r="O388" s="8">
        <f t="shared" si="62"/>
        <v>0</v>
      </c>
      <c r="P388" s="8">
        <f t="shared" si="63"/>
        <v>100</v>
      </c>
      <c r="Q388" s="9">
        <f t="shared" si="64"/>
        <v>23.75</v>
      </c>
      <c r="R388" s="9">
        <f t="shared" si="65"/>
        <v>30</v>
      </c>
      <c r="S388" s="9">
        <f t="shared" si="66"/>
        <v>48.75</v>
      </c>
      <c r="T388" s="9">
        <f t="shared" si="67"/>
        <v>31.25</v>
      </c>
      <c r="U388" s="8">
        <f t="shared" si="68"/>
        <v>34.166666666666664</v>
      </c>
      <c r="V388" s="8">
        <f t="shared" si="69"/>
        <v>33.4375</v>
      </c>
    </row>
    <row r="389" spans="1:22" ht="13.5" x14ac:dyDescent="0.25">
      <c r="A389" s="3">
        <f>RSI!A389</f>
        <v>42571</v>
      </c>
      <c r="B389" s="2">
        <f>RSI!B389</f>
        <v>1.6423000000000001</v>
      </c>
      <c r="C389" s="2">
        <f>RSI!I389</f>
        <v>52.570940688916963</v>
      </c>
      <c r="D389" s="2">
        <f>MACD!E389</f>
        <v>9.7345016965173503E-3</v>
      </c>
      <c r="E389" s="2">
        <f>MACD!F389</f>
        <v>9.6545326050166986E-3</v>
      </c>
      <c r="F389" s="2">
        <f>'Moving Avg'!D389</f>
        <v>1.6247200000000004</v>
      </c>
      <c r="G389" s="2">
        <f>'Moving Avg'!F389</f>
        <v>1.624735</v>
      </c>
      <c r="H389" s="2">
        <f>'Moving Avg'!G389</f>
        <v>1.6356420000000005</v>
      </c>
      <c r="I389" s="2">
        <f>'Moving Avg'!H389</f>
        <v>1.9055044999999986</v>
      </c>
      <c r="J389" s="6" t="str">
        <f>OBV!F389</f>
        <v>BULLISH</v>
      </c>
      <c r="K389" s="6" t="str">
        <f>OBV!G389</f>
        <v>STRONG</v>
      </c>
      <c r="L389" s="6" t="str">
        <f>OBV!H389</f>
        <v>CONFIRMED BULLISH</v>
      </c>
      <c r="M389" s="8">
        <f t="shared" si="60"/>
        <v>25</v>
      </c>
      <c r="N389" s="8">
        <f t="shared" si="61"/>
        <v>0</v>
      </c>
      <c r="O389" s="8">
        <f t="shared" si="62"/>
        <v>0</v>
      </c>
      <c r="P389" s="8">
        <f t="shared" si="63"/>
        <v>100</v>
      </c>
      <c r="Q389" s="9">
        <f t="shared" si="64"/>
        <v>23.75</v>
      </c>
      <c r="R389" s="9">
        <f t="shared" si="65"/>
        <v>30</v>
      </c>
      <c r="S389" s="9">
        <f t="shared" si="66"/>
        <v>48.75</v>
      </c>
      <c r="T389" s="9">
        <f t="shared" si="67"/>
        <v>31.25</v>
      </c>
      <c r="U389" s="8">
        <f t="shared" si="68"/>
        <v>34.166666666666664</v>
      </c>
      <c r="V389" s="8">
        <f t="shared" si="69"/>
        <v>33.4375</v>
      </c>
    </row>
    <row r="390" spans="1:22" ht="13.5" x14ac:dyDescent="0.25">
      <c r="A390" s="3">
        <f>RSI!A390</f>
        <v>42572</v>
      </c>
      <c r="B390" s="2">
        <f>RSI!B390</f>
        <v>1.6423000000000001</v>
      </c>
      <c r="C390" s="2">
        <f>RSI!I390</f>
        <v>52.570940688916963</v>
      </c>
      <c r="D390" s="2">
        <f>MACD!E390</f>
        <v>1.1187551354984393E-2</v>
      </c>
      <c r="E390" s="2">
        <f>MACD!F390</f>
        <v>9.9611363550102389E-3</v>
      </c>
      <c r="F390" s="2">
        <f>'Moving Avg'!D390</f>
        <v>1.6364400000000003</v>
      </c>
      <c r="G390" s="2">
        <f>'Moving Avg'!F390</f>
        <v>1.6253199999999999</v>
      </c>
      <c r="H390" s="2">
        <f>'Moving Avg'!G390</f>
        <v>1.6338820000000007</v>
      </c>
      <c r="I390" s="2">
        <f>'Moving Avg'!H390</f>
        <v>1.902806499999999</v>
      </c>
      <c r="J390" s="6" t="str">
        <f>OBV!F390</f>
        <v>BEARISH</v>
      </c>
      <c r="K390" s="6" t="str">
        <f>OBV!G390</f>
        <v>NEUTRAL</v>
      </c>
      <c r="L390" s="6" t="str">
        <f>OBV!H390</f>
        <v>BEARISH DIVERGENCE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16.5</v>
      </c>
      <c r="Q390" s="9">
        <f t="shared" si="64"/>
        <v>11.225</v>
      </c>
      <c r="R390" s="9">
        <f t="shared" si="65"/>
        <v>9.125</v>
      </c>
      <c r="S390" s="9">
        <f t="shared" si="66"/>
        <v>11.175000000000001</v>
      </c>
      <c r="T390" s="9">
        <f t="shared" si="67"/>
        <v>10.375</v>
      </c>
      <c r="U390" s="8">
        <f t="shared" si="68"/>
        <v>10.508333333333335</v>
      </c>
      <c r="V390" s="8">
        <f t="shared" si="69"/>
        <v>10.475000000000001</v>
      </c>
    </row>
    <row r="391" spans="1:22" ht="13.5" x14ac:dyDescent="0.25">
      <c r="A391" s="3">
        <f>RSI!A391</f>
        <v>42573</v>
      </c>
      <c r="B391" s="2">
        <f>RSI!B391</f>
        <v>1.6365000000000001</v>
      </c>
      <c r="C391" s="2">
        <f>RSI!I391</f>
        <v>51.342069790576048</v>
      </c>
      <c r="D391" s="2">
        <f>MACD!E391</f>
        <v>1.0947205060564347E-2</v>
      </c>
      <c r="E391" s="2">
        <f>MACD!F391</f>
        <v>1.0158350096121061E-2</v>
      </c>
      <c r="F391" s="2">
        <f>'Moving Avg'!D391</f>
        <v>1.6376200000000001</v>
      </c>
      <c r="G391" s="2">
        <f>'Moving Avg'!F391</f>
        <v>1.6267900000000002</v>
      </c>
      <c r="H391" s="2">
        <f>'Moving Avg'!G391</f>
        <v>1.6322400000000004</v>
      </c>
      <c r="I391" s="2">
        <f>'Moving Avg'!H391</f>
        <v>1.9001379999999992</v>
      </c>
      <c r="J391" s="6" t="str">
        <f>OBV!F391</f>
        <v>BEARISH</v>
      </c>
      <c r="K391" s="6" t="str">
        <f>OBV!G391</f>
        <v>NEUTRAL</v>
      </c>
      <c r="L391" s="6" t="str">
        <f>OBV!H391</f>
        <v>BEARISH DIVERGENCE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16.5</v>
      </c>
      <c r="Q391" s="9">
        <f t="shared" si="64"/>
        <v>11.225</v>
      </c>
      <c r="R391" s="9">
        <f t="shared" si="65"/>
        <v>9.125</v>
      </c>
      <c r="S391" s="9">
        <f t="shared" si="66"/>
        <v>11.175000000000001</v>
      </c>
      <c r="T391" s="9">
        <f t="shared" si="67"/>
        <v>10.375</v>
      </c>
      <c r="U391" s="8">
        <f t="shared" si="68"/>
        <v>10.508333333333335</v>
      </c>
      <c r="V391" s="8">
        <f t="shared" si="69"/>
        <v>10.475000000000001</v>
      </c>
    </row>
    <row r="392" spans="1:22" ht="13.5" x14ac:dyDescent="0.25">
      <c r="A392" s="3">
        <f>RSI!A392</f>
        <v>42577</v>
      </c>
      <c r="B392" s="2">
        <f>RSI!B392</f>
        <v>1.6365000000000001</v>
      </c>
      <c r="C392" s="2">
        <f>RSI!I392</f>
        <v>51.342069790576048</v>
      </c>
      <c r="D392" s="2">
        <f>MACD!E392</f>
        <v>3.4848573363255309E-3</v>
      </c>
      <c r="E392" s="2">
        <f>MACD!F392</f>
        <v>8.8236515441619551E-3</v>
      </c>
      <c r="F392" s="2">
        <f>'Moving Avg'!D392</f>
        <v>1.63998</v>
      </c>
      <c r="G392" s="2">
        <f>'Moving Avg'!F392</f>
        <v>1.6270849999999999</v>
      </c>
      <c r="H392" s="2">
        <f>'Moving Avg'!G392</f>
        <v>1.6309500000000006</v>
      </c>
      <c r="I392" s="2">
        <f>'Moving Avg'!H392</f>
        <v>1.8975574999999991</v>
      </c>
      <c r="J392" s="6" t="str">
        <f>OBV!F392</f>
        <v>BULLISH</v>
      </c>
      <c r="K392" s="6" t="str">
        <f>OBV!G392</f>
        <v>NEUTRAL</v>
      </c>
      <c r="L392" s="6" t="str">
        <f>OBV!H392</f>
        <v>CONFIRMED BULLISH</v>
      </c>
      <c r="M392" s="8">
        <f t="shared" si="60"/>
        <v>25</v>
      </c>
      <c r="N392" s="8">
        <f t="shared" si="61"/>
        <v>45</v>
      </c>
      <c r="O392" s="8">
        <f t="shared" si="62"/>
        <v>0</v>
      </c>
      <c r="P392" s="8">
        <f t="shared" si="63"/>
        <v>83.5</v>
      </c>
      <c r="Q392" s="9">
        <f t="shared" si="64"/>
        <v>37.024999999999999</v>
      </c>
      <c r="R392" s="9">
        <f t="shared" si="65"/>
        <v>34.875</v>
      </c>
      <c r="S392" s="9">
        <f t="shared" si="66"/>
        <v>48.075000000000003</v>
      </c>
      <c r="T392" s="9">
        <f t="shared" si="67"/>
        <v>38.375</v>
      </c>
      <c r="U392" s="8">
        <f t="shared" si="68"/>
        <v>39.991666666666667</v>
      </c>
      <c r="V392" s="8">
        <f t="shared" si="69"/>
        <v>39.587500000000006</v>
      </c>
    </row>
    <row r="393" spans="1:22" ht="13.5" x14ac:dyDescent="0.25">
      <c r="A393" s="3">
        <f>RSI!A393</f>
        <v>42578</v>
      </c>
      <c r="B393" s="2">
        <f>RSI!B393</f>
        <v>1.6365000000000001</v>
      </c>
      <c r="C393" s="2">
        <f>RSI!I393</f>
        <v>51.342069790576048</v>
      </c>
      <c r="D393" s="2">
        <f>MACD!E393</f>
        <v>-1.0085185551170106E-2</v>
      </c>
      <c r="E393" s="2">
        <f>MACD!F393</f>
        <v>5.0418841250955432E-3</v>
      </c>
      <c r="F393" s="2">
        <f>'Moving Avg'!D393</f>
        <v>1.6388200000000002</v>
      </c>
      <c r="G393" s="2">
        <f>'Moving Avg'!F393</f>
        <v>1.6256200000000001</v>
      </c>
      <c r="H393" s="2">
        <f>'Moving Avg'!G393</f>
        <v>1.6305980000000002</v>
      </c>
      <c r="I393" s="2">
        <f>'Moving Avg'!H393</f>
        <v>1.8950059999999993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45</v>
      </c>
      <c r="O393" s="8">
        <f t="shared" si="62"/>
        <v>0</v>
      </c>
      <c r="P393" s="8">
        <f t="shared" si="63"/>
        <v>16.5</v>
      </c>
      <c r="Q393" s="9">
        <f t="shared" si="64"/>
        <v>26.975000000000001</v>
      </c>
      <c r="R393" s="9">
        <f t="shared" si="65"/>
        <v>18.125</v>
      </c>
      <c r="S393" s="9">
        <f t="shared" si="66"/>
        <v>17.925000000000001</v>
      </c>
      <c r="T393" s="9">
        <f t="shared" si="67"/>
        <v>21.625</v>
      </c>
      <c r="U393" s="8">
        <f t="shared" si="68"/>
        <v>21.008333333333336</v>
      </c>
      <c r="V393" s="8">
        <f t="shared" si="69"/>
        <v>21.162500000000001</v>
      </c>
    </row>
    <row r="394" spans="1:22" ht="13.5" x14ac:dyDescent="0.25">
      <c r="A394" s="3">
        <f>RSI!A394</f>
        <v>42579</v>
      </c>
      <c r="B394" s="2">
        <f>RSI!B394</f>
        <v>1.6071</v>
      </c>
      <c r="C394" s="2">
        <f>RSI!I394</f>
        <v>44.723426599821018</v>
      </c>
      <c r="D394" s="2">
        <f>MACD!E394</f>
        <v>-1.8534818177542212E-2</v>
      </c>
      <c r="E394" s="2">
        <f>MACD!F394</f>
        <v>3.265436645679921E-4</v>
      </c>
      <c r="F394" s="2">
        <f>'Moving Avg'!D394</f>
        <v>1.6317799999999998</v>
      </c>
      <c r="G394" s="2">
        <f>'Moving Avg'!F394</f>
        <v>1.6232700000000002</v>
      </c>
      <c r="H394" s="2">
        <f>'Moving Avg'!G394</f>
        <v>1.6293080000000004</v>
      </c>
      <c r="I394" s="2">
        <f>'Moving Avg'!H394</f>
        <v>1.8920439999999996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45</v>
      </c>
      <c r="O394" s="8">
        <f t="shared" si="62"/>
        <v>0</v>
      </c>
      <c r="P394" s="8">
        <f t="shared" si="63"/>
        <v>16.5</v>
      </c>
      <c r="Q394" s="9">
        <f t="shared" si="64"/>
        <v>26.975000000000001</v>
      </c>
      <c r="R394" s="9">
        <f t="shared" si="65"/>
        <v>18.125</v>
      </c>
      <c r="S394" s="9">
        <f t="shared" si="66"/>
        <v>17.925000000000001</v>
      </c>
      <c r="T394" s="9">
        <f t="shared" si="67"/>
        <v>21.625</v>
      </c>
      <c r="U394" s="8">
        <f t="shared" si="68"/>
        <v>21.008333333333336</v>
      </c>
      <c r="V394" s="8">
        <f t="shared" si="69"/>
        <v>21.162500000000001</v>
      </c>
    </row>
    <row r="395" spans="1:22" ht="13.5" x14ac:dyDescent="0.25">
      <c r="A395" s="3">
        <f>RSI!A395</f>
        <v>42580</v>
      </c>
      <c r="B395" s="2">
        <f>RSI!B395</f>
        <v>1.6365000000000001</v>
      </c>
      <c r="C395" s="2">
        <f>RSI!I395</f>
        <v>51.461920891875053</v>
      </c>
      <c r="D395" s="2">
        <f>MACD!E395</f>
        <v>-2.3200087976807726E-2</v>
      </c>
      <c r="E395" s="2">
        <f>MACD!F395</f>
        <v>-4.3787826637071521E-3</v>
      </c>
      <c r="F395" s="2">
        <f>'Moving Avg'!D395</f>
        <v>1.63062</v>
      </c>
      <c r="G395" s="2">
        <f>'Moving Avg'!F395</f>
        <v>1.62239</v>
      </c>
      <c r="H395" s="2">
        <f>'Moving Avg'!G395</f>
        <v>1.6290740000000001</v>
      </c>
      <c r="I395" s="2">
        <f>'Moving Avg'!H395</f>
        <v>1.8892579999999999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25</v>
      </c>
      <c r="N395" s="8">
        <f t="shared" si="61"/>
        <v>45</v>
      </c>
      <c r="O395" s="8">
        <f t="shared" si="62"/>
        <v>0</v>
      </c>
      <c r="P395" s="8">
        <f t="shared" si="63"/>
        <v>16.5</v>
      </c>
      <c r="Q395" s="9">
        <f t="shared" si="64"/>
        <v>26.975000000000001</v>
      </c>
      <c r="R395" s="9">
        <f t="shared" si="65"/>
        <v>18.125</v>
      </c>
      <c r="S395" s="9">
        <f t="shared" si="66"/>
        <v>17.925000000000001</v>
      </c>
      <c r="T395" s="9">
        <f t="shared" si="67"/>
        <v>21.625</v>
      </c>
      <c r="U395" s="8">
        <f t="shared" si="68"/>
        <v>21.008333333333336</v>
      </c>
      <c r="V395" s="8">
        <f t="shared" si="69"/>
        <v>21.162500000000001</v>
      </c>
    </row>
    <row r="396" spans="1:22" ht="13.5" x14ac:dyDescent="0.25">
      <c r="A396" s="3">
        <f>RSI!A396</f>
        <v>42583</v>
      </c>
      <c r="B396" s="2">
        <f>RSI!B396</f>
        <v>1.6365000000000001</v>
      </c>
      <c r="C396" s="2">
        <f>RSI!I396</f>
        <v>51.46192089187506</v>
      </c>
      <c r="D396" s="2">
        <f>MACD!E396</f>
        <v>-1.9977150207265648E-2</v>
      </c>
      <c r="E396" s="2">
        <f>MACD!F396</f>
        <v>-7.4984561724188515E-3</v>
      </c>
      <c r="F396" s="2">
        <f>'Moving Avg'!D396</f>
        <v>1.63062</v>
      </c>
      <c r="G396" s="2">
        <f>'Moving Avg'!F396</f>
        <v>1.6215100000000002</v>
      </c>
      <c r="H396" s="2">
        <f>'Moving Avg'!G396</f>
        <v>1.62931</v>
      </c>
      <c r="I396" s="2">
        <f>'Moving Avg'!H396</f>
        <v>1.8860614999999998</v>
      </c>
      <c r="J396" s="6" t="str">
        <f>OBV!F396</f>
        <v>BEARISH</v>
      </c>
      <c r="K396" s="6" t="str">
        <f>OBV!G396</f>
        <v>NEUTRAL</v>
      </c>
      <c r="L396" s="6" t="str">
        <f>OBV!H396</f>
        <v>NEUTRAL</v>
      </c>
      <c r="M396" s="8">
        <f t="shared" si="60"/>
        <v>25</v>
      </c>
      <c r="N396" s="8">
        <f t="shared" si="61"/>
        <v>45</v>
      </c>
      <c r="O396" s="8">
        <f t="shared" si="62"/>
        <v>0</v>
      </c>
      <c r="P396" s="8">
        <f t="shared" si="63"/>
        <v>16.5</v>
      </c>
      <c r="Q396" s="9">
        <f t="shared" si="64"/>
        <v>26.975000000000001</v>
      </c>
      <c r="R396" s="9">
        <f t="shared" si="65"/>
        <v>18.125</v>
      </c>
      <c r="S396" s="9">
        <f t="shared" si="66"/>
        <v>17.925000000000001</v>
      </c>
      <c r="T396" s="9">
        <f t="shared" si="67"/>
        <v>21.625</v>
      </c>
      <c r="U396" s="8">
        <f t="shared" si="68"/>
        <v>21.008333333333336</v>
      </c>
      <c r="V396" s="8">
        <f t="shared" si="69"/>
        <v>21.162500000000001</v>
      </c>
    </row>
    <row r="397" spans="1:22" ht="13.5" x14ac:dyDescent="0.25">
      <c r="A397" s="3">
        <f>RSI!A397</f>
        <v>42584</v>
      </c>
      <c r="B397" s="2">
        <f>RSI!B397</f>
        <v>1.6247</v>
      </c>
      <c r="C397" s="2">
        <f>RSI!I397</f>
        <v>48.69853406244399</v>
      </c>
      <c r="D397" s="2">
        <f>MACD!E397</f>
        <v>-1.7325251382612761E-2</v>
      </c>
      <c r="E397" s="2">
        <f>MACD!F397</f>
        <v>-9.4638152144576326E-3</v>
      </c>
      <c r="F397" s="2">
        <f>'Moving Avg'!D397</f>
        <v>1.6282599999999998</v>
      </c>
      <c r="G397" s="2">
        <f>'Moving Avg'!F397</f>
        <v>1.6203350000000001</v>
      </c>
      <c r="H397" s="2">
        <f>'Moving Avg'!G397</f>
        <v>1.6296620000000002</v>
      </c>
      <c r="I397" s="2">
        <f>'Moving Avg'!H397</f>
        <v>1.8825129999999999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0"/>
        <v>25</v>
      </c>
      <c r="N397" s="8">
        <f t="shared" si="61"/>
        <v>45</v>
      </c>
      <c r="O397" s="8">
        <f t="shared" si="62"/>
        <v>0</v>
      </c>
      <c r="P397" s="8">
        <f t="shared" si="63"/>
        <v>16.5</v>
      </c>
      <c r="Q397" s="9">
        <f t="shared" si="64"/>
        <v>26.975000000000001</v>
      </c>
      <c r="R397" s="9">
        <f t="shared" si="65"/>
        <v>18.125</v>
      </c>
      <c r="S397" s="9">
        <f t="shared" si="66"/>
        <v>17.925000000000001</v>
      </c>
      <c r="T397" s="9">
        <f t="shared" si="67"/>
        <v>21.625</v>
      </c>
      <c r="U397" s="8">
        <f t="shared" si="68"/>
        <v>21.008333333333336</v>
      </c>
      <c r="V397" s="8">
        <f t="shared" si="69"/>
        <v>21.162500000000001</v>
      </c>
    </row>
    <row r="398" spans="1:22" ht="13.5" x14ac:dyDescent="0.25">
      <c r="A398" s="3">
        <f>RSI!A398</f>
        <v>42585</v>
      </c>
      <c r="B398" s="2">
        <f>RSI!B398</f>
        <v>1.6247</v>
      </c>
      <c r="C398" s="2">
        <f>RSI!I398</f>
        <v>48.69853406244399</v>
      </c>
      <c r="D398" s="2">
        <f>MACD!E398</f>
        <v>-1.2342421803382075E-2</v>
      </c>
      <c r="E398" s="2">
        <f>MACD!F398</f>
        <v>-1.0039536532242523E-2</v>
      </c>
      <c r="F398" s="2">
        <f>'Moving Avg'!D398</f>
        <v>1.6259000000000001</v>
      </c>
      <c r="G398" s="2">
        <f>'Moving Avg'!F398</f>
        <v>1.6215050000000002</v>
      </c>
      <c r="H398" s="2">
        <f>'Moving Avg'!G398</f>
        <v>1.6301300000000001</v>
      </c>
      <c r="I398" s="2">
        <f>'Moving Avg'!H398</f>
        <v>1.8792575000000002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  <c r="M398" s="8">
        <f t="shared" si="60"/>
        <v>25</v>
      </c>
      <c r="N398" s="8">
        <f t="shared" si="61"/>
        <v>45</v>
      </c>
      <c r="O398" s="8">
        <f t="shared" si="62"/>
        <v>0</v>
      </c>
      <c r="P398" s="8">
        <f t="shared" si="63"/>
        <v>16.5</v>
      </c>
      <c r="Q398" s="9">
        <f t="shared" si="64"/>
        <v>26.975000000000001</v>
      </c>
      <c r="R398" s="9">
        <f t="shared" si="65"/>
        <v>18.125</v>
      </c>
      <c r="S398" s="9">
        <f t="shared" si="66"/>
        <v>17.925000000000001</v>
      </c>
      <c r="T398" s="9">
        <f t="shared" si="67"/>
        <v>21.625</v>
      </c>
      <c r="U398" s="8">
        <f t="shared" si="68"/>
        <v>21.008333333333336</v>
      </c>
      <c r="V398" s="8">
        <f t="shared" si="69"/>
        <v>21.162500000000001</v>
      </c>
    </row>
    <row r="399" spans="1:22" ht="13.5" x14ac:dyDescent="0.25">
      <c r="A399" s="3">
        <f>RSI!A399</f>
        <v>42586</v>
      </c>
      <c r="B399" s="2">
        <f>RSI!B399</f>
        <v>1.6423000000000001</v>
      </c>
      <c r="C399" s="2">
        <f>RSI!I399</f>
        <v>53.058771771974257</v>
      </c>
      <c r="D399" s="2">
        <f>MACD!E399</f>
        <v>-9.4009750184764762E-3</v>
      </c>
      <c r="E399" s="2">
        <f>MACD!F399</f>
        <v>-9.9118242294893143E-3</v>
      </c>
      <c r="F399" s="2">
        <f>'Moving Avg'!D399</f>
        <v>1.6329400000000001</v>
      </c>
      <c r="G399" s="2">
        <f>'Moving Avg'!F399</f>
        <v>1.6220900000000005</v>
      </c>
      <c r="H399" s="2">
        <f>'Moving Avg'!G399</f>
        <v>1.6310680000000002</v>
      </c>
      <c r="I399" s="2">
        <f>'Moving Avg'!H399</f>
        <v>1.8761485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83.5</v>
      </c>
      <c r="Q399" s="9">
        <f t="shared" si="64"/>
        <v>21.274999999999999</v>
      </c>
      <c r="R399" s="9">
        <f t="shared" si="65"/>
        <v>25.875</v>
      </c>
      <c r="S399" s="9">
        <f t="shared" si="66"/>
        <v>41.325000000000003</v>
      </c>
      <c r="T399" s="9">
        <f t="shared" si="67"/>
        <v>27.125</v>
      </c>
      <c r="U399" s="8">
        <f t="shared" si="68"/>
        <v>29.491666666666664</v>
      </c>
      <c r="V399" s="8">
        <f t="shared" si="69"/>
        <v>28.9</v>
      </c>
    </row>
    <row r="400" spans="1:22" ht="13.5" x14ac:dyDescent="0.25">
      <c r="A400" s="3">
        <f>RSI!A400</f>
        <v>42587</v>
      </c>
      <c r="B400" s="2">
        <f>RSI!B400</f>
        <v>1.6423000000000001</v>
      </c>
      <c r="C400" s="2">
        <f>RSI!I400</f>
        <v>53.058771771974257</v>
      </c>
      <c r="D400" s="2">
        <f>MACD!E400</f>
        <v>-6.9892890756759751E-3</v>
      </c>
      <c r="E400" s="2">
        <f>MACD!F400</f>
        <v>-9.3273171987266479E-3</v>
      </c>
      <c r="F400" s="2">
        <f>'Moving Avg'!D400</f>
        <v>1.6341000000000001</v>
      </c>
      <c r="G400" s="2">
        <f>'Moving Avg'!F400</f>
        <v>1.6215000000000004</v>
      </c>
      <c r="H400" s="2">
        <f>'Moving Avg'!G400</f>
        <v>1.630598</v>
      </c>
      <c r="I400" s="2">
        <f>'Moving Avg'!H400</f>
        <v>1.8730984999999998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83.5</v>
      </c>
      <c r="Q400" s="9">
        <f t="shared" si="64"/>
        <v>21.274999999999999</v>
      </c>
      <c r="R400" s="9">
        <f t="shared" si="65"/>
        <v>25.875</v>
      </c>
      <c r="S400" s="9">
        <f t="shared" si="66"/>
        <v>41.325000000000003</v>
      </c>
      <c r="T400" s="9">
        <f t="shared" si="67"/>
        <v>27.125</v>
      </c>
      <c r="U400" s="8">
        <f t="shared" si="68"/>
        <v>29.491666666666664</v>
      </c>
      <c r="V400" s="8">
        <f t="shared" si="69"/>
        <v>28.9</v>
      </c>
    </row>
    <row r="401" spans="1:22" ht="13.5" x14ac:dyDescent="0.25">
      <c r="A401" s="3">
        <f>RSI!A401</f>
        <v>42590</v>
      </c>
      <c r="B401" s="2">
        <f>RSI!B401</f>
        <v>1.6423000000000001</v>
      </c>
      <c r="C401" s="2">
        <f>RSI!I401</f>
        <v>53.058771771974271</v>
      </c>
      <c r="D401" s="2">
        <f>MACD!E401</f>
        <v>-5.9124492164939202E-3</v>
      </c>
      <c r="E401" s="2">
        <f>MACD!F401</f>
        <v>-8.644343602280103E-3</v>
      </c>
      <c r="F401" s="2">
        <f>'Moving Avg'!D401</f>
        <v>1.6352600000000002</v>
      </c>
      <c r="G401" s="2">
        <f>'Moving Avg'!F401</f>
        <v>1.6215000000000004</v>
      </c>
      <c r="H401" s="2">
        <f>'Moving Avg'!G401</f>
        <v>1.6302460000000003</v>
      </c>
      <c r="I401" s="2">
        <f>'Moving Avg'!H401</f>
        <v>1.8701654999999999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83.5</v>
      </c>
      <c r="Q401" s="9">
        <f t="shared" si="64"/>
        <v>21.274999999999999</v>
      </c>
      <c r="R401" s="9">
        <f t="shared" si="65"/>
        <v>25.875</v>
      </c>
      <c r="S401" s="9">
        <f t="shared" si="66"/>
        <v>41.325000000000003</v>
      </c>
      <c r="T401" s="9">
        <f t="shared" si="67"/>
        <v>27.125</v>
      </c>
      <c r="U401" s="8">
        <f t="shared" si="68"/>
        <v>29.491666666666664</v>
      </c>
      <c r="V401" s="8">
        <f t="shared" si="69"/>
        <v>28.9</v>
      </c>
    </row>
    <row r="402" spans="1:22" ht="13.5" x14ac:dyDescent="0.25">
      <c r="A402" s="3">
        <f>RSI!A402</f>
        <v>42591</v>
      </c>
      <c r="B402" s="2">
        <f>RSI!B402</f>
        <v>1.6423000000000001</v>
      </c>
      <c r="C402" s="2">
        <f>RSI!I402</f>
        <v>53.058771771974271</v>
      </c>
      <c r="D402" s="2">
        <f>MACD!E402</f>
        <v>-5.0674897915907735E-3</v>
      </c>
      <c r="E402" s="2">
        <f>MACD!F402</f>
        <v>-7.9289728401422382E-3</v>
      </c>
      <c r="F402" s="2">
        <f>'Moving Avg'!D402</f>
        <v>1.6387800000000001</v>
      </c>
      <c r="G402" s="2">
        <f>'Moving Avg'!F402</f>
        <v>1.6238450000000004</v>
      </c>
      <c r="H402" s="2">
        <f>'Moving Avg'!G402</f>
        <v>1.6302460000000003</v>
      </c>
      <c r="I402" s="2">
        <f>'Moving Avg'!H402</f>
        <v>1.8671445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83.5</v>
      </c>
      <c r="Q402" s="9">
        <f t="shared" si="64"/>
        <v>21.274999999999999</v>
      </c>
      <c r="R402" s="9">
        <f t="shared" si="65"/>
        <v>25.875</v>
      </c>
      <c r="S402" s="9">
        <f t="shared" si="66"/>
        <v>41.325000000000003</v>
      </c>
      <c r="T402" s="9">
        <f t="shared" si="67"/>
        <v>27.125</v>
      </c>
      <c r="U402" s="8">
        <f t="shared" si="68"/>
        <v>29.491666666666664</v>
      </c>
      <c r="V402" s="8">
        <f t="shared" si="69"/>
        <v>28.9</v>
      </c>
    </row>
    <row r="403" spans="1:22" ht="13.5" x14ac:dyDescent="0.25">
      <c r="A403" s="3">
        <f>RSI!A403</f>
        <v>42592</v>
      </c>
      <c r="B403" s="2">
        <f>RSI!B403</f>
        <v>1.5953999999999999</v>
      </c>
      <c r="C403" s="2">
        <f>RSI!I403</f>
        <v>40.669448546673358</v>
      </c>
      <c r="D403" s="2">
        <f>MACD!E403</f>
        <v>-9.3975816476810081E-4</v>
      </c>
      <c r="E403" s="2">
        <f>MACD!F403</f>
        <v>-6.5311299050674117E-3</v>
      </c>
      <c r="F403" s="2">
        <f>'Moving Avg'!D403</f>
        <v>1.6329199999999999</v>
      </c>
      <c r="G403" s="2">
        <f>'Moving Avg'!F403</f>
        <v>1.62619</v>
      </c>
      <c r="H403" s="2">
        <f>'Moving Avg'!G403</f>
        <v>1.6302460000000003</v>
      </c>
      <c r="I403" s="2">
        <f>'Moving Avg'!H403</f>
        <v>1.8639769999999998</v>
      </c>
      <c r="J403" s="6" t="str">
        <f>OBV!F403</f>
        <v>BULLISH</v>
      </c>
      <c r="K403" s="6" t="str">
        <f>OBV!G403</f>
        <v>NEUTRAL</v>
      </c>
      <c r="L403" s="6" t="str">
        <f>OBV!H403</f>
        <v>BULLISH DIVERGENCE</v>
      </c>
      <c r="M403" s="8">
        <f t="shared" si="60"/>
        <v>25</v>
      </c>
      <c r="N403" s="8">
        <f t="shared" si="61"/>
        <v>0</v>
      </c>
      <c r="O403" s="8">
        <f t="shared" si="62"/>
        <v>0</v>
      </c>
      <c r="P403" s="8">
        <f t="shared" si="63"/>
        <v>66.5</v>
      </c>
      <c r="Q403" s="9">
        <f t="shared" si="64"/>
        <v>18.725000000000001</v>
      </c>
      <c r="R403" s="9">
        <f t="shared" si="65"/>
        <v>21.625</v>
      </c>
      <c r="S403" s="9">
        <f t="shared" si="66"/>
        <v>33.674999999999997</v>
      </c>
      <c r="T403" s="9">
        <f t="shared" si="67"/>
        <v>22.875</v>
      </c>
      <c r="U403" s="8">
        <f t="shared" si="68"/>
        <v>24.675000000000001</v>
      </c>
      <c r="V403" s="8">
        <f t="shared" si="69"/>
        <v>24.225000000000001</v>
      </c>
    </row>
    <row r="404" spans="1:22" ht="13.5" x14ac:dyDescent="0.25">
      <c r="A404" s="3">
        <f>RSI!A404</f>
        <v>42593</v>
      </c>
      <c r="B404" s="2">
        <f>RSI!B404</f>
        <v>1.6365000000000001</v>
      </c>
      <c r="C404" s="2">
        <f>RSI!I404</f>
        <v>51.382974734483007</v>
      </c>
      <c r="D404" s="2">
        <f>MACD!E404</f>
        <v>-4.7942161988554499E-3</v>
      </c>
      <c r="E404" s="2">
        <f>MACD!F404</f>
        <v>-6.1837471638250202E-3</v>
      </c>
      <c r="F404" s="2">
        <f>'Moving Avg'!D404</f>
        <v>1.6317599999999999</v>
      </c>
      <c r="G404" s="2">
        <f>'Moving Avg'!F404</f>
        <v>1.6303000000000001</v>
      </c>
      <c r="H404" s="2">
        <f>'Moving Avg'!G404</f>
        <v>1.6308340000000001</v>
      </c>
      <c r="I404" s="2">
        <f>'Moving Avg'!H404</f>
        <v>1.861162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0</v>
      </c>
      <c r="O404" s="8">
        <f t="shared" si="62"/>
        <v>0</v>
      </c>
      <c r="P404" s="8">
        <f t="shared" si="63"/>
        <v>16.5</v>
      </c>
      <c r="Q404" s="9">
        <f t="shared" si="64"/>
        <v>11.225</v>
      </c>
      <c r="R404" s="9">
        <f t="shared" si="65"/>
        <v>9.125</v>
      </c>
      <c r="S404" s="9">
        <f t="shared" si="66"/>
        <v>11.175000000000001</v>
      </c>
      <c r="T404" s="9">
        <f t="shared" si="67"/>
        <v>10.375</v>
      </c>
      <c r="U404" s="8">
        <f t="shared" si="68"/>
        <v>10.508333333333335</v>
      </c>
      <c r="V404" s="8">
        <f t="shared" si="69"/>
        <v>10.475000000000001</v>
      </c>
    </row>
    <row r="405" spans="1:22" ht="13.5" x14ac:dyDescent="0.25">
      <c r="A405" s="3">
        <f>RSI!A405</f>
        <v>42594</v>
      </c>
      <c r="B405" s="2">
        <f>RSI!B405</f>
        <v>1.6365000000000001</v>
      </c>
      <c r="C405" s="2">
        <f>RSI!I405</f>
        <v>51.382974734483007</v>
      </c>
      <c r="D405" s="2">
        <f>MACD!E405</f>
        <v>-3.5714215965152452E-3</v>
      </c>
      <c r="E405" s="2">
        <f>MACD!F405</f>
        <v>-5.6612820503630654E-3</v>
      </c>
      <c r="F405" s="2">
        <f>'Moving Avg'!D405</f>
        <v>1.6306</v>
      </c>
      <c r="G405" s="2">
        <f>'Moving Avg'!F405</f>
        <v>1.6329400000000003</v>
      </c>
      <c r="H405" s="2">
        <f>'Moving Avg'!G405</f>
        <v>1.6313040000000003</v>
      </c>
      <c r="I405" s="2">
        <f>'Moving Avg'!H405</f>
        <v>1.8585230000000001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0</v>
      </c>
      <c r="O405" s="8">
        <f t="shared" si="62"/>
        <v>0</v>
      </c>
      <c r="P405" s="8">
        <f t="shared" si="63"/>
        <v>16.5</v>
      </c>
      <c r="Q405" s="9">
        <f t="shared" si="64"/>
        <v>11.225</v>
      </c>
      <c r="R405" s="9">
        <f t="shared" si="65"/>
        <v>9.125</v>
      </c>
      <c r="S405" s="9">
        <f t="shared" si="66"/>
        <v>11.175000000000001</v>
      </c>
      <c r="T405" s="9">
        <f t="shared" si="67"/>
        <v>10.375</v>
      </c>
      <c r="U405" s="8">
        <f t="shared" si="68"/>
        <v>10.508333333333335</v>
      </c>
      <c r="V405" s="8">
        <f t="shared" si="69"/>
        <v>10.475000000000001</v>
      </c>
    </row>
    <row r="406" spans="1:22" ht="13.5" x14ac:dyDescent="0.25">
      <c r="A406" s="3">
        <f>RSI!A406</f>
        <v>42597</v>
      </c>
      <c r="B406" s="2">
        <f>RSI!B406</f>
        <v>1.6365000000000001</v>
      </c>
      <c r="C406" s="2">
        <f>RSI!I406</f>
        <v>51.382974734482993</v>
      </c>
      <c r="D406" s="2">
        <f>MACD!E406</f>
        <v>-2.5726916762029983E-3</v>
      </c>
      <c r="E406" s="2">
        <f>MACD!F406</f>
        <v>-5.0435639755310518E-3</v>
      </c>
      <c r="F406" s="2">
        <f>'Moving Avg'!D406</f>
        <v>1.62944</v>
      </c>
      <c r="G406" s="2">
        <f>'Moving Avg'!F406</f>
        <v>1.6332350000000002</v>
      </c>
      <c r="H406" s="2">
        <f>'Moving Avg'!G406</f>
        <v>1.6317740000000003</v>
      </c>
      <c r="I406" s="2">
        <f>'Moving Avg'!H406</f>
        <v>1.8555904999999999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0</v>
      </c>
      <c r="O406" s="8">
        <f t="shared" si="62"/>
        <v>0</v>
      </c>
      <c r="P406" s="8">
        <f t="shared" si="63"/>
        <v>16.5</v>
      </c>
      <c r="Q406" s="9">
        <f t="shared" si="64"/>
        <v>11.225</v>
      </c>
      <c r="R406" s="9">
        <f t="shared" si="65"/>
        <v>9.125</v>
      </c>
      <c r="S406" s="9">
        <f t="shared" si="66"/>
        <v>11.175000000000001</v>
      </c>
      <c r="T406" s="9">
        <f t="shared" si="67"/>
        <v>10.375</v>
      </c>
      <c r="U406" s="8">
        <f t="shared" si="68"/>
        <v>10.508333333333335</v>
      </c>
      <c r="V406" s="8">
        <f t="shared" si="69"/>
        <v>10.475000000000001</v>
      </c>
    </row>
    <row r="407" spans="1:22" ht="13.5" x14ac:dyDescent="0.25">
      <c r="A407" s="3">
        <f>RSI!A407</f>
        <v>42598</v>
      </c>
      <c r="B407" s="2">
        <f>RSI!B407</f>
        <v>1.6306</v>
      </c>
      <c r="C407" s="2">
        <f>RSI!I407</f>
        <v>49.771587986119378</v>
      </c>
      <c r="D407" s="2">
        <f>MACD!E407</f>
        <v>-3.1392401240928347E-3</v>
      </c>
      <c r="E407" s="2">
        <f>MACD!F407</f>
        <v>-4.6626992052434084E-3</v>
      </c>
      <c r="F407" s="2">
        <f>'Moving Avg'!D407</f>
        <v>1.6271</v>
      </c>
      <c r="G407" s="2">
        <f>'Moving Avg'!F407</f>
        <v>1.6335299999999999</v>
      </c>
      <c r="H407" s="2">
        <f>'Moving Avg'!G407</f>
        <v>1.6321260000000002</v>
      </c>
      <c r="I407" s="2">
        <f>'Moving Avg'!H407</f>
        <v>1.8526580000000001</v>
      </c>
      <c r="J407" s="6" t="str">
        <f>OBV!F407</f>
        <v>BEARISH</v>
      </c>
      <c r="K407" s="6" t="str">
        <f>OBV!G407</f>
        <v>WEAK</v>
      </c>
      <c r="L407" s="6" t="str">
        <f>OBV!H407</f>
        <v>CONFIRMED BEARISH</v>
      </c>
      <c r="M407" s="8">
        <f t="shared" si="60"/>
        <v>25</v>
      </c>
      <c r="N407" s="8">
        <f t="shared" si="61"/>
        <v>0</v>
      </c>
      <c r="O407" s="8">
        <f t="shared" si="62"/>
        <v>0</v>
      </c>
      <c r="P407" s="8">
        <f t="shared" si="63"/>
        <v>0</v>
      </c>
      <c r="Q407" s="9">
        <f t="shared" si="64"/>
        <v>8.75</v>
      </c>
      <c r="R407" s="9">
        <f t="shared" si="65"/>
        <v>5</v>
      </c>
      <c r="S407" s="9">
        <f t="shared" si="66"/>
        <v>3.75</v>
      </c>
      <c r="T407" s="9">
        <f t="shared" si="67"/>
        <v>6.25</v>
      </c>
      <c r="U407" s="8">
        <f t="shared" si="68"/>
        <v>5.833333333333333</v>
      </c>
      <c r="V407" s="8">
        <f t="shared" si="69"/>
        <v>5.9375</v>
      </c>
    </row>
    <row r="408" spans="1:22" ht="13.5" x14ac:dyDescent="0.25">
      <c r="A408" s="3">
        <f>RSI!A408</f>
        <v>42599</v>
      </c>
      <c r="B408" s="2">
        <f>RSI!B408</f>
        <v>1.6306</v>
      </c>
      <c r="C408" s="2">
        <f>RSI!I408</f>
        <v>49.771587986119378</v>
      </c>
      <c r="D408" s="2">
        <f>MACD!E408</f>
        <v>-3.6145787641876925E-3</v>
      </c>
      <c r="E408" s="2">
        <f>MACD!F408</f>
        <v>-4.4530751170322649E-3</v>
      </c>
      <c r="F408" s="2">
        <f>'Moving Avg'!D408</f>
        <v>1.6341399999999999</v>
      </c>
      <c r="G408" s="2">
        <f>'Moving Avg'!F408</f>
        <v>1.6329450000000001</v>
      </c>
      <c r="H408" s="2">
        <f>'Moving Avg'!G408</f>
        <v>1.6320079999999999</v>
      </c>
      <c r="I408" s="2">
        <f>'Moving Avg'!H408</f>
        <v>1.849872</v>
      </c>
      <c r="J408" s="6" t="str">
        <f>OBV!F408</f>
        <v>BEARISH</v>
      </c>
      <c r="K408" s="6" t="str">
        <f>OBV!G408</f>
        <v>WEAK</v>
      </c>
      <c r="L408" s="6" t="str">
        <f>OBV!H408</f>
        <v>BEARISH DIVERGENCE</v>
      </c>
      <c r="M408" s="8">
        <f t="shared" si="60"/>
        <v>25</v>
      </c>
      <c r="N408" s="8">
        <f t="shared" si="61"/>
        <v>0</v>
      </c>
      <c r="O408" s="8">
        <f t="shared" si="62"/>
        <v>0</v>
      </c>
      <c r="P408" s="8">
        <f t="shared" si="63"/>
        <v>0</v>
      </c>
      <c r="Q408" s="9">
        <f t="shared" si="64"/>
        <v>8.75</v>
      </c>
      <c r="R408" s="9">
        <f t="shared" si="65"/>
        <v>5</v>
      </c>
      <c r="S408" s="9">
        <f t="shared" si="66"/>
        <v>3.75</v>
      </c>
      <c r="T408" s="9">
        <f t="shared" si="67"/>
        <v>6.25</v>
      </c>
      <c r="U408" s="8">
        <f t="shared" si="68"/>
        <v>5.833333333333333</v>
      </c>
      <c r="V408" s="8">
        <f t="shared" si="69"/>
        <v>5.9375</v>
      </c>
    </row>
    <row r="409" spans="1:22" ht="13.5" x14ac:dyDescent="0.25">
      <c r="A409" s="3">
        <f>RSI!A409</f>
        <v>42600</v>
      </c>
      <c r="B409" s="2">
        <f>RSI!B409</f>
        <v>1.6306</v>
      </c>
      <c r="C409" s="2">
        <f>RSI!I409</f>
        <v>49.771587986119378</v>
      </c>
      <c r="D409" s="2">
        <f>MACD!E409</f>
        <v>-1.3053474564079792E-3</v>
      </c>
      <c r="E409" s="2">
        <f>MACD!F409</f>
        <v>-3.8235295849074077E-3</v>
      </c>
      <c r="F409" s="2">
        <f>'Moving Avg'!D409</f>
        <v>1.63296</v>
      </c>
      <c r="G409" s="2">
        <f>'Moving Avg'!F409</f>
        <v>1.6323600000000003</v>
      </c>
      <c r="H409" s="2">
        <f>'Moving Avg'!G409</f>
        <v>1.6318899999999996</v>
      </c>
      <c r="I409" s="2">
        <f>'Moving Avg'!H409</f>
        <v>1.8470860000000002</v>
      </c>
      <c r="J409" s="6" t="str">
        <f>OBV!F409</f>
        <v>BEARISH</v>
      </c>
      <c r="K409" s="6" t="str">
        <f>OBV!G409</f>
        <v>WEAK</v>
      </c>
      <c r="L409" s="6" t="str">
        <f>OBV!H409</f>
        <v>CONFIRMED BEARISH</v>
      </c>
      <c r="M409" s="8">
        <f t="shared" si="60"/>
        <v>25</v>
      </c>
      <c r="N409" s="8">
        <f t="shared" si="61"/>
        <v>0</v>
      </c>
      <c r="O409" s="8">
        <f t="shared" si="62"/>
        <v>0</v>
      </c>
      <c r="P409" s="8">
        <f t="shared" si="63"/>
        <v>0</v>
      </c>
      <c r="Q409" s="9">
        <f t="shared" si="64"/>
        <v>8.75</v>
      </c>
      <c r="R409" s="9">
        <f t="shared" si="65"/>
        <v>5</v>
      </c>
      <c r="S409" s="9">
        <f t="shared" si="66"/>
        <v>3.75</v>
      </c>
      <c r="T409" s="9">
        <f t="shared" si="67"/>
        <v>6.25</v>
      </c>
      <c r="U409" s="8">
        <f t="shared" si="68"/>
        <v>5.833333333333333</v>
      </c>
      <c r="V409" s="8">
        <f t="shared" si="69"/>
        <v>5.9375</v>
      </c>
    </row>
    <row r="410" spans="1:22" ht="13.5" x14ac:dyDescent="0.25">
      <c r="A410" s="3">
        <f>RSI!A410</f>
        <v>42601</v>
      </c>
      <c r="B410" s="2">
        <f>RSI!B410</f>
        <v>1.6306</v>
      </c>
      <c r="C410" s="2">
        <f>RSI!I410</f>
        <v>49.771587986119378</v>
      </c>
      <c r="D410" s="2">
        <f>MACD!E410</f>
        <v>6.5208843950381734E-4</v>
      </c>
      <c r="E410" s="2">
        <f>MACD!F410</f>
        <v>-2.9284059800251628E-3</v>
      </c>
      <c r="F410" s="2">
        <f>'Moving Avg'!D410</f>
        <v>1.6317800000000002</v>
      </c>
      <c r="G410" s="2">
        <f>'Moving Avg'!F410</f>
        <v>1.6317750000000004</v>
      </c>
      <c r="H410" s="2">
        <f>'Moving Avg'!G410</f>
        <v>1.6315379999999997</v>
      </c>
      <c r="I410" s="2">
        <f>'Moving Avg'!H410</f>
        <v>1.8445050000000003</v>
      </c>
      <c r="J410" s="6" t="str">
        <f>OBV!F410</f>
        <v>BEARISH</v>
      </c>
      <c r="K410" s="6" t="str">
        <f>OBV!G410</f>
        <v>WEAK</v>
      </c>
      <c r="L410" s="6" t="str">
        <f>OBV!H410</f>
        <v>CONFIRMED BEARISH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0</v>
      </c>
      <c r="Q410" s="9">
        <f t="shared" si="64"/>
        <v>8.75</v>
      </c>
      <c r="R410" s="9">
        <f t="shared" si="65"/>
        <v>5</v>
      </c>
      <c r="S410" s="9">
        <f t="shared" si="66"/>
        <v>3.75</v>
      </c>
      <c r="T410" s="9">
        <f t="shared" si="67"/>
        <v>6.25</v>
      </c>
      <c r="U410" s="8">
        <f t="shared" si="68"/>
        <v>5.833333333333333</v>
      </c>
      <c r="V410" s="8">
        <f t="shared" si="69"/>
        <v>5.9375</v>
      </c>
    </row>
    <row r="411" spans="1:22" ht="13.5" x14ac:dyDescent="0.25">
      <c r="A411" s="3">
        <f>RSI!A411</f>
        <v>42604</v>
      </c>
      <c r="B411" s="2">
        <f>RSI!B411</f>
        <v>1.6423000000000001</v>
      </c>
      <c r="C411" s="2">
        <f>RSI!I411</f>
        <v>53.648755186117249</v>
      </c>
      <c r="D411" s="2">
        <f>MACD!E411</f>
        <v>1.4449275210357548E-3</v>
      </c>
      <c r="E411" s="2">
        <f>MACD!F411</f>
        <v>-2.0537392798129794E-3</v>
      </c>
      <c r="F411" s="2">
        <f>'Moving Avg'!D411</f>
        <v>1.6329400000000001</v>
      </c>
      <c r="G411" s="2">
        <f>'Moving Avg'!F411</f>
        <v>1.6320650000000008</v>
      </c>
      <c r="H411" s="2">
        <f>'Moving Avg'!G411</f>
        <v>1.6313019999999998</v>
      </c>
      <c r="I411" s="2">
        <f>'Moving Avg'!H411</f>
        <v>1.8419825000000001</v>
      </c>
      <c r="J411" s="6" t="str">
        <f>OBV!F411</f>
        <v>BEARISH</v>
      </c>
      <c r="K411" s="6" t="str">
        <f>OBV!G411</f>
        <v>WEAK</v>
      </c>
      <c r="L411" s="6" t="str">
        <f>OBV!H411</f>
        <v>BEARISH DIVERGENCE</v>
      </c>
      <c r="M411" s="8">
        <f t="shared" si="60"/>
        <v>25</v>
      </c>
      <c r="N411" s="8">
        <f t="shared" si="61"/>
        <v>0</v>
      </c>
      <c r="O411" s="8">
        <f t="shared" si="62"/>
        <v>0</v>
      </c>
      <c r="P411" s="8">
        <f t="shared" si="63"/>
        <v>0</v>
      </c>
      <c r="Q411" s="9">
        <f t="shared" si="64"/>
        <v>8.75</v>
      </c>
      <c r="R411" s="9">
        <f t="shared" si="65"/>
        <v>5</v>
      </c>
      <c r="S411" s="9">
        <f t="shared" si="66"/>
        <v>3.75</v>
      </c>
      <c r="T411" s="9">
        <f t="shared" si="67"/>
        <v>6.25</v>
      </c>
      <c r="U411" s="8">
        <f t="shared" si="68"/>
        <v>5.833333333333333</v>
      </c>
      <c r="V411" s="8">
        <f t="shared" si="69"/>
        <v>5.9375</v>
      </c>
    </row>
    <row r="412" spans="1:22" ht="13.5" x14ac:dyDescent="0.25">
      <c r="A412" s="3">
        <f>RSI!A412</f>
        <v>42605</v>
      </c>
      <c r="B412" s="2">
        <f>RSI!B412</f>
        <v>1.5953999999999999</v>
      </c>
      <c r="C412" s="2">
        <f>RSI!I412</f>
        <v>40.239855104029019</v>
      </c>
      <c r="D412" s="2">
        <f>MACD!E412</f>
        <v>5.523705405187318E-3</v>
      </c>
      <c r="E412" s="2">
        <f>MACD!F412</f>
        <v>-5.3825034281291986E-4</v>
      </c>
      <c r="F412" s="2">
        <f>'Moving Avg'!D412</f>
        <v>1.6259000000000001</v>
      </c>
      <c r="G412" s="2">
        <f>'Moving Avg'!F412</f>
        <v>1.6300100000000004</v>
      </c>
      <c r="H412" s="2">
        <f>'Moving Avg'!G412</f>
        <v>1.6310679999999993</v>
      </c>
      <c r="I412" s="2">
        <f>'Moving Avg'!H412</f>
        <v>1.8398414999999997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16.5</v>
      </c>
      <c r="Q412" s="9">
        <f t="shared" si="64"/>
        <v>11.225</v>
      </c>
      <c r="R412" s="9">
        <f t="shared" si="65"/>
        <v>9.125</v>
      </c>
      <c r="S412" s="9">
        <f t="shared" si="66"/>
        <v>11.175000000000001</v>
      </c>
      <c r="T412" s="9">
        <f t="shared" si="67"/>
        <v>10.375</v>
      </c>
      <c r="U412" s="8">
        <f t="shared" si="68"/>
        <v>10.508333333333335</v>
      </c>
      <c r="V412" s="8">
        <f t="shared" si="69"/>
        <v>10.475000000000001</v>
      </c>
    </row>
    <row r="413" spans="1:22" ht="13.5" x14ac:dyDescent="0.25">
      <c r="A413" s="3">
        <f>RSI!A413</f>
        <v>42606</v>
      </c>
      <c r="B413" s="2">
        <f>RSI!B413</f>
        <v>1.6247</v>
      </c>
      <c r="C413" s="2">
        <f>RSI!I413</f>
        <v>48.84233522815061</v>
      </c>
      <c r="D413" s="2">
        <f>MACD!E413</f>
        <v>-1.9490115743137082E-4</v>
      </c>
      <c r="E413" s="2">
        <f>MACD!F413</f>
        <v>-4.6958050573661007E-4</v>
      </c>
      <c r="F413" s="2">
        <f>'Moving Avg'!D413</f>
        <v>1.6247199999999999</v>
      </c>
      <c r="G413" s="2">
        <f>'Moving Avg'!F413</f>
        <v>1.6294200000000008</v>
      </c>
      <c r="H413" s="2">
        <f>'Moving Avg'!G413</f>
        <v>1.6307159999999996</v>
      </c>
      <c r="I413" s="2">
        <f>'Moving Avg'!H413</f>
        <v>1.8384334999999998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11.225</v>
      </c>
      <c r="R413" s="9">
        <f t="shared" si="65"/>
        <v>9.125</v>
      </c>
      <c r="S413" s="9">
        <f t="shared" si="66"/>
        <v>11.175000000000001</v>
      </c>
      <c r="T413" s="9">
        <f t="shared" si="67"/>
        <v>10.375</v>
      </c>
      <c r="U413" s="8">
        <f t="shared" si="68"/>
        <v>10.508333333333335</v>
      </c>
      <c r="V413" s="8">
        <f t="shared" si="69"/>
        <v>10.475000000000001</v>
      </c>
    </row>
    <row r="414" spans="1:22" ht="13.5" x14ac:dyDescent="0.25">
      <c r="A414" s="3">
        <f>RSI!A414</f>
        <v>42607</v>
      </c>
      <c r="B414" s="2">
        <f>RSI!B414</f>
        <v>1.6423000000000001</v>
      </c>
      <c r="C414" s="2">
        <f>RSI!I414</f>
        <v>53.200310288338564</v>
      </c>
      <c r="D414" s="2">
        <f>MACD!E414</f>
        <v>1.2400266812484517E-5</v>
      </c>
      <c r="E414" s="2">
        <f>MACD!F414</f>
        <v>-3.7318435122679118E-4</v>
      </c>
      <c r="F414" s="2">
        <f>'Moving Avg'!D414</f>
        <v>1.6270599999999997</v>
      </c>
      <c r="G414" s="2">
        <f>'Moving Avg'!F414</f>
        <v>1.6311800000000005</v>
      </c>
      <c r="H414" s="2">
        <f>'Moving Avg'!G414</f>
        <v>1.6305979999999998</v>
      </c>
      <c r="I414" s="2">
        <f>'Moving Avg'!H414</f>
        <v>1.8376414999999997</v>
      </c>
      <c r="J414" s="6" t="str">
        <f>OBV!F414</f>
        <v>BEARISH</v>
      </c>
      <c r="K414" s="6" t="str">
        <f>OBV!G414</f>
        <v>NEUTRAL</v>
      </c>
      <c r="L414" s="6" t="str">
        <f>OBV!H414</f>
        <v>BEARISH DIVERGENCE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16.5</v>
      </c>
      <c r="Q414" s="9">
        <f t="shared" si="64"/>
        <v>11.225</v>
      </c>
      <c r="R414" s="9">
        <f t="shared" si="65"/>
        <v>9.125</v>
      </c>
      <c r="S414" s="9">
        <f t="shared" si="66"/>
        <v>11.175000000000001</v>
      </c>
      <c r="T414" s="9">
        <f t="shared" si="67"/>
        <v>10.375</v>
      </c>
      <c r="U414" s="8">
        <f t="shared" si="68"/>
        <v>10.508333333333335</v>
      </c>
      <c r="V414" s="8">
        <f t="shared" si="69"/>
        <v>10.475000000000001</v>
      </c>
    </row>
    <row r="415" spans="1:22" ht="13.5" x14ac:dyDescent="0.25">
      <c r="A415" s="3">
        <f>RSI!A415</f>
        <v>42608</v>
      </c>
      <c r="B415" s="2">
        <f>RSI!B415</f>
        <v>1.5953999999999999</v>
      </c>
      <c r="C415" s="2">
        <f>RSI!I415</f>
        <v>42.749500724999287</v>
      </c>
      <c r="D415" s="2">
        <f>MACD!E415</f>
        <v>3.5826518069828062E-3</v>
      </c>
      <c r="E415" s="2">
        <f>MACD!F415</f>
        <v>4.1798288041512829E-4</v>
      </c>
      <c r="F415" s="2">
        <f>'Moving Avg'!D415</f>
        <v>1.6200199999999998</v>
      </c>
      <c r="G415" s="2">
        <f>'Moving Avg'!F415</f>
        <v>1.6291250000000006</v>
      </c>
      <c r="H415" s="2">
        <f>'Moving Avg'!G415</f>
        <v>1.6293079999999998</v>
      </c>
      <c r="I415" s="2">
        <f>'Moving Avg'!H415</f>
        <v>1.8369669999999996</v>
      </c>
      <c r="J415" s="6" t="str">
        <f>OBV!F415</f>
        <v>BEARISH</v>
      </c>
      <c r="K415" s="6" t="str">
        <f>OBV!G415</f>
        <v>WEAK</v>
      </c>
      <c r="L415" s="6" t="str">
        <f>OBV!H415</f>
        <v>CONFIRMED BEARISH</v>
      </c>
      <c r="M415" s="8">
        <f t="shared" si="60"/>
        <v>25</v>
      </c>
      <c r="N415" s="8">
        <f t="shared" si="61"/>
        <v>0</v>
      </c>
      <c r="O415" s="8">
        <f t="shared" si="62"/>
        <v>0</v>
      </c>
      <c r="P415" s="8">
        <f t="shared" si="63"/>
        <v>0</v>
      </c>
      <c r="Q415" s="9">
        <f t="shared" si="64"/>
        <v>8.75</v>
      </c>
      <c r="R415" s="9">
        <f t="shared" si="65"/>
        <v>5</v>
      </c>
      <c r="S415" s="9">
        <f t="shared" si="66"/>
        <v>3.75</v>
      </c>
      <c r="T415" s="9">
        <f t="shared" si="67"/>
        <v>6.25</v>
      </c>
      <c r="U415" s="8">
        <f t="shared" si="68"/>
        <v>5.833333333333333</v>
      </c>
      <c r="V415" s="8">
        <f t="shared" si="69"/>
        <v>5.9375</v>
      </c>
    </row>
    <row r="416" spans="1:22" ht="13.5" x14ac:dyDescent="0.25">
      <c r="A416" s="3">
        <f>RSI!A416</f>
        <v>42611</v>
      </c>
      <c r="B416" s="2">
        <f>RSI!B416</f>
        <v>1.613</v>
      </c>
      <c r="C416" s="2">
        <f>RSI!I416</f>
        <v>46.960271225813713</v>
      </c>
      <c r="D416" s="2">
        <f>MACD!E416</f>
        <v>5.5037018534753734E-3</v>
      </c>
      <c r="E416" s="2">
        <f>MACD!F416</f>
        <v>1.4351266750271773E-3</v>
      </c>
      <c r="F416" s="2">
        <f>'Moving Avg'!D416</f>
        <v>1.61416</v>
      </c>
      <c r="G416" s="2">
        <f>'Moving Avg'!F416</f>
        <v>1.6279500000000007</v>
      </c>
      <c r="H416" s="2">
        <f>'Moving Avg'!G416</f>
        <v>1.6284859999999997</v>
      </c>
      <c r="I416" s="2">
        <f>'Moving Avg'!H416</f>
        <v>1.8365859999999998</v>
      </c>
      <c r="J416" s="6" t="str">
        <f>OBV!F416</f>
        <v>BULLISH</v>
      </c>
      <c r="K416" s="6" t="str">
        <f>OBV!G416</f>
        <v>NEUTRAL</v>
      </c>
      <c r="L416" s="6" t="str">
        <f>OBV!H416</f>
        <v>BULLISH DIVERGENCE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66.5</v>
      </c>
      <c r="Q416" s="9">
        <f t="shared" si="64"/>
        <v>18.725000000000001</v>
      </c>
      <c r="R416" s="9">
        <f t="shared" si="65"/>
        <v>21.625</v>
      </c>
      <c r="S416" s="9">
        <f t="shared" si="66"/>
        <v>33.674999999999997</v>
      </c>
      <c r="T416" s="9">
        <f t="shared" si="67"/>
        <v>22.875</v>
      </c>
      <c r="U416" s="8">
        <f t="shared" si="68"/>
        <v>24.675000000000001</v>
      </c>
      <c r="V416" s="8">
        <f t="shared" si="69"/>
        <v>24.225000000000001</v>
      </c>
    </row>
    <row r="417" spans="1:22" ht="13.5" x14ac:dyDescent="0.25">
      <c r="A417" s="3">
        <f>RSI!A417</f>
        <v>42612</v>
      </c>
      <c r="B417" s="2">
        <f>RSI!B417</f>
        <v>1.6423000000000001</v>
      </c>
      <c r="C417" s="2">
        <f>RSI!I417</f>
        <v>53.139431779292515</v>
      </c>
      <c r="D417" s="2">
        <f>MACD!E417</f>
        <v>4.135821384448457E-3</v>
      </c>
      <c r="E417" s="2">
        <f>MACD!F417</f>
        <v>1.9752656169114333E-3</v>
      </c>
      <c r="F417" s="2">
        <f>'Moving Avg'!D417</f>
        <v>1.6235400000000002</v>
      </c>
      <c r="G417" s="2">
        <f>'Moving Avg'!F417</f>
        <v>1.6288300000000002</v>
      </c>
      <c r="H417" s="2">
        <f>'Moving Avg'!G417</f>
        <v>1.6284859999999997</v>
      </c>
      <c r="I417" s="2">
        <f>'Moving Avg'!H417</f>
        <v>1.8358524999999997</v>
      </c>
      <c r="J417" s="6" t="str">
        <f>OBV!F417</f>
        <v>BULLISH</v>
      </c>
      <c r="K417" s="6" t="str">
        <f>OBV!G417</f>
        <v>STRONG</v>
      </c>
      <c r="L417" s="6" t="str">
        <f>OBV!H417</f>
        <v>CONFIRMED BULLISH</v>
      </c>
      <c r="M417" s="8">
        <f t="shared" si="60"/>
        <v>25</v>
      </c>
      <c r="N417" s="8">
        <f t="shared" si="61"/>
        <v>0</v>
      </c>
      <c r="O417" s="8">
        <f t="shared" si="62"/>
        <v>0</v>
      </c>
      <c r="P417" s="8">
        <f t="shared" si="63"/>
        <v>100</v>
      </c>
      <c r="Q417" s="9">
        <f t="shared" si="64"/>
        <v>23.75</v>
      </c>
      <c r="R417" s="9">
        <f t="shared" si="65"/>
        <v>30</v>
      </c>
      <c r="S417" s="9">
        <f t="shared" si="66"/>
        <v>48.75</v>
      </c>
      <c r="T417" s="9">
        <f t="shared" si="67"/>
        <v>31.25</v>
      </c>
      <c r="U417" s="8">
        <f t="shared" si="68"/>
        <v>34.166666666666664</v>
      </c>
      <c r="V417" s="8">
        <f t="shared" si="69"/>
        <v>33.4375</v>
      </c>
    </row>
    <row r="418" spans="1:22" ht="13.5" x14ac:dyDescent="0.25">
      <c r="A418" s="3">
        <f>RSI!A418</f>
        <v>42613</v>
      </c>
      <c r="B418" s="2">
        <f>RSI!B418</f>
        <v>1.6598999999999999</v>
      </c>
      <c r="C418" s="2">
        <f>RSI!I418</f>
        <v>56.423486576776078</v>
      </c>
      <c r="D418" s="2">
        <f>MACD!E418</f>
        <v>1.5799512576104568E-3</v>
      </c>
      <c r="E418" s="2">
        <f>MACD!F418</f>
        <v>1.8962027450512382E-3</v>
      </c>
      <c r="F418" s="2">
        <f>'Moving Avg'!D418</f>
        <v>1.6305800000000001</v>
      </c>
      <c r="G418" s="2">
        <f>'Moving Avg'!F418</f>
        <v>1.6305900000000002</v>
      </c>
      <c r="H418" s="2">
        <f>'Moving Avg'!G418</f>
        <v>1.6286019999999997</v>
      </c>
      <c r="I418" s="2">
        <f>'Moving Avg'!H418</f>
        <v>1.8346795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25</v>
      </c>
      <c r="N418" s="8">
        <f t="shared" si="61"/>
        <v>45</v>
      </c>
      <c r="O418" s="8">
        <f t="shared" si="62"/>
        <v>0</v>
      </c>
      <c r="P418" s="8">
        <f t="shared" si="63"/>
        <v>83.5</v>
      </c>
      <c r="Q418" s="9">
        <f t="shared" si="64"/>
        <v>37.024999999999999</v>
      </c>
      <c r="R418" s="9">
        <f t="shared" si="65"/>
        <v>34.875</v>
      </c>
      <c r="S418" s="9">
        <f t="shared" si="66"/>
        <v>48.075000000000003</v>
      </c>
      <c r="T418" s="9">
        <f t="shared" si="67"/>
        <v>38.375</v>
      </c>
      <c r="U418" s="8">
        <f t="shared" si="68"/>
        <v>39.991666666666667</v>
      </c>
      <c r="V418" s="8">
        <f t="shared" si="69"/>
        <v>39.587500000000006</v>
      </c>
    </row>
    <row r="419" spans="1:22" ht="13.5" x14ac:dyDescent="0.25">
      <c r="A419" s="3">
        <f>RSI!A419</f>
        <v>42614</v>
      </c>
      <c r="B419" s="2">
        <f>RSI!B419</f>
        <v>1.6598999999999999</v>
      </c>
      <c r="C419" s="2">
        <f>RSI!I419</f>
        <v>56.423486576776078</v>
      </c>
      <c r="D419" s="2">
        <f>MACD!E419</f>
        <v>-7.7441936891609053E-4</v>
      </c>
      <c r="E419" s="2">
        <f>MACD!F419</f>
        <v>1.3620783222577726E-3</v>
      </c>
      <c r="F419" s="2">
        <f>'Moving Avg'!D419</f>
        <v>1.6341000000000001</v>
      </c>
      <c r="G419" s="2">
        <f>'Moving Avg'!F419</f>
        <v>1.6314699999999998</v>
      </c>
      <c r="H419" s="2">
        <f>'Moving Avg'!G419</f>
        <v>1.6289539999999996</v>
      </c>
      <c r="I419" s="2">
        <f>'Moving Avg'!H419</f>
        <v>1.8329784999999998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25</v>
      </c>
      <c r="N419" s="8">
        <f t="shared" si="61"/>
        <v>45</v>
      </c>
      <c r="O419" s="8">
        <f t="shared" si="62"/>
        <v>0</v>
      </c>
      <c r="P419" s="8">
        <f t="shared" si="63"/>
        <v>83.5</v>
      </c>
      <c r="Q419" s="9">
        <f t="shared" si="64"/>
        <v>37.024999999999999</v>
      </c>
      <c r="R419" s="9">
        <f t="shared" si="65"/>
        <v>34.875</v>
      </c>
      <c r="S419" s="9">
        <f t="shared" si="66"/>
        <v>48.075000000000003</v>
      </c>
      <c r="T419" s="9">
        <f t="shared" si="67"/>
        <v>38.375</v>
      </c>
      <c r="U419" s="8">
        <f t="shared" si="68"/>
        <v>39.991666666666667</v>
      </c>
      <c r="V419" s="8">
        <f t="shared" si="69"/>
        <v>39.587500000000006</v>
      </c>
    </row>
    <row r="420" spans="1:22" ht="13.5" x14ac:dyDescent="0.25">
      <c r="A420" s="3">
        <f>RSI!A420</f>
        <v>42615</v>
      </c>
      <c r="B420" s="2">
        <f>RSI!B420</f>
        <v>1.6423000000000001</v>
      </c>
      <c r="C420" s="2">
        <f>RSI!I420</f>
        <v>52.182227290674497</v>
      </c>
      <c r="D420" s="2">
        <f>MACD!E420</f>
        <v>-1.6403858783726744E-3</v>
      </c>
      <c r="E420" s="2">
        <f>MACD!F420</f>
        <v>7.6158548213168316E-4</v>
      </c>
      <c r="F420" s="2">
        <f>'Moving Avg'!D420</f>
        <v>1.6434800000000003</v>
      </c>
      <c r="G420" s="2">
        <f>'Moving Avg'!F420</f>
        <v>1.6314699999999998</v>
      </c>
      <c r="H420" s="2">
        <f>'Moving Avg'!G420</f>
        <v>1.6291879999999999</v>
      </c>
      <c r="I420" s="2">
        <f>'Moving Avg'!H420</f>
        <v>1.8311599999999999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  <c r="M420" s="8">
        <f t="shared" si="60"/>
        <v>25</v>
      </c>
      <c r="N420" s="8">
        <f t="shared" si="61"/>
        <v>45</v>
      </c>
      <c r="O420" s="8">
        <f t="shared" si="62"/>
        <v>0</v>
      </c>
      <c r="P420" s="8">
        <f t="shared" si="63"/>
        <v>100</v>
      </c>
      <c r="Q420" s="9">
        <f t="shared" si="64"/>
        <v>39.5</v>
      </c>
      <c r="R420" s="9">
        <f t="shared" si="65"/>
        <v>39</v>
      </c>
      <c r="S420" s="9">
        <f t="shared" si="66"/>
        <v>55.5</v>
      </c>
      <c r="T420" s="9">
        <f t="shared" si="67"/>
        <v>42.5</v>
      </c>
      <c r="U420" s="8">
        <f t="shared" si="68"/>
        <v>44.666666666666664</v>
      </c>
      <c r="V420" s="8">
        <f t="shared" si="69"/>
        <v>44.125</v>
      </c>
    </row>
    <row r="421" spans="1:22" ht="13.5" x14ac:dyDescent="0.25">
      <c r="A421" s="3">
        <f>RSI!A421</f>
        <v>42618</v>
      </c>
      <c r="B421" s="2">
        <f>RSI!B421</f>
        <v>1.6657999999999999</v>
      </c>
      <c r="C421" s="2">
        <f>RSI!I421</f>
        <v>56.84656661495621</v>
      </c>
      <c r="D421" s="2">
        <f>MACD!E421</f>
        <v>-2.3742298857429844E-3</v>
      </c>
      <c r="E421" s="2">
        <f>MACD!F421</f>
        <v>1.3442240855674972E-4</v>
      </c>
      <c r="F421" s="2">
        <f>'Moving Avg'!D421</f>
        <v>1.6540399999999997</v>
      </c>
      <c r="G421" s="2">
        <f>'Moving Avg'!F421</f>
        <v>1.6326449999999997</v>
      </c>
      <c r="H421" s="2">
        <f>'Moving Avg'!G421</f>
        <v>1.6303619999999999</v>
      </c>
      <c r="I421" s="2">
        <f>'Moving Avg'!H421</f>
        <v>1.8292245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  <c r="M421" s="8">
        <f t="shared" si="60"/>
        <v>25</v>
      </c>
      <c r="N421" s="8">
        <f t="shared" si="61"/>
        <v>45</v>
      </c>
      <c r="O421" s="8">
        <f t="shared" si="62"/>
        <v>0</v>
      </c>
      <c r="P421" s="8">
        <f t="shared" si="63"/>
        <v>83.5</v>
      </c>
      <c r="Q421" s="9">
        <f t="shared" si="64"/>
        <v>37.024999999999999</v>
      </c>
      <c r="R421" s="9">
        <f t="shared" si="65"/>
        <v>34.875</v>
      </c>
      <c r="S421" s="9">
        <f t="shared" si="66"/>
        <v>48.075000000000003</v>
      </c>
      <c r="T421" s="9">
        <f t="shared" si="67"/>
        <v>38.375</v>
      </c>
      <c r="U421" s="8">
        <f t="shared" si="68"/>
        <v>39.991666666666667</v>
      </c>
      <c r="V421" s="8">
        <f t="shared" si="69"/>
        <v>39.587500000000006</v>
      </c>
    </row>
    <row r="422" spans="1:22" ht="13.5" x14ac:dyDescent="0.25">
      <c r="A422" s="3">
        <f>RSI!A422</f>
        <v>42619</v>
      </c>
      <c r="B422" s="2">
        <f>RSI!B422</f>
        <v>1.6189</v>
      </c>
      <c r="C422" s="2">
        <f>RSI!I422</f>
        <v>46.994309625144425</v>
      </c>
      <c r="D422" s="2">
        <f>MACD!E422</f>
        <v>-6.9312389526487994E-3</v>
      </c>
      <c r="E422" s="2">
        <f>MACD!F422</f>
        <v>-1.2787098636843602E-3</v>
      </c>
      <c r="F422" s="2">
        <f>'Moving Avg'!D422</f>
        <v>1.6493600000000002</v>
      </c>
      <c r="G422" s="2">
        <f>'Moving Avg'!F422</f>
        <v>1.631475</v>
      </c>
      <c r="H422" s="2">
        <f>'Moving Avg'!G422</f>
        <v>1.6301279999999998</v>
      </c>
      <c r="I422" s="2">
        <f>'Moving Avg'!H422</f>
        <v>1.8269665000000002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  <c r="M422" s="8">
        <f t="shared" si="60"/>
        <v>25</v>
      </c>
      <c r="N422" s="8">
        <f t="shared" si="61"/>
        <v>45</v>
      </c>
      <c r="O422" s="8">
        <f t="shared" si="62"/>
        <v>0</v>
      </c>
      <c r="P422" s="8">
        <f t="shared" si="63"/>
        <v>0</v>
      </c>
      <c r="Q422" s="9">
        <f t="shared" si="64"/>
        <v>24.5</v>
      </c>
      <c r="R422" s="9">
        <f t="shared" si="65"/>
        <v>14</v>
      </c>
      <c r="S422" s="9">
        <f t="shared" si="66"/>
        <v>10.5</v>
      </c>
      <c r="T422" s="9">
        <f t="shared" si="67"/>
        <v>17.5</v>
      </c>
      <c r="U422" s="8">
        <f t="shared" si="68"/>
        <v>16.333333333333332</v>
      </c>
      <c r="V422" s="8">
        <f t="shared" si="69"/>
        <v>16.625</v>
      </c>
    </row>
    <row r="423" spans="1:22" ht="13.5" x14ac:dyDescent="0.25">
      <c r="A423" s="3">
        <f>RSI!A423</f>
        <v>42620</v>
      </c>
      <c r="B423" s="2">
        <f>RSI!B423</f>
        <v>1.6657999999999999</v>
      </c>
      <c r="C423" s="2">
        <f>RSI!I423</f>
        <v>55.331464825928251</v>
      </c>
      <c r="D423" s="2">
        <f>MACD!E423</f>
        <v>-9.6567447577440291E-3</v>
      </c>
      <c r="E423" s="2">
        <f>MACD!F423</f>
        <v>-2.9543168424962943E-3</v>
      </c>
      <c r="F423" s="2">
        <f>'Moving Avg'!D423</f>
        <v>1.6505400000000001</v>
      </c>
      <c r="G423" s="2">
        <f>'Moving Avg'!F423</f>
        <v>1.634995</v>
      </c>
      <c r="H423" s="2">
        <f>'Moving Avg'!G423</f>
        <v>1.6301279999999998</v>
      </c>
      <c r="I423" s="2">
        <f>'Moving Avg'!H423</f>
        <v>1.824503</v>
      </c>
      <c r="J423" s="6" t="str">
        <f>OBV!F423</f>
        <v>BEARISH</v>
      </c>
      <c r="K423" s="6" t="str">
        <f>OBV!G423</f>
        <v>NEUTRAL</v>
      </c>
      <c r="L423" s="6" t="str">
        <f>OBV!H423</f>
        <v>BEARISH DIVERGENCE</v>
      </c>
      <c r="M423" s="8">
        <f t="shared" si="60"/>
        <v>25</v>
      </c>
      <c r="N423" s="8">
        <f t="shared" si="61"/>
        <v>45</v>
      </c>
      <c r="O423" s="8">
        <f t="shared" si="62"/>
        <v>0</v>
      </c>
      <c r="P423" s="8">
        <f t="shared" si="63"/>
        <v>16.5</v>
      </c>
      <c r="Q423" s="9">
        <f t="shared" si="64"/>
        <v>26.975000000000001</v>
      </c>
      <c r="R423" s="9">
        <f t="shared" si="65"/>
        <v>18.125</v>
      </c>
      <c r="S423" s="9">
        <f t="shared" si="66"/>
        <v>17.925000000000001</v>
      </c>
      <c r="T423" s="9">
        <f t="shared" si="67"/>
        <v>21.625</v>
      </c>
      <c r="U423" s="8">
        <f t="shared" si="68"/>
        <v>21.008333333333336</v>
      </c>
      <c r="V423" s="8">
        <f t="shared" si="69"/>
        <v>21.162500000000001</v>
      </c>
    </row>
    <row r="424" spans="1:22" ht="13.5" x14ac:dyDescent="0.25">
      <c r="A424" s="3">
        <f>RSI!A424</f>
        <v>42621</v>
      </c>
      <c r="B424" s="2">
        <f>RSI!B424</f>
        <v>1.7362</v>
      </c>
      <c r="C424" s="2">
        <f>RSI!I424</f>
        <v>64.38657324360625</v>
      </c>
      <c r="D424" s="2">
        <f>MACD!E424</f>
        <v>-1.4657562755949538E-2</v>
      </c>
      <c r="E424" s="2">
        <f>MACD!F424</f>
        <v>-5.2949660251869436E-3</v>
      </c>
      <c r="F424" s="2">
        <f>'Moving Avg'!D424</f>
        <v>1.6657999999999997</v>
      </c>
      <c r="G424" s="2">
        <f>'Moving Avg'!F424</f>
        <v>1.63998</v>
      </c>
      <c r="H424" s="2">
        <f>'Moving Avg'!G424</f>
        <v>1.6317699999999997</v>
      </c>
      <c r="I424" s="2">
        <f>'Moving Avg'!H424</f>
        <v>1.8224795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  <c r="M424" s="8">
        <f t="shared" si="60"/>
        <v>25</v>
      </c>
      <c r="N424" s="8">
        <f t="shared" si="61"/>
        <v>45</v>
      </c>
      <c r="O424" s="8">
        <f t="shared" si="62"/>
        <v>0</v>
      </c>
      <c r="P424" s="8">
        <f t="shared" si="63"/>
        <v>100</v>
      </c>
      <c r="Q424" s="9">
        <f t="shared" si="64"/>
        <v>39.5</v>
      </c>
      <c r="R424" s="9">
        <f t="shared" si="65"/>
        <v>39</v>
      </c>
      <c r="S424" s="9">
        <f t="shared" si="66"/>
        <v>55.5</v>
      </c>
      <c r="T424" s="9">
        <f t="shared" si="67"/>
        <v>42.5</v>
      </c>
      <c r="U424" s="8">
        <f t="shared" si="68"/>
        <v>44.666666666666664</v>
      </c>
      <c r="V424" s="8">
        <f t="shared" si="69"/>
        <v>44.125</v>
      </c>
    </row>
    <row r="425" spans="1:22" ht="13.5" x14ac:dyDescent="0.25">
      <c r="A425" s="3">
        <f>RSI!A425</f>
        <v>42622</v>
      </c>
      <c r="B425" s="2">
        <f>RSI!B425</f>
        <v>1.7362</v>
      </c>
      <c r="C425" s="2">
        <f>RSI!I425</f>
        <v>64.38657324360625</v>
      </c>
      <c r="D425" s="2">
        <f>MACD!E425</f>
        <v>-2.6694014888379414E-2</v>
      </c>
      <c r="E425" s="2">
        <f>MACD!F425</f>
        <v>-9.5747757978254383E-3</v>
      </c>
      <c r="F425" s="2">
        <f>'Moving Avg'!D425</f>
        <v>1.68458</v>
      </c>
      <c r="G425" s="2">
        <f>'Moving Avg'!F425</f>
        <v>1.6449650000000002</v>
      </c>
      <c r="H425" s="2">
        <f>'Moving Avg'!G425</f>
        <v>1.6334119999999996</v>
      </c>
      <c r="I425" s="2">
        <f>'Moving Avg'!H425</f>
        <v>1.8206904999999998</v>
      </c>
      <c r="J425" s="6" t="str">
        <f>OBV!F425</f>
        <v>BULLISH</v>
      </c>
      <c r="K425" s="6" t="str">
        <f>OBV!G425</f>
        <v>STRONG</v>
      </c>
      <c r="L425" s="6" t="str">
        <f>OBV!H425</f>
        <v>CONFIRMED BULLISH</v>
      </c>
      <c r="M425" s="8">
        <f t="shared" si="60"/>
        <v>25</v>
      </c>
      <c r="N425" s="8">
        <f t="shared" si="61"/>
        <v>45</v>
      </c>
      <c r="O425" s="8">
        <f t="shared" si="62"/>
        <v>0</v>
      </c>
      <c r="P425" s="8">
        <f t="shared" si="63"/>
        <v>100</v>
      </c>
      <c r="Q425" s="9">
        <f t="shared" si="64"/>
        <v>39.5</v>
      </c>
      <c r="R425" s="9">
        <f t="shared" si="65"/>
        <v>39</v>
      </c>
      <c r="S425" s="9">
        <f t="shared" si="66"/>
        <v>55.5</v>
      </c>
      <c r="T425" s="9">
        <f t="shared" si="67"/>
        <v>42.5</v>
      </c>
      <c r="U425" s="8">
        <f t="shared" si="68"/>
        <v>44.666666666666664</v>
      </c>
      <c r="V425" s="8">
        <f t="shared" si="69"/>
        <v>44.125</v>
      </c>
    </row>
    <row r="426" spans="1:22" ht="13.5" x14ac:dyDescent="0.25">
      <c r="A426" s="3">
        <f>RSI!A426</f>
        <v>42627</v>
      </c>
      <c r="B426" s="2">
        <f>RSI!B426</f>
        <v>1.7362</v>
      </c>
      <c r="C426" s="2">
        <f>RSI!I426</f>
        <v>64.38657324360625</v>
      </c>
      <c r="D426" s="2">
        <f>MACD!E426</f>
        <v>-3.4716944452096499E-2</v>
      </c>
      <c r="E426" s="2">
        <f>MACD!F426</f>
        <v>-1.4603209528679651E-2</v>
      </c>
      <c r="F426" s="2">
        <f>'Moving Avg'!D426</f>
        <v>1.6986599999999998</v>
      </c>
      <c r="G426" s="2">
        <f>'Moving Avg'!F426</f>
        <v>1.64995</v>
      </c>
      <c r="H426" s="2">
        <f>'Moving Avg'!G426</f>
        <v>1.6350539999999996</v>
      </c>
      <c r="I426" s="2">
        <f>'Moving Avg'!H426</f>
        <v>1.8188135000000003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  <c r="M426" s="8">
        <f t="shared" si="60"/>
        <v>25</v>
      </c>
      <c r="N426" s="8">
        <f t="shared" si="61"/>
        <v>100</v>
      </c>
      <c r="O426" s="8">
        <f t="shared" si="62"/>
        <v>0</v>
      </c>
      <c r="P426" s="8">
        <f t="shared" si="63"/>
        <v>100</v>
      </c>
      <c r="Q426" s="9">
        <f t="shared" si="64"/>
        <v>58.75</v>
      </c>
      <c r="R426" s="9">
        <f t="shared" si="65"/>
        <v>50</v>
      </c>
      <c r="S426" s="9">
        <f t="shared" si="66"/>
        <v>63.75</v>
      </c>
      <c r="T426" s="9">
        <f t="shared" si="67"/>
        <v>56.25</v>
      </c>
      <c r="U426" s="8">
        <f t="shared" si="68"/>
        <v>57.5</v>
      </c>
      <c r="V426" s="8">
        <f t="shared" si="69"/>
        <v>57.1875</v>
      </c>
    </row>
    <row r="427" spans="1:22" ht="13.5" x14ac:dyDescent="0.25">
      <c r="A427" s="3">
        <f>RSI!A427</f>
        <v>42628</v>
      </c>
      <c r="B427" s="2">
        <f>RSI!B427</f>
        <v>1.7243999999999999</v>
      </c>
      <c r="C427" s="2">
        <f>RSI!I427</f>
        <v>61.765371779271412</v>
      </c>
      <c r="D427" s="2">
        <f>MACD!E427</f>
        <v>-3.6629303005412117E-2</v>
      </c>
      <c r="E427" s="2">
        <f>MACD!F427</f>
        <v>-1.9008428224026146E-2</v>
      </c>
      <c r="F427" s="2">
        <f>'Moving Avg'!D427</f>
        <v>1.7197600000000002</v>
      </c>
      <c r="G427" s="2">
        <f>'Moving Avg'!F427</f>
        <v>1.6546400000000001</v>
      </c>
      <c r="H427" s="2">
        <f>'Moving Avg'!G427</f>
        <v>1.6365779999999994</v>
      </c>
      <c r="I427" s="2">
        <f>'Moving Avg'!H427</f>
        <v>1.8167310000000001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  <c r="M427" s="8">
        <f t="shared" si="60"/>
        <v>25</v>
      </c>
      <c r="N427" s="8">
        <f t="shared" si="61"/>
        <v>45</v>
      </c>
      <c r="O427" s="8">
        <f t="shared" si="62"/>
        <v>0</v>
      </c>
      <c r="P427" s="8">
        <f t="shared" si="63"/>
        <v>100</v>
      </c>
      <c r="Q427" s="9">
        <f t="shared" si="64"/>
        <v>39.5</v>
      </c>
      <c r="R427" s="9">
        <f t="shared" si="65"/>
        <v>39</v>
      </c>
      <c r="S427" s="9">
        <f t="shared" si="66"/>
        <v>55.5</v>
      </c>
      <c r="T427" s="9">
        <f t="shared" si="67"/>
        <v>42.5</v>
      </c>
      <c r="U427" s="8">
        <f t="shared" si="68"/>
        <v>44.666666666666664</v>
      </c>
      <c r="V427" s="8">
        <f t="shared" si="69"/>
        <v>44.125</v>
      </c>
    </row>
    <row r="428" spans="1:22" ht="13.5" x14ac:dyDescent="0.25">
      <c r="A428" s="3">
        <f>RSI!A428</f>
        <v>42629</v>
      </c>
      <c r="B428" s="2">
        <f>RSI!B428</f>
        <v>1.7010000000000001</v>
      </c>
      <c r="C428" s="2">
        <f>RSI!I428</f>
        <v>56.824964043078097</v>
      </c>
      <c r="D428" s="2">
        <f>MACD!E428</f>
        <v>-3.4204748561366793E-2</v>
      </c>
      <c r="E428" s="2">
        <f>MACD!F428</f>
        <v>-2.2047692291494274E-2</v>
      </c>
      <c r="F428" s="2">
        <f>'Moving Avg'!D428</f>
        <v>1.7268000000000001</v>
      </c>
      <c r="G428" s="2">
        <f>'Moving Avg'!F428</f>
        <v>1.6581599999999999</v>
      </c>
      <c r="H428" s="2">
        <f>'Moving Avg'!G428</f>
        <v>1.6385719999999995</v>
      </c>
      <c r="I428" s="2">
        <f>'Moving Avg'!H428</f>
        <v>1.8145610000000003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  <c r="M428" s="8">
        <f t="shared" si="60"/>
        <v>25</v>
      </c>
      <c r="N428" s="8">
        <f t="shared" si="61"/>
        <v>45</v>
      </c>
      <c r="O428" s="8">
        <f t="shared" si="62"/>
        <v>0</v>
      </c>
      <c r="P428" s="8">
        <f t="shared" si="63"/>
        <v>100</v>
      </c>
      <c r="Q428" s="9">
        <f t="shared" si="64"/>
        <v>39.5</v>
      </c>
      <c r="R428" s="9">
        <f t="shared" si="65"/>
        <v>39</v>
      </c>
      <c r="S428" s="9">
        <f t="shared" si="66"/>
        <v>55.5</v>
      </c>
      <c r="T428" s="9">
        <f t="shared" si="67"/>
        <v>42.5</v>
      </c>
      <c r="U428" s="8">
        <f t="shared" si="68"/>
        <v>44.666666666666664</v>
      </c>
      <c r="V428" s="8">
        <f t="shared" si="69"/>
        <v>44.125</v>
      </c>
    </row>
    <row r="429" spans="1:22" ht="13.5" x14ac:dyDescent="0.25">
      <c r="A429" s="3">
        <f>RSI!A429</f>
        <v>42632</v>
      </c>
      <c r="B429" s="2">
        <f>RSI!B429</f>
        <v>1.7243999999999999</v>
      </c>
      <c r="C429" s="2">
        <f>RSI!I429</f>
        <v>60.249088257407251</v>
      </c>
      <c r="D429" s="2">
        <f>MACD!E429</f>
        <v>-3.4117080566044899E-2</v>
      </c>
      <c r="E429" s="2">
        <f>MACD!F429</f>
        <v>-2.4461569946404398E-2</v>
      </c>
      <c r="F429" s="2">
        <f>'Moving Avg'!D429</f>
        <v>1.72444</v>
      </c>
      <c r="G429" s="2">
        <f>'Moving Avg'!F429</f>
        <v>1.6628499999999999</v>
      </c>
      <c r="H429" s="2">
        <f>'Moving Avg'!G429</f>
        <v>1.6404479999999999</v>
      </c>
      <c r="I429" s="2">
        <f>'Moving Avg'!H429</f>
        <v>1.8126250000000004</v>
      </c>
      <c r="J429" s="6" t="str">
        <f>OBV!F429</f>
        <v>BULLISH</v>
      </c>
      <c r="K429" s="6" t="str">
        <f>OBV!G429</f>
        <v>STRONG</v>
      </c>
      <c r="L429" s="6" t="str">
        <f>OBV!H429</f>
        <v>BULLISH DIVERGENCE</v>
      </c>
      <c r="M429" s="8">
        <f t="shared" si="60"/>
        <v>25</v>
      </c>
      <c r="N429" s="8">
        <f t="shared" si="61"/>
        <v>45</v>
      </c>
      <c r="O429" s="8">
        <f t="shared" si="62"/>
        <v>0</v>
      </c>
      <c r="P429" s="8">
        <f t="shared" si="63"/>
        <v>83</v>
      </c>
      <c r="Q429" s="9">
        <f t="shared" si="64"/>
        <v>36.950000000000003</v>
      </c>
      <c r="R429" s="9">
        <f t="shared" si="65"/>
        <v>34.75</v>
      </c>
      <c r="S429" s="9">
        <f t="shared" si="66"/>
        <v>47.85</v>
      </c>
      <c r="T429" s="9">
        <f t="shared" si="67"/>
        <v>38.25</v>
      </c>
      <c r="U429" s="8">
        <f t="shared" si="68"/>
        <v>39.85</v>
      </c>
      <c r="V429" s="8">
        <f t="shared" si="69"/>
        <v>39.450000000000003</v>
      </c>
    </row>
    <row r="430" spans="1:22" ht="13.5" x14ac:dyDescent="0.25">
      <c r="A430" s="3">
        <f>RSI!A430</f>
        <v>42633</v>
      </c>
      <c r="B430" s="2">
        <f>RSI!B430</f>
        <v>1.7596000000000001</v>
      </c>
      <c r="C430" s="2">
        <f>RSI!I430</f>
        <v>64.774752638008266</v>
      </c>
      <c r="D430" s="2">
        <f>MACD!E430</f>
        <v>-3.9709738625937518E-2</v>
      </c>
      <c r="E430" s="2">
        <f>MACD!F430</f>
        <v>-2.7511203682311025E-2</v>
      </c>
      <c r="F430" s="2">
        <f>'Moving Avg'!D430</f>
        <v>1.72912</v>
      </c>
      <c r="G430" s="2">
        <f>'Moving Avg'!F430</f>
        <v>1.6693000000000002</v>
      </c>
      <c r="H430" s="2">
        <f>'Moving Avg'!G430</f>
        <v>1.642558</v>
      </c>
      <c r="I430" s="2">
        <f>'Moving Avg'!H430</f>
        <v>1.8108650000000004</v>
      </c>
      <c r="J430" s="6" t="str">
        <f>OBV!F430</f>
        <v>BULLISH</v>
      </c>
      <c r="K430" s="6" t="str">
        <f>OBV!G430</f>
        <v>STRONG</v>
      </c>
      <c r="L430" s="6" t="str">
        <f>OBV!H430</f>
        <v>CONFIRMED BULLISH</v>
      </c>
      <c r="M430" s="8">
        <f t="shared" si="60"/>
        <v>25</v>
      </c>
      <c r="N430" s="8">
        <f t="shared" si="61"/>
        <v>45</v>
      </c>
      <c r="O430" s="8">
        <f t="shared" si="62"/>
        <v>0</v>
      </c>
      <c r="P430" s="8">
        <f t="shared" si="63"/>
        <v>100</v>
      </c>
      <c r="Q430" s="9">
        <f t="shared" si="64"/>
        <v>39.5</v>
      </c>
      <c r="R430" s="9">
        <f t="shared" si="65"/>
        <v>39</v>
      </c>
      <c r="S430" s="9">
        <f t="shared" si="66"/>
        <v>55.5</v>
      </c>
      <c r="T430" s="9">
        <f t="shared" si="67"/>
        <v>42.5</v>
      </c>
      <c r="U430" s="8">
        <f t="shared" si="68"/>
        <v>44.666666666666664</v>
      </c>
      <c r="V430" s="8">
        <f t="shared" si="69"/>
        <v>44.125</v>
      </c>
    </row>
    <row r="431" spans="1:22" ht="13.5" x14ac:dyDescent="0.25">
      <c r="A431" s="3">
        <f>RSI!A431</f>
        <v>42634</v>
      </c>
      <c r="B431" s="2">
        <f>RSI!B431</f>
        <v>1.7479</v>
      </c>
      <c r="C431" s="2">
        <f>RSI!I431</f>
        <v>62.238333133509862</v>
      </c>
      <c r="D431" s="2">
        <f>MACD!E431</f>
        <v>-4.0493619001911174E-2</v>
      </c>
      <c r="E431" s="2">
        <f>MACD!F431</f>
        <v>-3.0107686746231058E-2</v>
      </c>
      <c r="F431" s="2">
        <f>'Moving Avg'!D431</f>
        <v>1.7314599999999998</v>
      </c>
      <c r="G431" s="2">
        <f>'Moving Avg'!F431</f>
        <v>1.67458</v>
      </c>
      <c r="H431" s="2">
        <f>'Moving Avg'!G431</f>
        <v>1.6446699999999999</v>
      </c>
      <c r="I431" s="2">
        <f>'Moving Avg'!H431</f>
        <v>1.8089000000000002</v>
      </c>
      <c r="J431" s="6" t="str">
        <f>OBV!F431</f>
        <v>BULLISH</v>
      </c>
      <c r="K431" s="6" t="str">
        <f>OBV!G431</f>
        <v>STRONG</v>
      </c>
      <c r="L431" s="6" t="str">
        <f>OBV!H431</f>
        <v>CONFIRMED BULLISH</v>
      </c>
      <c r="M431" s="8">
        <f t="shared" si="60"/>
        <v>25</v>
      </c>
      <c r="N431" s="8">
        <f t="shared" si="61"/>
        <v>45</v>
      </c>
      <c r="O431" s="8">
        <f t="shared" si="62"/>
        <v>0</v>
      </c>
      <c r="P431" s="8">
        <f t="shared" si="63"/>
        <v>100</v>
      </c>
      <c r="Q431" s="9">
        <f t="shared" si="64"/>
        <v>39.5</v>
      </c>
      <c r="R431" s="9">
        <f t="shared" si="65"/>
        <v>39</v>
      </c>
      <c r="S431" s="9">
        <f t="shared" si="66"/>
        <v>55.5</v>
      </c>
      <c r="T431" s="9">
        <f t="shared" si="67"/>
        <v>42.5</v>
      </c>
      <c r="U431" s="8">
        <f t="shared" si="68"/>
        <v>44.666666666666664</v>
      </c>
      <c r="V431" s="8">
        <f t="shared" si="69"/>
        <v>44.125</v>
      </c>
    </row>
    <row r="432" spans="1:22" ht="13.5" x14ac:dyDescent="0.25">
      <c r="A432" s="3">
        <f>RSI!A432</f>
        <v>42635</v>
      </c>
      <c r="B432" s="2">
        <f>RSI!B432</f>
        <v>1.7479</v>
      </c>
      <c r="C432" s="2">
        <f>RSI!I432</f>
        <v>62.238333133509862</v>
      </c>
      <c r="D432" s="2">
        <f>MACD!E432</f>
        <v>-4.8797301701014151E-2</v>
      </c>
      <c r="E432" s="2">
        <f>MACD!F432</f>
        <v>-3.3845609737187678E-2</v>
      </c>
      <c r="F432" s="2">
        <f>'Moving Avg'!D432</f>
        <v>1.7361599999999999</v>
      </c>
      <c r="G432" s="2">
        <f>'Moving Avg'!F432</f>
        <v>1.6822050000000002</v>
      </c>
      <c r="H432" s="2">
        <f>'Moving Avg'!G432</f>
        <v>1.6477199999999999</v>
      </c>
      <c r="I432" s="2">
        <f>'Moving Avg'!H432</f>
        <v>1.8069350000000002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  <c r="M432" s="8">
        <f t="shared" si="60"/>
        <v>25</v>
      </c>
      <c r="N432" s="8">
        <f t="shared" si="61"/>
        <v>45</v>
      </c>
      <c r="O432" s="8">
        <f t="shared" si="62"/>
        <v>0</v>
      </c>
      <c r="P432" s="8">
        <f t="shared" si="63"/>
        <v>100</v>
      </c>
      <c r="Q432" s="9">
        <f t="shared" si="64"/>
        <v>39.5</v>
      </c>
      <c r="R432" s="9">
        <f t="shared" si="65"/>
        <v>39</v>
      </c>
      <c r="S432" s="9">
        <f t="shared" si="66"/>
        <v>55.5</v>
      </c>
      <c r="T432" s="9">
        <f t="shared" si="67"/>
        <v>42.5</v>
      </c>
      <c r="U432" s="8">
        <f t="shared" si="68"/>
        <v>44.666666666666664</v>
      </c>
      <c r="V432" s="8">
        <f t="shared" si="69"/>
        <v>44.125</v>
      </c>
    </row>
    <row r="433" spans="1:22" ht="13.5" x14ac:dyDescent="0.25">
      <c r="A433" s="3">
        <f>RSI!A433</f>
        <v>42636</v>
      </c>
      <c r="B433" s="2">
        <f>RSI!B433</f>
        <v>1.7479</v>
      </c>
      <c r="C433" s="2">
        <f>RSI!I433</f>
        <v>62.238333133509862</v>
      </c>
      <c r="D433" s="2">
        <f>MACD!E433</f>
        <v>-4.9001642257849642E-2</v>
      </c>
      <c r="E433" s="2">
        <f>MACD!F433</f>
        <v>-3.6876816241320075E-2</v>
      </c>
      <c r="F433" s="2">
        <f>'Moving Avg'!D433</f>
        <v>1.7455399999999996</v>
      </c>
      <c r="G433" s="2">
        <f>'Moving Avg'!F433</f>
        <v>1.6883650000000003</v>
      </c>
      <c r="H433" s="2">
        <f>'Moving Avg'!G433</f>
        <v>1.651708</v>
      </c>
      <c r="I433" s="2">
        <f>'Moving Avg'!H433</f>
        <v>1.8049700000000004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  <c r="M433" s="8">
        <f t="shared" si="60"/>
        <v>25</v>
      </c>
      <c r="N433" s="8">
        <f t="shared" si="61"/>
        <v>45</v>
      </c>
      <c r="O433" s="8">
        <f t="shared" si="62"/>
        <v>0</v>
      </c>
      <c r="P433" s="8">
        <f t="shared" si="63"/>
        <v>100</v>
      </c>
      <c r="Q433" s="9">
        <f t="shared" si="64"/>
        <v>39.5</v>
      </c>
      <c r="R433" s="9">
        <f t="shared" si="65"/>
        <v>39</v>
      </c>
      <c r="S433" s="9">
        <f t="shared" si="66"/>
        <v>55.5</v>
      </c>
      <c r="T433" s="9">
        <f t="shared" si="67"/>
        <v>42.5</v>
      </c>
      <c r="U433" s="8">
        <f t="shared" si="68"/>
        <v>44.666666666666664</v>
      </c>
      <c r="V433" s="8">
        <f t="shared" si="69"/>
        <v>44.125</v>
      </c>
    </row>
    <row r="434" spans="1:22" ht="13.5" x14ac:dyDescent="0.25">
      <c r="A434" s="3">
        <f>RSI!A434</f>
        <v>42639</v>
      </c>
      <c r="B434" s="2">
        <f>RSI!B434</f>
        <v>1.7538</v>
      </c>
      <c r="C434" s="2">
        <f>RSI!I434</f>
        <v>63.147211723506857</v>
      </c>
      <c r="D434" s="2">
        <f>MACD!E434</f>
        <v>-3.914519520399895E-2</v>
      </c>
      <c r="E434" s="2">
        <f>MACD!F434</f>
        <v>-3.7330492033855855E-2</v>
      </c>
      <c r="F434" s="2">
        <f>'Moving Avg'!D434</f>
        <v>1.75142</v>
      </c>
      <c r="G434" s="2">
        <f>'Moving Avg'!F434</f>
        <v>1.69394</v>
      </c>
      <c r="H434" s="2">
        <f>'Moving Avg'!G434</f>
        <v>1.6556979999999999</v>
      </c>
      <c r="I434" s="2">
        <f>'Moving Avg'!H434</f>
        <v>1.8033280000000005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  <c r="M434" s="8">
        <f t="shared" si="60"/>
        <v>25</v>
      </c>
      <c r="N434" s="8">
        <f t="shared" si="61"/>
        <v>45</v>
      </c>
      <c r="O434" s="8">
        <f t="shared" si="62"/>
        <v>0</v>
      </c>
      <c r="P434" s="8">
        <f t="shared" si="63"/>
        <v>100</v>
      </c>
      <c r="Q434" s="9">
        <f t="shared" si="64"/>
        <v>39.5</v>
      </c>
      <c r="R434" s="9">
        <f t="shared" si="65"/>
        <v>39</v>
      </c>
      <c r="S434" s="9">
        <f t="shared" si="66"/>
        <v>55.5</v>
      </c>
      <c r="T434" s="9">
        <f t="shared" si="67"/>
        <v>42.5</v>
      </c>
      <c r="U434" s="8">
        <f t="shared" si="68"/>
        <v>44.666666666666664</v>
      </c>
      <c r="V434" s="8">
        <f t="shared" si="69"/>
        <v>44.125</v>
      </c>
    </row>
    <row r="435" spans="1:22" ht="13.5" x14ac:dyDescent="0.25">
      <c r="A435" s="3">
        <f>RSI!A435</f>
        <v>42640</v>
      </c>
      <c r="B435" s="2">
        <f>RSI!B435</f>
        <v>1.7538</v>
      </c>
      <c r="C435" s="2">
        <f>RSI!I435</f>
        <v>63.147211723506857</v>
      </c>
      <c r="D435" s="2">
        <f>MACD!E435</f>
        <v>-3.1177378336121553E-2</v>
      </c>
      <c r="E435" s="2">
        <f>MACD!F435</f>
        <v>-3.6099869294309E-2</v>
      </c>
      <c r="F435" s="2">
        <f>'Moving Avg'!D435</f>
        <v>1.7502600000000001</v>
      </c>
      <c r="G435" s="2">
        <f>'Moving Avg'!F435</f>
        <v>1.7018600000000004</v>
      </c>
      <c r="H435" s="2">
        <f>'Moving Avg'!G435</f>
        <v>1.6591</v>
      </c>
      <c r="I435" s="2">
        <f>'Moving Avg'!H435</f>
        <v>1.8018325000000004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16.5</v>
      </c>
      <c r="Q435" s="9">
        <f t="shared" si="64"/>
        <v>11.225</v>
      </c>
      <c r="R435" s="9">
        <f t="shared" si="65"/>
        <v>9.125</v>
      </c>
      <c r="S435" s="9">
        <f t="shared" si="66"/>
        <v>11.175000000000001</v>
      </c>
      <c r="T435" s="9">
        <f t="shared" si="67"/>
        <v>10.375</v>
      </c>
      <c r="U435" s="8">
        <f t="shared" si="68"/>
        <v>10.508333333333335</v>
      </c>
      <c r="V435" s="8">
        <f t="shared" si="69"/>
        <v>10.475000000000001</v>
      </c>
    </row>
    <row r="436" spans="1:22" ht="13.5" x14ac:dyDescent="0.25">
      <c r="A436" s="3">
        <f>RSI!A436</f>
        <v>42641</v>
      </c>
      <c r="B436" s="2">
        <f>RSI!B436</f>
        <v>1.7362</v>
      </c>
      <c r="C436" s="2">
        <f>RSI!I436</f>
        <v>58.293181273020267</v>
      </c>
      <c r="D436" s="2">
        <f>MACD!E436</f>
        <v>-2.3476355111019531E-2</v>
      </c>
      <c r="E436" s="2">
        <f>MACD!F436</f>
        <v>-3.3575166457651108E-2</v>
      </c>
      <c r="F436" s="2">
        <f>'Moving Avg'!D436</f>
        <v>1.7479199999999999</v>
      </c>
      <c r="G436" s="2">
        <f>'Moving Avg'!F436</f>
        <v>1.7080199999999999</v>
      </c>
      <c r="H436" s="2">
        <f>'Moving Avg'!G436</f>
        <v>1.6612119999999999</v>
      </c>
      <c r="I436" s="2">
        <f>'Moving Avg'!H436</f>
        <v>1.7999850000000004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16.5</v>
      </c>
      <c r="Q436" s="9">
        <f t="shared" si="64"/>
        <v>11.225</v>
      </c>
      <c r="R436" s="9">
        <f t="shared" si="65"/>
        <v>9.125</v>
      </c>
      <c r="S436" s="9">
        <f t="shared" si="66"/>
        <v>11.175000000000001</v>
      </c>
      <c r="T436" s="9">
        <f t="shared" si="67"/>
        <v>10.375</v>
      </c>
      <c r="U436" s="8">
        <f t="shared" si="68"/>
        <v>10.508333333333335</v>
      </c>
      <c r="V436" s="8">
        <f t="shared" si="69"/>
        <v>10.475000000000001</v>
      </c>
    </row>
    <row r="437" spans="1:22" ht="13.5" x14ac:dyDescent="0.25">
      <c r="A437" s="3">
        <f>RSI!A437</f>
        <v>42642</v>
      </c>
      <c r="B437" s="2">
        <f>RSI!B437</f>
        <v>1.742</v>
      </c>
      <c r="C437" s="2">
        <f>RSI!I437</f>
        <v>59.400739207911144</v>
      </c>
      <c r="D437" s="2">
        <f>MACD!E437</f>
        <v>-1.9420267340799935E-2</v>
      </c>
      <c r="E437" s="2">
        <f>MACD!F437</f>
        <v>-3.0744186634280878E-2</v>
      </c>
      <c r="F437" s="2">
        <f>'Moving Avg'!D437</f>
        <v>1.7467399999999997</v>
      </c>
      <c r="G437" s="2">
        <f>'Moving Avg'!F437</f>
        <v>1.7130049999999997</v>
      </c>
      <c r="H437" s="2">
        <f>'Moving Avg'!G437</f>
        <v>1.6635579999999999</v>
      </c>
      <c r="I437" s="2">
        <f>'Moving Avg'!H437</f>
        <v>1.7981665</v>
      </c>
      <c r="J437" s="6" t="str">
        <f>OBV!F437</f>
        <v>BULLISH</v>
      </c>
      <c r="K437" s="6" t="str">
        <f>OBV!G437</f>
        <v>NEUTRAL</v>
      </c>
      <c r="L437" s="6" t="str">
        <f>OBV!H437</f>
        <v>BULLISH DIVERGENCE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66.5</v>
      </c>
      <c r="Q437" s="9">
        <f t="shared" si="64"/>
        <v>18.725000000000001</v>
      </c>
      <c r="R437" s="9">
        <f t="shared" si="65"/>
        <v>21.625</v>
      </c>
      <c r="S437" s="9">
        <f t="shared" si="66"/>
        <v>33.674999999999997</v>
      </c>
      <c r="T437" s="9">
        <f t="shared" si="67"/>
        <v>22.875</v>
      </c>
      <c r="U437" s="8">
        <f t="shared" si="68"/>
        <v>24.675000000000001</v>
      </c>
      <c r="V437" s="8">
        <f t="shared" si="69"/>
        <v>24.225000000000001</v>
      </c>
    </row>
    <row r="438" spans="1:22" ht="13.5" x14ac:dyDescent="0.25">
      <c r="A438" s="3">
        <f>RSI!A438</f>
        <v>42643</v>
      </c>
      <c r="B438" s="2">
        <f>RSI!B438</f>
        <v>1.6951000000000001</v>
      </c>
      <c r="C438" s="2">
        <f>RSI!I438</f>
        <v>48.244105399321825</v>
      </c>
      <c r="D438" s="2">
        <f>MACD!E438</f>
        <v>-1.6347602935746774E-2</v>
      </c>
      <c r="E438" s="2">
        <f>MACD!F438</f>
        <v>-2.7864869894574058E-2</v>
      </c>
      <c r="F438" s="2">
        <f>'Moving Avg'!D438</f>
        <v>1.7361800000000003</v>
      </c>
      <c r="G438" s="2">
        <f>'Moving Avg'!F438</f>
        <v>1.7147649999999999</v>
      </c>
      <c r="H438" s="2">
        <f>'Moving Avg'!G438</f>
        <v>1.6646139999999994</v>
      </c>
      <c r="I438" s="2">
        <f>'Moving Avg'!H438</f>
        <v>1.7960840000000002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0"/>
        <v>25</v>
      </c>
      <c r="N438" s="8">
        <f t="shared" si="61"/>
        <v>0</v>
      </c>
      <c r="O438" s="8">
        <f t="shared" si="62"/>
        <v>0</v>
      </c>
      <c r="P438" s="8">
        <f t="shared" si="63"/>
        <v>16.5</v>
      </c>
      <c r="Q438" s="9">
        <f t="shared" si="64"/>
        <v>11.225</v>
      </c>
      <c r="R438" s="9">
        <f t="shared" si="65"/>
        <v>9.125</v>
      </c>
      <c r="S438" s="9">
        <f t="shared" si="66"/>
        <v>11.175000000000001</v>
      </c>
      <c r="T438" s="9">
        <f t="shared" si="67"/>
        <v>10.375</v>
      </c>
      <c r="U438" s="8">
        <f t="shared" si="68"/>
        <v>10.508333333333335</v>
      </c>
      <c r="V438" s="8">
        <f t="shared" si="69"/>
        <v>10.475000000000001</v>
      </c>
    </row>
    <row r="439" spans="1:22" ht="13.5" x14ac:dyDescent="0.25">
      <c r="A439" s="3">
        <f>RSI!A439</f>
        <v>42647</v>
      </c>
      <c r="B439" s="2">
        <f>RSI!B439</f>
        <v>1.7126999999999999</v>
      </c>
      <c r="C439" s="2">
        <f>RSI!I439</f>
        <v>51.895443528144675</v>
      </c>
      <c r="D439" s="2">
        <f>MACD!E439</f>
        <v>-1.1390414550753736E-2</v>
      </c>
      <c r="E439" s="2">
        <f>MACD!F439</f>
        <v>-2.4569978825809996E-2</v>
      </c>
      <c r="F439" s="2">
        <f>'Moving Avg'!D439</f>
        <v>1.7279600000000002</v>
      </c>
      <c r="G439" s="2">
        <f>'Moving Avg'!F439</f>
        <v>1.7174050000000001</v>
      </c>
      <c r="H439" s="2">
        <f>'Moving Avg'!G439</f>
        <v>1.6660219999999999</v>
      </c>
      <c r="I439" s="2">
        <f>'Moving Avg'!H439</f>
        <v>1.7940604999999998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66.5</v>
      </c>
      <c r="Q439" s="9">
        <f t="shared" si="64"/>
        <v>18.725000000000001</v>
      </c>
      <c r="R439" s="9">
        <f t="shared" si="65"/>
        <v>21.625</v>
      </c>
      <c r="S439" s="9">
        <f t="shared" si="66"/>
        <v>33.674999999999997</v>
      </c>
      <c r="T439" s="9">
        <f t="shared" si="67"/>
        <v>22.875</v>
      </c>
      <c r="U439" s="8">
        <f t="shared" si="68"/>
        <v>24.675000000000001</v>
      </c>
      <c r="V439" s="8">
        <f t="shared" si="69"/>
        <v>24.225000000000001</v>
      </c>
    </row>
    <row r="440" spans="1:22" ht="13.5" x14ac:dyDescent="0.25">
      <c r="A440" s="3">
        <f>RSI!A440</f>
        <v>42648</v>
      </c>
      <c r="B440" s="2">
        <f>RSI!B440</f>
        <v>1.7010000000000001</v>
      </c>
      <c r="C440" s="2">
        <f>RSI!I440</f>
        <v>49.400386608996065</v>
      </c>
      <c r="D440" s="2">
        <f>MACD!E440</f>
        <v>-9.613875875740252E-4</v>
      </c>
      <c r="E440" s="2">
        <f>MACD!F440</f>
        <v>-1.9848260578162805E-2</v>
      </c>
      <c r="F440" s="2">
        <f>'Moving Avg'!D440</f>
        <v>1.7174</v>
      </c>
      <c r="G440" s="2">
        <f>'Moving Avg'!F440</f>
        <v>1.7203400000000002</v>
      </c>
      <c r="H440" s="2">
        <f>'Moving Avg'!G440</f>
        <v>1.6671959999999997</v>
      </c>
      <c r="I440" s="2">
        <f>'Moving Avg'!H440</f>
        <v>1.7918610000000001</v>
      </c>
      <c r="J440" s="6" t="str">
        <f>OBV!F440</f>
        <v>BULLISH</v>
      </c>
      <c r="K440" s="6" t="str">
        <f>OBV!G440</f>
        <v>NEUTRAL</v>
      </c>
      <c r="L440" s="6" t="str">
        <f>OBV!H440</f>
        <v>BULLISH DIVERGENCE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66.5</v>
      </c>
      <c r="Q440" s="9">
        <f t="shared" si="64"/>
        <v>18.725000000000001</v>
      </c>
      <c r="R440" s="9">
        <f t="shared" si="65"/>
        <v>21.625</v>
      </c>
      <c r="S440" s="9">
        <f t="shared" si="66"/>
        <v>33.674999999999997</v>
      </c>
      <c r="T440" s="9">
        <f t="shared" si="67"/>
        <v>22.875</v>
      </c>
      <c r="U440" s="8">
        <f t="shared" si="68"/>
        <v>24.675000000000001</v>
      </c>
      <c r="V440" s="8">
        <f t="shared" si="69"/>
        <v>24.225000000000001</v>
      </c>
    </row>
    <row r="441" spans="1:22" ht="13.5" x14ac:dyDescent="0.25">
      <c r="A441" s="3">
        <f>RSI!A441</f>
        <v>42649</v>
      </c>
      <c r="B441" s="2">
        <f>RSI!B441</f>
        <v>1.7362</v>
      </c>
      <c r="C441" s="2">
        <f>RSI!I441</f>
        <v>56.220118432852082</v>
      </c>
      <c r="D441" s="2">
        <f>MACD!E441</f>
        <v>3.4808573275961763E-3</v>
      </c>
      <c r="E441" s="2">
        <f>MACD!F441</f>
        <v>-1.5182436997011011E-2</v>
      </c>
      <c r="F441" s="2">
        <f>'Moving Avg'!D441</f>
        <v>1.7174</v>
      </c>
      <c r="G441" s="2">
        <f>'Moving Avg'!F441</f>
        <v>1.7238600000000002</v>
      </c>
      <c r="H441" s="2">
        <f>'Moving Avg'!G441</f>
        <v>1.6691899999999997</v>
      </c>
      <c r="I441" s="2">
        <f>'Moving Avg'!H441</f>
        <v>1.7901310000000001</v>
      </c>
      <c r="J441" s="6" t="str">
        <f>OBV!F441</f>
        <v>BULLISH</v>
      </c>
      <c r="K441" s="6" t="str">
        <f>OBV!G441</f>
        <v>NEUTRAL</v>
      </c>
      <c r="L441" s="6" t="str">
        <f>OBV!H441</f>
        <v>NEUTRAL</v>
      </c>
      <c r="M441" s="8">
        <f t="shared" si="60"/>
        <v>25</v>
      </c>
      <c r="N441" s="8">
        <f t="shared" si="61"/>
        <v>0</v>
      </c>
      <c r="O441" s="8">
        <f t="shared" si="62"/>
        <v>0</v>
      </c>
      <c r="P441" s="8">
        <f t="shared" si="63"/>
        <v>49.5</v>
      </c>
      <c r="Q441" s="9">
        <f t="shared" si="64"/>
        <v>16.175000000000001</v>
      </c>
      <c r="R441" s="9">
        <f t="shared" si="65"/>
        <v>17.375</v>
      </c>
      <c r="S441" s="9">
        <f t="shared" si="66"/>
        <v>26.025000000000002</v>
      </c>
      <c r="T441" s="9">
        <f t="shared" si="67"/>
        <v>18.625</v>
      </c>
      <c r="U441" s="8">
        <f t="shared" si="68"/>
        <v>19.858333333333334</v>
      </c>
      <c r="V441" s="8">
        <f t="shared" si="69"/>
        <v>19.55</v>
      </c>
    </row>
    <row r="442" spans="1:22" ht="13.5" x14ac:dyDescent="0.25">
      <c r="A442" s="3">
        <f>RSI!A442</f>
        <v>42650</v>
      </c>
      <c r="B442" s="2">
        <f>RSI!B442</f>
        <v>1.7010000000000001</v>
      </c>
      <c r="C442" s="2">
        <f>RSI!I442</f>
        <v>49.094284215830491</v>
      </c>
      <c r="D442" s="2">
        <f>MACD!E442</f>
        <v>9.6623214938680313E-3</v>
      </c>
      <c r="E442" s="2">
        <f>MACD!F442</f>
        <v>-1.0213485298835203E-2</v>
      </c>
      <c r="F442" s="2">
        <f>'Moving Avg'!D442</f>
        <v>1.7092000000000003</v>
      </c>
      <c r="G442" s="2">
        <f>'Moving Avg'!F442</f>
        <v>1.727965</v>
      </c>
      <c r="H442" s="2">
        <f>'Moving Avg'!G442</f>
        <v>1.6704799999999991</v>
      </c>
      <c r="I442" s="2">
        <f>'Moving Avg'!H442</f>
        <v>1.7881075000000002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  <c r="M442" s="8">
        <f t="shared" si="60"/>
        <v>25</v>
      </c>
      <c r="N442" s="8">
        <f t="shared" si="61"/>
        <v>0</v>
      </c>
      <c r="O442" s="8">
        <f t="shared" si="62"/>
        <v>0</v>
      </c>
      <c r="P442" s="8">
        <f t="shared" si="63"/>
        <v>16.5</v>
      </c>
      <c r="Q442" s="9">
        <f t="shared" si="64"/>
        <v>11.225</v>
      </c>
      <c r="R442" s="9">
        <f t="shared" si="65"/>
        <v>9.125</v>
      </c>
      <c r="S442" s="9">
        <f t="shared" si="66"/>
        <v>11.175000000000001</v>
      </c>
      <c r="T442" s="9">
        <f t="shared" si="67"/>
        <v>10.375</v>
      </c>
      <c r="U442" s="8">
        <f t="shared" si="68"/>
        <v>10.508333333333335</v>
      </c>
      <c r="V442" s="8">
        <f t="shared" si="69"/>
        <v>10.475000000000001</v>
      </c>
    </row>
    <row r="443" spans="1:22" ht="13.5" x14ac:dyDescent="0.25">
      <c r="A443" s="3">
        <f>RSI!A443</f>
        <v>42653</v>
      </c>
      <c r="B443" s="2">
        <f>RSI!B443</f>
        <v>1.7302999999999999</v>
      </c>
      <c r="C443" s="2">
        <f>RSI!I443</f>
        <v>54.288060581787065</v>
      </c>
      <c r="D443" s="2">
        <f>MACD!E443</f>
        <v>1.275933961281206E-2</v>
      </c>
      <c r="E443" s="2">
        <f>MACD!F443</f>
        <v>-5.6189203165057508E-3</v>
      </c>
      <c r="F443" s="2">
        <f>'Moving Avg'!D443</f>
        <v>1.7162399999999998</v>
      </c>
      <c r="G443" s="2">
        <f>'Moving Avg'!F443</f>
        <v>1.7311899999999998</v>
      </c>
      <c r="H443" s="2">
        <f>'Moving Avg'!G443</f>
        <v>1.6723559999999995</v>
      </c>
      <c r="I443" s="2">
        <f>'Moving Avg'!H443</f>
        <v>1.7865240000000007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25</v>
      </c>
      <c r="N443" s="8">
        <f t="shared" si="61"/>
        <v>0</v>
      </c>
      <c r="O443" s="8">
        <f t="shared" si="62"/>
        <v>0</v>
      </c>
      <c r="P443" s="8">
        <f t="shared" si="63"/>
        <v>100</v>
      </c>
      <c r="Q443" s="9">
        <f t="shared" si="64"/>
        <v>23.75</v>
      </c>
      <c r="R443" s="9">
        <f t="shared" si="65"/>
        <v>30</v>
      </c>
      <c r="S443" s="9">
        <f t="shared" si="66"/>
        <v>48.75</v>
      </c>
      <c r="T443" s="9">
        <f t="shared" si="67"/>
        <v>31.25</v>
      </c>
      <c r="U443" s="8">
        <f t="shared" si="68"/>
        <v>34.166666666666664</v>
      </c>
      <c r="V443" s="8">
        <f t="shared" si="69"/>
        <v>33.4375</v>
      </c>
    </row>
    <row r="444" spans="1:22" ht="13.5" x14ac:dyDescent="0.25">
      <c r="A444" s="3">
        <f>RSI!A444</f>
        <v>42654</v>
      </c>
      <c r="B444" s="2">
        <f>RSI!B444</f>
        <v>1.7714000000000001</v>
      </c>
      <c r="C444" s="2">
        <f>RSI!I444</f>
        <v>60.39258799446678</v>
      </c>
      <c r="D444" s="2">
        <f>MACD!E444</f>
        <v>1.3104190394174653E-2</v>
      </c>
      <c r="E444" s="2">
        <f>MACD!F444</f>
        <v>-1.8742981743696701E-3</v>
      </c>
      <c r="F444" s="2">
        <f>'Moving Avg'!D444</f>
        <v>1.7279799999999998</v>
      </c>
      <c r="G444" s="2">
        <f>'Moving Avg'!F444</f>
        <v>1.7329500000000002</v>
      </c>
      <c r="H444" s="2">
        <f>'Moving Avg'!G444</f>
        <v>1.6756419999999994</v>
      </c>
      <c r="I444" s="2">
        <f>'Moving Avg'!H444</f>
        <v>1.7848525000000004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0"/>
        <v>25</v>
      </c>
      <c r="N444" s="8">
        <f t="shared" si="61"/>
        <v>0</v>
      </c>
      <c r="O444" s="8">
        <f t="shared" si="62"/>
        <v>0</v>
      </c>
      <c r="P444" s="8">
        <f t="shared" si="63"/>
        <v>100</v>
      </c>
      <c r="Q444" s="9">
        <f t="shared" si="64"/>
        <v>23.75</v>
      </c>
      <c r="R444" s="9">
        <f t="shared" si="65"/>
        <v>30</v>
      </c>
      <c r="S444" s="9">
        <f t="shared" si="66"/>
        <v>48.75</v>
      </c>
      <c r="T444" s="9">
        <f t="shared" si="67"/>
        <v>31.25</v>
      </c>
      <c r="U444" s="8">
        <f t="shared" si="68"/>
        <v>34.166666666666664</v>
      </c>
      <c r="V444" s="8">
        <f t="shared" si="69"/>
        <v>33.4375</v>
      </c>
    </row>
    <row r="445" spans="1:22" ht="13.5" x14ac:dyDescent="0.25">
      <c r="A445" s="3">
        <f>RSI!A445</f>
        <v>42655</v>
      </c>
      <c r="B445" s="2">
        <f>RSI!B445</f>
        <v>1.7655000000000001</v>
      </c>
      <c r="C445" s="2">
        <f>RSI!I445</f>
        <v>59.17099606717742</v>
      </c>
      <c r="D445" s="2">
        <f>MACD!E445</f>
        <v>1.3461504363684762E-2</v>
      </c>
      <c r="E445" s="2">
        <f>MACD!F445</f>
        <v>1.1928623332412164E-3</v>
      </c>
      <c r="F445" s="2">
        <f>'Moving Avg'!D445</f>
        <v>1.74088</v>
      </c>
      <c r="G445" s="2">
        <f>'Moving Avg'!F445</f>
        <v>1.7344150000000003</v>
      </c>
      <c r="H445" s="2">
        <f>'Moving Avg'!G445</f>
        <v>1.6782219999999999</v>
      </c>
      <c r="I445" s="2">
        <f>'Moving Avg'!H445</f>
        <v>1.7834450000000004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  <c r="M445" s="8">
        <f t="shared" si="60"/>
        <v>25</v>
      </c>
      <c r="N445" s="8">
        <f t="shared" si="61"/>
        <v>0</v>
      </c>
      <c r="O445" s="8">
        <f t="shared" si="62"/>
        <v>0</v>
      </c>
      <c r="P445" s="8">
        <f t="shared" si="63"/>
        <v>100</v>
      </c>
      <c r="Q445" s="9">
        <f t="shared" si="64"/>
        <v>23.75</v>
      </c>
      <c r="R445" s="9">
        <f t="shared" si="65"/>
        <v>30</v>
      </c>
      <c r="S445" s="9">
        <f t="shared" si="66"/>
        <v>48.75</v>
      </c>
      <c r="T445" s="9">
        <f t="shared" si="67"/>
        <v>31.25</v>
      </c>
      <c r="U445" s="8">
        <f t="shared" si="68"/>
        <v>34.166666666666664</v>
      </c>
      <c r="V445" s="8">
        <f t="shared" si="69"/>
        <v>33.4375</v>
      </c>
    </row>
    <row r="446" spans="1:22" ht="13.5" x14ac:dyDescent="0.25">
      <c r="A446" s="3">
        <f>RSI!A446</f>
        <v>42656</v>
      </c>
      <c r="B446" s="2">
        <f>RSI!B446</f>
        <v>1.7596000000000001</v>
      </c>
      <c r="C446" s="2">
        <f>RSI!I446</f>
        <v>57.909525269265728</v>
      </c>
      <c r="D446" s="2">
        <f>MACD!E446</f>
        <v>1.1184055144769056E-2</v>
      </c>
      <c r="E446" s="2">
        <f>MACD!F446</f>
        <v>3.1911008955467844E-3</v>
      </c>
      <c r="F446" s="2">
        <f>'Moving Avg'!D446</f>
        <v>1.74556</v>
      </c>
      <c r="G446" s="2">
        <f>'Moving Avg'!F446</f>
        <v>1.7355849999999999</v>
      </c>
      <c r="H446" s="2">
        <f>'Moving Avg'!G446</f>
        <v>1.6806840000000001</v>
      </c>
      <c r="I446" s="2">
        <f>'Moving Avg'!H446</f>
        <v>1.7817730000000001</v>
      </c>
      <c r="J446" s="6" t="str">
        <f>OBV!F446</f>
        <v>BULLISH</v>
      </c>
      <c r="K446" s="6" t="str">
        <f>OBV!G446</f>
        <v>STRONG</v>
      </c>
      <c r="L446" s="6" t="str">
        <f>OBV!H446</f>
        <v>CONFIRMED BULLISH</v>
      </c>
      <c r="M446" s="8">
        <f t="shared" si="60"/>
        <v>25</v>
      </c>
      <c r="N446" s="8">
        <f t="shared" si="61"/>
        <v>0</v>
      </c>
      <c r="O446" s="8">
        <f t="shared" si="62"/>
        <v>0</v>
      </c>
      <c r="P446" s="8">
        <f t="shared" si="63"/>
        <v>100</v>
      </c>
      <c r="Q446" s="9">
        <f t="shared" si="64"/>
        <v>23.75</v>
      </c>
      <c r="R446" s="9">
        <f t="shared" si="65"/>
        <v>30</v>
      </c>
      <c r="S446" s="9">
        <f t="shared" si="66"/>
        <v>48.75</v>
      </c>
      <c r="T446" s="9">
        <f t="shared" si="67"/>
        <v>31.25</v>
      </c>
      <c r="U446" s="8">
        <f t="shared" si="68"/>
        <v>34.166666666666664</v>
      </c>
      <c r="V446" s="8">
        <f t="shared" si="69"/>
        <v>33.4375</v>
      </c>
    </row>
    <row r="447" spans="1:22" ht="13.5" x14ac:dyDescent="0.25">
      <c r="A447" s="3">
        <f>RSI!A447</f>
        <v>42657</v>
      </c>
      <c r="B447" s="2">
        <f>RSI!B447</f>
        <v>1.7948</v>
      </c>
      <c r="C447" s="2">
        <f>RSI!I447</f>
        <v>62.980322941867811</v>
      </c>
      <c r="D447" s="2">
        <f>MACD!E447</f>
        <v>7.2905088320027733E-3</v>
      </c>
      <c r="E447" s="2">
        <f>MACD!F447</f>
        <v>4.0109824828379829E-3</v>
      </c>
      <c r="F447" s="2">
        <f>'Moving Avg'!D447</f>
        <v>1.7643200000000001</v>
      </c>
      <c r="G447" s="2">
        <f>'Moving Avg'!F447</f>
        <v>1.7391049999999999</v>
      </c>
      <c r="H447" s="2">
        <f>'Moving Avg'!G447</f>
        <v>1.6840859999999997</v>
      </c>
      <c r="I447" s="2">
        <f>'Moving Avg'!H447</f>
        <v>1.7803065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  <c r="M447" s="8">
        <f t="shared" si="60"/>
        <v>25</v>
      </c>
      <c r="N447" s="8">
        <f t="shared" si="61"/>
        <v>0</v>
      </c>
      <c r="O447" s="8">
        <f t="shared" si="62"/>
        <v>0</v>
      </c>
      <c r="P447" s="8">
        <f t="shared" si="63"/>
        <v>100</v>
      </c>
      <c r="Q447" s="9">
        <f t="shared" si="64"/>
        <v>23.75</v>
      </c>
      <c r="R447" s="9">
        <f t="shared" si="65"/>
        <v>30</v>
      </c>
      <c r="S447" s="9">
        <f t="shared" si="66"/>
        <v>48.75</v>
      </c>
      <c r="T447" s="9">
        <f t="shared" si="67"/>
        <v>31.25</v>
      </c>
      <c r="U447" s="8">
        <f t="shared" si="68"/>
        <v>34.166666666666664</v>
      </c>
      <c r="V447" s="8">
        <f t="shared" si="69"/>
        <v>33.4375</v>
      </c>
    </row>
    <row r="448" spans="1:22" ht="13.5" x14ac:dyDescent="0.25">
      <c r="A448" s="3">
        <f>RSI!A448</f>
        <v>42660</v>
      </c>
      <c r="B448" s="2">
        <f>RSI!B448</f>
        <v>1.7655000000000001</v>
      </c>
      <c r="C448" s="2">
        <f>RSI!I448</f>
        <v>56.841722981825036</v>
      </c>
      <c r="D448" s="2">
        <f>MACD!E448</f>
        <v>-1.4897967843470195E-3</v>
      </c>
      <c r="E448" s="2">
        <f>MACD!F448</f>
        <v>2.9108266294009828E-3</v>
      </c>
      <c r="F448" s="2">
        <f>'Moving Avg'!D448</f>
        <v>1.77136</v>
      </c>
      <c r="G448" s="2">
        <f>'Moving Avg'!F448</f>
        <v>1.7423300000000002</v>
      </c>
      <c r="H448" s="2">
        <f>'Moving Avg'!G448</f>
        <v>1.6869019999999995</v>
      </c>
      <c r="I448" s="2">
        <f>'Moving Avg'!H448</f>
        <v>1.7790159999999999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  <c r="M448" s="8">
        <f t="shared" si="60"/>
        <v>25</v>
      </c>
      <c r="N448" s="8">
        <f t="shared" si="61"/>
        <v>45</v>
      </c>
      <c r="O448" s="8">
        <f t="shared" si="62"/>
        <v>0</v>
      </c>
      <c r="P448" s="8">
        <f t="shared" si="63"/>
        <v>100</v>
      </c>
      <c r="Q448" s="9">
        <f t="shared" si="64"/>
        <v>39.5</v>
      </c>
      <c r="R448" s="9">
        <f t="shared" si="65"/>
        <v>39</v>
      </c>
      <c r="S448" s="9">
        <f t="shared" si="66"/>
        <v>55.5</v>
      </c>
      <c r="T448" s="9">
        <f t="shared" si="67"/>
        <v>42.5</v>
      </c>
      <c r="U448" s="8">
        <f t="shared" si="68"/>
        <v>44.666666666666664</v>
      </c>
      <c r="V448" s="8">
        <f t="shared" si="69"/>
        <v>44.125</v>
      </c>
    </row>
    <row r="449" spans="1:22" ht="13.5" x14ac:dyDescent="0.25">
      <c r="A449" s="3">
        <f>RSI!A449</f>
        <v>42661</v>
      </c>
      <c r="B449" s="2">
        <f>RSI!B449</f>
        <v>1.7479</v>
      </c>
      <c r="C449" s="2">
        <f>RSI!I449</f>
        <v>53.47034704514811</v>
      </c>
      <c r="D449" s="2">
        <f>MACD!E449</f>
        <v>-5.142859056024518E-3</v>
      </c>
      <c r="E449" s="2">
        <f>MACD!F449</f>
        <v>1.3000894923158827E-3</v>
      </c>
      <c r="F449" s="2">
        <f>'Moving Avg'!D449</f>
        <v>1.7666600000000003</v>
      </c>
      <c r="G449" s="2">
        <f>'Moving Avg'!F449</f>
        <v>1.7435050000000001</v>
      </c>
      <c r="H449" s="2">
        <f>'Moving Avg'!G449</f>
        <v>1.6890139999999993</v>
      </c>
      <c r="I449" s="2">
        <f>'Moving Avg'!H449</f>
        <v>1.7776965000000002</v>
      </c>
      <c r="J449" s="6" t="str">
        <f>OBV!F449</f>
        <v>BEARISH</v>
      </c>
      <c r="K449" s="6" t="str">
        <f>OBV!G449</f>
        <v>WEAK</v>
      </c>
      <c r="L449" s="6" t="str">
        <f>OBV!H449</f>
        <v>CONFIRMED BEARISH</v>
      </c>
      <c r="M449" s="8">
        <f t="shared" si="60"/>
        <v>25</v>
      </c>
      <c r="N449" s="8">
        <f t="shared" si="61"/>
        <v>45</v>
      </c>
      <c r="O449" s="8">
        <f t="shared" si="62"/>
        <v>0</v>
      </c>
      <c r="P449" s="8">
        <f t="shared" si="63"/>
        <v>0</v>
      </c>
      <c r="Q449" s="9">
        <f t="shared" si="64"/>
        <v>24.5</v>
      </c>
      <c r="R449" s="9">
        <f t="shared" si="65"/>
        <v>14</v>
      </c>
      <c r="S449" s="9">
        <f t="shared" si="66"/>
        <v>10.5</v>
      </c>
      <c r="T449" s="9">
        <f t="shared" si="67"/>
        <v>17.5</v>
      </c>
      <c r="U449" s="8">
        <f t="shared" si="68"/>
        <v>16.333333333333332</v>
      </c>
      <c r="V449" s="8">
        <f t="shared" si="69"/>
        <v>16.625</v>
      </c>
    </row>
    <row r="450" spans="1:22" ht="13.5" x14ac:dyDescent="0.25">
      <c r="A450" s="3">
        <f>RSI!A450</f>
        <v>42662</v>
      </c>
      <c r="B450" s="2">
        <f>RSI!B450</f>
        <v>1.7771999999999999</v>
      </c>
      <c r="C450" s="2">
        <f>RSI!I450</f>
        <v>57.942559474685069</v>
      </c>
      <c r="D450" s="2">
        <f>MACD!E450</f>
        <v>-1.2317846772512242E-2</v>
      </c>
      <c r="E450" s="2">
        <f>MACD!F450</f>
        <v>-1.4234977606497425E-3</v>
      </c>
      <c r="F450" s="2">
        <f>'Moving Avg'!D450</f>
        <v>1.7690000000000001</v>
      </c>
      <c r="G450" s="2">
        <f>'Moving Avg'!F450</f>
        <v>1.7443849999999999</v>
      </c>
      <c r="H450" s="2">
        <f>'Moving Avg'!G450</f>
        <v>1.6917119999999992</v>
      </c>
      <c r="I450" s="2">
        <f>'Moving Avg'!H450</f>
        <v>1.7764940000000002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100</v>
      </c>
      <c r="Q450" s="9">
        <f t="shared" si="64"/>
        <v>39.5</v>
      </c>
      <c r="R450" s="9">
        <f t="shared" si="65"/>
        <v>39</v>
      </c>
      <c r="S450" s="9">
        <f t="shared" si="66"/>
        <v>55.5</v>
      </c>
      <c r="T450" s="9">
        <f t="shared" si="67"/>
        <v>42.5</v>
      </c>
      <c r="U450" s="8">
        <f t="shared" si="68"/>
        <v>44.666666666666664</v>
      </c>
      <c r="V450" s="8">
        <f t="shared" si="69"/>
        <v>44.125</v>
      </c>
    </row>
    <row r="451" spans="1:22" ht="13.5" x14ac:dyDescent="0.25">
      <c r="A451" s="3">
        <f>RSI!A451</f>
        <v>42663</v>
      </c>
      <c r="B451" s="2">
        <f>RSI!B451</f>
        <v>1.7596000000000001</v>
      </c>
      <c r="C451" s="2">
        <f>RSI!I451</f>
        <v>54.550811624844044</v>
      </c>
      <c r="D451" s="2">
        <f>MACD!E451</f>
        <v>-1.1948189322210423E-2</v>
      </c>
      <c r="E451" s="2">
        <f>MACD!F451</f>
        <v>-3.528436072961879E-3</v>
      </c>
      <c r="F451" s="2">
        <f>'Moving Avg'!D451</f>
        <v>1.7689999999999997</v>
      </c>
      <c r="G451" s="2">
        <f>'Moving Avg'!F451</f>
        <v>1.7449699999999997</v>
      </c>
      <c r="H451" s="2">
        <f>'Moving Avg'!G451</f>
        <v>1.6940579999999994</v>
      </c>
      <c r="I451" s="2">
        <f>'Moving Avg'!H451</f>
        <v>1.7752330000000001</v>
      </c>
      <c r="J451" s="6" t="str">
        <f>OBV!F451</f>
        <v>BULLISH</v>
      </c>
      <c r="K451" s="6" t="str">
        <f>OBV!G451</f>
        <v>STRONG</v>
      </c>
      <c r="L451" s="6" t="str">
        <f>OBV!H451</f>
        <v>NEUTRAL</v>
      </c>
      <c r="M451" s="8">
        <f t="shared" si="70"/>
        <v>25</v>
      </c>
      <c r="N451" s="8">
        <f t="shared" si="71"/>
        <v>45</v>
      </c>
      <c r="O451" s="8">
        <f t="shared" si="72"/>
        <v>0</v>
      </c>
      <c r="P451" s="8">
        <f t="shared" si="73"/>
        <v>66</v>
      </c>
      <c r="Q451" s="9">
        <f t="shared" ref="Q451:Q514" si="74">0.35*M451+N451*0.35+O451*0.15+P451*0.15</f>
        <v>34.4</v>
      </c>
      <c r="R451" s="9">
        <f t="shared" ref="R451:R514" si="75">M451*0.2+N451*0.2+O451*0.35+P451*0.25</f>
        <v>30.5</v>
      </c>
      <c r="S451" s="9">
        <f t="shared" ref="S451:S514" si="76">M451*0.15+N451*0.15+O451*0.25+P451*0.45</f>
        <v>40.200000000000003</v>
      </c>
      <c r="T451" s="9">
        <f t="shared" ref="T451:T514" si="77">0.25*SUM(M451:P451)</f>
        <v>34</v>
      </c>
      <c r="U451" s="8">
        <f t="shared" ref="U451:U514" si="78">SUM(Q451:S451)/3</f>
        <v>35.033333333333339</v>
      </c>
      <c r="V451" s="8">
        <f t="shared" ref="V451:V514" si="79">SUM(Q451:T451)/4</f>
        <v>34.775000000000006</v>
      </c>
    </row>
    <row r="452" spans="1:22" ht="13.5" x14ac:dyDescent="0.25">
      <c r="A452" s="3">
        <f>RSI!A452</f>
        <v>42664</v>
      </c>
      <c r="B452" s="2">
        <f>RSI!B452</f>
        <v>1.7596000000000001</v>
      </c>
      <c r="C452" s="2">
        <f>RSI!I452</f>
        <v>54.550811624844044</v>
      </c>
      <c r="D452" s="2">
        <f>MACD!E452</f>
        <v>-1.7204461242091185E-2</v>
      </c>
      <c r="E452" s="2">
        <f>MACD!F452</f>
        <v>-6.2636411067877405E-3</v>
      </c>
      <c r="F452" s="2">
        <f>'Moving Avg'!D452</f>
        <v>1.7619599999999997</v>
      </c>
      <c r="G452" s="2">
        <f>'Moving Avg'!F452</f>
        <v>1.745555</v>
      </c>
      <c r="H452" s="2">
        <f>'Moving Avg'!G452</f>
        <v>1.696404</v>
      </c>
      <c r="I452" s="2">
        <f>'Moving Avg'!H452</f>
        <v>1.7735320000000001</v>
      </c>
      <c r="J452" s="6" t="str">
        <f>OBV!F452</f>
        <v>BULLISH</v>
      </c>
      <c r="K452" s="6" t="str">
        <f>OBV!G452</f>
        <v>STRONG</v>
      </c>
      <c r="L452" s="6" t="str">
        <f>OBV!H452</f>
        <v>BULLISH DIVERGENCE</v>
      </c>
      <c r="M452" s="8">
        <f t="shared" si="70"/>
        <v>25</v>
      </c>
      <c r="N452" s="8">
        <f t="shared" si="71"/>
        <v>45</v>
      </c>
      <c r="O452" s="8">
        <f t="shared" si="72"/>
        <v>0</v>
      </c>
      <c r="P452" s="8">
        <f t="shared" si="73"/>
        <v>83</v>
      </c>
      <c r="Q452" s="9">
        <f t="shared" si="74"/>
        <v>36.950000000000003</v>
      </c>
      <c r="R452" s="9">
        <f t="shared" si="75"/>
        <v>34.75</v>
      </c>
      <c r="S452" s="9">
        <f t="shared" si="76"/>
        <v>47.85</v>
      </c>
      <c r="T452" s="9">
        <f t="shared" si="77"/>
        <v>38.25</v>
      </c>
      <c r="U452" s="8">
        <f t="shared" si="78"/>
        <v>39.85</v>
      </c>
      <c r="V452" s="8">
        <f t="shared" si="79"/>
        <v>39.450000000000003</v>
      </c>
    </row>
    <row r="453" spans="1:22" ht="13.5" x14ac:dyDescent="0.25">
      <c r="A453" s="3">
        <f>RSI!A453</f>
        <v>42667</v>
      </c>
      <c r="B453" s="2">
        <f>RSI!B453</f>
        <v>1.7714000000000001</v>
      </c>
      <c r="C453" s="2">
        <f>RSI!I453</f>
        <v>56.529420789012654</v>
      </c>
      <c r="D453" s="2">
        <f>MACD!E453</f>
        <v>-1.8160748800492676E-2</v>
      </c>
      <c r="E453" s="2">
        <f>MACD!F453</f>
        <v>-8.6430626455287277E-3</v>
      </c>
      <c r="F453" s="2">
        <f>'Moving Avg'!D453</f>
        <v>1.7631399999999999</v>
      </c>
      <c r="G453" s="2">
        <f>'Moving Avg'!F453</f>
        <v>1.7467300000000001</v>
      </c>
      <c r="H453" s="2">
        <f>'Moving Avg'!G453</f>
        <v>1.699924</v>
      </c>
      <c r="I453" s="2">
        <f>'Moving Avg'!H453</f>
        <v>1.7718310000000002</v>
      </c>
      <c r="J453" s="6" t="str">
        <f>OBV!F453</f>
        <v>BULLISH</v>
      </c>
      <c r="K453" s="6" t="str">
        <f>OBV!G453</f>
        <v>STRONG</v>
      </c>
      <c r="L453" s="6" t="str">
        <f>OBV!H453</f>
        <v>CONFIRMED BULLISH</v>
      </c>
      <c r="M453" s="8">
        <f t="shared" si="70"/>
        <v>25</v>
      </c>
      <c r="N453" s="8">
        <f t="shared" si="71"/>
        <v>45</v>
      </c>
      <c r="O453" s="8">
        <f t="shared" si="72"/>
        <v>0</v>
      </c>
      <c r="P453" s="8">
        <f t="shared" si="73"/>
        <v>100</v>
      </c>
      <c r="Q453" s="9">
        <f t="shared" si="74"/>
        <v>39.5</v>
      </c>
      <c r="R453" s="9">
        <f t="shared" si="75"/>
        <v>39</v>
      </c>
      <c r="S453" s="9">
        <f t="shared" si="76"/>
        <v>55.5</v>
      </c>
      <c r="T453" s="9">
        <f t="shared" si="77"/>
        <v>42.5</v>
      </c>
      <c r="U453" s="8">
        <f t="shared" si="78"/>
        <v>44.666666666666664</v>
      </c>
      <c r="V453" s="8">
        <f t="shared" si="79"/>
        <v>44.125</v>
      </c>
    </row>
    <row r="454" spans="1:22" ht="13.5" x14ac:dyDescent="0.25">
      <c r="A454" s="3">
        <f>RSI!A454</f>
        <v>42668</v>
      </c>
      <c r="B454" s="2">
        <f>RSI!B454</f>
        <v>1.7479</v>
      </c>
      <c r="C454" s="2">
        <f>RSI!I454</f>
        <v>51.702034469062994</v>
      </c>
      <c r="D454" s="2">
        <f>MACD!E454</f>
        <v>-1.1107575248807011E-2</v>
      </c>
      <c r="E454" s="2">
        <f>MACD!F454</f>
        <v>-9.1359651661843851E-3</v>
      </c>
      <c r="F454" s="2">
        <f>'Moving Avg'!D454</f>
        <v>1.7631399999999999</v>
      </c>
      <c r="G454" s="2">
        <f>'Moving Avg'!F454</f>
        <v>1.746435</v>
      </c>
      <c r="H454" s="2">
        <f>'Moving Avg'!G454</f>
        <v>1.7021520000000001</v>
      </c>
      <c r="I454" s="2">
        <f>'Moving Avg'!H454</f>
        <v>1.7700715000000002</v>
      </c>
      <c r="J454" s="6" t="str">
        <f>OBV!F454</f>
        <v>BULLISH</v>
      </c>
      <c r="K454" s="6" t="str">
        <f>OBV!G454</f>
        <v>STRONG</v>
      </c>
      <c r="L454" s="6" t="str">
        <f>OBV!H454</f>
        <v>NEUTRAL</v>
      </c>
      <c r="M454" s="8">
        <f t="shared" si="70"/>
        <v>25</v>
      </c>
      <c r="N454" s="8">
        <f t="shared" si="71"/>
        <v>45</v>
      </c>
      <c r="O454" s="8">
        <f t="shared" si="72"/>
        <v>0</v>
      </c>
      <c r="P454" s="8">
        <f t="shared" si="73"/>
        <v>66</v>
      </c>
      <c r="Q454" s="9">
        <f t="shared" si="74"/>
        <v>34.4</v>
      </c>
      <c r="R454" s="9">
        <f t="shared" si="75"/>
        <v>30.5</v>
      </c>
      <c r="S454" s="9">
        <f t="shared" si="76"/>
        <v>40.200000000000003</v>
      </c>
      <c r="T454" s="9">
        <f t="shared" si="77"/>
        <v>34</v>
      </c>
      <c r="U454" s="8">
        <f t="shared" si="78"/>
        <v>35.033333333333339</v>
      </c>
      <c r="V454" s="8">
        <f t="shared" si="79"/>
        <v>34.775000000000006</v>
      </c>
    </row>
    <row r="455" spans="1:22" ht="13.5" x14ac:dyDescent="0.25">
      <c r="A455" s="3">
        <f>RSI!A455</f>
        <v>42669</v>
      </c>
      <c r="B455" s="2">
        <f>RSI!B455</f>
        <v>1.7479</v>
      </c>
      <c r="C455" s="2">
        <f>RSI!I455</f>
        <v>51.702034469062987</v>
      </c>
      <c r="D455" s="2">
        <f>MACD!E455</f>
        <v>-6.0948885601781466E-3</v>
      </c>
      <c r="E455" s="2">
        <f>MACD!F455</f>
        <v>-8.5277498449831384E-3</v>
      </c>
      <c r="F455" s="2">
        <f>'Moving Avg'!D455</f>
        <v>1.7572800000000002</v>
      </c>
      <c r="G455" s="2">
        <f>'Moving Avg'!F455</f>
        <v>1.7461399999999998</v>
      </c>
      <c r="H455" s="2">
        <f>'Moving Avg'!G455</f>
        <v>1.7043800000000002</v>
      </c>
      <c r="I455" s="2">
        <f>'Moving Avg'!H455</f>
        <v>1.7683120000000003</v>
      </c>
      <c r="J455" s="6" t="str">
        <f>OBV!F455</f>
        <v>BULLISH</v>
      </c>
      <c r="K455" s="6" t="str">
        <f>OBV!G455</f>
        <v>NEUTRAL</v>
      </c>
      <c r="L455" s="6" t="str">
        <f>OBV!H455</f>
        <v>BULLISH DIVERGENCE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66.5</v>
      </c>
      <c r="Q455" s="9">
        <f t="shared" si="74"/>
        <v>18.725000000000001</v>
      </c>
      <c r="R455" s="9">
        <f t="shared" si="75"/>
        <v>21.625</v>
      </c>
      <c r="S455" s="9">
        <f t="shared" si="76"/>
        <v>33.674999999999997</v>
      </c>
      <c r="T455" s="9">
        <f t="shared" si="77"/>
        <v>22.875</v>
      </c>
      <c r="U455" s="8">
        <f t="shared" si="78"/>
        <v>24.675000000000001</v>
      </c>
      <c r="V455" s="8">
        <f t="shared" si="79"/>
        <v>24.225000000000001</v>
      </c>
    </row>
    <row r="456" spans="1:22" ht="13.5" x14ac:dyDescent="0.25">
      <c r="A456" s="3">
        <f>RSI!A456</f>
        <v>42670</v>
      </c>
      <c r="B456" s="2">
        <f>RSI!B456</f>
        <v>1.7243999999999999</v>
      </c>
      <c r="C456" s="2">
        <f>RSI!I456</f>
        <v>47.042941701239961</v>
      </c>
      <c r="D456" s="2">
        <f>MACD!E456</f>
        <v>-1.0644942763784471E-3</v>
      </c>
      <c r="E456" s="2">
        <f>MACD!F456</f>
        <v>-7.0350987312622001E-3</v>
      </c>
      <c r="F456" s="2">
        <f>'Moving Avg'!D456</f>
        <v>1.7502399999999998</v>
      </c>
      <c r="G456" s="2">
        <f>'Moving Avg'!F456</f>
        <v>1.7455500000000002</v>
      </c>
      <c r="H456" s="2">
        <f>'Moving Avg'!G456</f>
        <v>1.7061380000000002</v>
      </c>
      <c r="I456" s="2">
        <f>'Moving Avg'!H456</f>
        <v>1.7664350000000002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16.5</v>
      </c>
      <c r="Q456" s="9">
        <f t="shared" si="74"/>
        <v>11.225</v>
      </c>
      <c r="R456" s="9">
        <f t="shared" si="75"/>
        <v>9.125</v>
      </c>
      <c r="S456" s="9">
        <f t="shared" si="76"/>
        <v>11.175000000000001</v>
      </c>
      <c r="T456" s="9">
        <f t="shared" si="77"/>
        <v>10.375</v>
      </c>
      <c r="U456" s="8">
        <f t="shared" si="78"/>
        <v>10.508333333333335</v>
      </c>
      <c r="V456" s="8">
        <f t="shared" si="79"/>
        <v>10.475000000000001</v>
      </c>
    </row>
    <row r="457" spans="1:22" ht="13.5" x14ac:dyDescent="0.25">
      <c r="A457" s="3">
        <f>RSI!A457</f>
        <v>42671</v>
      </c>
      <c r="B457" s="2">
        <f>RSI!B457</f>
        <v>1.7479</v>
      </c>
      <c r="C457" s="2">
        <f>RSI!I457</f>
        <v>51.72759391507654</v>
      </c>
      <c r="D457" s="2">
        <f>MACD!E457</f>
        <v>6.9646122910016484E-3</v>
      </c>
      <c r="E457" s="2">
        <f>MACD!F457</f>
        <v>-4.2351565268094306E-3</v>
      </c>
      <c r="F457" s="2">
        <f>'Moving Avg'!D457</f>
        <v>1.7479000000000002</v>
      </c>
      <c r="G457" s="2">
        <f>'Moving Avg'!F457</f>
        <v>1.7458450000000003</v>
      </c>
      <c r="H457" s="2">
        <f>'Moving Avg'!G457</f>
        <v>1.7084840000000003</v>
      </c>
      <c r="I457" s="2">
        <f>'Moving Avg'!H457</f>
        <v>1.7647340000000005</v>
      </c>
      <c r="J457" s="6" t="str">
        <f>OBV!F457</f>
        <v>BULLISH</v>
      </c>
      <c r="K457" s="6" t="str">
        <f>OBV!G457</f>
        <v>STRONG</v>
      </c>
      <c r="L457" s="6" t="str">
        <f>OBV!H457</f>
        <v>BULLISH DIVERGENCE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83</v>
      </c>
      <c r="Q457" s="9">
        <f t="shared" si="74"/>
        <v>21.2</v>
      </c>
      <c r="R457" s="9">
        <f t="shared" si="75"/>
        <v>25.75</v>
      </c>
      <c r="S457" s="9">
        <f t="shared" si="76"/>
        <v>41.1</v>
      </c>
      <c r="T457" s="9">
        <f t="shared" si="77"/>
        <v>27</v>
      </c>
      <c r="U457" s="8">
        <f t="shared" si="78"/>
        <v>29.350000000000005</v>
      </c>
      <c r="V457" s="8">
        <f t="shared" si="79"/>
        <v>28.762500000000003</v>
      </c>
    </row>
    <row r="458" spans="1:22" ht="13.5" x14ac:dyDescent="0.25">
      <c r="A458" s="3">
        <f>RSI!A458</f>
        <v>42674</v>
      </c>
      <c r="B458" s="2">
        <f>RSI!B458</f>
        <v>1.7479</v>
      </c>
      <c r="C458" s="2">
        <f>RSI!I458</f>
        <v>51.72759391507654</v>
      </c>
      <c r="D458" s="2">
        <f>MACD!E458</f>
        <v>9.2026346752338561E-3</v>
      </c>
      <c r="E458" s="2">
        <f>MACD!F458</f>
        <v>-1.5475982864007736E-3</v>
      </c>
      <c r="F458" s="2">
        <f>'Moving Avg'!D458</f>
        <v>1.7431999999999999</v>
      </c>
      <c r="G458" s="2">
        <f>'Moving Avg'!F458</f>
        <v>1.7484850000000001</v>
      </c>
      <c r="H458" s="2">
        <f>'Moving Avg'!G458</f>
        <v>1.7108300000000003</v>
      </c>
      <c r="I458" s="2">
        <f>'Moving Avg'!H458</f>
        <v>1.7632090000000007</v>
      </c>
      <c r="J458" s="6" t="str">
        <f>OBV!F458</f>
        <v>BULLISH</v>
      </c>
      <c r="K458" s="6" t="str">
        <f>OBV!G458</f>
        <v>NEUTRAL</v>
      </c>
      <c r="L458" s="6" t="str">
        <f>OBV!H458</f>
        <v>BULLISH DIVERGENCE</v>
      </c>
      <c r="M458" s="8">
        <f t="shared" si="70"/>
        <v>25</v>
      </c>
      <c r="N458" s="8">
        <f t="shared" si="71"/>
        <v>0</v>
      </c>
      <c r="O458" s="8">
        <f t="shared" si="72"/>
        <v>0</v>
      </c>
      <c r="P458" s="8">
        <f t="shared" si="73"/>
        <v>66.5</v>
      </c>
      <c r="Q458" s="9">
        <f t="shared" si="74"/>
        <v>18.725000000000001</v>
      </c>
      <c r="R458" s="9">
        <f t="shared" si="75"/>
        <v>21.625</v>
      </c>
      <c r="S458" s="9">
        <f t="shared" si="76"/>
        <v>33.674999999999997</v>
      </c>
      <c r="T458" s="9">
        <f t="shared" si="77"/>
        <v>22.875</v>
      </c>
      <c r="U458" s="8">
        <f t="shared" si="78"/>
        <v>24.675000000000001</v>
      </c>
      <c r="V458" s="8">
        <f t="shared" si="79"/>
        <v>24.225000000000001</v>
      </c>
    </row>
    <row r="459" spans="1:22" ht="13.5" x14ac:dyDescent="0.25">
      <c r="A459" s="3">
        <f>RSI!A459</f>
        <v>42675</v>
      </c>
      <c r="B459" s="2">
        <f>RSI!B459</f>
        <v>1.7655000000000001</v>
      </c>
      <c r="C459" s="2">
        <f>RSI!I459</f>
        <v>55.172019810909575</v>
      </c>
      <c r="D459" s="2">
        <f>MACD!E459</f>
        <v>7.0403714756981373E-3</v>
      </c>
      <c r="E459" s="2">
        <f>MACD!F459</f>
        <v>1.6999566601900865E-4</v>
      </c>
      <c r="F459" s="2">
        <f>'Moving Avg'!D459</f>
        <v>1.7467199999999998</v>
      </c>
      <c r="G459" s="2">
        <f>'Moving Avg'!F459</f>
        <v>1.751125</v>
      </c>
      <c r="H459" s="2">
        <f>'Moving Avg'!G459</f>
        <v>1.7135280000000004</v>
      </c>
      <c r="I459" s="2">
        <f>'Moving Avg'!H459</f>
        <v>1.7620655000000012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  <c r="M459" s="8">
        <f t="shared" si="70"/>
        <v>25</v>
      </c>
      <c r="N459" s="8">
        <f t="shared" si="71"/>
        <v>0</v>
      </c>
      <c r="O459" s="8">
        <f t="shared" si="72"/>
        <v>0</v>
      </c>
      <c r="P459" s="8">
        <f t="shared" si="73"/>
        <v>100</v>
      </c>
      <c r="Q459" s="9">
        <f t="shared" si="74"/>
        <v>23.75</v>
      </c>
      <c r="R459" s="9">
        <f t="shared" si="75"/>
        <v>30</v>
      </c>
      <c r="S459" s="9">
        <f t="shared" si="76"/>
        <v>48.75</v>
      </c>
      <c r="T459" s="9">
        <f t="shared" si="77"/>
        <v>31.25</v>
      </c>
      <c r="U459" s="8">
        <f t="shared" si="78"/>
        <v>34.166666666666664</v>
      </c>
      <c r="V459" s="8">
        <f t="shared" si="79"/>
        <v>33.4375</v>
      </c>
    </row>
    <row r="460" spans="1:22" ht="13.5" x14ac:dyDescent="0.25">
      <c r="A460" s="3">
        <f>RSI!A460</f>
        <v>42676</v>
      </c>
      <c r="B460" s="2">
        <f>RSI!B460</f>
        <v>1.7830999999999999</v>
      </c>
      <c r="C460" s="2">
        <f>RSI!I460</f>
        <v>58.370911150770517</v>
      </c>
      <c r="D460" s="2">
        <f>MACD!E460</f>
        <v>8.2694772712104125E-3</v>
      </c>
      <c r="E460" s="2">
        <f>MACD!F460</f>
        <v>1.7898919870572895E-3</v>
      </c>
      <c r="F460" s="2">
        <f>'Moving Avg'!D460</f>
        <v>1.7537600000000002</v>
      </c>
      <c r="G460" s="2">
        <f>'Moving Avg'!F460</f>
        <v>1.7552299999999998</v>
      </c>
      <c r="H460" s="2">
        <f>'Moving Avg'!G460</f>
        <v>1.7165780000000004</v>
      </c>
      <c r="I460" s="2">
        <f>'Moving Avg'!H460</f>
        <v>1.7608340000000009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  <c r="M460" s="8">
        <f t="shared" si="70"/>
        <v>25</v>
      </c>
      <c r="N460" s="8">
        <f t="shared" si="71"/>
        <v>0</v>
      </c>
      <c r="O460" s="8">
        <f t="shared" si="72"/>
        <v>0</v>
      </c>
      <c r="P460" s="8">
        <f t="shared" si="73"/>
        <v>100</v>
      </c>
      <c r="Q460" s="9">
        <f t="shared" si="74"/>
        <v>23.75</v>
      </c>
      <c r="R460" s="9">
        <f t="shared" si="75"/>
        <v>30</v>
      </c>
      <c r="S460" s="9">
        <f t="shared" si="76"/>
        <v>48.75</v>
      </c>
      <c r="T460" s="9">
        <f t="shared" si="77"/>
        <v>31.25</v>
      </c>
      <c r="U460" s="8">
        <f t="shared" si="78"/>
        <v>34.166666666666664</v>
      </c>
      <c r="V460" s="8">
        <f t="shared" si="79"/>
        <v>33.4375</v>
      </c>
    </row>
    <row r="461" spans="1:22" ht="13.5" x14ac:dyDescent="0.25">
      <c r="A461" s="3">
        <f>RSI!A461</f>
        <v>42677</v>
      </c>
      <c r="B461" s="2">
        <f>RSI!B461</f>
        <v>1.8242</v>
      </c>
      <c r="C461" s="2">
        <f>RSI!I461</f>
        <v>64.704915784748152</v>
      </c>
      <c r="D461" s="2">
        <f>MACD!E461</f>
        <v>3.3188396207293192E-3</v>
      </c>
      <c r="E461" s="2">
        <f>MACD!F461</f>
        <v>2.0956815137916957E-3</v>
      </c>
      <c r="F461" s="2">
        <f>'Moving Avg'!D461</f>
        <v>1.7737200000000002</v>
      </c>
      <c r="G461" s="2">
        <f>'Moving Avg'!F461</f>
        <v>1.75963</v>
      </c>
      <c r="H461" s="2">
        <f>'Moving Avg'!G461</f>
        <v>1.7202160000000004</v>
      </c>
      <c r="I461" s="2">
        <f>'Moving Avg'!H461</f>
        <v>1.760101000000001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100</v>
      </c>
      <c r="Q461" s="9">
        <f t="shared" si="74"/>
        <v>31.25</v>
      </c>
      <c r="R461" s="9">
        <f t="shared" si="75"/>
        <v>47.5</v>
      </c>
      <c r="S461" s="9">
        <f t="shared" si="76"/>
        <v>61.25</v>
      </c>
      <c r="T461" s="9">
        <f t="shared" si="77"/>
        <v>43.75</v>
      </c>
      <c r="U461" s="8">
        <f t="shared" si="78"/>
        <v>46.666666666666664</v>
      </c>
      <c r="V461" s="8">
        <f t="shared" si="79"/>
        <v>45.9375</v>
      </c>
    </row>
    <row r="462" spans="1:22" ht="13.5" x14ac:dyDescent="0.25">
      <c r="A462" s="3">
        <f>RSI!A462</f>
        <v>42678</v>
      </c>
      <c r="B462" s="2">
        <f>RSI!B462</f>
        <v>1.83</v>
      </c>
      <c r="C462" s="2">
        <f>RSI!I462</f>
        <v>65.502613810011184</v>
      </c>
      <c r="D462" s="2">
        <f>MACD!E462</f>
        <v>-1.7634985911374468E-3</v>
      </c>
      <c r="E462" s="2">
        <f>MACD!F462</f>
        <v>1.3238454928058672E-3</v>
      </c>
      <c r="F462" s="2">
        <f>'Moving Avg'!D462</f>
        <v>1.7901400000000003</v>
      </c>
      <c r="G462" s="2">
        <f>'Moving Avg'!F462</f>
        <v>1.7660800000000001</v>
      </c>
      <c r="H462" s="2">
        <f>'Moving Avg'!G462</f>
        <v>1.7249080000000003</v>
      </c>
      <c r="I462" s="2">
        <f>'Moving Avg'!H462</f>
        <v>1.7598370000000012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  <c r="M462" s="8">
        <f t="shared" si="70"/>
        <v>25</v>
      </c>
      <c r="N462" s="8">
        <f t="shared" si="71"/>
        <v>45</v>
      </c>
      <c r="O462" s="8">
        <f t="shared" si="72"/>
        <v>50</v>
      </c>
      <c r="P462" s="8">
        <f t="shared" si="73"/>
        <v>100</v>
      </c>
      <c r="Q462" s="9">
        <f t="shared" si="74"/>
        <v>47</v>
      </c>
      <c r="R462" s="9">
        <f t="shared" si="75"/>
        <v>56.5</v>
      </c>
      <c r="S462" s="9">
        <f t="shared" si="76"/>
        <v>68</v>
      </c>
      <c r="T462" s="9">
        <f t="shared" si="77"/>
        <v>55</v>
      </c>
      <c r="U462" s="8">
        <f t="shared" si="78"/>
        <v>57.166666666666664</v>
      </c>
      <c r="V462" s="8">
        <f t="shared" si="79"/>
        <v>56.625</v>
      </c>
    </row>
    <row r="463" spans="1:22" ht="13.5" x14ac:dyDescent="0.25">
      <c r="A463" s="3">
        <f>RSI!A463</f>
        <v>42681</v>
      </c>
      <c r="B463" s="2">
        <f>RSI!B463</f>
        <v>1.83</v>
      </c>
      <c r="C463" s="2">
        <f>RSI!I463</f>
        <v>65.502613810011184</v>
      </c>
      <c r="D463" s="2">
        <f>MACD!E463</f>
        <v>-4.712185240422162E-3</v>
      </c>
      <c r="E463" s="2">
        <f>MACD!F463</f>
        <v>1.1663934616026146E-4</v>
      </c>
      <c r="F463" s="2">
        <f>'Moving Avg'!D463</f>
        <v>1.8065599999999999</v>
      </c>
      <c r="G463" s="2">
        <f>'Moving Avg'!F463</f>
        <v>1.7710650000000006</v>
      </c>
      <c r="H463" s="2">
        <f>'Moving Avg'!G463</f>
        <v>1.7290140000000005</v>
      </c>
      <c r="I463" s="2">
        <f>'Moving Avg'!H463</f>
        <v>1.7595145000000008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  <c r="M463" s="8">
        <f t="shared" si="70"/>
        <v>25</v>
      </c>
      <c r="N463" s="8">
        <f t="shared" si="71"/>
        <v>45</v>
      </c>
      <c r="O463" s="8">
        <f t="shared" si="72"/>
        <v>50</v>
      </c>
      <c r="P463" s="8">
        <f t="shared" si="73"/>
        <v>100</v>
      </c>
      <c r="Q463" s="9">
        <f t="shared" si="74"/>
        <v>47</v>
      </c>
      <c r="R463" s="9">
        <f t="shared" si="75"/>
        <v>56.5</v>
      </c>
      <c r="S463" s="9">
        <f t="shared" si="76"/>
        <v>68</v>
      </c>
      <c r="T463" s="9">
        <f t="shared" si="77"/>
        <v>55</v>
      </c>
      <c r="U463" s="8">
        <f t="shared" si="78"/>
        <v>57.166666666666664</v>
      </c>
      <c r="V463" s="8">
        <f t="shared" si="79"/>
        <v>56.625</v>
      </c>
    </row>
    <row r="464" spans="1:22" ht="13.5" x14ac:dyDescent="0.25">
      <c r="A464" s="3">
        <f>RSI!A464</f>
        <v>42682</v>
      </c>
      <c r="B464" s="2">
        <f>RSI!B464</f>
        <v>1.8945000000000001</v>
      </c>
      <c r="C464" s="2">
        <f>RSI!I464</f>
        <v>73.288716663020224</v>
      </c>
      <c r="D464" s="2">
        <f>MACD!E464</f>
        <v>-1.6029678367463607E-2</v>
      </c>
      <c r="E464" s="2">
        <f>MACD!F464</f>
        <v>-3.1126241965645125E-3</v>
      </c>
      <c r="F464" s="2">
        <f>'Moving Avg'!D464</f>
        <v>1.8323600000000002</v>
      </c>
      <c r="G464" s="2">
        <f>'Moving Avg'!F464</f>
        <v>1.7772200000000005</v>
      </c>
      <c r="H464" s="2">
        <f>'Moving Avg'!G464</f>
        <v>1.7340580000000003</v>
      </c>
      <c r="I464" s="2">
        <f>'Moving Avg'!H464</f>
        <v>1.7599250000000006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  <c r="M464" s="8">
        <f t="shared" si="70"/>
        <v>0</v>
      </c>
      <c r="N464" s="8">
        <f t="shared" si="71"/>
        <v>45</v>
      </c>
      <c r="O464" s="8">
        <f t="shared" si="72"/>
        <v>50</v>
      </c>
      <c r="P464" s="8">
        <f t="shared" si="73"/>
        <v>100</v>
      </c>
      <c r="Q464" s="9">
        <f t="shared" si="74"/>
        <v>38.25</v>
      </c>
      <c r="R464" s="9">
        <f t="shared" si="75"/>
        <v>51.5</v>
      </c>
      <c r="S464" s="9">
        <f t="shared" si="76"/>
        <v>64.25</v>
      </c>
      <c r="T464" s="9">
        <f t="shared" si="77"/>
        <v>48.75</v>
      </c>
      <c r="U464" s="8">
        <f t="shared" si="78"/>
        <v>51.333333333333336</v>
      </c>
      <c r="V464" s="8">
        <f t="shared" si="79"/>
        <v>50.6875</v>
      </c>
    </row>
    <row r="465" spans="1:22" ht="13.5" x14ac:dyDescent="0.25">
      <c r="A465" s="3">
        <f>RSI!A465</f>
        <v>42683</v>
      </c>
      <c r="B465" s="2">
        <f>RSI!B465</f>
        <v>1.9883999999999999</v>
      </c>
      <c r="C465" s="2">
        <f>RSI!I465</f>
        <v>80.270193871624329</v>
      </c>
      <c r="D465" s="2">
        <f>MACD!E465</f>
        <v>-3.3340196591014726E-2</v>
      </c>
      <c r="E465" s="2">
        <f>MACD!F465</f>
        <v>-9.1581386754545566E-3</v>
      </c>
      <c r="F465" s="2">
        <f>'Moving Avg'!D465</f>
        <v>1.8734200000000001</v>
      </c>
      <c r="G465" s="2">
        <f>'Moving Avg'!F465</f>
        <v>1.7883650000000002</v>
      </c>
      <c r="H465" s="2">
        <f>'Moving Avg'!G465</f>
        <v>1.7419180000000003</v>
      </c>
      <c r="I465" s="2">
        <f>'Moving Avg'!H465</f>
        <v>1.7608050000000006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0"/>
        <v>0</v>
      </c>
      <c r="N465" s="8">
        <f t="shared" si="71"/>
        <v>100</v>
      </c>
      <c r="O465" s="8">
        <f t="shared" si="72"/>
        <v>50</v>
      </c>
      <c r="P465" s="8">
        <f t="shared" si="73"/>
        <v>100</v>
      </c>
      <c r="Q465" s="9">
        <f t="shared" si="74"/>
        <v>57.5</v>
      </c>
      <c r="R465" s="9">
        <f t="shared" si="75"/>
        <v>62.5</v>
      </c>
      <c r="S465" s="9">
        <f t="shared" si="76"/>
        <v>72.5</v>
      </c>
      <c r="T465" s="9">
        <f t="shared" si="77"/>
        <v>62.5</v>
      </c>
      <c r="U465" s="8">
        <f t="shared" si="78"/>
        <v>64.166666666666671</v>
      </c>
      <c r="V465" s="8">
        <f t="shared" si="79"/>
        <v>63.75</v>
      </c>
    </row>
    <row r="466" spans="1:22" ht="13.5" x14ac:dyDescent="0.25">
      <c r="A466" s="3">
        <f>RSI!A466</f>
        <v>42684</v>
      </c>
      <c r="B466" s="2">
        <f>RSI!B466</f>
        <v>2.0059999999999998</v>
      </c>
      <c r="C466" s="2">
        <f>RSI!I466</f>
        <v>81.258926342401935</v>
      </c>
      <c r="D466" s="2">
        <f>MACD!E466</f>
        <v>-5.4182452218116239E-2</v>
      </c>
      <c r="E466" s="2">
        <f>MACD!F466</f>
        <v>-1.8163001383986896E-2</v>
      </c>
      <c r="F466" s="2">
        <f>'Moving Avg'!D466</f>
        <v>1.90978</v>
      </c>
      <c r="G466" s="2">
        <f>'Moving Avg'!F466</f>
        <v>1.8006850000000001</v>
      </c>
      <c r="H466" s="2">
        <f>'Moving Avg'!G466</f>
        <v>1.7497780000000001</v>
      </c>
      <c r="I466" s="2">
        <f>'Moving Avg'!H466</f>
        <v>1.7620370000000005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0"/>
        <v>0</v>
      </c>
      <c r="N466" s="8">
        <f t="shared" si="71"/>
        <v>100</v>
      </c>
      <c r="O466" s="8">
        <f t="shared" si="72"/>
        <v>50</v>
      </c>
      <c r="P466" s="8">
        <f t="shared" si="73"/>
        <v>100</v>
      </c>
      <c r="Q466" s="9">
        <f t="shared" si="74"/>
        <v>57.5</v>
      </c>
      <c r="R466" s="9">
        <f t="shared" si="75"/>
        <v>62.5</v>
      </c>
      <c r="S466" s="9">
        <f t="shared" si="76"/>
        <v>72.5</v>
      </c>
      <c r="T466" s="9">
        <f t="shared" si="77"/>
        <v>62.5</v>
      </c>
      <c r="U466" s="8">
        <f t="shared" si="78"/>
        <v>64.166666666666671</v>
      </c>
      <c r="V466" s="8">
        <f t="shared" si="79"/>
        <v>63.75</v>
      </c>
    </row>
    <row r="467" spans="1:22" ht="13.5" x14ac:dyDescent="0.25">
      <c r="A467" s="3">
        <f>RSI!A467</f>
        <v>42685</v>
      </c>
      <c r="B467" s="2">
        <f>RSI!B467</f>
        <v>2.1116000000000001</v>
      </c>
      <c r="C467" s="2">
        <f>RSI!I467</f>
        <v>85.843092155010993</v>
      </c>
      <c r="D467" s="2">
        <f>MACD!E467</f>
        <v>-7.7310345347974874E-2</v>
      </c>
      <c r="E467" s="2">
        <f>MACD!F467</f>
        <v>-2.9992470176784494E-2</v>
      </c>
      <c r="F467" s="2">
        <f>'Moving Avg'!D467</f>
        <v>1.9661000000000002</v>
      </c>
      <c r="G467" s="2">
        <f>'Moving Avg'!F467</f>
        <v>1.8165249999999999</v>
      </c>
      <c r="H467" s="2">
        <f>'Moving Avg'!G467</f>
        <v>1.7591639999999997</v>
      </c>
      <c r="I467" s="2">
        <f>'Moving Avg'!H467</f>
        <v>1.7637970000000007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0"/>
        <v>0</v>
      </c>
      <c r="N467" s="8">
        <f t="shared" si="71"/>
        <v>100</v>
      </c>
      <c r="O467" s="8">
        <f t="shared" si="72"/>
        <v>50</v>
      </c>
      <c r="P467" s="8">
        <f t="shared" si="73"/>
        <v>100</v>
      </c>
      <c r="Q467" s="9">
        <f t="shared" si="74"/>
        <v>57.5</v>
      </c>
      <c r="R467" s="9">
        <f t="shared" si="75"/>
        <v>62.5</v>
      </c>
      <c r="S467" s="9">
        <f t="shared" si="76"/>
        <v>72.5</v>
      </c>
      <c r="T467" s="9">
        <f t="shared" si="77"/>
        <v>62.5</v>
      </c>
      <c r="U467" s="8">
        <f t="shared" si="78"/>
        <v>64.166666666666671</v>
      </c>
      <c r="V467" s="8">
        <f t="shared" si="79"/>
        <v>63.75</v>
      </c>
    </row>
    <row r="468" spans="1:22" ht="13.5" x14ac:dyDescent="0.25">
      <c r="A468" s="3">
        <f>RSI!A468</f>
        <v>42688</v>
      </c>
      <c r="B468" s="2">
        <f>RSI!B468</f>
        <v>2.1057000000000001</v>
      </c>
      <c r="C468" s="2">
        <f>RSI!I468</f>
        <v>84.598007836388348</v>
      </c>
      <c r="D468" s="2">
        <f>MACD!E468</f>
        <v>-9.8257152269112469E-2</v>
      </c>
      <c r="E468" s="2">
        <f>MACD!F468</f>
        <v>-4.364540659525009E-2</v>
      </c>
      <c r="F468" s="2">
        <f>'Moving Avg'!D468</f>
        <v>2.0212399999999997</v>
      </c>
      <c r="G468" s="2">
        <f>'Moving Avg'!F468</f>
        <v>1.8335349999999999</v>
      </c>
      <c r="H468" s="2">
        <f>'Moving Avg'!G468</f>
        <v>1.7680799999999999</v>
      </c>
      <c r="I468" s="2">
        <f>'Moving Avg'!H468</f>
        <v>1.7655275000000008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0"/>
        <v>0</v>
      </c>
      <c r="N468" s="8">
        <f t="shared" si="71"/>
        <v>100</v>
      </c>
      <c r="O468" s="8">
        <f t="shared" si="72"/>
        <v>50</v>
      </c>
      <c r="P468" s="8">
        <f t="shared" si="73"/>
        <v>100</v>
      </c>
      <c r="Q468" s="9">
        <f t="shared" si="74"/>
        <v>57.5</v>
      </c>
      <c r="R468" s="9">
        <f t="shared" si="75"/>
        <v>62.5</v>
      </c>
      <c r="S468" s="9">
        <f t="shared" si="76"/>
        <v>72.5</v>
      </c>
      <c r="T468" s="9">
        <f t="shared" si="77"/>
        <v>62.5</v>
      </c>
      <c r="U468" s="8">
        <f t="shared" si="78"/>
        <v>64.166666666666671</v>
      </c>
      <c r="V468" s="8">
        <f t="shared" si="79"/>
        <v>63.75</v>
      </c>
    </row>
    <row r="469" spans="1:22" ht="13.5" x14ac:dyDescent="0.25">
      <c r="A469" s="3">
        <f>RSI!A469</f>
        <v>42689</v>
      </c>
      <c r="B469" s="2">
        <f>RSI!B469</f>
        <v>2.0705</v>
      </c>
      <c r="C469" s="2">
        <f>RSI!I469</f>
        <v>77.386380443425224</v>
      </c>
      <c r="D469" s="2">
        <f>MACD!E469</f>
        <v>-0.11231112176836144</v>
      </c>
      <c r="E469" s="2">
        <f>MACD!F469</f>
        <v>-5.7378549629872364E-2</v>
      </c>
      <c r="F469" s="2">
        <f>'Moving Avg'!D469</f>
        <v>2.0564399999999998</v>
      </c>
      <c r="G469" s="2">
        <f>'Moving Avg'!F469</f>
        <v>1.8496650000000003</v>
      </c>
      <c r="H469" s="2">
        <f>'Moving Avg'!G469</f>
        <v>1.776292</v>
      </c>
      <c r="I469" s="2">
        <f>'Moving Avg'!H469</f>
        <v>1.7672285000000008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0"/>
        <v>0</v>
      </c>
      <c r="N469" s="8">
        <f t="shared" si="71"/>
        <v>100</v>
      </c>
      <c r="O469" s="8">
        <f t="shared" si="72"/>
        <v>50</v>
      </c>
      <c r="P469" s="8">
        <f t="shared" si="73"/>
        <v>100</v>
      </c>
      <c r="Q469" s="9">
        <f t="shared" si="74"/>
        <v>57.5</v>
      </c>
      <c r="R469" s="9">
        <f t="shared" si="75"/>
        <v>62.5</v>
      </c>
      <c r="S469" s="9">
        <f t="shared" si="76"/>
        <v>72.5</v>
      </c>
      <c r="T469" s="9">
        <f t="shared" si="77"/>
        <v>62.5</v>
      </c>
      <c r="U469" s="8">
        <f t="shared" si="78"/>
        <v>64.166666666666671</v>
      </c>
      <c r="V469" s="8">
        <f t="shared" si="79"/>
        <v>63.75</v>
      </c>
    </row>
    <row r="470" spans="1:22" ht="13.5" x14ac:dyDescent="0.25">
      <c r="A470" s="3">
        <f>RSI!A470</f>
        <v>42690</v>
      </c>
      <c r="B470" s="2">
        <f>RSI!B470</f>
        <v>2.0293999999999999</v>
      </c>
      <c r="C470" s="2">
        <f>RSI!I470</f>
        <v>69.894357442881287</v>
      </c>
      <c r="D470" s="2">
        <f>MACD!E470</f>
        <v>-0.11976581443280576</v>
      </c>
      <c r="E470" s="2">
        <f>MACD!F470</f>
        <v>-6.9856002590459043E-2</v>
      </c>
      <c r="F470" s="2">
        <f>'Moving Avg'!D470</f>
        <v>2.0646399999999998</v>
      </c>
      <c r="G470" s="2">
        <f>'Moving Avg'!F470</f>
        <v>1.8622750000000003</v>
      </c>
      <c r="H470" s="2">
        <f>'Moving Avg'!G470</f>
        <v>1.7840340000000001</v>
      </c>
      <c r="I470" s="2">
        <f>'Moving Avg'!H470</f>
        <v>1.7682255000000009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0"/>
        <v>25</v>
      </c>
      <c r="N470" s="8">
        <f t="shared" si="71"/>
        <v>100</v>
      </c>
      <c r="O470" s="8">
        <f t="shared" si="72"/>
        <v>50</v>
      </c>
      <c r="P470" s="8">
        <f t="shared" si="73"/>
        <v>100</v>
      </c>
      <c r="Q470" s="9">
        <f t="shared" si="74"/>
        <v>66.25</v>
      </c>
      <c r="R470" s="9">
        <f t="shared" si="75"/>
        <v>67.5</v>
      </c>
      <c r="S470" s="9">
        <f t="shared" si="76"/>
        <v>76.25</v>
      </c>
      <c r="T470" s="9">
        <f t="shared" si="77"/>
        <v>68.75</v>
      </c>
      <c r="U470" s="8">
        <f t="shared" si="78"/>
        <v>70</v>
      </c>
      <c r="V470" s="8">
        <f t="shared" si="79"/>
        <v>69.6875</v>
      </c>
    </row>
    <row r="471" spans="1:22" ht="13.5" x14ac:dyDescent="0.25">
      <c r="A471" s="3">
        <f>RSI!A471</f>
        <v>42691</v>
      </c>
      <c r="B471" s="2">
        <f>RSI!B471</f>
        <v>2.0821999999999998</v>
      </c>
      <c r="C471" s="2">
        <f>RSI!I471</f>
        <v>73.450417218260952</v>
      </c>
      <c r="D471" s="2">
        <f>MACD!E471</f>
        <v>-0.12463640481739513</v>
      </c>
      <c r="E471" s="2">
        <f>MACD!F471</f>
        <v>-8.0812083035846263E-2</v>
      </c>
      <c r="F471" s="2">
        <f>'Moving Avg'!D471</f>
        <v>2.0798800000000002</v>
      </c>
      <c r="G471" s="2">
        <f>'Moving Avg'!F471</f>
        <v>1.8784049999999997</v>
      </c>
      <c r="H471" s="2">
        <f>'Moving Avg'!G471</f>
        <v>1.792362</v>
      </c>
      <c r="I471" s="2">
        <f>'Moving Avg'!H471</f>
        <v>1.7689290000000011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  <c r="M471" s="8">
        <f t="shared" si="70"/>
        <v>0</v>
      </c>
      <c r="N471" s="8">
        <f t="shared" si="71"/>
        <v>100</v>
      </c>
      <c r="O471" s="8">
        <f t="shared" si="72"/>
        <v>50</v>
      </c>
      <c r="P471" s="8">
        <f t="shared" si="73"/>
        <v>100</v>
      </c>
      <c r="Q471" s="9">
        <f t="shared" si="74"/>
        <v>57.5</v>
      </c>
      <c r="R471" s="9">
        <f t="shared" si="75"/>
        <v>62.5</v>
      </c>
      <c r="S471" s="9">
        <f t="shared" si="76"/>
        <v>72.5</v>
      </c>
      <c r="T471" s="9">
        <f t="shared" si="77"/>
        <v>62.5</v>
      </c>
      <c r="U471" s="8">
        <f t="shared" si="78"/>
        <v>64.166666666666671</v>
      </c>
      <c r="V471" s="8">
        <f t="shared" si="79"/>
        <v>63.75</v>
      </c>
    </row>
    <row r="472" spans="1:22" ht="13.5" x14ac:dyDescent="0.25">
      <c r="A472" s="3">
        <f>RSI!A472</f>
        <v>42692</v>
      </c>
      <c r="B472" s="2">
        <f>RSI!B472</f>
        <v>1.9824999999999999</v>
      </c>
      <c r="C472" s="2">
        <f>RSI!I472</f>
        <v>59.224811752394537</v>
      </c>
      <c r="D472" s="2">
        <f>MACD!E472</f>
        <v>-0.12169471460797232</v>
      </c>
      <c r="E472" s="2">
        <f>MACD!F472</f>
        <v>-8.8988609350271489E-2</v>
      </c>
      <c r="F472" s="2">
        <f>'Moving Avg'!D472</f>
        <v>2.0540599999999998</v>
      </c>
      <c r="G472" s="2">
        <f>'Moving Avg'!F472</f>
        <v>1.8895499999999998</v>
      </c>
      <c r="H472" s="2">
        <f>'Moving Avg'!G472</f>
        <v>1.7996340000000002</v>
      </c>
      <c r="I472" s="2">
        <f>'Moving Avg'!H472</f>
        <v>1.7685770000000014</v>
      </c>
      <c r="J472" s="6" t="str">
        <f>OBV!F472</f>
        <v>BEARISH</v>
      </c>
      <c r="K472" s="6" t="str">
        <f>OBV!G472</f>
        <v>WEAK</v>
      </c>
      <c r="L472" s="6" t="str">
        <f>OBV!H472</f>
        <v>CONFIRMED BEARISH</v>
      </c>
      <c r="M472" s="8">
        <f t="shared" si="70"/>
        <v>25</v>
      </c>
      <c r="N472" s="8">
        <f t="shared" si="71"/>
        <v>100</v>
      </c>
      <c r="O472" s="8">
        <f t="shared" si="72"/>
        <v>50</v>
      </c>
      <c r="P472" s="8">
        <f t="shared" si="73"/>
        <v>0</v>
      </c>
      <c r="Q472" s="9">
        <f t="shared" si="74"/>
        <v>51.25</v>
      </c>
      <c r="R472" s="9">
        <f t="shared" si="75"/>
        <v>42.5</v>
      </c>
      <c r="S472" s="9">
        <f t="shared" si="76"/>
        <v>31.25</v>
      </c>
      <c r="T472" s="9">
        <f t="shared" si="77"/>
        <v>43.75</v>
      </c>
      <c r="U472" s="8">
        <f t="shared" si="78"/>
        <v>41.666666666666664</v>
      </c>
      <c r="V472" s="8">
        <f t="shared" si="79"/>
        <v>42.1875</v>
      </c>
    </row>
    <row r="473" spans="1:22" ht="13.5" x14ac:dyDescent="0.25">
      <c r="A473" s="3">
        <f>RSI!A473</f>
        <v>42695</v>
      </c>
      <c r="B473" s="2">
        <f>RSI!B473</f>
        <v>2.0177</v>
      </c>
      <c r="C473" s="2">
        <f>RSI!I473</f>
        <v>62.021514585173186</v>
      </c>
      <c r="D473" s="2">
        <f>MACD!E473</f>
        <v>-0.12234843635719406</v>
      </c>
      <c r="E473" s="2">
        <f>MACD!F473</f>
        <v>-9.5660574751656013E-2</v>
      </c>
      <c r="F473" s="2">
        <f>'Moving Avg'!D473</f>
        <v>2.0364599999999999</v>
      </c>
      <c r="G473" s="2">
        <f>'Moving Avg'!F473</f>
        <v>1.9018649999999995</v>
      </c>
      <c r="H473" s="2">
        <f>'Moving Avg'!G473</f>
        <v>1.8066720000000001</v>
      </c>
      <c r="I473" s="2">
        <f>'Moving Avg'!H473</f>
        <v>1.7681075000000013</v>
      </c>
      <c r="J473" s="6" t="str">
        <f>OBV!F473</f>
        <v>BEARISH</v>
      </c>
      <c r="K473" s="6" t="str">
        <f>OBV!G473</f>
        <v>WEAK</v>
      </c>
      <c r="L473" s="6" t="str">
        <f>OBV!H473</f>
        <v>CONFIRMED BEARISH</v>
      </c>
      <c r="M473" s="8">
        <f t="shared" si="70"/>
        <v>25</v>
      </c>
      <c r="N473" s="8">
        <f t="shared" si="71"/>
        <v>100</v>
      </c>
      <c r="O473" s="8">
        <f t="shared" si="72"/>
        <v>50</v>
      </c>
      <c r="P473" s="8">
        <f t="shared" si="73"/>
        <v>0</v>
      </c>
      <c r="Q473" s="9">
        <f t="shared" si="74"/>
        <v>51.25</v>
      </c>
      <c r="R473" s="9">
        <f t="shared" si="75"/>
        <v>42.5</v>
      </c>
      <c r="S473" s="9">
        <f t="shared" si="76"/>
        <v>31.25</v>
      </c>
      <c r="T473" s="9">
        <f t="shared" si="77"/>
        <v>43.75</v>
      </c>
      <c r="U473" s="8">
        <f t="shared" si="78"/>
        <v>41.666666666666664</v>
      </c>
      <c r="V473" s="8">
        <f t="shared" si="79"/>
        <v>42.1875</v>
      </c>
    </row>
    <row r="474" spans="1:22" ht="13.5" x14ac:dyDescent="0.25">
      <c r="A474" s="3">
        <f>RSI!A474</f>
        <v>42696</v>
      </c>
      <c r="B474" s="2">
        <f>RSI!B474</f>
        <v>2.0646</v>
      </c>
      <c r="C474" s="2">
        <f>RSI!I474</f>
        <v>65.424311619202825</v>
      </c>
      <c r="D474" s="2">
        <f>MACD!E474</f>
        <v>-0.11715635583185868</v>
      </c>
      <c r="E474" s="2">
        <f>MACD!F474</f>
        <v>-9.9959730967696558E-2</v>
      </c>
      <c r="F474" s="2">
        <f>'Moving Avg'!D474</f>
        <v>2.0352799999999998</v>
      </c>
      <c r="G474" s="2">
        <f>'Moving Avg'!F474</f>
        <v>1.9176999999999995</v>
      </c>
      <c r="H474" s="2">
        <f>'Moving Avg'!G474</f>
        <v>1.8132400000000002</v>
      </c>
      <c r="I474" s="2">
        <f>'Moving Avg'!H474</f>
        <v>1.767579500000001</v>
      </c>
      <c r="J474" s="6" t="str">
        <f>OBV!F474</f>
        <v>BULLISH</v>
      </c>
      <c r="K474" s="6" t="str">
        <f>OBV!G474</f>
        <v>STRONG</v>
      </c>
      <c r="L474" s="6" t="str">
        <f>OBV!H474</f>
        <v>BULLISH DIVERGENCE</v>
      </c>
      <c r="M474" s="8">
        <f t="shared" si="70"/>
        <v>25</v>
      </c>
      <c r="N474" s="8">
        <f t="shared" si="71"/>
        <v>45</v>
      </c>
      <c r="O474" s="8">
        <f t="shared" si="72"/>
        <v>50</v>
      </c>
      <c r="P474" s="8">
        <f t="shared" si="73"/>
        <v>83</v>
      </c>
      <c r="Q474" s="9">
        <f t="shared" si="74"/>
        <v>44.45</v>
      </c>
      <c r="R474" s="9">
        <f t="shared" si="75"/>
        <v>52.25</v>
      </c>
      <c r="S474" s="9">
        <f t="shared" si="76"/>
        <v>60.35</v>
      </c>
      <c r="T474" s="9">
        <f t="shared" si="77"/>
        <v>50.75</v>
      </c>
      <c r="U474" s="8">
        <f t="shared" si="78"/>
        <v>52.35</v>
      </c>
      <c r="V474" s="8">
        <f t="shared" si="79"/>
        <v>51.95</v>
      </c>
    </row>
    <row r="475" spans="1:22" ht="13.5" x14ac:dyDescent="0.25">
      <c r="A475" s="3">
        <f>RSI!A475</f>
        <v>42697</v>
      </c>
      <c r="B475" s="2">
        <f>RSI!B475</f>
        <v>2.0529000000000002</v>
      </c>
      <c r="C475" s="2">
        <f>RSI!I475</f>
        <v>63.886492859503804</v>
      </c>
      <c r="D475" s="2">
        <f>MACD!E475</f>
        <v>-9.8379012333868143E-2</v>
      </c>
      <c r="E475" s="2">
        <f>MACD!F475</f>
        <v>-9.9643587240930878E-2</v>
      </c>
      <c r="F475" s="2">
        <f>'Moving Avg'!D475</f>
        <v>2.0399799999999999</v>
      </c>
      <c r="G475" s="2">
        <f>'Moving Avg'!F475</f>
        <v>1.9329499999999995</v>
      </c>
      <c r="H475" s="2">
        <f>'Moving Avg'!G475</f>
        <v>1.8195739999999998</v>
      </c>
      <c r="I475" s="2">
        <f>'Moving Avg'!H475</f>
        <v>1.7666705000000014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100</v>
      </c>
      <c r="Q475" s="9">
        <f t="shared" si="74"/>
        <v>31.25</v>
      </c>
      <c r="R475" s="9">
        <f t="shared" si="75"/>
        <v>47.5</v>
      </c>
      <c r="S475" s="9">
        <f t="shared" si="76"/>
        <v>61.25</v>
      </c>
      <c r="T475" s="9">
        <f t="shared" si="77"/>
        <v>43.75</v>
      </c>
      <c r="U475" s="8">
        <f t="shared" si="78"/>
        <v>46.666666666666664</v>
      </c>
      <c r="V475" s="8">
        <f t="shared" si="79"/>
        <v>45.9375</v>
      </c>
    </row>
    <row r="476" spans="1:22" ht="13.5" x14ac:dyDescent="0.25">
      <c r="A476" s="3">
        <f>RSI!A476</f>
        <v>42698</v>
      </c>
      <c r="B476" s="2">
        <f>RSI!B476</f>
        <v>2.0529000000000002</v>
      </c>
      <c r="C476" s="2">
        <f>RSI!I476</f>
        <v>63.886492859503804</v>
      </c>
      <c r="D476" s="2">
        <f>MACD!E476</f>
        <v>-8.0573640506851341E-2</v>
      </c>
      <c r="E476" s="2">
        <f>MACD!F476</f>
        <v>-9.5829597894114979E-2</v>
      </c>
      <c r="F476" s="2">
        <f>'Moving Avg'!D476</f>
        <v>2.0341200000000002</v>
      </c>
      <c r="G476" s="2">
        <f>'Moving Avg'!F476</f>
        <v>1.9493749999999999</v>
      </c>
      <c r="H476" s="2">
        <f>'Moving Avg'!G476</f>
        <v>1.8259079999999996</v>
      </c>
      <c r="I476" s="2">
        <f>'Moving Avg'!H476</f>
        <v>1.7654385000000012</v>
      </c>
      <c r="J476" s="6" t="str">
        <f>OBV!F476</f>
        <v>BULLISH</v>
      </c>
      <c r="K476" s="6" t="str">
        <f>OBV!G476</f>
        <v>NEUTRAL</v>
      </c>
      <c r="L476" s="6" t="str">
        <f>OBV!H476</f>
        <v>BULLISH DIVERGENCE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66.5</v>
      </c>
      <c r="Q476" s="9">
        <f t="shared" si="74"/>
        <v>26.225000000000001</v>
      </c>
      <c r="R476" s="9">
        <f t="shared" si="75"/>
        <v>39.125</v>
      </c>
      <c r="S476" s="9">
        <f t="shared" si="76"/>
        <v>46.174999999999997</v>
      </c>
      <c r="T476" s="9">
        <f t="shared" si="77"/>
        <v>35.375</v>
      </c>
      <c r="U476" s="8">
        <f t="shared" si="78"/>
        <v>37.174999999999997</v>
      </c>
      <c r="V476" s="8">
        <f t="shared" si="79"/>
        <v>36.724999999999994</v>
      </c>
    </row>
    <row r="477" spans="1:22" ht="13.5" x14ac:dyDescent="0.25">
      <c r="A477" s="3">
        <f>RSI!A477</f>
        <v>42699</v>
      </c>
      <c r="B477" s="2">
        <f>RSI!B477</f>
        <v>2.0236000000000001</v>
      </c>
      <c r="C477" s="2">
        <f>RSI!I477</f>
        <v>59.803807134363026</v>
      </c>
      <c r="D477" s="2">
        <f>MACD!E477</f>
        <v>-4.7823293457116112E-2</v>
      </c>
      <c r="E477" s="2">
        <f>MACD!F477</f>
        <v>-8.6228337006715214E-2</v>
      </c>
      <c r="F477" s="2">
        <f>'Moving Avg'!D477</f>
        <v>2.0423400000000003</v>
      </c>
      <c r="G477" s="2">
        <f>'Moving Avg'!F477</f>
        <v>1.9631600000000002</v>
      </c>
      <c r="H477" s="2">
        <f>'Moving Avg'!G477</f>
        <v>1.8318919999999996</v>
      </c>
      <c r="I477" s="2">
        <f>'Moving Avg'!H477</f>
        <v>1.7643240000000013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83.5</v>
      </c>
      <c r="Q477" s="9">
        <f t="shared" si="74"/>
        <v>28.774999999999999</v>
      </c>
      <c r="R477" s="9">
        <f t="shared" si="75"/>
        <v>43.375</v>
      </c>
      <c r="S477" s="9">
        <f t="shared" si="76"/>
        <v>53.825000000000003</v>
      </c>
      <c r="T477" s="9">
        <f t="shared" si="77"/>
        <v>39.625</v>
      </c>
      <c r="U477" s="8">
        <f t="shared" si="78"/>
        <v>41.991666666666667</v>
      </c>
      <c r="V477" s="8">
        <f t="shared" si="79"/>
        <v>41.400000000000006</v>
      </c>
    </row>
    <row r="478" spans="1:22" ht="13.5" x14ac:dyDescent="0.25">
      <c r="A478" s="3">
        <f>RSI!A478</f>
        <v>42702</v>
      </c>
      <c r="B478" s="2">
        <f>RSI!B478</f>
        <v>2.1057000000000001</v>
      </c>
      <c r="C478" s="2">
        <f>RSI!I478</f>
        <v>66.30210852707151</v>
      </c>
      <c r="D478" s="2">
        <f>MACD!E478</f>
        <v>-2.7605519632313502E-2</v>
      </c>
      <c r="E478" s="2">
        <f>MACD!F478</f>
        <v>-7.4503773531834877E-2</v>
      </c>
      <c r="F478" s="2">
        <f>'Moving Avg'!D478</f>
        <v>2.0599400000000001</v>
      </c>
      <c r="G478" s="2">
        <f>'Moving Avg'!F478</f>
        <v>1.9810499999999998</v>
      </c>
      <c r="H478" s="2">
        <f>'Moving Avg'!G478</f>
        <v>1.8399859999999999</v>
      </c>
      <c r="I478" s="2">
        <f>'Moving Avg'!H478</f>
        <v>1.7640895000000014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100</v>
      </c>
      <c r="Q478" s="9">
        <f t="shared" si="74"/>
        <v>31.25</v>
      </c>
      <c r="R478" s="9">
        <f t="shared" si="75"/>
        <v>47.5</v>
      </c>
      <c r="S478" s="9">
        <f t="shared" si="76"/>
        <v>61.25</v>
      </c>
      <c r="T478" s="9">
        <f t="shared" si="77"/>
        <v>43.75</v>
      </c>
      <c r="U478" s="8">
        <f t="shared" si="78"/>
        <v>46.666666666666664</v>
      </c>
      <c r="V478" s="8">
        <f t="shared" si="79"/>
        <v>45.9375</v>
      </c>
    </row>
    <row r="479" spans="1:22" ht="13.5" x14ac:dyDescent="0.25">
      <c r="A479" s="3">
        <f>RSI!A479</f>
        <v>42703</v>
      </c>
      <c r="B479" s="2">
        <f>RSI!B479</f>
        <v>2.1116000000000001</v>
      </c>
      <c r="C479" s="2">
        <f>RSI!I479</f>
        <v>66.718509025486441</v>
      </c>
      <c r="D479" s="2">
        <f>MACD!E479</f>
        <v>-1.7303212280889158E-2</v>
      </c>
      <c r="E479" s="2">
        <f>MACD!F479</f>
        <v>-6.3063661281645728E-2</v>
      </c>
      <c r="F479" s="2">
        <f>'Moving Avg'!D479</f>
        <v>2.0693400000000004</v>
      </c>
      <c r="G479" s="2">
        <f>'Moving Avg'!F479</f>
        <v>1.9983550000000001</v>
      </c>
      <c r="H479" s="2">
        <f>'Moving Avg'!G479</f>
        <v>1.8477299999999994</v>
      </c>
      <c r="I479" s="2">
        <f>'Moving Avg'!H479</f>
        <v>1.7640895000000014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100</v>
      </c>
      <c r="Q479" s="9">
        <f t="shared" si="74"/>
        <v>31.25</v>
      </c>
      <c r="R479" s="9">
        <f t="shared" si="75"/>
        <v>47.5</v>
      </c>
      <c r="S479" s="9">
        <f t="shared" si="76"/>
        <v>61.25</v>
      </c>
      <c r="T479" s="9">
        <f t="shared" si="77"/>
        <v>43.75</v>
      </c>
      <c r="U479" s="8">
        <f t="shared" si="78"/>
        <v>46.666666666666664</v>
      </c>
      <c r="V479" s="8">
        <f t="shared" si="79"/>
        <v>45.9375</v>
      </c>
    </row>
    <row r="480" spans="1:22" ht="13.5" x14ac:dyDescent="0.25">
      <c r="A480" s="3">
        <f>RSI!A480</f>
        <v>42704</v>
      </c>
      <c r="B480" s="2">
        <f>RSI!B480</f>
        <v>2.1116000000000001</v>
      </c>
      <c r="C480" s="2">
        <f>RSI!I480</f>
        <v>66.718509025486441</v>
      </c>
      <c r="D480" s="2">
        <f>MACD!E480</f>
        <v>-1.5825869344236354E-2</v>
      </c>
      <c r="E480" s="2">
        <f>MACD!F480</f>
        <v>-5.361610289416386E-2</v>
      </c>
      <c r="F480" s="2">
        <f>'Moving Avg'!D480</f>
        <v>2.08108</v>
      </c>
      <c r="G480" s="2">
        <f>'Moving Avg'!F480</f>
        <v>2.0147800000000005</v>
      </c>
      <c r="H480" s="2">
        <f>'Moving Avg'!G480</f>
        <v>1.8547699999999994</v>
      </c>
      <c r="I480" s="2">
        <f>'Moving Avg'!H480</f>
        <v>1.7641485000000015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100</v>
      </c>
      <c r="Q480" s="9">
        <f t="shared" si="74"/>
        <v>31.25</v>
      </c>
      <c r="R480" s="9">
        <f t="shared" si="75"/>
        <v>47.5</v>
      </c>
      <c r="S480" s="9">
        <f t="shared" si="76"/>
        <v>61.25</v>
      </c>
      <c r="T480" s="9">
        <f t="shared" si="77"/>
        <v>43.75</v>
      </c>
      <c r="U480" s="8">
        <f t="shared" si="78"/>
        <v>46.666666666666664</v>
      </c>
      <c r="V480" s="8">
        <f t="shared" si="79"/>
        <v>45.9375</v>
      </c>
    </row>
    <row r="481" spans="1:22" ht="13.5" x14ac:dyDescent="0.25">
      <c r="A481" s="3">
        <f>RSI!A481</f>
        <v>42705</v>
      </c>
      <c r="B481" s="2">
        <f>RSI!B481</f>
        <v>2.1642999999999999</v>
      </c>
      <c r="C481" s="2">
        <f>RSI!I481</f>
        <v>70.495336522288284</v>
      </c>
      <c r="D481" s="2">
        <f>MACD!E481</f>
        <v>-1.120543405945984E-2</v>
      </c>
      <c r="E481" s="2">
        <f>MACD!F481</f>
        <v>-4.5133969127223054E-2</v>
      </c>
      <c r="F481" s="2">
        <f>'Moving Avg'!D481</f>
        <v>2.1033599999999999</v>
      </c>
      <c r="G481" s="2">
        <f>'Moving Avg'!F481</f>
        <v>2.0317850000000002</v>
      </c>
      <c r="H481" s="2">
        <f>'Moving Avg'!G481</f>
        <v>1.8630979999999995</v>
      </c>
      <c r="I481" s="2">
        <f>'Moving Avg'!H481</f>
        <v>1.7645000000000013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  <c r="M481" s="8">
        <f t="shared" si="70"/>
        <v>0</v>
      </c>
      <c r="N481" s="8">
        <f t="shared" si="71"/>
        <v>0</v>
      </c>
      <c r="O481" s="8">
        <f t="shared" si="72"/>
        <v>50</v>
      </c>
      <c r="P481" s="8">
        <f t="shared" si="73"/>
        <v>100</v>
      </c>
      <c r="Q481" s="9">
        <f t="shared" si="74"/>
        <v>22.5</v>
      </c>
      <c r="R481" s="9">
        <f t="shared" si="75"/>
        <v>42.5</v>
      </c>
      <c r="S481" s="9">
        <f t="shared" si="76"/>
        <v>57.5</v>
      </c>
      <c r="T481" s="9">
        <f t="shared" si="77"/>
        <v>37.5</v>
      </c>
      <c r="U481" s="8">
        <f t="shared" si="78"/>
        <v>40.833333333333336</v>
      </c>
      <c r="V481" s="8">
        <f t="shared" si="79"/>
        <v>40</v>
      </c>
    </row>
    <row r="482" spans="1:22" ht="13.5" x14ac:dyDescent="0.25">
      <c r="A482" s="3">
        <f>RSI!A482</f>
        <v>42706</v>
      </c>
      <c r="B482" s="2">
        <f>RSI!B482</f>
        <v>2.1057000000000001</v>
      </c>
      <c r="C482" s="2">
        <f>RSI!I482</f>
        <v>62.061617126715042</v>
      </c>
      <c r="D482" s="2">
        <f>MACD!E482</f>
        <v>-1.9391070983814762E-2</v>
      </c>
      <c r="E482" s="2">
        <f>MACD!F482</f>
        <v>-3.9985389498541399E-2</v>
      </c>
      <c r="F482" s="2">
        <f>'Moving Avg'!D482</f>
        <v>2.11978</v>
      </c>
      <c r="G482" s="2">
        <f>'Moving Avg'!F482</f>
        <v>2.0455700000000001</v>
      </c>
      <c r="H482" s="2">
        <f>'Moving Avg'!G482</f>
        <v>1.8702539999999996</v>
      </c>
      <c r="I482" s="2">
        <f>'Moving Avg'!H482</f>
        <v>1.7648520000000016</v>
      </c>
      <c r="J482" s="6" t="str">
        <f>OBV!F482</f>
        <v>BULLISH</v>
      </c>
      <c r="K482" s="6" t="str">
        <f>OBV!G482</f>
        <v>STRONG</v>
      </c>
      <c r="L482" s="6" t="str">
        <f>OBV!H482</f>
        <v>CONFIRMED BULLISH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100</v>
      </c>
      <c r="Q482" s="9">
        <f t="shared" si="74"/>
        <v>31.25</v>
      </c>
      <c r="R482" s="9">
        <f t="shared" si="75"/>
        <v>47.5</v>
      </c>
      <c r="S482" s="9">
        <f t="shared" si="76"/>
        <v>61.25</v>
      </c>
      <c r="T482" s="9">
        <f t="shared" si="77"/>
        <v>43.75</v>
      </c>
      <c r="U482" s="8">
        <f t="shared" si="78"/>
        <v>46.666666666666664</v>
      </c>
      <c r="V482" s="8">
        <f t="shared" si="79"/>
        <v>45.9375</v>
      </c>
    </row>
    <row r="483" spans="1:22" ht="13.5" x14ac:dyDescent="0.25">
      <c r="A483" s="3">
        <f>RSI!A483</f>
        <v>42709</v>
      </c>
      <c r="B483" s="2">
        <f>RSI!B483</f>
        <v>2.0470000000000002</v>
      </c>
      <c r="C483" s="2">
        <f>RSI!I483</f>
        <v>54.967622131143173</v>
      </c>
      <c r="D483" s="2">
        <f>MACD!E483</f>
        <v>-1.7223794260915692E-2</v>
      </c>
      <c r="E483" s="2">
        <f>MACD!F483</f>
        <v>-3.5433070451016256E-2</v>
      </c>
      <c r="F483" s="2">
        <f>'Moving Avg'!D483</f>
        <v>2.1080399999999999</v>
      </c>
      <c r="G483" s="2">
        <f>'Moving Avg'!F483</f>
        <v>2.0564200000000001</v>
      </c>
      <c r="H483" s="2">
        <f>'Moving Avg'!G483</f>
        <v>1.8762359999999996</v>
      </c>
      <c r="I483" s="2">
        <f>'Moving Avg'!H483</f>
        <v>1.7649690000000016</v>
      </c>
      <c r="J483" s="6" t="str">
        <f>OBV!F483</f>
        <v>BULLISH</v>
      </c>
      <c r="K483" s="6" t="str">
        <f>OBV!G483</f>
        <v>STRONG</v>
      </c>
      <c r="L483" s="6" t="str">
        <f>OBV!H483</f>
        <v>BULLISH DIVERGENCE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83</v>
      </c>
      <c r="Q483" s="9">
        <f t="shared" si="74"/>
        <v>28.7</v>
      </c>
      <c r="R483" s="9">
        <f t="shared" si="75"/>
        <v>43.25</v>
      </c>
      <c r="S483" s="9">
        <f t="shared" si="76"/>
        <v>53.6</v>
      </c>
      <c r="T483" s="9">
        <f t="shared" si="77"/>
        <v>39.5</v>
      </c>
      <c r="U483" s="8">
        <f t="shared" si="78"/>
        <v>41.85</v>
      </c>
      <c r="V483" s="8">
        <f t="shared" si="79"/>
        <v>41.262500000000003</v>
      </c>
    </row>
    <row r="484" spans="1:22" ht="13.5" x14ac:dyDescent="0.25">
      <c r="A484" s="3">
        <f>RSI!A484</f>
        <v>42710</v>
      </c>
      <c r="B484" s="2">
        <f>RSI!B484</f>
        <v>2.0293999999999999</v>
      </c>
      <c r="C484" s="2">
        <f>RSI!I484</f>
        <v>53.011060500581834</v>
      </c>
      <c r="D484" s="2">
        <f>MACD!E484</f>
        <v>-7.1443176915684248E-3</v>
      </c>
      <c r="E484" s="2">
        <f>MACD!F484</f>
        <v>-2.9775319899126691E-2</v>
      </c>
      <c r="F484" s="2">
        <f>'Moving Avg'!D484</f>
        <v>2.0916000000000006</v>
      </c>
      <c r="G484" s="2">
        <f>'Moving Avg'!F484</f>
        <v>2.0631649999999997</v>
      </c>
      <c r="H484" s="2">
        <f>'Moving Avg'!G484</f>
        <v>1.8817479999999995</v>
      </c>
      <c r="I484" s="2">
        <f>'Moving Avg'!H484</f>
        <v>1.7649980000000014</v>
      </c>
      <c r="J484" s="6" t="str">
        <f>OBV!F484</f>
        <v>BULLISH</v>
      </c>
      <c r="K484" s="6" t="str">
        <f>OBV!G484</f>
        <v>STRONG</v>
      </c>
      <c r="L484" s="6" t="str">
        <f>OBV!H484</f>
        <v>BULLISH DIVERGENCE</v>
      </c>
      <c r="M484" s="8">
        <f t="shared" si="70"/>
        <v>25</v>
      </c>
      <c r="N484" s="8">
        <f t="shared" si="71"/>
        <v>0</v>
      </c>
      <c r="O484" s="8">
        <f t="shared" si="72"/>
        <v>50</v>
      </c>
      <c r="P484" s="8">
        <f t="shared" si="73"/>
        <v>83</v>
      </c>
      <c r="Q484" s="9">
        <f t="shared" si="74"/>
        <v>28.7</v>
      </c>
      <c r="R484" s="9">
        <f t="shared" si="75"/>
        <v>43.25</v>
      </c>
      <c r="S484" s="9">
        <f t="shared" si="76"/>
        <v>53.6</v>
      </c>
      <c r="T484" s="9">
        <f t="shared" si="77"/>
        <v>39.5</v>
      </c>
      <c r="U484" s="8">
        <f t="shared" si="78"/>
        <v>41.85</v>
      </c>
      <c r="V484" s="8">
        <f t="shared" si="79"/>
        <v>41.262500000000003</v>
      </c>
    </row>
    <row r="485" spans="1:22" ht="13.5" x14ac:dyDescent="0.25">
      <c r="A485" s="3">
        <f>RSI!A485</f>
        <v>42711</v>
      </c>
      <c r="B485" s="2">
        <f>RSI!B485</f>
        <v>2.0529000000000002</v>
      </c>
      <c r="C485" s="2">
        <f>RSI!I485</f>
        <v>55.298995804971462</v>
      </c>
      <c r="D485" s="2">
        <f>MACD!E485</f>
        <v>-2.3054763031442604E-3</v>
      </c>
      <c r="E485" s="2">
        <f>MACD!F485</f>
        <v>-2.4281351179930209E-2</v>
      </c>
      <c r="F485" s="2">
        <f>'Moving Avg'!D485</f>
        <v>2.07986</v>
      </c>
      <c r="G485" s="2">
        <f>'Moving Avg'!F485</f>
        <v>2.0663899999999997</v>
      </c>
      <c r="H485" s="2">
        <f>'Moving Avg'!G485</f>
        <v>1.8877299999999995</v>
      </c>
      <c r="I485" s="2">
        <f>'Moving Avg'!H485</f>
        <v>1.7652915000000013</v>
      </c>
      <c r="J485" s="6" t="str">
        <f>OBV!F485</f>
        <v>BULLISH</v>
      </c>
      <c r="K485" s="6" t="str">
        <f>OBV!G485</f>
        <v>STRONG</v>
      </c>
      <c r="L485" s="6" t="str">
        <f>OBV!H485</f>
        <v>BULLISH DIVERGENCE</v>
      </c>
      <c r="M485" s="8">
        <f t="shared" si="70"/>
        <v>25</v>
      </c>
      <c r="N485" s="8">
        <f t="shared" si="71"/>
        <v>0</v>
      </c>
      <c r="O485" s="8">
        <f t="shared" si="72"/>
        <v>50</v>
      </c>
      <c r="P485" s="8">
        <f t="shared" si="73"/>
        <v>83</v>
      </c>
      <c r="Q485" s="9">
        <f t="shared" si="74"/>
        <v>28.7</v>
      </c>
      <c r="R485" s="9">
        <f t="shared" si="75"/>
        <v>43.25</v>
      </c>
      <c r="S485" s="9">
        <f t="shared" si="76"/>
        <v>53.6</v>
      </c>
      <c r="T485" s="9">
        <f t="shared" si="77"/>
        <v>39.5</v>
      </c>
      <c r="U485" s="8">
        <f t="shared" si="78"/>
        <v>41.85</v>
      </c>
      <c r="V485" s="8">
        <f t="shared" si="79"/>
        <v>41.262500000000003</v>
      </c>
    </row>
    <row r="486" spans="1:22" ht="13.5" x14ac:dyDescent="0.25">
      <c r="A486" s="3">
        <f>RSI!A486</f>
        <v>42712</v>
      </c>
      <c r="B486" s="2">
        <f>RSI!B486</f>
        <v>2.0529000000000002</v>
      </c>
      <c r="C486" s="2">
        <f>RSI!I486</f>
        <v>55.298995804971462</v>
      </c>
      <c r="D486" s="2">
        <f>MACD!E486</f>
        <v>1.5119119789899216E-3</v>
      </c>
      <c r="E486" s="2">
        <f>MACD!F486</f>
        <v>-1.9122698548146185E-2</v>
      </c>
      <c r="F486" s="2">
        <f>'Moving Avg'!D486</f>
        <v>2.0575800000000002</v>
      </c>
      <c r="G486" s="2">
        <f>'Moving Avg'!F486</f>
        <v>2.0687350000000002</v>
      </c>
      <c r="H486" s="2">
        <f>'Moving Avg'!G486</f>
        <v>1.8940639999999993</v>
      </c>
      <c r="I486" s="2">
        <f>'Moving Avg'!H486</f>
        <v>1.7658780000000014</v>
      </c>
      <c r="J486" s="6" t="str">
        <f>OBV!F486</f>
        <v>BEARISH</v>
      </c>
      <c r="K486" s="6" t="str">
        <f>OBV!G486</f>
        <v>WEAK</v>
      </c>
      <c r="L486" s="6" t="str">
        <f>OBV!H486</f>
        <v>CONFIRMED BEARISH</v>
      </c>
      <c r="M486" s="8">
        <f t="shared" si="70"/>
        <v>25</v>
      </c>
      <c r="N486" s="8">
        <f t="shared" si="71"/>
        <v>0</v>
      </c>
      <c r="O486" s="8">
        <f t="shared" si="72"/>
        <v>50</v>
      </c>
      <c r="P486" s="8">
        <f t="shared" si="73"/>
        <v>0</v>
      </c>
      <c r="Q486" s="9">
        <f t="shared" si="74"/>
        <v>16.25</v>
      </c>
      <c r="R486" s="9">
        <f t="shared" si="75"/>
        <v>22.5</v>
      </c>
      <c r="S486" s="9">
        <f t="shared" si="76"/>
        <v>16.25</v>
      </c>
      <c r="T486" s="9">
        <f t="shared" si="77"/>
        <v>18.75</v>
      </c>
      <c r="U486" s="8">
        <f t="shared" si="78"/>
        <v>18.333333333333332</v>
      </c>
      <c r="V486" s="8">
        <f t="shared" si="79"/>
        <v>18.4375</v>
      </c>
    </row>
    <row r="487" spans="1:22" ht="13.5" x14ac:dyDescent="0.25">
      <c r="A487" s="3">
        <f>RSI!A487</f>
        <v>42713</v>
      </c>
      <c r="B487" s="2">
        <f>RSI!B487</f>
        <v>2.0764</v>
      </c>
      <c r="C487" s="2">
        <f>RSI!I487</f>
        <v>57.688333808653816</v>
      </c>
      <c r="D487" s="2">
        <f>MACD!E487</f>
        <v>-1.762919560409415E-3</v>
      </c>
      <c r="E487" s="2">
        <f>MACD!F487</f>
        <v>-1.5650742750598832E-2</v>
      </c>
      <c r="F487" s="2">
        <f>'Moving Avg'!D487</f>
        <v>2.05172</v>
      </c>
      <c r="G487" s="2">
        <f>'Moving Avg'!F487</f>
        <v>2.0669750000000002</v>
      </c>
      <c r="H487" s="2">
        <f>'Moving Avg'!G487</f>
        <v>1.9007519999999993</v>
      </c>
      <c r="I487" s="2">
        <f>'Moving Avg'!H487</f>
        <v>1.7663765000000011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50</v>
      </c>
      <c r="P487" s="8">
        <f t="shared" si="73"/>
        <v>16.5</v>
      </c>
      <c r="Q487" s="9">
        <f t="shared" si="74"/>
        <v>18.725000000000001</v>
      </c>
      <c r="R487" s="9">
        <f t="shared" si="75"/>
        <v>26.625</v>
      </c>
      <c r="S487" s="9">
        <f t="shared" si="76"/>
        <v>23.675000000000001</v>
      </c>
      <c r="T487" s="9">
        <f t="shared" si="77"/>
        <v>22.875</v>
      </c>
      <c r="U487" s="8">
        <f t="shared" si="78"/>
        <v>23.008333333333336</v>
      </c>
      <c r="V487" s="8">
        <f t="shared" si="79"/>
        <v>22.975000000000001</v>
      </c>
    </row>
    <row r="488" spans="1:22" ht="13.5" x14ac:dyDescent="0.25">
      <c r="A488" s="3">
        <f>RSI!A488</f>
        <v>42717</v>
      </c>
      <c r="B488" s="2">
        <f>RSI!B488</f>
        <v>2.1173999999999999</v>
      </c>
      <c r="C488" s="2">
        <f>RSI!I488</f>
        <v>61.54985943202427</v>
      </c>
      <c r="D488" s="2">
        <f>MACD!E488</f>
        <v>4.6834422769324036E-3</v>
      </c>
      <c r="E488" s="2">
        <f>MACD!F488</f>
        <v>-1.1583905745092587E-2</v>
      </c>
      <c r="F488" s="2">
        <f>'Moving Avg'!D488</f>
        <v>2.0658000000000003</v>
      </c>
      <c r="G488" s="2">
        <f>'Moving Avg'!F488</f>
        <v>2.0675600000000003</v>
      </c>
      <c r="H488" s="2">
        <f>'Moving Avg'!G488</f>
        <v>1.9091979999999995</v>
      </c>
      <c r="I488" s="2">
        <f>'Moving Avg'!H488</f>
        <v>1.7669925000000009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0"/>
        <v>25</v>
      </c>
      <c r="N488" s="8">
        <f t="shared" si="71"/>
        <v>0</v>
      </c>
      <c r="O488" s="8">
        <f t="shared" si="72"/>
        <v>50</v>
      </c>
      <c r="P488" s="8">
        <f t="shared" si="73"/>
        <v>100</v>
      </c>
      <c r="Q488" s="9">
        <f t="shared" si="74"/>
        <v>31.25</v>
      </c>
      <c r="R488" s="9">
        <f t="shared" si="75"/>
        <v>47.5</v>
      </c>
      <c r="S488" s="9">
        <f t="shared" si="76"/>
        <v>61.25</v>
      </c>
      <c r="T488" s="9">
        <f t="shared" si="77"/>
        <v>43.75</v>
      </c>
      <c r="U488" s="8">
        <f t="shared" si="78"/>
        <v>46.666666666666664</v>
      </c>
      <c r="V488" s="8">
        <f t="shared" si="79"/>
        <v>45.9375</v>
      </c>
    </row>
    <row r="489" spans="1:22" ht="13.5" x14ac:dyDescent="0.25">
      <c r="A489" s="3">
        <f>RSI!A489</f>
        <v>42718</v>
      </c>
      <c r="B489" s="2">
        <f>RSI!B489</f>
        <v>2.1349999999999998</v>
      </c>
      <c r="C489" s="2">
        <f>RSI!I489</f>
        <v>63.106409898699646</v>
      </c>
      <c r="D489" s="2">
        <f>MACD!E489</f>
        <v>9.1512933771071836E-3</v>
      </c>
      <c r="E489" s="2">
        <f>MACD!F489</f>
        <v>-7.4368659206526331E-3</v>
      </c>
      <c r="F489" s="2">
        <f>'Moving Avg'!D489</f>
        <v>2.0869200000000001</v>
      </c>
      <c r="G489" s="2">
        <f>'Moving Avg'!F489</f>
        <v>2.0707849999999999</v>
      </c>
      <c r="H489" s="2">
        <f>'Moving Avg'!G489</f>
        <v>1.9176439999999995</v>
      </c>
      <c r="I489" s="2">
        <f>'Moving Avg'!H489</f>
        <v>1.7679895000000008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  <c r="M489" s="8">
        <f t="shared" si="70"/>
        <v>25</v>
      </c>
      <c r="N489" s="8">
        <f t="shared" si="71"/>
        <v>0</v>
      </c>
      <c r="O489" s="8">
        <f t="shared" si="72"/>
        <v>50</v>
      </c>
      <c r="P489" s="8">
        <f t="shared" si="73"/>
        <v>100</v>
      </c>
      <c r="Q489" s="9">
        <f t="shared" si="74"/>
        <v>31.25</v>
      </c>
      <c r="R489" s="9">
        <f t="shared" si="75"/>
        <v>47.5</v>
      </c>
      <c r="S489" s="9">
        <f t="shared" si="76"/>
        <v>61.25</v>
      </c>
      <c r="T489" s="9">
        <f t="shared" si="77"/>
        <v>43.75</v>
      </c>
      <c r="U489" s="8">
        <f t="shared" si="78"/>
        <v>46.666666666666664</v>
      </c>
      <c r="V489" s="8">
        <f t="shared" si="79"/>
        <v>45.9375</v>
      </c>
    </row>
    <row r="490" spans="1:22" ht="13.5" x14ac:dyDescent="0.25">
      <c r="A490" s="3">
        <f>RSI!A490</f>
        <v>42719</v>
      </c>
      <c r="B490" s="2">
        <f>RSI!B490</f>
        <v>2.1173999999999999</v>
      </c>
      <c r="C490" s="2">
        <f>RSI!I490</f>
        <v>60.470133829933417</v>
      </c>
      <c r="D490" s="2">
        <f>MACD!E490</f>
        <v>1.3584495311692812E-2</v>
      </c>
      <c r="E490" s="2">
        <f>MACD!F490</f>
        <v>-3.2325936741835442E-3</v>
      </c>
      <c r="F490" s="2">
        <f>'Moving Avg'!D490</f>
        <v>2.0998200000000002</v>
      </c>
      <c r="G490" s="2">
        <f>'Moving Avg'!F490</f>
        <v>2.0751849999999998</v>
      </c>
      <c r="H490" s="2">
        <f>'Moving Avg'!G490</f>
        <v>1.9259719999999996</v>
      </c>
      <c r="I490" s="2">
        <f>'Moving Avg'!H490</f>
        <v>1.7688985000000006</v>
      </c>
      <c r="J490" s="6" t="str">
        <f>OBV!F490</f>
        <v>BULLISH</v>
      </c>
      <c r="K490" s="6" t="str">
        <f>OBV!G490</f>
        <v>STRONG</v>
      </c>
      <c r="L490" s="6" t="str">
        <f>OBV!H490</f>
        <v>CONFIRMED BULLISH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100</v>
      </c>
      <c r="Q490" s="9">
        <f t="shared" si="74"/>
        <v>31.25</v>
      </c>
      <c r="R490" s="9">
        <f t="shared" si="75"/>
        <v>47.5</v>
      </c>
      <c r="S490" s="9">
        <f t="shared" si="76"/>
        <v>61.25</v>
      </c>
      <c r="T490" s="9">
        <f t="shared" si="77"/>
        <v>43.75</v>
      </c>
      <c r="U490" s="8">
        <f t="shared" si="78"/>
        <v>46.666666666666664</v>
      </c>
      <c r="V490" s="8">
        <f t="shared" si="79"/>
        <v>45.9375</v>
      </c>
    </row>
    <row r="491" spans="1:22" ht="13.5" x14ac:dyDescent="0.25">
      <c r="A491" s="3">
        <f>RSI!A491</f>
        <v>42720</v>
      </c>
      <c r="B491" s="2">
        <f>RSI!B491</f>
        <v>2.1173999999999999</v>
      </c>
      <c r="C491" s="2">
        <f>RSI!I491</f>
        <v>60.470133829933417</v>
      </c>
      <c r="D491" s="2">
        <f>MACD!E491</f>
        <v>2.4944588048913197E-2</v>
      </c>
      <c r="E491" s="2">
        <f>MACD!F491</f>
        <v>2.4028426704358046E-3</v>
      </c>
      <c r="F491" s="2">
        <f>'Moving Avg'!D491</f>
        <v>2.1127199999999999</v>
      </c>
      <c r="G491" s="2">
        <f>'Moving Avg'!F491</f>
        <v>2.0769449999999998</v>
      </c>
      <c r="H491" s="2">
        <f>'Moving Avg'!G491</f>
        <v>1.9335959999999996</v>
      </c>
      <c r="I491" s="2">
        <f>'Moving Avg'!H491</f>
        <v>1.7698075000000006</v>
      </c>
      <c r="J491" s="6" t="str">
        <f>OBV!F491</f>
        <v>BULLISH</v>
      </c>
      <c r="K491" s="6" t="str">
        <f>OBV!G491</f>
        <v>STRONG</v>
      </c>
      <c r="L491" s="6" t="str">
        <f>OBV!H491</f>
        <v>CONFIRMED BULLISH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100</v>
      </c>
      <c r="Q491" s="9">
        <f t="shared" si="74"/>
        <v>31.25</v>
      </c>
      <c r="R491" s="9">
        <f t="shared" si="75"/>
        <v>47.5</v>
      </c>
      <c r="S491" s="9">
        <f t="shared" si="76"/>
        <v>61.25</v>
      </c>
      <c r="T491" s="9">
        <f t="shared" si="77"/>
        <v>43.75</v>
      </c>
      <c r="U491" s="8">
        <f t="shared" si="78"/>
        <v>46.666666666666664</v>
      </c>
      <c r="V491" s="8">
        <f t="shared" si="79"/>
        <v>45.9375</v>
      </c>
    </row>
    <row r="492" spans="1:22" ht="13.5" x14ac:dyDescent="0.25">
      <c r="A492" s="3">
        <f>RSI!A492</f>
        <v>42723</v>
      </c>
      <c r="B492" s="2">
        <f>RSI!B492</f>
        <v>2.0880999999999998</v>
      </c>
      <c r="C492" s="2">
        <f>RSI!I492</f>
        <v>55.956827449053208</v>
      </c>
      <c r="D492" s="2">
        <f>MACD!E492</f>
        <v>2.7250135486348359E-2</v>
      </c>
      <c r="E492" s="2">
        <f>MACD!F492</f>
        <v>7.372301233618316E-3</v>
      </c>
      <c r="F492" s="2">
        <f>'Moving Avg'!D492</f>
        <v>2.1150599999999997</v>
      </c>
      <c r="G492" s="2">
        <f>'Moving Avg'!F492</f>
        <v>2.0822249999999998</v>
      </c>
      <c r="H492" s="2">
        <f>'Moving Avg'!G492</f>
        <v>1.9413379999999998</v>
      </c>
      <c r="I492" s="2">
        <f>'Moving Avg'!H492</f>
        <v>1.7703060000000006</v>
      </c>
      <c r="J492" s="6" t="str">
        <f>OBV!F492</f>
        <v>BULLISH</v>
      </c>
      <c r="K492" s="6" t="str">
        <f>OBV!G492</f>
        <v>STRONG</v>
      </c>
      <c r="L492" s="6" t="str">
        <f>OBV!H492</f>
        <v>CONFIRMED BULLISH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100</v>
      </c>
      <c r="Q492" s="9">
        <f t="shared" si="74"/>
        <v>31.25</v>
      </c>
      <c r="R492" s="9">
        <f t="shared" si="75"/>
        <v>47.5</v>
      </c>
      <c r="S492" s="9">
        <f t="shared" si="76"/>
        <v>61.25</v>
      </c>
      <c r="T492" s="9">
        <f t="shared" si="77"/>
        <v>43.75</v>
      </c>
      <c r="U492" s="8">
        <f t="shared" si="78"/>
        <v>46.666666666666664</v>
      </c>
      <c r="V492" s="8">
        <f t="shared" si="79"/>
        <v>45.9375</v>
      </c>
    </row>
    <row r="493" spans="1:22" ht="13.5" x14ac:dyDescent="0.25">
      <c r="A493" s="3">
        <f>RSI!A493</f>
        <v>42724</v>
      </c>
      <c r="B493" s="2">
        <f>RSI!B493</f>
        <v>2.0764</v>
      </c>
      <c r="C493" s="2">
        <f>RSI!I493</f>
        <v>54.216665707018919</v>
      </c>
      <c r="D493" s="2">
        <f>MACD!E493</f>
        <v>2.0782400453156047E-2</v>
      </c>
      <c r="E493" s="2">
        <f>MACD!F493</f>
        <v>1.0054321077525862E-2</v>
      </c>
      <c r="F493" s="2">
        <f>'Moving Avg'!D493</f>
        <v>2.1068599999999997</v>
      </c>
      <c r="G493" s="2">
        <f>'Moving Avg'!F493</f>
        <v>2.0851600000000001</v>
      </c>
      <c r="H493" s="2">
        <f>'Moving Avg'!G493</f>
        <v>1.9482600000000003</v>
      </c>
      <c r="I493" s="2">
        <f>'Moving Avg'!H493</f>
        <v>1.7707460000000004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16.5</v>
      </c>
      <c r="Q493" s="9">
        <f t="shared" si="74"/>
        <v>18.725000000000001</v>
      </c>
      <c r="R493" s="9">
        <f t="shared" si="75"/>
        <v>26.625</v>
      </c>
      <c r="S493" s="9">
        <f t="shared" si="76"/>
        <v>23.675000000000001</v>
      </c>
      <c r="T493" s="9">
        <f t="shared" si="77"/>
        <v>22.875</v>
      </c>
      <c r="U493" s="8">
        <f t="shared" si="78"/>
        <v>23.008333333333336</v>
      </c>
      <c r="V493" s="8">
        <f t="shared" si="79"/>
        <v>22.975000000000001</v>
      </c>
    </row>
    <row r="494" spans="1:22" ht="13.5" x14ac:dyDescent="0.25">
      <c r="A494" s="3">
        <f>RSI!A494</f>
        <v>42725</v>
      </c>
      <c r="B494" s="2">
        <f>RSI!B494</f>
        <v>2.0705</v>
      </c>
      <c r="C494" s="2">
        <f>RSI!I494</f>
        <v>53.316242049645361</v>
      </c>
      <c r="D494" s="2">
        <f>MACD!E494</f>
        <v>1.2872552202613186E-2</v>
      </c>
      <c r="E494" s="2">
        <f>MACD!F494</f>
        <v>1.0617967302543328E-2</v>
      </c>
      <c r="F494" s="2">
        <f>'Moving Avg'!D494</f>
        <v>2.09396</v>
      </c>
      <c r="G494" s="2">
        <f>'Moving Avg'!F494</f>
        <v>2.0854550000000005</v>
      </c>
      <c r="H494" s="2">
        <f>'Moving Avg'!G494</f>
        <v>1.954242</v>
      </c>
      <c r="I494" s="2">
        <f>'Moving Avg'!H494</f>
        <v>1.7711275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0</v>
      </c>
      <c r="Q494" s="9">
        <f t="shared" si="74"/>
        <v>16.25</v>
      </c>
      <c r="R494" s="9">
        <f t="shared" si="75"/>
        <v>22.5</v>
      </c>
      <c r="S494" s="9">
        <f t="shared" si="76"/>
        <v>16.25</v>
      </c>
      <c r="T494" s="9">
        <f t="shared" si="77"/>
        <v>18.75</v>
      </c>
      <c r="U494" s="8">
        <f t="shared" si="78"/>
        <v>18.333333333333332</v>
      </c>
      <c r="V494" s="8">
        <f t="shared" si="79"/>
        <v>18.4375</v>
      </c>
    </row>
    <row r="495" spans="1:22" ht="13.5" x14ac:dyDescent="0.25">
      <c r="A495" s="3">
        <f>RSI!A495</f>
        <v>42726</v>
      </c>
      <c r="B495" s="2">
        <f>RSI!B495</f>
        <v>2.0998000000000001</v>
      </c>
      <c r="C495" s="2">
        <f>RSI!I495</f>
        <v>57.124477644258626</v>
      </c>
      <c r="D495" s="2">
        <f>MACD!E495</f>
        <v>7.5053200723860236E-3</v>
      </c>
      <c r="E495" s="2">
        <f>MACD!F495</f>
        <v>9.9954378565118678E-3</v>
      </c>
      <c r="F495" s="2">
        <f>'Moving Avg'!D495</f>
        <v>2.0904400000000001</v>
      </c>
      <c r="G495" s="2">
        <f>'Moving Avg'!F495</f>
        <v>2.0878000000000001</v>
      </c>
      <c r="H495" s="2">
        <f>'Moving Avg'!G495</f>
        <v>1.960928</v>
      </c>
      <c r="I495" s="2">
        <f>'Moving Avg'!H495</f>
        <v>1.7716845000000001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45</v>
      </c>
      <c r="O495" s="8">
        <f t="shared" si="72"/>
        <v>50</v>
      </c>
      <c r="P495" s="8">
        <f t="shared" si="73"/>
        <v>16.5</v>
      </c>
      <c r="Q495" s="9">
        <f t="shared" si="74"/>
        <v>34.475000000000001</v>
      </c>
      <c r="R495" s="9">
        <f t="shared" si="75"/>
        <v>35.625</v>
      </c>
      <c r="S495" s="9">
        <f t="shared" si="76"/>
        <v>30.425000000000001</v>
      </c>
      <c r="T495" s="9">
        <f t="shared" si="77"/>
        <v>34.125</v>
      </c>
      <c r="U495" s="8">
        <f t="shared" si="78"/>
        <v>33.508333333333333</v>
      </c>
      <c r="V495" s="8">
        <f t="shared" si="79"/>
        <v>33.662499999999994</v>
      </c>
    </row>
    <row r="496" spans="1:22" ht="13.5" x14ac:dyDescent="0.25">
      <c r="A496" s="3">
        <f>RSI!A496</f>
        <v>42727</v>
      </c>
      <c r="B496" s="2">
        <f>RSI!B496</f>
        <v>2.0821999999999998</v>
      </c>
      <c r="C496" s="2">
        <f>RSI!I496</f>
        <v>54.261114442035819</v>
      </c>
      <c r="D496" s="2">
        <f>MACD!E496</f>
        <v>3.9839237302148334E-3</v>
      </c>
      <c r="E496" s="2">
        <f>MACD!F496</f>
        <v>8.7931350312524612E-3</v>
      </c>
      <c r="F496" s="2">
        <f>'Moving Avg'!D496</f>
        <v>2.0834000000000001</v>
      </c>
      <c r="G496" s="2">
        <f>'Moving Avg'!F496</f>
        <v>2.0892650000000001</v>
      </c>
      <c r="H496" s="2">
        <f>'Moving Avg'!G496</f>
        <v>1.9673800000000004</v>
      </c>
      <c r="I496" s="2">
        <f>'Moving Avg'!H496</f>
        <v>1.7721830000000001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16.5</v>
      </c>
      <c r="Q496" s="9">
        <f t="shared" si="74"/>
        <v>34.475000000000001</v>
      </c>
      <c r="R496" s="9">
        <f t="shared" si="75"/>
        <v>35.625</v>
      </c>
      <c r="S496" s="9">
        <f t="shared" si="76"/>
        <v>30.425000000000001</v>
      </c>
      <c r="T496" s="9">
        <f t="shared" si="77"/>
        <v>34.125</v>
      </c>
      <c r="U496" s="8">
        <f t="shared" si="78"/>
        <v>33.508333333333333</v>
      </c>
      <c r="V496" s="8">
        <f t="shared" si="79"/>
        <v>33.662499999999994</v>
      </c>
    </row>
    <row r="497" spans="1:22" ht="13.5" x14ac:dyDescent="0.25">
      <c r="A497" s="3">
        <f>RSI!A497</f>
        <v>42730</v>
      </c>
      <c r="B497" s="2">
        <f>RSI!B497</f>
        <v>2.0880999999999998</v>
      </c>
      <c r="C497" s="2">
        <f>RSI!I497</f>
        <v>55.074085621738298</v>
      </c>
      <c r="D497" s="2">
        <f>MACD!E497</f>
        <v>4.0240385763175013E-3</v>
      </c>
      <c r="E497" s="2">
        <f>MACD!F497</f>
        <v>7.8393157402654699E-3</v>
      </c>
      <c r="F497" s="2">
        <f>'Moving Avg'!D497</f>
        <v>2.0834000000000001</v>
      </c>
      <c r="G497" s="2">
        <f>'Moving Avg'!F497</f>
        <v>2.0924900000000006</v>
      </c>
      <c r="H497" s="2">
        <f>'Moving Avg'!G497</f>
        <v>1.9732460000000003</v>
      </c>
      <c r="I497" s="2">
        <f>'Moving Avg'!H497</f>
        <v>1.7727110000000004</v>
      </c>
      <c r="J497" s="6" t="str">
        <f>OBV!F497</f>
        <v>BEARISH</v>
      </c>
      <c r="K497" s="6" t="str">
        <f>OBV!G497</f>
        <v>NEUTRAL</v>
      </c>
      <c r="L497" s="6" t="str">
        <f>OBV!H497</f>
        <v>NEUTRAL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16.5</v>
      </c>
      <c r="Q497" s="9">
        <f t="shared" si="74"/>
        <v>34.475000000000001</v>
      </c>
      <c r="R497" s="9">
        <f t="shared" si="75"/>
        <v>35.625</v>
      </c>
      <c r="S497" s="9">
        <f t="shared" si="76"/>
        <v>30.425000000000001</v>
      </c>
      <c r="T497" s="9">
        <f t="shared" si="77"/>
        <v>34.125</v>
      </c>
      <c r="U497" s="8">
        <f t="shared" si="78"/>
        <v>33.508333333333333</v>
      </c>
      <c r="V497" s="8">
        <f t="shared" si="79"/>
        <v>33.662499999999994</v>
      </c>
    </row>
    <row r="498" spans="1:22" ht="13.5" x14ac:dyDescent="0.25">
      <c r="A498" s="3">
        <f>RSI!A498</f>
        <v>42731</v>
      </c>
      <c r="B498" s="2">
        <f>RSI!B498</f>
        <v>2.0646</v>
      </c>
      <c r="C498" s="2">
        <f>RSI!I498</f>
        <v>51.172620218150598</v>
      </c>
      <c r="D498" s="2">
        <f>MACD!E498</f>
        <v>1.1924709312422621E-2</v>
      </c>
      <c r="E498" s="2">
        <f>MACD!F498</f>
        <v>8.6563944546969012E-3</v>
      </c>
      <c r="F498" s="2">
        <f>'Moving Avg'!D498</f>
        <v>2.0810399999999998</v>
      </c>
      <c r="G498" s="2">
        <f>'Moving Avg'!F498</f>
        <v>2.0904350000000003</v>
      </c>
      <c r="H498" s="2">
        <f>'Moving Avg'!G498</f>
        <v>1.9792280000000002</v>
      </c>
      <c r="I498" s="2">
        <f>'Moving Avg'!H498</f>
        <v>1.7733560000000004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16.5</v>
      </c>
      <c r="Q498" s="9">
        <f t="shared" si="74"/>
        <v>18.725000000000001</v>
      </c>
      <c r="R498" s="9">
        <f t="shared" si="75"/>
        <v>26.625</v>
      </c>
      <c r="S498" s="9">
        <f t="shared" si="76"/>
        <v>23.675000000000001</v>
      </c>
      <c r="T498" s="9">
        <f t="shared" si="77"/>
        <v>22.875</v>
      </c>
      <c r="U498" s="8">
        <f t="shared" si="78"/>
        <v>23.008333333333336</v>
      </c>
      <c r="V498" s="8">
        <f t="shared" si="79"/>
        <v>22.975000000000001</v>
      </c>
    </row>
    <row r="499" spans="1:22" ht="13.5" x14ac:dyDescent="0.25">
      <c r="A499" s="3">
        <f>RSI!A499</f>
        <v>42732</v>
      </c>
      <c r="B499" s="2">
        <f>RSI!B499</f>
        <v>2.0998000000000001</v>
      </c>
      <c r="C499" s="2">
        <f>RSI!I499</f>
        <v>56.180018532994666</v>
      </c>
      <c r="D499" s="2">
        <f>MACD!E499</f>
        <v>1.8680793686153052E-2</v>
      </c>
      <c r="E499" s="2">
        <f>MACD!F499</f>
        <v>1.0661274300988132E-2</v>
      </c>
      <c r="F499" s="2">
        <f>'Moving Avg'!D499</f>
        <v>2.0869</v>
      </c>
      <c r="G499" s="2">
        <f>'Moving Avg'!F499</f>
        <v>2.089845</v>
      </c>
      <c r="H499" s="2">
        <f>'Moving Avg'!G499</f>
        <v>1.9862660000000003</v>
      </c>
      <c r="I499" s="2">
        <f>'Moving Avg'!H499</f>
        <v>1.7741770000000006</v>
      </c>
      <c r="J499" s="6" t="str">
        <f>OBV!F499</f>
        <v>BEARISH</v>
      </c>
      <c r="K499" s="6" t="str">
        <f>OBV!G499</f>
        <v>NEUTRAL</v>
      </c>
      <c r="L499" s="6" t="str">
        <f>OBV!H499</f>
        <v>BEARISH DIVERGENCE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16.5</v>
      </c>
      <c r="Q499" s="9">
        <f t="shared" si="74"/>
        <v>18.725000000000001</v>
      </c>
      <c r="R499" s="9">
        <f t="shared" si="75"/>
        <v>26.625</v>
      </c>
      <c r="S499" s="9">
        <f t="shared" si="76"/>
        <v>23.675000000000001</v>
      </c>
      <c r="T499" s="9">
        <f t="shared" si="77"/>
        <v>22.875</v>
      </c>
      <c r="U499" s="8">
        <f t="shared" si="78"/>
        <v>23.008333333333336</v>
      </c>
      <c r="V499" s="8">
        <f t="shared" si="79"/>
        <v>22.975000000000001</v>
      </c>
    </row>
    <row r="500" spans="1:22" ht="13.5" x14ac:dyDescent="0.25">
      <c r="A500" s="3">
        <f>RSI!A500</f>
        <v>42733</v>
      </c>
      <c r="B500" s="2">
        <f>RSI!B500</f>
        <v>2.0939999999999999</v>
      </c>
      <c r="C500" s="2">
        <f>RSI!I500</f>
        <v>55.175938202642477</v>
      </c>
      <c r="D500" s="2">
        <f>MACD!E500</f>
        <v>2.1884212569432737E-2</v>
      </c>
      <c r="E500" s="2">
        <f>MACD!F500</f>
        <v>1.2905861954677054E-2</v>
      </c>
      <c r="F500" s="2">
        <f>'Moving Avg'!D500</f>
        <v>2.0857399999999999</v>
      </c>
      <c r="G500" s="2">
        <f>'Moving Avg'!F500</f>
        <v>2.088965</v>
      </c>
      <c r="H500" s="2">
        <f>'Moving Avg'!G500</f>
        <v>1.9926020000000002</v>
      </c>
      <c r="I500" s="2">
        <f>'Moving Avg'!H500</f>
        <v>1.7749690000000005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  <c r="M500" s="8">
        <f t="shared" si="70"/>
        <v>25</v>
      </c>
      <c r="N500" s="8">
        <f t="shared" si="71"/>
        <v>0</v>
      </c>
      <c r="O500" s="8">
        <f t="shared" si="72"/>
        <v>50</v>
      </c>
      <c r="P500" s="8">
        <f t="shared" si="73"/>
        <v>0</v>
      </c>
      <c r="Q500" s="9">
        <f t="shared" si="74"/>
        <v>16.25</v>
      </c>
      <c r="R500" s="9">
        <f t="shared" si="75"/>
        <v>22.5</v>
      </c>
      <c r="S500" s="9">
        <f t="shared" si="76"/>
        <v>16.25</v>
      </c>
      <c r="T500" s="9">
        <f t="shared" si="77"/>
        <v>18.75</v>
      </c>
      <c r="U500" s="8">
        <f t="shared" si="78"/>
        <v>18.333333333333332</v>
      </c>
      <c r="V500" s="8">
        <f t="shared" si="79"/>
        <v>18.4375</v>
      </c>
    </row>
    <row r="501" spans="1:22" ht="13.5" x14ac:dyDescent="0.25">
      <c r="A501" s="3">
        <f>RSI!A501</f>
        <v>42734</v>
      </c>
      <c r="B501" s="2">
        <f>RSI!B501</f>
        <v>2.0939999999999999</v>
      </c>
      <c r="C501" s="2">
        <f>RSI!I501</f>
        <v>55.175938202642477</v>
      </c>
      <c r="D501" s="2">
        <f>MACD!E501</f>
        <v>2.441128761964384E-2</v>
      </c>
      <c r="E501" s="2">
        <f>MACD!F501</f>
        <v>1.5206947087670411E-2</v>
      </c>
      <c r="F501" s="2">
        <f>'Moving Avg'!D501</f>
        <v>2.0880999999999998</v>
      </c>
      <c r="G501" s="2">
        <f>'Moving Avg'!F501</f>
        <v>2.0854500000000002</v>
      </c>
      <c r="H501" s="2">
        <f>'Moving Avg'!G501</f>
        <v>1.9992899999999998</v>
      </c>
      <c r="I501" s="2">
        <f>'Moving Avg'!H501</f>
        <v>1.7760250000000004</v>
      </c>
      <c r="J501" s="6" t="str">
        <f>OBV!F501</f>
        <v>BEARISH</v>
      </c>
      <c r="K501" s="6" t="str">
        <f>OBV!G501</f>
        <v>NEUTRAL</v>
      </c>
      <c r="L501" s="6" t="str">
        <f>OBV!H501</f>
        <v>BEARISH DIVERGENCE</v>
      </c>
      <c r="M501" s="8">
        <f t="shared" si="70"/>
        <v>25</v>
      </c>
      <c r="N501" s="8">
        <f t="shared" si="71"/>
        <v>0</v>
      </c>
      <c r="O501" s="8">
        <f t="shared" si="72"/>
        <v>50</v>
      </c>
      <c r="P501" s="8">
        <f t="shared" si="73"/>
        <v>16.5</v>
      </c>
      <c r="Q501" s="9">
        <f t="shared" si="74"/>
        <v>18.725000000000001</v>
      </c>
      <c r="R501" s="9">
        <f t="shared" si="75"/>
        <v>26.625</v>
      </c>
      <c r="S501" s="9">
        <f t="shared" si="76"/>
        <v>23.675000000000001</v>
      </c>
      <c r="T501" s="9">
        <f t="shared" si="77"/>
        <v>22.875</v>
      </c>
      <c r="U501" s="8">
        <f t="shared" si="78"/>
        <v>23.008333333333336</v>
      </c>
      <c r="V501" s="8">
        <f t="shared" si="79"/>
        <v>22.975000000000001</v>
      </c>
    </row>
    <row r="502" spans="1:22" ht="13.5" x14ac:dyDescent="0.25">
      <c r="A502" s="3">
        <f>RSI!A502</f>
        <v>42737</v>
      </c>
      <c r="B502" s="2">
        <f>RSI!B502</f>
        <v>2.1116000000000001</v>
      </c>
      <c r="C502" s="2">
        <f>RSI!I502</f>
        <v>57.828466444587541</v>
      </c>
      <c r="D502" s="2">
        <f>MACD!E502</f>
        <v>2.0568269067876344E-2</v>
      </c>
      <c r="E502" s="2">
        <f>MACD!F502</f>
        <v>1.6279211483711597E-2</v>
      </c>
      <c r="F502" s="2">
        <f>'Moving Avg'!D502</f>
        <v>2.0927999999999995</v>
      </c>
      <c r="G502" s="2">
        <f>'Moving Avg'!F502</f>
        <v>2.0857450000000002</v>
      </c>
      <c r="H502" s="2">
        <f>'Moving Avg'!G502</f>
        <v>2.0063299999999997</v>
      </c>
      <c r="I502" s="2">
        <f>'Moving Avg'!H502</f>
        <v>1.7767585000000006</v>
      </c>
      <c r="J502" s="6" t="str">
        <f>OBV!F502</f>
        <v>BEARISH</v>
      </c>
      <c r="K502" s="6" t="str">
        <f>OBV!G502</f>
        <v>NEUTRAL</v>
      </c>
      <c r="L502" s="6" t="str">
        <f>OBV!H502</f>
        <v>BEARISH DIVERGENCE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16.5</v>
      </c>
      <c r="Q502" s="9">
        <f t="shared" si="74"/>
        <v>18.725000000000001</v>
      </c>
      <c r="R502" s="9">
        <f t="shared" si="75"/>
        <v>26.625</v>
      </c>
      <c r="S502" s="9">
        <f t="shared" si="76"/>
        <v>23.675000000000001</v>
      </c>
      <c r="T502" s="9">
        <f t="shared" si="77"/>
        <v>22.875</v>
      </c>
      <c r="U502" s="8">
        <f t="shared" si="78"/>
        <v>23.008333333333336</v>
      </c>
      <c r="V502" s="8">
        <f t="shared" si="79"/>
        <v>22.975000000000001</v>
      </c>
    </row>
    <row r="503" spans="1:22" ht="13.5" x14ac:dyDescent="0.25">
      <c r="A503" s="3">
        <f>RSI!A503</f>
        <v>42738</v>
      </c>
      <c r="B503" s="2">
        <f>RSI!B503</f>
        <v>2.0998000000000001</v>
      </c>
      <c r="C503" s="2">
        <f>RSI!I503</f>
        <v>55.458872835561685</v>
      </c>
      <c r="D503" s="2">
        <f>MACD!E503</f>
        <v>1.6129228674692353E-2</v>
      </c>
      <c r="E503" s="2">
        <f>MACD!F503</f>
        <v>1.6249214921907749E-2</v>
      </c>
      <c r="F503" s="2">
        <f>'Moving Avg'!D503</f>
        <v>2.0998399999999999</v>
      </c>
      <c r="G503" s="2">
        <f>'Moving Avg'!F503</f>
        <v>2.0883850000000002</v>
      </c>
      <c r="H503" s="2">
        <f>'Moving Avg'!G503</f>
        <v>2.0128979999999999</v>
      </c>
      <c r="I503" s="2">
        <f>'Moving Avg'!H503</f>
        <v>1.7773155000000005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45</v>
      </c>
      <c r="O503" s="8">
        <f t="shared" si="72"/>
        <v>50</v>
      </c>
      <c r="P503" s="8">
        <f t="shared" si="73"/>
        <v>83.5</v>
      </c>
      <c r="Q503" s="9">
        <f t="shared" si="74"/>
        <v>44.524999999999999</v>
      </c>
      <c r="R503" s="9">
        <f t="shared" si="75"/>
        <v>52.375</v>
      </c>
      <c r="S503" s="9">
        <f t="shared" si="76"/>
        <v>60.575000000000003</v>
      </c>
      <c r="T503" s="9">
        <f t="shared" si="77"/>
        <v>50.875</v>
      </c>
      <c r="U503" s="8">
        <f t="shared" si="78"/>
        <v>52.491666666666674</v>
      </c>
      <c r="V503" s="8">
        <f t="shared" si="79"/>
        <v>52.087500000000006</v>
      </c>
    </row>
    <row r="504" spans="1:22" ht="13.5" x14ac:dyDescent="0.25">
      <c r="A504" s="3">
        <f>RSI!A504</f>
        <v>42739</v>
      </c>
      <c r="B504" s="2">
        <f>RSI!B504</f>
        <v>2.0998000000000001</v>
      </c>
      <c r="C504" s="2">
        <f>RSI!I504</f>
        <v>55.458872835561685</v>
      </c>
      <c r="D504" s="2">
        <f>MACD!E504</f>
        <v>1.1293180176617401E-2</v>
      </c>
      <c r="E504" s="2">
        <f>MACD!F504</f>
        <v>1.525800797284968E-2</v>
      </c>
      <c r="F504" s="2">
        <f>'Moving Avg'!D504</f>
        <v>2.0998399999999999</v>
      </c>
      <c r="G504" s="2">
        <f>'Moving Avg'!F504</f>
        <v>2.0919050000000001</v>
      </c>
      <c r="H504" s="2">
        <f>'Moving Avg'!G504</f>
        <v>2.019936</v>
      </c>
      <c r="I504" s="2">
        <f>'Moving Avg'!H504</f>
        <v>1.7778725000000002</v>
      </c>
      <c r="J504" s="6" t="str">
        <f>OBV!F504</f>
        <v>BULLISH</v>
      </c>
      <c r="K504" s="6" t="str">
        <f>OBV!G504</f>
        <v>NEUTRAL</v>
      </c>
      <c r="L504" s="6" t="str">
        <f>OBV!H504</f>
        <v>NEUTRAL</v>
      </c>
      <c r="M504" s="8">
        <f t="shared" si="70"/>
        <v>25</v>
      </c>
      <c r="N504" s="8">
        <f t="shared" si="71"/>
        <v>45</v>
      </c>
      <c r="O504" s="8">
        <f t="shared" si="72"/>
        <v>50</v>
      </c>
      <c r="P504" s="8">
        <f t="shared" si="73"/>
        <v>49.5</v>
      </c>
      <c r="Q504" s="9">
        <f t="shared" si="74"/>
        <v>39.424999999999997</v>
      </c>
      <c r="R504" s="9">
        <f t="shared" si="75"/>
        <v>43.875</v>
      </c>
      <c r="S504" s="9">
        <f t="shared" si="76"/>
        <v>45.275000000000006</v>
      </c>
      <c r="T504" s="9">
        <f t="shared" si="77"/>
        <v>42.375</v>
      </c>
      <c r="U504" s="8">
        <f t="shared" si="78"/>
        <v>42.858333333333327</v>
      </c>
      <c r="V504" s="8">
        <f t="shared" si="79"/>
        <v>42.737499999999997</v>
      </c>
    </row>
    <row r="505" spans="1:22" ht="13.5" x14ac:dyDescent="0.25">
      <c r="A505" s="3">
        <f>RSI!A505</f>
        <v>42740</v>
      </c>
      <c r="B505" s="2">
        <f>RSI!B505</f>
        <v>2.0411999999999999</v>
      </c>
      <c r="C505" s="2">
        <f>RSI!I505</f>
        <v>44.869536287411997</v>
      </c>
      <c r="D505" s="2">
        <f>MACD!E505</f>
        <v>1.5890085995201364E-2</v>
      </c>
      <c r="E505" s="2">
        <f>MACD!F505</f>
        <v>1.5384423577320016E-2</v>
      </c>
      <c r="F505" s="2">
        <f>'Moving Avg'!D505</f>
        <v>2.08928</v>
      </c>
      <c r="G505" s="2">
        <f>'Moving Avg'!F505</f>
        <v>2.0913200000000005</v>
      </c>
      <c r="H505" s="2">
        <f>'Moving Avg'!G505</f>
        <v>2.0258020000000001</v>
      </c>
      <c r="I505" s="2">
        <f>'Moving Avg'!H505</f>
        <v>1.7784005000000003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16.5</v>
      </c>
      <c r="Q505" s="9">
        <f t="shared" si="74"/>
        <v>18.725000000000001</v>
      </c>
      <c r="R505" s="9">
        <f t="shared" si="75"/>
        <v>26.625</v>
      </c>
      <c r="S505" s="9">
        <f t="shared" si="76"/>
        <v>23.675000000000001</v>
      </c>
      <c r="T505" s="9">
        <f t="shared" si="77"/>
        <v>22.875</v>
      </c>
      <c r="U505" s="8">
        <f t="shared" si="78"/>
        <v>23.008333333333336</v>
      </c>
      <c r="V505" s="8">
        <f t="shared" si="79"/>
        <v>22.975000000000001</v>
      </c>
    </row>
    <row r="506" spans="1:22" ht="13.5" x14ac:dyDescent="0.25">
      <c r="A506" s="3">
        <f>RSI!A506</f>
        <v>42741</v>
      </c>
      <c r="B506" s="2">
        <f>RSI!B506</f>
        <v>2.0821999999999998</v>
      </c>
      <c r="C506" s="2">
        <f>RSI!I506</f>
        <v>51.803535918275735</v>
      </c>
      <c r="D506" s="2">
        <f>MACD!E506</f>
        <v>1.4233643704972376E-2</v>
      </c>
      <c r="E506" s="2">
        <f>MACD!F506</f>
        <v>1.5154267602850489E-2</v>
      </c>
      <c r="F506" s="2">
        <f>'Moving Avg'!D506</f>
        <v>2.0869200000000001</v>
      </c>
      <c r="G506" s="2">
        <f>'Moving Avg'!F506</f>
        <v>2.0927850000000001</v>
      </c>
      <c r="H506" s="2">
        <f>'Moving Avg'!G506</f>
        <v>2.0329580000000003</v>
      </c>
      <c r="I506" s="2">
        <f>'Moving Avg'!H506</f>
        <v>1.7791920000000001</v>
      </c>
      <c r="J506" s="6" t="str">
        <f>OBV!F506</f>
        <v>BULLISH</v>
      </c>
      <c r="K506" s="6" t="str">
        <f>OBV!G506</f>
        <v>NEUTRAL</v>
      </c>
      <c r="L506" s="6" t="str">
        <f>OBV!H506</f>
        <v>BULLISH DIVERGENCE</v>
      </c>
      <c r="M506" s="8">
        <f t="shared" si="70"/>
        <v>25</v>
      </c>
      <c r="N506" s="8">
        <f t="shared" si="71"/>
        <v>45</v>
      </c>
      <c r="O506" s="8">
        <f t="shared" si="72"/>
        <v>50</v>
      </c>
      <c r="P506" s="8">
        <f t="shared" si="73"/>
        <v>66.5</v>
      </c>
      <c r="Q506" s="9">
        <f t="shared" si="74"/>
        <v>41.975000000000001</v>
      </c>
      <c r="R506" s="9">
        <f t="shared" si="75"/>
        <v>48.125</v>
      </c>
      <c r="S506" s="9">
        <f t="shared" si="76"/>
        <v>52.924999999999997</v>
      </c>
      <c r="T506" s="9">
        <f t="shared" si="77"/>
        <v>46.625</v>
      </c>
      <c r="U506" s="8">
        <f t="shared" si="78"/>
        <v>47.67499999999999</v>
      </c>
      <c r="V506" s="8">
        <f t="shared" si="79"/>
        <v>47.412499999999994</v>
      </c>
    </row>
    <row r="507" spans="1:22" ht="13.5" x14ac:dyDescent="0.25">
      <c r="A507" s="3">
        <f>RSI!A507</f>
        <v>42744</v>
      </c>
      <c r="B507" s="2">
        <f>RSI!B507</f>
        <v>2.0939999999999999</v>
      </c>
      <c r="C507" s="2">
        <f>RSI!I507</f>
        <v>53.611882827506477</v>
      </c>
      <c r="D507" s="2">
        <f>MACD!E507</f>
        <v>1.280727275160265E-2</v>
      </c>
      <c r="E507" s="2">
        <f>MACD!F507</f>
        <v>1.4684868632600922E-2</v>
      </c>
      <c r="F507" s="2">
        <f>'Moving Avg'!D507</f>
        <v>2.0834000000000001</v>
      </c>
      <c r="G507" s="2">
        <f>'Moving Avg'!F507</f>
        <v>2.0936649999999997</v>
      </c>
      <c r="H507" s="2">
        <f>'Moving Avg'!G507</f>
        <v>2.0398800000000001</v>
      </c>
      <c r="I507" s="2">
        <f>'Moving Avg'!H507</f>
        <v>1.779984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  <c r="M507" s="8">
        <f t="shared" si="70"/>
        <v>25</v>
      </c>
      <c r="N507" s="8">
        <f t="shared" si="71"/>
        <v>45</v>
      </c>
      <c r="O507" s="8">
        <f t="shared" si="72"/>
        <v>50</v>
      </c>
      <c r="P507" s="8">
        <f t="shared" si="73"/>
        <v>16.5</v>
      </c>
      <c r="Q507" s="9">
        <f t="shared" si="74"/>
        <v>34.475000000000001</v>
      </c>
      <c r="R507" s="9">
        <f t="shared" si="75"/>
        <v>35.625</v>
      </c>
      <c r="S507" s="9">
        <f t="shared" si="76"/>
        <v>30.425000000000001</v>
      </c>
      <c r="T507" s="9">
        <f t="shared" si="77"/>
        <v>34.125</v>
      </c>
      <c r="U507" s="8">
        <f t="shared" si="78"/>
        <v>33.508333333333333</v>
      </c>
      <c r="V507" s="8">
        <f t="shared" si="79"/>
        <v>33.662499999999994</v>
      </c>
    </row>
    <row r="508" spans="1:22" ht="13.5" x14ac:dyDescent="0.25">
      <c r="A508" s="3">
        <f>RSI!A508</f>
        <v>42745</v>
      </c>
      <c r="B508" s="2">
        <f>RSI!B508</f>
        <v>2.0529000000000002</v>
      </c>
      <c r="C508" s="2">
        <f>RSI!I508</f>
        <v>46.997546758816668</v>
      </c>
      <c r="D508" s="2">
        <f>MACD!E508</f>
        <v>1.0905617186978134E-2</v>
      </c>
      <c r="E508" s="2">
        <f>MACD!F508</f>
        <v>1.3929018343476365E-2</v>
      </c>
      <c r="F508" s="2">
        <f>'Moving Avg'!D508</f>
        <v>2.07402</v>
      </c>
      <c r="G508" s="2">
        <f>'Moving Avg'!F508</f>
        <v>2.0904400000000001</v>
      </c>
      <c r="H508" s="2">
        <f>'Moving Avg'!G508</f>
        <v>2.0459799999999997</v>
      </c>
      <c r="I508" s="2">
        <f>'Moving Avg'!H508</f>
        <v>1.7805705000000003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  <c r="M508" s="8">
        <f t="shared" si="70"/>
        <v>25</v>
      </c>
      <c r="N508" s="8">
        <f t="shared" si="71"/>
        <v>45</v>
      </c>
      <c r="O508" s="8">
        <f t="shared" si="72"/>
        <v>50</v>
      </c>
      <c r="P508" s="8">
        <f t="shared" si="73"/>
        <v>16.5</v>
      </c>
      <c r="Q508" s="9">
        <f t="shared" si="74"/>
        <v>34.475000000000001</v>
      </c>
      <c r="R508" s="9">
        <f t="shared" si="75"/>
        <v>35.625</v>
      </c>
      <c r="S508" s="9">
        <f t="shared" si="76"/>
        <v>30.425000000000001</v>
      </c>
      <c r="T508" s="9">
        <f t="shared" si="77"/>
        <v>34.125</v>
      </c>
      <c r="U508" s="8">
        <f t="shared" si="78"/>
        <v>33.508333333333333</v>
      </c>
      <c r="V508" s="8">
        <f t="shared" si="79"/>
        <v>33.662499999999994</v>
      </c>
    </row>
    <row r="509" spans="1:22" ht="13.5" x14ac:dyDescent="0.25">
      <c r="A509" s="3">
        <f>RSI!A509</f>
        <v>42746</v>
      </c>
      <c r="B509" s="2">
        <f>RSI!B509</f>
        <v>2.0352999999999999</v>
      </c>
      <c r="C509" s="2">
        <f>RSI!I509</f>
        <v>44.467528150073598</v>
      </c>
      <c r="D509" s="2">
        <f>MACD!E509</f>
        <v>1.6143857218261726E-2</v>
      </c>
      <c r="E509" s="2">
        <f>MACD!F509</f>
        <v>1.4371986118433438E-2</v>
      </c>
      <c r="F509" s="2">
        <f>'Moving Avg'!D509</f>
        <v>2.0611199999999998</v>
      </c>
      <c r="G509" s="2">
        <f>'Moving Avg'!F509</f>
        <v>2.0854550000000001</v>
      </c>
      <c r="H509" s="2">
        <f>'Moving Avg'!G509</f>
        <v>2.0513759999999994</v>
      </c>
      <c r="I509" s="2">
        <f>'Moving Avg'!H509</f>
        <v>1.7810985000000001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16.5</v>
      </c>
      <c r="Q509" s="9">
        <f t="shared" si="74"/>
        <v>18.725000000000001</v>
      </c>
      <c r="R509" s="9">
        <f t="shared" si="75"/>
        <v>26.625</v>
      </c>
      <c r="S509" s="9">
        <f t="shared" si="76"/>
        <v>23.675000000000001</v>
      </c>
      <c r="T509" s="9">
        <f t="shared" si="77"/>
        <v>22.875</v>
      </c>
      <c r="U509" s="8">
        <f t="shared" si="78"/>
        <v>23.008333333333336</v>
      </c>
      <c r="V509" s="8">
        <f t="shared" si="79"/>
        <v>22.975000000000001</v>
      </c>
    </row>
    <row r="510" spans="1:22" ht="13.5" x14ac:dyDescent="0.25">
      <c r="A510" s="3">
        <f>RSI!A510</f>
        <v>42747</v>
      </c>
      <c r="B510" s="2">
        <f>RSI!B510</f>
        <v>2.0236000000000001</v>
      </c>
      <c r="C510" s="2">
        <f>RSI!I510</f>
        <v>42.817366987937604</v>
      </c>
      <c r="D510" s="2">
        <f>MACD!E510</f>
        <v>2.0773317559372284E-2</v>
      </c>
      <c r="E510" s="2">
        <f>MACD!F510</f>
        <v>1.5652252406621207E-2</v>
      </c>
      <c r="F510" s="2">
        <f>'Moving Avg'!D510</f>
        <v>2.0575999999999999</v>
      </c>
      <c r="G510" s="2">
        <f>'Moving Avg'!F510</f>
        <v>2.080765</v>
      </c>
      <c r="H510" s="2">
        <f>'Moving Avg'!G510</f>
        <v>2.0561859999999998</v>
      </c>
      <c r="I510" s="2">
        <f>'Moving Avg'!H510</f>
        <v>1.7815385000000004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16.5</v>
      </c>
      <c r="Q510" s="9">
        <f t="shared" si="74"/>
        <v>18.725000000000001</v>
      </c>
      <c r="R510" s="9">
        <f t="shared" si="75"/>
        <v>26.625</v>
      </c>
      <c r="S510" s="9">
        <f t="shared" si="76"/>
        <v>23.675000000000001</v>
      </c>
      <c r="T510" s="9">
        <f t="shared" si="77"/>
        <v>22.875</v>
      </c>
      <c r="U510" s="8">
        <f t="shared" si="78"/>
        <v>23.008333333333336</v>
      </c>
      <c r="V510" s="8">
        <f t="shared" si="79"/>
        <v>22.975000000000001</v>
      </c>
    </row>
    <row r="511" spans="1:22" ht="13.5" x14ac:dyDescent="0.25">
      <c r="A511" s="3">
        <f>RSI!A511</f>
        <v>42748</v>
      </c>
      <c r="B511" s="2">
        <f>RSI!B511</f>
        <v>2.0059999999999998</v>
      </c>
      <c r="C511" s="2">
        <f>RSI!I511</f>
        <v>40.389297235355251</v>
      </c>
      <c r="D511" s="2">
        <f>MACD!E511</f>
        <v>2.6269637569537707E-2</v>
      </c>
      <c r="E511" s="2">
        <f>MACD!F511</f>
        <v>1.777572943920451E-2</v>
      </c>
      <c r="F511" s="2">
        <f>'Moving Avg'!D511</f>
        <v>2.04236</v>
      </c>
      <c r="G511" s="2">
        <f>'Moving Avg'!F511</f>
        <v>2.0751950000000003</v>
      </c>
      <c r="H511" s="2">
        <f>'Moving Avg'!G511</f>
        <v>2.0598219999999996</v>
      </c>
      <c r="I511" s="2">
        <f>'Moving Avg'!H511</f>
        <v>1.7818905000000003</v>
      </c>
      <c r="J511" s="6" t="str">
        <f>OBV!F511</f>
        <v>BEARISH</v>
      </c>
      <c r="K511" s="6" t="str">
        <f>OBV!G511</f>
        <v>WEAK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0</v>
      </c>
      <c r="Q511" s="9">
        <f t="shared" si="74"/>
        <v>16.25</v>
      </c>
      <c r="R511" s="9">
        <f t="shared" si="75"/>
        <v>22.5</v>
      </c>
      <c r="S511" s="9">
        <f t="shared" si="76"/>
        <v>16.25</v>
      </c>
      <c r="T511" s="9">
        <f t="shared" si="77"/>
        <v>18.75</v>
      </c>
      <c r="U511" s="8">
        <f t="shared" si="78"/>
        <v>18.333333333333332</v>
      </c>
      <c r="V511" s="8">
        <f t="shared" si="79"/>
        <v>18.4375</v>
      </c>
    </row>
    <row r="512" spans="1:22" ht="13.5" x14ac:dyDescent="0.25">
      <c r="A512" s="3">
        <f>RSI!A512</f>
        <v>42751</v>
      </c>
      <c r="B512" s="2">
        <f>RSI!B512</f>
        <v>2.0177</v>
      </c>
      <c r="C512" s="2">
        <f>RSI!I512</f>
        <v>42.714926858927051</v>
      </c>
      <c r="D512" s="2">
        <f>MACD!E512</f>
        <v>3.3120376750498171E-2</v>
      </c>
      <c r="E512" s="2">
        <f>MACD!F512</f>
        <v>2.0844658901463243E-2</v>
      </c>
      <c r="F512" s="2">
        <f>'Moving Avg'!D512</f>
        <v>2.0270999999999999</v>
      </c>
      <c r="G512" s="2">
        <f>'Moving Avg'!F512</f>
        <v>2.0716749999999999</v>
      </c>
      <c r="H512" s="2">
        <f>'Moving Avg'!G512</f>
        <v>2.0635759999999999</v>
      </c>
      <c r="I512" s="2">
        <f>'Moving Avg'!H512</f>
        <v>1.7823890000000007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0</v>
      </c>
      <c r="Q512" s="9">
        <f t="shared" si="74"/>
        <v>16.25</v>
      </c>
      <c r="R512" s="9">
        <f t="shared" si="75"/>
        <v>22.5</v>
      </c>
      <c r="S512" s="9">
        <f t="shared" si="76"/>
        <v>16.25</v>
      </c>
      <c r="T512" s="9">
        <f t="shared" si="77"/>
        <v>18.75</v>
      </c>
      <c r="U512" s="8">
        <f t="shared" si="78"/>
        <v>18.333333333333332</v>
      </c>
      <c r="V512" s="8">
        <f t="shared" si="79"/>
        <v>18.4375</v>
      </c>
    </row>
    <row r="513" spans="1:22" ht="13.5" x14ac:dyDescent="0.25">
      <c r="A513" s="3">
        <f>RSI!A513</f>
        <v>42752</v>
      </c>
      <c r="B513" s="2">
        <f>RSI!B513</f>
        <v>2.0118</v>
      </c>
      <c r="C513" s="2">
        <f>RSI!I513</f>
        <v>41.82870679130874</v>
      </c>
      <c r="D513" s="2">
        <f>MACD!E513</f>
        <v>3.7802062698538474E-2</v>
      </c>
      <c r="E513" s="2">
        <f>MACD!F513</f>
        <v>2.423613966087829E-2</v>
      </c>
      <c r="F513" s="2">
        <f>'Moving Avg'!D513</f>
        <v>2.0188800000000002</v>
      </c>
      <c r="G513" s="2">
        <f>'Moving Avg'!F513</f>
        <v>2.0684450000000001</v>
      </c>
      <c r="H513" s="2">
        <f>'Moving Avg'!G513</f>
        <v>2.0672119999999996</v>
      </c>
      <c r="I513" s="2">
        <f>'Moving Avg'!H513</f>
        <v>1.7831220000000001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16.5</v>
      </c>
      <c r="Q513" s="9">
        <f t="shared" si="74"/>
        <v>18.725000000000001</v>
      </c>
      <c r="R513" s="9">
        <f t="shared" si="75"/>
        <v>26.625</v>
      </c>
      <c r="S513" s="9">
        <f t="shared" si="76"/>
        <v>23.675000000000001</v>
      </c>
      <c r="T513" s="9">
        <f t="shared" si="77"/>
        <v>22.875</v>
      </c>
      <c r="U513" s="8">
        <f t="shared" si="78"/>
        <v>23.008333333333336</v>
      </c>
      <c r="V513" s="8">
        <f t="shared" si="79"/>
        <v>22.975000000000001</v>
      </c>
    </row>
    <row r="514" spans="1:22" ht="13.5" x14ac:dyDescent="0.25">
      <c r="A514" s="3">
        <f>RSI!A514</f>
        <v>42753</v>
      </c>
      <c r="B514" s="2">
        <f>RSI!B514</f>
        <v>2.0529000000000002</v>
      </c>
      <c r="C514" s="2">
        <f>RSI!I514</f>
        <v>49.663373293735425</v>
      </c>
      <c r="D514" s="2">
        <f>MACD!E514</f>
        <v>3.8997662085766382E-2</v>
      </c>
      <c r="E514" s="2">
        <f>MACD!F514</f>
        <v>2.718844414585591E-2</v>
      </c>
      <c r="F514" s="2">
        <f>'Moving Avg'!D514</f>
        <v>2.0224000000000002</v>
      </c>
      <c r="G514" s="2">
        <f>'Moving Avg'!F514</f>
        <v>2.0675650000000001</v>
      </c>
      <c r="H514" s="2">
        <f>'Moving Avg'!G514</f>
        <v>2.0703799999999997</v>
      </c>
      <c r="I514" s="2">
        <f>'Moving Avg'!H514</f>
        <v>1.7845590000000005</v>
      </c>
      <c r="J514" s="6" t="str">
        <f>OBV!F514</f>
        <v>BEARISH</v>
      </c>
      <c r="K514" s="6" t="str">
        <f>OBV!G514</f>
        <v>NEUTRAL</v>
      </c>
      <c r="L514" s="6" t="str">
        <f>OBV!H514</f>
        <v>BEARISH DIVERGENCE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42754</v>
      </c>
      <c r="B515" s="2">
        <f>RSI!B515</f>
        <v>2.0118</v>
      </c>
      <c r="C515" s="2">
        <f>RSI!I515</f>
        <v>43.372500038734756</v>
      </c>
      <c r="D515" s="2">
        <f>MACD!E515</f>
        <v>3.4053500214383359E-2</v>
      </c>
      <c r="E515" s="2">
        <f>MACD!F515</f>
        <v>2.8561455359561401E-2</v>
      </c>
      <c r="F515" s="2">
        <f>'Moving Avg'!D515</f>
        <v>2.0200400000000003</v>
      </c>
      <c r="G515" s="2">
        <f>'Moving Avg'!F515</f>
        <v>2.0631650000000001</v>
      </c>
      <c r="H515" s="2">
        <f>'Moving Avg'!G515</f>
        <v>2.0708479999999994</v>
      </c>
      <c r="I515" s="2">
        <f>'Moving Avg'!H515</f>
        <v>1.7856145000000003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42755</v>
      </c>
      <c r="B516" s="2">
        <f>RSI!B516</f>
        <v>2.0001000000000002</v>
      </c>
      <c r="C516" s="2">
        <f>RSI!I516</f>
        <v>41.75116761031228</v>
      </c>
      <c r="D516" s="2">
        <f>MACD!E516</f>
        <v>3.7301196751454935E-2</v>
      </c>
      <c r="E516" s="2">
        <f>MACD!F516</f>
        <v>3.0309403637940109E-2</v>
      </c>
      <c r="F516" s="2">
        <f>'Moving Avg'!D516</f>
        <v>2.0188600000000001</v>
      </c>
      <c r="G516" s="2">
        <f>'Moving Avg'!F516</f>
        <v>2.0590600000000001</v>
      </c>
      <c r="H516" s="2">
        <f>'Moving Avg'!G516</f>
        <v>2.0707299999999993</v>
      </c>
      <c r="I516" s="2">
        <f>'Moving Avg'!H516</f>
        <v>1.7868170000000001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42758</v>
      </c>
      <c r="B517" s="2">
        <f>RSI!B517</f>
        <v>2.0411999999999999</v>
      </c>
      <c r="C517" s="2">
        <f>RSI!I517</f>
        <v>48.967915950371875</v>
      </c>
      <c r="D517" s="2">
        <f>MACD!E517</f>
        <v>3.9127156183617284E-2</v>
      </c>
      <c r="E517" s="2">
        <f>MACD!F517</f>
        <v>3.2072954147075547E-2</v>
      </c>
      <c r="F517" s="2">
        <f>'Moving Avg'!D517</f>
        <v>2.0235600000000002</v>
      </c>
      <c r="G517" s="2">
        <f>'Moving Avg'!F517</f>
        <v>2.0567150000000005</v>
      </c>
      <c r="H517" s="2">
        <f>'Moving Avg'!G517</f>
        <v>2.0693219999999997</v>
      </c>
      <c r="I517" s="2">
        <f>'Moving Avg'!H517</f>
        <v>1.7882250000000002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2.0293999999999999</v>
      </c>
      <c r="C518" s="2">
        <f>RSI!I518</f>
        <v>47.161303472754852</v>
      </c>
      <c r="D518" s="2">
        <f>MACD!E518</f>
        <v>3.5264564215270244E-2</v>
      </c>
      <c r="E518" s="2">
        <f>MACD!F518</f>
        <v>3.2711276160714488E-2</v>
      </c>
      <c r="F518" s="2">
        <f>'Moving Avg'!D518</f>
        <v>2.0270800000000002</v>
      </c>
      <c r="G518" s="2">
        <f>'Moving Avg'!F518</f>
        <v>2.0549550000000005</v>
      </c>
      <c r="H518" s="2">
        <f>'Moving Avg'!G518</f>
        <v>2.0677959999999995</v>
      </c>
      <c r="I518" s="2">
        <f>'Moving Avg'!H518</f>
        <v>1.7895740000000004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83.5</v>
      </c>
      <c r="Q518" s="9">
        <f t="shared" si="84"/>
        <v>28.774999999999999</v>
      </c>
      <c r="R518" s="9">
        <f t="shared" si="85"/>
        <v>43.375</v>
      </c>
      <c r="S518" s="9">
        <f t="shared" si="86"/>
        <v>53.825000000000003</v>
      </c>
      <c r="T518" s="9">
        <f t="shared" si="87"/>
        <v>39.625</v>
      </c>
      <c r="U518" s="8">
        <f t="shared" si="88"/>
        <v>41.991666666666667</v>
      </c>
      <c r="V518" s="8">
        <f t="shared" si="89"/>
        <v>41.400000000000006</v>
      </c>
    </row>
    <row r="519" spans="1:22" ht="13.5" x14ac:dyDescent="0.25">
      <c r="A519" s="3">
        <f>RSI!A519</f>
        <v>42760</v>
      </c>
      <c r="B519" s="2">
        <f>RSI!B519</f>
        <v>2.0059999999999998</v>
      </c>
      <c r="C519" s="2">
        <f>RSI!I519</f>
        <v>43.716846643151285</v>
      </c>
      <c r="D519" s="2">
        <f>MACD!E519</f>
        <v>3.1129888864396715E-2</v>
      </c>
      <c r="E519" s="2">
        <f>MACD!F519</f>
        <v>3.2394998701450933E-2</v>
      </c>
      <c r="F519" s="2">
        <f>'Moving Avg'!D519</f>
        <v>2.0177</v>
      </c>
      <c r="G519" s="2">
        <f>'Moving Avg'!F519</f>
        <v>2.0502650000000004</v>
      </c>
      <c r="H519" s="2">
        <f>'Moving Avg'!G519</f>
        <v>2.0665059999999995</v>
      </c>
      <c r="I519" s="2">
        <f>'Moving Avg'!H519</f>
        <v>1.7906005000000003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45</v>
      </c>
      <c r="O519" s="8">
        <f t="shared" si="82"/>
        <v>50</v>
      </c>
      <c r="P519" s="8">
        <f t="shared" si="83"/>
        <v>16.5</v>
      </c>
      <c r="Q519" s="9">
        <f t="shared" si="84"/>
        <v>34.475000000000001</v>
      </c>
      <c r="R519" s="9">
        <f t="shared" si="85"/>
        <v>35.625</v>
      </c>
      <c r="S519" s="9">
        <f t="shared" si="86"/>
        <v>30.425000000000001</v>
      </c>
      <c r="T519" s="9">
        <f t="shared" si="87"/>
        <v>34.125</v>
      </c>
      <c r="U519" s="8">
        <f t="shared" si="88"/>
        <v>33.508333333333333</v>
      </c>
      <c r="V519" s="8">
        <f t="shared" si="89"/>
        <v>33.662499999999994</v>
      </c>
    </row>
    <row r="520" spans="1:22" ht="13.5" x14ac:dyDescent="0.25">
      <c r="A520" s="3">
        <f>RSI!A520</f>
        <v>42761</v>
      </c>
      <c r="B520" s="2">
        <f>RSI!B520</f>
        <v>2.0236000000000001</v>
      </c>
      <c r="C520" s="2">
        <f>RSI!I520</f>
        <v>46.860494889454593</v>
      </c>
      <c r="D520" s="2">
        <f>MACD!E520</f>
        <v>2.4765913716397137E-2</v>
      </c>
      <c r="E520" s="2">
        <f>MACD!F520</f>
        <v>3.0869181704440175E-2</v>
      </c>
      <c r="F520" s="2">
        <f>'Moving Avg'!D520</f>
        <v>2.02006</v>
      </c>
      <c r="G520" s="2">
        <f>'Moving Avg'!F520</f>
        <v>2.0467450000000005</v>
      </c>
      <c r="H520" s="2">
        <f>'Moving Avg'!G520</f>
        <v>2.0663899999999997</v>
      </c>
      <c r="I520" s="2">
        <f>'Moving Avg'!H520</f>
        <v>1.7915100000000002</v>
      </c>
      <c r="J520" s="6" t="str">
        <f>OBV!F520</f>
        <v>BEARISH</v>
      </c>
      <c r="K520" s="6" t="str">
        <f>OBV!G520</f>
        <v>NEUTRAL</v>
      </c>
      <c r="L520" s="6" t="str">
        <f>OBV!H520</f>
        <v>BEARISH DIVERGENCE</v>
      </c>
      <c r="M520" s="8">
        <f t="shared" si="80"/>
        <v>25</v>
      </c>
      <c r="N520" s="8">
        <f t="shared" si="81"/>
        <v>45</v>
      </c>
      <c r="O520" s="8">
        <f t="shared" si="82"/>
        <v>50</v>
      </c>
      <c r="P520" s="8">
        <f t="shared" si="83"/>
        <v>16.5</v>
      </c>
      <c r="Q520" s="9">
        <f t="shared" si="84"/>
        <v>34.475000000000001</v>
      </c>
      <c r="R520" s="9">
        <f t="shared" si="85"/>
        <v>35.625</v>
      </c>
      <c r="S520" s="9">
        <f t="shared" si="86"/>
        <v>30.425000000000001</v>
      </c>
      <c r="T520" s="9">
        <f t="shared" si="87"/>
        <v>34.125</v>
      </c>
      <c r="U520" s="8">
        <f t="shared" si="88"/>
        <v>33.508333333333333</v>
      </c>
      <c r="V520" s="8">
        <f t="shared" si="89"/>
        <v>33.662499999999994</v>
      </c>
    </row>
    <row r="521" spans="1:22" ht="13.5" x14ac:dyDescent="0.25">
      <c r="A521" s="3">
        <f>RSI!A521</f>
        <v>42762</v>
      </c>
      <c r="B521" s="2">
        <f>RSI!B521</f>
        <v>1.9942</v>
      </c>
      <c r="C521" s="2">
        <f>RSI!I521</f>
        <v>42.58191130274389</v>
      </c>
      <c r="D521" s="2">
        <f>MACD!E521</f>
        <v>1.8967746136438812E-2</v>
      </c>
      <c r="E521" s="2">
        <f>MACD!F521</f>
        <v>2.8488894590839902E-2</v>
      </c>
      <c r="F521" s="2">
        <f>'Moving Avg'!D521</f>
        <v>2.0188799999999998</v>
      </c>
      <c r="G521" s="2">
        <f>'Moving Avg'!F521</f>
        <v>2.0417550000000007</v>
      </c>
      <c r="H521" s="2">
        <f>'Moving Avg'!G521</f>
        <v>2.0646299999999997</v>
      </c>
      <c r="I521" s="2">
        <f>'Moving Avg'!H521</f>
        <v>1.7922724999999999</v>
      </c>
      <c r="J521" s="6" t="str">
        <f>OBV!F521</f>
        <v>BULLISH</v>
      </c>
      <c r="K521" s="6" t="str">
        <f>OBV!G521</f>
        <v>NEUTRAL</v>
      </c>
      <c r="L521" s="6" t="str">
        <f>OBV!H521</f>
        <v>BULLISH DIVERGENCE</v>
      </c>
      <c r="M521" s="8">
        <f t="shared" si="80"/>
        <v>25</v>
      </c>
      <c r="N521" s="8">
        <f t="shared" si="81"/>
        <v>45</v>
      </c>
      <c r="O521" s="8">
        <f t="shared" si="82"/>
        <v>50</v>
      </c>
      <c r="P521" s="8">
        <f t="shared" si="83"/>
        <v>66.5</v>
      </c>
      <c r="Q521" s="9">
        <f t="shared" si="84"/>
        <v>41.975000000000001</v>
      </c>
      <c r="R521" s="9">
        <f t="shared" si="85"/>
        <v>48.125</v>
      </c>
      <c r="S521" s="9">
        <f t="shared" si="86"/>
        <v>52.924999999999997</v>
      </c>
      <c r="T521" s="9">
        <f t="shared" si="87"/>
        <v>46.625</v>
      </c>
      <c r="U521" s="8">
        <f t="shared" si="88"/>
        <v>47.67499999999999</v>
      </c>
      <c r="V521" s="8">
        <f t="shared" si="89"/>
        <v>47.412499999999994</v>
      </c>
    </row>
    <row r="522" spans="1:22" ht="13.5" x14ac:dyDescent="0.25">
      <c r="A522" s="3">
        <f>RSI!A522</f>
        <v>42765</v>
      </c>
      <c r="B522" s="2">
        <f>RSI!B522</f>
        <v>2.0236000000000001</v>
      </c>
      <c r="C522" s="2">
        <f>RSI!I522</f>
        <v>47.722282170895866</v>
      </c>
      <c r="D522" s="2">
        <f>MACD!E522</f>
        <v>1.3965560754574557E-2</v>
      </c>
      <c r="E522" s="2">
        <f>MACD!F522</f>
        <v>2.5584227823586835E-2</v>
      </c>
      <c r="F522" s="2">
        <f>'Moving Avg'!D522</f>
        <v>2.0153599999999998</v>
      </c>
      <c r="G522" s="2">
        <f>'Moving Avg'!F522</f>
        <v>2.0373550000000002</v>
      </c>
      <c r="H522" s="2">
        <f>'Moving Avg'!G522</f>
        <v>2.0654520000000001</v>
      </c>
      <c r="I522" s="2">
        <f>'Moving Avg'!H522</f>
        <v>1.7931819999999998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45</v>
      </c>
      <c r="O522" s="8">
        <f t="shared" si="82"/>
        <v>50</v>
      </c>
      <c r="P522" s="8">
        <f t="shared" si="83"/>
        <v>16.5</v>
      </c>
      <c r="Q522" s="9">
        <f t="shared" si="84"/>
        <v>34.475000000000001</v>
      </c>
      <c r="R522" s="9">
        <f t="shared" si="85"/>
        <v>35.625</v>
      </c>
      <c r="S522" s="9">
        <f t="shared" si="86"/>
        <v>30.425000000000001</v>
      </c>
      <c r="T522" s="9">
        <f t="shared" si="87"/>
        <v>34.125</v>
      </c>
      <c r="U522" s="8">
        <f t="shared" si="88"/>
        <v>33.508333333333333</v>
      </c>
      <c r="V522" s="8">
        <f t="shared" si="89"/>
        <v>33.662499999999994</v>
      </c>
    </row>
    <row r="523" spans="1:22" ht="13.5" x14ac:dyDescent="0.25">
      <c r="A523" s="3">
        <f>RSI!A523</f>
        <v>42766</v>
      </c>
      <c r="B523" s="2">
        <f>RSI!B523</f>
        <v>1.9824999999999999</v>
      </c>
      <c r="C523" s="2">
        <f>RSI!I523</f>
        <v>42.054221451942396</v>
      </c>
      <c r="D523" s="2">
        <f>MACD!E523</f>
        <v>1.1956833623432139E-2</v>
      </c>
      <c r="E523" s="2">
        <f>MACD!F523</f>
        <v>2.2858748983555898E-2</v>
      </c>
      <c r="F523" s="2">
        <f>'Moving Avg'!D523</f>
        <v>2.0059800000000001</v>
      </c>
      <c r="G523" s="2">
        <f>'Moving Avg'!F523</f>
        <v>2.0314900000000002</v>
      </c>
      <c r="H523" s="2">
        <f>'Moving Avg'!G523</f>
        <v>2.0647480000000002</v>
      </c>
      <c r="I523" s="2">
        <f>'Moving Avg'!H523</f>
        <v>1.7938859999999999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45</v>
      </c>
      <c r="O523" s="8">
        <f t="shared" si="82"/>
        <v>50</v>
      </c>
      <c r="P523" s="8">
        <f t="shared" si="83"/>
        <v>16.5</v>
      </c>
      <c r="Q523" s="9">
        <f t="shared" si="84"/>
        <v>34.475000000000001</v>
      </c>
      <c r="R523" s="9">
        <f t="shared" si="85"/>
        <v>35.625</v>
      </c>
      <c r="S523" s="9">
        <f t="shared" si="86"/>
        <v>30.425000000000001</v>
      </c>
      <c r="T523" s="9">
        <f t="shared" si="87"/>
        <v>34.125</v>
      </c>
      <c r="U523" s="8">
        <f t="shared" si="88"/>
        <v>33.508333333333333</v>
      </c>
      <c r="V523" s="8">
        <f t="shared" si="89"/>
        <v>33.662499999999994</v>
      </c>
    </row>
    <row r="524" spans="1:22" ht="13.5" x14ac:dyDescent="0.25">
      <c r="A524" s="3">
        <f>RSI!A524</f>
        <v>42767</v>
      </c>
      <c r="B524" s="2">
        <f>RSI!B524</f>
        <v>2.0001000000000002</v>
      </c>
      <c r="C524" s="2">
        <f>RSI!I524</f>
        <v>45.063285959665961</v>
      </c>
      <c r="D524" s="2">
        <f>MACD!E524</f>
        <v>1.5600060701614904E-2</v>
      </c>
      <c r="E524" s="2">
        <f>MACD!F524</f>
        <v>2.1407011327167699E-2</v>
      </c>
      <c r="F524" s="2">
        <f>'Moving Avg'!D524</f>
        <v>2.0048000000000004</v>
      </c>
      <c r="G524" s="2">
        <f>'Moving Avg'!F524</f>
        <v>2.0265050000000002</v>
      </c>
      <c r="H524" s="2">
        <f>'Moving Avg'!G524</f>
        <v>2.0634580000000002</v>
      </c>
      <c r="I524" s="2">
        <f>'Moving Avg'!H524</f>
        <v>1.7949415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45</v>
      </c>
      <c r="O524" s="8">
        <f t="shared" si="82"/>
        <v>50</v>
      </c>
      <c r="P524" s="8">
        <f t="shared" si="83"/>
        <v>16.5</v>
      </c>
      <c r="Q524" s="9">
        <f t="shared" si="84"/>
        <v>34.475000000000001</v>
      </c>
      <c r="R524" s="9">
        <f t="shared" si="85"/>
        <v>35.625</v>
      </c>
      <c r="S524" s="9">
        <f t="shared" si="86"/>
        <v>30.425000000000001</v>
      </c>
      <c r="T524" s="9">
        <f t="shared" si="87"/>
        <v>34.125</v>
      </c>
      <c r="U524" s="8">
        <f t="shared" si="88"/>
        <v>33.508333333333333</v>
      </c>
      <c r="V524" s="8">
        <f t="shared" si="89"/>
        <v>33.662499999999994</v>
      </c>
    </row>
    <row r="525" spans="1:22" ht="13.5" x14ac:dyDescent="0.25">
      <c r="A525" s="3">
        <f>RSI!A525</f>
        <v>42768</v>
      </c>
      <c r="B525" s="2">
        <f>RSI!B525</f>
        <v>1.9942</v>
      </c>
      <c r="C525" s="2">
        <f>RSI!I525</f>
        <v>44.234026945276348</v>
      </c>
      <c r="D525" s="2">
        <f>MACD!E525</f>
        <v>1.2992331937209833E-2</v>
      </c>
      <c r="E525" s="2">
        <f>MACD!F525</f>
        <v>1.9724075449176127E-2</v>
      </c>
      <c r="F525" s="2">
        <f>'Moving Avg'!D525</f>
        <v>1.99892</v>
      </c>
      <c r="G525" s="2">
        <f>'Moving Avg'!F525</f>
        <v>2.0241550000000004</v>
      </c>
      <c r="H525" s="2">
        <f>'Moving Avg'!G525</f>
        <v>2.062284</v>
      </c>
      <c r="I525" s="2">
        <f>'Moving Avg'!H525</f>
        <v>1.7957329999999998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45</v>
      </c>
      <c r="O525" s="8">
        <f t="shared" si="82"/>
        <v>50</v>
      </c>
      <c r="P525" s="8">
        <f t="shared" si="83"/>
        <v>16.5</v>
      </c>
      <c r="Q525" s="9">
        <f t="shared" si="84"/>
        <v>34.475000000000001</v>
      </c>
      <c r="R525" s="9">
        <f t="shared" si="85"/>
        <v>35.625</v>
      </c>
      <c r="S525" s="9">
        <f t="shared" si="86"/>
        <v>30.425000000000001</v>
      </c>
      <c r="T525" s="9">
        <f t="shared" si="87"/>
        <v>34.125</v>
      </c>
      <c r="U525" s="8">
        <f t="shared" si="88"/>
        <v>33.508333333333333</v>
      </c>
      <c r="V525" s="8">
        <f t="shared" si="89"/>
        <v>33.662499999999994</v>
      </c>
    </row>
    <row r="526" spans="1:22" ht="13.5" x14ac:dyDescent="0.25">
      <c r="A526" s="3">
        <f>RSI!A526</f>
        <v>42769</v>
      </c>
      <c r="B526" s="2">
        <f>RSI!B526</f>
        <v>1.9942</v>
      </c>
      <c r="C526" s="2">
        <f>RSI!I526</f>
        <v>44.234026945276355</v>
      </c>
      <c r="D526" s="2">
        <f>MACD!E526</f>
        <v>9.201748638178131E-3</v>
      </c>
      <c r="E526" s="2">
        <f>MACD!F526</f>
        <v>1.7619610086976531E-2</v>
      </c>
      <c r="F526" s="2">
        <f>'Moving Avg'!D526</f>
        <v>1.9989199999999996</v>
      </c>
      <c r="G526" s="2">
        <f>'Moving Avg'!F526</f>
        <v>2.0197550000000004</v>
      </c>
      <c r="H526" s="2">
        <f>'Moving Avg'!G526</f>
        <v>2.0611100000000007</v>
      </c>
      <c r="I526" s="2">
        <f>'Moving Avg'!H526</f>
        <v>1.7967884999999995</v>
      </c>
      <c r="J526" s="6" t="str">
        <f>OBV!F526</f>
        <v>BEARISH</v>
      </c>
      <c r="K526" s="6" t="str">
        <f>OBV!G526</f>
        <v>NEUTRAL</v>
      </c>
      <c r="L526" s="6" t="str">
        <f>OBV!H526</f>
        <v>NEUTRAL</v>
      </c>
      <c r="M526" s="8">
        <f t="shared" si="80"/>
        <v>25</v>
      </c>
      <c r="N526" s="8">
        <f t="shared" si="81"/>
        <v>45</v>
      </c>
      <c r="O526" s="8">
        <f t="shared" si="82"/>
        <v>50</v>
      </c>
      <c r="P526" s="8">
        <f t="shared" si="83"/>
        <v>16.5</v>
      </c>
      <c r="Q526" s="9">
        <f t="shared" si="84"/>
        <v>34.475000000000001</v>
      </c>
      <c r="R526" s="9">
        <f t="shared" si="85"/>
        <v>35.625</v>
      </c>
      <c r="S526" s="9">
        <f t="shared" si="86"/>
        <v>30.425000000000001</v>
      </c>
      <c r="T526" s="9">
        <f t="shared" si="87"/>
        <v>34.125</v>
      </c>
      <c r="U526" s="8">
        <f t="shared" si="88"/>
        <v>33.508333333333333</v>
      </c>
      <c r="V526" s="8">
        <f t="shared" si="89"/>
        <v>33.662499999999994</v>
      </c>
    </row>
    <row r="527" spans="1:22" ht="13.5" x14ac:dyDescent="0.25">
      <c r="A527" s="3">
        <f>RSI!A527</f>
        <v>42772</v>
      </c>
      <c r="B527" s="2">
        <f>RSI!B527</f>
        <v>1.9942</v>
      </c>
      <c r="C527" s="2">
        <f>RSI!I527</f>
        <v>44.234026945276348</v>
      </c>
      <c r="D527" s="2">
        <f>MACD!E527</f>
        <v>1.251736857610819E-2</v>
      </c>
      <c r="E527" s="2">
        <f>MACD!F527</f>
        <v>1.6599161784802863E-2</v>
      </c>
      <c r="F527" s="2">
        <f>'Moving Avg'!D527</f>
        <v>1.9930399999999999</v>
      </c>
      <c r="G527" s="2">
        <f>'Moving Avg'!F527</f>
        <v>2.0147650000000001</v>
      </c>
      <c r="H527" s="2">
        <f>'Moving Avg'!G527</f>
        <v>2.0605220000000011</v>
      </c>
      <c r="I527" s="2">
        <f>'Moving Avg'!H527</f>
        <v>1.7978439999999991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25</v>
      </c>
      <c r="N527" s="8">
        <f t="shared" si="81"/>
        <v>45</v>
      </c>
      <c r="O527" s="8">
        <f t="shared" si="82"/>
        <v>50</v>
      </c>
      <c r="P527" s="8">
        <f t="shared" si="83"/>
        <v>16.5</v>
      </c>
      <c r="Q527" s="9">
        <f t="shared" si="84"/>
        <v>34.475000000000001</v>
      </c>
      <c r="R527" s="9">
        <f t="shared" si="85"/>
        <v>35.625</v>
      </c>
      <c r="S527" s="9">
        <f t="shared" si="86"/>
        <v>30.425000000000001</v>
      </c>
      <c r="T527" s="9">
        <f t="shared" si="87"/>
        <v>34.125</v>
      </c>
      <c r="U527" s="8">
        <f t="shared" si="88"/>
        <v>33.508333333333333</v>
      </c>
      <c r="V527" s="8">
        <f t="shared" si="89"/>
        <v>33.662499999999994</v>
      </c>
    </row>
    <row r="528" spans="1:22" ht="13.5" x14ac:dyDescent="0.25">
      <c r="A528" s="3">
        <f>RSI!A528</f>
        <v>42773</v>
      </c>
      <c r="B528" s="2">
        <f>RSI!B528</f>
        <v>1.9942</v>
      </c>
      <c r="C528" s="2">
        <f>RSI!I528</f>
        <v>44.234026945276348</v>
      </c>
      <c r="D528" s="2">
        <f>MACD!E528</f>
        <v>1.369265634997241E-2</v>
      </c>
      <c r="E528" s="2">
        <f>MACD!F528</f>
        <v>1.6017860697836773E-2</v>
      </c>
      <c r="F528" s="2">
        <f>'Moving Avg'!D528</f>
        <v>1.9953800000000002</v>
      </c>
      <c r="G528" s="2">
        <f>'Moving Avg'!F528</f>
        <v>2.0118300000000002</v>
      </c>
      <c r="H528" s="2">
        <f>'Moving Avg'!G528</f>
        <v>2.0582920000000011</v>
      </c>
      <c r="I528" s="2">
        <f>'Moving Avg'!H528</f>
        <v>1.7988994999999988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25</v>
      </c>
      <c r="N528" s="8">
        <f t="shared" si="81"/>
        <v>45</v>
      </c>
      <c r="O528" s="8">
        <f t="shared" si="82"/>
        <v>50</v>
      </c>
      <c r="P528" s="8">
        <f t="shared" si="83"/>
        <v>83.5</v>
      </c>
      <c r="Q528" s="9">
        <f t="shared" si="84"/>
        <v>44.524999999999999</v>
      </c>
      <c r="R528" s="9">
        <f t="shared" si="85"/>
        <v>52.375</v>
      </c>
      <c r="S528" s="9">
        <f t="shared" si="86"/>
        <v>60.575000000000003</v>
      </c>
      <c r="T528" s="9">
        <f t="shared" si="87"/>
        <v>50.875</v>
      </c>
      <c r="U528" s="8">
        <f t="shared" si="88"/>
        <v>52.491666666666674</v>
      </c>
      <c r="V528" s="8">
        <f t="shared" si="89"/>
        <v>52.087500000000006</v>
      </c>
    </row>
    <row r="529" spans="1:22" ht="13.5" x14ac:dyDescent="0.25">
      <c r="A529" s="3">
        <f>RSI!A529</f>
        <v>42774</v>
      </c>
      <c r="B529" s="2">
        <f>RSI!B529</f>
        <v>1.9824999999999999</v>
      </c>
      <c r="C529" s="2">
        <f>RSI!I529</f>
        <v>42.164428242048345</v>
      </c>
      <c r="D529" s="2">
        <f>MACD!E529</f>
        <v>1.2125230459410385E-2</v>
      </c>
      <c r="E529" s="2">
        <f>MACD!F529</f>
        <v>1.5239334650151495E-2</v>
      </c>
      <c r="F529" s="2">
        <f>'Moving Avg'!D529</f>
        <v>1.9918599999999997</v>
      </c>
      <c r="G529" s="2">
        <f>'Moving Avg'!F529</f>
        <v>2.0091900000000003</v>
      </c>
      <c r="H529" s="2">
        <f>'Moving Avg'!G529</f>
        <v>2.0557100000000008</v>
      </c>
      <c r="I529" s="2">
        <f>'Moving Avg'!H529</f>
        <v>1.799925999999999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25</v>
      </c>
      <c r="N529" s="8">
        <f t="shared" si="81"/>
        <v>45</v>
      </c>
      <c r="O529" s="8">
        <f t="shared" si="82"/>
        <v>50</v>
      </c>
      <c r="P529" s="8">
        <f t="shared" si="83"/>
        <v>16.5</v>
      </c>
      <c r="Q529" s="9">
        <f t="shared" si="84"/>
        <v>34.475000000000001</v>
      </c>
      <c r="R529" s="9">
        <f t="shared" si="85"/>
        <v>35.625</v>
      </c>
      <c r="S529" s="9">
        <f t="shared" si="86"/>
        <v>30.425000000000001</v>
      </c>
      <c r="T529" s="9">
        <f t="shared" si="87"/>
        <v>34.125</v>
      </c>
      <c r="U529" s="8">
        <f t="shared" si="88"/>
        <v>33.508333333333333</v>
      </c>
      <c r="V529" s="8">
        <f t="shared" si="89"/>
        <v>33.662499999999994</v>
      </c>
    </row>
    <row r="530" spans="1:22" ht="13.5" x14ac:dyDescent="0.25">
      <c r="A530" s="3">
        <f>RSI!A530</f>
        <v>42775</v>
      </c>
      <c r="B530" s="2">
        <f>RSI!B530</f>
        <v>1.9415</v>
      </c>
      <c r="C530" s="2">
        <f>RSI!I530</f>
        <v>35.836792434030556</v>
      </c>
      <c r="D530" s="2">
        <f>MACD!E530</f>
        <v>1.6771546579803509E-2</v>
      </c>
      <c r="E530" s="2">
        <f>MACD!F530</f>
        <v>1.5545777036081898E-2</v>
      </c>
      <c r="F530" s="2">
        <f>'Moving Avg'!D530</f>
        <v>1.9813199999999997</v>
      </c>
      <c r="G530" s="2">
        <f>'Moving Avg'!F530</f>
        <v>2.0050850000000002</v>
      </c>
      <c r="H530" s="2">
        <f>'Moving Avg'!G530</f>
        <v>2.0523080000000009</v>
      </c>
      <c r="I530" s="2">
        <f>'Moving Avg'!H530</f>
        <v>1.8008354999999991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16.5</v>
      </c>
      <c r="Q530" s="9">
        <f t="shared" si="84"/>
        <v>18.725000000000001</v>
      </c>
      <c r="R530" s="9">
        <f t="shared" si="85"/>
        <v>26.625</v>
      </c>
      <c r="S530" s="9">
        <f t="shared" si="86"/>
        <v>23.675000000000001</v>
      </c>
      <c r="T530" s="9">
        <f t="shared" si="87"/>
        <v>22.875</v>
      </c>
      <c r="U530" s="8">
        <f t="shared" si="88"/>
        <v>23.008333333333336</v>
      </c>
      <c r="V530" s="8">
        <f t="shared" si="89"/>
        <v>22.975000000000001</v>
      </c>
    </row>
    <row r="531" spans="1:22" ht="13.5" x14ac:dyDescent="0.25">
      <c r="A531" s="3">
        <f>RSI!A531</f>
        <v>42776</v>
      </c>
      <c r="B531" s="2">
        <f>RSI!B531</f>
        <v>1.9766999999999999</v>
      </c>
      <c r="C531" s="2">
        <f>RSI!I531</f>
        <v>43.65479348681027</v>
      </c>
      <c r="D531" s="2">
        <f>MACD!E531</f>
        <v>1.4025822211680694E-2</v>
      </c>
      <c r="E531" s="2">
        <f>MACD!F531</f>
        <v>1.5241786071201658E-2</v>
      </c>
      <c r="F531" s="2">
        <f>'Moving Avg'!D531</f>
        <v>1.9778199999999999</v>
      </c>
      <c r="G531" s="2">
        <f>'Moving Avg'!F531</f>
        <v>2.0036200000000002</v>
      </c>
      <c r="H531" s="2">
        <f>'Moving Avg'!G531</f>
        <v>2.0485560000000005</v>
      </c>
      <c r="I531" s="2">
        <f>'Moving Avg'!H531</f>
        <v>1.8018914999999993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25</v>
      </c>
      <c r="N531" s="8">
        <f t="shared" si="81"/>
        <v>45</v>
      </c>
      <c r="O531" s="8">
        <f t="shared" si="82"/>
        <v>50</v>
      </c>
      <c r="P531" s="8">
        <f t="shared" si="83"/>
        <v>16.5</v>
      </c>
      <c r="Q531" s="9">
        <f t="shared" si="84"/>
        <v>34.475000000000001</v>
      </c>
      <c r="R531" s="9">
        <f t="shared" si="85"/>
        <v>35.625</v>
      </c>
      <c r="S531" s="9">
        <f t="shared" si="86"/>
        <v>30.425000000000001</v>
      </c>
      <c r="T531" s="9">
        <f t="shared" si="87"/>
        <v>34.125</v>
      </c>
      <c r="U531" s="8">
        <f t="shared" si="88"/>
        <v>33.508333333333333</v>
      </c>
      <c r="V531" s="8">
        <f t="shared" si="89"/>
        <v>33.662499999999994</v>
      </c>
    </row>
    <row r="532" spans="1:22" ht="13.5" x14ac:dyDescent="0.25">
      <c r="A532" s="3">
        <f>RSI!A532</f>
        <v>42779</v>
      </c>
      <c r="B532" s="2">
        <f>RSI!B532</f>
        <v>1.9415</v>
      </c>
      <c r="C532" s="2">
        <f>RSI!I532</f>
        <v>38.590954770423792</v>
      </c>
      <c r="D532" s="2">
        <f>MACD!E532</f>
        <v>1.9044689761308575E-2</v>
      </c>
      <c r="E532" s="2">
        <f>MACD!F532</f>
        <v>1.6002366809223043E-2</v>
      </c>
      <c r="F532" s="2">
        <f>'Moving Avg'!D532</f>
        <v>1.9672800000000001</v>
      </c>
      <c r="G532" s="2">
        <f>'Moving Avg'!F532</f>
        <v>1.9998100000000001</v>
      </c>
      <c r="H532" s="2">
        <f>'Moving Avg'!G532</f>
        <v>2.0452720000000006</v>
      </c>
      <c r="I532" s="2">
        <f>'Moving Avg'!H532</f>
        <v>1.8030354999999993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16.5</v>
      </c>
      <c r="Q532" s="9">
        <f t="shared" si="84"/>
        <v>18.725000000000001</v>
      </c>
      <c r="R532" s="9">
        <f t="shared" si="85"/>
        <v>26.625</v>
      </c>
      <c r="S532" s="9">
        <f t="shared" si="86"/>
        <v>23.675000000000001</v>
      </c>
      <c r="T532" s="9">
        <f t="shared" si="87"/>
        <v>22.875</v>
      </c>
      <c r="U532" s="8">
        <f t="shared" si="88"/>
        <v>23.008333333333336</v>
      </c>
      <c r="V532" s="8">
        <f t="shared" si="89"/>
        <v>22.975000000000001</v>
      </c>
    </row>
    <row r="533" spans="1:22" ht="13.5" x14ac:dyDescent="0.25">
      <c r="A533" s="3">
        <f>RSI!A533</f>
        <v>42780</v>
      </c>
      <c r="B533" s="2">
        <f>RSI!B533</f>
        <v>1.9415</v>
      </c>
      <c r="C533" s="2">
        <f>RSI!I533</f>
        <v>38.590954770423792</v>
      </c>
      <c r="D533" s="2">
        <f>MACD!E533</f>
        <v>1.7372353057897083E-2</v>
      </c>
      <c r="E533" s="2">
        <f>MACD!F533</f>
        <v>1.6276364058957851E-2</v>
      </c>
      <c r="F533" s="2">
        <f>'Moving Avg'!D533</f>
        <v>1.9567399999999999</v>
      </c>
      <c r="G533" s="2">
        <f>'Moving Avg'!F533</f>
        <v>1.9962949999999995</v>
      </c>
      <c r="H533" s="2">
        <f>'Moving Avg'!G533</f>
        <v>2.043162000000001</v>
      </c>
      <c r="I533" s="2">
        <f>'Moving Avg'!H533</f>
        <v>1.8040329999999996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16.5</v>
      </c>
      <c r="Q533" s="9">
        <f t="shared" si="84"/>
        <v>18.725000000000001</v>
      </c>
      <c r="R533" s="9">
        <f t="shared" si="85"/>
        <v>26.625</v>
      </c>
      <c r="S533" s="9">
        <f t="shared" si="86"/>
        <v>23.675000000000001</v>
      </c>
      <c r="T533" s="9">
        <f t="shared" si="87"/>
        <v>22.875</v>
      </c>
      <c r="U533" s="8">
        <f t="shared" si="88"/>
        <v>23.008333333333336</v>
      </c>
      <c r="V533" s="8">
        <f t="shared" si="89"/>
        <v>22.975000000000001</v>
      </c>
    </row>
    <row r="534" spans="1:22" ht="13.5" x14ac:dyDescent="0.25">
      <c r="A534" s="3">
        <f>RSI!A534</f>
        <v>42781</v>
      </c>
      <c r="B534" s="2">
        <f>RSI!B534</f>
        <v>1.9356</v>
      </c>
      <c r="C534" s="2">
        <f>RSI!I534</f>
        <v>37.739957727251451</v>
      </c>
      <c r="D534" s="2">
        <f>MACD!E534</f>
        <v>1.9476108027498551E-2</v>
      </c>
      <c r="E534" s="2">
        <f>MACD!F534</f>
        <v>1.6916312852665989E-2</v>
      </c>
      <c r="F534" s="2">
        <f>'Moving Avg'!D534</f>
        <v>1.9473599999999998</v>
      </c>
      <c r="G534" s="2">
        <f>'Moving Avg'!F534</f>
        <v>1.9904299999999995</v>
      </c>
      <c r="H534" s="2">
        <f>'Moving Avg'!G534</f>
        <v>2.0412860000000008</v>
      </c>
      <c r="I534" s="2">
        <f>'Moving Avg'!H534</f>
        <v>1.8050594999999996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16.5</v>
      </c>
      <c r="Q534" s="9">
        <f t="shared" si="84"/>
        <v>18.725000000000001</v>
      </c>
      <c r="R534" s="9">
        <f t="shared" si="85"/>
        <v>26.625</v>
      </c>
      <c r="S534" s="9">
        <f t="shared" si="86"/>
        <v>23.675000000000001</v>
      </c>
      <c r="T534" s="9">
        <f t="shared" si="87"/>
        <v>22.875</v>
      </c>
      <c r="U534" s="8">
        <f t="shared" si="88"/>
        <v>23.008333333333336</v>
      </c>
      <c r="V534" s="8">
        <f t="shared" si="89"/>
        <v>22.975000000000001</v>
      </c>
    </row>
    <row r="535" spans="1:22" ht="13.5" x14ac:dyDescent="0.25">
      <c r="A535" s="3">
        <f>RSI!A535</f>
        <v>42782</v>
      </c>
      <c r="B535" s="2">
        <f>RSI!B535</f>
        <v>1.9356</v>
      </c>
      <c r="C535" s="2">
        <f>RSI!I535</f>
        <v>37.739957727251451</v>
      </c>
      <c r="D535" s="2">
        <f>MACD!E535</f>
        <v>2.0729749578867418E-2</v>
      </c>
      <c r="E535" s="2">
        <f>MACD!F535</f>
        <v>1.7679000197906275E-2</v>
      </c>
      <c r="F535" s="2">
        <f>'Moving Avg'!D535</f>
        <v>1.94618</v>
      </c>
      <c r="G535" s="2">
        <f>'Moving Avg'!F535</f>
        <v>1.9866199999999998</v>
      </c>
      <c r="H535" s="2">
        <f>'Moving Avg'!G535</f>
        <v>2.0389400000000011</v>
      </c>
      <c r="I535" s="2">
        <f>'Moving Avg'!H535</f>
        <v>1.8064084999999994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16.5</v>
      </c>
      <c r="Q535" s="9">
        <f t="shared" si="84"/>
        <v>18.725000000000001</v>
      </c>
      <c r="R535" s="9">
        <f t="shared" si="85"/>
        <v>26.625</v>
      </c>
      <c r="S535" s="9">
        <f t="shared" si="86"/>
        <v>23.675000000000001</v>
      </c>
      <c r="T535" s="9">
        <f t="shared" si="87"/>
        <v>22.875</v>
      </c>
      <c r="U535" s="8">
        <f t="shared" si="88"/>
        <v>23.008333333333336</v>
      </c>
      <c r="V535" s="8">
        <f t="shared" si="89"/>
        <v>22.975000000000001</v>
      </c>
    </row>
    <row r="536" spans="1:22" ht="13.5" x14ac:dyDescent="0.25">
      <c r="A536" s="3">
        <f>RSI!A536</f>
        <v>42783</v>
      </c>
      <c r="B536" s="2">
        <f>RSI!B536</f>
        <v>1.9238999999999999</v>
      </c>
      <c r="C536" s="2">
        <f>RSI!I536</f>
        <v>35.918321007722867</v>
      </c>
      <c r="D536" s="2">
        <f>MACD!E536</f>
        <v>2.3010183847559595E-2</v>
      </c>
      <c r="E536" s="2">
        <f>MACD!F536</f>
        <v>1.8745236927836941E-2</v>
      </c>
      <c r="F536" s="2">
        <f>'Moving Avg'!D536</f>
        <v>1.9356200000000001</v>
      </c>
      <c r="G536" s="2">
        <f>'Moving Avg'!F536</f>
        <v>1.9828100000000002</v>
      </c>
      <c r="H536" s="2">
        <f>'Moving Avg'!G536</f>
        <v>2.0363600000000006</v>
      </c>
      <c r="I536" s="2">
        <f>'Moving Avg'!H536</f>
        <v>1.8076699999999994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16.5</v>
      </c>
      <c r="Q536" s="9">
        <f t="shared" si="84"/>
        <v>18.725000000000001</v>
      </c>
      <c r="R536" s="9">
        <f t="shared" si="85"/>
        <v>26.625</v>
      </c>
      <c r="S536" s="9">
        <f t="shared" si="86"/>
        <v>23.675000000000001</v>
      </c>
      <c r="T536" s="9">
        <f t="shared" si="87"/>
        <v>22.875</v>
      </c>
      <c r="U536" s="8">
        <f t="shared" si="88"/>
        <v>23.008333333333336</v>
      </c>
      <c r="V536" s="8">
        <f t="shared" si="89"/>
        <v>22.975000000000001</v>
      </c>
    </row>
    <row r="537" spans="1:22" ht="13.5" x14ac:dyDescent="0.25">
      <c r="A537" s="3">
        <f>RSI!A537</f>
        <v>42786</v>
      </c>
      <c r="B537" s="2">
        <f>RSI!B537</f>
        <v>1.9356</v>
      </c>
      <c r="C537" s="2">
        <f>RSI!I537</f>
        <v>39.084759173049925</v>
      </c>
      <c r="D537" s="2">
        <f>MACD!E537</f>
        <v>2.4469097490009917E-2</v>
      </c>
      <c r="E537" s="2">
        <f>MACD!F537</f>
        <v>1.9890009040271536E-2</v>
      </c>
      <c r="F537" s="2">
        <f>'Moving Avg'!D537</f>
        <v>1.9344399999999999</v>
      </c>
      <c r="G537" s="2">
        <f>'Moving Avg'!F537</f>
        <v>1.9775300000000002</v>
      </c>
      <c r="H537" s="2">
        <f>'Moving Avg'!G537</f>
        <v>2.0335440000000005</v>
      </c>
      <c r="I537" s="2">
        <f>'Moving Avg'!H537</f>
        <v>1.8089899999999994</v>
      </c>
      <c r="J537" s="6" t="str">
        <f>OBV!F537</f>
        <v>BULLISH</v>
      </c>
      <c r="K537" s="6" t="str">
        <f>OBV!G537</f>
        <v>NEUTRAL</v>
      </c>
      <c r="L537" s="6" t="str">
        <f>OBV!H537</f>
        <v>BULLISH DIVERGENCE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66.5</v>
      </c>
      <c r="Q537" s="9">
        <f t="shared" si="84"/>
        <v>26.225000000000001</v>
      </c>
      <c r="R537" s="9">
        <f t="shared" si="85"/>
        <v>39.125</v>
      </c>
      <c r="S537" s="9">
        <f t="shared" si="86"/>
        <v>46.174999999999997</v>
      </c>
      <c r="T537" s="9">
        <f t="shared" si="87"/>
        <v>35.375</v>
      </c>
      <c r="U537" s="8">
        <f t="shared" si="88"/>
        <v>37.174999999999997</v>
      </c>
      <c r="V537" s="8">
        <f t="shared" si="89"/>
        <v>36.724999999999994</v>
      </c>
    </row>
    <row r="538" spans="1:22" ht="13.5" x14ac:dyDescent="0.25">
      <c r="A538" s="3">
        <f>RSI!A538</f>
        <v>42787</v>
      </c>
      <c r="B538" s="2">
        <f>RSI!B538</f>
        <v>1.9356</v>
      </c>
      <c r="C538" s="2">
        <f>RSI!I538</f>
        <v>39.084759173049925</v>
      </c>
      <c r="D538" s="2">
        <f>MACD!E538</f>
        <v>2.6001077153012364E-2</v>
      </c>
      <c r="E538" s="2">
        <f>MACD!F538</f>
        <v>2.1112222662819702E-2</v>
      </c>
      <c r="F538" s="2">
        <f>'Moving Avg'!D538</f>
        <v>1.93326</v>
      </c>
      <c r="G538" s="2">
        <f>'Moving Avg'!F538</f>
        <v>1.9728400000000004</v>
      </c>
      <c r="H538" s="2">
        <f>'Moving Avg'!G538</f>
        <v>2.0299080000000007</v>
      </c>
      <c r="I538" s="2">
        <f>'Moving Avg'!H538</f>
        <v>1.8101339999999992</v>
      </c>
      <c r="J538" s="6" t="str">
        <f>OBV!F538</f>
        <v>BULLISH</v>
      </c>
      <c r="K538" s="6" t="str">
        <f>OBV!G538</f>
        <v>NEUTRAL</v>
      </c>
      <c r="L538" s="6" t="str">
        <f>OBV!H538</f>
        <v>BULLISH DIVERGENCE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66.5</v>
      </c>
      <c r="Q538" s="9">
        <f t="shared" si="84"/>
        <v>26.225000000000001</v>
      </c>
      <c r="R538" s="9">
        <f t="shared" si="85"/>
        <v>39.125</v>
      </c>
      <c r="S538" s="9">
        <f t="shared" si="86"/>
        <v>46.174999999999997</v>
      </c>
      <c r="T538" s="9">
        <f t="shared" si="87"/>
        <v>35.375</v>
      </c>
      <c r="U538" s="8">
        <f t="shared" si="88"/>
        <v>37.174999999999997</v>
      </c>
      <c r="V538" s="8">
        <f t="shared" si="89"/>
        <v>36.724999999999994</v>
      </c>
    </row>
    <row r="539" spans="1:22" ht="13.5" x14ac:dyDescent="0.25">
      <c r="A539" s="3">
        <f>RSI!A539</f>
        <v>42788</v>
      </c>
      <c r="B539" s="2">
        <f>RSI!B539</f>
        <v>1.9649000000000001</v>
      </c>
      <c r="C539" s="2">
        <f>RSI!I539</f>
        <v>46.729688748140191</v>
      </c>
      <c r="D539" s="2">
        <f>MACD!E539</f>
        <v>2.3602473445643479E-2</v>
      </c>
      <c r="E539" s="2">
        <f>MACD!F539</f>
        <v>2.1610272819384459E-2</v>
      </c>
      <c r="F539" s="2">
        <f>'Moving Avg'!D539</f>
        <v>1.9391199999999997</v>
      </c>
      <c r="G539" s="2">
        <f>'Moving Avg'!F539</f>
        <v>1.9707850000000005</v>
      </c>
      <c r="H539" s="2">
        <f>'Moving Avg'!G539</f>
        <v>2.0265060000000004</v>
      </c>
      <c r="I539" s="2">
        <f>'Moving Avg'!H539</f>
        <v>1.8114534999999996</v>
      </c>
      <c r="J539" s="6" t="str">
        <f>OBV!F539</f>
        <v>BULLISH</v>
      </c>
      <c r="K539" s="6" t="str">
        <f>OBV!G539</f>
        <v>STRONG</v>
      </c>
      <c r="L539" s="6" t="str">
        <f>OBV!H539</f>
        <v>CONFIRMED BULLISH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100</v>
      </c>
      <c r="Q539" s="9">
        <f t="shared" si="84"/>
        <v>31.25</v>
      </c>
      <c r="R539" s="9">
        <f t="shared" si="85"/>
        <v>47.5</v>
      </c>
      <c r="S539" s="9">
        <f t="shared" si="86"/>
        <v>61.25</v>
      </c>
      <c r="T539" s="9">
        <f t="shared" si="87"/>
        <v>43.75</v>
      </c>
      <c r="U539" s="8">
        <f t="shared" si="88"/>
        <v>46.666666666666664</v>
      </c>
      <c r="V539" s="8">
        <f t="shared" si="89"/>
        <v>45.9375</v>
      </c>
    </row>
    <row r="540" spans="1:22" ht="13.5" x14ac:dyDescent="0.25">
      <c r="A540" s="3">
        <f>RSI!A540</f>
        <v>42789</v>
      </c>
      <c r="B540" s="2">
        <f>RSI!B540</f>
        <v>1.9591000000000001</v>
      </c>
      <c r="C540" s="2">
        <f>RSI!I540</f>
        <v>45.512048585319121</v>
      </c>
      <c r="D540" s="2">
        <f>MACD!E540</f>
        <v>1.5776758592911388E-2</v>
      </c>
      <c r="E540" s="2">
        <f>MACD!F540</f>
        <v>2.0443569974089845E-2</v>
      </c>
      <c r="F540" s="2">
        <f>'Moving Avg'!D540</f>
        <v>1.9438199999999999</v>
      </c>
      <c r="G540" s="2">
        <f>'Moving Avg'!F540</f>
        <v>1.9675600000000002</v>
      </c>
      <c r="H540" s="2">
        <f>'Moving Avg'!G540</f>
        <v>2.0233400000000006</v>
      </c>
      <c r="I540" s="2">
        <f>'Moving Avg'!H540</f>
        <v>1.8125974999999996</v>
      </c>
      <c r="J540" s="6" t="str">
        <f>OBV!F540</f>
        <v>BULLISH</v>
      </c>
      <c r="K540" s="6" t="str">
        <f>OBV!G540</f>
        <v>STRONG</v>
      </c>
      <c r="L540" s="6" t="str">
        <f>OBV!H540</f>
        <v>CONFIRMED BULLISH</v>
      </c>
      <c r="M540" s="8">
        <f t="shared" si="80"/>
        <v>25</v>
      </c>
      <c r="N540" s="8">
        <f t="shared" si="81"/>
        <v>45</v>
      </c>
      <c r="O540" s="8">
        <f t="shared" si="82"/>
        <v>50</v>
      </c>
      <c r="P540" s="8">
        <f t="shared" si="83"/>
        <v>100</v>
      </c>
      <c r="Q540" s="9">
        <f t="shared" si="84"/>
        <v>47</v>
      </c>
      <c r="R540" s="9">
        <f t="shared" si="85"/>
        <v>56.5</v>
      </c>
      <c r="S540" s="9">
        <f t="shared" si="86"/>
        <v>68</v>
      </c>
      <c r="T540" s="9">
        <f t="shared" si="87"/>
        <v>55</v>
      </c>
      <c r="U540" s="8">
        <f t="shared" si="88"/>
        <v>57.166666666666664</v>
      </c>
      <c r="V540" s="8">
        <f t="shared" si="89"/>
        <v>56.625</v>
      </c>
    </row>
    <row r="541" spans="1:22" ht="13.5" x14ac:dyDescent="0.25">
      <c r="A541" s="3">
        <f>RSI!A541</f>
        <v>42790</v>
      </c>
      <c r="B541" s="2">
        <f>RSI!B541</f>
        <v>1.9356</v>
      </c>
      <c r="C541" s="2">
        <f>RSI!I541</f>
        <v>40.865721309472256</v>
      </c>
      <c r="D541" s="2">
        <f>MACD!E541</f>
        <v>1.6421263952247411E-2</v>
      </c>
      <c r="E541" s="2">
        <f>MACD!F541</f>
        <v>1.9639108769721358E-2</v>
      </c>
      <c r="F541" s="2">
        <f>'Moving Avg'!D541</f>
        <v>1.9461600000000001</v>
      </c>
      <c r="G541" s="2">
        <f>'Moving Avg'!F541</f>
        <v>1.9646300000000001</v>
      </c>
      <c r="H541" s="2">
        <f>'Moving Avg'!G541</f>
        <v>2.0197040000000008</v>
      </c>
      <c r="I541" s="2">
        <f>'Moving Avg'!H541</f>
        <v>1.8136824999999996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  <c r="M541" s="8">
        <f t="shared" si="80"/>
        <v>25</v>
      </c>
      <c r="N541" s="8">
        <f t="shared" si="81"/>
        <v>45</v>
      </c>
      <c r="O541" s="8">
        <f t="shared" si="82"/>
        <v>50</v>
      </c>
      <c r="P541" s="8">
        <f t="shared" si="83"/>
        <v>100</v>
      </c>
      <c r="Q541" s="9">
        <f t="shared" si="84"/>
        <v>47</v>
      </c>
      <c r="R541" s="9">
        <f t="shared" si="85"/>
        <v>56.5</v>
      </c>
      <c r="S541" s="9">
        <f t="shared" si="86"/>
        <v>68</v>
      </c>
      <c r="T541" s="9">
        <f t="shared" si="87"/>
        <v>55</v>
      </c>
      <c r="U541" s="8">
        <f t="shared" si="88"/>
        <v>57.166666666666664</v>
      </c>
      <c r="V541" s="8">
        <f t="shared" si="89"/>
        <v>56.625</v>
      </c>
    </row>
    <row r="542" spans="1:22" ht="13.5" x14ac:dyDescent="0.25">
      <c r="A542" s="3">
        <f>RSI!A542</f>
        <v>42793</v>
      </c>
      <c r="B542" s="2">
        <f>RSI!B542</f>
        <v>1.9356</v>
      </c>
      <c r="C542" s="2">
        <f>RSI!I542</f>
        <v>40.865721309472264</v>
      </c>
      <c r="D542" s="2">
        <f>MACD!E542</f>
        <v>1.1792072835462575E-2</v>
      </c>
      <c r="E542" s="2">
        <f>MACD!F542</f>
        <v>1.8069701582869604E-2</v>
      </c>
      <c r="F542" s="2">
        <f>'Moving Avg'!D542</f>
        <v>1.9461600000000001</v>
      </c>
      <c r="G542" s="2">
        <f>'Moving Avg'!F542</f>
        <v>1.9602300000000004</v>
      </c>
      <c r="H542" s="2">
        <f>'Moving Avg'!G542</f>
        <v>2.0166540000000008</v>
      </c>
      <c r="I542" s="2">
        <f>'Moving Avg'!H542</f>
        <v>1.8148555</v>
      </c>
      <c r="J542" s="6" t="str">
        <f>OBV!F542</f>
        <v>BULLISH</v>
      </c>
      <c r="K542" s="6" t="str">
        <f>OBV!G542</f>
        <v>STRONG</v>
      </c>
      <c r="L542" s="6" t="str">
        <f>OBV!H542</f>
        <v>NEUTRAL</v>
      </c>
      <c r="M542" s="8">
        <f t="shared" si="80"/>
        <v>25</v>
      </c>
      <c r="N542" s="8">
        <f t="shared" si="81"/>
        <v>45</v>
      </c>
      <c r="O542" s="8">
        <f t="shared" si="82"/>
        <v>50</v>
      </c>
      <c r="P542" s="8">
        <f t="shared" si="83"/>
        <v>66</v>
      </c>
      <c r="Q542" s="9">
        <f t="shared" si="84"/>
        <v>41.9</v>
      </c>
      <c r="R542" s="9">
        <f t="shared" si="85"/>
        <v>48</v>
      </c>
      <c r="S542" s="9">
        <f t="shared" si="86"/>
        <v>52.7</v>
      </c>
      <c r="T542" s="9">
        <f t="shared" si="87"/>
        <v>46.5</v>
      </c>
      <c r="U542" s="8">
        <f t="shared" si="88"/>
        <v>47.533333333333339</v>
      </c>
      <c r="V542" s="8">
        <f t="shared" si="89"/>
        <v>47.275000000000006</v>
      </c>
    </row>
    <row r="543" spans="1:22" ht="13.5" x14ac:dyDescent="0.25">
      <c r="A543" s="3">
        <f>RSI!A543</f>
        <v>42794</v>
      </c>
      <c r="B543" s="2">
        <f>RSI!B543</f>
        <v>1.9356</v>
      </c>
      <c r="C543" s="2">
        <f>RSI!I543</f>
        <v>40.865721309472256</v>
      </c>
      <c r="D543" s="2">
        <f>MACD!E543</f>
        <v>8.0980675692010617E-3</v>
      </c>
      <c r="E543" s="2">
        <f>MACD!F543</f>
        <v>1.6075374780135897E-2</v>
      </c>
      <c r="F543" s="2">
        <f>'Moving Avg'!D543</f>
        <v>1.9461600000000001</v>
      </c>
      <c r="G543" s="2">
        <f>'Moving Avg'!F543</f>
        <v>1.9578850000000003</v>
      </c>
      <c r="H543" s="2">
        <f>'Moving Avg'!G543</f>
        <v>2.0138380000000002</v>
      </c>
      <c r="I543" s="2">
        <f>'Moving Avg'!H543</f>
        <v>1.8162630000000002</v>
      </c>
      <c r="J543" s="6" t="str">
        <f>OBV!F543</f>
        <v>BULLISH</v>
      </c>
      <c r="K543" s="6" t="str">
        <f>OBV!G543</f>
        <v>STRONG</v>
      </c>
      <c r="L543" s="6" t="str">
        <f>OBV!H543</f>
        <v>NEUTRAL</v>
      </c>
      <c r="M543" s="8">
        <f t="shared" si="80"/>
        <v>25</v>
      </c>
      <c r="N543" s="8">
        <f t="shared" si="81"/>
        <v>45</v>
      </c>
      <c r="O543" s="8">
        <f t="shared" si="82"/>
        <v>50</v>
      </c>
      <c r="P543" s="8">
        <f t="shared" si="83"/>
        <v>66</v>
      </c>
      <c r="Q543" s="9">
        <f t="shared" si="84"/>
        <v>41.9</v>
      </c>
      <c r="R543" s="9">
        <f t="shared" si="85"/>
        <v>48</v>
      </c>
      <c r="S543" s="9">
        <f t="shared" si="86"/>
        <v>52.7</v>
      </c>
      <c r="T543" s="9">
        <f t="shared" si="87"/>
        <v>46.5</v>
      </c>
      <c r="U543" s="8">
        <f t="shared" si="88"/>
        <v>47.533333333333339</v>
      </c>
      <c r="V543" s="8">
        <f t="shared" si="89"/>
        <v>47.275000000000006</v>
      </c>
    </row>
    <row r="544" spans="1:22" ht="13.5" x14ac:dyDescent="0.25">
      <c r="A544" s="3">
        <f>RSI!A544</f>
        <v>42795</v>
      </c>
      <c r="B544" s="2">
        <f>RSI!B544</f>
        <v>1.9356</v>
      </c>
      <c r="C544" s="2">
        <f>RSI!I544</f>
        <v>40.865721309472256</v>
      </c>
      <c r="D544" s="2">
        <f>MACD!E544</f>
        <v>4.2711623882931704E-3</v>
      </c>
      <c r="E544" s="2">
        <f>MACD!F544</f>
        <v>1.3714532301767352E-2</v>
      </c>
      <c r="F544" s="2">
        <f>'Moving Avg'!D544</f>
        <v>1.9402999999999999</v>
      </c>
      <c r="G544" s="2">
        <f>'Moving Avg'!F544</f>
        <v>1.9546600000000001</v>
      </c>
      <c r="H544" s="2">
        <f>'Moving Avg'!G544</f>
        <v>2.0111400000000001</v>
      </c>
      <c r="I544" s="2">
        <f>'Moving Avg'!H544</f>
        <v>1.8175830000000002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25</v>
      </c>
      <c r="N544" s="8">
        <f t="shared" si="81"/>
        <v>45</v>
      </c>
      <c r="O544" s="8">
        <f t="shared" si="82"/>
        <v>50</v>
      </c>
      <c r="P544" s="8">
        <f t="shared" si="83"/>
        <v>16.5</v>
      </c>
      <c r="Q544" s="9">
        <f t="shared" si="84"/>
        <v>34.475000000000001</v>
      </c>
      <c r="R544" s="9">
        <f t="shared" si="85"/>
        <v>35.625</v>
      </c>
      <c r="S544" s="9">
        <f t="shared" si="86"/>
        <v>30.425000000000001</v>
      </c>
      <c r="T544" s="9">
        <f t="shared" si="87"/>
        <v>34.125</v>
      </c>
      <c r="U544" s="8">
        <f t="shared" si="88"/>
        <v>33.508333333333333</v>
      </c>
      <c r="V544" s="8">
        <f t="shared" si="89"/>
        <v>33.662499999999994</v>
      </c>
    </row>
    <row r="545" spans="1:22" ht="13.5" x14ac:dyDescent="0.25">
      <c r="A545" s="3">
        <f>RSI!A545</f>
        <v>42796</v>
      </c>
      <c r="B545" s="2">
        <f>RSI!B545</f>
        <v>1.9120999999999999</v>
      </c>
      <c r="C545" s="2">
        <f>RSI!I545</f>
        <v>35.931711083342904</v>
      </c>
      <c r="D545" s="2">
        <f>MACD!E545</f>
        <v>2.9649413788832568E-3</v>
      </c>
      <c r="E545" s="2">
        <f>MACD!F545</f>
        <v>1.1564614117190532E-2</v>
      </c>
      <c r="F545" s="2">
        <f>'Moving Avg'!D545</f>
        <v>1.9309000000000001</v>
      </c>
      <c r="G545" s="2">
        <f>'Moving Avg'!F545</f>
        <v>1.9505550000000003</v>
      </c>
      <c r="H545" s="2">
        <f>'Moving Avg'!G545</f>
        <v>2.0073859999999999</v>
      </c>
      <c r="I545" s="2">
        <f>'Moving Avg'!H545</f>
        <v>1.8189025000000008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45</v>
      </c>
      <c r="O545" s="8">
        <f t="shared" si="82"/>
        <v>50</v>
      </c>
      <c r="P545" s="8">
        <f t="shared" si="83"/>
        <v>16.5</v>
      </c>
      <c r="Q545" s="9">
        <f t="shared" si="84"/>
        <v>34.475000000000001</v>
      </c>
      <c r="R545" s="9">
        <f t="shared" si="85"/>
        <v>35.625</v>
      </c>
      <c r="S545" s="9">
        <f t="shared" si="86"/>
        <v>30.425000000000001</v>
      </c>
      <c r="T545" s="9">
        <f t="shared" si="87"/>
        <v>34.125</v>
      </c>
      <c r="U545" s="8">
        <f t="shared" si="88"/>
        <v>33.508333333333333</v>
      </c>
      <c r="V545" s="8">
        <f t="shared" si="89"/>
        <v>33.662499999999994</v>
      </c>
    </row>
    <row r="546" spans="1:22" ht="13.5" x14ac:dyDescent="0.25">
      <c r="A546" s="3">
        <f>RSI!A546</f>
        <v>42797</v>
      </c>
      <c r="B546" s="2">
        <f>RSI!B546</f>
        <v>1.9415</v>
      </c>
      <c r="C546" s="2">
        <f>RSI!I546</f>
        <v>44.895508395383835</v>
      </c>
      <c r="D546" s="2">
        <f>MACD!E546</f>
        <v>-1.8022111655706663E-3</v>
      </c>
      <c r="E546" s="2">
        <f>MACD!F546</f>
        <v>8.8912490606382934E-3</v>
      </c>
      <c r="F546" s="2">
        <f>'Moving Avg'!D546</f>
        <v>1.9320799999999998</v>
      </c>
      <c r="G546" s="2">
        <f>'Moving Avg'!F546</f>
        <v>1.9479200000000003</v>
      </c>
      <c r="H546" s="2">
        <f>'Moving Avg'!G546</f>
        <v>2.0045719999999996</v>
      </c>
      <c r="I546" s="2">
        <f>'Moving Avg'!H546</f>
        <v>1.8204865000000006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25</v>
      </c>
      <c r="N546" s="8">
        <f t="shared" si="81"/>
        <v>45</v>
      </c>
      <c r="O546" s="8">
        <f t="shared" si="82"/>
        <v>50</v>
      </c>
      <c r="P546" s="8">
        <f t="shared" si="83"/>
        <v>83.5</v>
      </c>
      <c r="Q546" s="9">
        <f t="shared" si="84"/>
        <v>44.524999999999999</v>
      </c>
      <c r="R546" s="9">
        <f t="shared" si="85"/>
        <v>52.375</v>
      </c>
      <c r="S546" s="9">
        <f t="shared" si="86"/>
        <v>60.575000000000003</v>
      </c>
      <c r="T546" s="9">
        <f t="shared" si="87"/>
        <v>50.875</v>
      </c>
      <c r="U546" s="8">
        <f t="shared" si="88"/>
        <v>52.491666666666674</v>
      </c>
      <c r="V546" s="8">
        <f t="shared" si="89"/>
        <v>52.087500000000006</v>
      </c>
    </row>
    <row r="547" spans="1:22" ht="13.5" x14ac:dyDescent="0.25">
      <c r="A547" s="3">
        <f>RSI!A547</f>
        <v>42800</v>
      </c>
      <c r="B547" s="2">
        <f>RSI!B547</f>
        <v>1.9356</v>
      </c>
      <c r="C547" s="2">
        <f>RSI!I547</f>
        <v>43.577846368210047</v>
      </c>
      <c r="D547" s="2">
        <f>MACD!E547</f>
        <v>-3.4801544848370725E-3</v>
      </c>
      <c r="E547" s="2">
        <f>MACD!F547</f>
        <v>6.4169683515432202E-3</v>
      </c>
      <c r="F547" s="2">
        <f>'Moving Avg'!D547</f>
        <v>1.9320799999999998</v>
      </c>
      <c r="G547" s="2">
        <f>'Moving Avg'!F547</f>
        <v>1.9449900000000002</v>
      </c>
      <c r="H547" s="2">
        <f>'Moving Avg'!G547</f>
        <v>2.0015219999999996</v>
      </c>
      <c r="I547" s="2">
        <f>'Moving Avg'!H547</f>
        <v>1.8221290000000008</v>
      </c>
      <c r="J547" s="6" t="str">
        <f>OBV!F547</f>
        <v>BEARISH</v>
      </c>
      <c r="K547" s="6" t="str">
        <f>OBV!G547</f>
        <v>NEUTRAL</v>
      </c>
      <c r="L547" s="6" t="str">
        <f>OBV!H547</f>
        <v>NEUTRAL</v>
      </c>
      <c r="M547" s="8">
        <f t="shared" si="80"/>
        <v>25</v>
      </c>
      <c r="N547" s="8">
        <f t="shared" si="81"/>
        <v>45</v>
      </c>
      <c r="O547" s="8">
        <f t="shared" si="82"/>
        <v>50</v>
      </c>
      <c r="P547" s="8">
        <f t="shared" si="83"/>
        <v>16.5</v>
      </c>
      <c r="Q547" s="9">
        <f t="shared" si="84"/>
        <v>34.475000000000001</v>
      </c>
      <c r="R547" s="9">
        <f t="shared" si="85"/>
        <v>35.625</v>
      </c>
      <c r="S547" s="9">
        <f t="shared" si="86"/>
        <v>30.425000000000001</v>
      </c>
      <c r="T547" s="9">
        <f t="shared" si="87"/>
        <v>34.125</v>
      </c>
      <c r="U547" s="8">
        <f t="shared" si="88"/>
        <v>33.508333333333333</v>
      </c>
      <c r="V547" s="8">
        <f t="shared" si="89"/>
        <v>33.662499999999994</v>
      </c>
    </row>
    <row r="548" spans="1:22" ht="13.5" x14ac:dyDescent="0.25">
      <c r="A548" s="3">
        <f>RSI!A548</f>
        <v>42801</v>
      </c>
      <c r="B548" s="2">
        <f>RSI!B548</f>
        <v>1.9883999999999999</v>
      </c>
      <c r="C548" s="2">
        <f>RSI!I548</f>
        <v>56.018378730910165</v>
      </c>
      <c r="D548" s="2">
        <f>MACD!E548</f>
        <v>-8.6662336724689926E-3</v>
      </c>
      <c r="E548" s="2">
        <f>MACD!F548</f>
        <v>3.4003279467407781E-3</v>
      </c>
      <c r="F548" s="2">
        <f>'Moving Avg'!D548</f>
        <v>1.9426399999999997</v>
      </c>
      <c r="G548" s="2">
        <f>'Moving Avg'!F548</f>
        <v>1.9447000000000003</v>
      </c>
      <c r="H548" s="2">
        <f>'Moving Avg'!G548</f>
        <v>1.9999979999999997</v>
      </c>
      <c r="I548" s="2">
        <f>'Moving Avg'!H548</f>
        <v>1.8240645000000009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  <c r="M548" s="8">
        <f t="shared" si="80"/>
        <v>25</v>
      </c>
      <c r="N548" s="8">
        <f t="shared" si="81"/>
        <v>45</v>
      </c>
      <c r="O548" s="8">
        <f t="shared" si="82"/>
        <v>50</v>
      </c>
      <c r="P548" s="8">
        <f t="shared" si="83"/>
        <v>100</v>
      </c>
      <c r="Q548" s="9">
        <f t="shared" si="84"/>
        <v>47</v>
      </c>
      <c r="R548" s="9">
        <f t="shared" si="85"/>
        <v>56.5</v>
      </c>
      <c r="S548" s="9">
        <f t="shared" si="86"/>
        <v>68</v>
      </c>
      <c r="T548" s="9">
        <f t="shared" si="87"/>
        <v>55</v>
      </c>
      <c r="U548" s="8">
        <f t="shared" si="88"/>
        <v>57.166666666666664</v>
      </c>
      <c r="V548" s="8">
        <f t="shared" si="89"/>
        <v>56.625</v>
      </c>
    </row>
    <row r="549" spans="1:22" ht="13.5" x14ac:dyDescent="0.25">
      <c r="A549" s="3">
        <f>RSI!A549</f>
        <v>42802</v>
      </c>
      <c r="B549" s="2">
        <f>RSI!B549</f>
        <v>1.9942</v>
      </c>
      <c r="C549" s="2">
        <f>RSI!I549</f>
        <v>57.136416655416951</v>
      </c>
      <c r="D549" s="2">
        <f>MACD!E549</f>
        <v>-9.1542873531211821E-3</v>
      </c>
      <c r="E549" s="2">
        <f>MACD!F549</f>
        <v>8.8940488676838604E-4</v>
      </c>
      <c r="F549" s="2">
        <f>'Moving Avg'!D549</f>
        <v>1.9543599999999999</v>
      </c>
      <c r="G549" s="2">
        <f>'Moving Avg'!F549</f>
        <v>1.9452850000000002</v>
      </c>
      <c r="H549" s="2">
        <f>'Moving Avg'!G549</f>
        <v>1.9978859999999998</v>
      </c>
      <c r="I549" s="2">
        <f>'Moving Avg'!H549</f>
        <v>1.8260585000000009</v>
      </c>
      <c r="J549" s="6" t="str">
        <f>OBV!F549</f>
        <v>BULLISH</v>
      </c>
      <c r="K549" s="6" t="str">
        <f>OBV!G549</f>
        <v>STRONG</v>
      </c>
      <c r="L549" s="6" t="str">
        <f>OBV!H549</f>
        <v>CONFIRMED BULLISH</v>
      </c>
      <c r="M549" s="8">
        <f t="shared" si="80"/>
        <v>25</v>
      </c>
      <c r="N549" s="8">
        <f t="shared" si="81"/>
        <v>45</v>
      </c>
      <c r="O549" s="8">
        <f t="shared" si="82"/>
        <v>50</v>
      </c>
      <c r="P549" s="8">
        <f t="shared" si="83"/>
        <v>100</v>
      </c>
      <c r="Q549" s="9">
        <f t="shared" si="84"/>
        <v>47</v>
      </c>
      <c r="R549" s="9">
        <f t="shared" si="85"/>
        <v>56.5</v>
      </c>
      <c r="S549" s="9">
        <f t="shared" si="86"/>
        <v>68</v>
      </c>
      <c r="T549" s="9">
        <f t="shared" si="87"/>
        <v>55</v>
      </c>
      <c r="U549" s="8">
        <f t="shared" si="88"/>
        <v>57.166666666666664</v>
      </c>
      <c r="V549" s="8">
        <f t="shared" si="89"/>
        <v>56.625</v>
      </c>
    </row>
    <row r="550" spans="1:22" ht="13.5" x14ac:dyDescent="0.25">
      <c r="A550" s="3">
        <f>RSI!A550</f>
        <v>42803</v>
      </c>
      <c r="B550" s="2">
        <f>RSI!B550</f>
        <v>1.9942</v>
      </c>
      <c r="C550" s="2">
        <f>RSI!I550</f>
        <v>57.136416655416951</v>
      </c>
      <c r="D550" s="2">
        <f>MACD!E550</f>
        <v>-1.0658554056160563E-2</v>
      </c>
      <c r="E550" s="2">
        <f>MACD!F550</f>
        <v>-1.4201869018174037E-3</v>
      </c>
      <c r="F550" s="2">
        <f>'Moving Avg'!D550</f>
        <v>1.97078</v>
      </c>
      <c r="G550" s="2">
        <f>'Moving Avg'!F550</f>
        <v>1.9479199999999999</v>
      </c>
      <c r="H550" s="2">
        <f>'Moving Avg'!G550</f>
        <v>1.9958899999999997</v>
      </c>
      <c r="I550" s="2">
        <f>'Moving Avg'!H550</f>
        <v>1.8277005000000002</v>
      </c>
      <c r="J550" s="6" t="str">
        <f>OBV!F550</f>
        <v>BULLISH</v>
      </c>
      <c r="K550" s="6" t="str">
        <f>OBV!G550</f>
        <v>STRONG</v>
      </c>
      <c r="L550" s="6" t="str">
        <f>OBV!H550</f>
        <v>CONFIRMED BULLISH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100</v>
      </c>
      <c r="Q550" s="9">
        <f t="shared" si="84"/>
        <v>47</v>
      </c>
      <c r="R550" s="9">
        <f t="shared" si="85"/>
        <v>56.5</v>
      </c>
      <c r="S550" s="9">
        <f t="shared" si="86"/>
        <v>68</v>
      </c>
      <c r="T550" s="9">
        <f t="shared" si="87"/>
        <v>55</v>
      </c>
      <c r="U550" s="8">
        <f t="shared" si="88"/>
        <v>57.166666666666664</v>
      </c>
      <c r="V550" s="8">
        <f t="shared" si="89"/>
        <v>56.625</v>
      </c>
    </row>
    <row r="551" spans="1:22" ht="13.5" x14ac:dyDescent="0.25">
      <c r="A551" s="3">
        <f>RSI!A551</f>
        <v>42804</v>
      </c>
      <c r="B551" s="2">
        <f>RSI!B551</f>
        <v>1.9649000000000001</v>
      </c>
      <c r="C551" s="2">
        <f>RSI!I551</f>
        <v>49.72993151958039</v>
      </c>
      <c r="D551" s="2">
        <f>MACD!E551</f>
        <v>-1.3560659831406197E-2</v>
      </c>
      <c r="E551" s="2">
        <f>MACD!F551</f>
        <v>-3.8482814877351624E-3</v>
      </c>
      <c r="F551" s="2">
        <f>'Moving Avg'!D551</f>
        <v>1.97546</v>
      </c>
      <c r="G551" s="2">
        <f>'Moving Avg'!F551</f>
        <v>1.9473300000000002</v>
      </c>
      <c r="H551" s="2">
        <f>'Moving Avg'!G551</f>
        <v>1.9933079999999996</v>
      </c>
      <c r="I551" s="2">
        <f>'Moving Avg'!H551</f>
        <v>1.8292255000000006</v>
      </c>
      <c r="J551" s="6" t="str">
        <f>OBV!F551</f>
        <v>BULLISH</v>
      </c>
      <c r="K551" s="6" t="str">
        <f>OBV!G551</f>
        <v>STRONG</v>
      </c>
      <c r="L551" s="6" t="str">
        <f>OBV!H551</f>
        <v>CONFIRMED BULLISH</v>
      </c>
      <c r="M551" s="8">
        <f t="shared" si="80"/>
        <v>25</v>
      </c>
      <c r="N551" s="8">
        <f t="shared" si="81"/>
        <v>45</v>
      </c>
      <c r="O551" s="8">
        <f t="shared" si="82"/>
        <v>50</v>
      </c>
      <c r="P551" s="8">
        <f t="shared" si="83"/>
        <v>100</v>
      </c>
      <c r="Q551" s="9">
        <f t="shared" si="84"/>
        <v>47</v>
      </c>
      <c r="R551" s="9">
        <f t="shared" si="85"/>
        <v>56.5</v>
      </c>
      <c r="S551" s="9">
        <f t="shared" si="86"/>
        <v>68</v>
      </c>
      <c r="T551" s="9">
        <f t="shared" si="87"/>
        <v>55</v>
      </c>
      <c r="U551" s="8">
        <f t="shared" si="88"/>
        <v>57.166666666666664</v>
      </c>
      <c r="V551" s="8">
        <f t="shared" si="89"/>
        <v>56.625</v>
      </c>
    </row>
    <row r="552" spans="1:22" ht="13.5" x14ac:dyDescent="0.25">
      <c r="A552" s="3">
        <f>RSI!A552</f>
        <v>42807</v>
      </c>
      <c r="B552" s="2">
        <f>RSI!B552</f>
        <v>2.0177</v>
      </c>
      <c r="C552" s="2">
        <f>RSI!I552</f>
        <v>59.834231329962158</v>
      </c>
      <c r="D552" s="2">
        <f>MACD!E552</f>
        <v>-1.9924866238434369E-2</v>
      </c>
      <c r="E552" s="2">
        <f>MACD!F552</f>
        <v>-7.0635984378750044E-3</v>
      </c>
      <c r="F552" s="2">
        <f>'Moving Avg'!D552</f>
        <v>1.9918800000000001</v>
      </c>
      <c r="G552" s="2">
        <f>'Moving Avg'!F552</f>
        <v>1.9511400000000001</v>
      </c>
      <c r="H552" s="2">
        <f>'Moving Avg'!G552</f>
        <v>1.9914299999999994</v>
      </c>
      <c r="I552" s="2">
        <f>'Moving Avg'!H552</f>
        <v>1.8311025000000007</v>
      </c>
      <c r="J552" s="6" t="str">
        <f>OBV!F552</f>
        <v>BULLISH</v>
      </c>
      <c r="K552" s="6" t="str">
        <f>OBV!G552</f>
        <v>STRONG</v>
      </c>
      <c r="L552" s="6" t="str">
        <f>OBV!H552</f>
        <v>CONFIRMED BULLISH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100</v>
      </c>
      <c r="Q552" s="9">
        <f t="shared" si="84"/>
        <v>47</v>
      </c>
      <c r="R552" s="9">
        <f t="shared" si="85"/>
        <v>56.5</v>
      </c>
      <c r="S552" s="9">
        <f t="shared" si="86"/>
        <v>68</v>
      </c>
      <c r="T552" s="9">
        <f t="shared" si="87"/>
        <v>55</v>
      </c>
      <c r="U552" s="8">
        <f t="shared" si="88"/>
        <v>57.166666666666664</v>
      </c>
      <c r="V552" s="8">
        <f t="shared" si="89"/>
        <v>56.625</v>
      </c>
    </row>
    <row r="553" spans="1:22" ht="13.5" x14ac:dyDescent="0.25">
      <c r="A553" s="3">
        <f>RSI!A553</f>
        <v>42808</v>
      </c>
      <c r="B553" s="2">
        <f>RSI!B553</f>
        <v>1.9649000000000001</v>
      </c>
      <c r="C553" s="2">
        <f>RSI!I553</f>
        <v>49.187099246713032</v>
      </c>
      <c r="D553" s="2">
        <f>MACD!E553</f>
        <v>-2.1708505261166744E-2</v>
      </c>
      <c r="E553" s="2">
        <f>MACD!F553</f>
        <v>-9.9925798025333537E-3</v>
      </c>
      <c r="F553" s="2">
        <f>'Moving Avg'!D553</f>
        <v>1.9871799999999999</v>
      </c>
      <c r="G553" s="2">
        <f>'Moving Avg'!F553</f>
        <v>1.95231</v>
      </c>
      <c r="H553" s="2">
        <f>'Moving Avg'!G553</f>
        <v>1.9887319999999997</v>
      </c>
      <c r="I553" s="2">
        <f>'Moving Avg'!H553</f>
        <v>1.8329500000000005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  <c r="M553" s="8">
        <f t="shared" si="80"/>
        <v>25</v>
      </c>
      <c r="N553" s="8">
        <f t="shared" si="81"/>
        <v>45</v>
      </c>
      <c r="O553" s="8">
        <f t="shared" si="82"/>
        <v>50</v>
      </c>
      <c r="P553" s="8">
        <f t="shared" si="83"/>
        <v>66.5</v>
      </c>
      <c r="Q553" s="9">
        <f t="shared" si="84"/>
        <v>41.975000000000001</v>
      </c>
      <c r="R553" s="9">
        <f t="shared" si="85"/>
        <v>48.125</v>
      </c>
      <c r="S553" s="9">
        <f t="shared" si="86"/>
        <v>52.924999999999997</v>
      </c>
      <c r="T553" s="9">
        <f t="shared" si="87"/>
        <v>46.625</v>
      </c>
      <c r="U553" s="8">
        <f t="shared" si="88"/>
        <v>47.67499999999999</v>
      </c>
      <c r="V553" s="8">
        <f t="shared" si="89"/>
        <v>47.412499999999994</v>
      </c>
    </row>
    <row r="554" spans="1:22" ht="13.5" x14ac:dyDescent="0.25">
      <c r="A554" s="3">
        <f>RSI!A554</f>
        <v>42809</v>
      </c>
      <c r="B554" s="2">
        <f>RSI!B554</f>
        <v>1.9532</v>
      </c>
      <c r="C554" s="2">
        <f>RSI!I554</f>
        <v>47.183505127078071</v>
      </c>
      <c r="D554" s="2">
        <f>MACD!E554</f>
        <v>-2.2325789335829738E-2</v>
      </c>
      <c r="E554" s="2">
        <f>MACD!F554</f>
        <v>-1.2459221709192631E-2</v>
      </c>
      <c r="F554" s="2">
        <f>'Moving Avg'!D554</f>
        <v>1.9789800000000004</v>
      </c>
      <c r="G554" s="2">
        <f>'Moving Avg'!F554</f>
        <v>1.95319</v>
      </c>
      <c r="H554" s="2">
        <f>'Moving Avg'!G554</f>
        <v>1.9857999999999996</v>
      </c>
      <c r="I554" s="2">
        <f>'Moving Avg'!H554</f>
        <v>1.8346805000000006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0"/>
        <v>25</v>
      </c>
      <c r="N554" s="8">
        <f t="shared" si="81"/>
        <v>45</v>
      </c>
      <c r="O554" s="8">
        <f t="shared" si="82"/>
        <v>50</v>
      </c>
      <c r="P554" s="8">
        <f t="shared" si="83"/>
        <v>0</v>
      </c>
      <c r="Q554" s="9">
        <f t="shared" si="84"/>
        <v>32</v>
      </c>
      <c r="R554" s="9">
        <f t="shared" si="85"/>
        <v>31.5</v>
      </c>
      <c r="S554" s="9">
        <f t="shared" si="86"/>
        <v>23</v>
      </c>
      <c r="T554" s="9">
        <f t="shared" si="87"/>
        <v>30</v>
      </c>
      <c r="U554" s="8">
        <f t="shared" si="88"/>
        <v>28.833333333333332</v>
      </c>
      <c r="V554" s="8">
        <f t="shared" si="89"/>
        <v>29.125</v>
      </c>
    </row>
    <row r="555" spans="1:22" ht="13.5" x14ac:dyDescent="0.25">
      <c r="A555" s="3">
        <f>RSI!A555</f>
        <v>42810</v>
      </c>
      <c r="B555" s="2">
        <f>RSI!B555</f>
        <v>1.9238999999999999</v>
      </c>
      <c r="C555" s="2">
        <f>RSI!I555</f>
        <v>42.513165898093959</v>
      </c>
      <c r="D555" s="2">
        <f>MACD!E555</f>
        <v>-2.420057555574151E-2</v>
      </c>
      <c r="E555" s="2">
        <f>MACD!F555</f>
        <v>-1.4807492478502406E-2</v>
      </c>
      <c r="F555" s="2">
        <f>'Moving Avg'!D555</f>
        <v>1.96492</v>
      </c>
      <c r="G555" s="2">
        <f>'Moving Avg'!F555</f>
        <v>1.9526050000000001</v>
      </c>
      <c r="H555" s="2">
        <f>'Moving Avg'!G555</f>
        <v>1.9834539999999998</v>
      </c>
      <c r="I555" s="2">
        <f>'Moving Avg'!H555</f>
        <v>1.8362350000000007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0</v>
      </c>
      <c r="Q555" s="9">
        <f t="shared" si="84"/>
        <v>32</v>
      </c>
      <c r="R555" s="9">
        <f t="shared" si="85"/>
        <v>31.5</v>
      </c>
      <c r="S555" s="9">
        <f t="shared" si="86"/>
        <v>23</v>
      </c>
      <c r="T555" s="9">
        <f t="shared" si="87"/>
        <v>30</v>
      </c>
      <c r="U555" s="8">
        <f t="shared" si="88"/>
        <v>28.833333333333332</v>
      </c>
      <c r="V555" s="8">
        <f t="shared" si="89"/>
        <v>29.125</v>
      </c>
    </row>
    <row r="556" spans="1:22" ht="13.5" x14ac:dyDescent="0.25">
      <c r="A556" s="3">
        <f>RSI!A556</f>
        <v>42811</v>
      </c>
      <c r="B556" s="2">
        <f>RSI!B556</f>
        <v>1.9473</v>
      </c>
      <c r="C556" s="2">
        <f>RSI!I556</f>
        <v>47.023171699197469</v>
      </c>
      <c r="D556" s="2">
        <f>MACD!E556</f>
        <v>-2.273836446814248E-2</v>
      </c>
      <c r="E556" s="2">
        <f>MACD!F556</f>
        <v>-1.6393666876430422E-2</v>
      </c>
      <c r="F556" s="2">
        <f>'Moving Avg'!D556</f>
        <v>1.9614</v>
      </c>
      <c r="G556" s="2">
        <f>'Moving Avg'!F556</f>
        <v>1.9537750000000003</v>
      </c>
      <c r="H556" s="2">
        <f>'Moving Avg'!G556</f>
        <v>1.9807560000000002</v>
      </c>
      <c r="I556" s="2">
        <f>'Moving Avg'!H556</f>
        <v>1.8379065000000006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0"/>
        <v>25</v>
      </c>
      <c r="N556" s="8">
        <f t="shared" si="81"/>
        <v>45</v>
      </c>
      <c r="O556" s="8">
        <f t="shared" si="82"/>
        <v>50</v>
      </c>
      <c r="P556" s="8">
        <f t="shared" si="83"/>
        <v>16.5</v>
      </c>
      <c r="Q556" s="9">
        <f t="shared" si="84"/>
        <v>34.475000000000001</v>
      </c>
      <c r="R556" s="9">
        <f t="shared" si="85"/>
        <v>35.625</v>
      </c>
      <c r="S556" s="9">
        <f t="shared" si="86"/>
        <v>30.425000000000001</v>
      </c>
      <c r="T556" s="9">
        <f t="shared" si="87"/>
        <v>34.125</v>
      </c>
      <c r="U556" s="8">
        <f t="shared" si="88"/>
        <v>33.508333333333333</v>
      </c>
      <c r="V556" s="8">
        <f t="shared" si="89"/>
        <v>33.662499999999994</v>
      </c>
    </row>
    <row r="557" spans="1:22" ht="13.5" x14ac:dyDescent="0.25">
      <c r="A557" s="3">
        <f>RSI!A557</f>
        <v>42815</v>
      </c>
      <c r="B557" s="2">
        <f>RSI!B557</f>
        <v>1.9356</v>
      </c>
      <c r="C557" s="2">
        <f>RSI!I557</f>
        <v>45.117245948536983</v>
      </c>
      <c r="D557" s="2">
        <f>MACD!E557</f>
        <v>-2.1440753337195861E-2</v>
      </c>
      <c r="E557" s="2">
        <f>MACD!F557</f>
        <v>-1.7403084168583511E-2</v>
      </c>
      <c r="F557" s="2">
        <f>'Moving Avg'!D557</f>
        <v>1.9449799999999999</v>
      </c>
      <c r="G557" s="2">
        <f>'Moving Avg'!F557</f>
        <v>1.9537750000000003</v>
      </c>
      <c r="H557" s="2">
        <f>'Moving Avg'!G557</f>
        <v>1.9775879999999999</v>
      </c>
      <c r="I557" s="2">
        <f>'Moving Avg'!H557</f>
        <v>1.8395195000000006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  <c r="M557" s="8">
        <f t="shared" si="80"/>
        <v>25</v>
      </c>
      <c r="N557" s="8">
        <f t="shared" si="81"/>
        <v>45</v>
      </c>
      <c r="O557" s="8">
        <f t="shared" si="82"/>
        <v>50</v>
      </c>
      <c r="P557" s="8">
        <f t="shared" si="83"/>
        <v>0</v>
      </c>
      <c r="Q557" s="9">
        <f t="shared" si="84"/>
        <v>32</v>
      </c>
      <c r="R557" s="9">
        <f t="shared" si="85"/>
        <v>31.5</v>
      </c>
      <c r="S557" s="9">
        <f t="shared" si="86"/>
        <v>23</v>
      </c>
      <c r="T557" s="9">
        <f t="shared" si="87"/>
        <v>30</v>
      </c>
      <c r="U557" s="8">
        <f t="shared" si="88"/>
        <v>28.833333333333332</v>
      </c>
      <c r="V557" s="8">
        <f t="shared" si="89"/>
        <v>29.125</v>
      </c>
    </row>
    <row r="558" spans="1:22" ht="13.5" x14ac:dyDescent="0.25">
      <c r="A558" s="3">
        <f>RSI!A558</f>
        <v>42816</v>
      </c>
      <c r="B558" s="2">
        <f>RSI!B558</f>
        <v>1.9120999999999999</v>
      </c>
      <c r="C558" s="2">
        <f>RSI!I558</f>
        <v>41.480563424417085</v>
      </c>
      <c r="D558" s="2">
        <f>MACD!E558</f>
        <v>-1.0315949706543037E-2</v>
      </c>
      <c r="E558" s="2">
        <f>MACD!F558</f>
        <v>-1.5985657276175416E-2</v>
      </c>
      <c r="F558" s="2">
        <f>'Moving Avg'!D558</f>
        <v>1.93442</v>
      </c>
      <c r="G558" s="2">
        <f>'Moving Avg'!F558</f>
        <v>1.9525999999999999</v>
      </c>
      <c r="H558" s="2">
        <f>'Moving Avg'!G558</f>
        <v>1.9747719999999995</v>
      </c>
      <c r="I558" s="2">
        <f>'Moving Avg'!H558</f>
        <v>1.8408975000000003</v>
      </c>
      <c r="J558" s="6" t="str">
        <f>OBV!F558</f>
        <v>BEARISH</v>
      </c>
      <c r="K558" s="6" t="str">
        <f>OBV!G558</f>
        <v>WEAK</v>
      </c>
      <c r="L558" s="6" t="str">
        <f>OBV!H558</f>
        <v>CONFIRMED BEARISH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0</v>
      </c>
      <c r="Q558" s="9">
        <f t="shared" si="84"/>
        <v>16.25</v>
      </c>
      <c r="R558" s="9">
        <f t="shared" si="85"/>
        <v>22.5</v>
      </c>
      <c r="S558" s="9">
        <f t="shared" si="86"/>
        <v>16.25</v>
      </c>
      <c r="T558" s="9">
        <f t="shared" si="87"/>
        <v>18.75</v>
      </c>
      <c r="U558" s="8">
        <f t="shared" si="88"/>
        <v>18.333333333333332</v>
      </c>
      <c r="V558" s="8">
        <f t="shared" si="89"/>
        <v>18.4375</v>
      </c>
    </row>
    <row r="559" spans="1:22" ht="13.5" x14ac:dyDescent="0.25">
      <c r="A559" s="3">
        <f>RSI!A559</f>
        <v>42817</v>
      </c>
      <c r="B559" s="2">
        <f>RSI!B559</f>
        <v>1.9120999999999999</v>
      </c>
      <c r="C559" s="2">
        <f>RSI!I559</f>
        <v>41.480563424417092</v>
      </c>
      <c r="D559" s="2">
        <f>MACD!E559</f>
        <v>2.7944857623651842E-4</v>
      </c>
      <c r="E559" s="2">
        <f>MACD!F559</f>
        <v>-1.2732636105693029E-2</v>
      </c>
      <c r="F559" s="2">
        <f>'Moving Avg'!D559</f>
        <v>1.9262000000000001</v>
      </c>
      <c r="G559" s="2">
        <f>'Moving Avg'!F559</f>
        <v>1.9499600000000001</v>
      </c>
      <c r="H559" s="2">
        <f>'Moving Avg'!G559</f>
        <v>1.9723079999999995</v>
      </c>
      <c r="I559" s="2">
        <f>'Moving Avg'!H559</f>
        <v>1.8422755000000004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0</v>
      </c>
      <c r="O559" s="8">
        <f t="shared" si="82"/>
        <v>50</v>
      </c>
      <c r="P559" s="8">
        <f t="shared" si="83"/>
        <v>16.5</v>
      </c>
      <c r="Q559" s="9">
        <f t="shared" si="84"/>
        <v>18.725000000000001</v>
      </c>
      <c r="R559" s="9">
        <f t="shared" si="85"/>
        <v>26.625</v>
      </c>
      <c r="S559" s="9">
        <f t="shared" si="86"/>
        <v>23.675000000000001</v>
      </c>
      <c r="T559" s="9">
        <f t="shared" si="87"/>
        <v>22.875</v>
      </c>
      <c r="U559" s="8">
        <f t="shared" si="88"/>
        <v>23.008333333333336</v>
      </c>
      <c r="V559" s="8">
        <f t="shared" si="89"/>
        <v>22.975000000000001</v>
      </c>
    </row>
    <row r="560" spans="1:22" ht="13.5" x14ac:dyDescent="0.25">
      <c r="A560" s="3">
        <f>RSI!A560</f>
        <v>42818</v>
      </c>
      <c r="B560" s="2">
        <f>RSI!B560</f>
        <v>1.9356</v>
      </c>
      <c r="C560" s="2">
        <f>RSI!I560</f>
        <v>46.48344606465264</v>
      </c>
      <c r="D560" s="2">
        <f>MACD!E560</f>
        <v>7.7723737427877193E-3</v>
      </c>
      <c r="E560" s="2">
        <f>MACD!F560</f>
        <v>-8.6316341359968796E-3</v>
      </c>
      <c r="F560" s="2">
        <f>'Moving Avg'!D560</f>
        <v>1.9285399999999999</v>
      </c>
      <c r="G560" s="2">
        <f>'Moving Avg'!F560</f>
        <v>1.9487850000000002</v>
      </c>
      <c r="H560" s="2">
        <f>'Moving Avg'!G560</f>
        <v>1.9705479999999997</v>
      </c>
      <c r="I560" s="2">
        <f>'Moving Avg'!H560</f>
        <v>1.8437125000000003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  <c r="M560" s="8">
        <f t="shared" si="80"/>
        <v>25</v>
      </c>
      <c r="N560" s="8">
        <f t="shared" si="81"/>
        <v>0</v>
      </c>
      <c r="O560" s="8">
        <f t="shared" si="82"/>
        <v>50</v>
      </c>
      <c r="P560" s="8">
        <f t="shared" si="83"/>
        <v>83.5</v>
      </c>
      <c r="Q560" s="9">
        <f t="shared" si="84"/>
        <v>28.774999999999999</v>
      </c>
      <c r="R560" s="9">
        <f t="shared" si="85"/>
        <v>43.375</v>
      </c>
      <c r="S560" s="9">
        <f t="shared" si="86"/>
        <v>53.825000000000003</v>
      </c>
      <c r="T560" s="9">
        <f t="shared" si="87"/>
        <v>39.625</v>
      </c>
      <c r="U560" s="8">
        <f t="shared" si="88"/>
        <v>41.991666666666667</v>
      </c>
      <c r="V560" s="8">
        <f t="shared" si="89"/>
        <v>41.400000000000006</v>
      </c>
    </row>
    <row r="561" spans="1:22" ht="13.5" x14ac:dyDescent="0.25">
      <c r="A561" s="3">
        <f>RSI!A561</f>
        <v>42821</v>
      </c>
      <c r="B561" s="2">
        <f>RSI!B561</f>
        <v>1.9649000000000001</v>
      </c>
      <c r="C561" s="2">
        <f>RSI!I561</f>
        <v>51.994055587909699</v>
      </c>
      <c r="D561" s="2">
        <f>MACD!E561</f>
        <v>7.5440686881738106E-3</v>
      </c>
      <c r="E561" s="2">
        <f>MACD!F561</f>
        <v>-5.3964935711627426E-3</v>
      </c>
      <c r="F561" s="2">
        <f>'Moving Avg'!D561</f>
        <v>1.9320599999999999</v>
      </c>
      <c r="G561" s="2">
        <f>'Moving Avg'!F561</f>
        <v>1.95025</v>
      </c>
      <c r="H561" s="2">
        <f>'Moving Avg'!G561</f>
        <v>1.9697259999999996</v>
      </c>
      <c r="I561" s="2">
        <f>'Moving Avg'!H561</f>
        <v>1.8452665000000004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  <c r="M561" s="8">
        <f t="shared" si="80"/>
        <v>25</v>
      </c>
      <c r="N561" s="8">
        <f t="shared" si="81"/>
        <v>0</v>
      </c>
      <c r="O561" s="8">
        <f t="shared" si="82"/>
        <v>50</v>
      </c>
      <c r="P561" s="8">
        <f t="shared" si="83"/>
        <v>83.5</v>
      </c>
      <c r="Q561" s="9">
        <f t="shared" si="84"/>
        <v>28.774999999999999</v>
      </c>
      <c r="R561" s="9">
        <f t="shared" si="85"/>
        <v>43.375</v>
      </c>
      <c r="S561" s="9">
        <f t="shared" si="86"/>
        <v>53.825000000000003</v>
      </c>
      <c r="T561" s="9">
        <f t="shared" si="87"/>
        <v>39.625</v>
      </c>
      <c r="U561" s="8">
        <f t="shared" si="88"/>
        <v>41.991666666666667</v>
      </c>
      <c r="V561" s="8">
        <f t="shared" si="89"/>
        <v>41.400000000000006</v>
      </c>
    </row>
    <row r="562" spans="1:22" ht="13.5" x14ac:dyDescent="0.25">
      <c r="A562" s="3">
        <f>RSI!A562</f>
        <v>42822</v>
      </c>
      <c r="B562" s="2">
        <f>RSI!B562</f>
        <v>1.9591000000000001</v>
      </c>
      <c r="C562" s="2">
        <f>RSI!I562</f>
        <v>50.87724344424587</v>
      </c>
      <c r="D562" s="2">
        <f>MACD!E562</f>
        <v>1.5831931466602445E-2</v>
      </c>
      <c r="E562" s="2">
        <f>MACD!F562</f>
        <v>-1.150808563609705E-3</v>
      </c>
      <c r="F562" s="2">
        <f>'Moving Avg'!D562</f>
        <v>1.93676</v>
      </c>
      <c r="G562" s="2">
        <f>'Moving Avg'!F562</f>
        <v>1.951425</v>
      </c>
      <c r="H562" s="2">
        <f>'Moving Avg'!G562</f>
        <v>1.9685540000000001</v>
      </c>
      <c r="I562" s="2">
        <f>'Moving Avg'!H562</f>
        <v>1.8470265000000001</v>
      </c>
      <c r="J562" s="6" t="str">
        <f>OBV!F562</f>
        <v>BEARISH</v>
      </c>
      <c r="K562" s="6" t="str">
        <f>OBV!G562</f>
        <v>NEUTRAL</v>
      </c>
      <c r="L562" s="6" t="str">
        <f>OBV!H562</f>
        <v>BEARISH DIVERGENCE</v>
      </c>
      <c r="M562" s="8">
        <f t="shared" si="80"/>
        <v>25</v>
      </c>
      <c r="N562" s="8">
        <f t="shared" si="81"/>
        <v>0</v>
      </c>
      <c r="O562" s="8">
        <f t="shared" si="82"/>
        <v>50</v>
      </c>
      <c r="P562" s="8">
        <f t="shared" si="83"/>
        <v>16.5</v>
      </c>
      <c r="Q562" s="9">
        <f t="shared" si="84"/>
        <v>18.725000000000001</v>
      </c>
      <c r="R562" s="9">
        <f t="shared" si="85"/>
        <v>26.625</v>
      </c>
      <c r="S562" s="9">
        <f t="shared" si="86"/>
        <v>23.675000000000001</v>
      </c>
      <c r="T562" s="9">
        <f t="shared" si="87"/>
        <v>22.875</v>
      </c>
      <c r="U562" s="8">
        <f t="shared" si="88"/>
        <v>23.008333333333336</v>
      </c>
      <c r="V562" s="8">
        <f t="shared" si="89"/>
        <v>22.975000000000001</v>
      </c>
    </row>
    <row r="563" spans="1:22" ht="13.5" x14ac:dyDescent="0.25">
      <c r="A563" s="3">
        <f>RSI!A563</f>
        <v>42823</v>
      </c>
      <c r="B563" s="2">
        <f>RSI!B563</f>
        <v>1.9649000000000001</v>
      </c>
      <c r="C563" s="2">
        <f>RSI!I563</f>
        <v>51.987855094781565</v>
      </c>
      <c r="D563" s="2">
        <f>MACD!E563</f>
        <v>1.4259950093956641E-2</v>
      </c>
      <c r="E563" s="2">
        <f>MACD!F563</f>
        <v>1.9313431679035642E-3</v>
      </c>
      <c r="F563" s="2">
        <f>'Moving Avg'!D563</f>
        <v>1.9473199999999999</v>
      </c>
      <c r="G563" s="2">
        <f>'Moving Avg'!F563</f>
        <v>1.9528899999999996</v>
      </c>
      <c r="H563" s="2">
        <f>'Moving Avg'!G563</f>
        <v>1.9676159999999998</v>
      </c>
      <c r="I563" s="2">
        <f>'Moving Avg'!H563</f>
        <v>1.8486395000000002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  <c r="M563" s="8">
        <f t="shared" si="80"/>
        <v>25</v>
      </c>
      <c r="N563" s="8">
        <f t="shared" si="81"/>
        <v>0</v>
      </c>
      <c r="O563" s="8">
        <f t="shared" si="82"/>
        <v>50</v>
      </c>
      <c r="P563" s="8">
        <f t="shared" si="83"/>
        <v>100</v>
      </c>
      <c r="Q563" s="9">
        <f t="shared" si="84"/>
        <v>31.25</v>
      </c>
      <c r="R563" s="9">
        <f t="shared" si="85"/>
        <v>47.5</v>
      </c>
      <c r="S563" s="9">
        <f t="shared" si="86"/>
        <v>61.25</v>
      </c>
      <c r="T563" s="9">
        <f t="shared" si="87"/>
        <v>43.75</v>
      </c>
      <c r="U563" s="8">
        <f t="shared" si="88"/>
        <v>46.666666666666664</v>
      </c>
      <c r="V563" s="8">
        <f t="shared" si="89"/>
        <v>45.9375</v>
      </c>
    </row>
    <row r="564" spans="1:22" ht="13.5" x14ac:dyDescent="0.25">
      <c r="A564" s="3">
        <f>RSI!A564</f>
        <v>42824</v>
      </c>
      <c r="B564" s="2">
        <f>RSI!B564</f>
        <v>1.9942</v>
      </c>
      <c r="C564" s="2">
        <f>RSI!I564</f>
        <v>57.246517616412127</v>
      </c>
      <c r="D564" s="2">
        <f>MACD!E564</f>
        <v>8.8954638322662483E-3</v>
      </c>
      <c r="E564" s="2">
        <f>MACD!F564</f>
        <v>3.3241673007761013E-3</v>
      </c>
      <c r="F564" s="2">
        <f>'Moving Avg'!D564</f>
        <v>1.96374</v>
      </c>
      <c r="G564" s="2">
        <f>'Moving Avg'!F564</f>
        <v>1.9558199999999997</v>
      </c>
      <c r="H564" s="2">
        <f>'Moving Avg'!G564</f>
        <v>1.966442</v>
      </c>
      <c r="I564" s="2">
        <f>'Moving Avg'!H564</f>
        <v>1.8503695000000002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  <c r="M564" s="8">
        <f t="shared" si="80"/>
        <v>25</v>
      </c>
      <c r="N564" s="8">
        <f t="shared" si="81"/>
        <v>0</v>
      </c>
      <c r="O564" s="8">
        <f t="shared" si="82"/>
        <v>50</v>
      </c>
      <c r="P564" s="8">
        <f t="shared" si="83"/>
        <v>100</v>
      </c>
      <c r="Q564" s="9">
        <f t="shared" si="84"/>
        <v>31.25</v>
      </c>
      <c r="R564" s="9">
        <f t="shared" si="85"/>
        <v>47.5</v>
      </c>
      <c r="S564" s="9">
        <f t="shared" si="86"/>
        <v>61.25</v>
      </c>
      <c r="T564" s="9">
        <f t="shared" si="87"/>
        <v>43.75</v>
      </c>
      <c r="U564" s="8">
        <f t="shared" si="88"/>
        <v>46.666666666666664</v>
      </c>
      <c r="V564" s="8">
        <f t="shared" si="89"/>
        <v>45.9375</v>
      </c>
    </row>
    <row r="565" spans="1:22" ht="13.5" x14ac:dyDescent="0.25">
      <c r="A565" s="3">
        <f>RSI!A565</f>
        <v>42825</v>
      </c>
      <c r="B565" s="2">
        <f>RSI!B565</f>
        <v>1.9649000000000001</v>
      </c>
      <c r="C565" s="2">
        <f>RSI!I565</f>
        <v>51.206552709493451</v>
      </c>
      <c r="D565" s="2">
        <f>MACD!E565</f>
        <v>1.7865875436793299E-3</v>
      </c>
      <c r="E565" s="2">
        <f>MACD!F565</f>
        <v>3.0166513493567475E-3</v>
      </c>
      <c r="F565" s="2">
        <f>'Moving Avg'!D565</f>
        <v>1.9696000000000002</v>
      </c>
      <c r="G565" s="2">
        <f>'Moving Avg'!F565</f>
        <v>1.9584599999999999</v>
      </c>
      <c r="H565" s="2">
        <f>'Moving Avg'!G565</f>
        <v>1.9655040000000001</v>
      </c>
      <c r="I565" s="2">
        <f>'Moving Avg'!H565</f>
        <v>1.8518945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100</v>
      </c>
      <c r="Q565" s="9">
        <f t="shared" si="84"/>
        <v>47</v>
      </c>
      <c r="R565" s="9">
        <f t="shared" si="85"/>
        <v>56.5</v>
      </c>
      <c r="S565" s="9">
        <f t="shared" si="86"/>
        <v>68</v>
      </c>
      <c r="T565" s="9">
        <f t="shared" si="87"/>
        <v>55</v>
      </c>
      <c r="U565" s="8">
        <f t="shared" si="88"/>
        <v>57.166666666666664</v>
      </c>
      <c r="V565" s="8">
        <f t="shared" si="89"/>
        <v>56.625</v>
      </c>
    </row>
    <row r="566" spans="1:22" ht="13.5" x14ac:dyDescent="0.25">
      <c r="A566" s="3">
        <f>RSI!A566</f>
        <v>42828</v>
      </c>
      <c r="B566" s="2">
        <f>RSI!B566</f>
        <v>1.9649000000000001</v>
      </c>
      <c r="C566" s="2">
        <f>RSI!I566</f>
        <v>51.206552709493451</v>
      </c>
      <c r="D566" s="2">
        <f>MACD!E566</f>
        <v>-6.7064131539784633E-4</v>
      </c>
      <c r="E566" s="2">
        <f>MACD!F566</f>
        <v>2.279192816405829E-3</v>
      </c>
      <c r="F566" s="2">
        <f>'Moving Avg'!D566</f>
        <v>1.9696000000000002</v>
      </c>
      <c r="G566" s="2">
        <f>'Moving Avg'!F566</f>
        <v>1.95963</v>
      </c>
      <c r="H566" s="2">
        <f>'Moving Avg'!G566</f>
        <v>1.9648000000000001</v>
      </c>
      <c r="I566" s="2">
        <f>'Moving Avg'!H566</f>
        <v>1.8534485000000001</v>
      </c>
      <c r="J566" s="6" t="str">
        <f>OBV!F566</f>
        <v>BULLISH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49.5</v>
      </c>
      <c r="Q566" s="9">
        <f t="shared" si="84"/>
        <v>39.424999999999997</v>
      </c>
      <c r="R566" s="9">
        <f t="shared" si="85"/>
        <v>43.875</v>
      </c>
      <c r="S566" s="9">
        <f t="shared" si="86"/>
        <v>45.275000000000006</v>
      </c>
      <c r="T566" s="9">
        <f t="shared" si="87"/>
        <v>42.375</v>
      </c>
      <c r="U566" s="8">
        <f t="shared" si="88"/>
        <v>42.858333333333327</v>
      </c>
      <c r="V566" s="8">
        <f t="shared" si="89"/>
        <v>42.737499999999997</v>
      </c>
    </row>
    <row r="567" spans="1:22" ht="13.5" x14ac:dyDescent="0.25">
      <c r="A567" s="3">
        <f>RSI!A567</f>
        <v>42829</v>
      </c>
      <c r="B567" s="2">
        <f>RSI!B567</f>
        <v>2.0764</v>
      </c>
      <c r="C567" s="2">
        <f>RSI!I567</f>
        <v>66.708720735802871</v>
      </c>
      <c r="D567" s="2">
        <f>MACD!E567</f>
        <v>-1.2848007044698795E-2</v>
      </c>
      <c r="E567" s="2">
        <f>MACD!F567</f>
        <v>-7.4624715581509586E-4</v>
      </c>
      <c r="F567" s="2">
        <f>'Moving Avg'!D567</f>
        <v>1.9930600000000003</v>
      </c>
      <c r="G567" s="2">
        <f>'Moving Avg'!F567</f>
        <v>1.9666699999999999</v>
      </c>
      <c r="H567" s="2">
        <f>'Moving Avg'!G567</f>
        <v>1.9655040000000001</v>
      </c>
      <c r="I567" s="2">
        <f>'Moving Avg'!H567</f>
        <v>1.8556189999999995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100</v>
      </c>
      <c r="Q567" s="9">
        <f t="shared" si="84"/>
        <v>47</v>
      </c>
      <c r="R567" s="9">
        <f t="shared" si="85"/>
        <v>56.5</v>
      </c>
      <c r="S567" s="9">
        <f t="shared" si="86"/>
        <v>68</v>
      </c>
      <c r="T567" s="9">
        <f t="shared" si="87"/>
        <v>55</v>
      </c>
      <c r="U567" s="8">
        <f t="shared" si="88"/>
        <v>57.166666666666664</v>
      </c>
      <c r="V567" s="8">
        <f t="shared" si="89"/>
        <v>56.625</v>
      </c>
    </row>
    <row r="568" spans="1:22" ht="13.5" x14ac:dyDescent="0.25">
      <c r="A568" s="3">
        <f>RSI!A568</f>
        <v>42830</v>
      </c>
      <c r="B568" s="2">
        <f>RSI!B568</f>
        <v>2.1408999999999998</v>
      </c>
      <c r="C568" s="2">
        <f>RSI!I568</f>
        <v>72.209210414576432</v>
      </c>
      <c r="D568" s="2">
        <f>MACD!E568</f>
        <v>-3.2239982963157443E-2</v>
      </c>
      <c r="E568" s="2">
        <f>MACD!F568</f>
        <v>-7.0449943172835663E-3</v>
      </c>
      <c r="F568" s="2">
        <f>'Moving Avg'!D568</f>
        <v>2.0282600000000004</v>
      </c>
      <c r="G568" s="2">
        <f>'Moving Avg'!F568</f>
        <v>1.9742950000000001</v>
      </c>
      <c r="H568" s="2">
        <f>'Moving Avg'!G568</f>
        <v>1.9677340000000003</v>
      </c>
      <c r="I568" s="2">
        <f>'Moving Avg'!H568</f>
        <v>1.8580529999999995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  <c r="M568" s="8">
        <f t="shared" si="80"/>
        <v>0</v>
      </c>
      <c r="N568" s="8">
        <f t="shared" si="81"/>
        <v>100</v>
      </c>
      <c r="O568" s="8">
        <f t="shared" si="82"/>
        <v>50</v>
      </c>
      <c r="P568" s="8">
        <f t="shared" si="83"/>
        <v>100</v>
      </c>
      <c r="Q568" s="9">
        <f t="shared" si="84"/>
        <v>57.5</v>
      </c>
      <c r="R568" s="9">
        <f t="shared" si="85"/>
        <v>62.5</v>
      </c>
      <c r="S568" s="9">
        <f t="shared" si="86"/>
        <v>72.5</v>
      </c>
      <c r="T568" s="9">
        <f t="shared" si="87"/>
        <v>62.5</v>
      </c>
      <c r="U568" s="8">
        <f t="shared" si="88"/>
        <v>64.166666666666671</v>
      </c>
      <c r="V568" s="8">
        <f t="shared" si="89"/>
        <v>63.75</v>
      </c>
    </row>
    <row r="569" spans="1:22" ht="13.5" x14ac:dyDescent="0.25">
      <c r="A569" s="3">
        <f>RSI!A569</f>
        <v>42831</v>
      </c>
      <c r="B569" s="2">
        <f>RSI!B569</f>
        <v>2.2698999999999998</v>
      </c>
      <c r="C569" s="2">
        <f>RSI!I569</f>
        <v>79.503280191910662</v>
      </c>
      <c r="D569" s="2">
        <f>MACD!E569</f>
        <v>-5.9228682238722685E-2</v>
      </c>
      <c r="E569" s="2">
        <f>MACD!F569</f>
        <v>-1.7481731901571391E-2</v>
      </c>
      <c r="F569" s="2">
        <f>'Moving Avg'!D569</f>
        <v>2.0834000000000001</v>
      </c>
      <c r="G569" s="2">
        <f>'Moving Avg'!F569</f>
        <v>1.9880800000000001</v>
      </c>
      <c r="H569" s="2">
        <f>'Moving Avg'!G569</f>
        <v>1.973012</v>
      </c>
      <c r="I569" s="2">
        <f>'Moving Avg'!H569</f>
        <v>1.8611909999999998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0"/>
        <v>0</v>
      </c>
      <c r="N569" s="8">
        <f t="shared" si="81"/>
        <v>100</v>
      </c>
      <c r="O569" s="8">
        <f t="shared" si="82"/>
        <v>50</v>
      </c>
      <c r="P569" s="8">
        <f t="shared" si="83"/>
        <v>100</v>
      </c>
      <c r="Q569" s="9">
        <f t="shared" si="84"/>
        <v>57.5</v>
      </c>
      <c r="R569" s="9">
        <f t="shared" si="85"/>
        <v>62.5</v>
      </c>
      <c r="S569" s="9">
        <f t="shared" si="86"/>
        <v>72.5</v>
      </c>
      <c r="T569" s="9">
        <f t="shared" si="87"/>
        <v>62.5</v>
      </c>
      <c r="U569" s="8">
        <f t="shared" si="88"/>
        <v>64.166666666666671</v>
      </c>
      <c r="V569" s="8">
        <f t="shared" si="89"/>
        <v>63.75</v>
      </c>
    </row>
    <row r="570" spans="1:22" ht="13.5" x14ac:dyDescent="0.25">
      <c r="A570" s="3">
        <f>RSI!A570</f>
        <v>42832</v>
      </c>
      <c r="B570" s="2">
        <f>RSI!B570</f>
        <v>2.3519999999999999</v>
      </c>
      <c r="C570" s="2">
        <f>RSI!I570</f>
        <v>82.628279899204784</v>
      </c>
      <c r="D570" s="2">
        <f>MACD!E570</f>
        <v>-8.624229355446511E-2</v>
      </c>
      <c r="E570" s="2">
        <f>MACD!F570</f>
        <v>-3.1233844232150136E-2</v>
      </c>
      <c r="F570" s="2">
        <f>'Moving Avg'!D570</f>
        <v>2.1608200000000002</v>
      </c>
      <c r="G570" s="2">
        <f>'Moving Avg'!F570</f>
        <v>2.00597</v>
      </c>
      <c r="H570" s="2">
        <f>'Moving Avg'!G570</f>
        <v>1.9795800000000003</v>
      </c>
      <c r="I570" s="2">
        <f>'Moving Avg'!H570</f>
        <v>1.8647979999999997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  <c r="M570" s="8">
        <f t="shared" si="80"/>
        <v>0</v>
      </c>
      <c r="N570" s="8">
        <f t="shared" si="81"/>
        <v>100</v>
      </c>
      <c r="O570" s="8">
        <f t="shared" si="82"/>
        <v>50</v>
      </c>
      <c r="P570" s="8">
        <f t="shared" si="83"/>
        <v>100</v>
      </c>
      <c r="Q570" s="9">
        <f t="shared" si="84"/>
        <v>57.5</v>
      </c>
      <c r="R570" s="9">
        <f t="shared" si="85"/>
        <v>62.5</v>
      </c>
      <c r="S570" s="9">
        <f t="shared" si="86"/>
        <v>72.5</v>
      </c>
      <c r="T570" s="9">
        <f t="shared" si="87"/>
        <v>62.5</v>
      </c>
      <c r="U570" s="8">
        <f t="shared" si="88"/>
        <v>64.166666666666671</v>
      </c>
      <c r="V570" s="8">
        <f t="shared" si="89"/>
        <v>63.75</v>
      </c>
    </row>
    <row r="571" spans="1:22" ht="13.5" x14ac:dyDescent="0.25">
      <c r="A571" s="3">
        <f>RSI!A571</f>
        <v>42835</v>
      </c>
      <c r="B571" s="2">
        <f>RSI!B571</f>
        <v>2.3462000000000001</v>
      </c>
      <c r="C571" s="2">
        <f>RSI!I571</f>
        <v>81.680832103145207</v>
      </c>
      <c r="D571" s="2">
        <f>MACD!E571</f>
        <v>-0.10623196289238912</v>
      </c>
      <c r="E571" s="2">
        <f>MACD!F571</f>
        <v>-4.623346796419793E-2</v>
      </c>
      <c r="F571" s="2">
        <f>'Moving Avg'!D571</f>
        <v>2.2370799999999997</v>
      </c>
      <c r="G571" s="2">
        <f>'Moving Avg'!F571</f>
        <v>2.0250349999999999</v>
      </c>
      <c r="H571" s="2">
        <f>'Moving Avg'!G571</f>
        <v>1.9866200000000001</v>
      </c>
      <c r="I571" s="2">
        <f>'Moving Avg'!H571</f>
        <v>1.8684934999999998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  <c r="M571" s="8">
        <f t="shared" si="80"/>
        <v>0</v>
      </c>
      <c r="N571" s="8">
        <f t="shared" si="81"/>
        <v>100</v>
      </c>
      <c r="O571" s="8">
        <f t="shared" si="82"/>
        <v>50</v>
      </c>
      <c r="P571" s="8">
        <f t="shared" si="83"/>
        <v>100</v>
      </c>
      <c r="Q571" s="9">
        <f t="shared" si="84"/>
        <v>57.5</v>
      </c>
      <c r="R571" s="9">
        <f t="shared" si="85"/>
        <v>62.5</v>
      </c>
      <c r="S571" s="9">
        <f t="shared" si="86"/>
        <v>72.5</v>
      </c>
      <c r="T571" s="9">
        <f t="shared" si="87"/>
        <v>62.5</v>
      </c>
      <c r="U571" s="8">
        <f t="shared" si="88"/>
        <v>64.166666666666671</v>
      </c>
      <c r="V571" s="8">
        <f t="shared" si="89"/>
        <v>63.75</v>
      </c>
    </row>
    <row r="572" spans="1:22" ht="13.5" x14ac:dyDescent="0.25">
      <c r="A572" s="3">
        <f>RSI!A572</f>
        <v>42836</v>
      </c>
      <c r="B572" s="2">
        <f>RSI!B572</f>
        <v>2.2875000000000001</v>
      </c>
      <c r="C572" s="2">
        <f>RSI!I572</f>
        <v>72.60683057014495</v>
      </c>
      <c r="D572" s="2">
        <f>MACD!E572</f>
        <v>-0.12157222276805735</v>
      </c>
      <c r="E572" s="2">
        <f>MACD!F572</f>
        <v>-6.1301218924969814E-2</v>
      </c>
      <c r="F572" s="2">
        <f>'Moving Avg'!D572</f>
        <v>2.2793000000000001</v>
      </c>
      <c r="G572" s="2">
        <f>'Moving Avg'!F572</f>
        <v>2.0385249999999999</v>
      </c>
      <c r="H572" s="2">
        <f>'Moving Avg'!G572</f>
        <v>1.9918980000000002</v>
      </c>
      <c r="I572" s="2">
        <f>'Moving Avg'!H572</f>
        <v>1.8717779999999999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  <c r="M572" s="8">
        <f t="shared" si="80"/>
        <v>0</v>
      </c>
      <c r="N572" s="8">
        <f t="shared" si="81"/>
        <v>100</v>
      </c>
      <c r="O572" s="8">
        <f t="shared" si="82"/>
        <v>50</v>
      </c>
      <c r="P572" s="8">
        <f t="shared" si="83"/>
        <v>100</v>
      </c>
      <c r="Q572" s="9">
        <f t="shared" si="84"/>
        <v>57.5</v>
      </c>
      <c r="R572" s="9">
        <f t="shared" si="85"/>
        <v>62.5</v>
      </c>
      <c r="S572" s="9">
        <f t="shared" si="86"/>
        <v>72.5</v>
      </c>
      <c r="T572" s="9">
        <f t="shared" si="87"/>
        <v>62.5</v>
      </c>
      <c r="U572" s="8">
        <f t="shared" si="88"/>
        <v>64.166666666666671</v>
      </c>
      <c r="V572" s="8">
        <f t="shared" si="89"/>
        <v>63.75</v>
      </c>
    </row>
    <row r="573" spans="1:22" ht="13.5" x14ac:dyDescent="0.25">
      <c r="A573" s="3">
        <f>RSI!A573</f>
        <v>42837</v>
      </c>
      <c r="B573" s="2">
        <f>RSI!B573</f>
        <v>2.2170999999999998</v>
      </c>
      <c r="C573" s="2">
        <f>RSI!I573</f>
        <v>63.496250729650775</v>
      </c>
      <c r="D573" s="2">
        <f>MACD!E573</f>
        <v>-0.12984083409209335</v>
      </c>
      <c r="E573" s="2">
        <f>MACD!F573</f>
        <v>-7.5009141958394518E-2</v>
      </c>
      <c r="F573" s="2">
        <f>'Moving Avg'!D573</f>
        <v>2.29454</v>
      </c>
      <c r="G573" s="2">
        <f>'Moving Avg'!F573</f>
        <v>2.0511349999999999</v>
      </c>
      <c r="H573" s="2">
        <f>'Moving Avg'!G573</f>
        <v>1.9965899999999999</v>
      </c>
      <c r="I573" s="2">
        <f>'Moving Avg'!H573</f>
        <v>1.8745345</v>
      </c>
      <c r="J573" s="6" t="str">
        <f>OBV!F573</f>
        <v>BULLISH</v>
      </c>
      <c r="K573" s="6" t="str">
        <f>OBV!G573</f>
        <v>STRONG</v>
      </c>
      <c r="L573" s="6" t="str">
        <f>OBV!H573</f>
        <v>CONFIRMED BULLISH</v>
      </c>
      <c r="M573" s="8">
        <f t="shared" si="80"/>
        <v>25</v>
      </c>
      <c r="N573" s="8">
        <f t="shared" si="81"/>
        <v>100</v>
      </c>
      <c r="O573" s="8">
        <f t="shared" si="82"/>
        <v>50</v>
      </c>
      <c r="P573" s="8">
        <f t="shared" si="83"/>
        <v>100</v>
      </c>
      <c r="Q573" s="9">
        <f t="shared" si="84"/>
        <v>66.25</v>
      </c>
      <c r="R573" s="9">
        <f t="shared" si="85"/>
        <v>67.5</v>
      </c>
      <c r="S573" s="9">
        <f t="shared" si="86"/>
        <v>76.25</v>
      </c>
      <c r="T573" s="9">
        <f t="shared" si="87"/>
        <v>68.75</v>
      </c>
      <c r="U573" s="8">
        <f t="shared" si="88"/>
        <v>70</v>
      </c>
      <c r="V573" s="8">
        <f t="shared" si="89"/>
        <v>69.6875</v>
      </c>
    </row>
    <row r="574" spans="1:22" ht="13.5" x14ac:dyDescent="0.25">
      <c r="A574" s="3">
        <f>RSI!A574</f>
        <v>42838</v>
      </c>
      <c r="B574" s="2">
        <f>RSI!B574</f>
        <v>2.3227000000000002</v>
      </c>
      <c r="C574" s="2">
        <f>RSI!I574</f>
        <v>69.648390662998366</v>
      </c>
      <c r="D574" s="2">
        <f>MACD!E574</f>
        <v>-0.14102802719107155</v>
      </c>
      <c r="E574" s="2">
        <f>MACD!F574</f>
        <v>-8.8212919004929932E-2</v>
      </c>
      <c r="F574" s="2">
        <f>'Moving Avg'!D574</f>
        <v>2.3051000000000004</v>
      </c>
      <c r="G574" s="2">
        <f>'Moving Avg'!F574</f>
        <v>2.0696099999999999</v>
      </c>
      <c r="H574" s="2">
        <f>'Moving Avg'!G574</f>
        <v>2.0030419999999998</v>
      </c>
      <c r="I574" s="2">
        <f>'Moving Avg'!H574</f>
        <v>1.8778774999999999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0"/>
        <v>25</v>
      </c>
      <c r="N574" s="8">
        <f t="shared" si="81"/>
        <v>100</v>
      </c>
      <c r="O574" s="8">
        <f t="shared" si="82"/>
        <v>50</v>
      </c>
      <c r="P574" s="8">
        <f t="shared" si="83"/>
        <v>83.5</v>
      </c>
      <c r="Q574" s="9">
        <f t="shared" si="84"/>
        <v>63.774999999999999</v>
      </c>
      <c r="R574" s="9">
        <f t="shared" si="85"/>
        <v>63.375</v>
      </c>
      <c r="S574" s="9">
        <f t="shared" si="86"/>
        <v>68.825000000000003</v>
      </c>
      <c r="T574" s="9">
        <f t="shared" si="87"/>
        <v>64.625</v>
      </c>
      <c r="U574" s="8">
        <f t="shared" si="88"/>
        <v>65.325000000000003</v>
      </c>
      <c r="V574" s="8">
        <f t="shared" si="89"/>
        <v>65.150000000000006</v>
      </c>
    </row>
    <row r="575" spans="1:22" ht="13.5" x14ac:dyDescent="0.25">
      <c r="A575" s="3">
        <f>RSI!A575</f>
        <v>42839</v>
      </c>
      <c r="B575" s="2">
        <f>RSI!B575</f>
        <v>2.3168000000000002</v>
      </c>
      <c r="C575" s="2">
        <f>RSI!I575</f>
        <v>68.949207776637394</v>
      </c>
      <c r="D575" s="2">
        <f>MACD!E575</f>
        <v>-0.15600001007840669</v>
      </c>
      <c r="E575" s="2">
        <f>MACD!F575</f>
        <v>-0.10177033721962528</v>
      </c>
      <c r="F575" s="2">
        <f>'Moving Avg'!D575</f>
        <v>2.2980600000000004</v>
      </c>
      <c r="G575" s="2">
        <f>'Moving Avg'!F575</f>
        <v>2.0892550000000001</v>
      </c>
      <c r="H575" s="2">
        <f>'Moving Avg'!G575</f>
        <v>2.0094940000000001</v>
      </c>
      <c r="I575" s="2">
        <f>'Moving Avg'!H575</f>
        <v>1.8811909999999998</v>
      </c>
      <c r="J575" s="6" t="str">
        <f>OBV!F575</f>
        <v>BEARISH</v>
      </c>
      <c r="K575" s="6" t="str">
        <f>OBV!G575</f>
        <v>WEAK</v>
      </c>
      <c r="L575" s="6" t="str">
        <f>OBV!H575</f>
        <v>CONFIRMED BEARISH</v>
      </c>
      <c r="M575" s="8">
        <f t="shared" si="80"/>
        <v>25</v>
      </c>
      <c r="N575" s="8">
        <f t="shared" si="81"/>
        <v>100</v>
      </c>
      <c r="O575" s="8">
        <f t="shared" si="82"/>
        <v>50</v>
      </c>
      <c r="P575" s="8">
        <f t="shared" si="83"/>
        <v>0</v>
      </c>
      <c r="Q575" s="9">
        <f t="shared" si="84"/>
        <v>51.25</v>
      </c>
      <c r="R575" s="9">
        <f t="shared" si="85"/>
        <v>42.5</v>
      </c>
      <c r="S575" s="9">
        <f t="shared" si="86"/>
        <v>31.25</v>
      </c>
      <c r="T575" s="9">
        <f t="shared" si="87"/>
        <v>43.75</v>
      </c>
      <c r="U575" s="8">
        <f t="shared" si="88"/>
        <v>41.666666666666664</v>
      </c>
      <c r="V575" s="8">
        <f t="shared" si="89"/>
        <v>42.1875</v>
      </c>
    </row>
    <row r="576" spans="1:22" ht="13.5" x14ac:dyDescent="0.25">
      <c r="A576" s="3">
        <f>RSI!A576</f>
        <v>42842</v>
      </c>
      <c r="B576" s="2">
        <f>RSI!B576</f>
        <v>2.2523</v>
      </c>
      <c r="C576" s="2">
        <f>RSI!I576</f>
        <v>61.661571647993291</v>
      </c>
      <c r="D576" s="2">
        <f>MACD!E576</f>
        <v>-0.16518489684109516</v>
      </c>
      <c r="E576" s="2">
        <f>MACD!F576</f>
        <v>-0.11445324914391926</v>
      </c>
      <c r="F576" s="2">
        <f>'Moving Avg'!D576</f>
        <v>2.27928</v>
      </c>
      <c r="G576" s="2">
        <f>'Moving Avg'!F576</f>
        <v>2.1045049999999996</v>
      </c>
      <c r="H576" s="2">
        <f>'Moving Avg'!G576</f>
        <v>2.0146560000000004</v>
      </c>
      <c r="I576" s="2">
        <f>'Moving Avg'!H576</f>
        <v>1.8841819999999998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  <c r="M576" s="8">
        <f t="shared" si="80"/>
        <v>25</v>
      </c>
      <c r="N576" s="8">
        <f t="shared" si="81"/>
        <v>100</v>
      </c>
      <c r="O576" s="8">
        <f t="shared" si="82"/>
        <v>50</v>
      </c>
      <c r="P576" s="8">
        <f t="shared" si="83"/>
        <v>0</v>
      </c>
      <c r="Q576" s="9">
        <f t="shared" si="84"/>
        <v>51.25</v>
      </c>
      <c r="R576" s="9">
        <f t="shared" si="85"/>
        <v>42.5</v>
      </c>
      <c r="S576" s="9">
        <f t="shared" si="86"/>
        <v>31.25</v>
      </c>
      <c r="T576" s="9">
        <f t="shared" si="87"/>
        <v>43.75</v>
      </c>
      <c r="U576" s="8">
        <f t="shared" si="88"/>
        <v>41.666666666666664</v>
      </c>
      <c r="V576" s="8">
        <f t="shared" si="89"/>
        <v>42.1875</v>
      </c>
    </row>
    <row r="577" spans="1:22" ht="13.5" x14ac:dyDescent="0.25">
      <c r="A577" s="3">
        <f>RSI!A577</f>
        <v>42843</v>
      </c>
      <c r="B577" s="2">
        <f>RSI!B577</f>
        <v>2.2757999999999998</v>
      </c>
      <c r="C577" s="2">
        <f>RSI!I577</f>
        <v>63.188213368716966</v>
      </c>
      <c r="D577" s="2">
        <f>MACD!E577</f>
        <v>-0.15836069248888696</v>
      </c>
      <c r="E577" s="2">
        <f>MACD!F577</f>
        <v>-0.1232347378129128</v>
      </c>
      <c r="F577" s="2">
        <f>'Moving Avg'!D577</f>
        <v>2.2769400000000002</v>
      </c>
      <c r="G577" s="2">
        <f>'Moving Avg'!F577</f>
        <v>2.1215149999999996</v>
      </c>
      <c r="H577" s="2">
        <f>'Moving Avg'!G577</f>
        <v>2.0202880000000007</v>
      </c>
      <c r="I577" s="2">
        <f>'Moving Avg'!H577</f>
        <v>1.8873199999999999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25</v>
      </c>
      <c r="N577" s="8">
        <f t="shared" si="81"/>
        <v>100</v>
      </c>
      <c r="O577" s="8">
        <f t="shared" si="82"/>
        <v>50</v>
      </c>
      <c r="P577" s="8">
        <f t="shared" si="83"/>
        <v>16.5</v>
      </c>
      <c r="Q577" s="9">
        <f t="shared" si="84"/>
        <v>53.725000000000001</v>
      </c>
      <c r="R577" s="9">
        <f t="shared" si="85"/>
        <v>46.625</v>
      </c>
      <c r="S577" s="9">
        <f t="shared" si="86"/>
        <v>38.674999999999997</v>
      </c>
      <c r="T577" s="9">
        <f t="shared" si="87"/>
        <v>47.875</v>
      </c>
      <c r="U577" s="8">
        <f t="shared" si="88"/>
        <v>46.341666666666661</v>
      </c>
      <c r="V577" s="8">
        <f t="shared" si="89"/>
        <v>46.724999999999994</v>
      </c>
    </row>
    <row r="578" spans="1:22" ht="13.5" x14ac:dyDescent="0.25">
      <c r="A578" s="3">
        <f>RSI!A578</f>
        <v>42844</v>
      </c>
      <c r="B578" s="2">
        <f>RSI!B578</f>
        <v>2.2993000000000001</v>
      </c>
      <c r="C578" s="2">
        <f>RSI!I578</f>
        <v>64.701909553642253</v>
      </c>
      <c r="D578" s="2">
        <f>MACD!E578</f>
        <v>-0.14529944187118637</v>
      </c>
      <c r="E578" s="2">
        <f>MACD!F578</f>
        <v>-0.12764767862456752</v>
      </c>
      <c r="F578" s="2">
        <f>'Moving Avg'!D578</f>
        <v>2.29338</v>
      </c>
      <c r="G578" s="2">
        <f>'Moving Avg'!F578</f>
        <v>2.1408749999999999</v>
      </c>
      <c r="H578" s="2">
        <f>'Moving Avg'!G578</f>
        <v>2.0263900000000006</v>
      </c>
      <c r="I578" s="2">
        <f>'Moving Avg'!H578</f>
        <v>1.8908100000000001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44.524999999999999</v>
      </c>
      <c r="R578" s="9">
        <f t="shared" si="85"/>
        <v>52.375</v>
      </c>
      <c r="S578" s="9">
        <f t="shared" si="86"/>
        <v>60.575000000000003</v>
      </c>
      <c r="T578" s="9">
        <f t="shared" si="87"/>
        <v>50.875</v>
      </c>
      <c r="U578" s="8">
        <f t="shared" si="88"/>
        <v>52.491666666666674</v>
      </c>
      <c r="V578" s="8">
        <f t="shared" si="89"/>
        <v>52.087500000000006</v>
      </c>
    </row>
    <row r="579" spans="1:22" ht="13.5" x14ac:dyDescent="0.25">
      <c r="A579" s="3">
        <f>RSI!A579</f>
        <v>42845</v>
      </c>
      <c r="B579" s="2">
        <f>RSI!B579</f>
        <v>2.3344</v>
      </c>
      <c r="C579" s="2">
        <f>RSI!I579</f>
        <v>66.891747686222232</v>
      </c>
      <c r="D579" s="2">
        <f>MACD!E579</f>
        <v>-0.11796940857388627</v>
      </c>
      <c r="E579" s="2">
        <f>MACD!F579</f>
        <v>-0.12571202461443129</v>
      </c>
      <c r="F579" s="2">
        <f>'Moving Avg'!D579</f>
        <v>2.2957200000000002</v>
      </c>
      <c r="G579" s="2">
        <f>'Moving Avg'!F579</f>
        <v>2.1619899999999999</v>
      </c>
      <c r="H579" s="2">
        <f>'Moving Avg'!G579</f>
        <v>2.0334280000000011</v>
      </c>
      <c r="I579" s="2">
        <f>'Moving Avg'!H579</f>
        <v>1.8943290000000004</v>
      </c>
      <c r="J579" s="6" t="str">
        <f>OBV!F579</f>
        <v>BULLISH</v>
      </c>
      <c r="K579" s="6" t="str">
        <f>OBV!G579</f>
        <v>STRONG</v>
      </c>
      <c r="L579" s="6" t="str">
        <f>OBV!H579</f>
        <v>CONFIRMED BULLISH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100</v>
      </c>
      <c r="Q579" s="9">
        <f t="shared" ref="Q579:Q642" si="94">0.35*M579+N579*0.35+O579*0.15+P579*0.15</f>
        <v>31.25</v>
      </c>
      <c r="R579" s="9">
        <f t="shared" ref="R579:R642" si="95">M579*0.2+N579*0.2+O579*0.35+P579*0.25</f>
        <v>47.5</v>
      </c>
      <c r="S579" s="9">
        <f t="shared" ref="S579:S642" si="96">M579*0.15+N579*0.15+O579*0.25+P579*0.45</f>
        <v>61.25</v>
      </c>
      <c r="T579" s="9">
        <f t="shared" ref="T579:T642" si="97">0.25*SUM(M579:P579)</f>
        <v>43.75</v>
      </c>
      <c r="U579" s="8">
        <f t="shared" ref="U579:U642" si="98">SUM(Q579:S579)/3</f>
        <v>46.666666666666664</v>
      </c>
      <c r="V579" s="8">
        <f t="shared" ref="V579:V642" si="99">SUM(Q579:T579)/4</f>
        <v>45.9375</v>
      </c>
    </row>
    <row r="580" spans="1:22" ht="13.5" x14ac:dyDescent="0.25">
      <c r="A580" s="3">
        <f>RSI!A580</f>
        <v>42846</v>
      </c>
      <c r="B580" s="2">
        <f>RSI!B580</f>
        <v>2.3755000000000002</v>
      </c>
      <c r="C580" s="2">
        <f>RSI!I580</f>
        <v>69.293922108962064</v>
      </c>
      <c r="D580" s="2">
        <f>MACD!E580</f>
        <v>-8.6361326548094031E-2</v>
      </c>
      <c r="E580" s="2">
        <f>MACD!F580</f>
        <v>-0.11784188500116385</v>
      </c>
      <c r="F580" s="2">
        <f>'Moving Avg'!D580</f>
        <v>2.3074600000000003</v>
      </c>
      <c r="G580" s="2">
        <f>'Moving Avg'!F580</f>
        <v>2.1839850000000003</v>
      </c>
      <c r="H580" s="2">
        <f>'Moving Avg'!G580</f>
        <v>2.0421080000000007</v>
      </c>
      <c r="I580" s="2">
        <f>'Moving Avg'!H580</f>
        <v>1.8979360000000005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  <c r="M580" s="8">
        <f t="shared" si="90"/>
        <v>25</v>
      </c>
      <c r="N580" s="8">
        <f t="shared" si="91"/>
        <v>0</v>
      </c>
      <c r="O580" s="8">
        <f t="shared" si="92"/>
        <v>50</v>
      </c>
      <c r="P580" s="8">
        <f t="shared" si="93"/>
        <v>100</v>
      </c>
      <c r="Q580" s="9">
        <f t="shared" si="94"/>
        <v>31.25</v>
      </c>
      <c r="R580" s="9">
        <f t="shared" si="95"/>
        <v>47.5</v>
      </c>
      <c r="S580" s="9">
        <f t="shared" si="96"/>
        <v>61.25</v>
      </c>
      <c r="T580" s="9">
        <f t="shared" si="97"/>
        <v>43.75</v>
      </c>
      <c r="U580" s="8">
        <f t="shared" si="98"/>
        <v>46.666666666666664</v>
      </c>
      <c r="V580" s="8">
        <f t="shared" si="99"/>
        <v>45.9375</v>
      </c>
    </row>
    <row r="581" spans="1:22" ht="13.5" x14ac:dyDescent="0.25">
      <c r="A581" s="3">
        <f>RSI!A581</f>
        <v>42849</v>
      </c>
      <c r="B581" s="2">
        <f>RSI!B581</f>
        <v>2.3755000000000002</v>
      </c>
      <c r="C581" s="2">
        <f>RSI!I581</f>
        <v>69.293922108962064</v>
      </c>
      <c r="D581" s="2">
        <f>MACD!E581</f>
        <v>-6.1773099017366384E-2</v>
      </c>
      <c r="E581" s="2">
        <f>MACD!F581</f>
        <v>-0.10662812780440437</v>
      </c>
      <c r="F581" s="2">
        <f>'Moving Avg'!D581</f>
        <v>2.3321000000000001</v>
      </c>
      <c r="G581" s="2">
        <f>'Moving Avg'!F581</f>
        <v>2.2045150000000002</v>
      </c>
      <c r="H581" s="2">
        <f>'Moving Avg'!G581</f>
        <v>2.0500840000000009</v>
      </c>
      <c r="I581" s="2">
        <f>'Moving Avg'!H581</f>
        <v>1.9016020000000007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100</v>
      </c>
      <c r="Q581" s="9">
        <f t="shared" si="94"/>
        <v>31.25</v>
      </c>
      <c r="R581" s="9">
        <f t="shared" si="95"/>
        <v>47.5</v>
      </c>
      <c r="S581" s="9">
        <f t="shared" si="96"/>
        <v>61.25</v>
      </c>
      <c r="T581" s="9">
        <f t="shared" si="97"/>
        <v>43.75</v>
      </c>
      <c r="U581" s="8">
        <f t="shared" si="98"/>
        <v>46.666666666666664</v>
      </c>
      <c r="V581" s="8">
        <f t="shared" si="99"/>
        <v>45.9375</v>
      </c>
    </row>
    <row r="582" spans="1:22" ht="13.5" x14ac:dyDescent="0.25">
      <c r="A582" s="3">
        <f>RSI!A582</f>
        <v>42850</v>
      </c>
      <c r="B582" s="2">
        <f>RSI!B582</f>
        <v>2.3872</v>
      </c>
      <c r="C582" s="2">
        <f>RSI!I582</f>
        <v>70.012254589167128</v>
      </c>
      <c r="D582" s="2">
        <f>MACD!E582</f>
        <v>-5.2036190279419525E-2</v>
      </c>
      <c r="E582" s="2">
        <f>MACD!F582</f>
        <v>-9.5709740299407403E-2</v>
      </c>
      <c r="F582" s="2">
        <f>'Moving Avg'!D582</f>
        <v>2.3543799999999999</v>
      </c>
      <c r="G582" s="2">
        <f>'Moving Avg'!F582</f>
        <v>2.2259200000000003</v>
      </c>
      <c r="H582" s="2">
        <f>'Moving Avg'!G582</f>
        <v>2.0589980000000003</v>
      </c>
      <c r="I582" s="2">
        <f>'Moving Avg'!H582</f>
        <v>1.9055610000000005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  <c r="M582" s="8">
        <f t="shared" si="90"/>
        <v>0</v>
      </c>
      <c r="N582" s="8">
        <f t="shared" si="91"/>
        <v>0</v>
      </c>
      <c r="O582" s="8">
        <f t="shared" si="92"/>
        <v>50</v>
      </c>
      <c r="P582" s="8">
        <f t="shared" si="93"/>
        <v>100</v>
      </c>
      <c r="Q582" s="9">
        <f t="shared" si="94"/>
        <v>22.5</v>
      </c>
      <c r="R582" s="9">
        <f t="shared" si="95"/>
        <v>42.5</v>
      </c>
      <c r="S582" s="9">
        <f t="shared" si="96"/>
        <v>57.5</v>
      </c>
      <c r="T582" s="9">
        <f t="shared" si="97"/>
        <v>37.5</v>
      </c>
      <c r="U582" s="8">
        <f t="shared" si="98"/>
        <v>40.833333333333336</v>
      </c>
      <c r="V582" s="8">
        <f t="shared" si="99"/>
        <v>40</v>
      </c>
    </row>
    <row r="583" spans="1:22" ht="13.5" x14ac:dyDescent="0.25">
      <c r="A583" s="3">
        <f>RSI!A583</f>
        <v>42851</v>
      </c>
      <c r="B583" s="2">
        <f>RSI!B583</f>
        <v>2.3872</v>
      </c>
      <c r="C583" s="2">
        <f>RSI!I583</f>
        <v>70.012254589167128</v>
      </c>
      <c r="D583" s="2">
        <f>MACD!E583</f>
        <v>-5.5781504626846168E-2</v>
      </c>
      <c r="E583" s="2">
        <f>MACD!F583</f>
        <v>-8.7724093164895156E-2</v>
      </c>
      <c r="F583" s="2">
        <f>'Moving Avg'!D583</f>
        <v>2.3719600000000001</v>
      </c>
      <c r="G583" s="2">
        <f>'Moving Avg'!F583</f>
        <v>2.2470350000000003</v>
      </c>
      <c r="H583" s="2">
        <f>'Moving Avg'!G583</f>
        <v>2.0679120000000006</v>
      </c>
      <c r="I583" s="2">
        <f>'Moving Avg'!H583</f>
        <v>1.9097545000000009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  <c r="M583" s="8">
        <f t="shared" si="90"/>
        <v>0</v>
      </c>
      <c r="N583" s="8">
        <f t="shared" si="91"/>
        <v>0</v>
      </c>
      <c r="O583" s="8">
        <f t="shared" si="92"/>
        <v>50</v>
      </c>
      <c r="P583" s="8">
        <f t="shared" si="93"/>
        <v>100</v>
      </c>
      <c r="Q583" s="9">
        <f t="shared" si="94"/>
        <v>22.5</v>
      </c>
      <c r="R583" s="9">
        <f t="shared" si="95"/>
        <v>42.5</v>
      </c>
      <c r="S583" s="9">
        <f t="shared" si="96"/>
        <v>57.5</v>
      </c>
      <c r="T583" s="9">
        <f t="shared" si="97"/>
        <v>37.5</v>
      </c>
      <c r="U583" s="8">
        <f t="shared" si="98"/>
        <v>40.833333333333336</v>
      </c>
      <c r="V583" s="8">
        <f t="shared" si="99"/>
        <v>40</v>
      </c>
    </row>
    <row r="584" spans="1:22" ht="13.5" x14ac:dyDescent="0.25">
      <c r="A584" s="3">
        <f>RSI!A584</f>
        <v>42852</v>
      </c>
      <c r="B584" s="2">
        <f>RSI!B584</f>
        <v>2.4165999999999999</v>
      </c>
      <c r="C584" s="2">
        <f>RSI!I584</f>
        <v>71.926215046784648</v>
      </c>
      <c r="D584" s="2">
        <f>MACD!E584</f>
        <v>-4.5950266527230887E-2</v>
      </c>
      <c r="E584" s="2">
        <f>MACD!F584</f>
        <v>-7.9369327837362294E-2</v>
      </c>
      <c r="F584" s="2">
        <f>'Moving Avg'!D584</f>
        <v>2.3883999999999999</v>
      </c>
      <c r="G584" s="2">
        <f>'Moving Avg'!F584</f>
        <v>2.2681550000000006</v>
      </c>
      <c r="H584" s="2">
        <f>'Moving Avg'!G584</f>
        <v>2.0775320000000006</v>
      </c>
      <c r="I584" s="2">
        <f>'Moving Avg'!H584</f>
        <v>1.9140660000000009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  <c r="M584" s="8">
        <f t="shared" si="90"/>
        <v>0</v>
      </c>
      <c r="N584" s="8">
        <f t="shared" si="91"/>
        <v>0</v>
      </c>
      <c r="O584" s="8">
        <f t="shared" si="92"/>
        <v>50</v>
      </c>
      <c r="P584" s="8">
        <f t="shared" si="93"/>
        <v>100</v>
      </c>
      <c r="Q584" s="9">
        <f t="shared" si="94"/>
        <v>22.5</v>
      </c>
      <c r="R584" s="9">
        <f t="shared" si="95"/>
        <v>42.5</v>
      </c>
      <c r="S584" s="9">
        <f t="shared" si="96"/>
        <v>57.5</v>
      </c>
      <c r="T584" s="9">
        <f t="shared" si="97"/>
        <v>37.5</v>
      </c>
      <c r="U584" s="8">
        <f t="shared" si="98"/>
        <v>40.833333333333336</v>
      </c>
      <c r="V584" s="8">
        <f t="shared" si="99"/>
        <v>40</v>
      </c>
    </row>
    <row r="585" spans="1:22" ht="13.5" x14ac:dyDescent="0.25">
      <c r="A585" s="3">
        <f>RSI!A585</f>
        <v>42853</v>
      </c>
      <c r="B585" s="2">
        <f>RSI!B585</f>
        <v>2.4342000000000001</v>
      </c>
      <c r="C585" s="2">
        <f>RSI!I585</f>
        <v>73.035716931575905</v>
      </c>
      <c r="D585" s="2">
        <f>MACD!E585</f>
        <v>-4.1005561275085256E-2</v>
      </c>
      <c r="E585" s="2">
        <f>MACD!F585</f>
        <v>-7.1696574524906881E-2</v>
      </c>
      <c r="F585" s="2">
        <f>'Moving Avg'!D585</f>
        <v>2.4001400000000004</v>
      </c>
      <c r="G585" s="2">
        <f>'Moving Avg'!F585</f>
        <v>2.29162</v>
      </c>
      <c r="H585" s="2">
        <f>'Moving Avg'!G585</f>
        <v>2.0875040000000005</v>
      </c>
      <c r="I585" s="2">
        <f>'Moving Avg'!H585</f>
        <v>1.9183185000000007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  <c r="M585" s="8">
        <f t="shared" si="90"/>
        <v>0</v>
      </c>
      <c r="N585" s="8">
        <f t="shared" si="91"/>
        <v>0</v>
      </c>
      <c r="O585" s="8">
        <f t="shared" si="92"/>
        <v>50</v>
      </c>
      <c r="P585" s="8">
        <f t="shared" si="93"/>
        <v>100</v>
      </c>
      <c r="Q585" s="9">
        <f t="shared" si="94"/>
        <v>22.5</v>
      </c>
      <c r="R585" s="9">
        <f t="shared" si="95"/>
        <v>42.5</v>
      </c>
      <c r="S585" s="9">
        <f t="shared" si="96"/>
        <v>57.5</v>
      </c>
      <c r="T585" s="9">
        <f t="shared" si="97"/>
        <v>37.5</v>
      </c>
      <c r="U585" s="8">
        <f t="shared" si="98"/>
        <v>40.833333333333336</v>
      </c>
      <c r="V585" s="8">
        <f t="shared" si="99"/>
        <v>40</v>
      </c>
    </row>
    <row r="586" spans="1:22" ht="13.5" x14ac:dyDescent="0.25">
      <c r="A586" s="3">
        <f>RSI!A586</f>
        <v>42857</v>
      </c>
      <c r="B586" s="2">
        <f>RSI!B586</f>
        <v>2.4693000000000001</v>
      </c>
      <c r="C586" s="2">
        <f>RSI!I586</f>
        <v>75.145381051818674</v>
      </c>
      <c r="D586" s="2">
        <f>MACD!E586</f>
        <v>-5.0525173270981938E-2</v>
      </c>
      <c r="E586" s="2">
        <f>MACD!F586</f>
        <v>-6.7462294274121898E-2</v>
      </c>
      <c r="F586" s="2">
        <f>'Moving Avg'!D586</f>
        <v>2.4188999999999998</v>
      </c>
      <c r="G586" s="2">
        <f>'Moving Avg'!F586</f>
        <v>2.31684</v>
      </c>
      <c r="H586" s="2">
        <f>'Moving Avg'!G586</f>
        <v>2.0984120000000011</v>
      </c>
      <c r="I586" s="2">
        <f>'Moving Avg'!H586</f>
        <v>1.9225120000000007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  <c r="M586" s="8">
        <f t="shared" si="90"/>
        <v>0</v>
      </c>
      <c r="N586" s="8">
        <f t="shared" si="91"/>
        <v>0</v>
      </c>
      <c r="O586" s="8">
        <f t="shared" si="92"/>
        <v>50</v>
      </c>
      <c r="P586" s="8">
        <f t="shared" si="93"/>
        <v>100</v>
      </c>
      <c r="Q586" s="9">
        <f t="shared" si="94"/>
        <v>22.5</v>
      </c>
      <c r="R586" s="9">
        <f t="shared" si="95"/>
        <v>42.5</v>
      </c>
      <c r="S586" s="9">
        <f t="shared" si="96"/>
        <v>57.5</v>
      </c>
      <c r="T586" s="9">
        <f t="shared" si="97"/>
        <v>37.5</v>
      </c>
      <c r="U586" s="8">
        <f t="shared" si="98"/>
        <v>40.833333333333336</v>
      </c>
      <c r="V586" s="8">
        <f t="shared" si="99"/>
        <v>40</v>
      </c>
    </row>
    <row r="587" spans="1:22" ht="13.5" x14ac:dyDescent="0.25">
      <c r="A587" s="3">
        <f>RSI!A587</f>
        <v>42858</v>
      </c>
      <c r="B587" s="2">
        <f>RSI!B587</f>
        <v>2.5104000000000002</v>
      </c>
      <c r="C587" s="2">
        <f>RSI!I587</f>
        <v>77.377346052329699</v>
      </c>
      <c r="D587" s="2">
        <f>MACD!E587</f>
        <v>-5.9309767589465157E-2</v>
      </c>
      <c r="E587" s="2">
        <f>MACD!F587</f>
        <v>-6.583178893719055E-2</v>
      </c>
      <c r="F587" s="2">
        <f>'Moving Avg'!D587</f>
        <v>2.44354</v>
      </c>
      <c r="G587" s="2">
        <f>'Moving Avg'!F587</f>
        <v>2.3385399999999996</v>
      </c>
      <c r="H587" s="2">
        <f>'Moving Avg'!G587</f>
        <v>2.1099080000000008</v>
      </c>
      <c r="I587" s="2">
        <f>'Moving Avg'!H587</f>
        <v>1.9269405000000006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0"/>
        <v>0</v>
      </c>
      <c r="N587" s="8">
        <f t="shared" si="91"/>
        <v>0</v>
      </c>
      <c r="O587" s="8">
        <f t="shared" si="92"/>
        <v>50</v>
      </c>
      <c r="P587" s="8">
        <f t="shared" si="93"/>
        <v>100</v>
      </c>
      <c r="Q587" s="9">
        <f t="shared" si="94"/>
        <v>22.5</v>
      </c>
      <c r="R587" s="9">
        <f t="shared" si="95"/>
        <v>42.5</v>
      </c>
      <c r="S587" s="9">
        <f t="shared" si="96"/>
        <v>57.5</v>
      </c>
      <c r="T587" s="9">
        <f t="shared" si="97"/>
        <v>37.5</v>
      </c>
      <c r="U587" s="8">
        <f t="shared" si="98"/>
        <v>40.833333333333336</v>
      </c>
      <c r="V587" s="8">
        <f t="shared" si="99"/>
        <v>40</v>
      </c>
    </row>
    <row r="588" spans="1:22" ht="13.5" x14ac:dyDescent="0.25">
      <c r="A588" s="3">
        <f>RSI!A588</f>
        <v>42859</v>
      </c>
      <c r="B588" s="2">
        <f>RSI!B588</f>
        <v>2.5221</v>
      </c>
      <c r="C588" s="2">
        <f>RSI!I588</f>
        <v>77.983465140682753</v>
      </c>
      <c r="D588" s="2">
        <f>MACD!E588</f>
        <v>-6.5441176043097737E-2</v>
      </c>
      <c r="E588" s="2">
        <f>MACD!F588</f>
        <v>-6.5753666358371987E-2</v>
      </c>
      <c r="F588" s="2">
        <f>'Moving Avg'!D588</f>
        <v>2.47052</v>
      </c>
      <c r="G588" s="2">
        <f>'Moving Avg'!F588</f>
        <v>2.3575999999999997</v>
      </c>
      <c r="H588" s="2">
        <f>'Moving Avg'!G588</f>
        <v>2.1216380000000008</v>
      </c>
      <c r="I588" s="2">
        <f>'Moving Avg'!H588</f>
        <v>1.9313395000000009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  <c r="M588" s="8">
        <f t="shared" si="90"/>
        <v>0</v>
      </c>
      <c r="N588" s="8">
        <f t="shared" si="91"/>
        <v>0</v>
      </c>
      <c r="O588" s="8">
        <f t="shared" si="92"/>
        <v>50</v>
      </c>
      <c r="P588" s="8">
        <f t="shared" si="93"/>
        <v>100</v>
      </c>
      <c r="Q588" s="9">
        <f t="shared" si="94"/>
        <v>22.5</v>
      </c>
      <c r="R588" s="9">
        <f t="shared" si="95"/>
        <v>42.5</v>
      </c>
      <c r="S588" s="9">
        <f t="shared" si="96"/>
        <v>57.5</v>
      </c>
      <c r="T588" s="9">
        <f t="shared" si="97"/>
        <v>37.5</v>
      </c>
      <c r="U588" s="8">
        <f t="shared" si="98"/>
        <v>40.833333333333336</v>
      </c>
      <c r="V588" s="8">
        <f t="shared" si="99"/>
        <v>40</v>
      </c>
    </row>
    <row r="589" spans="1:22" ht="13.5" x14ac:dyDescent="0.25">
      <c r="A589" s="3">
        <f>RSI!A589</f>
        <v>42860</v>
      </c>
      <c r="B589" s="2">
        <f>RSI!B589</f>
        <v>2.5808</v>
      </c>
      <c r="C589" s="2">
        <f>RSI!I589</f>
        <v>80.767569462602395</v>
      </c>
      <c r="D589" s="2">
        <f>MACD!E589</f>
        <v>-7.0986397184341854E-2</v>
      </c>
      <c r="E589" s="2">
        <f>MACD!F589</f>
        <v>-6.6800212523565966E-2</v>
      </c>
      <c r="F589" s="2">
        <f>'Moving Avg'!D589</f>
        <v>2.5033599999999998</v>
      </c>
      <c r="G589" s="2">
        <f>'Moving Avg'!F589</f>
        <v>2.3731449999999996</v>
      </c>
      <c r="H589" s="2">
        <f>'Moving Avg'!G589</f>
        <v>2.1339560000000004</v>
      </c>
      <c r="I589" s="2">
        <f>'Moving Avg'!H589</f>
        <v>1.9360320000000011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0"/>
        <v>0</v>
      </c>
      <c r="N589" s="8">
        <f t="shared" si="91"/>
        <v>45</v>
      </c>
      <c r="O589" s="8">
        <f t="shared" si="92"/>
        <v>50</v>
      </c>
      <c r="P589" s="8">
        <f t="shared" si="93"/>
        <v>100</v>
      </c>
      <c r="Q589" s="9">
        <f t="shared" si="94"/>
        <v>38.25</v>
      </c>
      <c r="R589" s="9">
        <f t="shared" si="95"/>
        <v>51.5</v>
      </c>
      <c r="S589" s="9">
        <f t="shared" si="96"/>
        <v>64.25</v>
      </c>
      <c r="T589" s="9">
        <f t="shared" si="97"/>
        <v>48.75</v>
      </c>
      <c r="U589" s="8">
        <f t="shared" si="98"/>
        <v>51.333333333333336</v>
      </c>
      <c r="V589" s="8">
        <f t="shared" si="99"/>
        <v>50.6875</v>
      </c>
    </row>
    <row r="590" spans="1:22" ht="13.5" x14ac:dyDescent="0.25">
      <c r="A590" s="3">
        <f>RSI!A590</f>
        <v>42863</v>
      </c>
      <c r="B590" s="2">
        <f>RSI!B590</f>
        <v>2.6804999999999999</v>
      </c>
      <c r="C590" s="2">
        <f>RSI!I590</f>
        <v>84.38040401636826</v>
      </c>
      <c r="D590" s="2">
        <f>MACD!E590</f>
        <v>-7.8392067341335192E-2</v>
      </c>
      <c r="E590" s="2">
        <f>MACD!F590</f>
        <v>-6.9118583487119814E-2</v>
      </c>
      <c r="F590" s="2">
        <f>'Moving Avg'!D590</f>
        <v>2.5526200000000001</v>
      </c>
      <c r="G590" s="2">
        <f>'Moving Avg'!F590</f>
        <v>2.3895699999999995</v>
      </c>
      <c r="H590" s="2">
        <f>'Moving Avg'!G590</f>
        <v>2.1483840000000005</v>
      </c>
      <c r="I590" s="2">
        <f>'Moving Avg'!H590</f>
        <v>1.941223000000001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0"/>
        <v>0</v>
      </c>
      <c r="N590" s="8">
        <f t="shared" si="91"/>
        <v>45</v>
      </c>
      <c r="O590" s="8">
        <f t="shared" si="92"/>
        <v>50</v>
      </c>
      <c r="P590" s="8">
        <f t="shared" si="93"/>
        <v>100</v>
      </c>
      <c r="Q590" s="9">
        <f t="shared" si="94"/>
        <v>38.25</v>
      </c>
      <c r="R590" s="9">
        <f t="shared" si="95"/>
        <v>51.5</v>
      </c>
      <c r="S590" s="9">
        <f t="shared" si="96"/>
        <v>64.25</v>
      </c>
      <c r="T590" s="9">
        <f t="shared" si="97"/>
        <v>48.75</v>
      </c>
      <c r="U590" s="8">
        <f t="shared" si="98"/>
        <v>51.333333333333336</v>
      </c>
      <c r="V590" s="8">
        <f t="shared" si="99"/>
        <v>50.6875</v>
      </c>
    </row>
    <row r="591" spans="1:22" ht="13.5" x14ac:dyDescent="0.25">
      <c r="A591" s="3">
        <f>RSI!A591</f>
        <v>42864</v>
      </c>
      <c r="B591" s="2">
        <f>RSI!B591</f>
        <v>2.7273999999999998</v>
      </c>
      <c r="C591" s="2">
        <f>RSI!I591</f>
        <v>85.737675094562178</v>
      </c>
      <c r="D591" s="2">
        <f>MACD!E591</f>
        <v>-9.0250731226827696E-2</v>
      </c>
      <c r="E591" s="2">
        <f>MACD!F591</f>
        <v>-7.3345013035061399E-2</v>
      </c>
      <c r="F591" s="2">
        <f>'Moving Avg'!D591</f>
        <v>2.6042399999999999</v>
      </c>
      <c r="G591" s="2">
        <f>'Moving Avg'!F591</f>
        <v>2.4086299999999996</v>
      </c>
      <c r="H591" s="2">
        <f>'Moving Avg'!G591</f>
        <v>2.1642200000000007</v>
      </c>
      <c r="I591" s="2">
        <f>'Moving Avg'!H591</f>
        <v>1.9466775000000009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  <c r="M591" s="8">
        <f t="shared" si="90"/>
        <v>0</v>
      </c>
      <c r="N591" s="8">
        <f t="shared" si="91"/>
        <v>45</v>
      </c>
      <c r="O591" s="8">
        <f t="shared" si="92"/>
        <v>50</v>
      </c>
      <c r="P591" s="8">
        <f t="shared" si="93"/>
        <v>100</v>
      </c>
      <c r="Q591" s="9">
        <f t="shared" si="94"/>
        <v>38.25</v>
      </c>
      <c r="R591" s="9">
        <f t="shared" si="95"/>
        <v>51.5</v>
      </c>
      <c r="S591" s="9">
        <f t="shared" si="96"/>
        <v>64.25</v>
      </c>
      <c r="T591" s="9">
        <f t="shared" si="97"/>
        <v>48.75</v>
      </c>
      <c r="U591" s="8">
        <f t="shared" si="98"/>
        <v>51.333333333333336</v>
      </c>
      <c r="V591" s="8">
        <f t="shared" si="99"/>
        <v>50.6875</v>
      </c>
    </row>
    <row r="592" spans="1:22" ht="13.5" x14ac:dyDescent="0.25">
      <c r="A592" s="3">
        <f>RSI!A592</f>
        <v>42865</v>
      </c>
      <c r="B592" s="2">
        <f>RSI!B592</f>
        <v>2.6981000000000002</v>
      </c>
      <c r="C592" s="2">
        <f>RSI!I592</f>
        <v>81.002101956736283</v>
      </c>
      <c r="D592" s="2">
        <f>MACD!E592</f>
        <v>-9.8553094883816694E-2</v>
      </c>
      <c r="E592" s="2">
        <f>MACD!F592</f>
        <v>-7.8386629404812461E-2</v>
      </c>
      <c r="F592" s="2">
        <f>'Moving Avg'!D592</f>
        <v>2.6417799999999998</v>
      </c>
      <c r="G592" s="2">
        <f>'Moving Avg'!F592</f>
        <v>2.4291600000000004</v>
      </c>
      <c r="H592" s="2">
        <f>'Moving Avg'!G592</f>
        <v>2.1794700000000007</v>
      </c>
      <c r="I592" s="2">
        <f>'Moving Avg'!H592</f>
        <v>1.951985500000001</v>
      </c>
      <c r="J592" s="6" t="str">
        <f>OBV!F592</f>
        <v>BULLISH</v>
      </c>
      <c r="K592" s="6" t="str">
        <f>OBV!G592</f>
        <v>STRONG</v>
      </c>
      <c r="L592" s="6" t="str">
        <f>OBV!H592</f>
        <v>CONFIRMED BULLISH</v>
      </c>
      <c r="M592" s="8">
        <f t="shared" si="90"/>
        <v>0</v>
      </c>
      <c r="N592" s="8">
        <f t="shared" si="91"/>
        <v>100</v>
      </c>
      <c r="O592" s="8">
        <f t="shared" si="92"/>
        <v>50</v>
      </c>
      <c r="P592" s="8">
        <f t="shared" si="93"/>
        <v>100</v>
      </c>
      <c r="Q592" s="9">
        <f t="shared" si="94"/>
        <v>57.5</v>
      </c>
      <c r="R592" s="9">
        <f t="shared" si="95"/>
        <v>62.5</v>
      </c>
      <c r="S592" s="9">
        <f t="shared" si="96"/>
        <v>72.5</v>
      </c>
      <c r="T592" s="9">
        <f t="shared" si="97"/>
        <v>62.5</v>
      </c>
      <c r="U592" s="8">
        <f t="shared" si="98"/>
        <v>64.166666666666671</v>
      </c>
      <c r="V592" s="8">
        <f t="shared" si="99"/>
        <v>63.75</v>
      </c>
    </row>
    <row r="593" spans="1:22" ht="13.5" x14ac:dyDescent="0.25">
      <c r="A593" s="3">
        <f>RSI!A593</f>
        <v>42866</v>
      </c>
      <c r="B593" s="2">
        <f>RSI!B593</f>
        <v>2.6394000000000002</v>
      </c>
      <c r="C593" s="2">
        <f>RSI!I593</f>
        <v>72.377135748614833</v>
      </c>
      <c r="D593" s="2">
        <f>MACD!E593</f>
        <v>-0.10312955535714075</v>
      </c>
      <c r="E593" s="2">
        <f>MACD!F593</f>
        <v>-8.3335214595278123E-2</v>
      </c>
      <c r="F593" s="2">
        <f>'Moving Avg'!D593</f>
        <v>2.6652399999999998</v>
      </c>
      <c r="G593" s="2">
        <f>'Moving Avg'!F593</f>
        <v>2.4502750000000004</v>
      </c>
      <c r="H593" s="2">
        <f>'Moving Avg'!G593</f>
        <v>2.193546</v>
      </c>
      <c r="I593" s="2">
        <f>'Moving Avg'!H593</f>
        <v>1.957000000000001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  <c r="M593" s="8">
        <f t="shared" si="90"/>
        <v>0</v>
      </c>
      <c r="N593" s="8">
        <f t="shared" si="91"/>
        <v>45</v>
      </c>
      <c r="O593" s="8">
        <f t="shared" si="92"/>
        <v>50</v>
      </c>
      <c r="P593" s="8">
        <f t="shared" si="93"/>
        <v>83.5</v>
      </c>
      <c r="Q593" s="9">
        <f t="shared" si="94"/>
        <v>35.774999999999999</v>
      </c>
      <c r="R593" s="9">
        <f t="shared" si="95"/>
        <v>47.375</v>
      </c>
      <c r="S593" s="9">
        <f t="shared" si="96"/>
        <v>56.825000000000003</v>
      </c>
      <c r="T593" s="9">
        <f t="shared" si="97"/>
        <v>44.625</v>
      </c>
      <c r="U593" s="8">
        <f t="shared" si="98"/>
        <v>46.658333333333339</v>
      </c>
      <c r="V593" s="8">
        <f t="shared" si="99"/>
        <v>46.150000000000006</v>
      </c>
    </row>
    <row r="594" spans="1:22" ht="13.5" x14ac:dyDescent="0.25">
      <c r="A594" s="3">
        <f>RSI!A594</f>
        <v>42867</v>
      </c>
      <c r="B594" s="2">
        <f>RSI!B594</f>
        <v>2.6981000000000002</v>
      </c>
      <c r="C594" s="2">
        <f>RSI!I594</f>
        <v>75.218772797151502</v>
      </c>
      <c r="D594" s="2">
        <f>MACD!E594</f>
        <v>-0.10823898102305396</v>
      </c>
      <c r="E594" s="2">
        <f>MACD!F594</f>
        <v>-8.8315967880833304E-2</v>
      </c>
      <c r="F594" s="2">
        <f>'Moving Avg'!D594</f>
        <v>2.6886999999999999</v>
      </c>
      <c r="G594" s="2">
        <f>'Moving Avg'!F594</f>
        <v>2.4690450000000004</v>
      </c>
      <c r="H594" s="2">
        <f>'Moving Avg'!G594</f>
        <v>2.208796</v>
      </c>
      <c r="I594" s="2">
        <f>'Moving Avg'!H594</f>
        <v>1.9624550000000012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0</v>
      </c>
      <c r="N594" s="8">
        <f t="shared" si="91"/>
        <v>45</v>
      </c>
      <c r="O594" s="8">
        <f t="shared" si="92"/>
        <v>50</v>
      </c>
      <c r="P594" s="8">
        <f t="shared" si="93"/>
        <v>83.5</v>
      </c>
      <c r="Q594" s="9">
        <f t="shared" si="94"/>
        <v>35.774999999999999</v>
      </c>
      <c r="R594" s="9">
        <f t="shared" si="95"/>
        <v>47.375</v>
      </c>
      <c r="S594" s="9">
        <f t="shared" si="96"/>
        <v>56.825000000000003</v>
      </c>
      <c r="T594" s="9">
        <f t="shared" si="97"/>
        <v>44.625</v>
      </c>
      <c r="U594" s="8">
        <f t="shared" si="98"/>
        <v>46.658333333333339</v>
      </c>
      <c r="V594" s="8">
        <f t="shared" si="99"/>
        <v>46.150000000000006</v>
      </c>
    </row>
    <row r="595" spans="1:22" ht="13.5" x14ac:dyDescent="0.25">
      <c r="A595" s="3">
        <f>RSI!A595</f>
        <v>42870</v>
      </c>
      <c r="B595" s="2">
        <f>RSI!B595</f>
        <v>2.6453000000000002</v>
      </c>
      <c r="C595" s="2">
        <f>RSI!I595</f>
        <v>68.40242273496149</v>
      </c>
      <c r="D595" s="2">
        <f>MACD!E595</f>
        <v>-0.10759777342770871</v>
      </c>
      <c r="E595" s="2">
        <f>MACD!F595</f>
        <v>-9.2172328990208385E-2</v>
      </c>
      <c r="F595" s="2">
        <f>'Moving Avg'!D595</f>
        <v>2.6816599999999999</v>
      </c>
      <c r="G595" s="2">
        <f>'Moving Avg'!F595</f>
        <v>2.4854700000000012</v>
      </c>
      <c r="H595" s="2">
        <f>'Moving Avg'!G595</f>
        <v>2.2234600000000002</v>
      </c>
      <c r="I595" s="2">
        <f>'Moving Avg'!H595</f>
        <v>1.9674990000000008</v>
      </c>
      <c r="J595" s="6" t="str">
        <f>OBV!F595</f>
        <v>BEARISH</v>
      </c>
      <c r="K595" s="6" t="str">
        <f>OBV!G595</f>
        <v>WEAK</v>
      </c>
      <c r="L595" s="6" t="str">
        <f>OBV!H595</f>
        <v>CONFIRMED BEARISH</v>
      </c>
      <c r="M595" s="8">
        <f t="shared" si="90"/>
        <v>25</v>
      </c>
      <c r="N595" s="8">
        <f t="shared" si="91"/>
        <v>45</v>
      </c>
      <c r="O595" s="8">
        <f t="shared" si="92"/>
        <v>50</v>
      </c>
      <c r="P595" s="8">
        <f t="shared" si="93"/>
        <v>0</v>
      </c>
      <c r="Q595" s="9">
        <f t="shared" si="94"/>
        <v>32</v>
      </c>
      <c r="R595" s="9">
        <f t="shared" si="95"/>
        <v>31.5</v>
      </c>
      <c r="S595" s="9">
        <f t="shared" si="96"/>
        <v>23</v>
      </c>
      <c r="T595" s="9">
        <f t="shared" si="97"/>
        <v>30</v>
      </c>
      <c r="U595" s="8">
        <f t="shared" si="98"/>
        <v>28.833333333333332</v>
      </c>
      <c r="V595" s="8">
        <f t="shared" si="99"/>
        <v>29.125</v>
      </c>
    </row>
    <row r="596" spans="1:22" ht="13.5" x14ac:dyDescent="0.25">
      <c r="A596" s="3">
        <f>RSI!A596</f>
        <v>42871</v>
      </c>
      <c r="B596" s="2">
        <f>RSI!B596</f>
        <v>2.7098</v>
      </c>
      <c r="C596" s="2">
        <f>RSI!I596</f>
        <v>71.768126006896708</v>
      </c>
      <c r="D596" s="2">
        <f>MACD!E596</f>
        <v>-0.10765269313588322</v>
      </c>
      <c r="E596" s="2">
        <f>MACD!F596</f>
        <v>-9.526840181934336E-2</v>
      </c>
      <c r="F596" s="2">
        <f>'Moving Avg'!D596</f>
        <v>2.67814</v>
      </c>
      <c r="G596" s="2">
        <f>'Moving Avg'!F596</f>
        <v>2.5083450000000003</v>
      </c>
      <c r="H596" s="2">
        <f>'Moving Avg'!G596</f>
        <v>2.2388260000000004</v>
      </c>
      <c r="I596" s="2">
        <f>'Moving Avg'!H596</f>
        <v>1.9728655000000006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  <c r="M596" s="8">
        <f t="shared" si="90"/>
        <v>0</v>
      </c>
      <c r="N596" s="8">
        <f t="shared" si="91"/>
        <v>45</v>
      </c>
      <c r="O596" s="8">
        <f t="shared" si="92"/>
        <v>50</v>
      </c>
      <c r="P596" s="8">
        <f t="shared" si="93"/>
        <v>0</v>
      </c>
      <c r="Q596" s="9">
        <f t="shared" si="94"/>
        <v>23.25</v>
      </c>
      <c r="R596" s="9">
        <f t="shared" si="95"/>
        <v>26.5</v>
      </c>
      <c r="S596" s="9">
        <f t="shared" si="96"/>
        <v>19.25</v>
      </c>
      <c r="T596" s="9">
        <f t="shared" si="97"/>
        <v>23.75</v>
      </c>
      <c r="U596" s="8">
        <f t="shared" si="98"/>
        <v>23</v>
      </c>
      <c r="V596" s="8">
        <f t="shared" si="99"/>
        <v>23.1875</v>
      </c>
    </row>
    <row r="597" spans="1:22" ht="13.5" x14ac:dyDescent="0.25">
      <c r="A597" s="3">
        <f>RSI!A597</f>
        <v>42872</v>
      </c>
      <c r="B597" s="2">
        <f>RSI!B597</f>
        <v>2.6922000000000001</v>
      </c>
      <c r="C597" s="2">
        <f>RSI!I597</f>
        <v>69.589885651090768</v>
      </c>
      <c r="D597" s="2">
        <f>MACD!E597</f>
        <v>-0.10158287019344536</v>
      </c>
      <c r="E597" s="2">
        <f>MACD!F597</f>
        <v>-9.6531295494163769E-2</v>
      </c>
      <c r="F597" s="2">
        <f>'Moving Avg'!D597</f>
        <v>2.6769600000000002</v>
      </c>
      <c r="G597" s="2">
        <f>'Moving Avg'!F597</f>
        <v>2.5291650000000008</v>
      </c>
      <c r="H597" s="2">
        <f>'Moving Avg'!G597</f>
        <v>2.2539580000000004</v>
      </c>
      <c r="I597" s="2">
        <f>'Moving Avg'!H597</f>
        <v>1.9782030000000006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  <c r="M597" s="8">
        <f t="shared" si="90"/>
        <v>25</v>
      </c>
      <c r="N597" s="8">
        <f t="shared" si="91"/>
        <v>45</v>
      </c>
      <c r="O597" s="8">
        <f t="shared" si="92"/>
        <v>50</v>
      </c>
      <c r="P597" s="8">
        <f t="shared" si="93"/>
        <v>0</v>
      </c>
      <c r="Q597" s="9">
        <f t="shared" si="94"/>
        <v>32</v>
      </c>
      <c r="R597" s="9">
        <f t="shared" si="95"/>
        <v>31.5</v>
      </c>
      <c r="S597" s="9">
        <f t="shared" si="96"/>
        <v>23</v>
      </c>
      <c r="T597" s="9">
        <f t="shared" si="97"/>
        <v>30</v>
      </c>
      <c r="U597" s="8">
        <f t="shared" si="98"/>
        <v>28.833333333333332</v>
      </c>
      <c r="V597" s="8">
        <f t="shared" si="99"/>
        <v>29.125</v>
      </c>
    </row>
    <row r="598" spans="1:22" ht="13.5" x14ac:dyDescent="0.25">
      <c r="A598" s="3">
        <f>RSI!A598</f>
        <v>42873</v>
      </c>
      <c r="B598" s="2">
        <f>RSI!B598</f>
        <v>2.7273999999999998</v>
      </c>
      <c r="C598" s="2">
        <f>RSI!I598</f>
        <v>71.455860670214804</v>
      </c>
      <c r="D598" s="2">
        <f>MACD!E598</f>
        <v>-9.8548873640898371E-2</v>
      </c>
      <c r="E598" s="2">
        <f>MACD!F598</f>
        <v>-9.6934811123510684E-2</v>
      </c>
      <c r="F598" s="2">
        <f>'Moving Avg'!D598</f>
        <v>2.6945600000000001</v>
      </c>
      <c r="G598" s="2">
        <f>'Moving Avg'!F598</f>
        <v>2.5505700000000009</v>
      </c>
      <c r="H598" s="2">
        <f>'Moving Avg'!G598</f>
        <v>2.2687380000000004</v>
      </c>
      <c r="I598" s="2">
        <f>'Moving Avg'!H598</f>
        <v>1.9837165000000005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  <c r="M598" s="8">
        <f t="shared" si="90"/>
        <v>0</v>
      </c>
      <c r="N598" s="8">
        <f t="shared" si="91"/>
        <v>45</v>
      </c>
      <c r="O598" s="8">
        <f t="shared" si="92"/>
        <v>50</v>
      </c>
      <c r="P598" s="8">
        <f t="shared" si="93"/>
        <v>100</v>
      </c>
      <c r="Q598" s="9">
        <f t="shared" si="94"/>
        <v>38.25</v>
      </c>
      <c r="R598" s="9">
        <f t="shared" si="95"/>
        <v>51.5</v>
      </c>
      <c r="S598" s="9">
        <f t="shared" si="96"/>
        <v>64.25</v>
      </c>
      <c r="T598" s="9">
        <f t="shared" si="97"/>
        <v>48.75</v>
      </c>
      <c r="U598" s="8">
        <f t="shared" si="98"/>
        <v>51.333333333333336</v>
      </c>
      <c r="V598" s="8">
        <f t="shared" si="99"/>
        <v>50.6875</v>
      </c>
    </row>
    <row r="599" spans="1:22" ht="13.5" x14ac:dyDescent="0.25">
      <c r="A599" s="3">
        <f>RSI!A599</f>
        <v>42874</v>
      </c>
      <c r="B599" s="2">
        <f>RSI!B599</f>
        <v>2.7098</v>
      </c>
      <c r="C599" s="2">
        <f>RSI!I599</f>
        <v>69.170456060995107</v>
      </c>
      <c r="D599" s="2">
        <f>MACD!E599</f>
        <v>-8.7053874932880859E-2</v>
      </c>
      <c r="E599" s="2">
        <f>MACD!F599</f>
        <v>-9.495862388538473E-2</v>
      </c>
      <c r="F599" s="2">
        <f>'Moving Avg'!D599</f>
        <v>2.6968999999999999</v>
      </c>
      <c r="G599" s="2">
        <f>'Moving Avg'!F599</f>
        <v>2.56934</v>
      </c>
      <c r="H599" s="2">
        <f>'Moving Avg'!G599</f>
        <v>2.2830500000000002</v>
      </c>
      <c r="I599" s="2">
        <f>'Moving Avg'!H599</f>
        <v>1.9890540000000001</v>
      </c>
      <c r="J599" s="6" t="str">
        <f>OBV!F599</f>
        <v>BULLISH</v>
      </c>
      <c r="K599" s="6" t="str">
        <f>OBV!G599</f>
        <v>STRONG</v>
      </c>
      <c r="L599" s="6" t="str">
        <f>OBV!H599</f>
        <v>CONFIRMED BULLISH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100</v>
      </c>
      <c r="Q599" s="9">
        <f t="shared" si="94"/>
        <v>31.25</v>
      </c>
      <c r="R599" s="9">
        <f t="shared" si="95"/>
        <v>47.5</v>
      </c>
      <c r="S599" s="9">
        <f t="shared" si="96"/>
        <v>61.25</v>
      </c>
      <c r="T599" s="9">
        <f t="shared" si="97"/>
        <v>43.75</v>
      </c>
      <c r="U599" s="8">
        <f t="shared" si="98"/>
        <v>46.666666666666664</v>
      </c>
      <c r="V599" s="8">
        <f t="shared" si="99"/>
        <v>45.9375</v>
      </c>
    </row>
    <row r="600" spans="1:22" ht="13.5" x14ac:dyDescent="0.25">
      <c r="A600" s="3">
        <f>RSI!A600</f>
        <v>42877</v>
      </c>
      <c r="B600" s="2">
        <f>RSI!B600</f>
        <v>2.6922000000000001</v>
      </c>
      <c r="C600" s="2">
        <f>RSI!I600</f>
        <v>66.867298213159472</v>
      </c>
      <c r="D600" s="2">
        <f>MACD!E600</f>
        <v>-6.1883675091181534E-2</v>
      </c>
      <c r="E600" s="2">
        <f>MACD!F600</f>
        <v>-8.8343634126544085E-2</v>
      </c>
      <c r="F600" s="2">
        <f>'Moving Avg'!D600</f>
        <v>2.70628</v>
      </c>
      <c r="G600" s="2">
        <f>'Moving Avg'!F600</f>
        <v>2.5851750000000004</v>
      </c>
      <c r="H600" s="2">
        <f>'Moving Avg'!G600</f>
        <v>2.2970100000000007</v>
      </c>
      <c r="I600" s="2">
        <f>'Moving Avg'!H600</f>
        <v>1.9943035</v>
      </c>
      <c r="J600" s="6" t="str">
        <f>OBV!F600</f>
        <v>BULLISH</v>
      </c>
      <c r="K600" s="6" t="str">
        <f>OBV!G600</f>
        <v>STRONG</v>
      </c>
      <c r="L600" s="6" t="str">
        <f>OBV!H600</f>
        <v>CONFIRMED BULLISH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100</v>
      </c>
      <c r="Q600" s="9">
        <f t="shared" si="94"/>
        <v>31.25</v>
      </c>
      <c r="R600" s="9">
        <f t="shared" si="95"/>
        <v>47.5</v>
      </c>
      <c r="S600" s="9">
        <f t="shared" si="96"/>
        <v>61.25</v>
      </c>
      <c r="T600" s="9">
        <f t="shared" si="97"/>
        <v>43.75</v>
      </c>
      <c r="U600" s="8">
        <f t="shared" si="98"/>
        <v>46.666666666666664</v>
      </c>
      <c r="V600" s="8">
        <f t="shared" si="99"/>
        <v>45.9375</v>
      </c>
    </row>
    <row r="601" spans="1:22" ht="13.5" x14ac:dyDescent="0.25">
      <c r="A601" s="3">
        <f>RSI!A601</f>
        <v>42878</v>
      </c>
      <c r="B601" s="2">
        <f>RSI!B601</f>
        <v>2.6335999999999999</v>
      </c>
      <c r="C601" s="2">
        <f>RSI!I601</f>
        <v>59.735409742936923</v>
      </c>
      <c r="D601" s="2">
        <f>MACD!E601</f>
        <v>-3.0035413960606494E-2</v>
      </c>
      <c r="E601" s="2">
        <f>MACD!F601</f>
        <v>-7.6681990093356564E-2</v>
      </c>
      <c r="F601" s="2">
        <f>'Moving Avg'!D601</f>
        <v>2.6910400000000001</v>
      </c>
      <c r="G601" s="2">
        <f>'Moving Avg'!F601</f>
        <v>2.5980800000000004</v>
      </c>
      <c r="H601" s="2">
        <f>'Moving Avg'!G601</f>
        <v>2.3103840000000004</v>
      </c>
      <c r="I601" s="2">
        <f>'Moving Avg'!H601</f>
        <v>1.9992600000000003</v>
      </c>
      <c r="J601" s="6" t="str">
        <f>OBV!F601</f>
        <v>BULLISH</v>
      </c>
      <c r="K601" s="6" t="str">
        <f>OBV!G601</f>
        <v>NEUTRAL</v>
      </c>
      <c r="L601" s="6" t="str">
        <f>OBV!H601</f>
        <v>BULLISH DIVERGENCE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66.5</v>
      </c>
      <c r="Q601" s="9">
        <f t="shared" si="94"/>
        <v>26.225000000000001</v>
      </c>
      <c r="R601" s="9">
        <f t="shared" si="95"/>
        <v>39.125</v>
      </c>
      <c r="S601" s="9">
        <f t="shared" si="96"/>
        <v>46.174999999999997</v>
      </c>
      <c r="T601" s="9">
        <f t="shared" si="97"/>
        <v>35.375</v>
      </c>
      <c r="U601" s="8">
        <f t="shared" si="98"/>
        <v>37.174999999999997</v>
      </c>
      <c r="V601" s="8">
        <f t="shared" si="99"/>
        <v>36.724999999999994</v>
      </c>
    </row>
    <row r="602" spans="1:22" ht="13.5" x14ac:dyDescent="0.25">
      <c r="A602" s="3">
        <f>RSI!A602</f>
        <v>42879</v>
      </c>
      <c r="B602" s="2">
        <f>RSI!B602</f>
        <v>2.6276999999999999</v>
      </c>
      <c r="C602" s="2">
        <f>RSI!I602</f>
        <v>59.052492498484789</v>
      </c>
      <c r="D602" s="2">
        <f>MACD!E602</f>
        <v>-7.7424981009186489E-3</v>
      </c>
      <c r="E602" s="2">
        <f>MACD!F602</f>
        <v>-6.2894091694868981E-2</v>
      </c>
      <c r="F602" s="2">
        <f>'Moving Avg'!D602</f>
        <v>2.67814</v>
      </c>
      <c r="G602" s="2">
        <f>'Moving Avg'!F602</f>
        <v>2.6101049999999999</v>
      </c>
      <c r="H602" s="2">
        <f>'Moving Avg'!G602</f>
        <v>2.3225840000000004</v>
      </c>
      <c r="I602" s="2">
        <f>'Moving Avg'!H602</f>
        <v>2.0041869999999999</v>
      </c>
      <c r="J602" s="6" t="str">
        <f>OBV!F602</f>
        <v>BULLISH</v>
      </c>
      <c r="K602" s="6" t="str">
        <f>OBV!G602</f>
        <v>STRONG</v>
      </c>
      <c r="L602" s="6" t="str">
        <f>OBV!H602</f>
        <v>BULLISH DIVERGENCE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83</v>
      </c>
      <c r="Q602" s="9">
        <f t="shared" si="94"/>
        <v>28.7</v>
      </c>
      <c r="R602" s="9">
        <f t="shared" si="95"/>
        <v>43.25</v>
      </c>
      <c r="S602" s="9">
        <f t="shared" si="96"/>
        <v>53.6</v>
      </c>
      <c r="T602" s="9">
        <f t="shared" si="97"/>
        <v>39.5</v>
      </c>
      <c r="U602" s="8">
        <f t="shared" si="98"/>
        <v>41.85</v>
      </c>
      <c r="V602" s="8">
        <f t="shared" si="99"/>
        <v>41.262500000000003</v>
      </c>
    </row>
    <row r="603" spans="1:22" ht="13.5" x14ac:dyDescent="0.25">
      <c r="A603" s="3">
        <f>RSI!A603</f>
        <v>42880</v>
      </c>
      <c r="B603" s="2">
        <f>RSI!B603</f>
        <v>2.6804999999999999</v>
      </c>
      <c r="C603" s="2">
        <f>RSI!I603</f>
        <v>63.11633523045613</v>
      </c>
      <c r="D603" s="2">
        <f>MACD!E603</f>
        <v>-2.3279059247989231E-3</v>
      </c>
      <c r="E603" s="2">
        <f>MACD!F603</f>
        <v>-5.0780854540854972E-2</v>
      </c>
      <c r="F603" s="2">
        <f>'Moving Avg'!D603</f>
        <v>2.6687599999999998</v>
      </c>
      <c r="G603" s="2">
        <f>'Moving Avg'!F603</f>
        <v>2.6247700000000003</v>
      </c>
      <c r="H603" s="2">
        <f>'Moving Avg'!G603</f>
        <v>2.3368960000000003</v>
      </c>
      <c r="I603" s="2">
        <f>'Moving Avg'!H603</f>
        <v>2.0096125000000002</v>
      </c>
      <c r="J603" s="6" t="str">
        <f>OBV!F603</f>
        <v>BEARISH</v>
      </c>
      <c r="K603" s="6" t="str">
        <f>OBV!G603</f>
        <v>WEAK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0</v>
      </c>
      <c r="Q603" s="9">
        <f t="shared" si="94"/>
        <v>16.25</v>
      </c>
      <c r="R603" s="9">
        <f t="shared" si="95"/>
        <v>22.5</v>
      </c>
      <c r="S603" s="9">
        <f t="shared" si="96"/>
        <v>16.25</v>
      </c>
      <c r="T603" s="9">
        <f t="shared" si="97"/>
        <v>18.75</v>
      </c>
      <c r="U603" s="8">
        <f t="shared" si="98"/>
        <v>18.333333333333332</v>
      </c>
      <c r="V603" s="8">
        <f t="shared" si="99"/>
        <v>18.4375</v>
      </c>
    </row>
    <row r="604" spans="1:22" ht="13.5" x14ac:dyDescent="0.25">
      <c r="A604" s="3">
        <f>RSI!A604</f>
        <v>42881</v>
      </c>
      <c r="B604" s="2">
        <f>RSI!B604</f>
        <v>2.6511999999999998</v>
      </c>
      <c r="C604" s="2">
        <f>RSI!I604</f>
        <v>59.582498246429452</v>
      </c>
      <c r="D604" s="2">
        <f>MACD!E604</f>
        <v>1.2673588297799299E-2</v>
      </c>
      <c r="E604" s="2">
        <f>MACD!F604</f>
        <v>-3.8089965973124126E-2</v>
      </c>
      <c r="F604" s="2">
        <f>'Moving Avg'!D604</f>
        <v>2.6570399999999998</v>
      </c>
      <c r="G604" s="2">
        <f>'Moving Avg'!F604</f>
        <v>2.6365000000000007</v>
      </c>
      <c r="H604" s="2">
        <f>'Moving Avg'!G604</f>
        <v>2.3508560000000003</v>
      </c>
      <c r="I604" s="2">
        <f>'Moving Avg'!H604</f>
        <v>2.0146860000000002</v>
      </c>
      <c r="J604" s="6" t="str">
        <f>OBV!F604</f>
        <v>BEARISH</v>
      </c>
      <c r="K604" s="6" t="str">
        <f>OBV!G604</f>
        <v>WEAK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0</v>
      </c>
      <c r="Q604" s="9">
        <f t="shared" si="94"/>
        <v>16.25</v>
      </c>
      <c r="R604" s="9">
        <f t="shared" si="95"/>
        <v>22.5</v>
      </c>
      <c r="S604" s="9">
        <f t="shared" si="96"/>
        <v>16.25</v>
      </c>
      <c r="T604" s="9">
        <f t="shared" si="97"/>
        <v>18.75</v>
      </c>
      <c r="U604" s="8">
        <f t="shared" si="98"/>
        <v>18.333333333333332</v>
      </c>
      <c r="V604" s="8">
        <f t="shared" si="99"/>
        <v>18.4375</v>
      </c>
    </row>
    <row r="605" spans="1:22" ht="13.5" x14ac:dyDescent="0.25">
      <c r="A605" s="3">
        <f>RSI!A605</f>
        <v>42884</v>
      </c>
      <c r="B605" s="2">
        <f>RSI!B605</f>
        <v>2.6394000000000002</v>
      </c>
      <c r="C605" s="2">
        <f>RSI!I605</f>
        <v>58.169952515130412</v>
      </c>
      <c r="D605" s="2">
        <f>MACD!E605</f>
        <v>1.7567937465956973E-2</v>
      </c>
      <c r="E605" s="2">
        <f>MACD!F605</f>
        <v>-2.6958385285307907E-2</v>
      </c>
      <c r="F605" s="2">
        <f>'Moving Avg'!D605</f>
        <v>2.6464799999999999</v>
      </c>
      <c r="G605" s="2">
        <f>'Moving Avg'!F605</f>
        <v>2.6467600000000004</v>
      </c>
      <c r="H605" s="2">
        <f>'Moving Avg'!G605</f>
        <v>2.3651660000000003</v>
      </c>
      <c r="I605" s="2">
        <f>'Moving Avg'!H605</f>
        <v>2.0197005000000003</v>
      </c>
      <c r="J605" s="6" t="str">
        <f>OBV!F605</f>
        <v>BEARISH</v>
      </c>
      <c r="K605" s="6" t="str">
        <f>OBV!G605</f>
        <v>WEAK</v>
      </c>
      <c r="L605" s="6" t="str">
        <f>OBV!H605</f>
        <v>CONFIRMED BEARISH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0</v>
      </c>
      <c r="Q605" s="9">
        <f t="shared" si="94"/>
        <v>16.25</v>
      </c>
      <c r="R605" s="9">
        <f t="shared" si="95"/>
        <v>22.5</v>
      </c>
      <c r="S605" s="9">
        <f t="shared" si="96"/>
        <v>16.25</v>
      </c>
      <c r="T605" s="9">
        <f t="shared" si="97"/>
        <v>18.75</v>
      </c>
      <c r="U605" s="8">
        <f t="shared" si="98"/>
        <v>18.333333333333332</v>
      </c>
      <c r="V605" s="8">
        <f t="shared" si="99"/>
        <v>18.4375</v>
      </c>
    </row>
    <row r="606" spans="1:22" ht="13.5" x14ac:dyDescent="0.25">
      <c r="A606" s="3">
        <f>RSI!A606</f>
        <v>42885</v>
      </c>
      <c r="B606" s="2">
        <f>RSI!B606</f>
        <v>2.6511999999999998</v>
      </c>
      <c r="C606" s="2">
        <f>RSI!I606</f>
        <v>59.211329654502407</v>
      </c>
      <c r="D606" s="2">
        <f>MACD!E606</f>
        <v>3.0318576415756748E-2</v>
      </c>
      <c r="E606" s="2">
        <f>MACD!F606</f>
        <v>-1.5502992945094978E-2</v>
      </c>
      <c r="F606" s="2">
        <f>'Moving Avg'!D606</f>
        <v>2.6499999999999995</v>
      </c>
      <c r="G606" s="2">
        <f>'Moving Avg'!F606</f>
        <v>2.6558550000000003</v>
      </c>
      <c r="H606" s="2">
        <f>'Moving Avg'!G606</f>
        <v>2.3792439999999999</v>
      </c>
      <c r="I606" s="2">
        <f>'Moving Avg'!H606</f>
        <v>2.0247740000000003</v>
      </c>
      <c r="J606" s="6" t="str">
        <f>OBV!F606</f>
        <v>BEARISH</v>
      </c>
      <c r="K606" s="6" t="str">
        <f>OBV!G606</f>
        <v>NEUTRAL</v>
      </c>
      <c r="L606" s="6" t="str">
        <f>OBV!H606</f>
        <v>BEARISH DIVERGENCE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16.5</v>
      </c>
      <c r="Q606" s="9">
        <f t="shared" si="94"/>
        <v>18.725000000000001</v>
      </c>
      <c r="R606" s="9">
        <f t="shared" si="95"/>
        <v>26.625</v>
      </c>
      <c r="S606" s="9">
        <f t="shared" si="96"/>
        <v>23.675000000000001</v>
      </c>
      <c r="T606" s="9">
        <f t="shared" si="97"/>
        <v>22.875</v>
      </c>
      <c r="U606" s="8">
        <f t="shared" si="98"/>
        <v>23.008333333333336</v>
      </c>
      <c r="V606" s="8">
        <f t="shared" si="99"/>
        <v>22.975000000000001</v>
      </c>
    </row>
    <row r="607" spans="1:22" ht="13.5" x14ac:dyDescent="0.25">
      <c r="A607" s="3">
        <f>RSI!A607</f>
        <v>42886</v>
      </c>
      <c r="B607" s="2">
        <f>RSI!B607</f>
        <v>2.6688000000000001</v>
      </c>
      <c r="C607" s="2">
        <f>RSI!I607</f>
        <v>60.779690677013775</v>
      </c>
      <c r="D607" s="2">
        <f>MACD!E607</f>
        <v>3.6619292670832859E-2</v>
      </c>
      <c r="E607" s="2">
        <f>MACD!F607</f>
        <v>-5.0785358219094115E-3</v>
      </c>
      <c r="F607" s="2">
        <f>'Moving Avg'!D607</f>
        <v>2.65822</v>
      </c>
      <c r="G607" s="2">
        <f>'Moving Avg'!F607</f>
        <v>2.6637750000000002</v>
      </c>
      <c r="H607" s="2">
        <f>'Moving Avg'!G607</f>
        <v>2.3939079999999997</v>
      </c>
      <c r="I607" s="2">
        <f>'Moving Avg'!H607</f>
        <v>2.0299649999999998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  <c r="M607" s="8">
        <f t="shared" si="90"/>
        <v>25</v>
      </c>
      <c r="N607" s="8">
        <f t="shared" si="91"/>
        <v>0</v>
      </c>
      <c r="O607" s="8">
        <f t="shared" si="92"/>
        <v>50</v>
      </c>
      <c r="P607" s="8">
        <f t="shared" si="93"/>
        <v>83.5</v>
      </c>
      <c r="Q607" s="9">
        <f t="shared" si="94"/>
        <v>28.774999999999999</v>
      </c>
      <c r="R607" s="9">
        <f t="shared" si="95"/>
        <v>43.375</v>
      </c>
      <c r="S607" s="9">
        <f t="shared" si="96"/>
        <v>53.825000000000003</v>
      </c>
      <c r="T607" s="9">
        <f t="shared" si="97"/>
        <v>39.625</v>
      </c>
      <c r="U607" s="8">
        <f t="shared" si="98"/>
        <v>41.991666666666667</v>
      </c>
      <c r="V607" s="8">
        <f t="shared" si="99"/>
        <v>41.400000000000006</v>
      </c>
    </row>
    <row r="608" spans="1:22" ht="13.5" x14ac:dyDescent="0.25">
      <c r="A608" s="3">
        <f>RSI!A608</f>
        <v>42887</v>
      </c>
      <c r="B608" s="2">
        <f>RSI!B608</f>
        <v>2.6688000000000001</v>
      </c>
      <c r="C608" s="2">
        <f>RSI!I608</f>
        <v>60.779690677013768</v>
      </c>
      <c r="D608" s="2">
        <f>MACD!E608</f>
        <v>4.6820488680697547E-2</v>
      </c>
      <c r="E608" s="2">
        <f>MACD!F608</f>
        <v>5.3012690786119815E-3</v>
      </c>
      <c r="F608" s="2">
        <f>'Moving Avg'!D608</f>
        <v>2.6558799999999998</v>
      </c>
      <c r="G608" s="2">
        <f>'Moving Avg'!F608</f>
        <v>2.6711100000000001</v>
      </c>
      <c r="H608" s="2">
        <f>'Moving Avg'!G608</f>
        <v>2.4090419999999999</v>
      </c>
      <c r="I608" s="2">
        <f>'Moving Avg'!H608</f>
        <v>2.0351559999999997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  <c r="M608" s="8">
        <f t="shared" si="90"/>
        <v>25</v>
      </c>
      <c r="N608" s="8">
        <f t="shared" si="91"/>
        <v>0</v>
      </c>
      <c r="O608" s="8">
        <f t="shared" si="92"/>
        <v>50</v>
      </c>
      <c r="P608" s="8">
        <f t="shared" si="93"/>
        <v>16.5</v>
      </c>
      <c r="Q608" s="9">
        <f t="shared" si="94"/>
        <v>18.725000000000001</v>
      </c>
      <c r="R608" s="9">
        <f t="shared" si="95"/>
        <v>26.625</v>
      </c>
      <c r="S608" s="9">
        <f t="shared" si="96"/>
        <v>23.675000000000001</v>
      </c>
      <c r="T608" s="9">
        <f t="shared" si="97"/>
        <v>22.875</v>
      </c>
      <c r="U608" s="8">
        <f t="shared" si="98"/>
        <v>23.008333333333336</v>
      </c>
      <c r="V608" s="8">
        <f t="shared" si="99"/>
        <v>22.975000000000001</v>
      </c>
    </row>
    <row r="609" spans="1:22" ht="13.5" x14ac:dyDescent="0.25">
      <c r="A609" s="3">
        <f>RSI!A609</f>
        <v>42888</v>
      </c>
      <c r="B609" s="2">
        <f>RSI!B609</f>
        <v>2.6745999999999999</v>
      </c>
      <c r="C609" s="2">
        <f>RSI!I609</f>
        <v>61.3477142591465</v>
      </c>
      <c r="D609" s="2">
        <f>MACD!E609</f>
        <v>5.1809796224829174E-2</v>
      </c>
      <c r="E609" s="2">
        <f>MACD!F609</f>
        <v>1.4602974507855422E-2</v>
      </c>
      <c r="F609" s="2">
        <f>'Moving Avg'!D609</f>
        <v>2.6605599999999998</v>
      </c>
      <c r="G609" s="2">
        <f>'Moving Avg'!F609</f>
        <v>2.6757999999999997</v>
      </c>
      <c r="H609" s="2">
        <f>'Moving Avg'!G609</f>
        <v>2.4242919999999999</v>
      </c>
      <c r="I609" s="2">
        <f>'Moving Avg'!H609</f>
        <v>2.0403759999999997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0"/>
        <v>25</v>
      </c>
      <c r="N609" s="8">
        <f t="shared" si="91"/>
        <v>0</v>
      </c>
      <c r="O609" s="8">
        <f t="shared" si="92"/>
        <v>50</v>
      </c>
      <c r="P609" s="8">
        <f t="shared" si="93"/>
        <v>83.5</v>
      </c>
      <c r="Q609" s="9">
        <f t="shared" si="94"/>
        <v>28.774999999999999</v>
      </c>
      <c r="R609" s="9">
        <f t="shared" si="95"/>
        <v>43.375</v>
      </c>
      <c r="S609" s="9">
        <f t="shared" si="96"/>
        <v>53.825000000000003</v>
      </c>
      <c r="T609" s="9">
        <f t="shared" si="97"/>
        <v>39.625</v>
      </c>
      <c r="U609" s="8">
        <f t="shared" si="98"/>
        <v>41.991666666666667</v>
      </c>
      <c r="V609" s="8">
        <f t="shared" si="99"/>
        <v>41.400000000000006</v>
      </c>
    </row>
    <row r="610" spans="1:22" ht="13.5" x14ac:dyDescent="0.25">
      <c r="A610" s="3">
        <f>RSI!A610</f>
        <v>42891</v>
      </c>
      <c r="B610" s="2">
        <f>RSI!B610</f>
        <v>2.6629</v>
      </c>
      <c r="C610" s="2">
        <f>RSI!I610</f>
        <v>59.476417336109073</v>
      </c>
      <c r="D610" s="2">
        <f>MACD!E610</f>
        <v>5.3688486793879608E-2</v>
      </c>
      <c r="E610" s="2">
        <f>MACD!F610</f>
        <v>2.2420076965060261E-2</v>
      </c>
      <c r="F610" s="2">
        <f>'Moving Avg'!D610</f>
        <v>2.66526</v>
      </c>
      <c r="G610" s="2">
        <f>'Moving Avg'!F610</f>
        <v>2.6749200000000002</v>
      </c>
      <c r="H610" s="2">
        <f>'Moving Avg'!G610</f>
        <v>2.4388380000000001</v>
      </c>
      <c r="I610" s="2">
        <f>'Moving Avg'!H610</f>
        <v>2.0455374999999991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  <c r="M610" s="8">
        <f t="shared" si="90"/>
        <v>25</v>
      </c>
      <c r="N610" s="8">
        <f t="shared" si="91"/>
        <v>0</v>
      </c>
      <c r="O610" s="8">
        <f t="shared" si="92"/>
        <v>50</v>
      </c>
      <c r="P610" s="8">
        <f t="shared" si="93"/>
        <v>83.5</v>
      </c>
      <c r="Q610" s="9">
        <f t="shared" si="94"/>
        <v>28.774999999999999</v>
      </c>
      <c r="R610" s="9">
        <f t="shared" si="95"/>
        <v>43.375</v>
      </c>
      <c r="S610" s="9">
        <f t="shared" si="96"/>
        <v>53.825000000000003</v>
      </c>
      <c r="T610" s="9">
        <f t="shared" si="97"/>
        <v>39.625</v>
      </c>
      <c r="U610" s="8">
        <f t="shared" si="98"/>
        <v>41.991666666666667</v>
      </c>
      <c r="V610" s="8">
        <f t="shared" si="99"/>
        <v>41.400000000000006</v>
      </c>
    </row>
    <row r="611" spans="1:22" ht="13.5" x14ac:dyDescent="0.25">
      <c r="A611" s="3">
        <f>RSI!A611</f>
        <v>42892</v>
      </c>
      <c r="B611" s="2">
        <f>RSI!B611</f>
        <v>2.6688000000000001</v>
      </c>
      <c r="C611" s="2">
        <f>RSI!I611</f>
        <v>60.136757588335385</v>
      </c>
      <c r="D611" s="2">
        <f>MACD!E611</f>
        <v>4.5430042233518986E-2</v>
      </c>
      <c r="E611" s="2">
        <f>MACD!F611</f>
        <v>2.7022070018752009E-2</v>
      </c>
      <c r="F611" s="2">
        <f>'Moving Avg'!D611</f>
        <v>2.6687800000000004</v>
      </c>
      <c r="G611" s="2">
        <f>'Moving Avg'!F611</f>
        <v>2.6719900000000001</v>
      </c>
      <c r="H611" s="2">
        <f>'Moving Avg'!G611</f>
        <v>2.4529160000000001</v>
      </c>
      <c r="I611" s="2">
        <f>'Moving Avg'!H611</f>
        <v>2.0506699999999993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0</v>
      </c>
      <c r="O611" s="8">
        <f t="shared" si="92"/>
        <v>50</v>
      </c>
      <c r="P611" s="8">
        <f t="shared" si="93"/>
        <v>83.5</v>
      </c>
      <c r="Q611" s="9">
        <f t="shared" si="94"/>
        <v>28.774999999999999</v>
      </c>
      <c r="R611" s="9">
        <f t="shared" si="95"/>
        <v>43.375</v>
      </c>
      <c r="S611" s="9">
        <f t="shared" si="96"/>
        <v>53.825000000000003</v>
      </c>
      <c r="T611" s="9">
        <f t="shared" si="97"/>
        <v>39.625</v>
      </c>
      <c r="U611" s="8">
        <f t="shared" si="98"/>
        <v>41.991666666666667</v>
      </c>
      <c r="V611" s="8">
        <f t="shared" si="99"/>
        <v>41.400000000000006</v>
      </c>
    </row>
    <row r="612" spans="1:22" ht="13.5" x14ac:dyDescent="0.25">
      <c r="A612" s="3">
        <f>RSI!A612</f>
        <v>42893</v>
      </c>
      <c r="B612" s="2">
        <f>RSI!B612</f>
        <v>2.6688000000000001</v>
      </c>
      <c r="C612" s="2">
        <f>RSI!I612</f>
        <v>60.136757588335385</v>
      </c>
      <c r="D612" s="2">
        <f>MACD!E612</f>
        <v>3.7133197723452582E-2</v>
      </c>
      <c r="E612" s="2">
        <f>MACD!F612</f>
        <v>2.9044295559692127E-2</v>
      </c>
      <c r="F612" s="2">
        <f>'Moving Avg'!D612</f>
        <v>2.6687800000000004</v>
      </c>
      <c r="G612" s="2">
        <f>'Moving Avg'!F612</f>
        <v>2.670525</v>
      </c>
      <c r="H612" s="2">
        <f>'Moving Avg'!G612</f>
        <v>2.4671099999999999</v>
      </c>
      <c r="I612" s="2">
        <f>'Moving Avg'!H612</f>
        <v>2.056036999999999</v>
      </c>
      <c r="J612" s="6" t="str">
        <f>OBV!F612</f>
        <v>BULLISH</v>
      </c>
      <c r="K612" s="6" t="str">
        <f>OBV!G612</f>
        <v>NEUTRAL</v>
      </c>
      <c r="L612" s="6" t="str">
        <f>OBV!H612</f>
        <v>NEUTRAL</v>
      </c>
      <c r="M612" s="8">
        <f t="shared" si="90"/>
        <v>25</v>
      </c>
      <c r="N612" s="8">
        <f t="shared" si="91"/>
        <v>0</v>
      </c>
      <c r="O612" s="8">
        <f t="shared" si="92"/>
        <v>50</v>
      </c>
      <c r="P612" s="8">
        <f t="shared" si="93"/>
        <v>49.5</v>
      </c>
      <c r="Q612" s="9">
        <f t="shared" si="94"/>
        <v>23.675000000000001</v>
      </c>
      <c r="R612" s="9">
        <f t="shared" si="95"/>
        <v>34.875</v>
      </c>
      <c r="S612" s="9">
        <f t="shared" si="96"/>
        <v>38.525000000000006</v>
      </c>
      <c r="T612" s="9">
        <f t="shared" si="97"/>
        <v>31.125</v>
      </c>
      <c r="U612" s="8">
        <f t="shared" si="98"/>
        <v>32.358333333333334</v>
      </c>
      <c r="V612" s="8">
        <f t="shared" si="99"/>
        <v>32.049999999999997</v>
      </c>
    </row>
    <row r="613" spans="1:22" ht="13.5" x14ac:dyDescent="0.25">
      <c r="A613" s="3">
        <f>RSI!A613</f>
        <v>42894</v>
      </c>
      <c r="B613" s="2">
        <f>RSI!B613</f>
        <v>2.657</v>
      </c>
      <c r="C613" s="2">
        <f>RSI!I613</f>
        <v>57.946542202976893</v>
      </c>
      <c r="D613" s="2">
        <f>MACD!E613</f>
        <v>3.8738425554899703E-2</v>
      </c>
      <c r="E613" s="2">
        <f>MACD!F613</f>
        <v>3.0983121558733645E-2</v>
      </c>
      <c r="F613" s="2">
        <f>'Moving Avg'!D613</f>
        <v>2.66642</v>
      </c>
      <c r="G613" s="2">
        <f>'Moving Avg'!F613</f>
        <v>2.6714049999999991</v>
      </c>
      <c r="H613" s="2">
        <f>'Moving Avg'!G613</f>
        <v>2.4809520000000003</v>
      </c>
      <c r="I613" s="2">
        <f>'Moving Avg'!H613</f>
        <v>2.0611984999999988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  <c r="M613" s="8">
        <f t="shared" si="90"/>
        <v>25</v>
      </c>
      <c r="N613" s="8">
        <f t="shared" si="91"/>
        <v>0</v>
      </c>
      <c r="O613" s="8">
        <f t="shared" si="92"/>
        <v>50</v>
      </c>
      <c r="P613" s="8">
        <f t="shared" si="93"/>
        <v>66.5</v>
      </c>
      <c r="Q613" s="9">
        <f t="shared" si="94"/>
        <v>26.225000000000001</v>
      </c>
      <c r="R613" s="9">
        <f t="shared" si="95"/>
        <v>39.125</v>
      </c>
      <c r="S613" s="9">
        <f t="shared" si="96"/>
        <v>46.174999999999997</v>
      </c>
      <c r="T613" s="9">
        <f t="shared" si="97"/>
        <v>35.375</v>
      </c>
      <c r="U613" s="8">
        <f t="shared" si="98"/>
        <v>37.174999999999997</v>
      </c>
      <c r="V613" s="8">
        <f t="shared" si="99"/>
        <v>36.724999999999994</v>
      </c>
    </row>
    <row r="614" spans="1:22" ht="13.5" x14ac:dyDescent="0.25">
      <c r="A614" s="3">
        <f>RSI!A614</f>
        <v>42895</v>
      </c>
      <c r="B614" s="2">
        <f>RSI!B614</f>
        <v>2.6981000000000002</v>
      </c>
      <c r="C614" s="2">
        <f>RSI!I614</f>
        <v>63.001068875762662</v>
      </c>
      <c r="D614" s="2">
        <f>MACD!E614</f>
        <v>3.227028866438264E-2</v>
      </c>
      <c r="E614" s="2">
        <f>MACD!F614</f>
        <v>3.1240554979863448E-2</v>
      </c>
      <c r="F614" s="2">
        <f>'Moving Avg'!D614</f>
        <v>2.6711199999999997</v>
      </c>
      <c r="G614" s="2">
        <f>'Moving Avg'!F614</f>
        <v>2.6714049999999991</v>
      </c>
      <c r="H614" s="2">
        <f>'Moving Avg'!G614</f>
        <v>2.4950300000000003</v>
      </c>
      <c r="I614" s="2">
        <f>'Moving Avg'!H614</f>
        <v>2.0664774999999986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100</v>
      </c>
      <c r="Q614" s="9">
        <f t="shared" si="94"/>
        <v>31.25</v>
      </c>
      <c r="R614" s="9">
        <f t="shared" si="95"/>
        <v>47.5</v>
      </c>
      <c r="S614" s="9">
        <f t="shared" si="96"/>
        <v>61.25</v>
      </c>
      <c r="T614" s="9">
        <f t="shared" si="97"/>
        <v>43.75</v>
      </c>
      <c r="U614" s="8">
        <f t="shared" si="98"/>
        <v>46.666666666666664</v>
      </c>
      <c r="V614" s="8">
        <f t="shared" si="99"/>
        <v>45.9375</v>
      </c>
    </row>
    <row r="615" spans="1:22" ht="13.5" x14ac:dyDescent="0.25">
      <c r="A615" s="3">
        <f>RSI!A615</f>
        <v>42898</v>
      </c>
      <c r="B615" s="2">
        <f>RSI!B615</f>
        <v>2.7568000000000001</v>
      </c>
      <c r="C615" s="2">
        <f>RSI!I615</f>
        <v>68.773772532452313</v>
      </c>
      <c r="D615" s="2">
        <f>MACD!E615</f>
        <v>2.0136901771078186E-2</v>
      </c>
      <c r="E615" s="2">
        <f>MACD!F615</f>
        <v>2.9019824338106397E-2</v>
      </c>
      <c r="F615" s="2">
        <f>'Moving Avg'!D615</f>
        <v>2.6899000000000002</v>
      </c>
      <c r="G615" s="2">
        <f>'Moving Avg'!F615</f>
        <v>2.676979999999999</v>
      </c>
      <c r="H615" s="2">
        <f>'Moving Avg'!G615</f>
        <v>2.5108680000000003</v>
      </c>
      <c r="I615" s="2">
        <f>'Moving Avg'!H615</f>
        <v>2.0722844999999985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  <c r="M615" s="8">
        <f t="shared" si="90"/>
        <v>25</v>
      </c>
      <c r="N615" s="8">
        <f t="shared" si="91"/>
        <v>45</v>
      </c>
      <c r="O615" s="8">
        <f t="shared" si="92"/>
        <v>50</v>
      </c>
      <c r="P615" s="8">
        <f t="shared" si="93"/>
        <v>100</v>
      </c>
      <c r="Q615" s="9">
        <f t="shared" si="94"/>
        <v>47</v>
      </c>
      <c r="R615" s="9">
        <f t="shared" si="95"/>
        <v>56.5</v>
      </c>
      <c r="S615" s="9">
        <f t="shared" si="96"/>
        <v>68</v>
      </c>
      <c r="T615" s="9">
        <f t="shared" si="97"/>
        <v>55</v>
      </c>
      <c r="U615" s="8">
        <f t="shared" si="98"/>
        <v>57.166666666666664</v>
      </c>
      <c r="V615" s="8">
        <f t="shared" si="99"/>
        <v>56.625</v>
      </c>
    </row>
    <row r="616" spans="1:22" ht="13.5" x14ac:dyDescent="0.25">
      <c r="A616" s="3">
        <f>RSI!A616</f>
        <v>42899</v>
      </c>
      <c r="B616" s="2">
        <f>RSI!B616</f>
        <v>2.7450000000000001</v>
      </c>
      <c r="C616" s="2">
        <f>RSI!I616</f>
        <v>66.526712186127611</v>
      </c>
      <c r="D616" s="2">
        <f>MACD!E616</f>
        <v>1.175277355813531E-2</v>
      </c>
      <c r="E616" s="2">
        <f>MACD!F616</f>
        <v>2.5566414182112182E-2</v>
      </c>
      <c r="F616" s="2">
        <f>'Moving Avg'!D616</f>
        <v>2.7051400000000001</v>
      </c>
      <c r="G616" s="2">
        <f>'Moving Avg'!F616</f>
        <v>2.6787399999999986</v>
      </c>
      <c r="H616" s="2">
        <f>'Moving Avg'!G616</f>
        <v>2.5264700000000002</v>
      </c>
      <c r="I616" s="2">
        <f>'Moving Avg'!H616</f>
        <v>2.0779444999999992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  <c r="M616" s="8">
        <f t="shared" si="90"/>
        <v>25</v>
      </c>
      <c r="N616" s="8">
        <f t="shared" si="91"/>
        <v>45</v>
      </c>
      <c r="O616" s="8">
        <f t="shared" si="92"/>
        <v>50</v>
      </c>
      <c r="P616" s="8">
        <f t="shared" si="93"/>
        <v>83.5</v>
      </c>
      <c r="Q616" s="9">
        <f t="shared" si="94"/>
        <v>44.524999999999999</v>
      </c>
      <c r="R616" s="9">
        <f t="shared" si="95"/>
        <v>52.375</v>
      </c>
      <c r="S616" s="9">
        <f t="shared" si="96"/>
        <v>60.575000000000003</v>
      </c>
      <c r="T616" s="9">
        <f t="shared" si="97"/>
        <v>50.875</v>
      </c>
      <c r="U616" s="8">
        <f t="shared" si="98"/>
        <v>52.491666666666674</v>
      </c>
      <c r="V616" s="8">
        <f t="shared" si="99"/>
        <v>52.087500000000006</v>
      </c>
    </row>
    <row r="617" spans="1:22" ht="13.5" x14ac:dyDescent="0.25">
      <c r="A617" s="3">
        <f>RSI!A617</f>
        <v>42900</v>
      </c>
      <c r="B617" s="2">
        <f>RSI!B617</f>
        <v>2.7744</v>
      </c>
      <c r="C617" s="2">
        <f>RSI!I617</f>
        <v>69.224724022373437</v>
      </c>
      <c r="D617" s="2">
        <f>MACD!E617</f>
        <v>4.5110460573041244E-3</v>
      </c>
      <c r="E617" s="2">
        <f>MACD!F617</f>
        <v>2.1355340557150573E-2</v>
      </c>
      <c r="F617" s="2">
        <f>'Moving Avg'!D617</f>
        <v>2.7262599999999999</v>
      </c>
      <c r="G617" s="2">
        <f>'Moving Avg'!F617</f>
        <v>2.6828499999999993</v>
      </c>
      <c r="H617" s="2">
        <f>'Moving Avg'!G617</f>
        <v>2.5404300000000006</v>
      </c>
      <c r="I617" s="2">
        <f>'Moving Avg'!H617</f>
        <v>2.083604999999999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  <c r="M617" s="8">
        <f t="shared" si="90"/>
        <v>25</v>
      </c>
      <c r="N617" s="8">
        <f t="shared" si="91"/>
        <v>45</v>
      </c>
      <c r="O617" s="8">
        <f t="shared" si="92"/>
        <v>50</v>
      </c>
      <c r="P617" s="8">
        <f t="shared" si="93"/>
        <v>83.5</v>
      </c>
      <c r="Q617" s="9">
        <f t="shared" si="94"/>
        <v>44.524999999999999</v>
      </c>
      <c r="R617" s="9">
        <f t="shared" si="95"/>
        <v>52.375</v>
      </c>
      <c r="S617" s="9">
        <f t="shared" si="96"/>
        <v>60.575000000000003</v>
      </c>
      <c r="T617" s="9">
        <f t="shared" si="97"/>
        <v>50.875</v>
      </c>
      <c r="U617" s="8">
        <f t="shared" si="98"/>
        <v>52.491666666666674</v>
      </c>
      <c r="V617" s="8">
        <f t="shared" si="99"/>
        <v>52.087500000000006</v>
      </c>
    </row>
    <row r="618" spans="1:22" ht="13.5" x14ac:dyDescent="0.25">
      <c r="A618" s="3">
        <f>RSI!A618</f>
        <v>42901</v>
      </c>
      <c r="B618" s="2">
        <f>RSI!B618</f>
        <v>2.7685</v>
      </c>
      <c r="C618" s="2">
        <f>RSI!I618</f>
        <v>68.039512039246517</v>
      </c>
      <c r="D618" s="2">
        <f>MACD!E618</f>
        <v>-1.9804617687868564E-3</v>
      </c>
      <c r="E618" s="2">
        <f>MACD!F618</f>
        <v>1.6688180091963087E-2</v>
      </c>
      <c r="F618" s="2">
        <f>'Moving Avg'!D618</f>
        <v>2.7485599999999999</v>
      </c>
      <c r="G618" s="2">
        <f>'Moving Avg'!F618</f>
        <v>2.6849049999999997</v>
      </c>
      <c r="H618" s="2">
        <f>'Moving Avg'!G618</f>
        <v>2.5529820000000005</v>
      </c>
      <c r="I618" s="2">
        <f>'Moving Avg'!H618</f>
        <v>2.0891479999999989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  <c r="M618" s="8">
        <f t="shared" si="90"/>
        <v>25</v>
      </c>
      <c r="N618" s="8">
        <f t="shared" si="91"/>
        <v>45</v>
      </c>
      <c r="O618" s="8">
        <f t="shared" si="92"/>
        <v>50</v>
      </c>
      <c r="P618" s="8">
        <f t="shared" si="93"/>
        <v>83.5</v>
      </c>
      <c r="Q618" s="9">
        <f t="shared" si="94"/>
        <v>44.524999999999999</v>
      </c>
      <c r="R618" s="9">
        <f t="shared" si="95"/>
        <v>52.375</v>
      </c>
      <c r="S618" s="9">
        <f t="shared" si="96"/>
        <v>60.575000000000003</v>
      </c>
      <c r="T618" s="9">
        <f t="shared" si="97"/>
        <v>50.875</v>
      </c>
      <c r="U618" s="8">
        <f t="shared" si="98"/>
        <v>52.491666666666674</v>
      </c>
      <c r="V618" s="8">
        <f t="shared" si="99"/>
        <v>52.087500000000006</v>
      </c>
    </row>
    <row r="619" spans="1:22" ht="13.5" x14ac:dyDescent="0.25">
      <c r="A619" s="3">
        <f>RSI!A619</f>
        <v>42902</v>
      </c>
      <c r="B619" s="2">
        <f>RSI!B619</f>
        <v>2.8037000000000001</v>
      </c>
      <c r="C619" s="2">
        <f>RSI!I619</f>
        <v>71.206882259324942</v>
      </c>
      <c r="D619" s="2">
        <f>MACD!E619</f>
        <v>-9.8951136351677071E-3</v>
      </c>
      <c r="E619" s="2">
        <f>MACD!F619</f>
        <v>1.1371521346536928E-2</v>
      </c>
      <c r="F619" s="2">
        <f>'Moving Avg'!D619</f>
        <v>2.7696799999999997</v>
      </c>
      <c r="G619" s="2">
        <f>'Moving Avg'!F619</f>
        <v>2.6896</v>
      </c>
      <c r="H619" s="2">
        <f>'Moving Avg'!G619</f>
        <v>2.5636580000000002</v>
      </c>
      <c r="I619" s="2">
        <f>'Moving Avg'!H619</f>
        <v>2.0948669999999989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  <c r="M619" s="8">
        <f t="shared" si="90"/>
        <v>0</v>
      </c>
      <c r="N619" s="8">
        <f t="shared" si="91"/>
        <v>100</v>
      </c>
      <c r="O619" s="8">
        <f t="shared" si="92"/>
        <v>50</v>
      </c>
      <c r="P619" s="8">
        <f t="shared" si="93"/>
        <v>83.5</v>
      </c>
      <c r="Q619" s="9">
        <f t="shared" si="94"/>
        <v>55.024999999999999</v>
      </c>
      <c r="R619" s="9">
        <f t="shared" si="95"/>
        <v>58.375</v>
      </c>
      <c r="S619" s="9">
        <f t="shared" si="96"/>
        <v>65.075000000000003</v>
      </c>
      <c r="T619" s="9">
        <f t="shared" si="97"/>
        <v>58.375</v>
      </c>
      <c r="U619" s="8">
        <f t="shared" si="98"/>
        <v>59.491666666666674</v>
      </c>
      <c r="V619" s="8">
        <f t="shared" si="99"/>
        <v>59.212500000000006</v>
      </c>
    </row>
    <row r="620" spans="1:22" ht="13.5" x14ac:dyDescent="0.25">
      <c r="A620" s="3">
        <f>RSI!A620</f>
        <v>42905</v>
      </c>
      <c r="B620" s="2">
        <f>RSI!B620</f>
        <v>2.8447</v>
      </c>
      <c r="C620" s="2">
        <f>RSI!I620</f>
        <v>74.390444499693118</v>
      </c>
      <c r="D620" s="2">
        <f>MACD!E620</f>
        <v>-2.2291548987629639E-2</v>
      </c>
      <c r="E620" s="2">
        <f>MACD!F620</f>
        <v>4.6389072797036156E-3</v>
      </c>
      <c r="F620" s="2">
        <f>'Moving Avg'!D620</f>
        <v>2.7872599999999998</v>
      </c>
      <c r="G620" s="2">
        <f>'Moving Avg'!F620</f>
        <v>2.6972250000000004</v>
      </c>
      <c r="H620" s="2">
        <f>'Moving Avg'!G620</f>
        <v>2.5735120000000005</v>
      </c>
      <c r="I620" s="2">
        <f>'Moving Avg'!H620</f>
        <v>2.1008789999999991</v>
      </c>
      <c r="J620" s="6" t="str">
        <f>OBV!F620</f>
        <v>BULLISH</v>
      </c>
      <c r="K620" s="6" t="str">
        <f>OBV!G620</f>
        <v>STRONG</v>
      </c>
      <c r="L620" s="6" t="str">
        <f>OBV!H620</f>
        <v>CONFIRMED BULLISH</v>
      </c>
      <c r="M620" s="8">
        <f t="shared" si="90"/>
        <v>0</v>
      </c>
      <c r="N620" s="8">
        <f t="shared" si="91"/>
        <v>100</v>
      </c>
      <c r="O620" s="8">
        <f t="shared" si="92"/>
        <v>50</v>
      </c>
      <c r="P620" s="8">
        <f t="shared" si="93"/>
        <v>100</v>
      </c>
      <c r="Q620" s="9">
        <f t="shared" si="94"/>
        <v>57.5</v>
      </c>
      <c r="R620" s="9">
        <f t="shared" si="95"/>
        <v>62.5</v>
      </c>
      <c r="S620" s="9">
        <f t="shared" si="96"/>
        <v>72.5</v>
      </c>
      <c r="T620" s="9">
        <f t="shared" si="97"/>
        <v>62.5</v>
      </c>
      <c r="U620" s="8">
        <f t="shared" si="98"/>
        <v>64.166666666666671</v>
      </c>
      <c r="V620" s="8">
        <f t="shared" si="99"/>
        <v>63.75</v>
      </c>
    </row>
    <row r="621" spans="1:22" ht="13.5" x14ac:dyDescent="0.25">
      <c r="A621" s="3">
        <f>RSI!A621</f>
        <v>42906</v>
      </c>
      <c r="B621" s="2">
        <f>RSI!B621</f>
        <v>2.9561999999999999</v>
      </c>
      <c r="C621" s="2">
        <f>RSI!I621</f>
        <v>80.65476920871653</v>
      </c>
      <c r="D621" s="2">
        <f>MACD!E621</f>
        <v>-4.1173182964771016E-2</v>
      </c>
      <c r="E621" s="2">
        <f>MACD!F621</f>
        <v>-4.523510769191311E-3</v>
      </c>
      <c r="F621" s="2">
        <f>'Moving Avg'!D621</f>
        <v>2.8294999999999995</v>
      </c>
      <c r="G621" s="2">
        <f>'Moving Avg'!F621</f>
        <v>2.7133550000000004</v>
      </c>
      <c r="H621" s="2">
        <f>'Moving Avg'!G621</f>
        <v>2.5857120000000009</v>
      </c>
      <c r="I621" s="2">
        <f>'Moving Avg'!H621</f>
        <v>2.1073309999999994</v>
      </c>
      <c r="J621" s="6" t="str">
        <f>OBV!F621</f>
        <v>BULLISH</v>
      </c>
      <c r="K621" s="6" t="str">
        <f>OBV!G621</f>
        <v>STRONG</v>
      </c>
      <c r="L621" s="6" t="str">
        <f>OBV!H621</f>
        <v>CONFIRMED BULLISH</v>
      </c>
      <c r="M621" s="8">
        <f t="shared" si="90"/>
        <v>0</v>
      </c>
      <c r="N621" s="8">
        <f t="shared" si="91"/>
        <v>100</v>
      </c>
      <c r="O621" s="8">
        <f t="shared" si="92"/>
        <v>50</v>
      </c>
      <c r="P621" s="8">
        <f t="shared" si="93"/>
        <v>100</v>
      </c>
      <c r="Q621" s="9">
        <f t="shared" si="94"/>
        <v>57.5</v>
      </c>
      <c r="R621" s="9">
        <f t="shared" si="95"/>
        <v>62.5</v>
      </c>
      <c r="S621" s="9">
        <f t="shared" si="96"/>
        <v>72.5</v>
      </c>
      <c r="T621" s="9">
        <f t="shared" si="97"/>
        <v>62.5</v>
      </c>
      <c r="U621" s="8">
        <f t="shared" si="98"/>
        <v>64.166666666666671</v>
      </c>
      <c r="V621" s="8">
        <f t="shared" si="99"/>
        <v>63.75</v>
      </c>
    </row>
    <row r="622" spans="1:22" ht="13.5" x14ac:dyDescent="0.25">
      <c r="A622" s="3">
        <f>RSI!A622</f>
        <v>42907</v>
      </c>
      <c r="B622" s="2">
        <f>RSI!B622</f>
        <v>3.0442</v>
      </c>
      <c r="C622" s="2">
        <f>RSI!I622</f>
        <v>83.98447517091202</v>
      </c>
      <c r="D622" s="2">
        <f>MACD!E622</f>
        <v>-6.5291008069770395E-2</v>
      </c>
      <c r="E622" s="2">
        <f>MACD!F622</f>
        <v>-1.6677010229307128E-2</v>
      </c>
      <c r="F622" s="2">
        <f>'Moving Avg'!D622</f>
        <v>2.8834600000000004</v>
      </c>
      <c r="G622" s="2">
        <f>'Moving Avg'!F622</f>
        <v>2.7341800000000007</v>
      </c>
      <c r="H622" s="2">
        <f>'Moving Avg'!G622</f>
        <v>2.6008460000000002</v>
      </c>
      <c r="I622" s="2">
        <f>'Moving Avg'!H622</f>
        <v>2.114457499999999</v>
      </c>
      <c r="J622" s="6" t="str">
        <f>OBV!F622</f>
        <v>BULLISH</v>
      </c>
      <c r="K622" s="6" t="str">
        <f>OBV!G622</f>
        <v>STRONG</v>
      </c>
      <c r="L622" s="6" t="str">
        <f>OBV!H622</f>
        <v>CONFIRMED BULLISH</v>
      </c>
      <c r="M622" s="8">
        <f t="shared" si="90"/>
        <v>0</v>
      </c>
      <c r="N622" s="8">
        <f t="shared" si="91"/>
        <v>100</v>
      </c>
      <c r="O622" s="8">
        <f t="shared" si="92"/>
        <v>50</v>
      </c>
      <c r="P622" s="8">
        <f t="shared" si="93"/>
        <v>100</v>
      </c>
      <c r="Q622" s="9">
        <f t="shared" si="94"/>
        <v>57.5</v>
      </c>
      <c r="R622" s="9">
        <f t="shared" si="95"/>
        <v>62.5</v>
      </c>
      <c r="S622" s="9">
        <f t="shared" si="96"/>
        <v>72.5</v>
      </c>
      <c r="T622" s="9">
        <f t="shared" si="97"/>
        <v>62.5</v>
      </c>
      <c r="U622" s="8">
        <f t="shared" si="98"/>
        <v>64.166666666666671</v>
      </c>
      <c r="V622" s="8">
        <f t="shared" si="99"/>
        <v>63.75</v>
      </c>
    </row>
    <row r="623" spans="1:22" ht="13.5" x14ac:dyDescent="0.25">
      <c r="A623" s="3">
        <f>RSI!A623</f>
        <v>42908</v>
      </c>
      <c r="B623" s="2">
        <f>RSI!B623</f>
        <v>3.1673</v>
      </c>
      <c r="C623" s="2">
        <f>RSI!I623</f>
        <v>87.282137348040735</v>
      </c>
      <c r="D623" s="2">
        <f>MACD!E623</f>
        <v>-9.865464872958718E-2</v>
      </c>
      <c r="E623" s="2">
        <f>MACD!F623</f>
        <v>-3.3072537929363141E-2</v>
      </c>
      <c r="F623" s="2">
        <f>'Moving Avg'!D623</f>
        <v>2.9632200000000006</v>
      </c>
      <c r="G623" s="2">
        <f>'Moving Avg'!F623</f>
        <v>2.7585199999999999</v>
      </c>
      <c r="H623" s="2">
        <f>'Moving Avg'!G623</f>
        <v>2.6198500000000009</v>
      </c>
      <c r="I623" s="2">
        <f>'Moving Avg'!H623</f>
        <v>2.1219649999999994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  <c r="M623" s="8">
        <f t="shared" si="90"/>
        <v>0</v>
      </c>
      <c r="N623" s="8">
        <f t="shared" si="91"/>
        <v>100</v>
      </c>
      <c r="O623" s="8">
        <f t="shared" si="92"/>
        <v>50</v>
      </c>
      <c r="P623" s="8">
        <f t="shared" si="93"/>
        <v>100</v>
      </c>
      <c r="Q623" s="9">
        <f t="shared" si="94"/>
        <v>57.5</v>
      </c>
      <c r="R623" s="9">
        <f t="shared" si="95"/>
        <v>62.5</v>
      </c>
      <c r="S623" s="9">
        <f t="shared" si="96"/>
        <v>72.5</v>
      </c>
      <c r="T623" s="9">
        <f t="shared" si="97"/>
        <v>62.5</v>
      </c>
      <c r="U623" s="8">
        <f t="shared" si="98"/>
        <v>64.166666666666671</v>
      </c>
      <c r="V623" s="8">
        <f t="shared" si="99"/>
        <v>63.75</v>
      </c>
    </row>
    <row r="624" spans="1:22" ht="13.5" x14ac:dyDescent="0.25">
      <c r="A624" s="3">
        <f>RSI!A624</f>
        <v>42909</v>
      </c>
      <c r="B624" s="2">
        <f>RSI!B624</f>
        <v>3.1966999999999999</v>
      </c>
      <c r="C624" s="2">
        <f>RSI!I624</f>
        <v>87.921786251807632</v>
      </c>
      <c r="D624" s="2">
        <f>MACD!E624</f>
        <v>-0.1253400692040354</v>
      </c>
      <c r="E624" s="2">
        <f>MACD!F624</f>
        <v>-5.1526044184297598E-2</v>
      </c>
      <c r="F624" s="2">
        <f>'Moving Avg'!D624</f>
        <v>3.04182</v>
      </c>
      <c r="G624" s="2">
        <f>'Moving Avg'!F624</f>
        <v>2.7857949999999998</v>
      </c>
      <c r="H624" s="2">
        <f>'Moving Avg'!G624</f>
        <v>2.6373300000000004</v>
      </c>
      <c r="I624" s="2">
        <f>'Moving Avg'!H624</f>
        <v>2.1292674999999996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  <c r="M624" s="8">
        <f t="shared" si="90"/>
        <v>0</v>
      </c>
      <c r="N624" s="8">
        <f t="shared" si="91"/>
        <v>100</v>
      </c>
      <c r="O624" s="8">
        <f t="shared" si="92"/>
        <v>50</v>
      </c>
      <c r="P624" s="8">
        <f t="shared" si="93"/>
        <v>100</v>
      </c>
      <c r="Q624" s="9">
        <f t="shared" si="94"/>
        <v>57.5</v>
      </c>
      <c r="R624" s="9">
        <f t="shared" si="95"/>
        <v>62.5</v>
      </c>
      <c r="S624" s="9">
        <f t="shared" si="96"/>
        <v>72.5</v>
      </c>
      <c r="T624" s="9">
        <f t="shared" si="97"/>
        <v>62.5</v>
      </c>
      <c r="U624" s="8">
        <f t="shared" si="98"/>
        <v>64.166666666666671</v>
      </c>
      <c r="V624" s="8">
        <f t="shared" si="99"/>
        <v>63.75</v>
      </c>
    </row>
    <row r="625" spans="1:22" ht="13.5" x14ac:dyDescent="0.25">
      <c r="A625" s="3">
        <f>RSI!A625</f>
        <v>42914</v>
      </c>
      <c r="B625" s="2">
        <f>RSI!B625</f>
        <v>3.1145</v>
      </c>
      <c r="C625" s="2">
        <f>RSI!I625</f>
        <v>76.358203745307023</v>
      </c>
      <c r="D625" s="2">
        <f>MACD!E625</f>
        <v>-0.13538146622300129</v>
      </c>
      <c r="E625" s="2">
        <f>MACD!F625</f>
        <v>-6.8297128592038348E-2</v>
      </c>
      <c r="F625" s="2">
        <f>'Moving Avg'!D625</f>
        <v>3.09578</v>
      </c>
      <c r="G625" s="2">
        <f>'Moving Avg'!F625</f>
        <v>2.8095500000000007</v>
      </c>
      <c r="H625" s="2">
        <f>'Moving Avg'!G625</f>
        <v>2.6532840000000006</v>
      </c>
      <c r="I625" s="2">
        <f>'Moving Avg'!H625</f>
        <v>2.1361589999999997</v>
      </c>
      <c r="J625" s="6" t="str">
        <f>OBV!F625</f>
        <v>BULLISH</v>
      </c>
      <c r="K625" s="6" t="str">
        <f>OBV!G625</f>
        <v>STRONG</v>
      </c>
      <c r="L625" s="6" t="str">
        <f>OBV!H625</f>
        <v>CONFIRMED BULLISH</v>
      </c>
      <c r="M625" s="8">
        <f t="shared" si="90"/>
        <v>0</v>
      </c>
      <c r="N625" s="8">
        <f t="shared" si="91"/>
        <v>100</v>
      </c>
      <c r="O625" s="8">
        <f t="shared" si="92"/>
        <v>50</v>
      </c>
      <c r="P625" s="8">
        <f t="shared" si="93"/>
        <v>100</v>
      </c>
      <c r="Q625" s="9">
        <f t="shared" si="94"/>
        <v>57.5</v>
      </c>
      <c r="R625" s="9">
        <f t="shared" si="95"/>
        <v>62.5</v>
      </c>
      <c r="S625" s="9">
        <f t="shared" si="96"/>
        <v>72.5</v>
      </c>
      <c r="T625" s="9">
        <f t="shared" si="97"/>
        <v>62.5</v>
      </c>
      <c r="U625" s="8">
        <f t="shared" si="98"/>
        <v>64.166666666666671</v>
      </c>
      <c r="V625" s="8">
        <f t="shared" si="99"/>
        <v>63.75</v>
      </c>
    </row>
    <row r="626" spans="1:22" ht="13.5" x14ac:dyDescent="0.25">
      <c r="A626" s="3">
        <f>RSI!A626</f>
        <v>42915</v>
      </c>
      <c r="B626" s="2">
        <f>RSI!B626</f>
        <v>3.1556000000000002</v>
      </c>
      <c r="C626" s="2">
        <f>RSI!I626</f>
        <v>77.921765134481291</v>
      </c>
      <c r="D626" s="2">
        <f>MACD!E626</f>
        <v>-0.15064203122392339</v>
      </c>
      <c r="E626" s="2">
        <f>MACD!F626</f>
        <v>-8.4766109118415353E-2</v>
      </c>
      <c r="F626" s="2">
        <f>'Moving Avg'!D626</f>
        <v>3.1356600000000001</v>
      </c>
      <c r="G626" s="2">
        <f>'Moving Avg'!F626</f>
        <v>2.8347699999999998</v>
      </c>
      <c r="H626" s="2">
        <f>'Moving Avg'!G626</f>
        <v>2.6713499999999999</v>
      </c>
      <c r="I626" s="2">
        <f>'Moving Avg'!H626</f>
        <v>2.1432559999999996</v>
      </c>
      <c r="J626" s="6" t="str">
        <f>OBV!F626</f>
        <v>BULLISH</v>
      </c>
      <c r="K626" s="6" t="str">
        <f>OBV!G626</f>
        <v>STRONG</v>
      </c>
      <c r="L626" s="6" t="str">
        <f>OBV!H626</f>
        <v>CONFIRMED BULLISH</v>
      </c>
      <c r="M626" s="8">
        <f t="shared" si="90"/>
        <v>0</v>
      </c>
      <c r="N626" s="8">
        <f t="shared" si="91"/>
        <v>100</v>
      </c>
      <c r="O626" s="8">
        <f t="shared" si="92"/>
        <v>50</v>
      </c>
      <c r="P626" s="8">
        <f t="shared" si="93"/>
        <v>100</v>
      </c>
      <c r="Q626" s="9">
        <f t="shared" si="94"/>
        <v>57.5</v>
      </c>
      <c r="R626" s="9">
        <f t="shared" si="95"/>
        <v>62.5</v>
      </c>
      <c r="S626" s="9">
        <f t="shared" si="96"/>
        <v>72.5</v>
      </c>
      <c r="T626" s="9">
        <f t="shared" si="97"/>
        <v>62.5</v>
      </c>
      <c r="U626" s="8">
        <f t="shared" si="98"/>
        <v>64.166666666666671</v>
      </c>
      <c r="V626" s="8">
        <f t="shared" si="99"/>
        <v>63.75</v>
      </c>
    </row>
    <row r="627" spans="1:22" ht="13.5" x14ac:dyDescent="0.25">
      <c r="A627" s="3">
        <f>RSI!A627</f>
        <v>42916</v>
      </c>
      <c r="B627" s="2">
        <f>RSI!B627</f>
        <v>3.1497000000000002</v>
      </c>
      <c r="C627" s="2">
        <f>RSI!I627</f>
        <v>77.133140472547396</v>
      </c>
      <c r="D627" s="2">
        <f>MACD!E627</f>
        <v>-0.16060068435884656</v>
      </c>
      <c r="E627" s="2">
        <f>MACD!F627</f>
        <v>-9.9933024166501599E-2</v>
      </c>
      <c r="F627" s="2">
        <f>'Moving Avg'!D627</f>
        <v>3.1567599999999998</v>
      </c>
      <c r="G627" s="2">
        <f>'Moving Avg'!F627</f>
        <v>2.8588150000000008</v>
      </c>
      <c r="H627" s="2">
        <f>'Moving Avg'!G627</f>
        <v>2.6888280000000004</v>
      </c>
      <c r="I627" s="2">
        <f>'Moving Avg'!H627</f>
        <v>2.1503824999999996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  <c r="M627" s="8">
        <f t="shared" si="90"/>
        <v>0</v>
      </c>
      <c r="N627" s="8">
        <f t="shared" si="91"/>
        <v>100</v>
      </c>
      <c r="O627" s="8">
        <f t="shared" si="92"/>
        <v>50</v>
      </c>
      <c r="P627" s="8">
        <f t="shared" si="93"/>
        <v>100</v>
      </c>
      <c r="Q627" s="9">
        <f t="shared" si="94"/>
        <v>57.5</v>
      </c>
      <c r="R627" s="9">
        <f t="shared" si="95"/>
        <v>62.5</v>
      </c>
      <c r="S627" s="9">
        <f t="shared" si="96"/>
        <v>72.5</v>
      </c>
      <c r="T627" s="9">
        <f t="shared" si="97"/>
        <v>62.5</v>
      </c>
      <c r="U627" s="8">
        <f t="shared" si="98"/>
        <v>64.166666666666671</v>
      </c>
      <c r="V627" s="8">
        <f t="shared" si="99"/>
        <v>63.75</v>
      </c>
    </row>
    <row r="628" spans="1:22" ht="13.5" x14ac:dyDescent="0.25">
      <c r="A628" s="3">
        <f>RSI!A628</f>
        <v>42919</v>
      </c>
      <c r="B628" s="2">
        <f>RSI!B628</f>
        <v>3.2376999999999998</v>
      </c>
      <c r="C628" s="2">
        <f>RSI!I628</f>
        <v>80.330682155009853</v>
      </c>
      <c r="D628" s="2">
        <f>MACD!E628</f>
        <v>-0.17827597460006706</v>
      </c>
      <c r="E628" s="2">
        <f>MACD!F628</f>
        <v>-0.1156016142532147</v>
      </c>
      <c r="F628" s="2">
        <f>'Moving Avg'!D628</f>
        <v>3.1708399999999997</v>
      </c>
      <c r="G628" s="2">
        <f>'Moving Avg'!F628</f>
        <v>2.8872600000000004</v>
      </c>
      <c r="H628" s="2">
        <f>'Moving Avg'!G628</f>
        <v>2.7075960000000006</v>
      </c>
      <c r="I628" s="2">
        <f>'Moving Avg'!H628</f>
        <v>2.1580659999999994</v>
      </c>
      <c r="J628" s="6" t="str">
        <f>OBV!F628</f>
        <v>BULLISH</v>
      </c>
      <c r="K628" s="6" t="str">
        <f>OBV!G628</f>
        <v>STRONG</v>
      </c>
      <c r="L628" s="6" t="str">
        <f>OBV!H628</f>
        <v>CONFIRMED BULLISH</v>
      </c>
      <c r="M628" s="8">
        <f t="shared" si="90"/>
        <v>0</v>
      </c>
      <c r="N628" s="8">
        <f t="shared" si="91"/>
        <v>100</v>
      </c>
      <c r="O628" s="8">
        <f t="shared" si="92"/>
        <v>50</v>
      </c>
      <c r="P628" s="8">
        <f t="shared" si="93"/>
        <v>100</v>
      </c>
      <c r="Q628" s="9">
        <f t="shared" si="94"/>
        <v>57.5</v>
      </c>
      <c r="R628" s="9">
        <f t="shared" si="95"/>
        <v>62.5</v>
      </c>
      <c r="S628" s="9">
        <f t="shared" si="96"/>
        <v>72.5</v>
      </c>
      <c r="T628" s="9">
        <f t="shared" si="97"/>
        <v>62.5</v>
      </c>
      <c r="U628" s="8">
        <f t="shared" si="98"/>
        <v>64.166666666666671</v>
      </c>
      <c r="V628" s="8">
        <f t="shared" si="99"/>
        <v>63.75</v>
      </c>
    </row>
    <row r="629" spans="1:22" ht="13.5" x14ac:dyDescent="0.25">
      <c r="A629" s="3">
        <f>RSI!A629</f>
        <v>42920</v>
      </c>
      <c r="B629" s="2">
        <f>RSI!B629</f>
        <v>3.2494999999999998</v>
      </c>
      <c r="C629" s="2">
        <f>RSI!I629</f>
        <v>80.719996861350012</v>
      </c>
      <c r="D629" s="2">
        <f>MACD!E629</f>
        <v>-0.19089819943748942</v>
      </c>
      <c r="E629" s="2">
        <f>MACD!F629</f>
        <v>-0.13066093129006967</v>
      </c>
      <c r="F629" s="2">
        <f>'Moving Avg'!D629</f>
        <v>3.1814</v>
      </c>
      <c r="G629" s="2">
        <f>'Moving Avg'!F629</f>
        <v>2.9160049999999993</v>
      </c>
      <c r="H629" s="2">
        <f>'Moving Avg'!G629</f>
        <v>2.7258980000000004</v>
      </c>
      <c r="I629" s="2">
        <f>'Moving Avg'!H629</f>
        <v>2.1656914999999994</v>
      </c>
      <c r="J629" s="6" t="str">
        <f>OBV!F629</f>
        <v>BEARISH</v>
      </c>
      <c r="K629" s="6" t="str">
        <f>OBV!G629</f>
        <v>NEUTRAL</v>
      </c>
      <c r="L629" s="6" t="str">
        <f>OBV!H629</f>
        <v>BEARISH DIVERGENCE</v>
      </c>
      <c r="M629" s="8">
        <f t="shared" si="90"/>
        <v>0</v>
      </c>
      <c r="N629" s="8">
        <f t="shared" si="91"/>
        <v>100</v>
      </c>
      <c r="O629" s="8">
        <f t="shared" si="92"/>
        <v>50</v>
      </c>
      <c r="P629" s="8">
        <f t="shared" si="93"/>
        <v>16.5</v>
      </c>
      <c r="Q629" s="9">
        <f t="shared" si="94"/>
        <v>44.975000000000001</v>
      </c>
      <c r="R629" s="9">
        <f t="shared" si="95"/>
        <v>41.625</v>
      </c>
      <c r="S629" s="9">
        <f t="shared" si="96"/>
        <v>34.924999999999997</v>
      </c>
      <c r="T629" s="9">
        <f t="shared" si="97"/>
        <v>41.625</v>
      </c>
      <c r="U629" s="8">
        <f t="shared" si="98"/>
        <v>40.508333333333333</v>
      </c>
      <c r="V629" s="8">
        <f t="shared" si="99"/>
        <v>40.787499999999994</v>
      </c>
    </row>
    <row r="630" spans="1:22" ht="13.5" x14ac:dyDescent="0.25">
      <c r="A630" s="3">
        <f>RSI!A630</f>
        <v>42921</v>
      </c>
      <c r="B630" s="2">
        <f>RSI!B630</f>
        <v>3.3081</v>
      </c>
      <c r="C630" s="2">
        <f>RSI!I630</f>
        <v>82.565525023387977</v>
      </c>
      <c r="D630" s="2">
        <f>MACD!E630</f>
        <v>-0.20172531918831904</v>
      </c>
      <c r="E630" s="2">
        <f>MACD!F630</f>
        <v>-0.14487380886971957</v>
      </c>
      <c r="F630" s="2">
        <f>'Moving Avg'!D630</f>
        <v>3.2201200000000001</v>
      </c>
      <c r="G630" s="2">
        <f>'Moving Avg'!F630</f>
        <v>2.9482650000000001</v>
      </c>
      <c r="H630" s="2">
        <f>'Moving Avg'!G630</f>
        <v>2.7445500000000012</v>
      </c>
      <c r="I630" s="2">
        <f>'Moving Avg'!H630</f>
        <v>2.1734339999999999</v>
      </c>
      <c r="J630" s="6" t="str">
        <f>OBV!F630</f>
        <v>BULLISH</v>
      </c>
      <c r="K630" s="6" t="str">
        <f>OBV!G630</f>
        <v>STRONG</v>
      </c>
      <c r="L630" s="6" t="str">
        <f>OBV!H630</f>
        <v>CONFIRMED BULLISH</v>
      </c>
      <c r="M630" s="8">
        <f t="shared" si="90"/>
        <v>0</v>
      </c>
      <c r="N630" s="8">
        <f t="shared" si="91"/>
        <v>100</v>
      </c>
      <c r="O630" s="8">
        <f t="shared" si="92"/>
        <v>50</v>
      </c>
      <c r="P630" s="8">
        <f t="shared" si="93"/>
        <v>100</v>
      </c>
      <c r="Q630" s="9">
        <f t="shared" si="94"/>
        <v>57.5</v>
      </c>
      <c r="R630" s="9">
        <f t="shared" si="95"/>
        <v>62.5</v>
      </c>
      <c r="S630" s="9">
        <f t="shared" si="96"/>
        <v>72.5</v>
      </c>
      <c r="T630" s="9">
        <f t="shared" si="97"/>
        <v>62.5</v>
      </c>
      <c r="U630" s="8">
        <f t="shared" si="98"/>
        <v>64.166666666666671</v>
      </c>
      <c r="V630" s="8">
        <f t="shared" si="99"/>
        <v>63.75</v>
      </c>
    </row>
    <row r="631" spans="1:22" ht="13.5" x14ac:dyDescent="0.25">
      <c r="A631" s="3">
        <f>RSI!A631</f>
        <v>42922</v>
      </c>
      <c r="B631" s="2">
        <f>RSI!B631</f>
        <v>3.5074999999999998</v>
      </c>
      <c r="C631" s="2">
        <f>RSI!I631</f>
        <v>87.092961791438668</v>
      </c>
      <c r="D631" s="2">
        <f>MACD!E631</f>
        <v>-0.21080667717898827</v>
      </c>
      <c r="E631" s="2">
        <f>MACD!F631</f>
        <v>-0.15806038253157331</v>
      </c>
      <c r="F631" s="2">
        <f>'Moving Avg'!D631</f>
        <v>3.2904999999999993</v>
      </c>
      <c r="G631" s="2">
        <f>'Moving Avg'!F631</f>
        <v>2.9901999999999997</v>
      </c>
      <c r="H631" s="2">
        <f>'Moving Avg'!G631</f>
        <v>2.7671900000000007</v>
      </c>
      <c r="I631" s="2">
        <f>'Moving Avg'!H631</f>
        <v>2.1822319999999995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  <c r="M631" s="8">
        <f t="shared" si="90"/>
        <v>0</v>
      </c>
      <c r="N631" s="8">
        <f t="shared" si="91"/>
        <v>100</v>
      </c>
      <c r="O631" s="8">
        <f t="shared" si="92"/>
        <v>50</v>
      </c>
      <c r="P631" s="8">
        <f t="shared" si="93"/>
        <v>100</v>
      </c>
      <c r="Q631" s="9">
        <f t="shared" si="94"/>
        <v>57.5</v>
      </c>
      <c r="R631" s="9">
        <f t="shared" si="95"/>
        <v>62.5</v>
      </c>
      <c r="S631" s="9">
        <f t="shared" si="96"/>
        <v>72.5</v>
      </c>
      <c r="T631" s="9">
        <f t="shared" si="97"/>
        <v>62.5</v>
      </c>
      <c r="U631" s="8">
        <f t="shared" si="98"/>
        <v>64.166666666666671</v>
      </c>
      <c r="V631" s="8">
        <f t="shared" si="99"/>
        <v>63.75</v>
      </c>
    </row>
    <row r="632" spans="1:22" ht="13.5" x14ac:dyDescent="0.25">
      <c r="A632" s="3">
        <f>RSI!A632</f>
        <v>42923</v>
      </c>
      <c r="B632" s="2">
        <f>RSI!B632</f>
        <v>3.5661999999999998</v>
      </c>
      <c r="C632" s="2">
        <f>RSI!I632</f>
        <v>88.074730849157149</v>
      </c>
      <c r="D632" s="2">
        <f>MACD!E632</f>
        <v>-0.21261165364257284</v>
      </c>
      <c r="E632" s="2">
        <f>MACD!F632</f>
        <v>-0.16897063675377325</v>
      </c>
      <c r="F632" s="2">
        <f>'Moving Avg'!D632</f>
        <v>3.3738000000000001</v>
      </c>
      <c r="G632" s="2">
        <f>'Moving Avg'!F632</f>
        <v>3.0350700000000002</v>
      </c>
      <c r="H632" s="2">
        <f>'Moving Avg'!G632</f>
        <v>2.7907700000000006</v>
      </c>
      <c r="I632" s="2">
        <f>'Moving Avg'!H632</f>
        <v>2.1913234999999993</v>
      </c>
      <c r="J632" s="6" t="str">
        <f>OBV!F632</f>
        <v>BULLISH</v>
      </c>
      <c r="K632" s="6" t="str">
        <f>OBV!G632</f>
        <v>STRONG</v>
      </c>
      <c r="L632" s="6" t="str">
        <f>OBV!H632</f>
        <v>CONFIRMED BULLISH</v>
      </c>
      <c r="M632" s="8">
        <f t="shared" si="90"/>
        <v>0</v>
      </c>
      <c r="N632" s="8">
        <f t="shared" si="91"/>
        <v>100</v>
      </c>
      <c r="O632" s="8">
        <f t="shared" si="92"/>
        <v>50</v>
      </c>
      <c r="P632" s="8">
        <f t="shared" si="93"/>
        <v>100</v>
      </c>
      <c r="Q632" s="9">
        <f t="shared" si="94"/>
        <v>57.5</v>
      </c>
      <c r="R632" s="9">
        <f t="shared" si="95"/>
        <v>62.5</v>
      </c>
      <c r="S632" s="9">
        <f t="shared" si="96"/>
        <v>72.5</v>
      </c>
      <c r="T632" s="9">
        <f t="shared" si="97"/>
        <v>62.5</v>
      </c>
      <c r="U632" s="8">
        <f t="shared" si="98"/>
        <v>64.166666666666671</v>
      </c>
      <c r="V632" s="8">
        <f t="shared" si="99"/>
        <v>63.75</v>
      </c>
    </row>
    <row r="633" spans="1:22" ht="13.5" x14ac:dyDescent="0.25">
      <c r="A633" s="3">
        <f>RSI!A633</f>
        <v>42926</v>
      </c>
      <c r="B633" s="2">
        <f>RSI!B633</f>
        <v>3.5895999999999999</v>
      </c>
      <c r="C633" s="2">
        <f>RSI!I633</f>
        <v>88.451832352898961</v>
      </c>
      <c r="D633" s="2">
        <f>MACD!E633</f>
        <v>-0.20034647390728955</v>
      </c>
      <c r="E633" s="2">
        <f>MACD!F633</f>
        <v>-0.17524580418447649</v>
      </c>
      <c r="F633" s="2">
        <f>'Moving Avg'!D633</f>
        <v>3.4441800000000002</v>
      </c>
      <c r="G633" s="2">
        <f>'Moving Avg'!F633</f>
        <v>3.0817000000000001</v>
      </c>
      <c r="H633" s="2">
        <f>'Moving Avg'!G633</f>
        <v>2.8148180000000003</v>
      </c>
      <c r="I633" s="2">
        <f>'Moving Avg'!H633</f>
        <v>2.2005319999999999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  <c r="M633" s="8">
        <f t="shared" si="90"/>
        <v>0</v>
      </c>
      <c r="N633" s="8">
        <f t="shared" si="91"/>
        <v>100</v>
      </c>
      <c r="O633" s="8">
        <f t="shared" si="92"/>
        <v>50</v>
      </c>
      <c r="P633" s="8">
        <f t="shared" si="93"/>
        <v>100</v>
      </c>
      <c r="Q633" s="9">
        <f t="shared" si="94"/>
        <v>57.5</v>
      </c>
      <c r="R633" s="9">
        <f t="shared" si="95"/>
        <v>62.5</v>
      </c>
      <c r="S633" s="9">
        <f t="shared" si="96"/>
        <v>72.5</v>
      </c>
      <c r="T633" s="9">
        <f t="shared" si="97"/>
        <v>62.5</v>
      </c>
      <c r="U633" s="8">
        <f t="shared" si="98"/>
        <v>64.166666666666671</v>
      </c>
      <c r="V633" s="8">
        <f t="shared" si="99"/>
        <v>63.75</v>
      </c>
    </row>
    <row r="634" spans="1:22" ht="13.5" x14ac:dyDescent="0.25">
      <c r="A634" s="3">
        <f>RSI!A634</f>
        <v>42927</v>
      </c>
      <c r="B634" s="2">
        <f>RSI!B634</f>
        <v>3.5486</v>
      </c>
      <c r="C634" s="2">
        <f>RSI!I634</f>
        <v>83.471254882248473</v>
      </c>
      <c r="D634" s="2">
        <f>MACD!E634</f>
        <v>-0.18570627355734004</v>
      </c>
      <c r="E634" s="2">
        <f>MACD!F634</f>
        <v>-0.1773378980590492</v>
      </c>
      <c r="F634" s="2">
        <f>'Moving Avg'!D634</f>
        <v>3.504</v>
      </c>
      <c r="G634" s="2">
        <f>'Moving Avg'!F634</f>
        <v>3.124225</v>
      </c>
      <c r="H634" s="2">
        <f>'Moving Avg'!G634</f>
        <v>2.8374580000000003</v>
      </c>
      <c r="I634" s="2">
        <f>'Moving Avg'!H634</f>
        <v>2.2095060000000002</v>
      </c>
      <c r="J634" s="6" t="str">
        <f>OBV!F634</f>
        <v>BULLISH</v>
      </c>
      <c r="K634" s="6" t="str">
        <f>OBV!G634</f>
        <v>STRONG</v>
      </c>
      <c r="L634" s="6" t="str">
        <f>OBV!H634</f>
        <v>CONFIRMED BULLISH</v>
      </c>
      <c r="M634" s="8">
        <f t="shared" si="90"/>
        <v>0</v>
      </c>
      <c r="N634" s="8">
        <f t="shared" si="91"/>
        <v>45</v>
      </c>
      <c r="O634" s="8">
        <f t="shared" si="92"/>
        <v>50</v>
      </c>
      <c r="P634" s="8">
        <f t="shared" si="93"/>
        <v>100</v>
      </c>
      <c r="Q634" s="9">
        <f t="shared" si="94"/>
        <v>38.25</v>
      </c>
      <c r="R634" s="9">
        <f t="shared" si="95"/>
        <v>51.5</v>
      </c>
      <c r="S634" s="9">
        <f t="shared" si="96"/>
        <v>64.25</v>
      </c>
      <c r="T634" s="9">
        <f t="shared" si="97"/>
        <v>48.75</v>
      </c>
      <c r="U634" s="8">
        <f t="shared" si="98"/>
        <v>51.333333333333336</v>
      </c>
      <c r="V634" s="8">
        <f t="shared" si="99"/>
        <v>50.6875</v>
      </c>
    </row>
    <row r="635" spans="1:22" ht="13.5" x14ac:dyDescent="0.25">
      <c r="A635" s="3">
        <f>RSI!A635</f>
        <v>42928</v>
      </c>
      <c r="B635" s="2">
        <f>RSI!B635</f>
        <v>3.5192999999999999</v>
      </c>
      <c r="C635" s="2">
        <f>RSI!I635</f>
        <v>80.004250629855321</v>
      </c>
      <c r="D635" s="2">
        <f>MACD!E635</f>
        <v>-0.18660576019419084</v>
      </c>
      <c r="E635" s="2">
        <f>MACD!F635</f>
        <v>-0.17919147048607756</v>
      </c>
      <c r="F635" s="2">
        <f>'Moving Avg'!D635</f>
        <v>3.5462400000000001</v>
      </c>
      <c r="G635" s="2">
        <f>'Moving Avg'!F635</f>
        <v>3.16235</v>
      </c>
      <c r="H635" s="2">
        <f>'Moving Avg'!G635</f>
        <v>2.8591600000000001</v>
      </c>
      <c r="I635" s="2">
        <f>'Moving Avg'!H635</f>
        <v>2.2183335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  <c r="M635" s="8">
        <f t="shared" si="90"/>
        <v>0</v>
      </c>
      <c r="N635" s="8">
        <f t="shared" si="91"/>
        <v>45</v>
      </c>
      <c r="O635" s="8">
        <f t="shared" si="92"/>
        <v>50</v>
      </c>
      <c r="P635" s="8">
        <f t="shared" si="93"/>
        <v>100</v>
      </c>
      <c r="Q635" s="9">
        <f t="shared" si="94"/>
        <v>38.25</v>
      </c>
      <c r="R635" s="9">
        <f t="shared" si="95"/>
        <v>51.5</v>
      </c>
      <c r="S635" s="9">
        <f t="shared" si="96"/>
        <v>64.25</v>
      </c>
      <c r="T635" s="9">
        <f t="shared" si="97"/>
        <v>48.75</v>
      </c>
      <c r="U635" s="8">
        <f t="shared" si="98"/>
        <v>51.333333333333336</v>
      </c>
      <c r="V635" s="8">
        <f t="shared" si="99"/>
        <v>50.6875</v>
      </c>
    </row>
    <row r="636" spans="1:22" ht="13.5" x14ac:dyDescent="0.25">
      <c r="A636" s="3">
        <f>RSI!A636</f>
        <v>42929</v>
      </c>
      <c r="B636" s="2">
        <f>RSI!B636</f>
        <v>3.4841000000000002</v>
      </c>
      <c r="C636" s="2">
        <f>RSI!I636</f>
        <v>75.924272835774275</v>
      </c>
      <c r="D636" s="2">
        <f>MACD!E636</f>
        <v>-0.18086654590460993</v>
      </c>
      <c r="E636" s="2">
        <f>MACD!F636</f>
        <v>-0.17952648556978404</v>
      </c>
      <c r="F636" s="2">
        <f>'Moving Avg'!D636</f>
        <v>3.5415599999999996</v>
      </c>
      <c r="G636" s="2">
        <f>'Moving Avg'!F636</f>
        <v>3.1993049999999998</v>
      </c>
      <c r="H636" s="2">
        <f>'Moving Avg'!G636</f>
        <v>2.8794560000000002</v>
      </c>
      <c r="I636" s="2">
        <f>'Moving Avg'!H636</f>
        <v>2.2270729999999999</v>
      </c>
      <c r="J636" s="6" t="str">
        <f>OBV!F636</f>
        <v>BULLISH</v>
      </c>
      <c r="K636" s="6" t="str">
        <f>OBV!G636</f>
        <v>STRONG</v>
      </c>
      <c r="L636" s="6" t="str">
        <f>OBV!H636</f>
        <v>BULLISH DIVERGENCE</v>
      </c>
      <c r="M636" s="8">
        <f t="shared" si="90"/>
        <v>0</v>
      </c>
      <c r="N636" s="8">
        <f t="shared" si="91"/>
        <v>45</v>
      </c>
      <c r="O636" s="8">
        <f t="shared" si="92"/>
        <v>50</v>
      </c>
      <c r="P636" s="8">
        <f t="shared" si="93"/>
        <v>83</v>
      </c>
      <c r="Q636" s="9">
        <f t="shared" si="94"/>
        <v>35.700000000000003</v>
      </c>
      <c r="R636" s="9">
        <f t="shared" si="95"/>
        <v>47.25</v>
      </c>
      <c r="S636" s="9">
        <f t="shared" si="96"/>
        <v>56.6</v>
      </c>
      <c r="T636" s="9">
        <f t="shared" si="97"/>
        <v>44.5</v>
      </c>
      <c r="U636" s="8">
        <f t="shared" si="98"/>
        <v>46.516666666666673</v>
      </c>
      <c r="V636" s="8">
        <f t="shared" si="99"/>
        <v>46.012500000000003</v>
      </c>
    </row>
    <row r="637" spans="1:22" ht="13.5" x14ac:dyDescent="0.25">
      <c r="A637" s="3">
        <f>RSI!A637</f>
        <v>42930</v>
      </c>
      <c r="B637" s="2">
        <f>RSI!B637</f>
        <v>3.5017</v>
      </c>
      <c r="C637" s="2">
        <f>RSI!I637</f>
        <v>76.567721560836645</v>
      </c>
      <c r="D637" s="2">
        <f>MACD!E637</f>
        <v>-0.18026383902924525</v>
      </c>
      <c r="E637" s="2">
        <f>MACD!F637</f>
        <v>-0.17967395626167632</v>
      </c>
      <c r="F637" s="2">
        <f>'Moving Avg'!D637</f>
        <v>3.5286599999999999</v>
      </c>
      <c r="G637" s="2">
        <f>'Moving Avg'!F637</f>
        <v>3.2356700000000003</v>
      </c>
      <c r="H637" s="2">
        <f>'Moving Avg'!G637</f>
        <v>2.8992819999999999</v>
      </c>
      <c r="I637" s="2">
        <f>'Moving Avg'!H637</f>
        <v>2.2358715000000005</v>
      </c>
      <c r="J637" s="6" t="str">
        <f>OBV!F637</f>
        <v>BULLISH</v>
      </c>
      <c r="K637" s="6" t="str">
        <f>OBV!G637</f>
        <v>NEUTRAL</v>
      </c>
      <c r="L637" s="6" t="str">
        <f>OBV!H637</f>
        <v>BULLISH DIVERGENCE</v>
      </c>
      <c r="M637" s="8">
        <f t="shared" si="90"/>
        <v>0</v>
      </c>
      <c r="N637" s="8">
        <f t="shared" si="91"/>
        <v>45</v>
      </c>
      <c r="O637" s="8">
        <f t="shared" si="92"/>
        <v>50</v>
      </c>
      <c r="P637" s="8">
        <f t="shared" si="93"/>
        <v>66.5</v>
      </c>
      <c r="Q637" s="9">
        <f t="shared" si="94"/>
        <v>33.225000000000001</v>
      </c>
      <c r="R637" s="9">
        <f t="shared" si="95"/>
        <v>43.125</v>
      </c>
      <c r="S637" s="9">
        <f t="shared" si="96"/>
        <v>49.174999999999997</v>
      </c>
      <c r="T637" s="9">
        <f t="shared" si="97"/>
        <v>40.375</v>
      </c>
      <c r="U637" s="8">
        <f t="shared" si="98"/>
        <v>41.841666666666661</v>
      </c>
      <c r="V637" s="8">
        <f t="shared" si="99"/>
        <v>41.474999999999994</v>
      </c>
    </row>
    <row r="638" spans="1:22" ht="13.5" x14ac:dyDescent="0.25">
      <c r="A638" s="3">
        <f>RSI!A638</f>
        <v>42933</v>
      </c>
      <c r="B638" s="2">
        <f>RSI!B638</f>
        <v>3.4958</v>
      </c>
      <c r="C638" s="2">
        <f>RSI!I638</f>
        <v>75.836019816782823</v>
      </c>
      <c r="D638" s="2">
        <f>MACD!E638</f>
        <v>-0.16777324145989425</v>
      </c>
      <c r="E638" s="2">
        <f>MACD!F638</f>
        <v>-0.17729381330131991</v>
      </c>
      <c r="F638" s="2">
        <f>'Moving Avg'!D638</f>
        <v>3.5098999999999996</v>
      </c>
      <c r="G638" s="2">
        <f>'Moving Avg'!F638</f>
        <v>3.2720350000000002</v>
      </c>
      <c r="H638" s="2">
        <f>'Moving Avg'!G638</f>
        <v>2.9187560000000001</v>
      </c>
      <c r="I638" s="2">
        <f>'Moving Avg'!H638</f>
        <v>2.244875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0"/>
        <v>0</v>
      </c>
      <c r="N638" s="8">
        <f t="shared" si="91"/>
        <v>0</v>
      </c>
      <c r="O638" s="8">
        <f t="shared" si="92"/>
        <v>50</v>
      </c>
      <c r="P638" s="8">
        <f t="shared" si="93"/>
        <v>16.5</v>
      </c>
      <c r="Q638" s="9">
        <f t="shared" si="94"/>
        <v>9.9749999999999996</v>
      </c>
      <c r="R638" s="9">
        <f t="shared" si="95"/>
        <v>21.625</v>
      </c>
      <c r="S638" s="9">
        <f t="shared" si="96"/>
        <v>19.925000000000001</v>
      </c>
      <c r="T638" s="9">
        <f t="shared" si="97"/>
        <v>16.625</v>
      </c>
      <c r="U638" s="8">
        <f t="shared" si="98"/>
        <v>17.175000000000001</v>
      </c>
      <c r="V638" s="8">
        <f t="shared" si="99"/>
        <v>17.037500000000001</v>
      </c>
    </row>
    <row r="639" spans="1:22" ht="13.5" x14ac:dyDescent="0.25">
      <c r="A639" s="3">
        <f>RSI!A639</f>
        <v>42934</v>
      </c>
      <c r="B639" s="2">
        <f>RSI!B639</f>
        <v>3.4605999999999999</v>
      </c>
      <c r="C639" s="2">
        <f>RSI!I639</f>
        <v>71.449092694896308</v>
      </c>
      <c r="D639" s="2">
        <f>MACD!E639</f>
        <v>-0.15459373349006134</v>
      </c>
      <c r="E639" s="2">
        <f>MACD!F639</f>
        <v>-0.1727537973390682</v>
      </c>
      <c r="F639" s="2">
        <f>'Moving Avg'!D639</f>
        <v>3.4923000000000002</v>
      </c>
      <c r="G639" s="2">
        <f>'Moving Avg'!F639</f>
        <v>3.3048799999999998</v>
      </c>
      <c r="H639" s="2">
        <f>'Moving Avg'!G639</f>
        <v>2.9363519999999999</v>
      </c>
      <c r="I639" s="2">
        <f>'Moving Avg'!H639</f>
        <v>2.2536145000000003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0"/>
        <v>0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9.9749999999999996</v>
      </c>
      <c r="R639" s="9">
        <f t="shared" si="95"/>
        <v>21.625</v>
      </c>
      <c r="S639" s="9">
        <f t="shared" si="96"/>
        <v>19.925000000000001</v>
      </c>
      <c r="T639" s="9">
        <f t="shared" si="97"/>
        <v>16.625</v>
      </c>
      <c r="U639" s="8">
        <f t="shared" si="98"/>
        <v>17.175000000000001</v>
      </c>
      <c r="V639" s="8">
        <f t="shared" si="99"/>
        <v>17.037500000000001</v>
      </c>
    </row>
    <row r="640" spans="1:22" ht="13.5" x14ac:dyDescent="0.25">
      <c r="A640" s="3">
        <f>RSI!A640</f>
        <v>42935</v>
      </c>
      <c r="B640" s="2">
        <f>RSI!B640</f>
        <v>3.4841000000000002</v>
      </c>
      <c r="C640" s="2">
        <f>RSI!I640</f>
        <v>72.589126289172398</v>
      </c>
      <c r="D640" s="2">
        <f>MACD!E640</f>
        <v>-0.13763721034002074</v>
      </c>
      <c r="E640" s="2">
        <f>MACD!F640</f>
        <v>-0.16573047993925871</v>
      </c>
      <c r="F640" s="2">
        <f>'Moving Avg'!D640</f>
        <v>3.4852600000000002</v>
      </c>
      <c r="G640" s="2">
        <f>'Moving Avg'!F640</f>
        <v>3.3368499999999996</v>
      </c>
      <c r="H640" s="2">
        <f>'Moving Avg'!G640</f>
        <v>2.9524240000000002</v>
      </c>
      <c r="I640" s="2">
        <f>'Moving Avg'!H640</f>
        <v>2.2625300000000004</v>
      </c>
      <c r="J640" s="6" t="str">
        <f>OBV!F640</f>
        <v>BULLISH</v>
      </c>
      <c r="K640" s="6" t="str">
        <f>OBV!G640</f>
        <v>NEUTRAL</v>
      </c>
      <c r="L640" s="6" t="str">
        <f>OBV!H640</f>
        <v>BULLISH DIVERGENCE</v>
      </c>
      <c r="M640" s="8">
        <f t="shared" si="90"/>
        <v>0</v>
      </c>
      <c r="N640" s="8">
        <f t="shared" si="91"/>
        <v>0</v>
      </c>
      <c r="O640" s="8">
        <f t="shared" si="92"/>
        <v>50</v>
      </c>
      <c r="P640" s="8">
        <f t="shared" si="93"/>
        <v>66.5</v>
      </c>
      <c r="Q640" s="9">
        <f t="shared" si="94"/>
        <v>17.475000000000001</v>
      </c>
      <c r="R640" s="9">
        <f t="shared" si="95"/>
        <v>34.125</v>
      </c>
      <c r="S640" s="9">
        <f t="shared" si="96"/>
        <v>42.424999999999997</v>
      </c>
      <c r="T640" s="9">
        <f t="shared" si="97"/>
        <v>29.125</v>
      </c>
      <c r="U640" s="8">
        <f t="shared" si="98"/>
        <v>31.341666666666669</v>
      </c>
      <c r="V640" s="8">
        <f t="shared" si="99"/>
        <v>30.787500000000001</v>
      </c>
    </row>
    <row r="641" spans="1:22" ht="13.5" x14ac:dyDescent="0.25">
      <c r="A641" s="3">
        <f>RSI!A641</f>
        <v>42936</v>
      </c>
      <c r="B641" s="2">
        <f>RSI!B641</f>
        <v>3.4605999999999999</v>
      </c>
      <c r="C641" s="2">
        <f>RSI!I641</f>
        <v>69.596385494925599</v>
      </c>
      <c r="D641" s="2">
        <f>MACD!E641</f>
        <v>-9.2371704050500991E-2</v>
      </c>
      <c r="E641" s="2">
        <f>MACD!F641</f>
        <v>-0.15105872476150717</v>
      </c>
      <c r="F641" s="2">
        <f>'Moving Avg'!D641</f>
        <v>3.4805599999999997</v>
      </c>
      <c r="G641" s="2">
        <f>'Moving Avg'!F641</f>
        <v>3.3620700000000001</v>
      </c>
      <c r="H641" s="2">
        <f>'Moving Avg'!G641</f>
        <v>2.9670880000000004</v>
      </c>
      <c r="I641" s="2">
        <f>'Moving Avg'!H641</f>
        <v>2.2711520000000003</v>
      </c>
      <c r="J641" s="6" t="str">
        <f>OBV!F641</f>
        <v>BULLISH</v>
      </c>
      <c r="K641" s="6" t="str">
        <f>OBV!G641</f>
        <v>STRONG</v>
      </c>
      <c r="L641" s="6" t="str">
        <f>OBV!H641</f>
        <v>BULLISH DIVERGENCE</v>
      </c>
      <c r="M641" s="8">
        <f t="shared" si="90"/>
        <v>25</v>
      </c>
      <c r="N641" s="8">
        <f t="shared" si="91"/>
        <v>0</v>
      </c>
      <c r="O641" s="8">
        <f t="shared" si="92"/>
        <v>50</v>
      </c>
      <c r="P641" s="8">
        <f t="shared" si="93"/>
        <v>83</v>
      </c>
      <c r="Q641" s="9">
        <f t="shared" si="94"/>
        <v>28.7</v>
      </c>
      <c r="R641" s="9">
        <f t="shared" si="95"/>
        <v>43.25</v>
      </c>
      <c r="S641" s="9">
        <f t="shared" si="96"/>
        <v>53.6</v>
      </c>
      <c r="T641" s="9">
        <f t="shared" si="97"/>
        <v>39.5</v>
      </c>
      <c r="U641" s="8">
        <f t="shared" si="98"/>
        <v>41.85</v>
      </c>
      <c r="V641" s="8">
        <f t="shared" si="99"/>
        <v>41.262500000000003</v>
      </c>
    </row>
    <row r="642" spans="1:22" ht="13.5" x14ac:dyDescent="0.25">
      <c r="A642" s="3">
        <f>RSI!A642</f>
        <v>42937</v>
      </c>
      <c r="B642" s="2">
        <f>RSI!B642</f>
        <v>3.3725999999999998</v>
      </c>
      <c r="C642" s="2">
        <f>RSI!I642</f>
        <v>59.674664431309942</v>
      </c>
      <c r="D642" s="2">
        <f>MACD!E642</f>
        <v>-3.9770846370103197E-2</v>
      </c>
      <c r="E642" s="2">
        <f>MACD!F642</f>
        <v>-0.12880114908322637</v>
      </c>
      <c r="F642" s="2">
        <f>'Moving Avg'!D642</f>
        <v>3.4547399999999997</v>
      </c>
      <c r="G642" s="2">
        <f>'Moving Avg'!F642</f>
        <v>3.3784900000000002</v>
      </c>
      <c r="H642" s="2">
        <f>'Moving Avg'!G642</f>
        <v>2.9805780000000004</v>
      </c>
      <c r="I642" s="2">
        <f>'Moving Avg'!H642</f>
        <v>2.2795100000000001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18.725000000000001</v>
      </c>
      <c r="R642" s="9">
        <f t="shared" si="95"/>
        <v>26.625</v>
      </c>
      <c r="S642" s="9">
        <f t="shared" si="96"/>
        <v>23.675000000000001</v>
      </c>
      <c r="T642" s="9">
        <f t="shared" si="97"/>
        <v>22.875</v>
      </c>
      <c r="U642" s="8">
        <f t="shared" si="98"/>
        <v>23.008333333333336</v>
      </c>
      <c r="V642" s="8">
        <f t="shared" si="99"/>
        <v>22.975000000000001</v>
      </c>
    </row>
    <row r="643" spans="1:22" ht="13.5" x14ac:dyDescent="0.25">
      <c r="A643" s="3">
        <f>RSI!A643</f>
        <v>42940</v>
      </c>
      <c r="B643" s="2">
        <f>RSI!B643</f>
        <v>3.3902000000000001</v>
      </c>
      <c r="C643" s="2">
        <f>RSI!I643</f>
        <v>60.875983687653445</v>
      </c>
      <c r="D643" s="2">
        <f>MACD!E643</f>
        <v>6.3964449335718321E-3</v>
      </c>
      <c r="E643" s="2">
        <f>MACD!F643</f>
        <v>-0.10176163027986673</v>
      </c>
      <c r="F643" s="2">
        <f>'Moving Avg'!D643</f>
        <v>3.4336200000000003</v>
      </c>
      <c r="G643" s="2">
        <f>'Moving Avg'!F643</f>
        <v>3.3896349999999997</v>
      </c>
      <c r="H643" s="2">
        <f>'Moving Avg'!G643</f>
        <v>2.9955939999999996</v>
      </c>
      <c r="I643" s="2">
        <f>'Moving Avg'!H643</f>
        <v>2.2878095000000003</v>
      </c>
      <c r="J643" s="6" t="str">
        <f>OBV!F643</f>
        <v>BULLISH</v>
      </c>
      <c r="K643" s="6" t="str">
        <f>OBV!G643</f>
        <v>NEUTRAL</v>
      </c>
      <c r="L643" s="6" t="str">
        <f>OBV!H643</f>
        <v>BULLISH DIVERGENCE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66.5</v>
      </c>
      <c r="Q643" s="9">
        <f t="shared" ref="Q643:Q706" si="104">0.35*M643+N643*0.35+O643*0.15+P643*0.15</f>
        <v>26.225000000000001</v>
      </c>
      <c r="R643" s="9">
        <f t="shared" ref="R643:R706" si="105">M643*0.2+N643*0.2+O643*0.35+P643*0.25</f>
        <v>39.125</v>
      </c>
      <c r="S643" s="9">
        <f t="shared" ref="S643:S706" si="106">M643*0.15+N643*0.15+O643*0.25+P643*0.45</f>
        <v>46.174999999999997</v>
      </c>
      <c r="T643" s="9">
        <f t="shared" ref="T643:T706" si="107">0.25*SUM(M643:P643)</f>
        <v>35.375</v>
      </c>
      <c r="U643" s="8">
        <f t="shared" ref="U643:U706" si="108">SUM(Q643:S643)/3</f>
        <v>37.174999999999997</v>
      </c>
      <c r="V643" s="8">
        <f t="shared" ref="V643:V706" si="109">SUM(Q643:T643)/4</f>
        <v>36.724999999999994</v>
      </c>
    </row>
    <row r="644" spans="1:22" ht="13.5" x14ac:dyDescent="0.25">
      <c r="A644" s="3">
        <f>RSI!A644</f>
        <v>42942</v>
      </c>
      <c r="B644" s="2">
        <f>RSI!B644</f>
        <v>3.3784999999999998</v>
      </c>
      <c r="C644" s="2">
        <f>RSI!I644</f>
        <v>59.604767759253939</v>
      </c>
      <c r="D644" s="2">
        <f>MACD!E644</f>
        <v>3.9325844730655479E-2</v>
      </c>
      <c r="E644" s="2">
        <f>MACD!F644</f>
        <v>-7.3544135277762296E-2</v>
      </c>
      <c r="F644" s="2">
        <f>'Moving Avg'!D644</f>
        <v>3.4171999999999998</v>
      </c>
      <c r="G644" s="2">
        <f>'Moving Avg'!F644</f>
        <v>3.3987250000000002</v>
      </c>
      <c r="H644" s="2">
        <f>'Moving Avg'!G644</f>
        <v>3.0092019999999997</v>
      </c>
      <c r="I644" s="2">
        <f>'Moving Avg'!H644</f>
        <v>2.2958449999999999</v>
      </c>
      <c r="J644" s="6" t="str">
        <f>OBV!F644</f>
        <v>BULLISH</v>
      </c>
      <c r="K644" s="6" t="str">
        <f>OBV!G644</f>
        <v>NEUTRAL</v>
      </c>
      <c r="L644" s="6" t="str">
        <f>OBV!H644</f>
        <v>BULLISH DIVERGENCE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66.5</v>
      </c>
      <c r="Q644" s="9">
        <f t="shared" si="104"/>
        <v>26.225000000000001</v>
      </c>
      <c r="R644" s="9">
        <f t="shared" si="105"/>
        <v>39.125</v>
      </c>
      <c r="S644" s="9">
        <f t="shared" si="106"/>
        <v>46.174999999999997</v>
      </c>
      <c r="T644" s="9">
        <f t="shared" si="107"/>
        <v>35.375</v>
      </c>
      <c r="U644" s="8">
        <f t="shared" si="108"/>
        <v>37.174999999999997</v>
      </c>
      <c r="V644" s="8">
        <f t="shared" si="109"/>
        <v>36.724999999999994</v>
      </c>
    </row>
    <row r="645" spans="1:22" ht="13.5" x14ac:dyDescent="0.25">
      <c r="A645" s="3">
        <f>RSI!A645</f>
        <v>42943</v>
      </c>
      <c r="B645" s="2">
        <f>RSI!B645</f>
        <v>3.3492000000000002</v>
      </c>
      <c r="C645" s="2">
        <f>RSI!I645</f>
        <v>56.426968256107109</v>
      </c>
      <c r="D645" s="2">
        <f>MACD!E645</f>
        <v>6.4278213862494216E-2</v>
      </c>
      <c r="E645" s="2">
        <f>MACD!F645</f>
        <v>-4.5979665449710994E-2</v>
      </c>
      <c r="F645" s="2">
        <f>'Moving Avg'!D645</f>
        <v>3.3902200000000002</v>
      </c>
      <c r="G645" s="2">
        <f>'Moving Avg'!F645</f>
        <v>3.4104599999999996</v>
      </c>
      <c r="H645" s="2">
        <f>'Moving Avg'!G645</f>
        <v>3.0232799999999997</v>
      </c>
      <c r="I645" s="2">
        <f>'Moving Avg'!H645</f>
        <v>2.3037635000000001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16.5</v>
      </c>
      <c r="Q645" s="9">
        <f t="shared" si="104"/>
        <v>18.725000000000001</v>
      </c>
      <c r="R645" s="9">
        <f t="shared" si="105"/>
        <v>26.625</v>
      </c>
      <c r="S645" s="9">
        <f t="shared" si="106"/>
        <v>23.675000000000001</v>
      </c>
      <c r="T645" s="9">
        <f t="shared" si="107"/>
        <v>22.875</v>
      </c>
      <c r="U645" s="8">
        <f t="shared" si="108"/>
        <v>23.008333333333336</v>
      </c>
      <c r="V645" s="8">
        <f t="shared" si="109"/>
        <v>22.975000000000001</v>
      </c>
    </row>
    <row r="646" spans="1:22" ht="13.5" x14ac:dyDescent="0.25">
      <c r="A646" s="3">
        <f>RSI!A646</f>
        <v>42944</v>
      </c>
      <c r="B646" s="2">
        <f>RSI!B646</f>
        <v>3.3725999999999998</v>
      </c>
      <c r="C646" s="2">
        <f>RSI!I646</f>
        <v>58.337371636062933</v>
      </c>
      <c r="D646" s="2">
        <f>MACD!E646</f>
        <v>7.7885019149689594E-2</v>
      </c>
      <c r="E646" s="2">
        <f>MACD!F646</f>
        <v>-2.1206728529830878E-2</v>
      </c>
      <c r="F646" s="2">
        <f>'Moving Avg'!D646</f>
        <v>3.37262</v>
      </c>
      <c r="G646" s="2">
        <f>'Moving Avg'!F646</f>
        <v>3.4213100000000005</v>
      </c>
      <c r="H646" s="2">
        <f>'Moving Avg'!G646</f>
        <v>3.0365359999999999</v>
      </c>
      <c r="I646" s="2">
        <f>'Moving Avg'!H646</f>
        <v>2.3118284999999998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16.5</v>
      </c>
      <c r="Q646" s="9">
        <f t="shared" si="104"/>
        <v>18.725000000000001</v>
      </c>
      <c r="R646" s="9">
        <f t="shared" si="105"/>
        <v>26.625</v>
      </c>
      <c r="S646" s="9">
        <f t="shared" si="106"/>
        <v>23.675000000000001</v>
      </c>
      <c r="T646" s="9">
        <f t="shared" si="107"/>
        <v>22.875</v>
      </c>
      <c r="U646" s="8">
        <f t="shared" si="108"/>
        <v>23.008333333333336</v>
      </c>
      <c r="V646" s="8">
        <f t="shared" si="109"/>
        <v>22.975000000000001</v>
      </c>
    </row>
    <row r="647" spans="1:22" ht="13.5" x14ac:dyDescent="0.25">
      <c r="A647" s="3">
        <f>RSI!A647</f>
        <v>42947</v>
      </c>
      <c r="B647" s="2">
        <f>RSI!B647</f>
        <v>3.3609</v>
      </c>
      <c r="C647" s="2">
        <f>RSI!I647</f>
        <v>56.991898256848636</v>
      </c>
      <c r="D647" s="2">
        <f>MACD!E647</f>
        <v>9.2503057261883459E-2</v>
      </c>
      <c r="E647" s="2">
        <f>MACD!F647</f>
        <v>1.5352286285119886E-3</v>
      </c>
      <c r="F647" s="2">
        <f>'Moving Avg'!D647</f>
        <v>3.3702800000000002</v>
      </c>
      <c r="G647" s="2">
        <f>'Moving Avg'!F647</f>
        <v>3.4318700000000009</v>
      </c>
      <c r="H647" s="2">
        <f>'Moving Avg'!G647</f>
        <v>3.0499099999999997</v>
      </c>
      <c r="I647" s="2">
        <f>'Moving Avg'!H647</f>
        <v>2.3196590000000001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50</v>
      </c>
      <c r="P647" s="8">
        <f t="shared" si="103"/>
        <v>16.5</v>
      </c>
      <c r="Q647" s="9">
        <f t="shared" si="104"/>
        <v>18.725000000000001</v>
      </c>
      <c r="R647" s="9">
        <f t="shared" si="105"/>
        <v>26.625</v>
      </c>
      <c r="S647" s="9">
        <f t="shared" si="106"/>
        <v>23.675000000000001</v>
      </c>
      <c r="T647" s="9">
        <f t="shared" si="107"/>
        <v>22.875</v>
      </c>
      <c r="U647" s="8">
        <f t="shared" si="108"/>
        <v>23.008333333333336</v>
      </c>
      <c r="V647" s="8">
        <f t="shared" si="109"/>
        <v>22.975000000000001</v>
      </c>
    </row>
    <row r="648" spans="1:22" ht="13.5" x14ac:dyDescent="0.25">
      <c r="A648" s="3">
        <f>RSI!A648</f>
        <v>42948</v>
      </c>
      <c r="B648" s="2">
        <f>RSI!B648</f>
        <v>3.4489000000000001</v>
      </c>
      <c r="C648" s="2">
        <f>RSI!I648</f>
        <v>63.761721154351982</v>
      </c>
      <c r="D648" s="2">
        <f>MACD!E648</f>
        <v>9.7080117808338251E-2</v>
      </c>
      <c r="E648" s="2">
        <f>MACD!F648</f>
        <v>2.0644206464477243E-2</v>
      </c>
      <c r="F648" s="2">
        <f>'Moving Avg'!D648</f>
        <v>3.3820199999999998</v>
      </c>
      <c r="G648" s="2">
        <f>'Moving Avg'!F648</f>
        <v>3.4424299999999994</v>
      </c>
      <c r="H648" s="2">
        <f>'Moving Avg'!G648</f>
        <v>3.0643399999999996</v>
      </c>
      <c r="I648" s="2">
        <f>'Moving Avg'!H648</f>
        <v>2.3280760000000003</v>
      </c>
      <c r="J648" s="6" t="str">
        <f>OBV!F648</f>
        <v>BEARISH</v>
      </c>
      <c r="K648" s="6" t="str">
        <f>OBV!G648</f>
        <v>NEUTRAL</v>
      </c>
      <c r="L648" s="6" t="str">
        <f>OBV!H648</f>
        <v>BEARISH DIVERGENCE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16.5</v>
      </c>
      <c r="Q648" s="9">
        <f t="shared" si="104"/>
        <v>18.725000000000001</v>
      </c>
      <c r="R648" s="9">
        <f t="shared" si="105"/>
        <v>26.625</v>
      </c>
      <c r="S648" s="9">
        <f t="shared" si="106"/>
        <v>23.675000000000001</v>
      </c>
      <c r="T648" s="9">
        <f t="shared" si="107"/>
        <v>22.875</v>
      </c>
      <c r="U648" s="8">
        <f t="shared" si="108"/>
        <v>23.008333333333336</v>
      </c>
      <c r="V648" s="8">
        <f t="shared" si="109"/>
        <v>22.975000000000001</v>
      </c>
    </row>
    <row r="649" spans="1:22" ht="13.5" x14ac:dyDescent="0.25">
      <c r="A649" s="3">
        <f>RSI!A649</f>
        <v>42949</v>
      </c>
      <c r="B649" s="2">
        <f>RSI!B649</f>
        <v>3.4605999999999999</v>
      </c>
      <c r="C649" s="2">
        <f>RSI!I649</f>
        <v>64.560456719014269</v>
      </c>
      <c r="D649" s="2">
        <f>MACD!E649</f>
        <v>9.3812229429540039E-2</v>
      </c>
      <c r="E649" s="2">
        <f>MACD!F649</f>
        <v>3.5277811057489804E-2</v>
      </c>
      <c r="F649" s="2">
        <f>'Moving Avg'!D649</f>
        <v>3.3984399999999999</v>
      </c>
      <c r="G649" s="2">
        <f>'Moving Avg'!F649</f>
        <v>3.4529850000000004</v>
      </c>
      <c r="H649" s="2">
        <f>'Moving Avg'!G649</f>
        <v>3.0793559999999998</v>
      </c>
      <c r="I649" s="2">
        <f>'Moving Avg'!H649</f>
        <v>2.3366395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83.5</v>
      </c>
      <c r="Q649" s="9">
        <f t="shared" si="104"/>
        <v>28.774999999999999</v>
      </c>
      <c r="R649" s="9">
        <f t="shared" si="105"/>
        <v>43.375</v>
      </c>
      <c r="S649" s="9">
        <f t="shared" si="106"/>
        <v>53.825000000000003</v>
      </c>
      <c r="T649" s="9">
        <f t="shared" si="107"/>
        <v>39.625</v>
      </c>
      <c r="U649" s="8">
        <f t="shared" si="108"/>
        <v>41.991666666666667</v>
      </c>
      <c r="V649" s="8">
        <f t="shared" si="109"/>
        <v>41.400000000000006</v>
      </c>
    </row>
    <row r="650" spans="1:22" ht="13.5" x14ac:dyDescent="0.25">
      <c r="A650" s="3">
        <f>RSI!A650</f>
        <v>42950</v>
      </c>
      <c r="B650" s="2">
        <f>RSI!B650</f>
        <v>3.5133999999999999</v>
      </c>
      <c r="C650" s="2">
        <f>RSI!I650</f>
        <v>67.989412246119571</v>
      </c>
      <c r="D650" s="2">
        <f>MACD!E650</f>
        <v>8.9887106290259311E-2</v>
      </c>
      <c r="E650" s="2">
        <f>MACD!F650</f>
        <v>4.6199670104043702E-2</v>
      </c>
      <c r="F650" s="2">
        <f>'Moving Avg'!D650</f>
        <v>3.4312799999999997</v>
      </c>
      <c r="G650" s="2">
        <f>'Moving Avg'!F650</f>
        <v>3.4632500000000008</v>
      </c>
      <c r="H650" s="2">
        <f>'Moving Avg'!G650</f>
        <v>3.0957799999999995</v>
      </c>
      <c r="I650" s="2">
        <f>'Moving Avg'!H650</f>
        <v>2.3453205000000001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83.5</v>
      </c>
      <c r="Q650" s="9">
        <f t="shared" si="104"/>
        <v>28.774999999999999</v>
      </c>
      <c r="R650" s="9">
        <f t="shared" si="105"/>
        <v>43.375</v>
      </c>
      <c r="S650" s="9">
        <f t="shared" si="106"/>
        <v>53.825000000000003</v>
      </c>
      <c r="T650" s="9">
        <f t="shared" si="107"/>
        <v>39.625</v>
      </c>
      <c r="U650" s="8">
        <f t="shared" si="108"/>
        <v>41.991666666666667</v>
      </c>
      <c r="V650" s="8">
        <f t="shared" si="109"/>
        <v>41.400000000000006</v>
      </c>
    </row>
    <row r="651" spans="1:22" ht="13.5" x14ac:dyDescent="0.25">
      <c r="A651" s="3">
        <f>RSI!A651</f>
        <v>42951</v>
      </c>
      <c r="B651" s="2">
        <f>RSI!B651</f>
        <v>3.5760000000000001</v>
      </c>
      <c r="C651" s="2">
        <f>RSI!I651</f>
        <v>71.50910621339338</v>
      </c>
      <c r="D651" s="2">
        <f>MACD!E651</f>
        <v>7.7201188089509376E-2</v>
      </c>
      <c r="E651" s="2">
        <f>MACD!F651</f>
        <v>5.2399973701136839E-2</v>
      </c>
      <c r="F651" s="2">
        <f>'Moving Avg'!D651</f>
        <v>3.4719600000000002</v>
      </c>
      <c r="G651" s="2">
        <f>'Moving Avg'!F651</f>
        <v>3.466675</v>
      </c>
      <c r="H651" s="2">
        <f>'Moving Avg'!G651</f>
        <v>3.1146279999999997</v>
      </c>
      <c r="I651" s="2">
        <f>'Moving Avg'!H651</f>
        <v>2.3544025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0</v>
      </c>
      <c r="N651" s="8">
        <f t="shared" si="101"/>
        <v>0</v>
      </c>
      <c r="O651" s="8">
        <f t="shared" si="102"/>
        <v>50</v>
      </c>
      <c r="P651" s="8">
        <f t="shared" si="103"/>
        <v>83.5</v>
      </c>
      <c r="Q651" s="9">
        <f t="shared" si="104"/>
        <v>20.024999999999999</v>
      </c>
      <c r="R651" s="9">
        <f t="shared" si="105"/>
        <v>38.375</v>
      </c>
      <c r="S651" s="9">
        <f t="shared" si="106"/>
        <v>50.075000000000003</v>
      </c>
      <c r="T651" s="9">
        <f t="shared" si="107"/>
        <v>33.375</v>
      </c>
      <c r="U651" s="8">
        <f t="shared" si="108"/>
        <v>36.158333333333331</v>
      </c>
      <c r="V651" s="8">
        <f t="shared" si="109"/>
        <v>35.462499999999999</v>
      </c>
    </row>
    <row r="652" spans="1:22" ht="13.5" x14ac:dyDescent="0.25">
      <c r="A652" s="3">
        <f>RSI!A652</f>
        <v>42954</v>
      </c>
      <c r="B652" s="2">
        <f>RSI!B652</f>
        <v>3.6063000000000001</v>
      </c>
      <c r="C652" s="2">
        <f>RSI!I652</f>
        <v>73.053528764588009</v>
      </c>
      <c r="D652" s="2">
        <f>MACD!E652</f>
        <v>4.9284287070807675E-2</v>
      </c>
      <c r="E652" s="2">
        <f>MACD!F652</f>
        <v>5.1776836375071009E-2</v>
      </c>
      <c r="F652" s="2">
        <f>'Moving Avg'!D652</f>
        <v>3.5210400000000002</v>
      </c>
      <c r="G652" s="2">
        <f>'Moving Avg'!F652</f>
        <v>3.4686800000000004</v>
      </c>
      <c r="H652" s="2">
        <f>'Moving Avg'!G652</f>
        <v>3.1341999999999994</v>
      </c>
      <c r="I652" s="2">
        <f>'Moving Avg'!H652</f>
        <v>2.3636359999999996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0</v>
      </c>
      <c r="N652" s="8">
        <f t="shared" si="101"/>
        <v>45</v>
      </c>
      <c r="O652" s="8">
        <f t="shared" si="102"/>
        <v>50</v>
      </c>
      <c r="P652" s="8">
        <f t="shared" si="103"/>
        <v>83.5</v>
      </c>
      <c r="Q652" s="9">
        <f t="shared" si="104"/>
        <v>35.774999999999999</v>
      </c>
      <c r="R652" s="9">
        <f t="shared" si="105"/>
        <v>47.375</v>
      </c>
      <c r="S652" s="9">
        <f t="shared" si="106"/>
        <v>56.825000000000003</v>
      </c>
      <c r="T652" s="9">
        <f t="shared" si="107"/>
        <v>44.625</v>
      </c>
      <c r="U652" s="8">
        <f t="shared" si="108"/>
        <v>46.658333333333339</v>
      </c>
      <c r="V652" s="8">
        <f t="shared" si="109"/>
        <v>46.150000000000006</v>
      </c>
    </row>
    <row r="653" spans="1:22" ht="13.5" x14ac:dyDescent="0.25">
      <c r="A653" s="3">
        <f>RSI!A653</f>
        <v>42955</v>
      </c>
      <c r="B653" s="2">
        <f>RSI!B653</f>
        <v>3.6124000000000001</v>
      </c>
      <c r="C653" s="2">
        <f>RSI!I653</f>
        <v>73.366539725062054</v>
      </c>
      <c r="D653" s="2">
        <f>MACD!E653</f>
        <v>2.6443019468453954E-2</v>
      </c>
      <c r="E653" s="2">
        <f>MACD!F653</f>
        <v>4.6710072993747603E-2</v>
      </c>
      <c r="F653" s="2">
        <f>'Moving Avg'!D653</f>
        <v>3.5537400000000003</v>
      </c>
      <c r="G653" s="2">
        <f>'Moving Avg'!F653</f>
        <v>3.4698199999999999</v>
      </c>
      <c r="H653" s="2">
        <f>'Moving Avg'!G653</f>
        <v>3.152838</v>
      </c>
      <c r="I653" s="2">
        <f>'Moving Avg'!H653</f>
        <v>2.3728409999999998</v>
      </c>
      <c r="J653" s="6" t="str">
        <f>OBV!F653</f>
        <v>BULLISH</v>
      </c>
      <c r="K653" s="6" t="str">
        <f>OBV!G653</f>
        <v>STRONG</v>
      </c>
      <c r="L653" s="6" t="str">
        <f>OBV!H653</f>
        <v>CONFIRMED BULLISH</v>
      </c>
      <c r="M653" s="8">
        <f t="shared" si="100"/>
        <v>0</v>
      </c>
      <c r="N653" s="8">
        <f t="shared" si="101"/>
        <v>100</v>
      </c>
      <c r="O653" s="8">
        <f t="shared" si="102"/>
        <v>50</v>
      </c>
      <c r="P653" s="8">
        <f t="shared" si="103"/>
        <v>100</v>
      </c>
      <c r="Q653" s="9">
        <f t="shared" si="104"/>
        <v>57.5</v>
      </c>
      <c r="R653" s="9">
        <f t="shared" si="105"/>
        <v>62.5</v>
      </c>
      <c r="S653" s="9">
        <f t="shared" si="106"/>
        <v>72.5</v>
      </c>
      <c r="T653" s="9">
        <f t="shared" si="107"/>
        <v>62.5</v>
      </c>
      <c r="U653" s="8">
        <f t="shared" si="108"/>
        <v>64.166666666666671</v>
      </c>
      <c r="V653" s="8">
        <f t="shared" si="109"/>
        <v>63.75</v>
      </c>
    </row>
    <row r="654" spans="1:22" ht="13.5" x14ac:dyDescent="0.25">
      <c r="A654" s="3">
        <f>RSI!A654</f>
        <v>42956</v>
      </c>
      <c r="B654" s="2">
        <f>RSI!B654</f>
        <v>3.5941999999999998</v>
      </c>
      <c r="C654" s="2">
        <f>RSI!I654</f>
        <v>70.726760259654753</v>
      </c>
      <c r="D654" s="2">
        <f>MACD!E654</f>
        <v>5.262048902866745E-3</v>
      </c>
      <c r="E654" s="2">
        <f>MACD!F654</f>
        <v>3.8420468175571432E-2</v>
      </c>
      <c r="F654" s="2">
        <f>'Moving Avg'!D654</f>
        <v>3.58046</v>
      </c>
      <c r="G654" s="2">
        <f>'Moving Avg'!F654</f>
        <v>3.4720999999999997</v>
      </c>
      <c r="H654" s="2">
        <f>'Moving Avg'!G654</f>
        <v>3.1716979999999997</v>
      </c>
      <c r="I654" s="2">
        <f>'Moving Avg'!H654</f>
        <v>2.3820724999999996</v>
      </c>
      <c r="J654" s="6" t="str">
        <f>OBV!F654</f>
        <v>BULLISH</v>
      </c>
      <c r="K654" s="6" t="str">
        <f>OBV!G654</f>
        <v>STRONG</v>
      </c>
      <c r="L654" s="6" t="str">
        <f>OBV!H654</f>
        <v>CONFIRMED BULLISH</v>
      </c>
      <c r="M654" s="8">
        <f t="shared" si="100"/>
        <v>0</v>
      </c>
      <c r="N654" s="8">
        <f t="shared" si="101"/>
        <v>100</v>
      </c>
      <c r="O654" s="8">
        <f t="shared" si="102"/>
        <v>50</v>
      </c>
      <c r="P654" s="8">
        <f t="shared" si="103"/>
        <v>100</v>
      </c>
      <c r="Q654" s="9">
        <f t="shared" si="104"/>
        <v>57.5</v>
      </c>
      <c r="R654" s="9">
        <f t="shared" si="105"/>
        <v>62.5</v>
      </c>
      <c r="S654" s="9">
        <f t="shared" si="106"/>
        <v>72.5</v>
      </c>
      <c r="T654" s="9">
        <f t="shared" si="107"/>
        <v>62.5</v>
      </c>
      <c r="U654" s="8">
        <f t="shared" si="108"/>
        <v>64.166666666666671</v>
      </c>
      <c r="V654" s="8">
        <f t="shared" si="109"/>
        <v>63.75</v>
      </c>
    </row>
    <row r="655" spans="1:22" ht="13.5" x14ac:dyDescent="0.25">
      <c r="A655" s="3">
        <f>RSI!A655</f>
        <v>42957</v>
      </c>
      <c r="B655" s="2">
        <f>RSI!B655</f>
        <v>3.5819999999999999</v>
      </c>
      <c r="C655" s="2">
        <f>RSI!I655</f>
        <v>68.936195441288746</v>
      </c>
      <c r="D655" s="2">
        <f>MACD!E655</f>
        <v>-1.7454803237155758E-2</v>
      </c>
      <c r="E655" s="2">
        <f>MACD!F655</f>
        <v>2.7245413893025996E-2</v>
      </c>
      <c r="F655" s="2">
        <f>'Moving Avg'!D655</f>
        <v>3.5941800000000002</v>
      </c>
      <c r="G655" s="2">
        <f>'Moving Avg'!F655</f>
        <v>3.4752349999999992</v>
      </c>
      <c r="H655" s="2">
        <f>'Moving Avg'!G655</f>
        <v>3.19055</v>
      </c>
      <c r="I655" s="2">
        <f>'Moving Avg'!H655</f>
        <v>2.3912429999999993</v>
      </c>
      <c r="J655" s="6" t="str">
        <f>OBV!F655</f>
        <v>BULLISH</v>
      </c>
      <c r="K655" s="6" t="str">
        <f>OBV!G655</f>
        <v>NEUTRAL</v>
      </c>
      <c r="L655" s="6" t="str">
        <f>OBV!H655</f>
        <v>BULLISH DIVERGENCE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66.5</v>
      </c>
      <c r="Q655" s="9">
        <f t="shared" si="104"/>
        <v>61.225000000000001</v>
      </c>
      <c r="R655" s="9">
        <f t="shared" si="105"/>
        <v>59.125</v>
      </c>
      <c r="S655" s="9">
        <f t="shared" si="106"/>
        <v>61.174999999999997</v>
      </c>
      <c r="T655" s="9">
        <f t="shared" si="107"/>
        <v>60.375</v>
      </c>
      <c r="U655" s="8">
        <f t="shared" si="108"/>
        <v>60.508333333333326</v>
      </c>
      <c r="V655" s="8">
        <f t="shared" si="109"/>
        <v>60.474999999999994</v>
      </c>
    </row>
    <row r="656" spans="1:22" ht="13.5" x14ac:dyDescent="0.25">
      <c r="A656" s="3">
        <f>RSI!A656</f>
        <v>42958</v>
      </c>
      <c r="B656" s="2">
        <f>RSI!B656</f>
        <v>3.5394999999999999</v>
      </c>
      <c r="C656" s="2">
        <f>RSI!I656</f>
        <v>62.956731671620297</v>
      </c>
      <c r="D656" s="2">
        <f>MACD!E656</f>
        <v>-3.0958834933901169E-2</v>
      </c>
      <c r="E656" s="2">
        <f>MACD!F656</f>
        <v>1.5604564127640563E-2</v>
      </c>
      <c r="F656" s="2">
        <f>'Moving Avg'!D656</f>
        <v>3.5868799999999998</v>
      </c>
      <c r="G656" s="2">
        <f>'Moving Avg'!F656</f>
        <v>3.4780049999999996</v>
      </c>
      <c r="H656" s="2">
        <f>'Moving Avg'!G656</f>
        <v>3.2083159999999999</v>
      </c>
      <c r="I656" s="2">
        <f>'Moving Avg'!H656</f>
        <v>2.4003184999999991</v>
      </c>
      <c r="J656" s="6" t="str">
        <f>OBV!F656</f>
        <v>BULLISH</v>
      </c>
      <c r="K656" s="6" t="str">
        <f>OBV!G656</f>
        <v>NEUTRAL</v>
      </c>
      <c r="L656" s="6" t="str">
        <f>OBV!H656</f>
        <v>BULLISH DIVERGENCE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66.5</v>
      </c>
      <c r="Q656" s="9">
        <f t="shared" si="104"/>
        <v>61.225000000000001</v>
      </c>
      <c r="R656" s="9">
        <f t="shared" si="105"/>
        <v>59.125</v>
      </c>
      <c r="S656" s="9">
        <f t="shared" si="106"/>
        <v>61.174999999999997</v>
      </c>
      <c r="T656" s="9">
        <f t="shared" si="107"/>
        <v>60.375</v>
      </c>
      <c r="U656" s="8">
        <f t="shared" si="108"/>
        <v>60.508333333333326</v>
      </c>
      <c r="V656" s="8">
        <f t="shared" si="109"/>
        <v>60.474999999999994</v>
      </c>
    </row>
    <row r="657" spans="1:22" ht="13.5" x14ac:dyDescent="0.25">
      <c r="A657" s="3">
        <f>RSI!A657</f>
        <v>42961</v>
      </c>
      <c r="B657" s="2">
        <f>RSI!B657</f>
        <v>3.5819999999999999</v>
      </c>
      <c r="C657" s="2">
        <f>RSI!I657</f>
        <v>66.121379110407503</v>
      </c>
      <c r="D657" s="2">
        <f>MACD!E657</f>
        <v>-4.8036251962019438E-2</v>
      </c>
      <c r="E657" s="2">
        <f>MACD!F657</f>
        <v>2.8764009097085631E-3</v>
      </c>
      <c r="F657" s="2">
        <f>'Moving Avg'!D657</f>
        <v>3.58202</v>
      </c>
      <c r="G657" s="2">
        <f>'Moving Avg'!F657</f>
        <v>3.4820199999999994</v>
      </c>
      <c r="H657" s="2">
        <f>'Moving Avg'!G657</f>
        <v>3.2265799999999998</v>
      </c>
      <c r="I657" s="2">
        <f>'Moving Avg'!H657</f>
        <v>2.4094889999999993</v>
      </c>
      <c r="J657" s="6" t="str">
        <f>OBV!F657</f>
        <v>BULLISH</v>
      </c>
      <c r="K657" s="6" t="str">
        <f>OBV!G657</f>
        <v>NEUTRAL</v>
      </c>
      <c r="L657" s="6" t="str">
        <f>OBV!H657</f>
        <v>BULLISH DIVERGENCE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66.5</v>
      </c>
      <c r="Q657" s="9">
        <f t="shared" si="104"/>
        <v>61.225000000000001</v>
      </c>
      <c r="R657" s="9">
        <f t="shared" si="105"/>
        <v>59.125</v>
      </c>
      <c r="S657" s="9">
        <f t="shared" si="106"/>
        <v>61.174999999999997</v>
      </c>
      <c r="T657" s="9">
        <f t="shared" si="107"/>
        <v>60.375</v>
      </c>
      <c r="U657" s="8">
        <f t="shared" si="108"/>
        <v>60.508333333333326</v>
      </c>
      <c r="V657" s="8">
        <f t="shared" si="109"/>
        <v>60.474999999999994</v>
      </c>
    </row>
    <row r="658" spans="1:22" ht="13.5" x14ac:dyDescent="0.25">
      <c r="A658" s="3">
        <f>RSI!A658</f>
        <v>42962</v>
      </c>
      <c r="B658" s="2">
        <f>RSI!B658</f>
        <v>3.5213000000000001</v>
      </c>
      <c r="C658" s="2">
        <f>RSI!I658</f>
        <v>58.442008709847457</v>
      </c>
      <c r="D658" s="2">
        <f>MACD!E658</f>
        <v>-4.535347325798611E-2</v>
      </c>
      <c r="E658" s="2">
        <f>MACD!F658</f>
        <v>-6.7695739238303725E-3</v>
      </c>
      <c r="F658" s="2">
        <f>'Moving Avg'!D658</f>
        <v>3.5637999999999996</v>
      </c>
      <c r="G658" s="2">
        <f>'Moving Avg'!F658</f>
        <v>3.4832949999999996</v>
      </c>
      <c r="H658" s="2">
        <f>'Moving Avg'!G658</f>
        <v>3.2436299999999996</v>
      </c>
      <c r="I658" s="2">
        <f>'Moving Avg'!H658</f>
        <v>2.4183559999999993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16.5</v>
      </c>
      <c r="Q658" s="9">
        <f t="shared" si="104"/>
        <v>53.725000000000001</v>
      </c>
      <c r="R658" s="9">
        <f t="shared" si="105"/>
        <v>46.625</v>
      </c>
      <c r="S658" s="9">
        <f t="shared" si="106"/>
        <v>38.674999999999997</v>
      </c>
      <c r="T658" s="9">
        <f t="shared" si="107"/>
        <v>47.875</v>
      </c>
      <c r="U658" s="8">
        <f t="shared" si="108"/>
        <v>46.341666666666661</v>
      </c>
      <c r="V658" s="8">
        <f t="shared" si="109"/>
        <v>46.724999999999994</v>
      </c>
    </row>
    <row r="659" spans="1:22" ht="13.5" x14ac:dyDescent="0.25">
      <c r="A659" s="3">
        <f>RSI!A659</f>
        <v>42963</v>
      </c>
      <c r="B659" s="2">
        <f>RSI!B659</f>
        <v>3.5213000000000001</v>
      </c>
      <c r="C659" s="2">
        <f>RSI!I659</f>
        <v>58.442008709847464</v>
      </c>
      <c r="D659" s="2">
        <f>MACD!E659</f>
        <v>-4.1759803637926307E-2</v>
      </c>
      <c r="E659" s="2">
        <f>MACD!F659</f>
        <v>-1.3767619866649559E-2</v>
      </c>
      <c r="F659" s="2">
        <f>'Moving Avg'!D659</f>
        <v>3.5492199999999996</v>
      </c>
      <c r="G659" s="2">
        <f>'Moving Avg'!F659</f>
        <v>3.4863299999999997</v>
      </c>
      <c r="H659" s="2">
        <f>'Moving Avg'!G659</f>
        <v>3.2605639999999996</v>
      </c>
      <c r="I659" s="2">
        <f>'Moving Avg'!H659</f>
        <v>2.4271349999999994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16.5</v>
      </c>
      <c r="Q659" s="9">
        <f t="shared" si="104"/>
        <v>53.725000000000001</v>
      </c>
      <c r="R659" s="9">
        <f t="shared" si="105"/>
        <v>46.625</v>
      </c>
      <c r="S659" s="9">
        <f t="shared" si="106"/>
        <v>38.674999999999997</v>
      </c>
      <c r="T659" s="9">
        <f t="shared" si="107"/>
        <v>47.875</v>
      </c>
      <c r="U659" s="8">
        <f t="shared" si="108"/>
        <v>46.341666666666661</v>
      </c>
      <c r="V659" s="8">
        <f t="shared" si="109"/>
        <v>46.724999999999994</v>
      </c>
    </row>
    <row r="660" spans="1:22" ht="13.5" x14ac:dyDescent="0.25">
      <c r="A660" s="3">
        <f>RSI!A660</f>
        <v>42964</v>
      </c>
      <c r="B660" s="2">
        <f>RSI!B660</f>
        <v>3.5213000000000001</v>
      </c>
      <c r="C660" s="2">
        <f>RSI!I660</f>
        <v>58.442008709847464</v>
      </c>
      <c r="D660" s="2">
        <f>MACD!E660</f>
        <v>-3.1037016287304375E-2</v>
      </c>
      <c r="E660" s="2">
        <f>MACD!F660</f>
        <v>-1.7221499150780525E-2</v>
      </c>
      <c r="F660" s="2">
        <f>'Moving Avg'!D660</f>
        <v>3.5370800000000004</v>
      </c>
      <c r="G660" s="2">
        <f>'Moving Avg'!F660</f>
        <v>3.4881899999999995</v>
      </c>
      <c r="H660" s="2">
        <f>'Moving Avg'!G660</f>
        <v>3.2777319999999999</v>
      </c>
      <c r="I660" s="2">
        <f>'Moving Avg'!H660</f>
        <v>2.4358259999999992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45</v>
      </c>
      <c r="O660" s="8">
        <f t="shared" si="102"/>
        <v>50</v>
      </c>
      <c r="P660" s="8">
        <f t="shared" si="103"/>
        <v>16.5</v>
      </c>
      <c r="Q660" s="9">
        <f t="shared" si="104"/>
        <v>34.475000000000001</v>
      </c>
      <c r="R660" s="9">
        <f t="shared" si="105"/>
        <v>35.625</v>
      </c>
      <c r="S660" s="9">
        <f t="shared" si="106"/>
        <v>30.425000000000001</v>
      </c>
      <c r="T660" s="9">
        <f t="shared" si="107"/>
        <v>34.125</v>
      </c>
      <c r="U660" s="8">
        <f t="shared" si="108"/>
        <v>33.508333333333333</v>
      </c>
      <c r="V660" s="8">
        <f t="shared" si="109"/>
        <v>33.662499999999994</v>
      </c>
    </row>
    <row r="661" spans="1:22" ht="13.5" x14ac:dyDescent="0.25">
      <c r="A661" s="3">
        <f>RSI!A661</f>
        <v>42965</v>
      </c>
      <c r="B661" s="2">
        <f>RSI!B661</f>
        <v>3.5152999999999999</v>
      </c>
      <c r="C661" s="2">
        <f>RSI!I661</f>
        <v>57.615889740288949</v>
      </c>
      <c r="D661" s="2">
        <f>MACD!E661</f>
        <v>-1.2297088690238489E-2</v>
      </c>
      <c r="E661" s="2">
        <f>MACD!F661</f>
        <v>-1.6236617058672118E-2</v>
      </c>
      <c r="F661" s="2">
        <f>'Moving Avg'!D661</f>
        <v>3.5322400000000003</v>
      </c>
      <c r="G661" s="2">
        <f>'Moving Avg'!F661</f>
        <v>3.4909249999999994</v>
      </c>
      <c r="H661" s="2">
        <f>'Moving Avg'!G661</f>
        <v>3.2946620000000002</v>
      </c>
      <c r="I661" s="2">
        <f>'Moving Avg'!H661</f>
        <v>2.4442814999999998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0</v>
      </c>
      <c r="O661" s="8">
        <f t="shared" si="102"/>
        <v>50</v>
      </c>
      <c r="P661" s="8">
        <f t="shared" si="103"/>
        <v>16.5</v>
      </c>
      <c r="Q661" s="9">
        <f t="shared" si="104"/>
        <v>18.725000000000001</v>
      </c>
      <c r="R661" s="9">
        <f t="shared" si="105"/>
        <v>26.625</v>
      </c>
      <c r="S661" s="9">
        <f t="shared" si="106"/>
        <v>23.675000000000001</v>
      </c>
      <c r="T661" s="9">
        <f t="shared" si="107"/>
        <v>22.875</v>
      </c>
      <c r="U661" s="8">
        <f t="shared" si="108"/>
        <v>23.008333333333336</v>
      </c>
      <c r="V661" s="8">
        <f t="shared" si="109"/>
        <v>22.975000000000001</v>
      </c>
    </row>
    <row r="662" spans="1:22" ht="13.5" x14ac:dyDescent="0.25">
      <c r="A662" s="3">
        <f>RSI!A662</f>
        <v>42968</v>
      </c>
      <c r="B662" s="2">
        <f>RSI!B662</f>
        <v>3.4849000000000001</v>
      </c>
      <c r="C662" s="2">
        <f>RSI!I662</f>
        <v>53.490181185868913</v>
      </c>
      <c r="D662" s="2">
        <f>MACD!E662</f>
        <v>1.0130456734132043E-2</v>
      </c>
      <c r="E662" s="2">
        <f>MACD!F662</f>
        <v>-1.0963202300111287E-2</v>
      </c>
      <c r="F662" s="2">
        <f>'Moving Avg'!D662</f>
        <v>3.5128200000000001</v>
      </c>
      <c r="G662" s="2">
        <f>'Moving Avg'!F662</f>
        <v>3.4965399999999995</v>
      </c>
      <c r="H662" s="2">
        <f>'Moving Avg'!G662</f>
        <v>3.3109839999999995</v>
      </c>
      <c r="I662" s="2">
        <f>'Moving Avg'!H662</f>
        <v>2.4525559999999995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16.5</v>
      </c>
      <c r="Q662" s="9">
        <f t="shared" si="104"/>
        <v>18.725000000000001</v>
      </c>
      <c r="R662" s="9">
        <f t="shared" si="105"/>
        <v>26.625</v>
      </c>
      <c r="S662" s="9">
        <f t="shared" si="106"/>
        <v>23.675000000000001</v>
      </c>
      <c r="T662" s="9">
        <f t="shared" si="107"/>
        <v>22.875</v>
      </c>
      <c r="U662" s="8">
        <f t="shared" si="108"/>
        <v>23.008333333333336</v>
      </c>
      <c r="V662" s="8">
        <f t="shared" si="109"/>
        <v>22.975000000000001</v>
      </c>
    </row>
    <row r="663" spans="1:22" ht="13.5" x14ac:dyDescent="0.25">
      <c r="A663" s="3">
        <f>RSI!A663</f>
        <v>42969</v>
      </c>
      <c r="B663" s="2">
        <f>RSI!B663</f>
        <v>3.5030999999999999</v>
      </c>
      <c r="C663" s="2">
        <f>RSI!I663</f>
        <v>55.542676044111275</v>
      </c>
      <c r="D663" s="2">
        <f>MACD!E663</f>
        <v>2.8560237830329793E-2</v>
      </c>
      <c r="E663" s="2">
        <f>MACD!F663</f>
        <v>-3.0585142740230699E-3</v>
      </c>
      <c r="F663" s="2">
        <f>'Moving Avg'!D663</f>
        <v>3.5091799999999997</v>
      </c>
      <c r="G663" s="2">
        <f>'Moving Avg'!F663</f>
        <v>3.5021849999999994</v>
      </c>
      <c r="H663" s="2">
        <f>'Moving Avg'!G663</f>
        <v>3.3279059999999991</v>
      </c>
      <c r="I663" s="2">
        <f>'Moving Avg'!H663</f>
        <v>2.4609214999999995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66.5</v>
      </c>
      <c r="Q663" s="9">
        <f t="shared" si="104"/>
        <v>26.225000000000001</v>
      </c>
      <c r="R663" s="9">
        <f t="shared" si="105"/>
        <v>39.125</v>
      </c>
      <c r="S663" s="9">
        <f t="shared" si="106"/>
        <v>46.174999999999997</v>
      </c>
      <c r="T663" s="9">
        <f t="shared" si="107"/>
        <v>35.375</v>
      </c>
      <c r="U663" s="8">
        <f t="shared" si="108"/>
        <v>37.174999999999997</v>
      </c>
      <c r="V663" s="8">
        <f t="shared" si="109"/>
        <v>36.724999999999994</v>
      </c>
    </row>
    <row r="664" spans="1:22" ht="13.5" x14ac:dyDescent="0.25">
      <c r="A664" s="3">
        <f>RSI!A664</f>
        <v>42970</v>
      </c>
      <c r="B664" s="2">
        <f>RSI!B664</f>
        <v>3.4605999999999999</v>
      </c>
      <c r="C664" s="2">
        <f>RSI!I664</f>
        <v>49.994366010620936</v>
      </c>
      <c r="D664" s="2">
        <f>MACD!E664</f>
        <v>4.4267784411905264E-2</v>
      </c>
      <c r="E664" s="2">
        <f>MACD!F664</f>
        <v>6.4067454631625978E-3</v>
      </c>
      <c r="F664" s="2">
        <f>'Moving Avg'!D664</f>
        <v>3.4970399999999997</v>
      </c>
      <c r="G664" s="2">
        <f>'Moving Avg'!F664</f>
        <v>3.506289999999999</v>
      </c>
      <c r="H664" s="2">
        <f>'Moving Avg'!G664</f>
        <v>3.3431559999999996</v>
      </c>
      <c r="I664" s="2">
        <f>'Moving Avg'!H664</f>
        <v>2.4687519999999994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3.4424000000000001</v>
      </c>
      <c r="C665" s="2">
        <f>RSI!I665</f>
        <v>47.792645767209997</v>
      </c>
      <c r="D665" s="2">
        <f>MACD!E665</f>
        <v>5.7063522794485788E-2</v>
      </c>
      <c r="E665" s="2">
        <f>MACD!F665</f>
        <v>1.6538100929427237E-2</v>
      </c>
      <c r="F665" s="2">
        <f>'Moving Avg'!D665</f>
        <v>3.4812599999999998</v>
      </c>
      <c r="G665" s="2">
        <f>'Moving Avg'!F665</f>
        <v>3.5109499999999998</v>
      </c>
      <c r="H665" s="2">
        <f>'Moving Avg'!G665</f>
        <v>3.3568679999999995</v>
      </c>
      <c r="I665" s="2">
        <f>'Moving Avg'!H665</f>
        <v>2.4760219999999995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16.5</v>
      </c>
      <c r="Q665" s="9">
        <f t="shared" si="104"/>
        <v>18.725000000000001</v>
      </c>
      <c r="R665" s="9">
        <f t="shared" si="105"/>
        <v>26.625</v>
      </c>
      <c r="S665" s="9">
        <f t="shared" si="106"/>
        <v>23.675000000000001</v>
      </c>
      <c r="T665" s="9">
        <f t="shared" si="107"/>
        <v>22.875</v>
      </c>
      <c r="U665" s="8">
        <f t="shared" si="108"/>
        <v>23.008333333333336</v>
      </c>
      <c r="V665" s="8">
        <f t="shared" si="109"/>
        <v>22.975000000000001</v>
      </c>
    </row>
    <row r="666" spans="1:22" ht="13.5" x14ac:dyDescent="0.25">
      <c r="A666" s="3">
        <f>RSI!A666</f>
        <v>42972</v>
      </c>
      <c r="B666" s="2">
        <f>RSI!B666</f>
        <v>3.4302999999999999</v>
      </c>
      <c r="C666" s="2">
        <f>RSI!I666</f>
        <v>46.331752578302137</v>
      </c>
      <c r="D666" s="2">
        <f>MACD!E666</f>
        <v>6.2387095341584597E-2</v>
      </c>
      <c r="E666" s="2">
        <f>MACD!F666</f>
        <v>2.5707899811858712E-2</v>
      </c>
      <c r="F666" s="2">
        <f>'Moving Avg'!D666</f>
        <v>3.4642599999999995</v>
      </c>
      <c r="G666" s="2">
        <f>'Moving Avg'!F666</f>
        <v>3.5138350000000003</v>
      </c>
      <c r="H666" s="2">
        <f>'Moving Avg'!G666</f>
        <v>3.3705739999999991</v>
      </c>
      <c r="I666" s="2">
        <f>'Moving Avg'!H666</f>
        <v>2.4831434999999997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16.5</v>
      </c>
      <c r="Q666" s="9">
        <f t="shared" si="104"/>
        <v>18.725000000000001</v>
      </c>
      <c r="R666" s="9">
        <f t="shared" si="105"/>
        <v>26.625</v>
      </c>
      <c r="S666" s="9">
        <f t="shared" si="106"/>
        <v>23.675000000000001</v>
      </c>
      <c r="T666" s="9">
        <f t="shared" si="107"/>
        <v>22.875</v>
      </c>
      <c r="U666" s="8">
        <f t="shared" si="108"/>
        <v>23.008333333333336</v>
      </c>
      <c r="V666" s="8">
        <f t="shared" si="109"/>
        <v>22.975000000000001</v>
      </c>
    </row>
    <row r="667" spans="1:22" ht="13.5" x14ac:dyDescent="0.25">
      <c r="A667" s="3">
        <f>RSI!A667</f>
        <v>42975</v>
      </c>
      <c r="B667" s="2">
        <f>RSI!B667</f>
        <v>3.4424000000000001</v>
      </c>
      <c r="C667" s="2">
        <f>RSI!I667</f>
        <v>48.042135560266701</v>
      </c>
      <c r="D667" s="2">
        <f>MACD!E667</f>
        <v>7.273363115094611E-2</v>
      </c>
      <c r="E667" s="2">
        <f>MACD!F667</f>
        <v>3.5113046079676191E-2</v>
      </c>
      <c r="F667" s="2">
        <f>'Moving Avg'!D667</f>
        <v>3.4557599999999993</v>
      </c>
      <c r="G667" s="2">
        <f>'Moving Avg'!F667</f>
        <v>3.5179099999999996</v>
      </c>
      <c r="H667" s="2">
        <f>'Moving Avg'!G667</f>
        <v>3.3839339999999991</v>
      </c>
      <c r="I667" s="2">
        <f>'Moving Avg'!H667</f>
        <v>2.4897974999999999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16.5</v>
      </c>
      <c r="Q667" s="9">
        <f t="shared" si="104"/>
        <v>18.725000000000001</v>
      </c>
      <c r="R667" s="9">
        <f t="shared" si="105"/>
        <v>26.625</v>
      </c>
      <c r="S667" s="9">
        <f t="shared" si="106"/>
        <v>23.675000000000001</v>
      </c>
      <c r="T667" s="9">
        <f t="shared" si="107"/>
        <v>22.875</v>
      </c>
      <c r="U667" s="8">
        <f t="shared" si="108"/>
        <v>23.008333333333336</v>
      </c>
      <c r="V667" s="8">
        <f t="shared" si="109"/>
        <v>22.975000000000001</v>
      </c>
    </row>
    <row r="668" spans="1:22" ht="13.5" x14ac:dyDescent="0.25">
      <c r="A668" s="3">
        <f>RSI!A668</f>
        <v>42976</v>
      </c>
      <c r="B668" s="2">
        <f>RSI!B668</f>
        <v>3.5091999999999999</v>
      </c>
      <c r="C668" s="2">
        <f>RSI!I668</f>
        <v>56.318654869413223</v>
      </c>
      <c r="D668" s="2">
        <f>MACD!E668</f>
        <v>6.7315291615249961E-2</v>
      </c>
      <c r="E668" s="2">
        <f>MACD!F668</f>
        <v>4.1553495186790947E-2</v>
      </c>
      <c r="F668" s="2">
        <f>'Moving Avg'!D668</f>
        <v>3.4569800000000002</v>
      </c>
      <c r="G668" s="2">
        <f>'Moving Avg'!F668</f>
        <v>3.5209249999999996</v>
      </c>
      <c r="H668" s="2">
        <f>'Moving Avg'!G668</f>
        <v>3.398747999999999</v>
      </c>
      <c r="I668" s="2">
        <f>'Moving Avg'!H668</f>
        <v>2.4968149999999998</v>
      </c>
      <c r="J668" s="6" t="str">
        <f>OBV!F668</f>
        <v>BEARISH</v>
      </c>
      <c r="K668" s="6" t="str">
        <f>OBV!G668</f>
        <v>NEUTRAL</v>
      </c>
      <c r="L668" s="6" t="str">
        <f>OBV!H668</f>
        <v>BEARISH DIVERGENCE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16.5</v>
      </c>
      <c r="Q668" s="9">
        <f t="shared" si="104"/>
        <v>18.725000000000001</v>
      </c>
      <c r="R668" s="9">
        <f t="shared" si="105"/>
        <v>26.625</v>
      </c>
      <c r="S668" s="9">
        <f t="shared" si="106"/>
        <v>23.675000000000001</v>
      </c>
      <c r="T668" s="9">
        <f t="shared" si="107"/>
        <v>22.875</v>
      </c>
      <c r="U668" s="8">
        <f t="shared" si="108"/>
        <v>23.008333333333336</v>
      </c>
      <c r="V668" s="8">
        <f t="shared" si="109"/>
        <v>22.975000000000001</v>
      </c>
    </row>
    <row r="669" spans="1:22" ht="13.5" x14ac:dyDescent="0.25">
      <c r="A669" s="3">
        <f>RSI!A669</f>
        <v>42977</v>
      </c>
      <c r="B669" s="2">
        <f>RSI!B669</f>
        <v>3.4910000000000001</v>
      </c>
      <c r="C669" s="2">
        <f>RSI!I669</f>
        <v>53.803932372019119</v>
      </c>
      <c r="D669" s="2">
        <f>MACD!E669</f>
        <v>6.3789067858049275E-2</v>
      </c>
      <c r="E669" s="2">
        <f>MACD!F669</f>
        <v>4.6000609721042612E-2</v>
      </c>
      <c r="F669" s="2">
        <f>'Moving Avg'!D669</f>
        <v>3.46306</v>
      </c>
      <c r="G669" s="2">
        <f>'Moving Avg'!F669</f>
        <v>3.5224449999999998</v>
      </c>
      <c r="H669" s="2">
        <f>'Moving Avg'!G669</f>
        <v>3.4124939999999993</v>
      </c>
      <c r="I669" s="2">
        <f>'Moving Avg'!H669</f>
        <v>2.5039174999999996</v>
      </c>
      <c r="J669" s="6" t="str">
        <f>OBV!F669</f>
        <v>BEARISH</v>
      </c>
      <c r="K669" s="6" t="str">
        <f>OBV!G669</f>
        <v>NEUTRAL</v>
      </c>
      <c r="L669" s="6" t="str">
        <f>OBV!H669</f>
        <v>BEARISH DIVERGENCE</v>
      </c>
      <c r="M669" s="8">
        <f t="shared" si="100"/>
        <v>25</v>
      </c>
      <c r="N669" s="8">
        <f t="shared" si="101"/>
        <v>0</v>
      </c>
      <c r="O669" s="8">
        <f t="shared" si="102"/>
        <v>50</v>
      </c>
      <c r="P669" s="8">
        <f t="shared" si="103"/>
        <v>16.5</v>
      </c>
      <c r="Q669" s="9">
        <f t="shared" si="104"/>
        <v>18.725000000000001</v>
      </c>
      <c r="R669" s="9">
        <f t="shared" si="105"/>
        <v>26.625</v>
      </c>
      <c r="S669" s="9">
        <f t="shared" si="106"/>
        <v>23.675000000000001</v>
      </c>
      <c r="T669" s="9">
        <f t="shared" si="107"/>
        <v>22.875</v>
      </c>
      <c r="U669" s="8">
        <f t="shared" si="108"/>
        <v>23.008333333333336</v>
      </c>
      <c r="V669" s="8">
        <f t="shared" si="109"/>
        <v>22.975000000000001</v>
      </c>
    </row>
    <row r="670" spans="1:22" ht="13.5" x14ac:dyDescent="0.25">
      <c r="A670" s="3">
        <f>RSI!A670</f>
        <v>42978</v>
      </c>
      <c r="B670" s="2">
        <f>RSI!B670</f>
        <v>3.4605999999999999</v>
      </c>
      <c r="C670" s="2">
        <f>RSI!I670</f>
        <v>49.803690953600629</v>
      </c>
      <c r="D670" s="2">
        <f>MACD!E670</f>
        <v>6.2896566990065406E-2</v>
      </c>
      <c r="E670" s="2">
        <f>MACD!F670</f>
        <v>4.9379801174847172E-2</v>
      </c>
      <c r="F670" s="2">
        <f>'Moving Avg'!D670</f>
        <v>3.4667000000000003</v>
      </c>
      <c r="G670" s="2">
        <f>'Moving Avg'!F670</f>
        <v>3.5198050000000003</v>
      </c>
      <c r="H670" s="2">
        <f>'Moving Avg'!G670</f>
        <v>3.4248119999999989</v>
      </c>
      <c r="I670" s="2">
        <f>'Moving Avg'!H670</f>
        <v>2.5110735000000002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83.5</v>
      </c>
      <c r="Q670" s="9">
        <f t="shared" si="104"/>
        <v>28.774999999999999</v>
      </c>
      <c r="R670" s="9">
        <f t="shared" si="105"/>
        <v>43.375</v>
      </c>
      <c r="S670" s="9">
        <f t="shared" si="106"/>
        <v>53.825000000000003</v>
      </c>
      <c r="T670" s="9">
        <f t="shared" si="107"/>
        <v>39.625</v>
      </c>
      <c r="U670" s="8">
        <f t="shared" si="108"/>
        <v>41.991666666666667</v>
      </c>
      <c r="V670" s="8">
        <f t="shared" si="109"/>
        <v>41.400000000000006</v>
      </c>
    </row>
    <row r="671" spans="1:22" ht="13.5" x14ac:dyDescent="0.25">
      <c r="A671" s="3">
        <f>RSI!A671</f>
        <v>42982</v>
      </c>
      <c r="B671" s="2">
        <f>RSI!B671</f>
        <v>3.4605999999999999</v>
      </c>
      <c r="C671" s="2">
        <f>RSI!I671</f>
        <v>49.803690953600636</v>
      </c>
      <c r="D671" s="2">
        <f>MACD!E671</f>
        <v>6.1249205147741126E-2</v>
      </c>
      <c r="E671" s="2">
        <f>MACD!F671</f>
        <v>5.1753681969425966E-2</v>
      </c>
      <c r="F671" s="2">
        <f>'Moving Avg'!D671</f>
        <v>3.4727600000000001</v>
      </c>
      <c r="G671" s="2">
        <f>'Moving Avg'!F671</f>
        <v>3.5140350000000007</v>
      </c>
      <c r="H671" s="2">
        <f>'Moving Avg'!G671</f>
        <v>3.434899999999999</v>
      </c>
      <c r="I671" s="2">
        <f>'Moving Avg'!H671</f>
        <v>2.5179654999999999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83.5</v>
      </c>
      <c r="Q671" s="9">
        <f t="shared" si="104"/>
        <v>28.774999999999999</v>
      </c>
      <c r="R671" s="9">
        <f t="shared" si="105"/>
        <v>43.375</v>
      </c>
      <c r="S671" s="9">
        <f t="shared" si="106"/>
        <v>53.825000000000003</v>
      </c>
      <c r="T671" s="9">
        <f t="shared" si="107"/>
        <v>39.625</v>
      </c>
      <c r="U671" s="8">
        <f t="shared" si="108"/>
        <v>41.991666666666667</v>
      </c>
      <c r="V671" s="8">
        <f t="shared" si="109"/>
        <v>41.400000000000006</v>
      </c>
    </row>
    <row r="672" spans="1:22" ht="13.5" x14ac:dyDescent="0.25">
      <c r="A672" s="3">
        <f>RSI!A672</f>
        <v>42983</v>
      </c>
      <c r="B672" s="2">
        <f>RSI!B672</f>
        <v>3.5091999999999999</v>
      </c>
      <c r="C672" s="2">
        <f>RSI!I672</f>
        <v>55.884919340315413</v>
      </c>
      <c r="D672" s="2">
        <f>MACD!E672</f>
        <v>5.1606979144236398E-2</v>
      </c>
      <c r="E672" s="2">
        <f>MACD!F672</f>
        <v>5.1724341404388058E-2</v>
      </c>
      <c r="F672" s="2">
        <f>'Moving Avg'!D672</f>
        <v>3.4861199999999997</v>
      </c>
      <c r="G672" s="2">
        <f>'Moving Avg'!F672</f>
        <v>3.5091800000000006</v>
      </c>
      <c r="H672" s="2">
        <f>'Moving Avg'!G672</f>
        <v>3.444199999999999</v>
      </c>
      <c r="I672" s="2">
        <f>'Moving Avg'!H672</f>
        <v>2.5255990000000001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25</v>
      </c>
      <c r="N672" s="8">
        <f t="shared" si="101"/>
        <v>45</v>
      </c>
      <c r="O672" s="8">
        <f t="shared" si="102"/>
        <v>50</v>
      </c>
      <c r="P672" s="8">
        <f t="shared" si="103"/>
        <v>83.5</v>
      </c>
      <c r="Q672" s="9">
        <f t="shared" si="104"/>
        <v>44.524999999999999</v>
      </c>
      <c r="R672" s="9">
        <f t="shared" si="105"/>
        <v>52.375</v>
      </c>
      <c r="S672" s="9">
        <f t="shared" si="106"/>
        <v>60.575000000000003</v>
      </c>
      <c r="T672" s="9">
        <f t="shared" si="107"/>
        <v>50.875</v>
      </c>
      <c r="U672" s="8">
        <f t="shared" si="108"/>
        <v>52.491666666666674</v>
      </c>
      <c r="V672" s="8">
        <f t="shared" si="109"/>
        <v>52.087500000000006</v>
      </c>
    </row>
    <row r="673" spans="1:22" ht="13.5" x14ac:dyDescent="0.25">
      <c r="A673" s="3">
        <f>RSI!A673</f>
        <v>42984</v>
      </c>
      <c r="B673" s="2">
        <f>RSI!B673</f>
        <v>3.5516999999999999</v>
      </c>
      <c r="C673" s="2">
        <f>RSI!I673</f>
        <v>60.402674843583718</v>
      </c>
      <c r="D673" s="2">
        <f>MACD!E673</f>
        <v>4.2839343624176962E-2</v>
      </c>
      <c r="E673" s="2">
        <f>MACD!F673</f>
        <v>4.9947341848345844E-2</v>
      </c>
      <c r="F673" s="2">
        <f>'Moving Avg'!D673</f>
        <v>3.4946199999999998</v>
      </c>
      <c r="G673" s="2">
        <f>'Moving Avg'!F673</f>
        <v>3.5061450000000001</v>
      </c>
      <c r="H673" s="2">
        <f>'Moving Avg'!G673</f>
        <v>3.451887999999999</v>
      </c>
      <c r="I673" s="2">
        <f>'Moving Avg'!H673</f>
        <v>2.5332689999999998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  <c r="M673" s="8">
        <f t="shared" si="100"/>
        <v>25</v>
      </c>
      <c r="N673" s="8">
        <f t="shared" si="101"/>
        <v>45</v>
      </c>
      <c r="O673" s="8">
        <f t="shared" si="102"/>
        <v>50</v>
      </c>
      <c r="P673" s="8">
        <f t="shared" si="103"/>
        <v>100</v>
      </c>
      <c r="Q673" s="9">
        <f t="shared" si="104"/>
        <v>47</v>
      </c>
      <c r="R673" s="9">
        <f t="shared" si="105"/>
        <v>56.5</v>
      </c>
      <c r="S673" s="9">
        <f t="shared" si="106"/>
        <v>68</v>
      </c>
      <c r="T673" s="9">
        <f t="shared" si="107"/>
        <v>55</v>
      </c>
      <c r="U673" s="8">
        <f t="shared" si="108"/>
        <v>57.166666666666664</v>
      </c>
      <c r="V673" s="8">
        <f t="shared" si="109"/>
        <v>56.625</v>
      </c>
    </row>
    <row r="674" spans="1:22" ht="13.5" x14ac:dyDescent="0.25">
      <c r="A674" s="3">
        <f>RSI!A674</f>
        <v>42985</v>
      </c>
      <c r="B674" s="2">
        <f>RSI!B674</f>
        <v>3.5213000000000001</v>
      </c>
      <c r="C674" s="2">
        <f>RSI!I674</f>
        <v>55.986103732459085</v>
      </c>
      <c r="D674" s="2">
        <f>MACD!E674</f>
        <v>3.0641460027273748E-2</v>
      </c>
      <c r="E674" s="2">
        <f>MACD!F674</f>
        <v>4.6086165484131428E-2</v>
      </c>
      <c r="F674" s="2">
        <f>'Moving Avg'!D674</f>
        <v>3.50068</v>
      </c>
      <c r="G674" s="2">
        <f>'Moving Avg'!F674</f>
        <v>3.5024999999999999</v>
      </c>
      <c r="H674" s="2">
        <f>'Moving Avg'!G674</f>
        <v>3.4583799999999991</v>
      </c>
      <c r="I674" s="2">
        <f>'Moving Avg'!H674</f>
        <v>2.5405525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  <c r="M674" s="8">
        <f t="shared" si="100"/>
        <v>25</v>
      </c>
      <c r="N674" s="8">
        <f t="shared" si="101"/>
        <v>45</v>
      </c>
      <c r="O674" s="8">
        <f t="shared" si="102"/>
        <v>50</v>
      </c>
      <c r="P674" s="8">
        <f t="shared" si="103"/>
        <v>100</v>
      </c>
      <c r="Q674" s="9">
        <f t="shared" si="104"/>
        <v>47</v>
      </c>
      <c r="R674" s="9">
        <f t="shared" si="105"/>
        <v>56.5</v>
      </c>
      <c r="S674" s="9">
        <f t="shared" si="106"/>
        <v>68</v>
      </c>
      <c r="T674" s="9">
        <f t="shared" si="107"/>
        <v>55</v>
      </c>
      <c r="U674" s="8">
        <f t="shared" si="108"/>
        <v>57.166666666666664</v>
      </c>
      <c r="V674" s="8">
        <f t="shared" si="109"/>
        <v>56.625</v>
      </c>
    </row>
    <row r="675" spans="1:22" ht="13.5" x14ac:dyDescent="0.25">
      <c r="A675" s="3">
        <f>RSI!A675</f>
        <v>42986</v>
      </c>
      <c r="B675" s="2">
        <f>RSI!B675</f>
        <v>3.4849000000000001</v>
      </c>
      <c r="C675" s="2">
        <f>RSI!I675</f>
        <v>51.16228000008531</v>
      </c>
      <c r="D675" s="2">
        <f>MACD!E675</f>
        <v>1.994008159634042E-2</v>
      </c>
      <c r="E675" s="2">
        <f>MACD!F675</f>
        <v>4.0856948706573228E-2</v>
      </c>
      <c r="F675" s="2">
        <f>'Moving Avg'!D675</f>
        <v>3.5055399999999999</v>
      </c>
      <c r="G675" s="2">
        <f>'Moving Avg'!F675</f>
        <v>3.4976449999999999</v>
      </c>
      <c r="H675" s="2">
        <f>'Moving Avg'!G675</f>
        <v>3.465787999999999</v>
      </c>
      <c r="I675" s="2">
        <f>'Moving Avg'!H675</f>
        <v>2.5477124999999998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  <c r="M675" s="8">
        <f t="shared" si="100"/>
        <v>25</v>
      </c>
      <c r="N675" s="8">
        <f t="shared" si="101"/>
        <v>100</v>
      </c>
      <c r="O675" s="8">
        <f t="shared" si="102"/>
        <v>50</v>
      </c>
      <c r="P675" s="8">
        <f t="shared" si="103"/>
        <v>100</v>
      </c>
      <c r="Q675" s="9">
        <f t="shared" si="104"/>
        <v>66.25</v>
      </c>
      <c r="R675" s="9">
        <f t="shared" si="105"/>
        <v>67.5</v>
      </c>
      <c r="S675" s="9">
        <f t="shared" si="106"/>
        <v>76.25</v>
      </c>
      <c r="T675" s="9">
        <f t="shared" si="107"/>
        <v>68.75</v>
      </c>
      <c r="U675" s="8">
        <f t="shared" si="108"/>
        <v>70</v>
      </c>
      <c r="V675" s="8">
        <f t="shared" si="109"/>
        <v>69.6875</v>
      </c>
    </row>
    <row r="676" spans="1:22" ht="13.5" x14ac:dyDescent="0.25">
      <c r="A676" s="3">
        <f>RSI!A676</f>
        <v>42989</v>
      </c>
      <c r="B676" s="2">
        <f>RSI!B676</f>
        <v>3.5455999999999999</v>
      </c>
      <c r="C676" s="2">
        <f>RSI!I676</f>
        <v>57.706485803096129</v>
      </c>
      <c r="D676" s="2">
        <f>MACD!E676</f>
        <v>4.4864081066195993E-3</v>
      </c>
      <c r="E676" s="2">
        <f>MACD!F676</f>
        <v>3.3582840586582507E-2</v>
      </c>
      <c r="F676" s="2">
        <f>'Moving Avg'!D676</f>
        <v>3.5225400000000002</v>
      </c>
      <c r="G676" s="2">
        <f>'Moving Avg'!F676</f>
        <v>3.4979499999999994</v>
      </c>
      <c r="H676" s="2">
        <f>'Moving Avg'!G676</f>
        <v>3.473587999999999</v>
      </c>
      <c r="I676" s="2">
        <f>'Moving Avg'!H676</f>
        <v>2.5551759999999994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  <c r="M676" s="8">
        <f t="shared" si="100"/>
        <v>25</v>
      </c>
      <c r="N676" s="8">
        <f t="shared" si="101"/>
        <v>100</v>
      </c>
      <c r="O676" s="8">
        <f t="shared" si="102"/>
        <v>50</v>
      </c>
      <c r="P676" s="8">
        <f t="shared" si="103"/>
        <v>100</v>
      </c>
      <c r="Q676" s="9">
        <f t="shared" si="104"/>
        <v>66.25</v>
      </c>
      <c r="R676" s="9">
        <f t="shared" si="105"/>
        <v>67.5</v>
      </c>
      <c r="S676" s="9">
        <f t="shared" si="106"/>
        <v>76.25</v>
      </c>
      <c r="T676" s="9">
        <f t="shared" si="107"/>
        <v>68.75</v>
      </c>
      <c r="U676" s="8">
        <f t="shared" si="108"/>
        <v>70</v>
      </c>
      <c r="V676" s="8">
        <f t="shared" si="109"/>
        <v>69.6875</v>
      </c>
    </row>
    <row r="677" spans="1:22" ht="13.5" x14ac:dyDescent="0.25">
      <c r="A677" s="3">
        <f>RSI!A677</f>
        <v>42990</v>
      </c>
      <c r="B677" s="2">
        <f>RSI!B677</f>
        <v>3.5699000000000001</v>
      </c>
      <c r="C677" s="2">
        <f>RSI!I677</f>
        <v>60.016349113889888</v>
      </c>
      <c r="D677" s="2">
        <f>MACD!E677</f>
        <v>-8.9247196486494929E-3</v>
      </c>
      <c r="E677" s="2">
        <f>MACD!F677</f>
        <v>2.508132853953611E-2</v>
      </c>
      <c r="F677" s="2">
        <f>'Moving Avg'!D677</f>
        <v>3.5346800000000003</v>
      </c>
      <c r="G677" s="2">
        <f>'Moving Avg'!F677</f>
        <v>3.4973450000000001</v>
      </c>
      <c r="H677" s="2">
        <f>'Moving Avg'!G677</f>
        <v>3.4819919999999995</v>
      </c>
      <c r="I677" s="2">
        <f>'Moving Avg'!H677</f>
        <v>2.5629075000000001</v>
      </c>
      <c r="J677" s="6" t="str">
        <f>OBV!F677</f>
        <v>BULLISH</v>
      </c>
      <c r="K677" s="6" t="str">
        <f>OBV!G677</f>
        <v>STRONG</v>
      </c>
      <c r="L677" s="6" t="str">
        <f>OBV!H677</f>
        <v>CONFIRMED BULLISH</v>
      </c>
      <c r="M677" s="8">
        <f t="shared" si="100"/>
        <v>25</v>
      </c>
      <c r="N677" s="8">
        <f t="shared" si="101"/>
        <v>100</v>
      </c>
      <c r="O677" s="8">
        <f t="shared" si="102"/>
        <v>50</v>
      </c>
      <c r="P677" s="8">
        <f t="shared" si="103"/>
        <v>100</v>
      </c>
      <c r="Q677" s="9">
        <f t="shared" si="104"/>
        <v>66.25</v>
      </c>
      <c r="R677" s="9">
        <f t="shared" si="105"/>
        <v>67.5</v>
      </c>
      <c r="S677" s="9">
        <f t="shared" si="106"/>
        <v>76.25</v>
      </c>
      <c r="T677" s="9">
        <f t="shared" si="107"/>
        <v>68.75</v>
      </c>
      <c r="U677" s="8">
        <f t="shared" si="108"/>
        <v>70</v>
      </c>
      <c r="V677" s="8">
        <f t="shared" si="109"/>
        <v>69.6875</v>
      </c>
    </row>
    <row r="678" spans="1:22" ht="13.5" x14ac:dyDescent="0.25">
      <c r="A678" s="3">
        <f>RSI!A678</f>
        <v>42991</v>
      </c>
      <c r="B678" s="2">
        <f>RSI!B678</f>
        <v>3.5455999999999999</v>
      </c>
      <c r="C678" s="2">
        <f>RSI!I678</f>
        <v>56.682498201807292</v>
      </c>
      <c r="D678" s="2">
        <f>MACD!E678</f>
        <v>-8.7063756432490536E-3</v>
      </c>
      <c r="E678" s="2">
        <f>MACD!F678</f>
        <v>1.8323787702979079E-2</v>
      </c>
      <c r="F678" s="2">
        <f>'Moving Avg'!D678</f>
        <v>3.5334600000000003</v>
      </c>
      <c r="G678" s="2">
        <f>'Moving Avg'!F678</f>
        <v>3.4985599999999999</v>
      </c>
      <c r="H678" s="2">
        <f>'Moving Avg'!G678</f>
        <v>3.4881499999999992</v>
      </c>
      <c r="I678" s="2">
        <f>'Moving Avg'!H678</f>
        <v>2.5701069999999997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100</v>
      </c>
      <c r="O678" s="8">
        <f t="shared" si="102"/>
        <v>50</v>
      </c>
      <c r="P678" s="8">
        <f t="shared" si="103"/>
        <v>16.5</v>
      </c>
      <c r="Q678" s="9">
        <f t="shared" si="104"/>
        <v>53.725000000000001</v>
      </c>
      <c r="R678" s="9">
        <f t="shared" si="105"/>
        <v>46.625</v>
      </c>
      <c r="S678" s="9">
        <f t="shared" si="106"/>
        <v>38.674999999999997</v>
      </c>
      <c r="T678" s="9">
        <f t="shared" si="107"/>
        <v>47.875</v>
      </c>
      <c r="U678" s="8">
        <f t="shared" si="108"/>
        <v>46.341666666666661</v>
      </c>
      <c r="V678" s="8">
        <f t="shared" si="109"/>
        <v>46.724999999999994</v>
      </c>
    </row>
    <row r="679" spans="1:22" ht="13.5" x14ac:dyDescent="0.25">
      <c r="A679" s="3">
        <f>RSI!A679</f>
        <v>42992</v>
      </c>
      <c r="B679" s="2">
        <f>RSI!B679</f>
        <v>3.4727999999999999</v>
      </c>
      <c r="C679" s="2">
        <f>RSI!I679</f>
        <v>48.06779043585508</v>
      </c>
      <c r="D679" s="2">
        <f>MACD!E679</f>
        <v>-6.2583126687245638E-3</v>
      </c>
      <c r="E679" s="2">
        <f>MACD!F679</f>
        <v>1.340736762863835E-2</v>
      </c>
      <c r="F679" s="2">
        <f>'Moving Avg'!D679</f>
        <v>3.5237600000000002</v>
      </c>
      <c r="G679" s="2">
        <f>'Moving Avg'!F679</f>
        <v>3.4961350000000002</v>
      </c>
      <c r="H679" s="2">
        <f>'Moving Avg'!G679</f>
        <v>3.4926159999999999</v>
      </c>
      <c r="I679" s="2">
        <f>'Moving Avg'!H679</f>
        <v>2.5769129999999993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25</v>
      </c>
      <c r="N679" s="8">
        <f t="shared" si="101"/>
        <v>45</v>
      </c>
      <c r="O679" s="8">
        <f t="shared" si="102"/>
        <v>50</v>
      </c>
      <c r="P679" s="8">
        <f t="shared" si="103"/>
        <v>16.5</v>
      </c>
      <c r="Q679" s="9">
        <f t="shared" si="104"/>
        <v>34.475000000000001</v>
      </c>
      <c r="R679" s="9">
        <f t="shared" si="105"/>
        <v>35.625</v>
      </c>
      <c r="S679" s="9">
        <f t="shared" si="106"/>
        <v>30.425000000000001</v>
      </c>
      <c r="T679" s="9">
        <f t="shared" si="107"/>
        <v>34.125</v>
      </c>
      <c r="U679" s="8">
        <f t="shared" si="108"/>
        <v>33.508333333333333</v>
      </c>
      <c r="V679" s="8">
        <f t="shared" si="109"/>
        <v>33.662499999999994</v>
      </c>
    </row>
    <row r="680" spans="1:22" ht="13.5" x14ac:dyDescent="0.25">
      <c r="A680" s="3">
        <f>RSI!A680</f>
        <v>42993</v>
      </c>
      <c r="B680" s="2">
        <f>RSI!B680</f>
        <v>3.3877999999999999</v>
      </c>
      <c r="C680" s="2">
        <f>RSI!I680</f>
        <v>40.355751171652734</v>
      </c>
      <c r="D680" s="2">
        <f>MACD!E680</f>
        <v>-2.4422141824880228E-3</v>
      </c>
      <c r="E680" s="2">
        <f>MACD!F680</f>
        <v>1.0237451266413075E-2</v>
      </c>
      <c r="F680" s="2">
        <f>'Moving Avg'!D680</f>
        <v>3.50434</v>
      </c>
      <c r="G680" s="2">
        <f>'Moving Avg'!F680</f>
        <v>3.4894599999999998</v>
      </c>
      <c r="H680" s="2">
        <f>'Moving Avg'!G680</f>
        <v>3.4942100000000007</v>
      </c>
      <c r="I680" s="2">
        <f>'Moving Avg'!H680</f>
        <v>2.5832939999999995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0"/>
        <v>25</v>
      </c>
      <c r="N680" s="8">
        <f t="shared" si="101"/>
        <v>45</v>
      </c>
      <c r="O680" s="8">
        <f t="shared" si="102"/>
        <v>50</v>
      </c>
      <c r="P680" s="8">
        <f t="shared" si="103"/>
        <v>0</v>
      </c>
      <c r="Q680" s="9">
        <f t="shared" si="104"/>
        <v>32</v>
      </c>
      <c r="R680" s="9">
        <f t="shared" si="105"/>
        <v>31.5</v>
      </c>
      <c r="S680" s="9">
        <f t="shared" si="106"/>
        <v>23</v>
      </c>
      <c r="T680" s="9">
        <f t="shared" si="107"/>
        <v>30</v>
      </c>
      <c r="U680" s="8">
        <f t="shared" si="108"/>
        <v>28.833333333333332</v>
      </c>
      <c r="V680" s="8">
        <f t="shared" si="109"/>
        <v>29.125</v>
      </c>
    </row>
    <row r="681" spans="1:22" ht="13.5" x14ac:dyDescent="0.25">
      <c r="A681" s="3">
        <f>RSI!A681</f>
        <v>42996</v>
      </c>
      <c r="B681" s="2">
        <f>RSI!B681</f>
        <v>3.3694999999999999</v>
      </c>
      <c r="C681" s="2">
        <f>RSI!I681</f>
        <v>38.908395580947598</v>
      </c>
      <c r="D681" s="2">
        <f>MACD!E681</f>
        <v>2.7606232546770748E-3</v>
      </c>
      <c r="E681" s="2">
        <f>MACD!F681</f>
        <v>8.7420856640658753E-3</v>
      </c>
      <c r="F681" s="2">
        <f>'Moving Avg'!D681</f>
        <v>3.4691200000000002</v>
      </c>
      <c r="G681" s="2">
        <f>'Moving Avg'!F681</f>
        <v>3.48217</v>
      </c>
      <c r="H681" s="2">
        <f>'Moving Avg'!G681</f>
        <v>3.4914500000000004</v>
      </c>
      <c r="I681" s="2">
        <f>'Moving Avg'!H681</f>
        <v>2.5893199999999994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  <c r="M681" s="8">
        <f t="shared" si="100"/>
        <v>25</v>
      </c>
      <c r="N681" s="8">
        <f t="shared" si="101"/>
        <v>45</v>
      </c>
      <c r="O681" s="8">
        <f t="shared" si="102"/>
        <v>50</v>
      </c>
      <c r="P681" s="8">
        <f t="shared" si="103"/>
        <v>0</v>
      </c>
      <c r="Q681" s="9">
        <f t="shared" si="104"/>
        <v>32</v>
      </c>
      <c r="R681" s="9">
        <f t="shared" si="105"/>
        <v>31.5</v>
      </c>
      <c r="S681" s="9">
        <f t="shared" si="106"/>
        <v>23</v>
      </c>
      <c r="T681" s="9">
        <f t="shared" si="107"/>
        <v>30</v>
      </c>
      <c r="U681" s="8">
        <f t="shared" si="108"/>
        <v>28.833333333333332</v>
      </c>
      <c r="V681" s="8">
        <f t="shared" si="109"/>
        <v>29.125</v>
      </c>
    </row>
    <row r="682" spans="1:22" ht="13.5" x14ac:dyDescent="0.25">
      <c r="A682" s="3">
        <f>RSI!A682</f>
        <v>42997</v>
      </c>
      <c r="B682" s="2">
        <f>RSI!B682</f>
        <v>3.3999000000000001</v>
      </c>
      <c r="C682" s="2">
        <f>RSI!I682</f>
        <v>42.591812034173991</v>
      </c>
      <c r="D682" s="2">
        <f>MACD!E682</f>
        <v>1.3068708161235065E-2</v>
      </c>
      <c r="E682" s="2">
        <f>MACD!F682</f>
        <v>9.607410163499714E-3</v>
      </c>
      <c r="F682" s="2">
        <f>'Moving Avg'!D682</f>
        <v>3.43512</v>
      </c>
      <c r="G682" s="2">
        <f>'Moving Avg'!F682</f>
        <v>3.4779199999999997</v>
      </c>
      <c r="H682" s="2">
        <f>'Moving Avg'!G682</f>
        <v>3.4881240000000004</v>
      </c>
      <c r="I682" s="2">
        <f>'Moving Avg'!H682</f>
        <v>2.5957909999999997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16.5</v>
      </c>
      <c r="Q682" s="9">
        <f t="shared" si="104"/>
        <v>18.725000000000001</v>
      </c>
      <c r="R682" s="9">
        <f t="shared" si="105"/>
        <v>26.625</v>
      </c>
      <c r="S682" s="9">
        <f t="shared" si="106"/>
        <v>23.675000000000001</v>
      </c>
      <c r="T682" s="9">
        <f t="shared" si="107"/>
        <v>22.875</v>
      </c>
      <c r="U682" s="8">
        <f t="shared" si="108"/>
        <v>23.008333333333336</v>
      </c>
      <c r="V682" s="8">
        <f t="shared" si="109"/>
        <v>22.975000000000001</v>
      </c>
    </row>
    <row r="683" spans="1:22" ht="13.5" x14ac:dyDescent="0.25">
      <c r="A683" s="3">
        <f>RSI!A683</f>
        <v>42998</v>
      </c>
      <c r="B683" s="2">
        <f>RSI!B683</f>
        <v>3.3999000000000001</v>
      </c>
      <c r="C683" s="2">
        <f>RSI!I683</f>
        <v>42.591812034173991</v>
      </c>
      <c r="D683" s="2">
        <f>MACD!E683</f>
        <v>2.877995749644402E-2</v>
      </c>
      <c r="E683" s="2">
        <f>MACD!F683</f>
        <v>1.3441919630088575E-2</v>
      </c>
      <c r="F683" s="2">
        <f>'Moving Avg'!D683</f>
        <v>3.4059800000000005</v>
      </c>
      <c r="G683" s="2">
        <f>'Moving Avg'!F683</f>
        <v>3.4727599999999996</v>
      </c>
      <c r="H683" s="2">
        <f>'Moving Avg'!G683</f>
        <v>3.4843300000000004</v>
      </c>
      <c r="I683" s="2">
        <f>'Moving Avg'!H683</f>
        <v>2.6025555000000002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16.5</v>
      </c>
      <c r="Q683" s="9">
        <f t="shared" si="104"/>
        <v>18.725000000000001</v>
      </c>
      <c r="R683" s="9">
        <f t="shared" si="105"/>
        <v>26.625</v>
      </c>
      <c r="S683" s="9">
        <f t="shared" si="106"/>
        <v>23.675000000000001</v>
      </c>
      <c r="T683" s="9">
        <f t="shared" si="107"/>
        <v>22.875</v>
      </c>
      <c r="U683" s="8">
        <f t="shared" si="108"/>
        <v>23.008333333333336</v>
      </c>
      <c r="V683" s="8">
        <f t="shared" si="109"/>
        <v>22.975000000000001</v>
      </c>
    </row>
    <row r="684" spans="1:22" ht="13.5" x14ac:dyDescent="0.25">
      <c r="A684" s="3">
        <f>RSI!A684</f>
        <v>43000</v>
      </c>
      <c r="B684" s="2">
        <f>RSI!B684</f>
        <v>3.4424000000000001</v>
      </c>
      <c r="C684" s="2">
        <f>RSI!I684</f>
        <v>47.70416797032486</v>
      </c>
      <c r="D684" s="2">
        <f>MACD!E684</f>
        <v>3.4666207459967957E-2</v>
      </c>
      <c r="E684" s="2">
        <f>MACD!F684</f>
        <v>1.768677719606445E-2</v>
      </c>
      <c r="F684" s="2">
        <f>'Moving Avg'!D684</f>
        <v>3.3999000000000001</v>
      </c>
      <c r="G684" s="2">
        <f>'Moving Avg'!F684</f>
        <v>3.4718500000000008</v>
      </c>
      <c r="H684" s="2">
        <f>'Moving Avg'!G684</f>
        <v>3.4822059999999997</v>
      </c>
      <c r="I684" s="2">
        <f>'Moving Avg'!H684</f>
        <v>2.6096205000000001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16.5</v>
      </c>
      <c r="Q684" s="9">
        <f t="shared" si="104"/>
        <v>18.725000000000001</v>
      </c>
      <c r="R684" s="9">
        <f t="shared" si="105"/>
        <v>26.625</v>
      </c>
      <c r="S684" s="9">
        <f t="shared" si="106"/>
        <v>23.675000000000001</v>
      </c>
      <c r="T684" s="9">
        <f t="shared" si="107"/>
        <v>22.875</v>
      </c>
      <c r="U684" s="8">
        <f t="shared" si="108"/>
        <v>23.008333333333336</v>
      </c>
      <c r="V684" s="8">
        <f t="shared" si="109"/>
        <v>22.975000000000001</v>
      </c>
    </row>
    <row r="685" spans="1:22" ht="13.5" x14ac:dyDescent="0.25">
      <c r="A685" s="3">
        <f>RSI!A685</f>
        <v>43003</v>
      </c>
      <c r="B685" s="2">
        <f>RSI!B685</f>
        <v>3.4605999999999999</v>
      </c>
      <c r="C685" s="2">
        <f>RSI!I685</f>
        <v>49.767180841390029</v>
      </c>
      <c r="D685" s="2">
        <f>MACD!E685</f>
        <v>3.2833882417600435E-2</v>
      </c>
      <c r="E685" s="2">
        <f>MACD!F685</f>
        <v>2.0716198240371648E-2</v>
      </c>
      <c r="F685" s="2">
        <f>'Moving Avg'!D685</f>
        <v>3.4144599999999996</v>
      </c>
      <c r="G685" s="2">
        <f>'Moving Avg'!F685</f>
        <v>3.4727600000000001</v>
      </c>
      <c r="H685" s="2">
        <f>'Moving Avg'!G685</f>
        <v>3.4810320000000003</v>
      </c>
      <c r="I685" s="2">
        <f>'Moving Avg'!H685</f>
        <v>2.6166590000000003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83.5</v>
      </c>
      <c r="Q685" s="9">
        <f t="shared" si="104"/>
        <v>28.774999999999999</v>
      </c>
      <c r="R685" s="9">
        <f t="shared" si="105"/>
        <v>43.375</v>
      </c>
      <c r="S685" s="9">
        <f t="shared" si="106"/>
        <v>53.825000000000003</v>
      </c>
      <c r="T685" s="9">
        <f t="shared" si="107"/>
        <v>39.625</v>
      </c>
      <c r="U685" s="8">
        <f t="shared" si="108"/>
        <v>41.991666666666667</v>
      </c>
      <c r="V685" s="8">
        <f t="shared" si="109"/>
        <v>41.400000000000006</v>
      </c>
    </row>
    <row r="686" spans="1:22" ht="13.5" x14ac:dyDescent="0.25">
      <c r="A686" s="3">
        <f>RSI!A686</f>
        <v>43004</v>
      </c>
      <c r="B686" s="2">
        <f>RSI!B686</f>
        <v>3.4485000000000001</v>
      </c>
      <c r="C686" s="2">
        <f>RSI!I686</f>
        <v>48.400144119172332</v>
      </c>
      <c r="D686" s="2">
        <f>MACD!E686</f>
        <v>4.1535805732924036E-2</v>
      </c>
      <c r="E686" s="2">
        <f>MACD!F686</f>
        <v>2.4880119738882125E-2</v>
      </c>
      <c r="F686" s="2">
        <f>'Moving Avg'!D686</f>
        <v>3.4302599999999996</v>
      </c>
      <c r="G686" s="2">
        <f>'Moving Avg'!F686</f>
        <v>3.4736699999999998</v>
      </c>
      <c r="H686" s="2">
        <f>'Moving Avg'!G686</f>
        <v>3.4803199999999999</v>
      </c>
      <c r="I686" s="2">
        <f>'Moving Avg'!H686</f>
        <v>2.6236369999999996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83.5</v>
      </c>
      <c r="Q686" s="9">
        <f t="shared" si="104"/>
        <v>28.774999999999999</v>
      </c>
      <c r="R686" s="9">
        <f t="shared" si="105"/>
        <v>43.375</v>
      </c>
      <c r="S686" s="9">
        <f t="shared" si="106"/>
        <v>53.825000000000003</v>
      </c>
      <c r="T686" s="9">
        <f t="shared" si="107"/>
        <v>39.625</v>
      </c>
      <c r="U686" s="8">
        <f t="shared" si="108"/>
        <v>41.991666666666667</v>
      </c>
      <c r="V686" s="8">
        <f t="shared" si="109"/>
        <v>41.400000000000006</v>
      </c>
    </row>
    <row r="687" spans="1:22" ht="13.5" x14ac:dyDescent="0.25">
      <c r="A687" s="3">
        <f>RSI!A687</f>
        <v>43005</v>
      </c>
      <c r="B687" s="2">
        <f>RSI!B687</f>
        <v>3.4180999999999999</v>
      </c>
      <c r="C687" s="2">
        <f>RSI!I687</f>
        <v>45.051856694940433</v>
      </c>
      <c r="D687" s="2">
        <f>MACD!E687</f>
        <v>5.4977075501534856E-2</v>
      </c>
      <c r="E687" s="2">
        <f>MACD!F687</f>
        <v>3.0899510891412674E-2</v>
      </c>
      <c r="F687" s="2">
        <f>'Moving Avg'!D687</f>
        <v>3.4339</v>
      </c>
      <c r="G687" s="2">
        <f>'Moving Avg'!F687</f>
        <v>3.4724550000000001</v>
      </c>
      <c r="H687" s="2">
        <f>'Moving Avg'!G687</f>
        <v>3.4786480000000002</v>
      </c>
      <c r="I687" s="2">
        <f>'Moving Avg'!H687</f>
        <v>2.6303454999999998</v>
      </c>
      <c r="J687" s="6" t="str">
        <f>OBV!F687</f>
        <v>BEARISH</v>
      </c>
      <c r="K687" s="6" t="str">
        <f>OBV!G687</f>
        <v>NEUTRAL</v>
      </c>
      <c r="L687" s="6" t="str">
        <f>OBV!H687</f>
        <v>BEARISH DIVERGENCE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16.5</v>
      </c>
      <c r="Q687" s="9">
        <f t="shared" si="104"/>
        <v>18.725000000000001</v>
      </c>
      <c r="R687" s="9">
        <f t="shared" si="105"/>
        <v>26.625</v>
      </c>
      <c r="S687" s="9">
        <f t="shared" si="106"/>
        <v>23.675000000000001</v>
      </c>
      <c r="T687" s="9">
        <f t="shared" si="107"/>
        <v>22.875</v>
      </c>
      <c r="U687" s="8">
        <f t="shared" si="108"/>
        <v>23.008333333333336</v>
      </c>
      <c r="V687" s="8">
        <f t="shared" si="109"/>
        <v>22.975000000000001</v>
      </c>
    </row>
    <row r="688" spans="1:22" ht="13.5" x14ac:dyDescent="0.25">
      <c r="A688" s="3">
        <f>RSI!A688</f>
        <v>43006</v>
      </c>
      <c r="B688" s="2">
        <f>RSI!B688</f>
        <v>3.3694999999999999</v>
      </c>
      <c r="C688" s="2">
        <f>RSI!I688</f>
        <v>40.257106332772508</v>
      </c>
      <c r="D688" s="2">
        <f>MACD!E688</f>
        <v>6.6472918476924381E-2</v>
      </c>
      <c r="E688" s="2">
        <f>MACD!F688</f>
        <v>3.8014192408515016E-2</v>
      </c>
      <c r="F688" s="2">
        <f>'Moving Avg'!D688</f>
        <v>3.4278199999999996</v>
      </c>
      <c r="G688" s="2">
        <f>'Moving Avg'!F688</f>
        <v>3.4654700000000007</v>
      </c>
      <c r="H688" s="2">
        <f>'Moving Avg'!G688</f>
        <v>3.4761219999999997</v>
      </c>
      <c r="I688" s="2">
        <f>'Moving Avg'!H688</f>
        <v>2.6366059999999991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16.5</v>
      </c>
      <c r="Q688" s="9">
        <f t="shared" si="104"/>
        <v>18.725000000000001</v>
      </c>
      <c r="R688" s="9">
        <f t="shared" si="105"/>
        <v>26.625</v>
      </c>
      <c r="S688" s="9">
        <f t="shared" si="106"/>
        <v>23.675000000000001</v>
      </c>
      <c r="T688" s="9">
        <f t="shared" si="107"/>
        <v>22.875</v>
      </c>
      <c r="U688" s="8">
        <f t="shared" si="108"/>
        <v>23.008333333333336</v>
      </c>
      <c r="V688" s="8">
        <f t="shared" si="109"/>
        <v>22.975000000000001</v>
      </c>
    </row>
    <row r="689" spans="1:22" ht="13.5" x14ac:dyDescent="0.25">
      <c r="A689" s="3">
        <f>RSI!A689</f>
        <v>43007</v>
      </c>
      <c r="B689" s="2">
        <f>RSI!B689</f>
        <v>3.3694999999999999</v>
      </c>
      <c r="C689" s="2">
        <f>RSI!I689</f>
        <v>40.257106332772508</v>
      </c>
      <c r="D689" s="2">
        <f>MACD!E689</f>
        <v>6.5528944529130939E-2</v>
      </c>
      <c r="E689" s="2">
        <f>MACD!F689</f>
        <v>4.3517142832638203E-2</v>
      </c>
      <c r="F689" s="2">
        <f>'Moving Avg'!D689</f>
        <v>3.4132400000000005</v>
      </c>
      <c r="G689" s="2">
        <f>'Moving Avg'!F689</f>
        <v>3.4593950000000007</v>
      </c>
      <c r="H689" s="2">
        <f>'Moving Avg'!G689</f>
        <v>3.4742999999999995</v>
      </c>
      <c r="I689" s="2">
        <f>'Moving Avg'!H689</f>
        <v>2.6427784999999999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25</v>
      </c>
      <c r="N689" s="8">
        <f t="shared" si="101"/>
        <v>0</v>
      </c>
      <c r="O689" s="8">
        <f t="shared" si="102"/>
        <v>50</v>
      </c>
      <c r="P689" s="8">
        <f t="shared" si="103"/>
        <v>16.5</v>
      </c>
      <c r="Q689" s="9">
        <f t="shared" si="104"/>
        <v>18.725000000000001</v>
      </c>
      <c r="R689" s="9">
        <f t="shared" si="105"/>
        <v>26.625</v>
      </c>
      <c r="S689" s="9">
        <f t="shared" si="106"/>
        <v>23.675000000000001</v>
      </c>
      <c r="T689" s="9">
        <f t="shared" si="107"/>
        <v>22.875</v>
      </c>
      <c r="U689" s="8">
        <f t="shared" si="108"/>
        <v>23.008333333333336</v>
      </c>
      <c r="V689" s="8">
        <f t="shared" si="109"/>
        <v>22.975000000000001</v>
      </c>
    </row>
    <row r="690" spans="1:22" ht="13.5" x14ac:dyDescent="0.25">
      <c r="A690" s="3">
        <f>RSI!A690</f>
        <v>43010</v>
      </c>
      <c r="B690" s="2">
        <f>RSI!B690</f>
        <v>3.3391999999999999</v>
      </c>
      <c r="C690" s="2">
        <f>RSI!I690</f>
        <v>37.380538706310169</v>
      </c>
      <c r="D690" s="2">
        <f>MACD!E690</f>
        <v>5.4387324546909532E-2</v>
      </c>
      <c r="E690" s="2">
        <f>MACD!F690</f>
        <v>4.5691179175492473E-2</v>
      </c>
      <c r="F690" s="2">
        <f>'Moving Avg'!D690</f>
        <v>3.38896</v>
      </c>
      <c r="G690" s="2">
        <f>'Moving Avg'!F690</f>
        <v>3.4533250000000009</v>
      </c>
      <c r="H690" s="2">
        <f>'Moving Avg'!G690</f>
        <v>3.4714019999999994</v>
      </c>
      <c r="I690" s="2">
        <f>'Moving Avg'!H690</f>
        <v>2.6488875000000003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16.5</v>
      </c>
      <c r="Q690" s="9">
        <f t="shared" si="104"/>
        <v>18.725000000000001</v>
      </c>
      <c r="R690" s="9">
        <f t="shared" si="105"/>
        <v>26.625</v>
      </c>
      <c r="S690" s="9">
        <f t="shared" si="106"/>
        <v>23.675000000000001</v>
      </c>
      <c r="T690" s="9">
        <f t="shared" si="107"/>
        <v>22.875</v>
      </c>
      <c r="U690" s="8">
        <f t="shared" si="108"/>
        <v>23.008333333333336</v>
      </c>
      <c r="V690" s="8">
        <f t="shared" si="109"/>
        <v>22.975000000000001</v>
      </c>
    </row>
    <row r="691" spans="1:22" ht="13.5" x14ac:dyDescent="0.25">
      <c r="A691" s="3">
        <f>RSI!A691</f>
        <v>43011</v>
      </c>
      <c r="B691" s="2">
        <f>RSI!B691</f>
        <v>3.327</v>
      </c>
      <c r="C691" s="2">
        <f>RSI!I691</f>
        <v>36.257156199344237</v>
      </c>
      <c r="D691" s="2">
        <f>MACD!E691</f>
        <v>4.3680501773979419E-2</v>
      </c>
      <c r="E691" s="2">
        <f>MACD!F691</f>
        <v>4.5289043695189865E-2</v>
      </c>
      <c r="F691" s="2">
        <f>'Moving Avg'!D691</f>
        <v>3.3646599999999998</v>
      </c>
      <c r="G691" s="2">
        <f>'Moving Avg'!F691</f>
        <v>3.4466450000000011</v>
      </c>
      <c r="H691" s="2">
        <f>'Moving Avg'!G691</f>
        <v>3.4687299999999994</v>
      </c>
      <c r="I691" s="2">
        <f>'Moving Avg'!H691</f>
        <v>2.6549355000000001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0"/>
        <v>25</v>
      </c>
      <c r="N691" s="8">
        <f t="shared" si="101"/>
        <v>45</v>
      </c>
      <c r="O691" s="8">
        <f t="shared" si="102"/>
        <v>50</v>
      </c>
      <c r="P691" s="8">
        <f t="shared" si="103"/>
        <v>16.5</v>
      </c>
      <c r="Q691" s="9">
        <f t="shared" si="104"/>
        <v>34.475000000000001</v>
      </c>
      <c r="R691" s="9">
        <f t="shared" si="105"/>
        <v>35.625</v>
      </c>
      <c r="S691" s="9">
        <f t="shared" si="106"/>
        <v>30.425000000000001</v>
      </c>
      <c r="T691" s="9">
        <f t="shared" si="107"/>
        <v>34.125</v>
      </c>
      <c r="U691" s="8">
        <f t="shared" si="108"/>
        <v>33.508333333333333</v>
      </c>
      <c r="V691" s="8">
        <f t="shared" si="109"/>
        <v>33.662499999999994</v>
      </c>
    </row>
    <row r="692" spans="1:22" ht="13.5" x14ac:dyDescent="0.25">
      <c r="A692" s="3">
        <f>RSI!A692</f>
        <v>43012</v>
      </c>
      <c r="B692" s="2">
        <f>RSI!B692</f>
        <v>3.4241999999999999</v>
      </c>
      <c r="C692" s="2">
        <f>RSI!I692</f>
        <v>49.324115926332233</v>
      </c>
      <c r="D692" s="2">
        <f>MACD!E692</f>
        <v>3.275543547867521E-2</v>
      </c>
      <c r="E692" s="2">
        <f>MACD!F692</f>
        <v>4.2782322051886937E-2</v>
      </c>
      <c r="F692" s="2">
        <f>'Moving Avg'!D692</f>
        <v>3.3658799999999998</v>
      </c>
      <c r="G692" s="2">
        <f>'Moving Avg'!F692</f>
        <v>3.4423950000000003</v>
      </c>
      <c r="H692" s="2">
        <f>'Moving Avg'!G692</f>
        <v>3.4697619999999993</v>
      </c>
      <c r="I692" s="2">
        <f>'Moving Avg'!H692</f>
        <v>2.6616160000000004</v>
      </c>
      <c r="J692" s="6" t="str">
        <f>OBV!F692</f>
        <v>BEARISH</v>
      </c>
      <c r="K692" s="6" t="str">
        <f>OBV!G692</f>
        <v>NEUTRAL</v>
      </c>
      <c r="L692" s="6" t="str">
        <f>OBV!H692</f>
        <v>BEARISH DIVERGENCE</v>
      </c>
      <c r="M692" s="8">
        <f t="shared" si="100"/>
        <v>25</v>
      </c>
      <c r="N692" s="8">
        <f t="shared" si="101"/>
        <v>45</v>
      </c>
      <c r="O692" s="8">
        <f t="shared" si="102"/>
        <v>50</v>
      </c>
      <c r="P692" s="8">
        <f t="shared" si="103"/>
        <v>16.5</v>
      </c>
      <c r="Q692" s="9">
        <f t="shared" si="104"/>
        <v>34.475000000000001</v>
      </c>
      <c r="R692" s="9">
        <f t="shared" si="105"/>
        <v>35.625</v>
      </c>
      <c r="S692" s="9">
        <f t="shared" si="106"/>
        <v>30.425000000000001</v>
      </c>
      <c r="T692" s="9">
        <f t="shared" si="107"/>
        <v>34.125</v>
      </c>
      <c r="U692" s="8">
        <f t="shared" si="108"/>
        <v>33.508333333333333</v>
      </c>
      <c r="V692" s="8">
        <f t="shared" si="109"/>
        <v>33.662499999999994</v>
      </c>
    </row>
    <row r="693" spans="1:22" ht="13.5" x14ac:dyDescent="0.25">
      <c r="A693" s="3">
        <f>RSI!A693</f>
        <v>43013</v>
      </c>
      <c r="B693" s="2">
        <f>RSI!B693</f>
        <v>3.4849000000000001</v>
      </c>
      <c r="C693" s="2">
        <f>RSI!I693</f>
        <v>55.464015704983687</v>
      </c>
      <c r="D693" s="2">
        <f>MACD!E693</f>
        <v>1.9049409914221105E-2</v>
      </c>
      <c r="E693" s="2">
        <f>MACD!F693</f>
        <v>3.8035739624353776E-2</v>
      </c>
      <c r="F693" s="2">
        <f>'Moving Avg'!D693</f>
        <v>3.38896</v>
      </c>
      <c r="G693" s="2">
        <f>'Moving Avg'!F693</f>
        <v>3.4390549999999998</v>
      </c>
      <c r="H693" s="2">
        <f>'Moving Avg'!G693</f>
        <v>3.4716559999999999</v>
      </c>
      <c r="I693" s="2">
        <f>'Moving Avg'!H693</f>
        <v>2.6686585000000007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  <c r="M693" s="8">
        <f t="shared" si="100"/>
        <v>25</v>
      </c>
      <c r="N693" s="8">
        <f t="shared" si="101"/>
        <v>45</v>
      </c>
      <c r="O693" s="8">
        <f t="shared" si="102"/>
        <v>50</v>
      </c>
      <c r="P693" s="8">
        <f t="shared" si="103"/>
        <v>83.5</v>
      </c>
      <c r="Q693" s="9">
        <f t="shared" si="104"/>
        <v>44.524999999999999</v>
      </c>
      <c r="R693" s="9">
        <f t="shared" si="105"/>
        <v>52.375</v>
      </c>
      <c r="S693" s="9">
        <f t="shared" si="106"/>
        <v>60.575000000000003</v>
      </c>
      <c r="T693" s="9">
        <f t="shared" si="107"/>
        <v>50.875</v>
      </c>
      <c r="U693" s="8">
        <f t="shared" si="108"/>
        <v>52.491666666666674</v>
      </c>
      <c r="V693" s="8">
        <f t="shared" si="109"/>
        <v>52.087500000000006</v>
      </c>
    </row>
    <row r="694" spans="1:22" ht="13.5" x14ac:dyDescent="0.25">
      <c r="A694" s="3">
        <f>RSI!A694</f>
        <v>43014</v>
      </c>
      <c r="B694" s="2">
        <f>RSI!B694</f>
        <v>3.3938000000000001</v>
      </c>
      <c r="C694" s="2">
        <f>RSI!I694</f>
        <v>46.381273522943026</v>
      </c>
      <c r="D694" s="2">
        <f>MACD!E694</f>
        <v>2.0411932222249796E-2</v>
      </c>
      <c r="E694" s="2">
        <f>MACD!F694</f>
        <v>3.4510978143932981E-2</v>
      </c>
      <c r="F694" s="2">
        <f>'Moving Avg'!D694</f>
        <v>3.3938199999999994</v>
      </c>
      <c r="G694" s="2">
        <f>'Moving Avg'!F694</f>
        <v>3.43268</v>
      </c>
      <c r="H694" s="2">
        <f>'Moving Avg'!G694</f>
        <v>3.4719619999999995</v>
      </c>
      <c r="I694" s="2">
        <f>'Moving Avg'!H694</f>
        <v>2.675275000000001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0"/>
        <v>25</v>
      </c>
      <c r="N694" s="8">
        <f t="shared" si="101"/>
        <v>45</v>
      </c>
      <c r="O694" s="8">
        <f t="shared" si="102"/>
        <v>50</v>
      </c>
      <c r="P694" s="8">
        <f t="shared" si="103"/>
        <v>83.5</v>
      </c>
      <c r="Q694" s="9">
        <f t="shared" si="104"/>
        <v>44.524999999999999</v>
      </c>
      <c r="R694" s="9">
        <f t="shared" si="105"/>
        <v>52.375</v>
      </c>
      <c r="S694" s="9">
        <f t="shared" si="106"/>
        <v>60.575000000000003</v>
      </c>
      <c r="T694" s="9">
        <f t="shared" si="107"/>
        <v>50.875</v>
      </c>
      <c r="U694" s="8">
        <f t="shared" si="108"/>
        <v>52.491666666666674</v>
      </c>
      <c r="V694" s="8">
        <f t="shared" si="109"/>
        <v>52.087500000000006</v>
      </c>
    </row>
    <row r="695" spans="1:22" ht="13.5" x14ac:dyDescent="0.25">
      <c r="A695" s="3">
        <f>RSI!A695</f>
        <v>43017</v>
      </c>
      <c r="B695" s="2">
        <f>RSI!B695</f>
        <v>3.4241999999999999</v>
      </c>
      <c r="C695" s="2">
        <f>RSI!I695</f>
        <v>49.361351790082516</v>
      </c>
      <c r="D695" s="2">
        <f>MACD!E695</f>
        <v>2.234881514481124E-2</v>
      </c>
      <c r="E695" s="2">
        <f>MACD!F695</f>
        <v>3.2078545544108633E-2</v>
      </c>
      <c r="F695" s="2">
        <f>'Moving Avg'!D695</f>
        <v>3.4108200000000002</v>
      </c>
      <c r="G695" s="2">
        <f>'Moving Avg'!F695</f>
        <v>3.4296449999999998</v>
      </c>
      <c r="H695" s="2">
        <f>'Moving Avg'!G695</f>
        <v>3.473462</v>
      </c>
      <c r="I695" s="2">
        <f>'Moving Avg'!H695</f>
        <v>2.6818970000000011</v>
      </c>
      <c r="J695" s="6" t="str">
        <f>OBV!F695</f>
        <v>BULLISH</v>
      </c>
      <c r="K695" s="6" t="str">
        <f>OBV!G695</f>
        <v>STRONG</v>
      </c>
      <c r="L695" s="6" t="str">
        <f>OBV!H695</f>
        <v>CONFIRMED BULLISH</v>
      </c>
      <c r="M695" s="8">
        <f t="shared" si="100"/>
        <v>25</v>
      </c>
      <c r="N695" s="8">
        <f t="shared" si="101"/>
        <v>45</v>
      </c>
      <c r="O695" s="8">
        <f t="shared" si="102"/>
        <v>50</v>
      </c>
      <c r="P695" s="8">
        <f t="shared" si="103"/>
        <v>100</v>
      </c>
      <c r="Q695" s="9">
        <f t="shared" si="104"/>
        <v>47</v>
      </c>
      <c r="R695" s="9">
        <f t="shared" si="105"/>
        <v>56.5</v>
      </c>
      <c r="S695" s="9">
        <f t="shared" si="106"/>
        <v>68</v>
      </c>
      <c r="T695" s="9">
        <f t="shared" si="107"/>
        <v>55</v>
      </c>
      <c r="U695" s="8">
        <f t="shared" si="108"/>
        <v>57.166666666666664</v>
      </c>
      <c r="V695" s="8">
        <f t="shared" si="109"/>
        <v>56.625</v>
      </c>
    </row>
    <row r="696" spans="1:22" ht="13.5" x14ac:dyDescent="0.25">
      <c r="A696" s="3">
        <f>RSI!A696</f>
        <v>43018</v>
      </c>
      <c r="B696" s="2">
        <f>RSI!B696</f>
        <v>3.4788000000000001</v>
      </c>
      <c r="C696" s="2">
        <f>RSI!I696</f>
        <v>54.276681565898329</v>
      </c>
      <c r="D696" s="2">
        <f>MACD!E696</f>
        <v>1.8120460566820373E-2</v>
      </c>
      <c r="E696" s="2">
        <f>MACD!F696</f>
        <v>2.9286928548650983E-2</v>
      </c>
      <c r="F696" s="2">
        <f>'Moving Avg'!D696</f>
        <v>3.4411800000000001</v>
      </c>
      <c r="G696" s="2">
        <f>'Moving Avg'!F696</f>
        <v>3.4263050000000006</v>
      </c>
      <c r="H696" s="2">
        <f>'Moving Avg'!G696</f>
        <v>3.4755860000000007</v>
      </c>
      <c r="I696" s="2">
        <f>'Moving Avg'!H696</f>
        <v>2.688880000000001</v>
      </c>
      <c r="J696" s="6" t="str">
        <f>OBV!F696</f>
        <v>BULLISH</v>
      </c>
      <c r="K696" s="6" t="str">
        <f>OBV!G696</f>
        <v>STRONG</v>
      </c>
      <c r="L696" s="6" t="str">
        <f>OBV!H696</f>
        <v>CONFIRMED BULLISH</v>
      </c>
      <c r="M696" s="8">
        <f t="shared" si="100"/>
        <v>25</v>
      </c>
      <c r="N696" s="8">
        <f t="shared" si="101"/>
        <v>45</v>
      </c>
      <c r="O696" s="8">
        <f t="shared" si="102"/>
        <v>50</v>
      </c>
      <c r="P696" s="8">
        <f t="shared" si="103"/>
        <v>100</v>
      </c>
      <c r="Q696" s="9">
        <f t="shared" si="104"/>
        <v>47</v>
      </c>
      <c r="R696" s="9">
        <f t="shared" si="105"/>
        <v>56.5</v>
      </c>
      <c r="S696" s="9">
        <f t="shared" si="106"/>
        <v>68</v>
      </c>
      <c r="T696" s="9">
        <f t="shared" si="107"/>
        <v>55</v>
      </c>
      <c r="U696" s="8">
        <f t="shared" si="108"/>
        <v>57.166666666666664</v>
      </c>
      <c r="V696" s="8">
        <f t="shared" si="109"/>
        <v>56.625</v>
      </c>
    </row>
    <row r="697" spans="1:22" ht="13.5" x14ac:dyDescent="0.25">
      <c r="A697" s="3">
        <f>RSI!A697</f>
        <v>43019</v>
      </c>
      <c r="B697" s="2">
        <f>RSI!B697</f>
        <v>3.5030999999999999</v>
      </c>
      <c r="C697" s="2">
        <f>RSI!I697</f>
        <v>56.309309007111985</v>
      </c>
      <c r="D697" s="2">
        <f>MACD!E697</f>
        <v>7.7789239536723009E-3</v>
      </c>
      <c r="E697" s="2">
        <f>MACD!F697</f>
        <v>2.498532762965525E-2</v>
      </c>
      <c r="F697" s="2">
        <f>'Moving Avg'!D697</f>
        <v>3.45696</v>
      </c>
      <c r="G697" s="2">
        <f>'Moving Avg'!F697</f>
        <v>3.422965</v>
      </c>
      <c r="H697" s="2">
        <f>'Moving Avg'!G697</f>
        <v>3.4784300000000004</v>
      </c>
      <c r="I697" s="2">
        <f>'Moving Avg'!H697</f>
        <v>2.6959550000000014</v>
      </c>
      <c r="J697" s="6" t="str">
        <f>OBV!F697</f>
        <v>BULLISH</v>
      </c>
      <c r="K697" s="6" t="str">
        <f>OBV!G697</f>
        <v>STRONG</v>
      </c>
      <c r="L697" s="6" t="str">
        <f>OBV!H697</f>
        <v>CONFIRMED BULLISH</v>
      </c>
      <c r="M697" s="8">
        <f t="shared" si="100"/>
        <v>25</v>
      </c>
      <c r="N697" s="8">
        <f t="shared" si="101"/>
        <v>45</v>
      </c>
      <c r="O697" s="8">
        <f t="shared" si="102"/>
        <v>50</v>
      </c>
      <c r="P697" s="8">
        <f t="shared" si="103"/>
        <v>100</v>
      </c>
      <c r="Q697" s="9">
        <f t="shared" si="104"/>
        <v>47</v>
      </c>
      <c r="R697" s="9">
        <f t="shared" si="105"/>
        <v>56.5</v>
      </c>
      <c r="S697" s="9">
        <f t="shared" si="106"/>
        <v>68</v>
      </c>
      <c r="T697" s="9">
        <f t="shared" si="107"/>
        <v>55</v>
      </c>
      <c r="U697" s="8">
        <f t="shared" si="108"/>
        <v>57.166666666666664</v>
      </c>
      <c r="V697" s="8">
        <f t="shared" si="109"/>
        <v>56.625</v>
      </c>
    </row>
    <row r="698" spans="1:22" ht="13.5" x14ac:dyDescent="0.25">
      <c r="A698" s="3">
        <f>RSI!A698</f>
        <v>43020</v>
      </c>
      <c r="B698" s="2">
        <f>RSI!B698</f>
        <v>3.4849000000000001</v>
      </c>
      <c r="C698" s="2">
        <f>RSI!I698</f>
        <v>54.360136061120741</v>
      </c>
      <c r="D698" s="2">
        <f>MACD!E698</f>
        <v>-7.5095041501178628E-3</v>
      </c>
      <c r="E698" s="2">
        <f>MACD!F698</f>
        <v>1.8486361273700631E-2</v>
      </c>
      <c r="F698" s="2">
        <f>'Moving Avg'!D698</f>
        <v>3.45696</v>
      </c>
      <c r="G698" s="2">
        <f>'Moving Avg'!F698</f>
        <v>3.4199299999999995</v>
      </c>
      <c r="H698" s="2">
        <f>'Moving Avg'!G698</f>
        <v>3.4791500000000006</v>
      </c>
      <c r="I698" s="2">
        <f>'Moving Avg'!H698</f>
        <v>2.7030565000000011</v>
      </c>
      <c r="J698" s="6" t="str">
        <f>OBV!F698</f>
        <v>BULLISH</v>
      </c>
      <c r="K698" s="6" t="str">
        <f>OBV!G698</f>
        <v>NEUTRAL</v>
      </c>
      <c r="L698" s="6" t="str">
        <f>OBV!H698</f>
        <v>NEUTRAL</v>
      </c>
      <c r="M698" s="8">
        <f t="shared" si="100"/>
        <v>25</v>
      </c>
      <c r="N698" s="8">
        <f t="shared" si="101"/>
        <v>100</v>
      </c>
      <c r="O698" s="8">
        <f t="shared" si="102"/>
        <v>50</v>
      </c>
      <c r="P698" s="8">
        <f t="shared" si="103"/>
        <v>49.5</v>
      </c>
      <c r="Q698" s="9">
        <f t="shared" si="104"/>
        <v>58.674999999999997</v>
      </c>
      <c r="R698" s="9">
        <f t="shared" si="105"/>
        <v>54.875</v>
      </c>
      <c r="S698" s="9">
        <f t="shared" si="106"/>
        <v>53.525000000000006</v>
      </c>
      <c r="T698" s="9">
        <f t="shared" si="107"/>
        <v>56.125</v>
      </c>
      <c r="U698" s="8">
        <f t="shared" si="108"/>
        <v>55.691666666666663</v>
      </c>
      <c r="V698" s="8">
        <f t="shared" si="109"/>
        <v>55.8</v>
      </c>
    </row>
    <row r="699" spans="1:22" ht="13.5" x14ac:dyDescent="0.25">
      <c r="A699" s="3">
        <f>RSI!A699</f>
        <v>43021</v>
      </c>
      <c r="B699" s="2">
        <f>RSI!B699</f>
        <v>3.4910000000000001</v>
      </c>
      <c r="C699" s="2">
        <f>RSI!I699</f>
        <v>54.923339171164955</v>
      </c>
      <c r="D699" s="2">
        <f>MACD!E699</f>
        <v>-2.1168990508926289E-2</v>
      </c>
      <c r="E699" s="2">
        <f>MACD!F699</f>
        <v>1.0555290917175247E-2</v>
      </c>
      <c r="F699" s="2">
        <f>'Moving Avg'!D699</f>
        <v>3.4764000000000004</v>
      </c>
      <c r="G699" s="2">
        <f>'Moving Avg'!F699</f>
        <v>3.4208399999999997</v>
      </c>
      <c r="H699" s="2">
        <f>'Moving Avg'!G699</f>
        <v>3.4797580000000012</v>
      </c>
      <c r="I699" s="2">
        <f>'Moving Avg'!H699</f>
        <v>2.7100125000000013</v>
      </c>
      <c r="J699" s="6" t="str">
        <f>OBV!F699</f>
        <v>BULLISH</v>
      </c>
      <c r="K699" s="6" t="str">
        <f>OBV!G699</f>
        <v>STRONG</v>
      </c>
      <c r="L699" s="6" t="str">
        <f>OBV!H699</f>
        <v>CONFIRMED BULLISH</v>
      </c>
      <c r="M699" s="8">
        <f t="shared" si="100"/>
        <v>25</v>
      </c>
      <c r="N699" s="8">
        <f t="shared" si="101"/>
        <v>100</v>
      </c>
      <c r="O699" s="8">
        <f t="shared" si="102"/>
        <v>50</v>
      </c>
      <c r="P699" s="8">
        <f t="shared" si="103"/>
        <v>100</v>
      </c>
      <c r="Q699" s="9">
        <f t="shared" si="104"/>
        <v>66.25</v>
      </c>
      <c r="R699" s="9">
        <f t="shared" si="105"/>
        <v>67.5</v>
      </c>
      <c r="S699" s="9">
        <f t="shared" si="106"/>
        <v>76.25</v>
      </c>
      <c r="T699" s="9">
        <f t="shared" si="107"/>
        <v>68.75</v>
      </c>
      <c r="U699" s="8">
        <f t="shared" si="108"/>
        <v>70</v>
      </c>
      <c r="V699" s="8">
        <f t="shared" si="109"/>
        <v>69.6875</v>
      </c>
    </row>
    <row r="700" spans="1:22" ht="13.5" x14ac:dyDescent="0.25">
      <c r="A700" s="3">
        <f>RSI!A700</f>
        <v>43024</v>
      </c>
      <c r="B700" s="2">
        <f>RSI!B700</f>
        <v>3.4605999999999999</v>
      </c>
      <c r="C700" s="2">
        <f>RSI!I700</f>
        <v>51.511759486481921</v>
      </c>
      <c r="D700" s="2">
        <f>MACD!E700</f>
        <v>-3.5423927222990592E-2</v>
      </c>
      <c r="E700" s="2">
        <f>MACD!F700</f>
        <v>1.3594472891420798E-3</v>
      </c>
      <c r="F700" s="2">
        <f>'Moving Avg'!D700</f>
        <v>3.4836799999999997</v>
      </c>
      <c r="G700" s="2">
        <f>'Moving Avg'!F700</f>
        <v>3.42448</v>
      </c>
      <c r="H700" s="2">
        <f>'Moving Avg'!G700</f>
        <v>3.4787020000000006</v>
      </c>
      <c r="I700" s="2">
        <f>'Moving Avg'!H700</f>
        <v>2.7168455000000016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  <c r="M700" s="8">
        <f t="shared" si="100"/>
        <v>25</v>
      </c>
      <c r="N700" s="8">
        <f t="shared" si="101"/>
        <v>100</v>
      </c>
      <c r="O700" s="8">
        <f t="shared" si="102"/>
        <v>50</v>
      </c>
      <c r="P700" s="8">
        <f t="shared" si="103"/>
        <v>83.5</v>
      </c>
      <c r="Q700" s="9">
        <f t="shared" si="104"/>
        <v>63.774999999999999</v>
      </c>
      <c r="R700" s="9">
        <f t="shared" si="105"/>
        <v>63.375</v>
      </c>
      <c r="S700" s="9">
        <f t="shared" si="106"/>
        <v>68.825000000000003</v>
      </c>
      <c r="T700" s="9">
        <f t="shared" si="107"/>
        <v>64.625</v>
      </c>
      <c r="U700" s="8">
        <f t="shared" si="108"/>
        <v>65.325000000000003</v>
      </c>
      <c r="V700" s="8">
        <f t="shared" si="109"/>
        <v>65.150000000000006</v>
      </c>
    </row>
    <row r="701" spans="1:22" ht="13.5" x14ac:dyDescent="0.25">
      <c r="A701" s="3">
        <f>RSI!A701</f>
        <v>43025</v>
      </c>
      <c r="B701" s="2">
        <f>RSI!B701</f>
        <v>3.4849000000000001</v>
      </c>
      <c r="C701" s="2">
        <f>RSI!I701</f>
        <v>53.972863220304617</v>
      </c>
      <c r="D701" s="2">
        <f>MACD!E701</f>
        <v>-5.1249032315514143E-2</v>
      </c>
      <c r="E701" s="2">
        <f>MACD!F701</f>
        <v>-9.1622486317891657E-3</v>
      </c>
      <c r="F701" s="2">
        <f>'Moving Avg'!D701</f>
        <v>3.4848999999999997</v>
      </c>
      <c r="G701" s="2">
        <f>'Moving Avg'!F701</f>
        <v>3.43025</v>
      </c>
      <c r="H701" s="2">
        <f>'Moving Avg'!G701</f>
        <v>3.4768800000000009</v>
      </c>
      <c r="I701" s="2">
        <f>'Moving Avg'!H701</f>
        <v>2.7238000000000011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  <c r="M701" s="8">
        <f t="shared" si="100"/>
        <v>25</v>
      </c>
      <c r="N701" s="8">
        <f t="shared" si="101"/>
        <v>100</v>
      </c>
      <c r="O701" s="8">
        <f t="shared" si="102"/>
        <v>50</v>
      </c>
      <c r="P701" s="8">
        <f t="shared" si="103"/>
        <v>83.5</v>
      </c>
      <c r="Q701" s="9">
        <f t="shared" si="104"/>
        <v>63.774999999999999</v>
      </c>
      <c r="R701" s="9">
        <f t="shared" si="105"/>
        <v>63.375</v>
      </c>
      <c r="S701" s="9">
        <f t="shared" si="106"/>
        <v>68.825000000000003</v>
      </c>
      <c r="T701" s="9">
        <f t="shared" si="107"/>
        <v>64.625</v>
      </c>
      <c r="U701" s="8">
        <f t="shared" si="108"/>
        <v>65.325000000000003</v>
      </c>
      <c r="V701" s="8">
        <f t="shared" si="109"/>
        <v>65.150000000000006</v>
      </c>
    </row>
    <row r="702" spans="1:22" ht="13.5" x14ac:dyDescent="0.25">
      <c r="A702" s="3">
        <f>RSI!A702</f>
        <v>43026</v>
      </c>
      <c r="B702" s="2">
        <f>RSI!B702</f>
        <v>3.4544999999999999</v>
      </c>
      <c r="C702" s="2">
        <f>RSI!I702</f>
        <v>50.518292032240645</v>
      </c>
      <c r="D702" s="2">
        <f>MACD!E702</f>
        <v>-4.7657316563895602E-2</v>
      </c>
      <c r="E702" s="2">
        <f>MACD!F702</f>
        <v>-1.6861262218210452E-2</v>
      </c>
      <c r="F702" s="2">
        <f>'Moving Avg'!D702</f>
        <v>3.4751800000000004</v>
      </c>
      <c r="G702" s="2">
        <f>'Moving Avg'!F702</f>
        <v>3.4329799999999997</v>
      </c>
      <c r="H702" s="2">
        <f>'Moving Avg'!G702</f>
        <v>3.4738440000000015</v>
      </c>
      <c r="I702" s="2">
        <f>'Moving Avg'!H702</f>
        <v>2.7305145000000008</v>
      </c>
      <c r="J702" s="6" t="str">
        <f>OBV!F702</f>
        <v>BULLISH</v>
      </c>
      <c r="K702" s="6" t="str">
        <f>OBV!G702</f>
        <v>NEUTRAL</v>
      </c>
      <c r="L702" s="6" t="str">
        <f>OBV!H702</f>
        <v>BULLISH DIVERGENCE</v>
      </c>
      <c r="M702" s="8">
        <f t="shared" si="100"/>
        <v>25</v>
      </c>
      <c r="N702" s="8">
        <f t="shared" si="101"/>
        <v>100</v>
      </c>
      <c r="O702" s="8">
        <f t="shared" si="102"/>
        <v>50</v>
      </c>
      <c r="P702" s="8">
        <f t="shared" si="103"/>
        <v>66.5</v>
      </c>
      <c r="Q702" s="9">
        <f t="shared" si="104"/>
        <v>61.225000000000001</v>
      </c>
      <c r="R702" s="9">
        <f t="shared" si="105"/>
        <v>59.125</v>
      </c>
      <c r="S702" s="9">
        <f t="shared" si="106"/>
        <v>61.174999999999997</v>
      </c>
      <c r="T702" s="9">
        <f t="shared" si="107"/>
        <v>60.375</v>
      </c>
      <c r="U702" s="8">
        <f t="shared" si="108"/>
        <v>60.508333333333326</v>
      </c>
      <c r="V702" s="8">
        <f t="shared" si="109"/>
        <v>60.474999999999994</v>
      </c>
    </row>
    <row r="703" spans="1:22" ht="13.5" x14ac:dyDescent="0.25">
      <c r="A703" s="3">
        <f>RSI!A703</f>
        <v>43027</v>
      </c>
      <c r="B703" s="2">
        <f>RSI!B703</f>
        <v>3.4788000000000001</v>
      </c>
      <c r="C703" s="2">
        <f>RSI!I703</f>
        <v>53.102264800257984</v>
      </c>
      <c r="D703" s="2">
        <f>MACD!E703</f>
        <v>-3.7107028535546593E-2</v>
      </c>
      <c r="E703" s="2">
        <f>MACD!F703</f>
        <v>-2.0910415481677682E-2</v>
      </c>
      <c r="F703" s="2">
        <f>'Moving Avg'!D703</f>
        <v>3.4739600000000004</v>
      </c>
      <c r="G703" s="2">
        <f>'Moving Avg'!F703</f>
        <v>3.436925</v>
      </c>
      <c r="H703" s="2">
        <f>'Moving Avg'!G703</f>
        <v>3.4711720000000015</v>
      </c>
      <c r="I703" s="2">
        <f>'Moving Avg'!H703</f>
        <v>2.7374095000000009</v>
      </c>
      <c r="J703" s="6" t="str">
        <f>OBV!F703</f>
        <v>BULLISH</v>
      </c>
      <c r="K703" s="6" t="str">
        <f>OBV!G703</f>
        <v>NEUTRAL</v>
      </c>
      <c r="L703" s="6" t="str">
        <f>OBV!H703</f>
        <v>BULLISH DIVERGENCE</v>
      </c>
      <c r="M703" s="8">
        <f t="shared" si="100"/>
        <v>25</v>
      </c>
      <c r="N703" s="8">
        <f t="shared" si="101"/>
        <v>45</v>
      </c>
      <c r="O703" s="8">
        <f t="shared" si="102"/>
        <v>50</v>
      </c>
      <c r="P703" s="8">
        <f t="shared" si="103"/>
        <v>66.5</v>
      </c>
      <c r="Q703" s="9">
        <f t="shared" si="104"/>
        <v>41.975000000000001</v>
      </c>
      <c r="R703" s="9">
        <f t="shared" si="105"/>
        <v>48.125</v>
      </c>
      <c r="S703" s="9">
        <f t="shared" si="106"/>
        <v>52.924999999999997</v>
      </c>
      <c r="T703" s="9">
        <f t="shared" si="107"/>
        <v>46.625</v>
      </c>
      <c r="U703" s="8">
        <f t="shared" si="108"/>
        <v>47.67499999999999</v>
      </c>
      <c r="V703" s="8">
        <f t="shared" si="109"/>
        <v>47.412499999999994</v>
      </c>
    </row>
    <row r="704" spans="1:22" ht="13.5" x14ac:dyDescent="0.25">
      <c r="A704" s="3">
        <f>RSI!A704</f>
        <v>43028</v>
      </c>
      <c r="B704" s="2">
        <f>RSI!B704</f>
        <v>3.4485000000000001</v>
      </c>
      <c r="C704" s="2">
        <f>RSI!I704</f>
        <v>49.622552122535396</v>
      </c>
      <c r="D704" s="2">
        <f>MACD!E704</f>
        <v>-4.0119685738001731E-2</v>
      </c>
      <c r="E704" s="2">
        <f>MACD!F704</f>
        <v>-2.4752269532942493E-2</v>
      </c>
      <c r="F704" s="2">
        <f>'Moving Avg'!D704</f>
        <v>3.4654600000000002</v>
      </c>
      <c r="G704" s="2">
        <f>'Moving Avg'!F704</f>
        <v>3.4372300000000005</v>
      </c>
      <c r="H704" s="2">
        <f>'Moving Avg'!G704</f>
        <v>3.4682580000000014</v>
      </c>
      <c r="I704" s="2">
        <f>'Moving Avg'!H704</f>
        <v>2.7441530000000007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0"/>
        <v>25</v>
      </c>
      <c r="N704" s="8">
        <f t="shared" si="101"/>
        <v>45</v>
      </c>
      <c r="O704" s="8">
        <f t="shared" si="102"/>
        <v>50</v>
      </c>
      <c r="P704" s="8">
        <f t="shared" si="103"/>
        <v>16.5</v>
      </c>
      <c r="Q704" s="9">
        <f t="shared" si="104"/>
        <v>34.475000000000001</v>
      </c>
      <c r="R704" s="9">
        <f t="shared" si="105"/>
        <v>35.625</v>
      </c>
      <c r="S704" s="9">
        <f t="shared" si="106"/>
        <v>30.425000000000001</v>
      </c>
      <c r="T704" s="9">
        <f t="shared" si="107"/>
        <v>34.125</v>
      </c>
      <c r="U704" s="8">
        <f t="shared" si="108"/>
        <v>33.508333333333333</v>
      </c>
      <c r="V704" s="8">
        <f t="shared" si="109"/>
        <v>33.662499999999994</v>
      </c>
    </row>
    <row r="705" spans="1:22" ht="13.5" x14ac:dyDescent="0.25">
      <c r="A705" s="3">
        <f>RSI!A705</f>
        <v>43031</v>
      </c>
      <c r="B705" s="2">
        <f>RSI!B705</f>
        <v>3.4544999999999999</v>
      </c>
      <c r="C705" s="2">
        <f>RSI!I705</f>
        <v>50.316829396907728</v>
      </c>
      <c r="D705" s="2">
        <f>MACD!E705</f>
        <v>-3.8413708495047771E-2</v>
      </c>
      <c r="E705" s="2">
        <f>MACD!F705</f>
        <v>-2.7484557325363552E-2</v>
      </c>
      <c r="F705" s="2">
        <f>'Moving Avg'!D705</f>
        <v>3.4642400000000002</v>
      </c>
      <c r="G705" s="2">
        <f>'Moving Avg'!F705</f>
        <v>3.436925</v>
      </c>
      <c r="H705" s="2">
        <f>'Moving Avg'!G705</f>
        <v>3.4657080000000011</v>
      </c>
      <c r="I705" s="2">
        <f>'Moving Avg'!H705</f>
        <v>2.7512195000000013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  <c r="M705" s="8">
        <f t="shared" si="100"/>
        <v>25</v>
      </c>
      <c r="N705" s="8">
        <f t="shared" si="101"/>
        <v>45</v>
      </c>
      <c r="O705" s="8">
        <f t="shared" si="102"/>
        <v>50</v>
      </c>
      <c r="P705" s="8">
        <f t="shared" si="103"/>
        <v>66.5</v>
      </c>
      <c r="Q705" s="9">
        <f t="shared" si="104"/>
        <v>41.975000000000001</v>
      </c>
      <c r="R705" s="9">
        <f t="shared" si="105"/>
        <v>48.125</v>
      </c>
      <c r="S705" s="9">
        <f t="shared" si="106"/>
        <v>52.924999999999997</v>
      </c>
      <c r="T705" s="9">
        <f t="shared" si="107"/>
        <v>46.625</v>
      </c>
      <c r="U705" s="8">
        <f t="shared" si="108"/>
        <v>47.67499999999999</v>
      </c>
      <c r="V705" s="8">
        <f t="shared" si="109"/>
        <v>47.412499999999994</v>
      </c>
    </row>
    <row r="706" spans="1:22" ht="13.5" x14ac:dyDescent="0.25">
      <c r="A706" s="3">
        <f>RSI!A706</f>
        <v>43032</v>
      </c>
      <c r="B706" s="2">
        <f>RSI!B706</f>
        <v>3.4788000000000001</v>
      </c>
      <c r="C706" s="2">
        <f>RSI!I706</f>
        <v>53.133885175823707</v>
      </c>
      <c r="D706" s="2">
        <f>MACD!E706</f>
        <v>-3.0384652723559391E-2</v>
      </c>
      <c r="E706" s="2">
        <f>MACD!F706</f>
        <v>-2.806457640500272E-2</v>
      </c>
      <c r="F706" s="2">
        <f>'Moving Avg'!D706</f>
        <v>3.4630200000000002</v>
      </c>
      <c r="G706" s="2">
        <f>'Moving Avg'!F706</f>
        <v>3.4384400000000008</v>
      </c>
      <c r="H706" s="2">
        <f>'Moving Avg'!G706</f>
        <v>3.4644940000000006</v>
      </c>
      <c r="I706" s="2">
        <f>'Moving Avg'!H706</f>
        <v>2.7582025000000012</v>
      </c>
      <c r="J706" s="6" t="str">
        <f>OBV!F706</f>
        <v>BULLISH</v>
      </c>
      <c r="K706" s="6" t="str">
        <f>OBV!G706</f>
        <v>NEUTRAL</v>
      </c>
      <c r="L706" s="6" t="str">
        <f>OBV!H706</f>
        <v>BULLISH DIVERGENCE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66.5</v>
      </c>
      <c r="Q706" s="9">
        <f t="shared" si="104"/>
        <v>41.975000000000001</v>
      </c>
      <c r="R706" s="9">
        <f t="shared" si="105"/>
        <v>48.125</v>
      </c>
      <c r="S706" s="9">
        <f t="shared" si="106"/>
        <v>52.924999999999997</v>
      </c>
      <c r="T706" s="9">
        <f t="shared" si="107"/>
        <v>46.625</v>
      </c>
      <c r="U706" s="8">
        <f t="shared" si="108"/>
        <v>47.67499999999999</v>
      </c>
      <c r="V706" s="8">
        <f t="shared" si="109"/>
        <v>47.412499999999994</v>
      </c>
    </row>
    <row r="707" spans="1:22" ht="13.5" x14ac:dyDescent="0.25">
      <c r="A707" s="3">
        <f>RSI!A707</f>
        <v>43033</v>
      </c>
      <c r="B707" s="2">
        <f>RSI!B707</f>
        <v>3.4910000000000001</v>
      </c>
      <c r="C707" s="2">
        <f>RSI!I707</f>
        <v>54.527906237269939</v>
      </c>
      <c r="D707" s="2">
        <f>MACD!E707</f>
        <v>-2.0913060278962003E-2</v>
      </c>
      <c r="E707" s="2">
        <f>MACD!F707</f>
        <v>-2.6634273179794579E-2</v>
      </c>
      <c r="F707" s="2">
        <f>'Moving Avg'!D707</f>
        <v>3.4703200000000001</v>
      </c>
      <c r="G707" s="2">
        <f>'Moving Avg'!F707</f>
        <v>3.4420850000000009</v>
      </c>
      <c r="H707" s="2">
        <f>'Moving Avg'!G707</f>
        <v>3.4626740000000011</v>
      </c>
      <c r="I707" s="2">
        <f>'Moving Avg'!H707</f>
        <v>2.7651875000000006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  <c r="M707" s="8">
        <f t="shared" si="110"/>
        <v>25</v>
      </c>
      <c r="N707" s="8">
        <f t="shared" si="111"/>
        <v>0</v>
      </c>
      <c r="O707" s="8">
        <f t="shared" si="112"/>
        <v>50</v>
      </c>
      <c r="P707" s="8">
        <f t="shared" si="113"/>
        <v>100</v>
      </c>
      <c r="Q707" s="9">
        <f t="shared" ref="Q707:Q770" si="114">0.35*M707+N707*0.35+O707*0.15+P707*0.15</f>
        <v>31.25</v>
      </c>
      <c r="R707" s="9">
        <f t="shared" ref="R707:R770" si="115">M707*0.2+N707*0.2+O707*0.35+P707*0.25</f>
        <v>47.5</v>
      </c>
      <c r="S707" s="9">
        <f t="shared" ref="S707:S770" si="116">M707*0.15+N707*0.15+O707*0.25+P707*0.45</f>
        <v>61.25</v>
      </c>
      <c r="T707" s="9">
        <f t="shared" ref="T707:T770" si="117">0.25*SUM(M707:P707)</f>
        <v>43.75</v>
      </c>
      <c r="U707" s="8">
        <f t="shared" ref="U707:U770" si="118">SUM(Q707:S707)/3</f>
        <v>46.666666666666664</v>
      </c>
      <c r="V707" s="8">
        <f t="shared" ref="V707:V770" si="119">SUM(Q707:T707)/4</f>
        <v>45.9375</v>
      </c>
    </row>
    <row r="708" spans="1:22" ht="13.5" x14ac:dyDescent="0.25">
      <c r="A708" s="3">
        <f>RSI!A708</f>
        <v>43034</v>
      </c>
      <c r="B708" s="2">
        <f>RSI!B708</f>
        <v>3.5699000000000001</v>
      </c>
      <c r="C708" s="2">
        <f>RSI!I708</f>
        <v>62.331439158914947</v>
      </c>
      <c r="D708" s="2">
        <f>MACD!E708</f>
        <v>-2.1760524200955977E-2</v>
      </c>
      <c r="E708" s="2">
        <f>MACD!F708</f>
        <v>-2.5659523384026862E-2</v>
      </c>
      <c r="F708" s="2">
        <f>'Moving Avg'!D708</f>
        <v>3.4885399999999995</v>
      </c>
      <c r="G708" s="2">
        <f>'Moving Avg'!F708</f>
        <v>3.4521050000000009</v>
      </c>
      <c r="H708" s="2">
        <f>'Moving Avg'!G708</f>
        <v>3.4636460000000007</v>
      </c>
      <c r="I708" s="2">
        <f>'Moving Avg'!H708</f>
        <v>2.7727725000000003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  <c r="M708" s="8">
        <f t="shared" si="110"/>
        <v>25</v>
      </c>
      <c r="N708" s="8">
        <f t="shared" si="111"/>
        <v>0</v>
      </c>
      <c r="O708" s="8">
        <f t="shared" si="112"/>
        <v>50</v>
      </c>
      <c r="P708" s="8">
        <f t="shared" si="113"/>
        <v>100</v>
      </c>
      <c r="Q708" s="9">
        <f t="shared" si="114"/>
        <v>31.25</v>
      </c>
      <c r="R708" s="9">
        <f t="shared" si="115"/>
        <v>47.5</v>
      </c>
      <c r="S708" s="9">
        <f t="shared" si="116"/>
        <v>61.25</v>
      </c>
      <c r="T708" s="9">
        <f t="shared" si="117"/>
        <v>43.75</v>
      </c>
      <c r="U708" s="8">
        <f t="shared" si="118"/>
        <v>46.666666666666664</v>
      </c>
      <c r="V708" s="8">
        <f t="shared" si="119"/>
        <v>45.9375</v>
      </c>
    </row>
    <row r="709" spans="1:22" ht="13.5" x14ac:dyDescent="0.25">
      <c r="A709" s="3">
        <f>RSI!A709</f>
        <v>43035</v>
      </c>
      <c r="B709" s="2">
        <f>RSI!B709</f>
        <v>3.6124000000000001</v>
      </c>
      <c r="C709" s="2">
        <f>RSI!I709</f>
        <v>65.741850941237971</v>
      </c>
      <c r="D709" s="2">
        <f>MACD!E709</f>
        <v>-2.5354856057777653E-2</v>
      </c>
      <c r="E709" s="2">
        <f>MACD!F709</f>
        <v>-2.5598589918777021E-2</v>
      </c>
      <c r="F709" s="2">
        <f>'Moving Avg'!D709</f>
        <v>3.5213200000000002</v>
      </c>
      <c r="G709" s="2">
        <f>'Moving Avg'!F709</f>
        <v>3.4642499999999998</v>
      </c>
      <c r="H709" s="2">
        <f>'Moving Avg'!G709</f>
        <v>3.4654680000000013</v>
      </c>
      <c r="I709" s="2">
        <f>'Moving Avg'!H709</f>
        <v>2.7806579999999999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  <c r="M709" s="8">
        <f t="shared" si="110"/>
        <v>25</v>
      </c>
      <c r="N709" s="8">
        <f t="shared" si="111"/>
        <v>0</v>
      </c>
      <c r="O709" s="8">
        <f t="shared" si="112"/>
        <v>50</v>
      </c>
      <c r="P709" s="8">
        <f t="shared" si="113"/>
        <v>100</v>
      </c>
      <c r="Q709" s="9">
        <f t="shared" si="114"/>
        <v>31.25</v>
      </c>
      <c r="R709" s="9">
        <f t="shared" si="115"/>
        <v>47.5</v>
      </c>
      <c r="S709" s="9">
        <f t="shared" si="116"/>
        <v>61.25</v>
      </c>
      <c r="T709" s="9">
        <f t="shared" si="117"/>
        <v>43.75</v>
      </c>
      <c r="U709" s="8">
        <f t="shared" si="118"/>
        <v>46.666666666666664</v>
      </c>
      <c r="V709" s="8">
        <f t="shared" si="119"/>
        <v>45.9375</v>
      </c>
    </row>
    <row r="710" spans="1:22" ht="13.5" x14ac:dyDescent="0.25">
      <c r="A710" s="3">
        <f>RSI!A710</f>
        <v>43038</v>
      </c>
      <c r="B710" s="2">
        <f>RSI!B710</f>
        <v>3.6366999999999998</v>
      </c>
      <c r="C710" s="2">
        <f>RSI!I710</f>
        <v>67.550829496351838</v>
      </c>
      <c r="D710" s="2">
        <f>MACD!E710</f>
        <v>-3.5742382657193428E-2</v>
      </c>
      <c r="E710" s="2">
        <f>MACD!F710</f>
        <v>-2.7627348466460304E-2</v>
      </c>
      <c r="F710" s="2">
        <f>'Moving Avg'!D710</f>
        <v>3.5577600000000005</v>
      </c>
      <c r="G710" s="2">
        <f>'Moving Avg'!F710</f>
        <v>3.4791250000000007</v>
      </c>
      <c r="H710" s="2">
        <f>'Moving Avg'!G710</f>
        <v>3.4677760000000006</v>
      </c>
      <c r="I710" s="2">
        <f>'Moving Avg'!H710</f>
        <v>2.7887234999999997</v>
      </c>
      <c r="J710" s="6" t="str">
        <f>OBV!F710</f>
        <v>BULLISH</v>
      </c>
      <c r="K710" s="6" t="str">
        <f>OBV!G710</f>
        <v>STRONG</v>
      </c>
      <c r="L710" s="6" t="str">
        <f>OBV!H710</f>
        <v>CONFIRMED BULLISH</v>
      </c>
      <c r="M710" s="8">
        <f t="shared" si="110"/>
        <v>25</v>
      </c>
      <c r="N710" s="8">
        <f t="shared" si="111"/>
        <v>45</v>
      </c>
      <c r="O710" s="8">
        <f t="shared" si="112"/>
        <v>50</v>
      </c>
      <c r="P710" s="8">
        <f t="shared" si="113"/>
        <v>100</v>
      </c>
      <c r="Q710" s="9">
        <f t="shared" si="114"/>
        <v>47</v>
      </c>
      <c r="R710" s="9">
        <f t="shared" si="115"/>
        <v>56.5</v>
      </c>
      <c r="S710" s="9">
        <f t="shared" si="116"/>
        <v>68</v>
      </c>
      <c r="T710" s="9">
        <f t="shared" si="117"/>
        <v>55</v>
      </c>
      <c r="U710" s="8">
        <f t="shared" si="118"/>
        <v>57.166666666666664</v>
      </c>
      <c r="V710" s="8">
        <f t="shared" si="119"/>
        <v>56.625</v>
      </c>
    </row>
    <row r="711" spans="1:22" ht="13.5" x14ac:dyDescent="0.25">
      <c r="A711" s="3">
        <f>RSI!A711</f>
        <v>43039</v>
      </c>
      <c r="B711" s="2">
        <f>RSI!B711</f>
        <v>3.6669999999999998</v>
      </c>
      <c r="C711" s="2">
        <f>RSI!I711</f>
        <v>69.69936387934122</v>
      </c>
      <c r="D711" s="2">
        <f>MACD!E711</f>
        <v>-4.3986258110785048E-2</v>
      </c>
      <c r="E711" s="2">
        <f>MACD!F711</f>
        <v>-3.0899130395325256E-2</v>
      </c>
      <c r="F711" s="2">
        <f>'Moving Avg'!D711</f>
        <v>3.5954000000000002</v>
      </c>
      <c r="G711" s="2">
        <f>'Moving Avg'!F711</f>
        <v>3.4961250000000006</v>
      </c>
      <c r="H711" s="2">
        <f>'Moving Avg'!G711</f>
        <v>3.4708100000000006</v>
      </c>
      <c r="I711" s="2">
        <f>'Moving Avg'!H711</f>
        <v>2.7970285000000001</v>
      </c>
      <c r="J711" s="6" t="str">
        <f>OBV!F711</f>
        <v>BULLISH</v>
      </c>
      <c r="K711" s="6" t="str">
        <f>OBV!G711</f>
        <v>STRONG</v>
      </c>
      <c r="L711" s="6" t="str">
        <f>OBV!H711</f>
        <v>CONFIRMED BULLISH</v>
      </c>
      <c r="M711" s="8">
        <f t="shared" si="110"/>
        <v>25</v>
      </c>
      <c r="N711" s="8">
        <f t="shared" si="111"/>
        <v>45</v>
      </c>
      <c r="O711" s="8">
        <f t="shared" si="112"/>
        <v>50</v>
      </c>
      <c r="P711" s="8">
        <f t="shared" si="113"/>
        <v>100</v>
      </c>
      <c r="Q711" s="9">
        <f t="shared" si="114"/>
        <v>47</v>
      </c>
      <c r="R711" s="9">
        <f t="shared" si="115"/>
        <v>56.5</v>
      </c>
      <c r="S711" s="9">
        <f t="shared" si="116"/>
        <v>68</v>
      </c>
      <c r="T711" s="9">
        <f t="shared" si="117"/>
        <v>55</v>
      </c>
      <c r="U711" s="8">
        <f t="shared" si="118"/>
        <v>57.166666666666664</v>
      </c>
      <c r="V711" s="8">
        <f t="shared" si="119"/>
        <v>56.625</v>
      </c>
    </row>
    <row r="712" spans="1:22" ht="13.5" x14ac:dyDescent="0.25">
      <c r="A712" s="3">
        <f>RSI!A712</f>
        <v>43040</v>
      </c>
      <c r="B712" s="2">
        <f>RSI!B712</f>
        <v>3.6549</v>
      </c>
      <c r="C712" s="2">
        <f>RSI!I712</f>
        <v>67.769613466860136</v>
      </c>
      <c r="D712" s="2">
        <f>MACD!E712</f>
        <v>-5.5799707447806046E-2</v>
      </c>
      <c r="E712" s="2">
        <f>MACD!F712</f>
        <v>-3.5879245805821414E-2</v>
      </c>
      <c r="F712" s="2">
        <f>'Moving Avg'!D712</f>
        <v>3.6281799999999995</v>
      </c>
      <c r="G712" s="2">
        <f>'Moving Avg'!F712</f>
        <v>3.50766</v>
      </c>
      <c r="H712" s="2">
        <f>'Moving Avg'!G712</f>
        <v>3.4742100000000007</v>
      </c>
      <c r="I712" s="2">
        <f>'Moving Avg'!H712</f>
        <v>2.8052144999999999</v>
      </c>
      <c r="J712" s="6" t="str">
        <f>OBV!F712</f>
        <v>BULLISH</v>
      </c>
      <c r="K712" s="6" t="str">
        <f>OBV!G712</f>
        <v>STRONG</v>
      </c>
      <c r="L712" s="6" t="str">
        <f>OBV!H712</f>
        <v>CONFIRMED BULLISH</v>
      </c>
      <c r="M712" s="8">
        <f t="shared" si="110"/>
        <v>25</v>
      </c>
      <c r="N712" s="8">
        <f t="shared" si="111"/>
        <v>45</v>
      </c>
      <c r="O712" s="8">
        <f t="shared" si="112"/>
        <v>50</v>
      </c>
      <c r="P712" s="8">
        <f t="shared" si="113"/>
        <v>100</v>
      </c>
      <c r="Q712" s="9">
        <f t="shared" si="114"/>
        <v>47</v>
      </c>
      <c r="R712" s="9">
        <f t="shared" si="115"/>
        <v>56.5</v>
      </c>
      <c r="S712" s="9">
        <f t="shared" si="116"/>
        <v>68</v>
      </c>
      <c r="T712" s="9">
        <f t="shared" si="117"/>
        <v>55</v>
      </c>
      <c r="U712" s="8">
        <f t="shared" si="118"/>
        <v>57.166666666666664</v>
      </c>
      <c r="V712" s="8">
        <f t="shared" si="119"/>
        <v>56.625</v>
      </c>
    </row>
    <row r="713" spans="1:22" ht="13.5" x14ac:dyDescent="0.25">
      <c r="A713" s="3">
        <f>RSI!A713</f>
        <v>43041</v>
      </c>
      <c r="B713" s="2">
        <f>RSI!B713</f>
        <v>3.6124000000000001</v>
      </c>
      <c r="C713" s="2">
        <f>RSI!I713</f>
        <v>61.345097241374418</v>
      </c>
      <c r="D713" s="2">
        <f>MACD!E713</f>
        <v>-5.9816515817862292E-2</v>
      </c>
      <c r="E713" s="2">
        <f>MACD!F713</f>
        <v>-4.0666699808229595E-2</v>
      </c>
      <c r="F713" s="2">
        <f>'Moving Avg'!D713</f>
        <v>3.6366799999999997</v>
      </c>
      <c r="G713" s="2">
        <f>'Moving Avg'!F713</f>
        <v>3.5140349999999998</v>
      </c>
      <c r="H713" s="2">
        <f>'Moving Avg'!G713</f>
        <v>3.4763960000000003</v>
      </c>
      <c r="I713" s="2">
        <f>'Moving Avg'!H713</f>
        <v>2.8132174999999995</v>
      </c>
      <c r="J713" s="6" t="str">
        <f>OBV!F713</f>
        <v>BULLISH</v>
      </c>
      <c r="K713" s="6" t="str">
        <f>OBV!G713</f>
        <v>STRONG</v>
      </c>
      <c r="L713" s="6" t="str">
        <f>OBV!H713</f>
        <v>CONFIRMED BULLISH</v>
      </c>
      <c r="M713" s="8">
        <f t="shared" si="110"/>
        <v>25</v>
      </c>
      <c r="N713" s="8">
        <f t="shared" si="111"/>
        <v>45</v>
      </c>
      <c r="O713" s="8">
        <f t="shared" si="112"/>
        <v>50</v>
      </c>
      <c r="P713" s="8">
        <f t="shared" si="113"/>
        <v>100</v>
      </c>
      <c r="Q713" s="9">
        <f t="shared" si="114"/>
        <v>47</v>
      </c>
      <c r="R713" s="9">
        <f t="shared" si="115"/>
        <v>56.5</v>
      </c>
      <c r="S713" s="9">
        <f t="shared" si="116"/>
        <v>68</v>
      </c>
      <c r="T713" s="9">
        <f t="shared" si="117"/>
        <v>55</v>
      </c>
      <c r="U713" s="8">
        <f t="shared" si="118"/>
        <v>57.166666666666664</v>
      </c>
      <c r="V713" s="8">
        <f t="shared" si="119"/>
        <v>56.625</v>
      </c>
    </row>
    <row r="714" spans="1:22" ht="13.5" x14ac:dyDescent="0.25">
      <c r="A714" s="3">
        <f>RSI!A714</f>
        <v>43042</v>
      </c>
      <c r="B714" s="2">
        <f>RSI!B714</f>
        <v>3.6124000000000001</v>
      </c>
      <c r="C714" s="2">
        <f>RSI!I714</f>
        <v>61.345097241374418</v>
      </c>
      <c r="D714" s="2">
        <f>MACD!E714</f>
        <v>-6.8465963790778961E-2</v>
      </c>
      <c r="E714" s="2">
        <f>MACD!F714</f>
        <v>-4.6226552604739471E-2</v>
      </c>
      <c r="F714" s="2">
        <f>'Moving Avg'!D714</f>
        <v>3.6366799999999997</v>
      </c>
      <c r="G714" s="2">
        <f>'Moving Avg'!F714</f>
        <v>3.5249649999999995</v>
      </c>
      <c r="H714" s="2">
        <f>'Moving Avg'!G714</f>
        <v>3.4794320000000005</v>
      </c>
      <c r="I714" s="2">
        <f>'Moving Avg'!H714</f>
        <v>2.8210150000000001</v>
      </c>
      <c r="J714" s="6" t="str">
        <f>OBV!F714</f>
        <v>BULLISH</v>
      </c>
      <c r="K714" s="6" t="str">
        <f>OBV!G714</f>
        <v>STRONG</v>
      </c>
      <c r="L714" s="6" t="str">
        <f>OBV!H714</f>
        <v>NEUTRAL</v>
      </c>
      <c r="M714" s="8">
        <f t="shared" si="110"/>
        <v>25</v>
      </c>
      <c r="N714" s="8">
        <f t="shared" si="111"/>
        <v>100</v>
      </c>
      <c r="O714" s="8">
        <f t="shared" si="112"/>
        <v>50</v>
      </c>
      <c r="P714" s="8">
        <f t="shared" si="113"/>
        <v>66</v>
      </c>
      <c r="Q714" s="9">
        <f t="shared" si="114"/>
        <v>61.15</v>
      </c>
      <c r="R714" s="9">
        <f t="shared" si="115"/>
        <v>59</v>
      </c>
      <c r="S714" s="9">
        <f t="shared" si="116"/>
        <v>60.95</v>
      </c>
      <c r="T714" s="9">
        <f t="shared" si="117"/>
        <v>60.25</v>
      </c>
      <c r="U714" s="8">
        <f t="shared" si="118"/>
        <v>60.366666666666674</v>
      </c>
      <c r="V714" s="8">
        <f t="shared" si="119"/>
        <v>60.337500000000006</v>
      </c>
    </row>
    <row r="715" spans="1:22" ht="13.5" x14ac:dyDescent="0.25">
      <c r="A715" s="3">
        <f>RSI!A715</f>
        <v>43045</v>
      </c>
      <c r="B715" s="2">
        <f>RSI!B715</f>
        <v>3.5699000000000001</v>
      </c>
      <c r="C715" s="2">
        <f>RSI!I715</f>
        <v>55.268600667563618</v>
      </c>
      <c r="D715" s="2">
        <f>MACD!E715</f>
        <v>-7.2258939110975806E-2</v>
      </c>
      <c r="E715" s="2">
        <f>MACD!F715</f>
        <v>-5.1433029905986735E-2</v>
      </c>
      <c r="F715" s="2">
        <f>'Moving Avg'!D715</f>
        <v>3.6233200000000005</v>
      </c>
      <c r="G715" s="2">
        <f>'Moving Avg'!F715</f>
        <v>3.5322499999999999</v>
      </c>
      <c r="H715" s="2">
        <f>'Moving Avg'!G715</f>
        <v>3.4819819999999999</v>
      </c>
      <c r="I715" s="2">
        <f>'Moving Avg'!H715</f>
        <v>2.8288054999999996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0"/>
        <v>25</v>
      </c>
      <c r="N715" s="8">
        <f t="shared" si="111"/>
        <v>100</v>
      </c>
      <c r="O715" s="8">
        <f t="shared" si="112"/>
        <v>50</v>
      </c>
      <c r="P715" s="8">
        <f t="shared" si="113"/>
        <v>16.5</v>
      </c>
      <c r="Q715" s="9">
        <f t="shared" si="114"/>
        <v>53.725000000000001</v>
      </c>
      <c r="R715" s="9">
        <f t="shared" si="115"/>
        <v>46.625</v>
      </c>
      <c r="S715" s="9">
        <f t="shared" si="116"/>
        <v>38.674999999999997</v>
      </c>
      <c r="T715" s="9">
        <f t="shared" si="117"/>
        <v>47.875</v>
      </c>
      <c r="U715" s="8">
        <f t="shared" si="118"/>
        <v>46.341666666666661</v>
      </c>
      <c r="V715" s="8">
        <f t="shared" si="119"/>
        <v>46.724999999999994</v>
      </c>
    </row>
    <row r="716" spans="1:22" ht="13.5" x14ac:dyDescent="0.25">
      <c r="A716" s="3">
        <f>RSI!A716</f>
        <v>43046</v>
      </c>
      <c r="B716" s="2">
        <f>RSI!B716</f>
        <v>3.5819999999999999</v>
      </c>
      <c r="C716" s="2">
        <f>RSI!I716</f>
        <v>56.587080569352885</v>
      </c>
      <c r="D716" s="2">
        <f>MACD!E716</f>
        <v>-7.2880114201033575E-2</v>
      </c>
      <c r="E716" s="2">
        <f>MACD!F716</f>
        <v>-5.572244676499611E-2</v>
      </c>
      <c r="F716" s="2">
        <f>'Moving Avg'!D716</f>
        <v>3.6063200000000002</v>
      </c>
      <c r="G716" s="2">
        <f>'Moving Avg'!F716</f>
        <v>3.5374099999999991</v>
      </c>
      <c r="H716" s="2">
        <f>'Moving Avg'!G716</f>
        <v>3.4850159999999999</v>
      </c>
      <c r="I716" s="2">
        <f>'Moving Avg'!H716</f>
        <v>2.8367149999999994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45</v>
      </c>
      <c r="O716" s="8">
        <f t="shared" si="112"/>
        <v>50</v>
      </c>
      <c r="P716" s="8">
        <f t="shared" si="113"/>
        <v>16.5</v>
      </c>
      <c r="Q716" s="9">
        <f t="shared" si="114"/>
        <v>34.475000000000001</v>
      </c>
      <c r="R716" s="9">
        <f t="shared" si="115"/>
        <v>35.625</v>
      </c>
      <c r="S716" s="9">
        <f t="shared" si="116"/>
        <v>30.425000000000001</v>
      </c>
      <c r="T716" s="9">
        <f t="shared" si="117"/>
        <v>34.125</v>
      </c>
      <c r="U716" s="8">
        <f t="shared" si="118"/>
        <v>33.508333333333333</v>
      </c>
      <c r="V716" s="8">
        <f t="shared" si="119"/>
        <v>33.662499999999994</v>
      </c>
    </row>
    <row r="717" spans="1:22" ht="13.5" x14ac:dyDescent="0.25">
      <c r="A717" s="3">
        <f>RSI!A717</f>
        <v>43047</v>
      </c>
      <c r="B717" s="2">
        <f>RSI!B717</f>
        <v>3.5760000000000001</v>
      </c>
      <c r="C717" s="2">
        <f>RSI!I717</f>
        <v>55.710188343641875</v>
      </c>
      <c r="D717" s="2">
        <f>MACD!E717</f>
        <v>-7.139094808411528E-2</v>
      </c>
      <c r="E717" s="2">
        <f>MACD!F717</f>
        <v>-5.8856147028819944E-2</v>
      </c>
      <c r="F717" s="2">
        <f>'Moving Avg'!D717</f>
        <v>3.5905399999999998</v>
      </c>
      <c r="G717" s="2">
        <f>'Moving Avg'!F717</f>
        <v>3.5410549999999992</v>
      </c>
      <c r="H717" s="2">
        <f>'Moving Avg'!G717</f>
        <v>3.4876879999999999</v>
      </c>
      <c r="I717" s="2">
        <f>'Moving Avg'!H717</f>
        <v>2.8443889999999992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45</v>
      </c>
      <c r="O717" s="8">
        <f t="shared" si="112"/>
        <v>50</v>
      </c>
      <c r="P717" s="8">
        <f t="shared" si="113"/>
        <v>16.5</v>
      </c>
      <c r="Q717" s="9">
        <f t="shared" si="114"/>
        <v>34.475000000000001</v>
      </c>
      <c r="R717" s="9">
        <f t="shared" si="115"/>
        <v>35.625</v>
      </c>
      <c r="S717" s="9">
        <f t="shared" si="116"/>
        <v>30.425000000000001</v>
      </c>
      <c r="T717" s="9">
        <f t="shared" si="117"/>
        <v>34.125</v>
      </c>
      <c r="U717" s="8">
        <f t="shared" si="118"/>
        <v>33.508333333333333</v>
      </c>
      <c r="V717" s="8">
        <f t="shared" si="119"/>
        <v>33.662499999999994</v>
      </c>
    </row>
    <row r="718" spans="1:22" ht="13.5" x14ac:dyDescent="0.25">
      <c r="A718" s="3">
        <f>RSI!A718</f>
        <v>43048</v>
      </c>
      <c r="B718" s="2">
        <f>RSI!B718</f>
        <v>3.6427999999999998</v>
      </c>
      <c r="C718" s="2">
        <f>RSI!I718</f>
        <v>62.649754057357434</v>
      </c>
      <c r="D718" s="2">
        <f>MACD!E718</f>
        <v>-6.3188998014346076E-2</v>
      </c>
      <c r="E718" s="2">
        <f>MACD!F718</f>
        <v>-5.9722717225925176E-2</v>
      </c>
      <c r="F718" s="2">
        <f>'Moving Avg'!D718</f>
        <v>3.5966200000000002</v>
      </c>
      <c r="G718" s="2">
        <f>'Moving Avg'!F718</f>
        <v>3.5489499999999992</v>
      </c>
      <c r="H718" s="2">
        <f>'Moving Avg'!G718</f>
        <v>3.4903599999999999</v>
      </c>
      <c r="I718" s="2">
        <f>'Moving Avg'!H718</f>
        <v>2.8524559999999992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  <c r="M718" s="8">
        <f t="shared" si="110"/>
        <v>25</v>
      </c>
      <c r="N718" s="8">
        <f t="shared" si="111"/>
        <v>45</v>
      </c>
      <c r="O718" s="8">
        <f t="shared" si="112"/>
        <v>50</v>
      </c>
      <c r="P718" s="8">
        <f t="shared" si="113"/>
        <v>83.5</v>
      </c>
      <c r="Q718" s="9">
        <f t="shared" si="114"/>
        <v>44.524999999999999</v>
      </c>
      <c r="R718" s="9">
        <f t="shared" si="115"/>
        <v>52.375</v>
      </c>
      <c r="S718" s="9">
        <f t="shared" si="116"/>
        <v>60.575000000000003</v>
      </c>
      <c r="T718" s="9">
        <f t="shared" si="117"/>
        <v>50.875</v>
      </c>
      <c r="U718" s="8">
        <f t="shared" si="118"/>
        <v>52.491666666666674</v>
      </c>
      <c r="V718" s="8">
        <f t="shared" si="119"/>
        <v>52.087500000000006</v>
      </c>
    </row>
    <row r="719" spans="1:22" ht="13.5" x14ac:dyDescent="0.25">
      <c r="A719" s="3">
        <f>RSI!A719</f>
        <v>43049</v>
      </c>
      <c r="B719" s="2">
        <f>RSI!B719</f>
        <v>3.6002999999999998</v>
      </c>
      <c r="C719" s="2">
        <f>RSI!I719</f>
        <v>56.575991829260431</v>
      </c>
      <c r="D719" s="2">
        <f>MACD!E719</f>
        <v>-4.7187025760090151E-2</v>
      </c>
      <c r="E719" s="2">
        <f>MACD!F719</f>
        <v>-5.7215578932758179E-2</v>
      </c>
      <c r="F719" s="2">
        <f>'Moving Avg'!D719</f>
        <v>3.5941999999999998</v>
      </c>
      <c r="G719" s="2">
        <f>'Moving Avg'!F719</f>
        <v>3.5544150000000001</v>
      </c>
      <c r="H719" s="2">
        <f>'Moving Avg'!G719</f>
        <v>3.4925459999999999</v>
      </c>
      <c r="I719" s="2">
        <f>'Moving Avg'!H719</f>
        <v>2.8604274999999983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66.5</v>
      </c>
      <c r="Q719" s="9">
        <f t="shared" si="114"/>
        <v>26.225000000000001</v>
      </c>
      <c r="R719" s="9">
        <f t="shared" si="115"/>
        <v>39.125</v>
      </c>
      <c r="S719" s="9">
        <f t="shared" si="116"/>
        <v>46.174999999999997</v>
      </c>
      <c r="T719" s="9">
        <f t="shared" si="117"/>
        <v>35.375</v>
      </c>
      <c r="U719" s="8">
        <f t="shared" si="118"/>
        <v>37.174999999999997</v>
      </c>
      <c r="V719" s="8">
        <f t="shared" si="119"/>
        <v>36.724999999999994</v>
      </c>
    </row>
    <row r="720" spans="1:22" ht="13.5" x14ac:dyDescent="0.25">
      <c r="A720" s="3">
        <f>RSI!A720</f>
        <v>43052</v>
      </c>
      <c r="B720" s="2">
        <f>RSI!B720</f>
        <v>3.6002999999999998</v>
      </c>
      <c r="C720" s="2">
        <f>RSI!I720</f>
        <v>56.575991829260431</v>
      </c>
      <c r="D720" s="2">
        <f>MACD!E720</f>
        <v>-3.0235770851370081E-2</v>
      </c>
      <c r="E720" s="2">
        <f>MACD!F720</f>
        <v>-5.1819617316480562E-2</v>
      </c>
      <c r="F720" s="2">
        <f>'Moving Avg'!D720</f>
        <v>3.6002800000000001</v>
      </c>
      <c r="G720" s="2">
        <f>'Moving Avg'!F720</f>
        <v>3.5614000000000003</v>
      </c>
      <c r="H720" s="2">
        <f>'Moving Avg'!G720</f>
        <v>3.4953400000000001</v>
      </c>
      <c r="I720" s="2">
        <f>'Moving Avg'!H720</f>
        <v>2.8683109999999981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83.5</v>
      </c>
      <c r="Q720" s="9">
        <f t="shared" si="114"/>
        <v>28.774999999999999</v>
      </c>
      <c r="R720" s="9">
        <f t="shared" si="115"/>
        <v>43.375</v>
      </c>
      <c r="S720" s="9">
        <f t="shared" si="116"/>
        <v>53.825000000000003</v>
      </c>
      <c r="T720" s="9">
        <f t="shared" si="117"/>
        <v>39.625</v>
      </c>
      <c r="U720" s="8">
        <f t="shared" si="118"/>
        <v>41.991666666666667</v>
      </c>
      <c r="V720" s="8">
        <f t="shared" si="119"/>
        <v>41.400000000000006</v>
      </c>
    </row>
    <row r="721" spans="1:22" ht="13.5" x14ac:dyDescent="0.25">
      <c r="A721" s="3">
        <f>RSI!A721</f>
        <v>43053</v>
      </c>
      <c r="B721" s="2">
        <f>RSI!B721</f>
        <v>3.5941999999999998</v>
      </c>
      <c r="C721" s="2">
        <f>RSI!I721</f>
        <v>55.677470920955244</v>
      </c>
      <c r="D721" s="2">
        <f>MACD!E721</f>
        <v>-1.1082100813468276E-2</v>
      </c>
      <c r="E721" s="2">
        <f>MACD!F721</f>
        <v>-4.3672114015878109E-2</v>
      </c>
      <c r="F721" s="2">
        <f>'Moving Avg'!D721</f>
        <v>3.6027200000000001</v>
      </c>
      <c r="G721" s="2">
        <f>'Moving Avg'!F721</f>
        <v>3.5668650000000008</v>
      </c>
      <c r="H721" s="2">
        <f>'Moving Avg'!G721</f>
        <v>3.4980120000000001</v>
      </c>
      <c r="I721" s="2">
        <f>'Moving Avg'!H721</f>
        <v>2.8763109999999985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83.5</v>
      </c>
      <c r="Q721" s="9">
        <f t="shared" si="114"/>
        <v>28.774999999999999</v>
      </c>
      <c r="R721" s="9">
        <f t="shared" si="115"/>
        <v>43.375</v>
      </c>
      <c r="S721" s="9">
        <f t="shared" si="116"/>
        <v>53.825000000000003</v>
      </c>
      <c r="T721" s="9">
        <f t="shared" si="117"/>
        <v>39.625</v>
      </c>
      <c r="U721" s="8">
        <f t="shared" si="118"/>
        <v>41.991666666666667</v>
      </c>
      <c r="V721" s="8">
        <f t="shared" si="119"/>
        <v>41.400000000000006</v>
      </c>
    </row>
    <row r="722" spans="1:22" ht="13.5" x14ac:dyDescent="0.25">
      <c r="A722" s="3">
        <f>RSI!A722</f>
        <v>43054</v>
      </c>
      <c r="B722" s="2">
        <f>RSI!B722</f>
        <v>3.5941999999999998</v>
      </c>
      <c r="C722" s="2">
        <f>RSI!I722</f>
        <v>55.677470920955244</v>
      </c>
      <c r="D722" s="2">
        <f>MACD!E722</f>
        <v>3.0187187411669925E-3</v>
      </c>
      <c r="E722" s="2">
        <f>MACD!F722</f>
        <v>-3.4333947464469092E-2</v>
      </c>
      <c r="F722" s="2">
        <f>'Moving Avg'!D722</f>
        <v>3.60636</v>
      </c>
      <c r="G722" s="2">
        <f>'Moving Avg'!F722</f>
        <v>3.5738500000000002</v>
      </c>
      <c r="H722" s="2">
        <f>'Moving Avg'!G722</f>
        <v>3.4997120000000002</v>
      </c>
      <c r="I722" s="2">
        <f>'Moving Avg'!H722</f>
        <v>2.8841639999999984</v>
      </c>
      <c r="J722" s="6" t="str">
        <f>OBV!F722</f>
        <v>BULLISH</v>
      </c>
      <c r="K722" s="6" t="str">
        <f>OBV!G722</f>
        <v>NEUTRAL</v>
      </c>
      <c r="L722" s="6" t="str">
        <f>OBV!H722</f>
        <v>CONFIRMED BULLISH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83.5</v>
      </c>
      <c r="Q722" s="9">
        <f t="shared" si="114"/>
        <v>28.774999999999999</v>
      </c>
      <c r="R722" s="9">
        <f t="shared" si="115"/>
        <v>43.375</v>
      </c>
      <c r="S722" s="9">
        <f t="shared" si="116"/>
        <v>53.825000000000003</v>
      </c>
      <c r="T722" s="9">
        <f t="shared" si="117"/>
        <v>39.625</v>
      </c>
      <c r="U722" s="8">
        <f t="shared" si="118"/>
        <v>41.991666666666667</v>
      </c>
      <c r="V722" s="8">
        <f t="shared" si="119"/>
        <v>41.400000000000006</v>
      </c>
    </row>
    <row r="723" spans="1:22" ht="13.5" x14ac:dyDescent="0.25">
      <c r="A723" s="3">
        <f>RSI!A723</f>
        <v>43055</v>
      </c>
      <c r="B723" s="2">
        <f>RSI!B723</f>
        <v>3.5941999999999998</v>
      </c>
      <c r="C723" s="2">
        <f>RSI!I723</f>
        <v>55.677470920955244</v>
      </c>
      <c r="D723" s="2">
        <f>MACD!E723</f>
        <v>8.1852443894860905E-3</v>
      </c>
      <c r="E723" s="2">
        <f>MACD!F723</f>
        <v>-2.5830109093678055E-2</v>
      </c>
      <c r="F723" s="2">
        <f>'Moving Avg'!D723</f>
        <v>3.5966399999999998</v>
      </c>
      <c r="G723" s="2">
        <f>'Moving Avg'!F723</f>
        <v>3.5796199999999998</v>
      </c>
      <c r="H723" s="2">
        <f>'Moving Avg'!G723</f>
        <v>3.500562</v>
      </c>
      <c r="I723" s="2">
        <f>'Moving Avg'!H723</f>
        <v>2.8922224999999981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  <c r="M723" s="8">
        <f t="shared" si="110"/>
        <v>25</v>
      </c>
      <c r="N723" s="8">
        <f t="shared" si="111"/>
        <v>0</v>
      </c>
      <c r="O723" s="8">
        <f t="shared" si="112"/>
        <v>50</v>
      </c>
      <c r="P723" s="8">
        <f t="shared" si="113"/>
        <v>16.5</v>
      </c>
      <c r="Q723" s="9">
        <f t="shared" si="114"/>
        <v>18.725000000000001</v>
      </c>
      <c r="R723" s="9">
        <f t="shared" si="115"/>
        <v>26.625</v>
      </c>
      <c r="S723" s="9">
        <f t="shared" si="116"/>
        <v>23.675000000000001</v>
      </c>
      <c r="T723" s="9">
        <f t="shared" si="117"/>
        <v>22.875</v>
      </c>
      <c r="U723" s="8">
        <f t="shared" si="118"/>
        <v>23.008333333333336</v>
      </c>
      <c r="V723" s="8">
        <f t="shared" si="119"/>
        <v>22.975000000000001</v>
      </c>
    </row>
    <row r="724" spans="1:22" ht="13.5" x14ac:dyDescent="0.25">
      <c r="A724" s="3">
        <f>RSI!A724</f>
        <v>43056</v>
      </c>
      <c r="B724" s="2">
        <f>RSI!B724</f>
        <v>3.5760000000000001</v>
      </c>
      <c r="C724" s="2">
        <f>RSI!I724</f>
        <v>52.566468049598406</v>
      </c>
      <c r="D724" s="2">
        <f>MACD!E724</f>
        <v>1.3695368536864372E-2</v>
      </c>
      <c r="E724" s="2">
        <f>MACD!F724</f>
        <v>-1.7925013567569571E-2</v>
      </c>
      <c r="F724" s="2">
        <f>'Moving Avg'!D724</f>
        <v>3.59178</v>
      </c>
      <c r="G724" s="2">
        <f>'Moving Avg'!F724</f>
        <v>3.5859949999999992</v>
      </c>
      <c r="H724" s="2">
        <f>'Moving Avg'!G724</f>
        <v>3.5016559999999997</v>
      </c>
      <c r="I724" s="2">
        <f>'Moving Avg'!H724</f>
        <v>2.9001019999999982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16.5</v>
      </c>
      <c r="Q724" s="9">
        <f t="shared" si="114"/>
        <v>18.725000000000001</v>
      </c>
      <c r="R724" s="9">
        <f t="shared" si="115"/>
        <v>26.625</v>
      </c>
      <c r="S724" s="9">
        <f t="shared" si="116"/>
        <v>23.675000000000001</v>
      </c>
      <c r="T724" s="9">
        <f t="shared" si="117"/>
        <v>22.875</v>
      </c>
      <c r="U724" s="8">
        <f t="shared" si="118"/>
        <v>23.008333333333336</v>
      </c>
      <c r="V724" s="8">
        <f t="shared" si="119"/>
        <v>22.975000000000001</v>
      </c>
    </row>
    <row r="725" spans="1:22" ht="13.5" x14ac:dyDescent="0.25">
      <c r="A725" s="3">
        <f>RSI!A725</f>
        <v>43059</v>
      </c>
      <c r="B725" s="2">
        <f>RSI!B725</f>
        <v>3.5699000000000001</v>
      </c>
      <c r="C725" s="2">
        <f>RSI!I725</f>
        <v>51.527263308069621</v>
      </c>
      <c r="D725" s="2">
        <f>MACD!E725</f>
        <v>1.2184549922567012E-2</v>
      </c>
      <c r="E725" s="2">
        <f>MACD!F725</f>
        <v>-1.1903100869542256E-2</v>
      </c>
      <c r="F725" s="2">
        <f>'Moving Avg'!D725</f>
        <v>3.5857000000000001</v>
      </c>
      <c r="G725" s="2">
        <f>'Moving Avg'!F725</f>
        <v>3.5917649999999997</v>
      </c>
      <c r="H725" s="2">
        <f>'Moving Avg'!G725</f>
        <v>3.5033560000000001</v>
      </c>
      <c r="I725" s="2">
        <f>'Moving Avg'!H725</f>
        <v>2.9079804999999981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50</v>
      </c>
      <c r="P725" s="8">
        <f t="shared" si="113"/>
        <v>16.5</v>
      </c>
      <c r="Q725" s="9">
        <f t="shared" si="114"/>
        <v>18.725000000000001</v>
      </c>
      <c r="R725" s="9">
        <f t="shared" si="115"/>
        <v>26.625</v>
      </c>
      <c r="S725" s="9">
        <f t="shared" si="116"/>
        <v>23.675000000000001</v>
      </c>
      <c r="T725" s="9">
        <f t="shared" si="117"/>
        <v>22.875</v>
      </c>
      <c r="U725" s="8">
        <f t="shared" si="118"/>
        <v>23.008333333333336</v>
      </c>
      <c r="V725" s="8">
        <f t="shared" si="119"/>
        <v>22.975000000000001</v>
      </c>
    </row>
    <row r="726" spans="1:22" ht="13.5" x14ac:dyDescent="0.25">
      <c r="A726" s="3">
        <f>RSI!A726</f>
        <v>43060</v>
      </c>
      <c r="B726" s="2">
        <f>RSI!B726</f>
        <v>3.5819999999999999</v>
      </c>
      <c r="C726" s="2">
        <f>RSI!I726</f>
        <v>53.491374391362783</v>
      </c>
      <c r="D726" s="2">
        <f>MACD!E726</f>
        <v>1.1827247020509191E-2</v>
      </c>
      <c r="E726" s="2">
        <f>MACD!F726</f>
        <v>-7.1570312915319673E-3</v>
      </c>
      <c r="F726" s="2">
        <f>'Moving Avg'!D726</f>
        <v>3.5832600000000001</v>
      </c>
      <c r="G726" s="2">
        <f>'Moving Avg'!F726</f>
        <v>3.5969249999999997</v>
      </c>
      <c r="H726" s="2">
        <f>'Moving Avg'!G726</f>
        <v>3.5040839999999998</v>
      </c>
      <c r="I726" s="2">
        <f>'Moving Avg'!H726</f>
        <v>2.9159194999999984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50</v>
      </c>
      <c r="P726" s="8">
        <f t="shared" si="113"/>
        <v>16.5</v>
      </c>
      <c r="Q726" s="9">
        <f t="shared" si="114"/>
        <v>18.725000000000001</v>
      </c>
      <c r="R726" s="9">
        <f t="shared" si="115"/>
        <v>26.625</v>
      </c>
      <c r="S726" s="9">
        <f t="shared" si="116"/>
        <v>23.675000000000001</v>
      </c>
      <c r="T726" s="9">
        <f t="shared" si="117"/>
        <v>22.875</v>
      </c>
      <c r="U726" s="8">
        <f t="shared" si="118"/>
        <v>23.008333333333336</v>
      </c>
      <c r="V726" s="8">
        <f t="shared" si="119"/>
        <v>22.975000000000001</v>
      </c>
    </row>
    <row r="727" spans="1:22" ht="13.5" x14ac:dyDescent="0.25">
      <c r="A727" s="3">
        <f>RSI!A727</f>
        <v>43061</v>
      </c>
      <c r="B727" s="2">
        <f>RSI!B727</f>
        <v>3.6305999999999998</v>
      </c>
      <c r="C727" s="2">
        <f>RSI!I727</f>
        <v>60.427236742885547</v>
      </c>
      <c r="D727" s="2">
        <f>MACD!E727</f>
        <v>6.8894484844759241E-3</v>
      </c>
      <c r="E727" s="2">
        <f>MACD!F727</f>
        <v>-4.347735336330389E-3</v>
      </c>
      <c r="F727" s="2">
        <f>'Moving Avg'!D727</f>
        <v>3.5905399999999998</v>
      </c>
      <c r="G727" s="2">
        <f>'Moving Avg'!F727</f>
        <v>3.6039049999999997</v>
      </c>
      <c r="H727" s="2">
        <f>'Moving Avg'!G727</f>
        <v>3.5052979999999985</v>
      </c>
      <c r="I727" s="2">
        <f>'Moving Avg'!H727</f>
        <v>2.9241014999999981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0"/>
        <v>25</v>
      </c>
      <c r="N727" s="8">
        <f t="shared" si="111"/>
        <v>0</v>
      </c>
      <c r="O727" s="8">
        <f t="shared" si="112"/>
        <v>50</v>
      </c>
      <c r="P727" s="8">
        <f t="shared" si="113"/>
        <v>83.5</v>
      </c>
      <c r="Q727" s="9">
        <f t="shared" si="114"/>
        <v>28.774999999999999</v>
      </c>
      <c r="R727" s="9">
        <f t="shared" si="115"/>
        <v>43.375</v>
      </c>
      <c r="S727" s="9">
        <f t="shared" si="116"/>
        <v>53.825000000000003</v>
      </c>
      <c r="T727" s="9">
        <f t="shared" si="117"/>
        <v>39.625</v>
      </c>
      <c r="U727" s="8">
        <f t="shared" si="118"/>
        <v>41.991666666666667</v>
      </c>
      <c r="V727" s="8">
        <f t="shared" si="119"/>
        <v>41.400000000000006</v>
      </c>
    </row>
    <row r="728" spans="1:22" ht="13.5" x14ac:dyDescent="0.25">
      <c r="A728" s="3">
        <f>RSI!A728</f>
        <v>43062</v>
      </c>
      <c r="B728" s="2">
        <f>RSI!B728</f>
        <v>3.6244999999999998</v>
      </c>
      <c r="C728" s="2">
        <f>RSI!I728</f>
        <v>59.233219637626952</v>
      </c>
      <c r="D728" s="2">
        <f>MACD!E728</f>
        <v>1.304884338092327E-2</v>
      </c>
      <c r="E728" s="2">
        <f>MACD!F728</f>
        <v>-8.6841959287965731E-4</v>
      </c>
      <c r="F728" s="2">
        <f>'Moving Avg'!D728</f>
        <v>3.5966</v>
      </c>
      <c r="G728" s="2">
        <f>'Moving Avg'!F728</f>
        <v>3.6066349999999994</v>
      </c>
      <c r="H728" s="2">
        <f>'Moving Avg'!G728</f>
        <v>3.5068759999999988</v>
      </c>
      <c r="I728" s="2">
        <f>'Moving Avg'!H728</f>
        <v>2.9322529999999984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  <c r="M728" s="8">
        <f t="shared" si="110"/>
        <v>25</v>
      </c>
      <c r="N728" s="8">
        <f t="shared" si="111"/>
        <v>0</v>
      </c>
      <c r="O728" s="8">
        <f t="shared" si="112"/>
        <v>50</v>
      </c>
      <c r="P728" s="8">
        <f t="shared" si="113"/>
        <v>83.5</v>
      </c>
      <c r="Q728" s="9">
        <f t="shared" si="114"/>
        <v>28.774999999999999</v>
      </c>
      <c r="R728" s="9">
        <f t="shared" si="115"/>
        <v>43.375</v>
      </c>
      <c r="S728" s="9">
        <f t="shared" si="116"/>
        <v>53.825000000000003</v>
      </c>
      <c r="T728" s="9">
        <f t="shared" si="117"/>
        <v>39.625</v>
      </c>
      <c r="U728" s="8">
        <f t="shared" si="118"/>
        <v>41.991666666666667</v>
      </c>
      <c r="V728" s="8">
        <f t="shared" si="119"/>
        <v>41.400000000000006</v>
      </c>
    </row>
    <row r="729" spans="1:22" ht="13.5" x14ac:dyDescent="0.25">
      <c r="A729" s="3">
        <f>RSI!A729</f>
        <v>43063</v>
      </c>
      <c r="B729" s="2">
        <f>RSI!B729</f>
        <v>3.6669999999999998</v>
      </c>
      <c r="C729" s="2">
        <f>RSI!I729</f>
        <v>64.496882676448109</v>
      </c>
      <c r="D729" s="2">
        <f>MACD!E729</f>
        <v>8.2478126772169702E-3</v>
      </c>
      <c r="E729" s="2">
        <f>MACD!F729</f>
        <v>9.5482686113966824E-4</v>
      </c>
      <c r="F729" s="2">
        <f>'Moving Avg'!D729</f>
        <v>3.6147999999999998</v>
      </c>
      <c r="G729" s="2">
        <f>'Moving Avg'!F729</f>
        <v>3.6093649999999995</v>
      </c>
      <c r="H729" s="2">
        <f>'Moving Avg'!G729</f>
        <v>3.510759999999999</v>
      </c>
      <c r="I729" s="2">
        <f>'Moving Avg'!H729</f>
        <v>2.940675499999998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83.5</v>
      </c>
      <c r="Q729" s="9">
        <f t="shared" si="114"/>
        <v>28.774999999999999</v>
      </c>
      <c r="R729" s="9">
        <f t="shared" si="115"/>
        <v>43.375</v>
      </c>
      <c r="S729" s="9">
        <f t="shared" si="116"/>
        <v>53.825000000000003</v>
      </c>
      <c r="T729" s="9">
        <f t="shared" si="117"/>
        <v>39.625</v>
      </c>
      <c r="U729" s="8">
        <f t="shared" si="118"/>
        <v>41.991666666666667</v>
      </c>
      <c r="V729" s="8">
        <f t="shared" si="119"/>
        <v>41.400000000000006</v>
      </c>
    </row>
    <row r="730" spans="1:22" ht="13.5" x14ac:dyDescent="0.25">
      <c r="A730" s="3">
        <f>RSI!A730</f>
        <v>43066</v>
      </c>
      <c r="B730" s="2">
        <f>RSI!B730</f>
        <v>3.7216999999999998</v>
      </c>
      <c r="C730" s="2">
        <f>RSI!I730</f>
        <v>69.886163704313702</v>
      </c>
      <c r="D730" s="2">
        <f>MACD!E730</f>
        <v>-4.1963659408761345E-4</v>
      </c>
      <c r="E730" s="2">
        <f>MACD!F730</f>
        <v>6.7993417009421203E-4</v>
      </c>
      <c r="F730" s="2">
        <f>'Moving Avg'!D730</f>
        <v>3.6451599999999997</v>
      </c>
      <c r="G730" s="2">
        <f>'Moving Avg'!F730</f>
        <v>3.6136150000000002</v>
      </c>
      <c r="H730" s="2">
        <f>'Moving Avg'!G730</f>
        <v>3.517437999999999</v>
      </c>
      <c r="I730" s="2">
        <f>'Moving Avg'!H730</f>
        <v>2.9495764999999987</v>
      </c>
      <c r="J730" s="6" t="str">
        <f>OBV!F730</f>
        <v>BULLISH</v>
      </c>
      <c r="K730" s="6" t="str">
        <f>OBV!G730</f>
        <v>STRONG</v>
      </c>
      <c r="L730" s="6" t="str">
        <f>OBV!H730</f>
        <v>CONFIRMED BULLISH</v>
      </c>
      <c r="M730" s="8">
        <f t="shared" si="110"/>
        <v>25</v>
      </c>
      <c r="N730" s="8">
        <f t="shared" si="111"/>
        <v>45</v>
      </c>
      <c r="O730" s="8">
        <f t="shared" si="112"/>
        <v>50</v>
      </c>
      <c r="P730" s="8">
        <f t="shared" si="113"/>
        <v>100</v>
      </c>
      <c r="Q730" s="9">
        <f t="shared" si="114"/>
        <v>47</v>
      </c>
      <c r="R730" s="9">
        <f t="shared" si="115"/>
        <v>56.5</v>
      </c>
      <c r="S730" s="9">
        <f t="shared" si="116"/>
        <v>68</v>
      </c>
      <c r="T730" s="9">
        <f t="shared" si="117"/>
        <v>55</v>
      </c>
      <c r="U730" s="8">
        <f t="shared" si="118"/>
        <v>57.166666666666664</v>
      </c>
      <c r="V730" s="8">
        <f t="shared" si="119"/>
        <v>56.625</v>
      </c>
    </row>
    <row r="731" spans="1:22" ht="13.5" x14ac:dyDescent="0.25">
      <c r="A731" s="3">
        <f>RSI!A731</f>
        <v>43067</v>
      </c>
      <c r="B731" s="2">
        <f>RSI!B731</f>
        <v>3.7581000000000002</v>
      </c>
      <c r="C731" s="2">
        <f>RSI!I731</f>
        <v>72.840652919468184</v>
      </c>
      <c r="D731" s="2">
        <f>MACD!E731</f>
        <v>-1.2223824637485059E-2</v>
      </c>
      <c r="E731" s="2">
        <f>MACD!F731</f>
        <v>-1.9008175914216421E-3</v>
      </c>
      <c r="F731" s="2">
        <f>'Moving Avg'!D731</f>
        <v>3.6803800000000004</v>
      </c>
      <c r="G731" s="2">
        <f>'Moving Avg'!F731</f>
        <v>3.6181700000000001</v>
      </c>
      <c r="H731" s="2">
        <f>'Moving Avg'!G731</f>
        <v>3.5252099999999995</v>
      </c>
      <c r="I731" s="2">
        <f>'Moving Avg'!H731</f>
        <v>2.9584834999999985</v>
      </c>
      <c r="J731" s="6" t="str">
        <f>OBV!F731</f>
        <v>BULLISH</v>
      </c>
      <c r="K731" s="6" t="str">
        <f>OBV!G731</f>
        <v>STRONG</v>
      </c>
      <c r="L731" s="6" t="str">
        <f>OBV!H731</f>
        <v>CONFIRMED BULLISH</v>
      </c>
      <c r="M731" s="8">
        <f t="shared" si="110"/>
        <v>0</v>
      </c>
      <c r="N731" s="8">
        <f t="shared" si="111"/>
        <v>45</v>
      </c>
      <c r="O731" s="8">
        <f t="shared" si="112"/>
        <v>50</v>
      </c>
      <c r="P731" s="8">
        <f t="shared" si="113"/>
        <v>100</v>
      </c>
      <c r="Q731" s="9">
        <f t="shared" si="114"/>
        <v>38.25</v>
      </c>
      <c r="R731" s="9">
        <f t="shared" si="115"/>
        <v>51.5</v>
      </c>
      <c r="S731" s="9">
        <f t="shared" si="116"/>
        <v>64.25</v>
      </c>
      <c r="T731" s="9">
        <f t="shared" si="117"/>
        <v>48.75</v>
      </c>
      <c r="U731" s="8">
        <f t="shared" si="118"/>
        <v>51.333333333333336</v>
      </c>
      <c r="V731" s="8">
        <f t="shared" si="119"/>
        <v>50.6875</v>
      </c>
    </row>
    <row r="732" spans="1:22" ht="13.5" x14ac:dyDescent="0.25">
      <c r="A732" s="3">
        <f>RSI!A732</f>
        <v>43068</v>
      </c>
      <c r="B732" s="2">
        <f>RSI!B732</f>
        <v>3.7581000000000002</v>
      </c>
      <c r="C732" s="2">
        <f>RSI!I732</f>
        <v>72.840652919468198</v>
      </c>
      <c r="D732" s="2">
        <f>MACD!E732</f>
        <v>-2.3200623536015819E-2</v>
      </c>
      <c r="E732" s="2">
        <f>MACD!F732</f>
        <v>-6.1607787803404776E-3</v>
      </c>
      <c r="F732" s="2">
        <f>'Moving Avg'!D732</f>
        <v>3.7058799999999996</v>
      </c>
      <c r="G732" s="2">
        <f>'Moving Avg'!F732</f>
        <v>3.6233300000000002</v>
      </c>
      <c r="H732" s="2">
        <f>'Moving Avg'!G732</f>
        <v>3.5323739999999999</v>
      </c>
      <c r="I732" s="2">
        <f>'Moving Avg'!H732</f>
        <v>2.967566499999998</v>
      </c>
      <c r="J732" s="6" t="str">
        <f>OBV!F732</f>
        <v>BULLISH</v>
      </c>
      <c r="K732" s="6" t="str">
        <f>OBV!G732</f>
        <v>STRONG</v>
      </c>
      <c r="L732" s="6" t="str">
        <f>OBV!H732</f>
        <v>CONFIRMED BULLISH</v>
      </c>
      <c r="M732" s="8">
        <f t="shared" si="110"/>
        <v>0</v>
      </c>
      <c r="N732" s="8">
        <f t="shared" si="111"/>
        <v>45</v>
      </c>
      <c r="O732" s="8">
        <f t="shared" si="112"/>
        <v>50</v>
      </c>
      <c r="P732" s="8">
        <f t="shared" si="113"/>
        <v>100</v>
      </c>
      <c r="Q732" s="9">
        <f t="shared" si="114"/>
        <v>38.25</v>
      </c>
      <c r="R732" s="9">
        <f t="shared" si="115"/>
        <v>51.5</v>
      </c>
      <c r="S732" s="9">
        <f t="shared" si="116"/>
        <v>64.25</v>
      </c>
      <c r="T732" s="9">
        <f t="shared" si="117"/>
        <v>48.75</v>
      </c>
      <c r="U732" s="8">
        <f t="shared" si="118"/>
        <v>51.333333333333336</v>
      </c>
      <c r="V732" s="8">
        <f t="shared" si="119"/>
        <v>50.6875</v>
      </c>
    </row>
    <row r="733" spans="1:22" ht="13.5" x14ac:dyDescent="0.25">
      <c r="A733" s="3">
        <f>RSI!A733</f>
        <v>43069</v>
      </c>
      <c r="B733" s="2">
        <f>RSI!B733</f>
        <v>3.7094999999999998</v>
      </c>
      <c r="C733" s="2">
        <f>RSI!I733</f>
        <v>63.234016690944983</v>
      </c>
      <c r="D733" s="2">
        <f>MACD!E733</f>
        <v>-2.9804091350693618E-2</v>
      </c>
      <c r="E733" s="2">
        <f>MACD!F733</f>
        <v>-1.0889441294411106E-2</v>
      </c>
      <c r="F733" s="2">
        <f>'Moving Avg'!D733</f>
        <v>3.72288</v>
      </c>
      <c r="G733" s="2">
        <f>'Moving Avg'!F733</f>
        <v>3.6281850000000007</v>
      </c>
      <c r="H733" s="2">
        <f>'Moving Avg'!G733</f>
        <v>3.5385659999999994</v>
      </c>
      <c r="I733" s="2">
        <f>'Moving Avg'!H733</f>
        <v>2.9764064999999986</v>
      </c>
      <c r="J733" s="6" t="str">
        <f>OBV!F733</f>
        <v>BULLISH</v>
      </c>
      <c r="K733" s="6" t="str">
        <f>OBV!G733</f>
        <v>STRONG</v>
      </c>
      <c r="L733" s="6" t="str">
        <f>OBV!H733</f>
        <v>CONFIRMED BULLISH</v>
      </c>
      <c r="M733" s="8">
        <f t="shared" si="110"/>
        <v>25</v>
      </c>
      <c r="N733" s="8">
        <f t="shared" si="111"/>
        <v>45</v>
      </c>
      <c r="O733" s="8">
        <f t="shared" si="112"/>
        <v>50</v>
      </c>
      <c r="P733" s="8">
        <f t="shared" si="113"/>
        <v>100</v>
      </c>
      <c r="Q733" s="9">
        <f t="shared" si="114"/>
        <v>47</v>
      </c>
      <c r="R733" s="9">
        <f t="shared" si="115"/>
        <v>56.5</v>
      </c>
      <c r="S733" s="9">
        <f t="shared" si="116"/>
        <v>68</v>
      </c>
      <c r="T733" s="9">
        <f t="shared" si="117"/>
        <v>55</v>
      </c>
      <c r="U733" s="8">
        <f t="shared" si="118"/>
        <v>57.166666666666664</v>
      </c>
      <c r="V733" s="8">
        <f t="shared" si="119"/>
        <v>56.625</v>
      </c>
    </row>
    <row r="734" spans="1:22" ht="13.5" x14ac:dyDescent="0.25">
      <c r="A734" s="3">
        <f>RSI!A734</f>
        <v>43073</v>
      </c>
      <c r="B734" s="2">
        <f>RSI!B734</f>
        <v>3.7155999999999998</v>
      </c>
      <c r="C734" s="2">
        <f>RSI!I734</f>
        <v>63.877960581322192</v>
      </c>
      <c r="D734" s="2">
        <f>MACD!E734</f>
        <v>-3.9203912671587737E-2</v>
      </c>
      <c r="E734" s="2">
        <f>MACD!F734</f>
        <v>-1.6552335569846435E-2</v>
      </c>
      <c r="F734" s="2">
        <f>'Moving Avg'!D734</f>
        <v>3.7326000000000001</v>
      </c>
      <c r="G734" s="2">
        <f>'Moving Avg'!F734</f>
        <v>3.6333449999999998</v>
      </c>
      <c r="H734" s="2">
        <f>'Moving Avg'!G734</f>
        <v>3.5440299999999998</v>
      </c>
      <c r="I734" s="2">
        <f>'Moving Avg'!H734</f>
        <v>2.9853064999999988</v>
      </c>
      <c r="J734" s="6" t="str">
        <f>OBV!F734</f>
        <v>BULLISH</v>
      </c>
      <c r="K734" s="6" t="str">
        <f>OBV!G734</f>
        <v>STRONG</v>
      </c>
      <c r="L734" s="6" t="str">
        <f>OBV!H734</f>
        <v>CONFIRMED BULLISH</v>
      </c>
      <c r="M734" s="8">
        <f t="shared" si="110"/>
        <v>25</v>
      </c>
      <c r="N734" s="8">
        <f t="shared" si="111"/>
        <v>100</v>
      </c>
      <c r="O734" s="8">
        <f t="shared" si="112"/>
        <v>50</v>
      </c>
      <c r="P734" s="8">
        <f t="shared" si="113"/>
        <v>100</v>
      </c>
      <c r="Q734" s="9">
        <f t="shared" si="114"/>
        <v>66.25</v>
      </c>
      <c r="R734" s="9">
        <f t="shared" si="115"/>
        <v>67.5</v>
      </c>
      <c r="S734" s="9">
        <f t="shared" si="116"/>
        <v>76.25</v>
      </c>
      <c r="T734" s="9">
        <f t="shared" si="117"/>
        <v>68.75</v>
      </c>
      <c r="U734" s="8">
        <f t="shared" si="118"/>
        <v>70</v>
      </c>
      <c r="V734" s="8">
        <f t="shared" si="119"/>
        <v>69.6875</v>
      </c>
    </row>
    <row r="735" spans="1:22" ht="13.5" x14ac:dyDescent="0.25">
      <c r="A735" s="3">
        <f>RSI!A735</f>
        <v>43074</v>
      </c>
      <c r="B735" s="2">
        <f>RSI!B735</f>
        <v>3.7702</v>
      </c>
      <c r="C735" s="2">
        <f>RSI!I735</f>
        <v>69.09555463205723</v>
      </c>
      <c r="D735" s="2">
        <f>MACD!E735</f>
        <v>-5.2695465983722656E-2</v>
      </c>
      <c r="E735" s="2">
        <f>MACD!F735</f>
        <v>-2.3780961652621682E-2</v>
      </c>
      <c r="F735" s="2">
        <f>'Moving Avg'!D735</f>
        <v>3.7423000000000002</v>
      </c>
      <c r="G735" s="2">
        <f>'Moving Avg'!F735</f>
        <v>3.6433599999999999</v>
      </c>
      <c r="H735" s="2">
        <f>'Moving Avg'!G735</f>
        <v>3.5502219999999993</v>
      </c>
      <c r="I735" s="2">
        <f>'Moving Avg'!H735</f>
        <v>2.9944794999999989</v>
      </c>
      <c r="J735" s="6" t="str">
        <f>OBV!F735</f>
        <v>BULLISH</v>
      </c>
      <c r="K735" s="6" t="str">
        <f>OBV!G735</f>
        <v>STRONG</v>
      </c>
      <c r="L735" s="6" t="str">
        <f>OBV!H735</f>
        <v>CONFIRMED BULLISH</v>
      </c>
      <c r="M735" s="8">
        <f t="shared" si="110"/>
        <v>25</v>
      </c>
      <c r="N735" s="8">
        <f t="shared" si="111"/>
        <v>100</v>
      </c>
      <c r="O735" s="8">
        <f t="shared" si="112"/>
        <v>50</v>
      </c>
      <c r="P735" s="8">
        <f t="shared" si="113"/>
        <v>100</v>
      </c>
      <c r="Q735" s="9">
        <f t="shared" si="114"/>
        <v>66.25</v>
      </c>
      <c r="R735" s="9">
        <f t="shared" si="115"/>
        <v>67.5</v>
      </c>
      <c r="S735" s="9">
        <f t="shared" si="116"/>
        <v>76.25</v>
      </c>
      <c r="T735" s="9">
        <f t="shared" si="117"/>
        <v>68.75</v>
      </c>
      <c r="U735" s="8">
        <f t="shared" si="118"/>
        <v>70</v>
      </c>
      <c r="V735" s="8">
        <f t="shared" si="119"/>
        <v>69.6875</v>
      </c>
    </row>
    <row r="736" spans="1:22" ht="13.5" x14ac:dyDescent="0.25">
      <c r="A736" s="3">
        <f>RSI!A736</f>
        <v>43075</v>
      </c>
      <c r="B736" s="2">
        <f>RSI!B736</f>
        <v>3.8127</v>
      </c>
      <c r="C736" s="2">
        <f>RSI!I736</f>
        <v>72.433372481926028</v>
      </c>
      <c r="D736" s="2">
        <f>MACD!E736</f>
        <v>-6.6234483923615084E-2</v>
      </c>
      <c r="E736" s="2">
        <f>MACD!F736</f>
        <v>-3.2271666106820363E-2</v>
      </c>
      <c r="F736" s="2">
        <f>'Moving Avg'!D736</f>
        <v>3.7532199999999998</v>
      </c>
      <c r="G736" s="2">
        <f>'Moving Avg'!F736</f>
        <v>3.6548950000000007</v>
      </c>
      <c r="H736" s="2">
        <f>'Moving Avg'!G736</f>
        <v>3.5575059999999996</v>
      </c>
      <c r="I736" s="2">
        <f>'Moving Avg'!H736</f>
        <v>3.0039234999999991</v>
      </c>
      <c r="J736" s="6" t="str">
        <f>OBV!F736</f>
        <v>BULLISH</v>
      </c>
      <c r="K736" s="6" t="str">
        <f>OBV!G736</f>
        <v>STRONG</v>
      </c>
      <c r="L736" s="6" t="str">
        <f>OBV!H736</f>
        <v>CONFIRMED BULLISH</v>
      </c>
      <c r="M736" s="8">
        <f t="shared" si="110"/>
        <v>0</v>
      </c>
      <c r="N736" s="8">
        <f t="shared" si="111"/>
        <v>100</v>
      </c>
      <c r="O736" s="8">
        <f t="shared" si="112"/>
        <v>50</v>
      </c>
      <c r="P736" s="8">
        <f t="shared" si="113"/>
        <v>100</v>
      </c>
      <c r="Q736" s="9">
        <f t="shared" si="114"/>
        <v>57.5</v>
      </c>
      <c r="R736" s="9">
        <f t="shared" si="115"/>
        <v>62.5</v>
      </c>
      <c r="S736" s="9">
        <f t="shared" si="116"/>
        <v>72.5</v>
      </c>
      <c r="T736" s="9">
        <f t="shared" si="117"/>
        <v>62.5</v>
      </c>
      <c r="U736" s="8">
        <f t="shared" si="118"/>
        <v>64.166666666666671</v>
      </c>
      <c r="V736" s="8">
        <f t="shared" si="119"/>
        <v>63.75</v>
      </c>
    </row>
    <row r="737" spans="1:22" ht="13.5" x14ac:dyDescent="0.25">
      <c r="A737" s="3">
        <f>RSI!A737</f>
        <v>43076</v>
      </c>
      <c r="B737" s="2">
        <f>RSI!B737</f>
        <v>3.746</v>
      </c>
      <c r="C737" s="2">
        <f>RSI!I737</f>
        <v>61.252252008986083</v>
      </c>
      <c r="D737" s="2">
        <f>MACD!E737</f>
        <v>-6.6298563689358048E-2</v>
      </c>
      <c r="E737" s="2">
        <f>MACD!F737</f>
        <v>-3.9077045623327901E-2</v>
      </c>
      <c r="F737" s="2">
        <f>'Moving Avg'!D737</f>
        <v>3.7507999999999995</v>
      </c>
      <c r="G737" s="2">
        <f>'Moving Avg'!F737</f>
        <v>3.663395</v>
      </c>
      <c r="H737" s="2">
        <f>'Moving Avg'!G737</f>
        <v>3.5640640000000001</v>
      </c>
      <c r="I737" s="2">
        <f>'Moving Avg'!H737</f>
        <v>3.0129754999999987</v>
      </c>
      <c r="J737" s="6" t="str">
        <f>OBV!F737</f>
        <v>BULLISH</v>
      </c>
      <c r="K737" s="6" t="str">
        <f>OBV!G737</f>
        <v>STRONG</v>
      </c>
      <c r="L737" s="6" t="str">
        <f>OBV!H737</f>
        <v>BULLISH DIVERGENCE</v>
      </c>
      <c r="M737" s="8">
        <f t="shared" si="110"/>
        <v>25</v>
      </c>
      <c r="N737" s="8">
        <f t="shared" si="111"/>
        <v>100</v>
      </c>
      <c r="O737" s="8">
        <f t="shared" si="112"/>
        <v>50</v>
      </c>
      <c r="P737" s="8">
        <f t="shared" si="113"/>
        <v>83</v>
      </c>
      <c r="Q737" s="9">
        <f t="shared" si="114"/>
        <v>63.7</v>
      </c>
      <c r="R737" s="9">
        <f t="shared" si="115"/>
        <v>63.25</v>
      </c>
      <c r="S737" s="9">
        <f t="shared" si="116"/>
        <v>68.599999999999994</v>
      </c>
      <c r="T737" s="9">
        <f t="shared" si="117"/>
        <v>64.5</v>
      </c>
      <c r="U737" s="8">
        <f t="shared" si="118"/>
        <v>65.183333333333337</v>
      </c>
      <c r="V737" s="8">
        <f t="shared" si="119"/>
        <v>65.012500000000003</v>
      </c>
    </row>
    <row r="738" spans="1:22" ht="13.5" x14ac:dyDescent="0.25">
      <c r="A738" s="3">
        <f>RSI!A738</f>
        <v>43077</v>
      </c>
      <c r="B738" s="2">
        <f>RSI!B738</f>
        <v>3.7094999999999998</v>
      </c>
      <c r="C738" s="2">
        <f>RSI!I738</f>
        <v>56.144761419121878</v>
      </c>
      <c r="D738" s="2">
        <f>MACD!E738</f>
        <v>-6.5143086996542809E-2</v>
      </c>
      <c r="E738" s="2">
        <f>MACD!F738</f>
        <v>-4.4290253897970887E-2</v>
      </c>
      <c r="F738" s="2">
        <f>'Moving Avg'!D738</f>
        <v>3.7507999999999995</v>
      </c>
      <c r="G738" s="2">
        <f>'Moving Avg'!F738</f>
        <v>3.6667300000000003</v>
      </c>
      <c r="H738" s="2">
        <f>'Moving Avg'!G738</f>
        <v>3.5708639999999998</v>
      </c>
      <c r="I738" s="2">
        <f>'Moving Avg'!H738</f>
        <v>3.0218449999999986</v>
      </c>
      <c r="J738" s="6" t="str">
        <f>OBV!F738</f>
        <v>BULLISH</v>
      </c>
      <c r="K738" s="6" t="str">
        <f>OBV!G738</f>
        <v>STRONG</v>
      </c>
      <c r="L738" s="6" t="str">
        <f>OBV!H738</f>
        <v>NEUTRAL</v>
      </c>
      <c r="M738" s="8">
        <f t="shared" si="110"/>
        <v>25</v>
      </c>
      <c r="N738" s="8">
        <f t="shared" si="111"/>
        <v>100</v>
      </c>
      <c r="O738" s="8">
        <f t="shared" si="112"/>
        <v>50</v>
      </c>
      <c r="P738" s="8">
        <f t="shared" si="113"/>
        <v>66</v>
      </c>
      <c r="Q738" s="9">
        <f t="shared" si="114"/>
        <v>61.15</v>
      </c>
      <c r="R738" s="9">
        <f t="shared" si="115"/>
        <v>59</v>
      </c>
      <c r="S738" s="9">
        <f t="shared" si="116"/>
        <v>60.95</v>
      </c>
      <c r="T738" s="9">
        <f t="shared" si="117"/>
        <v>60.25</v>
      </c>
      <c r="U738" s="8">
        <f t="shared" si="118"/>
        <v>60.366666666666674</v>
      </c>
      <c r="V738" s="8">
        <f t="shared" si="119"/>
        <v>60.337500000000006</v>
      </c>
    </row>
    <row r="739" spans="1:22" ht="13.5" x14ac:dyDescent="0.25">
      <c r="A739" s="3">
        <f>RSI!A739</f>
        <v>43080</v>
      </c>
      <c r="B739" s="2">
        <f>RSI!B739</f>
        <v>3.7338</v>
      </c>
      <c r="C739" s="2">
        <f>RSI!I739</f>
        <v>58.618693676415319</v>
      </c>
      <c r="D739" s="2">
        <f>MACD!E739</f>
        <v>-5.9725627057767294E-2</v>
      </c>
      <c r="E739" s="2">
        <f>MACD!F739</f>
        <v>-4.7377328529930172E-2</v>
      </c>
      <c r="F739" s="2">
        <f>'Moving Avg'!D739</f>
        <v>3.7544400000000002</v>
      </c>
      <c r="G739" s="2">
        <f>'Moving Avg'!F739</f>
        <v>3.6734050000000003</v>
      </c>
      <c r="H739" s="2">
        <f>'Moving Avg'!G739</f>
        <v>3.5781499999999999</v>
      </c>
      <c r="I739" s="2">
        <f>'Moving Avg'!H739</f>
        <v>3.0306894999999985</v>
      </c>
      <c r="J739" s="6" t="str">
        <f>OBV!F739</f>
        <v>BULLISH</v>
      </c>
      <c r="K739" s="6" t="str">
        <f>OBV!G739</f>
        <v>STRONG</v>
      </c>
      <c r="L739" s="6" t="str">
        <f>OBV!H739</f>
        <v>CONFIRMED BULLISH</v>
      </c>
      <c r="M739" s="8">
        <f t="shared" si="110"/>
        <v>25</v>
      </c>
      <c r="N739" s="8">
        <f t="shared" si="111"/>
        <v>45</v>
      </c>
      <c r="O739" s="8">
        <f t="shared" si="112"/>
        <v>50</v>
      </c>
      <c r="P739" s="8">
        <f t="shared" si="113"/>
        <v>100</v>
      </c>
      <c r="Q739" s="9">
        <f t="shared" si="114"/>
        <v>47</v>
      </c>
      <c r="R739" s="9">
        <f t="shared" si="115"/>
        <v>56.5</v>
      </c>
      <c r="S739" s="9">
        <f t="shared" si="116"/>
        <v>68</v>
      </c>
      <c r="T739" s="9">
        <f t="shared" si="117"/>
        <v>55</v>
      </c>
      <c r="U739" s="8">
        <f t="shared" si="118"/>
        <v>57.166666666666664</v>
      </c>
      <c r="V739" s="8">
        <f t="shared" si="119"/>
        <v>56.625</v>
      </c>
    </row>
    <row r="740" spans="1:22" ht="13.5" x14ac:dyDescent="0.25">
      <c r="A740" s="3">
        <f>RSI!A740</f>
        <v>43081</v>
      </c>
      <c r="B740" s="2">
        <f>RSI!B740</f>
        <v>3.7035</v>
      </c>
      <c r="C740" s="2">
        <f>RSI!I740</f>
        <v>54.490958637530497</v>
      </c>
      <c r="D740" s="2">
        <f>MACD!E740</f>
        <v>-4.4901968962626881E-2</v>
      </c>
      <c r="E740" s="2">
        <f>MACD!F740</f>
        <v>-4.6882256616469518E-2</v>
      </c>
      <c r="F740" s="2">
        <f>'Moving Avg'!D740</f>
        <v>3.7411000000000003</v>
      </c>
      <c r="G740" s="2">
        <f>'Moving Avg'!F740</f>
        <v>3.6785650000000003</v>
      </c>
      <c r="H740" s="2">
        <f>'Moving Avg'!G740</f>
        <v>3.5854359999999996</v>
      </c>
      <c r="I740" s="2">
        <f>'Moving Avg'!H740</f>
        <v>3.0394114999999986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  <c r="M740" s="8">
        <f t="shared" si="110"/>
        <v>25</v>
      </c>
      <c r="N740" s="8">
        <f t="shared" si="111"/>
        <v>0</v>
      </c>
      <c r="O740" s="8">
        <f t="shared" si="112"/>
        <v>50</v>
      </c>
      <c r="P740" s="8">
        <f t="shared" si="113"/>
        <v>66.5</v>
      </c>
      <c r="Q740" s="9">
        <f t="shared" si="114"/>
        <v>26.225000000000001</v>
      </c>
      <c r="R740" s="9">
        <f t="shared" si="115"/>
        <v>39.125</v>
      </c>
      <c r="S740" s="9">
        <f t="shared" si="116"/>
        <v>46.174999999999997</v>
      </c>
      <c r="T740" s="9">
        <f t="shared" si="117"/>
        <v>35.375</v>
      </c>
      <c r="U740" s="8">
        <f t="shared" si="118"/>
        <v>37.174999999999997</v>
      </c>
      <c r="V740" s="8">
        <f t="shared" si="119"/>
        <v>36.724999999999994</v>
      </c>
    </row>
    <row r="741" spans="1:22" ht="13.5" x14ac:dyDescent="0.25">
      <c r="A741" s="3">
        <f>RSI!A741</f>
        <v>43082</v>
      </c>
      <c r="B741" s="2">
        <f>RSI!B741</f>
        <v>3.6427999999999998</v>
      </c>
      <c r="C741" s="2">
        <f>RSI!I741</f>
        <v>47.304586935246547</v>
      </c>
      <c r="D741" s="2">
        <f>MACD!E741</f>
        <v>-2.2472584768854276E-2</v>
      </c>
      <c r="E741" s="2">
        <f>MACD!F741</f>
        <v>-4.2000322246946477E-2</v>
      </c>
      <c r="F741" s="2">
        <f>'Moving Avg'!D741</f>
        <v>3.7071199999999997</v>
      </c>
      <c r="G741" s="2">
        <f>'Moving Avg'!F741</f>
        <v>3.6809950000000002</v>
      </c>
      <c r="H741" s="2">
        <f>'Moving Avg'!G741</f>
        <v>3.5917519999999996</v>
      </c>
      <c r="I741" s="2">
        <f>'Moving Avg'!H741</f>
        <v>3.0479474999999985</v>
      </c>
      <c r="J741" s="6" t="str">
        <f>OBV!F741</f>
        <v>BULLISH</v>
      </c>
      <c r="K741" s="6" t="str">
        <f>OBV!G741</f>
        <v>NEUTRAL</v>
      </c>
      <c r="L741" s="6" t="str">
        <f>OBV!H741</f>
        <v>BULLISH DIVERGENCE</v>
      </c>
      <c r="M741" s="8">
        <f t="shared" si="110"/>
        <v>25</v>
      </c>
      <c r="N741" s="8">
        <f t="shared" si="111"/>
        <v>0</v>
      </c>
      <c r="O741" s="8">
        <f t="shared" si="112"/>
        <v>50</v>
      </c>
      <c r="P741" s="8">
        <f t="shared" si="113"/>
        <v>66.5</v>
      </c>
      <c r="Q741" s="9">
        <f t="shared" si="114"/>
        <v>26.225000000000001</v>
      </c>
      <c r="R741" s="9">
        <f t="shared" si="115"/>
        <v>39.125</v>
      </c>
      <c r="S741" s="9">
        <f t="shared" si="116"/>
        <v>46.174999999999997</v>
      </c>
      <c r="T741" s="9">
        <f t="shared" si="117"/>
        <v>35.375</v>
      </c>
      <c r="U741" s="8">
        <f t="shared" si="118"/>
        <v>37.174999999999997</v>
      </c>
      <c r="V741" s="8">
        <f t="shared" si="119"/>
        <v>36.724999999999994</v>
      </c>
    </row>
    <row r="742" spans="1:22" ht="13.5" x14ac:dyDescent="0.25">
      <c r="A742" s="3">
        <f>RSI!A742</f>
        <v>43083</v>
      </c>
      <c r="B742" s="2">
        <f>RSI!B742</f>
        <v>3.6124000000000001</v>
      </c>
      <c r="C742" s="2">
        <f>RSI!I742</f>
        <v>44.16324115833936</v>
      </c>
      <c r="D742" s="2">
        <f>MACD!E742</f>
        <v>-1.0777956168235292E-3</v>
      </c>
      <c r="E742" s="2">
        <f>MACD!F742</f>
        <v>-3.3815816920921886E-2</v>
      </c>
      <c r="F742" s="2">
        <f>'Moving Avg'!D742</f>
        <v>3.6803999999999997</v>
      </c>
      <c r="G742" s="2">
        <f>'Moving Avg'!F742</f>
        <v>3.6819049999999995</v>
      </c>
      <c r="H742" s="2">
        <f>'Moving Avg'!G742</f>
        <v>3.5955159999999995</v>
      </c>
      <c r="I742" s="2">
        <f>'Moving Avg'!H742</f>
        <v>3.0563314999999984</v>
      </c>
      <c r="J742" s="6" t="str">
        <f>OBV!F742</f>
        <v>BULLISH</v>
      </c>
      <c r="K742" s="6" t="str">
        <f>OBV!G742</f>
        <v>NEUTRAL</v>
      </c>
      <c r="L742" s="6" t="str">
        <f>OBV!H742</f>
        <v>BULLISH DIVERGENCE</v>
      </c>
      <c r="M742" s="8">
        <f t="shared" si="110"/>
        <v>25</v>
      </c>
      <c r="N742" s="8">
        <f t="shared" si="111"/>
        <v>0</v>
      </c>
      <c r="O742" s="8">
        <f t="shared" si="112"/>
        <v>50</v>
      </c>
      <c r="P742" s="8">
        <f t="shared" si="113"/>
        <v>66.5</v>
      </c>
      <c r="Q742" s="9">
        <f t="shared" si="114"/>
        <v>26.225000000000001</v>
      </c>
      <c r="R742" s="9">
        <f t="shared" si="115"/>
        <v>39.125</v>
      </c>
      <c r="S742" s="9">
        <f t="shared" si="116"/>
        <v>46.174999999999997</v>
      </c>
      <c r="T742" s="9">
        <f t="shared" si="117"/>
        <v>35.375</v>
      </c>
      <c r="U742" s="8">
        <f t="shared" si="118"/>
        <v>37.174999999999997</v>
      </c>
      <c r="V742" s="8">
        <f t="shared" si="119"/>
        <v>36.724999999999994</v>
      </c>
    </row>
    <row r="743" spans="1:22" ht="13.5" x14ac:dyDescent="0.25">
      <c r="A743" s="3">
        <f>RSI!A743</f>
        <v>43084</v>
      </c>
      <c r="B743" s="2">
        <f>RSI!B743</f>
        <v>3.6002999999999998</v>
      </c>
      <c r="C743" s="2">
        <f>RSI!I743</f>
        <v>42.94093375409642</v>
      </c>
      <c r="D743" s="2">
        <f>MACD!E743</f>
        <v>1.0776558227266975E-2</v>
      </c>
      <c r="E743" s="2">
        <f>MACD!F743</f>
        <v>-2.4897341891284116E-2</v>
      </c>
      <c r="F743" s="2">
        <f>'Moving Avg'!D743</f>
        <v>3.65856</v>
      </c>
      <c r="G743" s="2">
        <f>'Moving Avg'!F743</f>
        <v>3.68221</v>
      </c>
      <c r="H743" s="2">
        <f>'Moving Avg'!G743</f>
        <v>3.5978240000000001</v>
      </c>
      <c r="I743" s="2">
        <f>'Moving Avg'!H743</f>
        <v>3.0646549999999984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  <c r="M743" s="8">
        <f t="shared" si="110"/>
        <v>25</v>
      </c>
      <c r="N743" s="8">
        <f t="shared" si="111"/>
        <v>0</v>
      </c>
      <c r="O743" s="8">
        <f t="shared" si="112"/>
        <v>50</v>
      </c>
      <c r="P743" s="8">
        <f t="shared" si="113"/>
        <v>66.5</v>
      </c>
      <c r="Q743" s="9">
        <f t="shared" si="114"/>
        <v>26.225000000000001</v>
      </c>
      <c r="R743" s="9">
        <f t="shared" si="115"/>
        <v>39.125</v>
      </c>
      <c r="S743" s="9">
        <f t="shared" si="116"/>
        <v>46.174999999999997</v>
      </c>
      <c r="T743" s="9">
        <f t="shared" si="117"/>
        <v>35.375</v>
      </c>
      <c r="U743" s="8">
        <f t="shared" si="118"/>
        <v>37.174999999999997</v>
      </c>
      <c r="V743" s="8">
        <f t="shared" si="119"/>
        <v>36.724999999999994</v>
      </c>
    </row>
    <row r="744" spans="1:22" ht="13.5" x14ac:dyDescent="0.25">
      <c r="A744" s="3">
        <f>RSI!A744</f>
        <v>43087</v>
      </c>
      <c r="B744" s="2">
        <f>RSI!B744</f>
        <v>3.5152999999999999</v>
      </c>
      <c r="C744" s="2">
        <f>RSI!I744</f>
        <v>35.506532401198697</v>
      </c>
      <c r="D744" s="2">
        <f>MACD!E744</f>
        <v>2.8420549891699398E-2</v>
      </c>
      <c r="E744" s="2">
        <f>MACD!F744</f>
        <v>-1.4233763534687412E-2</v>
      </c>
      <c r="F744" s="2">
        <f>'Moving Avg'!D744</f>
        <v>3.6148600000000002</v>
      </c>
      <c r="G744" s="2">
        <f>'Moving Avg'!F744</f>
        <v>3.6791749999999999</v>
      </c>
      <c r="H744" s="2">
        <f>'Moving Avg'!G744</f>
        <v>3.6002540000000001</v>
      </c>
      <c r="I744" s="2">
        <f>'Moving Avg'!H744</f>
        <v>3.0725534999999984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50</v>
      </c>
      <c r="P744" s="8">
        <f t="shared" si="113"/>
        <v>16.5</v>
      </c>
      <c r="Q744" s="9">
        <f t="shared" si="114"/>
        <v>18.725000000000001</v>
      </c>
      <c r="R744" s="9">
        <f t="shared" si="115"/>
        <v>26.625</v>
      </c>
      <c r="S744" s="9">
        <f t="shared" si="116"/>
        <v>23.675000000000001</v>
      </c>
      <c r="T744" s="9">
        <f t="shared" si="117"/>
        <v>22.875</v>
      </c>
      <c r="U744" s="8">
        <f t="shared" si="118"/>
        <v>23.008333333333336</v>
      </c>
      <c r="V744" s="8">
        <f t="shared" si="119"/>
        <v>22.975000000000001</v>
      </c>
    </row>
    <row r="745" spans="1:22" ht="13.5" x14ac:dyDescent="0.25">
      <c r="A745" s="3">
        <f>RSI!A745</f>
        <v>43088</v>
      </c>
      <c r="B745" s="2">
        <f>RSI!B745</f>
        <v>3.5699000000000001</v>
      </c>
      <c r="C745" s="2">
        <f>RSI!I745</f>
        <v>42.404504572207784</v>
      </c>
      <c r="D745" s="2">
        <f>MACD!E745</f>
        <v>4.8558485812360885E-2</v>
      </c>
      <c r="E745" s="2">
        <f>MACD!F745</f>
        <v>-1.6753136652777525E-3</v>
      </c>
      <c r="F745" s="2">
        <f>'Moving Avg'!D745</f>
        <v>3.5881400000000001</v>
      </c>
      <c r="G745" s="2">
        <f>'Moving Avg'!F745</f>
        <v>3.6791749999999999</v>
      </c>
      <c r="H745" s="2">
        <f>'Moving Avg'!G745</f>
        <v>3.6031679999999993</v>
      </c>
      <c r="I745" s="2">
        <f>'Moving Avg'!H745</f>
        <v>3.0808424999999975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25</v>
      </c>
      <c r="N745" s="8">
        <f t="shared" si="111"/>
        <v>0</v>
      </c>
      <c r="O745" s="8">
        <f t="shared" si="112"/>
        <v>50</v>
      </c>
      <c r="P745" s="8">
        <f t="shared" si="113"/>
        <v>16.5</v>
      </c>
      <c r="Q745" s="9">
        <f t="shared" si="114"/>
        <v>18.725000000000001</v>
      </c>
      <c r="R745" s="9">
        <f t="shared" si="115"/>
        <v>26.625</v>
      </c>
      <c r="S745" s="9">
        <f t="shared" si="116"/>
        <v>23.675000000000001</v>
      </c>
      <c r="T745" s="9">
        <f t="shared" si="117"/>
        <v>22.875</v>
      </c>
      <c r="U745" s="8">
        <f t="shared" si="118"/>
        <v>23.008333333333336</v>
      </c>
      <c r="V745" s="8">
        <f t="shared" si="119"/>
        <v>22.975000000000001</v>
      </c>
    </row>
    <row r="746" spans="1:22" ht="13.5" x14ac:dyDescent="0.25">
      <c r="A746" s="3">
        <f>RSI!A746</f>
        <v>43089</v>
      </c>
      <c r="B746" s="2">
        <f>RSI!B746</f>
        <v>3.5638000000000001</v>
      </c>
      <c r="C746" s="2">
        <f>RSI!I746</f>
        <v>41.865755520809572</v>
      </c>
      <c r="D746" s="2">
        <f>MACD!E746</f>
        <v>7.3055632350629729E-2</v>
      </c>
      <c r="E746" s="2">
        <f>MACD!F746</f>
        <v>1.3270875537903746E-2</v>
      </c>
      <c r="F746" s="2">
        <f>'Moving Avg'!D746</f>
        <v>3.5723399999999996</v>
      </c>
      <c r="G746" s="2">
        <f>'Moving Avg'!F746</f>
        <v>3.6782650000000006</v>
      </c>
      <c r="H746" s="2">
        <f>'Moving Avg'!G746</f>
        <v>3.6048679999999984</v>
      </c>
      <c r="I746" s="2">
        <f>'Moving Avg'!H746</f>
        <v>3.0889539999999984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16.5</v>
      </c>
      <c r="Q746" s="9">
        <f t="shared" si="114"/>
        <v>18.725000000000001</v>
      </c>
      <c r="R746" s="9">
        <f t="shared" si="115"/>
        <v>26.625</v>
      </c>
      <c r="S746" s="9">
        <f t="shared" si="116"/>
        <v>23.675000000000001</v>
      </c>
      <c r="T746" s="9">
        <f t="shared" si="117"/>
        <v>22.875</v>
      </c>
      <c r="U746" s="8">
        <f t="shared" si="118"/>
        <v>23.008333333333336</v>
      </c>
      <c r="V746" s="8">
        <f t="shared" si="119"/>
        <v>22.975000000000001</v>
      </c>
    </row>
    <row r="747" spans="1:22" ht="13.5" x14ac:dyDescent="0.25">
      <c r="A747" s="3">
        <f>RSI!A747</f>
        <v>43090</v>
      </c>
      <c r="B747" s="2">
        <f>RSI!B747</f>
        <v>3.5213000000000001</v>
      </c>
      <c r="C747" s="2">
        <f>RSI!I747</f>
        <v>38.222134187472093</v>
      </c>
      <c r="D747" s="2">
        <f>MACD!E747</f>
        <v>8.7139087531888038E-2</v>
      </c>
      <c r="E747" s="2">
        <f>MACD!F747</f>
        <v>2.8044517936700604E-2</v>
      </c>
      <c r="F747" s="2">
        <f>'Moving Avg'!D747</f>
        <v>3.5541200000000002</v>
      </c>
      <c r="G747" s="2">
        <f>'Moving Avg'!F747</f>
        <v>3.6728000000000001</v>
      </c>
      <c r="H747" s="2">
        <f>'Moving Avg'!G747</f>
        <v>3.6052319999999987</v>
      </c>
      <c r="I747" s="2">
        <f>'Moving Avg'!H747</f>
        <v>3.0968824999999987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16.5</v>
      </c>
      <c r="Q747" s="9">
        <f t="shared" si="114"/>
        <v>18.725000000000001</v>
      </c>
      <c r="R747" s="9">
        <f t="shared" si="115"/>
        <v>26.625</v>
      </c>
      <c r="S747" s="9">
        <f t="shared" si="116"/>
        <v>23.675000000000001</v>
      </c>
      <c r="T747" s="9">
        <f t="shared" si="117"/>
        <v>22.875</v>
      </c>
      <c r="U747" s="8">
        <f t="shared" si="118"/>
        <v>23.008333333333336</v>
      </c>
      <c r="V747" s="8">
        <f t="shared" si="119"/>
        <v>22.975000000000001</v>
      </c>
    </row>
    <row r="748" spans="1:22" ht="13.5" x14ac:dyDescent="0.25">
      <c r="A748" s="3">
        <f>RSI!A748</f>
        <v>43091</v>
      </c>
      <c r="B748" s="2">
        <f>RSI!B748</f>
        <v>3.5152999999999999</v>
      </c>
      <c r="C748" s="2">
        <f>RSI!I748</f>
        <v>37.722988415080302</v>
      </c>
      <c r="D748" s="2">
        <f>MACD!E748</f>
        <v>9.4569839169262426E-2</v>
      </c>
      <c r="E748" s="2">
        <f>MACD!F748</f>
        <v>4.1349582183212968E-2</v>
      </c>
      <c r="F748" s="2">
        <f>'Moving Avg'!D748</f>
        <v>3.5371200000000003</v>
      </c>
      <c r="G748" s="2">
        <f>'Moving Avg'!F748</f>
        <v>3.6673399999999985</v>
      </c>
      <c r="H748" s="2">
        <f>'Moving Avg'!G748</f>
        <v>3.6058399999999988</v>
      </c>
      <c r="I748" s="2">
        <f>'Moving Avg'!H748</f>
        <v>3.1045169999999991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16.5</v>
      </c>
      <c r="Q748" s="9">
        <f t="shared" si="114"/>
        <v>18.725000000000001</v>
      </c>
      <c r="R748" s="9">
        <f t="shared" si="115"/>
        <v>26.625</v>
      </c>
      <c r="S748" s="9">
        <f t="shared" si="116"/>
        <v>23.675000000000001</v>
      </c>
      <c r="T748" s="9">
        <f t="shared" si="117"/>
        <v>22.875</v>
      </c>
      <c r="U748" s="8">
        <f t="shared" si="118"/>
        <v>23.008333333333336</v>
      </c>
      <c r="V748" s="8">
        <f t="shared" si="119"/>
        <v>22.975000000000001</v>
      </c>
    </row>
    <row r="749" spans="1:22" ht="13.5" x14ac:dyDescent="0.25">
      <c r="A749" s="3">
        <f>RSI!A749</f>
        <v>43094</v>
      </c>
      <c r="B749" s="2">
        <f>RSI!B749</f>
        <v>3.5152999999999999</v>
      </c>
      <c r="C749" s="2">
        <f>RSI!I749</f>
        <v>37.722988415080302</v>
      </c>
      <c r="D749" s="2">
        <f>MACD!E749</f>
        <v>0.10526550111684285</v>
      </c>
      <c r="E749" s="2">
        <f>MACD!F749</f>
        <v>5.4132765969938948E-2</v>
      </c>
      <c r="F749" s="2">
        <f>'Moving Avg'!D749</f>
        <v>3.5371200000000003</v>
      </c>
      <c r="G749" s="2">
        <f>'Moving Avg'!F749</f>
        <v>3.6597549999999996</v>
      </c>
      <c r="H749" s="2">
        <f>'Moving Avg'!G749</f>
        <v>3.6063259999999993</v>
      </c>
      <c r="I749" s="2">
        <f>'Moving Avg'!H749</f>
        <v>3.1121224999999995</v>
      </c>
      <c r="J749" s="6" t="str">
        <f>OBV!F749</f>
        <v>BEARISH</v>
      </c>
      <c r="K749" s="6" t="str">
        <f>OBV!G749</f>
        <v>NEUTRAL</v>
      </c>
      <c r="L749" s="6" t="str">
        <f>OBV!H749</f>
        <v>NEUTRAL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16.5</v>
      </c>
      <c r="Q749" s="9">
        <f t="shared" si="114"/>
        <v>18.725000000000001</v>
      </c>
      <c r="R749" s="9">
        <f t="shared" si="115"/>
        <v>26.625</v>
      </c>
      <c r="S749" s="9">
        <f t="shared" si="116"/>
        <v>23.675000000000001</v>
      </c>
      <c r="T749" s="9">
        <f t="shared" si="117"/>
        <v>22.875</v>
      </c>
      <c r="U749" s="8">
        <f t="shared" si="118"/>
        <v>23.008333333333336</v>
      </c>
      <c r="V749" s="8">
        <f t="shared" si="119"/>
        <v>22.975000000000001</v>
      </c>
    </row>
    <row r="750" spans="1:22" ht="13.5" x14ac:dyDescent="0.25">
      <c r="A750" s="3">
        <f>RSI!A750</f>
        <v>43095</v>
      </c>
      <c r="B750" s="2">
        <f>RSI!B750</f>
        <v>3.5091999999999999</v>
      </c>
      <c r="C750" s="2">
        <f>RSI!I750</f>
        <v>37.150943326309445</v>
      </c>
      <c r="D750" s="2">
        <f>MACD!E750</f>
        <v>0.1107260282710234</v>
      </c>
      <c r="E750" s="2">
        <f>MACD!F750</f>
        <v>6.5451418430155839E-2</v>
      </c>
      <c r="F750" s="2">
        <f>'Moving Avg'!D750</f>
        <v>3.5249800000000002</v>
      </c>
      <c r="G750" s="2">
        <f>'Moving Avg'!F750</f>
        <v>3.6491299999999995</v>
      </c>
      <c r="H750" s="2">
        <f>'Moving Avg'!G750</f>
        <v>3.6072979999999988</v>
      </c>
      <c r="I750" s="2">
        <f>'Moving Avg'!H750</f>
        <v>3.1196974999999991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  <c r="M750" s="8">
        <f t="shared" si="110"/>
        <v>25</v>
      </c>
      <c r="N750" s="8">
        <f t="shared" si="111"/>
        <v>0</v>
      </c>
      <c r="O750" s="8">
        <f t="shared" si="112"/>
        <v>50</v>
      </c>
      <c r="P750" s="8">
        <f t="shared" si="113"/>
        <v>16.5</v>
      </c>
      <c r="Q750" s="9">
        <f t="shared" si="114"/>
        <v>18.725000000000001</v>
      </c>
      <c r="R750" s="9">
        <f t="shared" si="115"/>
        <v>26.625</v>
      </c>
      <c r="S750" s="9">
        <f t="shared" si="116"/>
        <v>23.675000000000001</v>
      </c>
      <c r="T750" s="9">
        <f t="shared" si="117"/>
        <v>22.875</v>
      </c>
      <c r="U750" s="8">
        <f t="shared" si="118"/>
        <v>23.008333333333336</v>
      </c>
      <c r="V750" s="8">
        <f t="shared" si="119"/>
        <v>22.975000000000001</v>
      </c>
    </row>
    <row r="751" spans="1:22" ht="13.5" x14ac:dyDescent="0.25">
      <c r="A751" s="3">
        <f>RSI!A751</f>
        <v>43096</v>
      </c>
      <c r="B751" s="2">
        <f>RSI!B751</f>
        <v>3.5091999999999999</v>
      </c>
      <c r="C751" s="2">
        <f>RSI!I751</f>
        <v>37.150943326309445</v>
      </c>
      <c r="D751" s="2">
        <f>MACD!E751</f>
        <v>0.10661816745710739</v>
      </c>
      <c r="E751" s="2">
        <f>MACD!F751</f>
        <v>7.368476823554615E-2</v>
      </c>
      <c r="F751" s="2">
        <f>'Moving Avg'!D751</f>
        <v>3.5140599999999997</v>
      </c>
      <c r="G751" s="2">
        <f>'Moving Avg'!F751</f>
        <v>3.6366849999999986</v>
      </c>
      <c r="H751" s="2">
        <f>'Moving Avg'!G751</f>
        <v>3.6077839999999992</v>
      </c>
      <c r="I751" s="2">
        <f>'Moving Avg'!H751</f>
        <v>3.1274189999999993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  <c r="M751" s="8">
        <f t="shared" si="110"/>
        <v>25</v>
      </c>
      <c r="N751" s="8">
        <f t="shared" si="111"/>
        <v>0</v>
      </c>
      <c r="O751" s="8">
        <f t="shared" si="112"/>
        <v>50</v>
      </c>
      <c r="P751" s="8">
        <f t="shared" si="113"/>
        <v>16.5</v>
      </c>
      <c r="Q751" s="9">
        <f t="shared" si="114"/>
        <v>18.725000000000001</v>
      </c>
      <c r="R751" s="9">
        <f t="shared" si="115"/>
        <v>26.625</v>
      </c>
      <c r="S751" s="9">
        <f t="shared" si="116"/>
        <v>23.675000000000001</v>
      </c>
      <c r="T751" s="9">
        <f t="shared" si="117"/>
        <v>22.875</v>
      </c>
      <c r="U751" s="8">
        <f t="shared" si="118"/>
        <v>23.008333333333336</v>
      </c>
      <c r="V751" s="8">
        <f t="shared" si="119"/>
        <v>22.975000000000001</v>
      </c>
    </row>
    <row r="752" spans="1:22" ht="13.5" x14ac:dyDescent="0.25">
      <c r="A752" s="3">
        <f>RSI!A752</f>
        <v>43097</v>
      </c>
      <c r="B752" s="2">
        <f>RSI!B752</f>
        <v>3.5213000000000001</v>
      </c>
      <c r="C752" s="2">
        <f>RSI!I752</f>
        <v>39.269574683408798</v>
      </c>
      <c r="D752" s="2">
        <f>MACD!E752</f>
        <v>9.8134023885440236E-2</v>
      </c>
      <c r="E752" s="2">
        <f>MACD!F752</f>
        <v>7.857461936552497E-2</v>
      </c>
      <c r="F752" s="2">
        <f>'Moving Avg'!D752</f>
        <v>3.5140599999999997</v>
      </c>
      <c r="G752" s="2">
        <f>'Moving Avg'!F752</f>
        <v>3.6248449999999992</v>
      </c>
      <c r="H752" s="2">
        <f>'Moving Avg'!G752</f>
        <v>3.6091199999999986</v>
      </c>
      <c r="I752" s="2">
        <f>'Moving Avg'!H752</f>
        <v>3.134936999999999</v>
      </c>
      <c r="J752" s="6" t="str">
        <f>OBV!F752</f>
        <v>BEARISH</v>
      </c>
      <c r="K752" s="6" t="str">
        <f>OBV!G752</f>
        <v>NEUTRAL</v>
      </c>
      <c r="L752" s="6" t="str">
        <f>OBV!H752</f>
        <v>NEUTRAL</v>
      </c>
      <c r="M752" s="8">
        <f t="shared" si="110"/>
        <v>25</v>
      </c>
      <c r="N752" s="8">
        <f t="shared" si="111"/>
        <v>0</v>
      </c>
      <c r="O752" s="8">
        <f t="shared" si="112"/>
        <v>50</v>
      </c>
      <c r="P752" s="8">
        <f t="shared" si="113"/>
        <v>16.5</v>
      </c>
      <c r="Q752" s="9">
        <f t="shared" si="114"/>
        <v>18.725000000000001</v>
      </c>
      <c r="R752" s="9">
        <f t="shared" si="115"/>
        <v>26.625</v>
      </c>
      <c r="S752" s="9">
        <f t="shared" si="116"/>
        <v>23.675000000000001</v>
      </c>
      <c r="T752" s="9">
        <f t="shared" si="117"/>
        <v>22.875</v>
      </c>
      <c r="U752" s="8">
        <f t="shared" si="118"/>
        <v>23.008333333333336</v>
      </c>
      <c r="V752" s="8">
        <f t="shared" si="119"/>
        <v>22.975000000000001</v>
      </c>
    </row>
    <row r="753" spans="1:22" ht="13.5" x14ac:dyDescent="0.25">
      <c r="A753" s="3">
        <f>RSI!A753</f>
        <v>43098</v>
      </c>
      <c r="B753" s="2">
        <f>RSI!B753</f>
        <v>3.6124000000000001</v>
      </c>
      <c r="C753" s="2">
        <f>RSI!I753</f>
        <v>52.305517888495437</v>
      </c>
      <c r="D753" s="2">
        <f>MACD!E753</f>
        <v>8.2797056427462046E-2</v>
      </c>
      <c r="E753" s="2">
        <f>MACD!F753</f>
        <v>7.941910677791239E-2</v>
      </c>
      <c r="F753" s="2">
        <f>'Moving Avg'!D753</f>
        <v>3.53348</v>
      </c>
      <c r="G753" s="2">
        <f>'Moving Avg'!F753</f>
        <v>3.6199899999999992</v>
      </c>
      <c r="H753" s="2">
        <f>'Moving Avg'!G753</f>
        <v>3.6117919999999986</v>
      </c>
      <c r="I753" s="2">
        <f>'Moving Avg'!H753</f>
        <v>3.1431744999999989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0</v>
      </c>
      <c r="O753" s="8">
        <f t="shared" si="112"/>
        <v>50</v>
      </c>
      <c r="P753" s="8">
        <f t="shared" si="113"/>
        <v>83.5</v>
      </c>
      <c r="Q753" s="9">
        <f t="shared" si="114"/>
        <v>28.774999999999999</v>
      </c>
      <c r="R753" s="9">
        <f t="shared" si="115"/>
        <v>43.375</v>
      </c>
      <c r="S753" s="9">
        <f t="shared" si="116"/>
        <v>53.825000000000003</v>
      </c>
      <c r="T753" s="9">
        <f t="shared" si="117"/>
        <v>39.625</v>
      </c>
      <c r="U753" s="8">
        <f t="shared" si="118"/>
        <v>41.991666666666667</v>
      </c>
      <c r="V753" s="8">
        <f t="shared" si="119"/>
        <v>41.400000000000006</v>
      </c>
    </row>
    <row r="754" spans="1:22" ht="13.5" x14ac:dyDescent="0.25">
      <c r="A754" s="3">
        <f>RSI!A754</f>
        <v>43102</v>
      </c>
      <c r="B754" s="2">
        <f>RSI!B754</f>
        <v>3.5577999999999999</v>
      </c>
      <c r="C754" s="2">
        <f>RSI!I754</f>
        <v>45.94061359705011</v>
      </c>
      <c r="D754" s="2">
        <f>MACD!E754</f>
        <v>6.0666987263206185E-2</v>
      </c>
      <c r="E754" s="2">
        <f>MACD!F754</f>
        <v>7.5668682874971152E-2</v>
      </c>
      <c r="F754" s="2">
        <f>'Moving Avg'!D754</f>
        <v>3.5419800000000001</v>
      </c>
      <c r="G754" s="2">
        <f>'Moving Avg'!F754</f>
        <v>3.6120999999999994</v>
      </c>
      <c r="H754" s="2">
        <f>'Moving Avg'!G754</f>
        <v>3.6139779999999986</v>
      </c>
      <c r="I754" s="2">
        <f>'Moving Avg'!H754</f>
        <v>3.151197499999999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25</v>
      </c>
      <c r="N754" s="8">
        <f t="shared" si="111"/>
        <v>45</v>
      </c>
      <c r="O754" s="8">
        <f t="shared" si="112"/>
        <v>50</v>
      </c>
      <c r="P754" s="8">
        <f t="shared" si="113"/>
        <v>83.5</v>
      </c>
      <c r="Q754" s="9">
        <f t="shared" si="114"/>
        <v>44.524999999999999</v>
      </c>
      <c r="R754" s="9">
        <f t="shared" si="115"/>
        <v>52.375</v>
      </c>
      <c r="S754" s="9">
        <f t="shared" si="116"/>
        <v>60.575000000000003</v>
      </c>
      <c r="T754" s="9">
        <f t="shared" si="117"/>
        <v>50.875</v>
      </c>
      <c r="U754" s="8">
        <f t="shared" si="118"/>
        <v>52.491666666666674</v>
      </c>
      <c r="V754" s="8">
        <f t="shared" si="119"/>
        <v>52.087500000000006</v>
      </c>
    </row>
    <row r="755" spans="1:22" ht="13.5" x14ac:dyDescent="0.25">
      <c r="A755" s="3">
        <f>RSI!A755</f>
        <v>43103</v>
      </c>
      <c r="B755" s="2">
        <f>RSI!B755</f>
        <v>3.6063000000000001</v>
      </c>
      <c r="C755" s="2">
        <f>RSI!I755</f>
        <v>51.577338114060261</v>
      </c>
      <c r="D755" s="2">
        <f>MACD!E755</f>
        <v>4.6960329231231501E-2</v>
      </c>
      <c r="E755" s="2">
        <f>MACD!F755</f>
        <v>6.9927012146223225E-2</v>
      </c>
      <c r="F755" s="2">
        <f>'Moving Avg'!D755</f>
        <v>3.5614000000000003</v>
      </c>
      <c r="G755" s="2">
        <f>'Moving Avg'!F755</f>
        <v>3.6039049999999997</v>
      </c>
      <c r="H755" s="2">
        <f>'Moving Avg'!G755</f>
        <v>3.6170139999999993</v>
      </c>
      <c r="I755" s="2">
        <f>'Moving Avg'!H755</f>
        <v>3.1596094999999993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0"/>
        <v>25</v>
      </c>
      <c r="N755" s="8">
        <f t="shared" si="111"/>
        <v>100</v>
      </c>
      <c r="O755" s="8">
        <f t="shared" si="112"/>
        <v>50</v>
      </c>
      <c r="P755" s="8">
        <f t="shared" si="113"/>
        <v>100</v>
      </c>
      <c r="Q755" s="9">
        <f t="shared" si="114"/>
        <v>66.25</v>
      </c>
      <c r="R755" s="9">
        <f t="shared" si="115"/>
        <v>67.5</v>
      </c>
      <c r="S755" s="9">
        <f t="shared" si="116"/>
        <v>76.25</v>
      </c>
      <c r="T755" s="9">
        <f t="shared" si="117"/>
        <v>68.75</v>
      </c>
      <c r="U755" s="8">
        <f t="shared" si="118"/>
        <v>70</v>
      </c>
      <c r="V755" s="8">
        <f t="shared" si="119"/>
        <v>69.6875</v>
      </c>
    </row>
    <row r="756" spans="1:22" ht="13.5" x14ac:dyDescent="0.25">
      <c r="A756" s="3">
        <f>RSI!A756</f>
        <v>43104</v>
      </c>
      <c r="B756" s="2">
        <f>RSI!B756</f>
        <v>3.7035</v>
      </c>
      <c r="C756" s="2">
        <f>RSI!I756</f>
        <v>60.472673863342195</v>
      </c>
      <c r="D756" s="2">
        <f>MACD!E756</f>
        <v>2.7133057790439619E-2</v>
      </c>
      <c r="E756" s="2">
        <f>MACD!F756</f>
        <v>6.1368221275066512E-2</v>
      </c>
      <c r="F756" s="2">
        <f>'Moving Avg'!D756</f>
        <v>3.60026</v>
      </c>
      <c r="G756" s="2">
        <f>'Moving Avg'!F756</f>
        <v>3.5984449999999994</v>
      </c>
      <c r="H756" s="2">
        <f>'Moving Avg'!G756</f>
        <v>3.6215079999999991</v>
      </c>
      <c r="I756" s="2">
        <f>'Moving Avg'!H756</f>
        <v>3.1683904999999992</v>
      </c>
      <c r="J756" s="6" t="str">
        <f>OBV!F756</f>
        <v>BULLISH</v>
      </c>
      <c r="K756" s="6" t="str">
        <f>OBV!G756</f>
        <v>STRONG</v>
      </c>
      <c r="L756" s="6" t="str">
        <f>OBV!H756</f>
        <v>CONFIRMED BULLISH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100</v>
      </c>
      <c r="Q756" s="9">
        <f t="shared" si="114"/>
        <v>66.25</v>
      </c>
      <c r="R756" s="9">
        <f t="shared" si="115"/>
        <v>67.5</v>
      </c>
      <c r="S756" s="9">
        <f t="shared" si="116"/>
        <v>76.25</v>
      </c>
      <c r="T756" s="9">
        <f t="shared" si="117"/>
        <v>68.75</v>
      </c>
      <c r="U756" s="8">
        <f t="shared" si="118"/>
        <v>70</v>
      </c>
      <c r="V756" s="8">
        <f t="shared" si="119"/>
        <v>69.6875</v>
      </c>
    </row>
    <row r="757" spans="1:22" ht="13.5" x14ac:dyDescent="0.25">
      <c r="A757" s="3">
        <f>RSI!A757</f>
        <v>43105</v>
      </c>
      <c r="B757" s="2">
        <f>RSI!B757</f>
        <v>3.7519999999999998</v>
      </c>
      <c r="C757" s="2">
        <f>RSI!I757</f>
        <v>64.023971414241856</v>
      </c>
      <c r="D757" s="2">
        <f>MACD!E757</f>
        <v>-4.3341479468761435E-4</v>
      </c>
      <c r="E757" s="2">
        <f>MACD!F757</f>
        <v>4.9007894061115685E-2</v>
      </c>
      <c r="F757" s="2">
        <f>'Moving Avg'!D757</f>
        <v>3.6463999999999999</v>
      </c>
      <c r="G757" s="2">
        <f>'Moving Avg'!F757</f>
        <v>3.5987449999999996</v>
      </c>
      <c r="H757" s="2">
        <f>'Moving Avg'!G757</f>
        <v>3.6267279999999986</v>
      </c>
      <c r="I757" s="2">
        <f>'Moving Avg'!H757</f>
        <v>3.177472499999999</v>
      </c>
      <c r="J757" s="6" t="str">
        <f>OBV!F757</f>
        <v>BULLISH</v>
      </c>
      <c r="K757" s="6" t="str">
        <f>OBV!G757</f>
        <v>STRONG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100</v>
      </c>
      <c r="Q757" s="9">
        <f t="shared" si="114"/>
        <v>66.25</v>
      </c>
      <c r="R757" s="9">
        <f t="shared" si="115"/>
        <v>67.5</v>
      </c>
      <c r="S757" s="9">
        <f t="shared" si="116"/>
        <v>76.25</v>
      </c>
      <c r="T757" s="9">
        <f t="shared" si="117"/>
        <v>68.75</v>
      </c>
      <c r="U757" s="8">
        <f t="shared" si="118"/>
        <v>70</v>
      </c>
      <c r="V757" s="8">
        <f t="shared" si="119"/>
        <v>69.6875</v>
      </c>
    </row>
    <row r="758" spans="1:22" ht="13.5" x14ac:dyDescent="0.25">
      <c r="A758" s="3">
        <f>RSI!A758</f>
        <v>43108</v>
      </c>
      <c r="B758" s="2">
        <f>RSI!B758</f>
        <v>3.7885</v>
      </c>
      <c r="C758" s="2">
        <f>RSI!I758</f>
        <v>66.465790621879449</v>
      </c>
      <c r="D758" s="2">
        <f>MACD!E758</f>
        <v>-2.828197975688429E-2</v>
      </c>
      <c r="E758" s="2">
        <f>MACD!F758</f>
        <v>3.354991929751569E-2</v>
      </c>
      <c r="F758" s="2">
        <f>'Moving Avg'!D758</f>
        <v>3.6816199999999997</v>
      </c>
      <c r="G758" s="2">
        <f>'Moving Avg'!F758</f>
        <v>3.6026949999999993</v>
      </c>
      <c r="H758" s="2">
        <f>'Moving Avg'!G758</f>
        <v>3.6310999999999991</v>
      </c>
      <c r="I758" s="2">
        <f>'Moving Avg'!H758</f>
        <v>3.186854499999999</v>
      </c>
      <c r="J758" s="6" t="str">
        <f>OBV!F758</f>
        <v>BULLISH</v>
      </c>
      <c r="K758" s="6" t="str">
        <f>OBV!G758</f>
        <v>STRONG</v>
      </c>
      <c r="L758" s="6" t="str">
        <f>OBV!H758</f>
        <v>CONFIRMED BULLISH</v>
      </c>
      <c r="M758" s="8">
        <f t="shared" si="110"/>
        <v>25</v>
      </c>
      <c r="N758" s="8">
        <f t="shared" si="111"/>
        <v>100</v>
      </c>
      <c r="O758" s="8">
        <f t="shared" si="112"/>
        <v>50</v>
      </c>
      <c r="P758" s="8">
        <f t="shared" si="113"/>
        <v>100</v>
      </c>
      <c r="Q758" s="9">
        <f t="shared" si="114"/>
        <v>66.25</v>
      </c>
      <c r="R758" s="9">
        <f t="shared" si="115"/>
        <v>67.5</v>
      </c>
      <c r="S758" s="9">
        <f t="shared" si="116"/>
        <v>76.25</v>
      </c>
      <c r="T758" s="9">
        <f t="shared" si="117"/>
        <v>68.75</v>
      </c>
      <c r="U758" s="8">
        <f t="shared" si="118"/>
        <v>70</v>
      </c>
      <c r="V758" s="8">
        <f t="shared" si="119"/>
        <v>69.6875</v>
      </c>
    </row>
    <row r="759" spans="1:22" ht="13.5" x14ac:dyDescent="0.25">
      <c r="A759" s="3">
        <f>RSI!A759</f>
        <v>43109</v>
      </c>
      <c r="B759" s="2">
        <f>RSI!B759</f>
        <v>3.7399</v>
      </c>
      <c r="C759" s="2">
        <f>RSI!I759</f>
        <v>60.570694047081844</v>
      </c>
      <c r="D759" s="2">
        <f>MACD!E759</f>
        <v>-4.9291744559097239E-2</v>
      </c>
      <c r="E759" s="2">
        <f>MACD!F759</f>
        <v>1.6981586526193103E-2</v>
      </c>
      <c r="F759" s="2">
        <f>'Moving Avg'!D759</f>
        <v>3.7180399999999998</v>
      </c>
      <c r="G759" s="2">
        <f>'Moving Avg'!F759</f>
        <v>3.6030000000000002</v>
      </c>
      <c r="H759" s="2">
        <f>'Moving Avg'!G759</f>
        <v>3.6336499999999989</v>
      </c>
      <c r="I759" s="2">
        <f>'Moving Avg'!H759</f>
        <v>3.1959934999999988</v>
      </c>
      <c r="J759" s="6" t="str">
        <f>OBV!F759</f>
        <v>BULLISH</v>
      </c>
      <c r="K759" s="6" t="str">
        <f>OBV!G759</f>
        <v>STRONG</v>
      </c>
      <c r="L759" s="6" t="str">
        <f>OBV!H759</f>
        <v>CONFIRMED BULLISH</v>
      </c>
      <c r="M759" s="8">
        <f t="shared" si="110"/>
        <v>25</v>
      </c>
      <c r="N759" s="8">
        <f t="shared" si="111"/>
        <v>100</v>
      </c>
      <c r="O759" s="8">
        <f t="shared" si="112"/>
        <v>50</v>
      </c>
      <c r="P759" s="8">
        <f t="shared" si="113"/>
        <v>100</v>
      </c>
      <c r="Q759" s="9">
        <f t="shared" si="114"/>
        <v>66.25</v>
      </c>
      <c r="R759" s="9">
        <f t="shared" si="115"/>
        <v>67.5</v>
      </c>
      <c r="S759" s="9">
        <f t="shared" si="116"/>
        <v>76.25</v>
      </c>
      <c r="T759" s="9">
        <f t="shared" si="117"/>
        <v>68.75</v>
      </c>
      <c r="U759" s="8">
        <f t="shared" si="118"/>
        <v>70</v>
      </c>
      <c r="V759" s="8">
        <f t="shared" si="119"/>
        <v>69.6875</v>
      </c>
    </row>
    <row r="760" spans="1:22" ht="13.5" x14ac:dyDescent="0.25">
      <c r="A760" s="3">
        <f>RSI!A760</f>
        <v>43110</v>
      </c>
      <c r="B760" s="2">
        <f>RSI!B760</f>
        <v>3.7035</v>
      </c>
      <c r="C760" s="2">
        <f>RSI!I760</f>
        <v>56.526824511986945</v>
      </c>
      <c r="D760" s="2">
        <f>MACD!E760</f>
        <v>-6.5992366617137144E-2</v>
      </c>
      <c r="E760" s="2">
        <f>MACD!F760</f>
        <v>3.8679589752705322E-4</v>
      </c>
      <c r="F760" s="2">
        <f>'Moving Avg'!D760</f>
        <v>3.7374800000000001</v>
      </c>
      <c r="G760" s="2">
        <f>'Moving Avg'!F760</f>
        <v>3.6030000000000002</v>
      </c>
      <c r="H760" s="2">
        <f>'Moving Avg'!G760</f>
        <v>3.6349859999999996</v>
      </c>
      <c r="I760" s="2">
        <f>'Moving Avg'!H760</f>
        <v>3.2048329999999994</v>
      </c>
      <c r="J760" s="6" t="str">
        <f>OBV!F760</f>
        <v>BULLISH</v>
      </c>
      <c r="K760" s="6" t="str">
        <f>OBV!G760</f>
        <v>STRONG</v>
      </c>
      <c r="L760" s="6" t="str">
        <f>OBV!H760</f>
        <v>CONFIRMED BULLISH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100</v>
      </c>
      <c r="Q760" s="9">
        <f t="shared" si="114"/>
        <v>66.25</v>
      </c>
      <c r="R760" s="9">
        <f t="shared" si="115"/>
        <v>67.5</v>
      </c>
      <c r="S760" s="9">
        <f t="shared" si="116"/>
        <v>76.25</v>
      </c>
      <c r="T760" s="9">
        <f t="shared" si="117"/>
        <v>68.75</v>
      </c>
      <c r="U760" s="8">
        <f t="shared" si="118"/>
        <v>70</v>
      </c>
      <c r="V760" s="8">
        <f t="shared" si="119"/>
        <v>69.6875</v>
      </c>
    </row>
    <row r="761" spans="1:22" ht="13.5" x14ac:dyDescent="0.25">
      <c r="A761" s="3">
        <f>RSI!A761</f>
        <v>43111</v>
      </c>
      <c r="B761" s="2">
        <f>RSI!B761</f>
        <v>3.7642000000000002</v>
      </c>
      <c r="C761" s="2">
        <f>RSI!I761</f>
        <v>61.181078138851532</v>
      </c>
      <c r="D761" s="2">
        <f>MACD!E761</f>
        <v>-8.5035391117115555E-2</v>
      </c>
      <c r="E761" s="2">
        <f>MACD!F761</f>
        <v>-1.669764150540147E-2</v>
      </c>
      <c r="F761" s="2">
        <f>'Moving Avg'!D761</f>
        <v>3.7496200000000002</v>
      </c>
      <c r="G761" s="2">
        <f>'Moving Avg'!F761</f>
        <v>3.6090700000000004</v>
      </c>
      <c r="H761" s="2">
        <f>'Moving Avg'!G761</f>
        <v>3.6369299999999991</v>
      </c>
      <c r="I761" s="2">
        <f>'Moving Avg'!H761</f>
        <v>3.2138294999999988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0"/>
        <v>25</v>
      </c>
      <c r="N761" s="8">
        <f t="shared" si="111"/>
        <v>100</v>
      </c>
      <c r="O761" s="8">
        <f t="shared" si="112"/>
        <v>50</v>
      </c>
      <c r="P761" s="8">
        <f t="shared" si="113"/>
        <v>83.5</v>
      </c>
      <c r="Q761" s="9">
        <f t="shared" si="114"/>
        <v>63.774999999999999</v>
      </c>
      <c r="R761" s="9">
        <f t="shared" si="115"/>
        <v>63.375</v>
      </c>
      <c r="S761" s="9">
        <f t="shared" si="116"/>
        <v>68.825000000000003</v>
      </c>
      <c r="T761" s="9">
        <f t="shared" si="117"/>
        <v>64.625</v>
      </c>
      <c r="U761" s="8">
        <f t="shared" si="118"/>
        <v>65.325000000000003</v>
      </c>
      <c r="V761" s="8">
        <f t="shared" si="119"/>
        <v>65.150000000000006</v>
      </c>
    </row>
    <row r="762" spans="1:22" ht="13.5" x14ac:dyDescent="0.25">
      <c r="A762" s="3">
        <f>RSI!A762</f>
        <v>43112</v>
      </c>
      <c r="B762" s="2">
        <f>RSI!B762</f>
        <v>3.8795000000000002</v>
      </c>
      <c r="C762" s="2">
        <f>RSI!I762</f>
        <v>68.155239192934062</v>
      </c>
      <c r="D762" s="2">
        <f>MACD!E762</f>
        <v>-0.10857126055593547</v>
      </c>
      <c r="E762" s="2">
        <f>MACD!F762</f>
        <v>-3.5072365315508267E-2</v>
      </c>
      <c r="F762" s="2">
        <f>'Moving Avg'!D762</f>
        <v>3.7751199999999998</v>
      </c>
      <c r="G762" s="2">
        <f>'Moving Avg'!F762</f>
        <v>3.6224249999999998</v>
      </c>
      <c r="H762" s="2">
        <f>'Moving Avg'!G762</f>
        <v>3.6414219999999995</v>
      </c>
      <c r="I762" s="2">
        <f>'Moving Avg'!H762</f>
        <v>3.2234314999999993</v>
      </c>
      <c r="J762" s="6" t="str">
        <f>OBV!F762</f>
        <v>BULLISH</v>
      </c>
      <c r="K762" s="6" t="str">
        <f>OBV!G762</f>
        <v>STRONG</v>
      </c>
      <c r="L762" s="6" t="str">
        <f>OBV!H762</f>
        <v>CONFIRMED BULLISH</v>
      </c>
      <c r="M762" s="8">
        <f t="shared" si="110"/>
        <v>25</v>
      </c>
      <c r="N762" s="8">
        <f t="shared" si="111"/>
        <v>100</v>
      </c>
      <c r="O762" s="8">
        <f t="shared" si="112"/>
        <v>50</v>
      </c>
      <c r="P762" s="8">
        <f t="shared" si="113"/>
        <v>100</v>
      </c>
      <c r="Q762" s="9">
        <f t="shared" si="114"/>
        <v>66.25</v>
      </c>
      <c r="R762" s="9">
        <f t="shared" si="115"/>
        <v>67.5</v>
      </c>
      <c r="S762" s="9">
        <f t="shared" si="116"/>
        <v>76.25</v>
      </c>
      <c r="T762" s="9">
        <f t="shared" si="117"/>
        <v>68.75</v>
      </c>
      <c r="U762" s="8">
        <f t="shared" si="118"/>
        <v>70</v>
      </c>
      <c r="V762" s="8">
        <f t="shared" si="119"/>
        <v>69.6875</v>
      </c>
    </row>
    <row r="763" spans="1:22" ht="13.5" x14ac:dyDescent="0.25">
      <c r="A763" s="3">
        <f>RSI!A763</f>
        <v>43115</v>
      </c>
      <c r="B763" s="2">
        <f>RSI!B763</f>
        <v>3.8795000000000002</v>
      </c>
      <c r="C763" s="2">
        <f>RSI!I763</f>
        <v>68.155239192934062</v>
      </c>
      <c r="D763" s="2">
        <f>MACD!E763</f>
        <v>-0.11584043164839031</v>
      </c>
      <c r="E763" s="2">
        <f>MACD!F763</f>
        <v>-5.1225978582084677E-2</v>
      </c>
      <c r="F763" s="2">
        <f>'Moving Avg'!D763</f>
        <v>3.79332</v>
      </c>
      <c r="G763" s="2">
        <f>'Moving Avg'!F763</f>
        <v>3.6363849999999998</v>
      </c>
      <c r="H763" s="2">
        <f>'Moving Avg'!G763</f>
        <v>3.6467640000000001</v>
      </c>
      <c r="I763" s="2">
        <f>'Moving Avg'!H763</f>
        <v>3.2330044999999989</v>
      </c>
      <c r="J763" s="6" t="str">
        <f>OBV!F763</f>
        <v>BULLISH</v>
      </c>
      <c r="K763" s="6" t="str">
        <f>OBV!G763</f>
        <v>STRONG</v>
      </c>
      <c r="L763" s="6" t="str">
        <f>OBV!H763</f>
        <v>CONFIRMED BULLISH</v>
      </c>
      <c r="M763" s="8">
        <f t="shared" si="110"/>
        <v>25</v>
      </c>
      <c r="N763" s="8">
        <f t="shared" si="111"/>
        <v>100</v>
      </c>
      <c r="O763" s="8">
        <f t="shared" si="112"/>
        <v>50</v>
      </c>
      <c r="P763" s="8">
        <f t="shared" si="113"/>
        <v>100</v>
      </c>
      <c r="Q763" s="9">
        <f t="shared" si="114"/>
        <v>66.25</v>
      </c>
      <c r="R763" s="9">
        <f t="shared" si="115"/>
        <v>67.5</v>
      </c>
      <c r="S763" s="9">
        <f t="shared" si="116"/>
        <v>76.25</v>
      </c>
      <c r="T763" s="9">
        <f t="shared" si="117"/>
        <v>68.75</v>
      </c>
      <c r="U763" s="8">
        <f t="shared" si="118"/>
        <v>70</v>
      </c>
      <c r="V763" s="8">
        <f t="shared" si="119"/>
        <v>69.6875</v>
      </c>
    </row>
    <row r="764" spans="1:22" ht="13.5" x14ac:dyDescent="0.25">
      <c r="A764" s="3">
        <f>RSI!A764</f>
        <v>43116</v>
      </c>
      <c r="B764" s="2">
        <f>RSI!B764</f>
        <v>3.9462999999999999</v>
      </c>
      <c r="C764" s="2">
        <f>RSI!I764</f>
        <v>71.585344263715228</v>
      </c>
      <c r="D764" s="2">
        <f>MACD!E764</f>
        <v>-0.13660755507810984</v>
      </c>
      <c r="E764" s="2">
        <f>MACD!F764</f>
        <v>-6.8302293881289722E-2</v>
      </c>
      <c r="F764" s="2">
        <f>'Moving Avg'!D764</f>
        <v>3.8346000000000005</v>
      </c>
      <c r="G764" s="2">
        <f>'Moving Avg'!F764</f>
        <v>3.6579349999999997</v>
      </c>
      <c r="H764" s="2">
        <f>'Moving Avg'!G764</f>
        <v>3.6534420000000001</v>
      </c>
      <c r="I764" s="2">
        <f>'Moving Avg'!H764</f>
        <v>3.242764999999999</v>
      </c>
      <c r="J764" s="6" t="str">
        <f>OBV!F764</f>
        <v>BULLISH</v>
      </c>
      <c r="K764" s="6" t="str">
        <f>OBV!G764</f>
        <v>STRONG</v>
      </c>
      <c r="L764" s="6" t="str">
        <f>OBV!H764</f>
        <v>CONFIRMED BULLISH</v>
      </c>
      <c r="M764" s="8">
        <f t="shared" si="110"/>
        <v>0</v>
      </c>
      <c r="N764" s="8">
        <f t="shared" si="111"/>
        <v>100</v>
      </c>
      <c r="O764" s="8">
        <f t="shared" si="112"/>
        <v>50</v>
      </c>
      <c r="P764" s="8">
        <f t="shared" si="113"/>
        <v>100</v>
      </c>
      <c r="Q764" s="9">
        <f t="shared" si="114"/>
        <v>57.5</v>
      </c>
      <c r="R764" s="9">
        <f t="shared" si="115"/>
        <v>62.5</v>
      </c>
      <c r="S764" s="9">
        <f t="shared" si="116"/>
        <v>72.5</v>
      </c>
      <c r="T764" s="9">
        <f t="shared" si="117"/>
        <v>62.5</v>
      </c>
      <c r="U764" s="8">
        <f t="shared" si="118"/>
        <v>64.166666666666671</v>
      </c>
      <c r="V764" s="8">
        <f t="shared" si="119"/>
        <v>63.75</v>
      </c>
    </row>
    <row r="765" spans="1:22" ht="13.5" x14ac:dyDescent="0.25">
      <c r="A765" s="3">
        <f>RSI!A765</f>
        <v>43117</v>
      </c>
      <c r="B765" s="2">
        <f>RSI!B765</f>
        <v>4.0980999999999996</v>
      </c>
      <c r="C765" s="2">
        <f>RSI!I765</f>
        <v>77.512978092027879</v>
      </c>
      <c r="D765" s="2">
        <f>MACD!E765</f>
        <v>-0.15953156853355299</v>
      </c>
      <c r="E765" s="2">
        <f>MACD!F765</f>
        <v>-8.6548148811742387E-2</v>
      </c>
      <c r="F765" s="2">
        <f>'Moving Avg'!D765</f>
        <v>3.9135199999999997</v>
      </c>
      <c r="G765" s="2">
        <f>'Moving Avg'!F765</f>
        <v>3.6843449999999995</v>
      </c>
      <c r="H765" s="2">
        <f>'Moving Avg'!G765</f>
        <v>3.6640059999999992</v>
      </c>
      <c r="I765" s="2">
        <f>'Moving Avg'!H765</f>
        <v>3.2534309999999995</v>
      </c>
      <c r="J765" s="6" t="str">
        <f>OBV!F765</f>
        <v>BULLISH</v>
      </c>
      <c r="K765" s="6" t="str">
        <f>OBV!G765</f>
        <v>STRONG</v>
      </c>
      <c r="L765" s="6" t="str">
        <f>OBV!H765</f>
        <v>CONFIRMED BULLISH</v>
      </c>
      <c r="M765" s="8">
        <f t="shared" si="110"/>
        <v>0</v>
      </c>
      <c r="N765" s="8">
        <f t="shared" si="111"/>
        <v>100</v>
      </c>
      <c r="O765" s="8">
        <f t="shared" si="112"/>
        <v>50</v>
      </c>
      <c r="P765" s="8">
        <f t="shared" si="113"/>
        <v>100</v>
      </c>
      <c r="Q765" s="9">
        <f t="shared" si="114"/>
        <v>57.5</v>
      </c>
      <c r="R765" s="9">
        <f t="shared" si="115"/>
        <v>62.5</v>
      </c>
      <c r="S765" s="9">
        <f t="shared" si="116"/>
        <v>72.5</v>
      </c>
      <c r="T765" s="9">
        <f t="shared" si="117"/>
        <v>62.5</v>
      </c>
      <c r="U765" s="8">
        <f t="shared" si="118"/>
        <v>64.166666666666671</v>
      </c>
      <c r="V765" s="8">
        <f t="shared" si="119"/>
        <v>63.75</v>
      </c>
    </row>
    <row r="766" spans="1:22" ht="13.5" x14ac:dyDescent="0.25">
      <c r="A766" s="3">
        <f>RSI!A766</f>
        <v>43118</v>
      </c>
      <c r="B766" s="2">
        <f>RSI!B766</f>
        <v>4.1649000000000003</v>
      </c>
      <c r="C766" s="2">
        <f>RSI!I766</f>
        <v>79.536077512296188</v>
      </c>
      <c r="D766" s="2">
        <f>MACD!E766</f>
        <v>-0.17127281476179368</v>
      </c>
      <c r="E766" s="2">
        <f>MACD!F766</f>
        <v>-0.10349308200175265</v>
      </c>
      <c r="F766" s="2">
        <f>'Moving Avg'!D766</f>
        <v>3.9936599999999998</v>
      </c>
      <c r="G766" s="2">
        <f>'Moving Avg'!F766</f>
        <v>3.7144000000000004</v>
      </c>
      <c r="H766" s="2">
        <f>'Moving Avg'!G766</f>
        <v>3.6756639999999994</v>
      </c>
      <c r="I766" s="2">
        <f>'Moving Avg'!H766</f>
        <v>3.2644309999999992</v>
      </c>
      <c r="J766" s="6" t="str">
        <f>OBV!F766</f>
        <v>BULLISH</v>
      </c>
      <c r="K766" s="6" t="str">
        <f>OBV!G766</f>
        <v>STRONG</v>
      </c>
      <c r="L766" s="6" t="str">
        <f>OBV!H766</f>
        <v>CONFIRMED BULLISH</v>
      </c>
      <c r="M766" s="8">
        <f t="shared" si="110"/>
        <v>0</v>
      </c>
      <c r="N766" s="8">
        <f t="shared" si="111"/>
        <v>100</v>
      </c>
      <c r="O766" s="8">
        <f t="shared" si="112"/>
        <v>50</v>
      </c>
      <c r="P766" s="8">
        <f t="shared" si="113"/>
        <v>100</v>
      </c>
      <c r="Q766" s="9">
        <f t="shared" si="114"/>
        <v>57.5</v>
      </c>
      <c r="R766" s="9">
        <f t="shared" si="115"/>
        <v>62.5</v>
      </c>
      <c r="S766" s="9">
        <f t="shared" si="116"/>
        <v>72.5</v>
      </c>
      <c r="T766" s="9">
        <f t="shared" si="117"/>
        <v>62.5</v>
      </c>
      <c r="U766" s="8">
        <f t="shared" si="118"/>
        <v>64.166666666666671</v>
      </c>
      <c r="V766" s="8">
        <f t="shared" si="119"/>
        <v>63.75</v>
      </c>
    </row>
    <row r="767" spans="1:22" ht="13.5" x14ac:dyDescent="0.25">
      <c r="A767" s="3">
        <f>RSI!A767</f>
        <v>43119</v>
      </c>
      <c r="B767" s="2">
        <f>RSI!B767</f>
        <v>4.0556000000000001</v>
      </c>
      <c r="C767" s="2">
        <f>RSI!I767</f>
        <v>68.652535741997823</v>
      </c>
      <c r="D767" s="2">
        <f>MACD!E767</f>
        <v>-0.16822025480087932</v>
      </c>
      <c r="E767" s="2">
        <f>MACD!F767</f>
        <v>-0.116438516561578</v>
      </c>
      <c r="F767" s="2">
        <f>'Moving Avg'!D767</f>
        <v>4.0288799999999991</v>
      </c>
      <c r="G767" s="2">
        <f>'Moving Avg'!F767</f>
        <v>3.7411149999999997</v>
      </c>
      <c r="H767" s="2">
        <f>'Moving Avg'!G767</f>
        <v>3.6852559999999994</v>
      </c>
      <c r="I767" s="2">
        <f>'Moving Avg'!H767</f>
        <v>3.2743269999999995</v>
      </c>
      <c r="J767" s="6" t="str">
        <f>OBV!F767</f>
        <v>BULLISH</v>
      </c>
      <c r="K767" s="6" t="str">
        <f>OBV!G767</f>
        <v>STRONG</v>
      </c>
      <c r="L767" s="6" t="str">
        <f>OBV!H767</f>
        <v>CONFIRMED BULLISH</v>
      </c>
      <c r="M767" s="8">
        <f t="shared" si="110"/>
        <v>25</v>
      </c>
      <c r="N767" s="8">
        <f t="shared" si="111"/>
        <v>100</v>
      </c>
      <c r="O767" s="8">
        <f t="shared" si="112"/>
        <v>50</v>
      </c>
      <c r="P767" s="8">
        <f t="shared" si="113"/>
        <v>100</v>
      </c>
      <c r="Q767" s="9">
        <f t="shared" si="114"/>
        <v>66.25</v>
      </c>
      <c r="R767" s="9">
        <f t="shared" si="115"/>
        <v>67.5</v>
      </c>
      <c r="S767" s="9">
        <f t="shared" si="116"/>
        <v>76.25</v>
      </c>
      <c r="T767" s="9">
        <f t="shared" si="117"/>
        <v>68.75</v>
      </c>
      <c r="U767" s="8">
        <f t="shared" si="118"/>
        <v>70</v>
      </c>
      <c r="V767" s="8">
        <f t="shared" si="119"/>
        <v>69.6875</v>
      </c>
    </row>
    <row r="768" spans="1:22" ht="13.5" x14ac:dyDescent="0.25">
      <c r="A768" s="3">
        <f>RSI!A768</f>
        <v>43122</v>
      </c>
      <c r="B768" s="2">
        <f>RSI!B768</f>
        <v>4.0617000000000001</v>
      </c>
      <c r="C768" s="2">
        <f>RSI!I768</f>
        <v>68.908244544845758</v>
      </c>
      <c r="D768" s="2">
        <f>MACD!E768</f>
        <v>-0.16220790434944066</v>
      </c>
      <c r="E768" s="2">
        <f>MACD!F768</f>
        <v>-0.12559239411915052</v>
      </c>
      <c r="F768" s="2">
        <f>'Moving Avg'!D768</f>
        <v>4.0653199999999998</v>
      </c>
      <c r="G768" s="2">
        <f>'Moving Avg'!F768</f>
        <v>3.7684350000000002</v>
      </c>
      <c r="H768" s="2">
        <f>'Moving Avg'!G768</f>
        <v>3.6936339999999994</v>
      </c>
      <c r="I768" s="2">
        <f>'Moving Avg'!H768</f>
        <v>3.2839309999999995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0"/>
        <v>25</v>
      </c>
      <c r="N768" s="8">
        <f t="shared" si="111"/>
        <v>100</v>
      </c>
      <c r="O768" s="8">
        <f t="shared" si="112"/>
        <v>50</v>
      </c>
      <c r="P768" s="8">
        <f t="shared" si="113"/>
        <v>100</v>
      </c>
      <c r="Q768" s="9">
        <f t="shared" si="114"/>
        <v>66.25</v>
      </c>
      <c r="R768" s="9">
        <f t="shared" si="115"/>
        <v>67.5</v>
      </c>
      <c r="S768" s="9">
        <f t="shared" si="116"/>
        <v>76.25</v>
      </c>
      <c r="T768" s="9">
        <f t="shared" si="117"/>
        <v>68.75</v>
      </c>
      <c r="U768" s="8">
        <f t="shared" si="118"/>
        <v>70</v>
      </c>
      <c r="V768" s="8">
        <f t="shared" si="119"/>
        <v>69.6875</v>
      </c>
    </row>
    <row r="769" spans="1:22" ht="13.5" x14ac:dyDescent="0.25">
      <c r="A769" s="3">
        <f>RSI!A769</f>
        <v>43123</v>
      </c>
      <c r="B769" s="2">
        <f>RSI!B769</f>
        <v>4.0556000000000001</v>
      </c>
      <c r="C769" s="2">
        <f>RSI!I769</f>
        <v>68.308176310557286</v>
      </c>
      <c r="D769" s="2">
        <f>MACD!E769</f>
        <v>-0.16578731178094142</v>
      </c>
      <c r="E769" s="2">
        <f>MACD!F769</f>
        <v>-0.1336313776515087</v>
      </c>
      <c r="F769" s="2">
        <f>'Moving Avg'!D769</f>
        <v>4.0871799999999991</v>
      </c>
      <c r="G769" s="2">
        <f>'Moving Avg'!F769</f>
        <v>3.7954500000000002</v>
      </c>
      <c r="H769" s="2">
        <f>'Moving Avg'!G769</f>
        <v>3.7027399999999995</v>
      </c>
      <c r="I769" s="2">
        <f>'Moving Avg'!H769</f>
        <v>3.2928594999999996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100</v>
      </c>
      <c r="O769" s="8">
        <f t="shared" si="112"/>
        <v>50</v>
      </c>
      <c r="P769" s="8">
        <f t="shared" si="113"/>
        <v>100</v>
      </c>
      <c r="Q769" s="9">
        <f t="shared" si="114"/>
        <v>66.25</v>
      </c>
      <c r="R769" s="9">
        <f t="shared" si="115"/>
        <v>67.5</v>
      </c>
      <c r="S769" s="9">
        <f t="shared" si="116"/>
        <v>76.25</v>
      </c>
      <c r="T769" s="9">
        <f t="shared" si="117"/>
        <v>68.75</v>
      </c>
      <c r="U769" s="8">
        <f t="shared" si="118"/>
        <v>70</v>
      </c>
      <c r="V769" s="8">
        <f t="shared" si="119"/>
        <v>69.6875</v>
      </c>
    </row>
    <row r="770" spans="1:22" ht="13.5" x14ac:dyDescent="0.25">
      <c r="A770" s="3">
        <f>RSI!A770</f>
        <v>43124</v>
      </c>
      <c r="B770" s="2">
        <f>RSI!B770</f>
        <v>4.0677000000000003</v>
      </c>
      <c r="C770" s="2">
        <f>RSI!I770</f>
        <v>68.886954548135577</v>
      </c>
      <c r="D770" s="2">
        <f>MACD!E770</f>
        <v>-0.17679639382236267</v>
      </c>
      <c r="E770" s="2">
        <f>MACD!F770</f>
        <v>-0.1422643808856795</v>
      </c>
      <c r="F770" s="2">
        <f>'Moving Avg'!D770</f>
        <v>4.0811000000000011</v>
      </c>
      <c r="G770" s="2">
        <f>'Moving Avg'!F770</f>
        <v>3.8233750000000009</v>
      </c>
      <c r="H770" s="2">
        <f>'Moving Avg'!G770</f>
        <v>3.7120879999999996</v>
      </c>
      <c r="I770" s="2">
        <f>'Moving Avg'!H770</f>
        <v>3.3014379999999988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66.5</v>
      </c>
      <c r="Q770" s="9">
        <f t="shared" si="114"/>
        <v>61.225000000000001</v>
      </c>
      <c r="R770" s="9">
        <f t="shared" si="115"/>
        <v>59.125</v>
      </c>
      <c r="S770" s="9">
        <f t="shared" si="116"/>
        <v>61.174999999999997</v>
      </c>
      <c r="T770" s="9">
        <f t="shared" si="117"/>
        <v>60.375</v>
      </c>
      <c r="U770" s="8">
        <f t="shared" si="118"/>
        <v>60.508333333333326</v>
      </c>
      <c r="V770" s="8">
        <f t="shared" si="119"/>
        <v>60.474999999999994</v>
      </c>
    </row>
    <row r="771" spans="1:22" ht="13.5" x14ac:dyDescent="0.25">
      <c r="A771" s="3">
        <f>RSI!A771</f>
        <v>43125</v>
      </c>
      <c r="B771" s="2">
        <f>RSI!B771</f>
        <v>4.3106</v>
      </c>
      <c r="C771" s="2">
        <f>RSI!I771</f>
        <v>77.693756477602534</v>
      </c>
      <c r="D771" s="2">
        <f>MACD!E771</f>
        <v>-0.19621152768589978</v>
      </c>
      <c r="E771" s="2">
        <f>MACD!F771</f>
        <v>-0.15305381024572356</v>
      </c>
      <c r="F771" s="2">
        <f>'Moving Avg'!D771</f>
        <v>4.1102400000000001</v>
      </c>
      <c r="G771" s="2">
        <f>'Moving Avg'!F771</f>
        <v>3.863445</v>
      </c>
      <c r="H771" s="2">
        <f>'Moving Avg'!G771</f>
        <v>3.7264159999999991</v>
      </c>
      <c r="I771" s="2">
        <f>'Moving Avg'!H771</f>
        <v>3.311259999999999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  <c r="M771" s="8">
        <f t="shared" si="120"/>
        <v>0</v>
      </c>
      <c r="N771" s="8">
        <f t="shared" si="121"/>
        <v>100</v>
      </c>
      <c r="O771" s="8">
        <f t="shared" si="122"/>
        <v>50</v>
      </c>
      <c r="P771" s="8">
        <f t="shared" si="123"/>
        <v>83.5</v>
      </c>
      <c r="Q771" s="9">
        <f t="shared" ref="Q771:Q834" si="124">0.35*M771+N771*0.35+O771*0.15+P771*0.15</f>
        <v>55.024999999999999</v>
      </c>
      <c r="R771" s="9">
        <f t="shared" ref="R771:R834" si="125">M771*0.2+N771*0.2+O771*0.35+P771*0.25</f>
        <v>58.375</v>
      </c>
      <c r="S771" s="9">
        <f t="shared" ref="S771:S834" si="126">M771*0.15+N771*0.15+O771*0.25+P771*0.45</f>
        <v>65.075000000000003</v>
      </c>
      <c r="T771" s="9">
        <f t="shared" ref="T771:T834" si="127">0.25*SUM(M771:P771)</f>
        <v>58.375</v>
      </c>
      <c r="U771" s="8">
        <f t="shared" ref="U771:U834" si="128">SUM(Q771:S771)/3</f>
        <v>59.491666666666674</v>
      </c>
      <c r="V771" s="8">
        <f t="shared" ref="V771:V834" si="129">SUM(Q771:T771)/4</f>
        <v>59.212500000000006</v>
      </c>
    </row>
    <row r="772" spans="1:22" ht="13.5" x14ac:dyDescent="0.25">
      <c r="A772" s="3">
        <f>RSI!A772</f>
        <v>43126</v>
      </c>
      <c r="B772" s="2">
        <f>RSI!B772</f>
        <v>4.3045</v>
      </c>
      <c r="C772" s="2">
        <f>RSI!I772</f>
        <v>77.103505341339599</v>
      </c>
      <c r="D772" s="2">
        <f>MACD!E772</f>
        <v>-0.1972232533318512</v>
      </c>
      <c r="E772" s="2">
        <f>MACD!F772</f>
        <v>-0.1618876988629491</v>
      </c>
      <c r="F772" s="2">
        <f>'Moving Avg'!D772</f>
        <v>4.1600200000000003</v>
      </c>
      <c r="G772" s="2">
        <f>'Moving Avg'!F772</f>
        <v>3.9026050000000003</v>
      </c>
      <c r="H772" s="2">
        <f>'Moving Avg'!G772</f>
        <v>3.7406219999999992</v>
      </c>
      <c r="I772" s="2">
        <f>'Moving Avg'!H772</f>
        <v>3.3213449999999991</v>
      </c>
      <c r="J772" s="6" t="str">
        <f>OBV!F772</f>
        <v>BULLISH</v>
      </c>
      <c r="K772" s="6" t="str">
        <f>OBV!G772</f>
        <v>NEUTRAL</v>
      </c>
      <c r="L772" s="6" t="str">
        <f>OBV!H772</f>
        <v>CONFIRMED BULLISH</v>
      </c>
      <c r="M772" s="8">
        <f t="shared" si="120"/>
        <v>0</v>
      </c>
      <c r="N772" s="8">
        <f t="shared" si="121"/>
        <v>100</v>
      </c>
      <c r="O772" s="8">
        <f t="shared" si="122"/>
        <v>50</v>
      </c>
      <c r="P772" s="8">
        <f t="shared" si="123"/>
        <v>83.5</v>
      </c>
      <c r="Q772" s="9">
        <f t="shared" si="124"/>
        <v>55.024999999999999</v>
      </c>
      <c r="R772" s="9">
        <f t="shared" si="125"/>
        <v>58.375</v>
      </c>
      <c r="S772" s="9">
        <f t="shared" si="126"/>
        <v>65.075000000000003</v>
      </c>
      <c r="T772" s="9">
        <f t="shared" si="127"/>
        <v>58.375</v>
      </c>
      <c r="U772" s="8">
        <f t="shared" si="128"/>
        <v>59.491666666666674</v>
      </c>
      <c r="V772" s="8">
        <f t="shared" si="129"/>
        <v>59.212500000000006</v>
      </c>
    </row>
    <row r="773" spans="1:22" ht="13.5" x14ac:dyDescent="0.25">
      <c r="A773" s="3">
        <f>RSI!A773</f>
        <v>43129</v>
      </c>
      <c r="B773" s="2">
        <f>RSI!B773</f>
        <v>4.2499000000000002</v>
      </c>
      <c r="C773" s="2">
        <f>RSI!I773</f>
        <v>71.842377003016225</v>
      </c>
      <c r="D773" s="2">
        <f>MACD!E773</f>
        <v>-0.19656721783130759</v>
      </c>
      <c r="E773" s="2">
        <f>MACD!F773</f>
        <v>-0.1688236026566208</v>
      </c>
      <c r="F773" s="2">
        <f>'Moving Avg'!D773</f>
        <v>4.1976600000000008</v>
      </c>
      <c r="G773" s="2">
        <f>'Moving Avg'!F773</f>
        <v>3.9344799999999998</v>
      </c>
      <c r="H773" s="2">
        <f>'Moving Avg'!G773</f>
        <v>3.7537359999999991</v>
      </c>
      <c r="I773" s="2">
        <f>'Moving Avg'!H773</f>
        <v>3.3315089999999992</v>
      </c>
      <c r="J773" s="6" t="str">
        <f>OBV!F773</f>
        <v>BEARISH</v>
      </c>
      <c r="K773" s="6" t="str">
        <f>OBV!G773</f>
        <v>NEUTRAL</v>
      </c>
      <c r="L773" s="6" t="str">
        <f>OBV!H773</f>
        <v>BEARISH DIVERGENCE</v>
      </c>
      <c r="M773" s="8">
        <f t="shared" si="120"/>
        <v>0</v>
      </c>
      <c r="N773" s="8">
        <f t="shared" si="121"/>
        <v>100</v>
      </c>
      <c r="O773" s="8">
        <f t="shared" si="122"/>
        <v>50</v>
      </c>
      <c r="P773" s="8">
        <f t="shared" si="123"/>
        <v>16.5</v>
      </c>
      <c r="Q773" s="9">
        <f t="shared" si="124"/>
        <v>44.975000000000001</v>
      </c>
      <c r="R773" s="9">
        <f t="shared" si="125"/>
        <v>41.625</v>
      </c>
      <c r="S773" s="9">
        <f t="shared" si="126"/>
        <v>34.924999999999997</v>
      </c>
      <c r="T773" s="9">
        <f t="shared" si="127"/>
        <v>41.625</v>
      </c>
      <c r="U773" s="8">
        <f t="shared" si="128"/>
        <v>40.508333333333333</v>
      </c>
      <c r="V773" s="8">
        <f t="shared" si="129"/>
        <v>40.787499999999994</v>
      </c>
    </row>
    <row r="774" spans="1:22" ht="13.5" x14ac:dyDescent="0.25">
      <c r="A774" s="3">
        <f>RSI!A774</f>
        <v>43130</v>
      </c>
      <c r="B774" s="2">
        <f>RSI!B774</f>
        <v>4.2680999999999996</v>
      </c>
      <c r="C774" s="2">
        <f>RSI!I774</f>
        <v>72.51559322068502</v>
      </c>
      <c r="D774" s="2">
        <f>MACD!E774</f>
        <v>-0.18910545534135137</v>
      </c>
      <c r="E774" s="2">
        <f>MACD!F774</f>
        <v>-0.17287997319356693</v>
      </c>
      <c r="F774" s="2">
        <f>'Moving Avg'!D774</f>
        <v>4.2401600000000004</v>
      </c>
      <c r="G774" s="2">
        <f>'Moving Avg'!F774</f>
        <v>3.9699950000000008</v>
      </c>
      <c r="H774" s="2">
        <f>'Moving Avg'!G774</f>
        <v>3.767577999999999</v>
      </c>
      <c r="I774" s="2">
        <f>'Moving Avg'!H774</f>
        <v>3.341235999999999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  <c r="M774" s="8">
        <f t="shared" si="120"/>
        <v>0</v>
      </c>
      <c r="N774" s="8">
        <f t="shared" si="121"/>
        <v>45</v>
      </c>
      <c r="O774" s="8">
        <f t="shared" si="122"/>
        <v>50</v>
      </c>
      <c r="P774" s="8">
        <f t="shared" si="123"/>
        <v>83.5</v>
      </c>
      <c r="Q774" s="9">
        <f t="shared" si="124"/>
        <v>35.774999999999999</v>
      </c>
      <c r="R774" s="9">
        <f t="shared" si="125"/>
        <v>47.375</v>
      </c>
      <c r="S774" s="9">
        <f t="shared" si="126"/>
        <v>56.825000000000003</v>
      </c>
      <c r="T774" s="9">
        <f t="shared" si="127"/>
        <v>44.625</v>
      </c>
      <c r="U774" s="8">
        <f t="shared" si="128"/>
        <v>46.658333333333339</v>
      </c>
      <c r="V774" s="8">
        <f t="shared" si="129"/>
        <v>46.150000000000006</v>
      </c>
    </row>
    <row r="775" spans="1:22" ht="13.5" x14ac:dyDescent="0.25">
      <c r="A775" s="3">
        <f>RSI!A775</f>
        <v>43131</v>
      </c>
      <c r="B775" s="2">
        <f>RSI!B775</f>
        <v>4.4927000000000001</v>
      </c>
      <c r="C775" s="2">
        <f>RSI!I775</f>
        <v>79.142882348364239</v>
      </c>
      <c r="D775" s="2">
        <f>MACD!E775</f>
        <v>-0.17805472455473215</v>
      </c>
      <c r="E775" s="2">
        <f>MACD!F775</f>
        <v>-0.17391492346579998</v>
      </c>
      <c r="F775" s="2">
        <f>'Moving Avg'!D775</f>
        <v>4.3251599999999994</v>
      </c>
      <c r="G775" s="2">
        <f>'Moving Avg'!F775</f>
        <v>4.0143150000000007</v>
      </c>
      <c r="H775" s="2">
        <f>'Moving Avg'!G775</f>
        <v>3.7860339999999995</v>
      </c>
      <c r="I775" s="2">
        <f>'Moving Avg'!H775</f>
        <v>3.3521154999999987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  <c r="M775" s="8">
        <f t="shared" si="120"/>
        <v>0</v>
      </c>
      <c r="N775" s="8">
        <f t="shared" si="121"/>
        <v>45</v>
      </c>
      <c r="O775" s="8">
        <f t="shared" si="122"/>
        <v>50</v>
      </c>
      <c r="P775" s="8">
        <f t="shared" si="123"/>
        <v>83.5</v>
      </c>
      <c r="Q775" s="9">
        <f t="shared" si="124"/>
        <v>35.774999999999999</v>
      </c>
      <c r="R775" s="9">
        <f t="shared" si="125"/>
        <v>47.375</v>
      </c>
      <c r="S775" s="9">
        <f t="shared" si="126"/>
        <v>56.825000000000003</v>
      </c>
      <c r="T775" s="9">
        <f t="shared" si="127"/>
        <v>44.625</v>
      </c>
      <c r="U775" s="8">
        <f t="shared" si="128"/>
        <v>46.658333333333339</v>
      </c>
      <c r="V775" s="8">
        <f t="shared" si="129"/>
        <v>46.150000000000006</v>
      </c>
    </row>
    <row r="776" spans="1:22" ht="13.5" x14ac:dyDescent="0.25">
      <c r="A776" s="3">
        <f>RSI!A776</f>
        <v>43132</v>
      </c>
      <c r="B776" s="2">
        <f>RSI!B776</f>
        <v>4.4866999999999999</v>
      </c>
      <c r="C776" s="2">
        <f>RSI!I776</f>
        <v>78.59764541313919</v>
      </c>
      <c r="D776" s="2">
        <f>MACD!E776</f>
        <v>-0.1611431294990644</v>
      </c>
      <c r="E776" s="2">
        <f>MACD!F776</f>
        <v>-0.17136056467245286</v>
      </c>
      <c r="F776" s="2">
        <f>'Moving Avg'!D776</f>
        <v>4.3603800000000001</v>
      </c>
      <c r="G776" s="2">
        <f>'Moving Avg'!F776</f>
        <v>4.0534750000000006</v>
      </c>
      <c r="H776" s="2">
        <f>'Moving Avg'!G776</f>
        <v>3.804128</v>
      </c>
      <c r="I776" s="2">
        <f>'Moving Avg'!H776</f>
        <v>3.3632874999999989</v>
      </c>
      <c r="J776" s="6" t="str">
        <f>OBV!F776</f>
        <v>BEARISH</v>
      </c>
      <c r="K776" s="6" t="str">
        <f>OBV!G776</f>
        <v>NEUTRAL</v>
      </c>
      <c r="L776" s="6" t="str">
        <f>OBV!H776</f>
        <v>BEARISH DIVERGENCE</v>
      </c>
      <c r="M776" s="8">
        <f t="shared" si="120"/>
        <v>0</v>
      </c>
      <c r="N776" s="8">
        <f t="shared" si="121"/>
        <v>0</v>
      </c>
      <c r="O776" s="8">
        <f t="shared" si="122"/>
        <v>50</v>
      </c>
      <c r="P776" s="8">
        <f t="shared" si="123"/>
        <v>16.5</v>
      </c>
      <c r="Q776" s="9">
        <f t="shared" si="124"/>
        <v>9.9749999999999996</v>
      </c>
      <c r="R776" s="9">
        <f t="shared" si="125"/>
        <v>21.625</v>
      </c>
      <c r="S776" s="9">
        <f t="shared" si="126"/>
        <v>19.925000000000001</v>
      </c>
      <c r="T776" s="9">
        <f t="shared" si="127"/>
        <v>16.625</v>
      </c>
      <c r="U776" s="8">
        <f t="shared" si="128"/>
        <v>17.175000000000001</v>
      </c>
      <c r="V776" s="8">
        <f t="shared" si="129"/>
        <v>17.037500000000001</v>
      </c>
    </row>
    <row r="777" spans="1:22" ht="13.5" x14ac:dyDescent="0.25">
      <c r="A777" s="3">
        <f>RSI!A777</f>
        <v>43133</v>
      </c>
      <c r="B777" s="2">
        <f>RSI!B777</f>
        <v>4.5412999999999997</v>
      </c>
      <c r="C777" s="2">
        <f>RSI!I777</f>
        <v>79.951235295655877</v>
      </c>
      <c r="D777" s="2">
        <f>MACD!E777</f>
        <v>-0.17058398089990545</v>
      </c>
      <c r="E777" s="2">
        <f>MACD!F777</f>
        <v>-0.17120524791794339</v>
      </c>
      <c r="F777" s="2">
        <f>'Moving Avg'!D777</f>
        <v>4.4077399999999995</v>
      </c>
      <c r="G777" s="2">
        <f>'Moving Avg'!F777</f>
        <v>4.0929400000000005</v>
      </c>
      <c r="H777" s="2">
        <f>'Moving Avg'!G777</f>
        <v>3.8223420000000004</v>
      </c>
      <c r="I777" s="2">
        <f>'Moving Avg'!H777</f>
        <v>3.374614999999999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  <c r="M777" s="8">
        <f t="shared" si="120"/>
        <v>0</v>
      </c>
      <c r="N777" s="8">
        <f t="shared" si="121"/>
        <v>0</v>
      </c>
      <c r="O777" s="8">
        <f t="shared" si="122"/>
        <v>50</v>
      </c>
      <c r="P777" s="8">
        <f t="shared" si="123"/>
        <v>100</v>
      </c>
      <c r="Q777" s="9">
        <f t="shared" si="124"/>
        <v>22.5</v>
      </c>
      <c r="R777" s="9">
        <f t="shared" si="125"/>
        <v>42.5</v>
      </c>
      <c r="S777" s="9">
        <f t="shared" si="126"/>
        <v>57.5</v>
      </c>
      <c r="T777" s="9">
        <f t="shared" si="127"/>
        <v>37.5</v>
      </c>
      <c r="U777" s="8">
        <f t="shared" si="128"/>
        <v>40.833333333333336</v>
      </c>
      <c r="V777" s="8">
        <f t="shared" si="129"/>
        <v>40</v>
      </c>
    </row>
    <row r="778" spans="1:22" ht="13.5" x14ac:dyDescent="0.25">
      <c r="A778" s="3">
        <f>RSI!A778</f>
        <v>43136</v>
      </c>
      <c r="B778" s="2">
        <f>RSI!B778</f>
        <v>4.5655999999999999</v>
      </c>
      <c r="C778" s="2">
        <f>RSI!I778</f>
        <v>80.541086468129592</v>
      </c>
      <c r="D778" s="2">
        <f>MACD!E778</f>
        <v>-0.18243326355412659</v>
      </c>
      <c r="E778" s="2">
        <f>MACD!F778</f>
        <v>-0.17345085104518004</v>
      </c>
      <c r="F778" s="2">
        <f>'Moving Avg'!D778</f>
        <v>4.4708799999999993</v>
      </c>
      <c r="G778" s="2">
        <f>'Moving Avg'!F778</f>
        <v>4.1317950000000003</v>
      </c>
      <c r="H778" s="2">
        <f>'Moving Avg'!G778</f>
        <v>3.8411639999999996</v>
      </c>
      <c r="I778" s="2">
        <f>'Moving Avg'!H778</f>
        <v>3.3859464999999989</v>
      </c>
      <c r="J778" s="6" t="str">
        <f>OBV!F778</f>
        <v>BULLISH</v>
      </c>
      <c r="K778" s="6" t="str">
        <f>OBV!G778</f>
        <v>STRONG</v>
      </c>
      <c r="L778" s="6" t="str">
        <f>OBV!H778</f>
        <v>CONFIRMED BULLISH</v>
      </c>
      <c r="M778" s="8">
        <f t="shared" si="120"/>
        <v>0</v>
      </c>
      <c r="N778" s="8">
        <f t="shared" si="121"/>
        <v>45</v>
      </c>
      <c r="O778" s="8">
        <f t="shared" si="122"/>
        <v>50</v>
      </c>
      <c r="P778" s="8">
        <f t="shared" si="123"/>
        <v>100</v>
      </c>
      <c r="Q778" s="9">
        <f t="shared" si="124"/>
        <v>38.25</v>
      </c>
      <c r="R778" s="9">
        <f t="shared" si="125"/>
        <v>51.5</v>
      </c>
      <c r="S778" s="9">
        <f t="shared" si="126"/>
        <v>64.25</v>
      </c>
      <c r="T778" s="9">
        <f t="shared" si="127"/>
        <v>48.75</v>
      </c>
      <c r="U778" s="8">
        <f t="shared" si="128"/>
        <v>51.333333333333336</v>
      </c>
      <c r="V778" s="8">
        <f t="shared" si="129"/>
        <v>50.6875</v>
      </c>
    </row>
    <row r="779" spans="1:22" ht="13.5" x14ac:dyDescent="0.25">
      <c r="A779" s="3">
        <f>RSI!A779</f>
        <v>43137</v>
      </c>
      <c r="B779" s="2">
        <f>RSI!B779</f>
        <v>4.6262999999999996</v>
      </c>
      <c r="C779" s="2">
        <f>RSI!I779</f>
        <v>81.968207571720825</v>
      </c>
      <c r="D779" s="2">
        <f>MACD!E779</f>
        <v>-0.20081508599200237</v>
      </c>
      <c r="E779" s="2">
        <f>MACD!F779</f>
        <v>-0.17892369803454453</v>
      </c>
      <c r="F779" s="2">
        <f>'Moving Avg'!D779</f>
        <v>4.5425200000000006</v>
      </c>
      <c r="G779" s="2">
        <f>'Moving Avg'!F779</f>
        <v>4.1761150000000002</v>
      </c>
      <c r="H779" s="2">
        <f>'Moving Avg'!G779</f>
        <v>3.8603499999999995</v>
      </c>
      <c r="I779" s="2">
        <f>'Moving Avg'!H779</f>
        <v>3.3974059999999993</v>
      </c>
      <c r="J779" s="6" t="str">
        <f>OBV!F779</f>
        <v>BULLISH</v>
      </c>
      <c r="K779" s="6" t="str">
        <f>OBV!G779</f>
        <v>STRONG</v>
      </c>
      <c r="L779" s="6" t="str">
        <f>OBV!H779</f>
        <v>CONFIRMED BULLISH</v>
      </c>
      <c r="M779" s="8">
        <f t="shared" si="120"/>
        <v>0</v>
      </c>
      <c r="N779" s="8">
        <f t="shared" si="121"/>
        <v>100</v>
      </c>
      <c r="O779" s="8">
        <f t="shared" si="122"/>
        <v>50</v>
      </c>
      <c r="P779" s="8">
        <f t="shared" si="123"/>
        <v>100</v>
      </c>
      <c r="Q779" s="9">
        <f t="shared" si="124"/>
        <v>57.5</v>
      </c>
      <c r="R779" s="9">
        <f t="shared" si="125"/>
        <v>62.5</v>
      </c>
      <c r="S779" s="9">
        <f t="shared" si="126"/>
        <v>72.5</v>
      </c>
      <c r="T779" s="9">
        <f t="shared" si="127"/>
        <v>62.5</v>
      </c>
      <c r="U779" s="8">
        <f t="shared" si="128"/>
        <v>64.166666666666671</v>
      </c>
      <c r="V779" s="8">
        <f t="shared" si="129"/>
        <v>63.75</v>
      </c>
    </row>
    <row r="780" spans="1:22" ht="13.5" x14ac:dyDescent="0.25">
      <c r="A780" s="3">
        <f>RSI!A780</f>
        <v>43138</v>
      </c>
      <c r="B780" s="2">
        <f>RSI!B780</f>
        <v>4.4683999999999999</v>
      </c>
      <c r="C780" s="2">
        <f>RSI!I780</f>
        <v>67.997635942527495</v>
      </c>
      <c r="D780" s="2">
        <f>MACD!E780</f>
        <v>-0.20587417666564267</v>
      </c>
      <c r="E780" s="2">
        <f>MACD!F780</f>
        <v>-0.18431379376076418</v>
      </c>
      <c r="F780" s="2">
        <f>'Moving Avg'!D780</f>
        <v>4.5376599999999998</v>
      </c>
      <c r="G780" s="2">
        <f>'Moving Avg'!F780</f>
        <v>4.214360000000001</v>
      </c>
      <c r="H780" s="2">
        <f>'Moving Avg'!G780</f>
        <v>3.8752839999999997</v>
      </c>
      <c r="I780" s="2">
        <f>'Moving Avg'!H780</f>
        <v>3.4078704999999991</v>
      </c>
      <c r="J780" s="6" t="str">
        <f>OBV!F780</f>
        <v>BULLISH</v>
      </c>
      <c r="K780" s="6" t="str">
        <f>OBV!G780</f>
        <v>NEUTRAL</v>
      </c>
      <c r="L780" s="6" t="str">
        <f>OBV!H780</f>
        <v>BULLISH DIVERGENCE</v>
      </c>
      <c r="M780" s="8">
        <f t="shared" si="120"/>
        <v>25</v>
      </c>
      <c r="N780" s="8">
        <f t="shared" si="121"/>
        <v>100</v>
      </c>
      <c r="O780" s="8">
        <f t="shared" si="122"/>
        <v>50</v>
      </c>
      <c r="P780" s="8">
        <f t="shared" si="123"/>
        <v>66.5</v>
      </c>
      <c r="Q780" s="9">
        <f t="shared" si="124"/>
        <v>61.225000000000001</v>
      </c>
      <c r="R780" s="9">
        <f t="shared" si="125"/>
        <v>59.125</v>
      </c>
      <c r="S780" s="9">
        <f t="shared" si="126"/>
        <v>61.174999999999997</v>
      </c>
      <c r="T780" s="9">
        <f t="shared" si="127"/>
        <v>60.375</v>
      </c>
      <c r="U780" s="8">
        <f t="shared" si="128"/>
        <v>60.508333333333326</v>
      </c>
      <c r="V780" s="8">
        <f t="shared" si="129"/>
        <v>60.474999999999994</v>
      </c>
    </row>
    <row r="781" spans="1:22" ht="13.5" x14ac:dyDescent="0.25">
      <c r="A781" s="3">
        <f>RSI!A781</f>
        <v>43139</v>
      </c>
      <c r="B781" s="2">
        <f>RSI!B781</f>
        <v>4.5231000000000003</v>
      </c>
      <c r="C781" s="2">
        <f>RSI!I781</f>
        <v>69.910870601772601</v>
      </c>
      <c r="D781" s="2">
        <f>MACD!E781</f>
        <v>-0.17874071008042502</v>
      </c>
      <c r="E781" s="2">
        <f>MACD!F781</f>
        <v>-0.18319917702469635</v>
      </c>
      <c r="F781" s="2">
        <f>'Moving Avg'!D781</f>
        <v>4.5449399999999995</v>
      </c>
      <c r="G781" s="2">
        <f>'Moving Avg'!F781</f>
        <v>4.2523049999999998</v>
      </c>
      <c r="H781" s="2">
        <f>'Moving Avg'!G781</f>
        <v>3.8905839999999996</v>
      </c>
      <c r="I781" s="2">
        <f>'Moving Avg'!H781</f>
        <v>3.4186084999999986</v>
      </c>
      <c r="J781" s="6" t="str">
        <f>OBV!F781</f>
        <v>BULLISH</v>
      </c>
      <c r="K781" s="6" t="str">
        <f>OBV!G781</f>
        <v>STRONG</v>
      </c>
      <c r="L781" s="6" t="str">
        <f>OBV!H781</f>
        <v>CONFIRMED BULLISH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100</v>
      </c>
      <c r="Q781" s="9">
        <f t="shared" si="124"/>
        <v>31.25</v>
      </c>
      <c r="R781" s="9">
        <f t="shared" si="125"/>
        <v>47.5</v>
      </c>
      <c r="S781" s="9">
        <f t="shared" si="126"/>
        <v>61.25</v>
      </c>
      <c r="T781" s="9">
        <f t="shared" si="127"/>
        <v>43.75</v>
      </c>
      <c r="U781" s="8">
        <f t="shared" si="128"/>
        <v>46.666666666666664</v>
      </c>
      <c r="V781" s="8">
        <f t="shared" si="129"/>
        <v>45.9375</v>
      </c>
    </row>
    <row r="782" spans="1:22" ht="13.5" x14ac:dyDescent="0.25">
      <c r="A782" s="3">
        <f>RSI!A782</f>
        <v>43140</v>
      </c>
      <c r="B782" s="2">
        <f>RSI!B782</f>
        <v>4.4683999999999999</v>
      </c>
      <c r="C782" s="2">
        <f>RSI!I782</f>
        <v>65.682065559301407</v>
      </c>
      <c r="D782" s="2">
        <f>MACD!E782</f>
        <v>-0.15475362702841267</v>
      </c>
      <c r="E782" s="2">
        <f>MACD!F782</f>
        <v>-0.17751006702543962</v>
      </c>
      <c r="F782" s="2">
        <f>'Moving Avg'!D782</f>
        <v>4.5303599999999999</v>
      </c>
      <c r="G782" s="2">
        <f>'Moving Avg'!F782</f>
        <v>4.2817500000000006</v>
      </c>
      <c r="H782" s="2">
        <f>'Moving Avg'!G782</f>
        <v>3.9047900000000002</v>
      </c>
      <c r="I782" s="2">
        <f>'Moving Avg'!H782</f>
        <v>3.4290144999999983</v>
      </c>
      <c r="J782" s="6" t="str">
        <f>OBV!F782</f>
        <v>BULLISH</v>
      </c>
      <c r="K782" s="6" t="str">
        <f>OBV!G782</f>
        <v>NEUTRAL</v>
      </c>
      <c r="L782" s="6" t="str">
        <f>OBV!H782</f>
        <v>BULLISH DIVERGENCE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66.5</v>
      </c>
      <c r="Q782" s="9">
        <f t="shared" si="124"/>
        <v>26.225000000000001</v>
      </c>
      <c r="R782" s="9">
        <f t="shared" si="125"/>
        <v>39.125</v>
      </c>
      <c r="S782" s="9">
        <f t="shared" si="126"/>
        <v>46.174999999999997</v>
      </c>
      <c r="T782" s="9">
        <f t="shared" si="127"/>
        <v>35.375</v>
      </c>
      <c r="U782" s="8">
        <f t="shared" si="128"/>
        <v>37.174999999999997</v>
      </c>
      <c r="V782" s="8">
        <f t="shared" si="129"/>
        <v>36.724999999999994</v>
      </c>
    </row>
    <row r="783" spans="1:22" ht="13.5" x14ac:dyDescent="0.25">
      <c r="A783" s="3">
        <f>RSI!A783</f>
        <v>43143</v>
      </c>
      <c r="B783" s="2">
        <f>RSI!B783</f>
        <v>4.5533999999999999</v>
      </c>
      <c r="C783" s="2">
        <f>RSI!I783</f>
        <v>68.836592063558129</v>
      </c>
      <c r="D783" s="2">
        <f>MACD!E783</f>
        <v>-0.15076085680785045</v>
      </c>
      <c r="E783" s="2">
        <f>MACD!F783</f>
        <v>-0.17216022498192179</v>
      </c>
      <c r="F783" s="2">
        <f>'Moving Avg'!D783</f>
        <v>4.5279199999999999</v>
      </c>
      <c r="G783" s="2">
        <f>'Moving Avg'!F783</f>
        <v>4.3154449999999995</v>
      </c>
      <c r="H783" s="2">
        <f>'Moving Avg'!G783</f>
        <v>3.9216680000000004</v>
      </c>
      <c r="I783" s="2">
        <f>'Moving Avg'!H783</f>
        <v>3.4398454999999983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16.5</v>
      </c>
      <c r="Q783" s="9">
        <f t="shared" si="124"/>
        <v>18.725000000000001</v>
      </c>
      <c r="R783" s="9">
        <f t="shared" si="125"/>
        <v>26.625</v>
      </c>
      <c r="S783" s="9">
        <f t="shared" si="126"/>
        <v>23.675000000000001</v>
      </c>
      <c r="T783" s="9">
        <f t="shared" si="127"/>
        <v>22.875</v>
      </c>
      <c r="U783" s="8">
        <f t="shared" si="128"/>
        <v>23.008333333333336</v>
      </c>
      <c r="V783" s="8">
        <f t="shared" si="129"/>
        <v>22.975000000000001</v>
      </c>
    </row>
    <row r="784" spans="1:22" ht="13.5" x14ac:dyDescent="0.25">
      <c r="A784" s="3">
        <f>RSI!A784</f>
        <v>43144</v>
      </c>
      <c r="B784" s="2">
        <f>RSI!B784</f>
        <v>4.6444999999999999</v>
      </c>
      <c r="C784" s="2">
        <f>RSI!I784</f>
        <v>71.825754211360817</v>
      </c>
      <c r="D784" s="2">
        <f>MACD!E784</f>
        <v>-0.1533213831956397</v>
      </c>
      <c r="E784" s="2">
        <f>MACD!F784</f>
        <v>-0.16839245662466537</v>
      </c>
      <c r="F784" s="2">
        <f>'Moving Avg'!D784</f>
        <v>4.5315600000000007</v>
      </c>
      <c r="G784" s="2">
        <f>'Moving Avg'!F784</f>
        <v>4.3503549999999995</v>
      </c>
      <c r="H784" s="2">
        <f>'Moving Avg'!G784</f>
        <v>3.9402460000000006</v>
      </c>
      <c r="I784" s="2">
        <f>'Moving Avg'!H784</f>
        <v>3.4509849999999984</v>
      </c>
      <c r="J784" s="6" t="str">
        <f>OBV!F784</f>
        <v>BEARISH</v>
      </c>
      <c r="K784" s="6" t="str">
        <f>OBV!G784</f>
        <v>NEUTRAL</v>
      </c>
      <c r="L784" s="6" t="str">
        <f>OBV!H784</f>
        <v>BEARISH DIVERGENCE</v>
      </c>
      <c r="M784" s="8">
        <f t="shared" si="120"/>
        <v>0</v>
      </c>
      <c r="N784" s="8">
        <f t="shared" si="121"/>
        <v>0</v>
      </c>
      <c r="O784" s="8">
        <f t="shared" si="122"/>
        <v>50</v>
      </c>
      <c r="P784" s="8">
        <f t="shared" si="123"/>
        <v>16.5</v>
      </c>
      <c r="Q784" s="9">
        <f t="shared" si="124"/>
        <v>9.9749999999999996</v>
      </c>
      <c r="R784" s="9">
        <f t="shared" si="125"/>
        <v>21.625</v>
      </c>
      <c r="S784" s="9">
        <f t="shared" si="126"/>
        <v>19.925000000000001</v>
      </c>
      <c r="T784" s="9">
        <f t="shared" si="127"/>
        <v>16.625</v>
      </c>
      <c r="U784" s="8">
        <f t="shared" si="128"/>
        <v>17.175000000000001</v>
      </c>
      <c r="V784" s="8">
        <f t="shared" si="129"/>
        <v>17.037500000000001</v>
      </c>
    </row>
    <row r="785" spans="1:22" ht="13.5" x14ac:dyDescent="0.25">
      <c r="A785" s="3">
        <f>RSI!A785</f>
        <v>43145</v>
      </c>
      <c r="B785" s="2">
        <f>RSI!B785</f>
        <v>4.7233999999999998</v>
      </c>
      <c r="C785" s="2">
        <f>RSI!I785</f>
        <v>74.139348975212556</v>
      </c>
      <c r="D785" s="2">
        <f>MACD!E785</f>
        <v>-0.12916029836333109</v>
      </c>
      <c r="E785" s="2">
        <f>MACD!F785</f>
        <v>-0.16054602497239853</v>
      </c>
      <c r="F785" s="2">
        <f>'Moving Avg'!D785</f>
        <v>4.5825599999999991</v>
      </c>
      <c r="G785" s="2">
        <f>'Moving Avg'!F785</f>
        <v>4.3816199999999998</v>
      </c>
      <c r="H785" s="2">
        <f>'Moving Avg'!G785</f>
        <v>3.9593099999999999</v>
      </c>
      <c r="I785" s="2">
        <f>'Moving Avg'!H785</f>
        <v>3.4624309999999978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  <c r="M785" s="8">
        <f t="shared" si="120"/>
        <v>0</v>
      </c>
      <c r="N785" s="8">
        <f t="shared" si="121"/>
        <v>0</v>
      </c>
      <c r="O785" s="8">
        <f t="shared" si="122"/>
        <v>50</v>
      </c>
      <c r="P785" s="8">
        <f t="shared" si="123"/>
        <v>100</v>
      </c>
      <c r="Q785" s="9">
        <f t="shared" si="124"/>
        <v>22.5</v>
      </c>
      <c r="R785" s="9">
        <f t="shared" si="125"/>
        <v>42.5</v>
      </c>
      <c r="S785" s="9">
        <f t="shared" si="126"/>
        <v>57.5</v>
      </c>
      <c r="T785" s="9">
        <f t="shared" si="127"/>
        <v>37.5</v>
      </c>
      <c r="U785" s="8">
        <f t="shared" si="128"/>
        <v>40.833333333333336</v>
      </c>
      <c r="V785" s="8">
        <f t="shared" si="129"/>
        <v>40</v>
      </c>
    </row>
    <row r="786" spans="1:22" ht="13.5" x14ac:dyDescent="0.25">
      <c r="A786" s="3">
        <f>RSI!A786</f>
        <v>43146</v>
      </c>
      <c r="B786" s="2">
        <f>RSI!B786</f>
        <v>4.7840999999999996</v>
      </c>
      <c r="C786" s="2">
        <f>RSI!I786</f>
        <v>75.786697149734053</v>
      </c>
      <c r="D786" s="2">
        <f>MACD!E786</f>
        <v>-0.11680719431108599</v>
      </c>
      <c r="E786" s="2">
        <f>MACD!F786</f>
        <v>-0.15179825884013604</v>
      </c>
      <c r="F786" s="2">
        <f>'Moving Avg'!D786</f>
        <v>4.6347599999999991</v>
      </c>
      <c r="G786" s="2">
        <f>'Moving Avg'!F786</f>
        <v>4.4125799999999993</v>
      </c>
      <c r="H786" s="2">
        <f>'Moving Avg'!G786</f>
        <v>3.9787380000000003</v>
      </c>
      <c r="I786" s="2">
        <f>'Moving Avg'!H786</f>
        <v>3.4740049999999987</v>
      </c>
      <c r="J786" s="6" t="str">
        <f>OBV!F786</f>
        <v>BULLISH</v>
      </c>
      <c r="K786" s="6" t="str">
        <f>OBV!G786</f>
        <v>NEUTRAL</v>
      </c>
      <c r="L786" s="6" t="str">
        <f>OBV!H786</f>
        <v>CONFIRMED BULLISH</v>
      </c>
      <c r="M786" s="8">
        <f t="shared" si="120"/>
        <v>0</v>
      </c>
      <c r="N786" s="8">
        <f t="shared" si="121"/>
        <v>0</v>
      </c>
      <c r="O786" s="8">
        <f t="shared" si="122"/>
        <v>50</v>
      </c>
      <c r="P786" s="8">
        <f t="shared" si="123"/>
        <v>83.5</v>
      </c>
      <c r="Q786" s="9">
        <f t="shared" si="124"/>
        <v>20.024999999999999</v>
      </c>
      <c r="R786" s="9">
        <f t="shared" si="125"/>
        <v>38.375</v>
      </c>
      <c r="S786" s="9">
        <f t="shared" si="126"/>
        <v>50.075000000000003</v>
      </c>
      <c r="T786" s="9">
        <f t="shared" si="127"/>
        <v>33.375</v>
      </c>
      <c r="U786" s="8">
        <f t="shared" si="128"/>
        <v>36.158333333333331</v>
      </c>
      <c r="V786" s="8">
        <f t="shared" si="129"/>
        <v>35.462499999999999</v>
      </c>
    </row>
    <row r="787" spans="1:22" ht="13.5" x14ac:dyDescent="0.25">
      <c r="A787" s="3">
        <f>RSI!A787</f>
        <v>43147</v>
      </c>
      <c r="B787" s="2">
        <f>RSI!B787</f>
        <v>4.7355999999999998</v>
      </c>
      <c r="C787" s="2">
        <f>RSI!I787</f>
        <v>71.848466229102783</v>
      </c>
      <c r="D787" s="2">
        <f>MACD!E787</f>
        <v>-9.7194281514471292E-2</v>
      </c>
      <c r="E787" s="2">
        <f>MACD!F787</f>
        <v>-0.14087746337500309</v>
      </c>
      <c r="F787" s="2">
        <f>'Moving Avg'!D787</f>
        <v>4.6882000000000001</v>
      </c>
      <c r="G787" s="2">
        <f>'Moving Avg'!F787</f>
        <v>4.4465799999999991</v>
      </c>
      <c r="H787" s="2">
        <f>'Moving Avg'!G787</f>
        <v>3.9985300000000006</v>
      </c>
      <c r="I787" s="2">
        <f>'Moving Avg'!H787</f>
        <v>3.4851309999999982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  <c r="M787" s="8">
        <f t="shared" si="120"/>
        <v>0</v>
      </c>
      <c r="N787" s="8">
        <f t="shared" si="121"/>
        <v>0</v>
      </c>
      <c r="O787" s="8">
        <f t="shared" si="122"/>
        <v>50</v>
      </c>
      <c r="P787" s="8">
        <f t="shared" si="123"/>
        <v>83.5</v>
      </c>
      <c r="Q787" s="9">
        <f t="shared" si="124"/>
        <v>20.024999999999999</v>
      </c>
      <c r="R787" s="9">
        <f t="shared" si="125"/>
        <v>38.375</v>
      </c>
      <c r="S787" s="9">
        <f t="shared" si="126"/>
        <v>50.075000000000003</v>
      </c>
      <c r="T787" s="9">
        <f t="shared" si="127"/>
        <v>33.375</v>
      </c>
      <c r="U787" s="8">
        <f t="shared" si="128"/>
        <v>36.158333333333331</v>
      </c>
      <c r="V787" s="8">
        <f t="shared" si="129"/>
        <v>35.462499999999999</v>
      </c>
    </row>
    <row r="788" spans="1:22" ht="13.5" x14ac:dyDescent="0.25">
      <c r="A788" s="3">
        <f>RSI!A788</f>
        <v>43150</v>
      </c>
      <c r="B788" s="2">
        <f>RSI!B788</f>
        <v>4.6749000000000001</v>
      </c>
      <c r="C788" s="2">
        <f>RSI!I788</f>
        <v>67.145652964369162</v>
      </c>
      <c r="D788" s="2">
        <f>MACD!E788</f>
        <v>-7.4699899334621733E-2</v>
      </c>
      <c r="E788" s="2">
        <f>MACD!F788</f>
        <v>-0.12764195056692684</v>
      </c>
      <c r="F788" s="2">
        <f>'Moving Avg'!D788</f>
        <v>4.7125000000000004</v>
      </c>
      <c r="G788" s="2">
        <f>'Moving Avg'!F788</f>
        <v>4.4772400000000001</v>
      </c>
      <c r="H788" s="2">
        <f>'Moving Avg'!G788</f>
        <v>4.0178380000000002</v>
      </c>
      <c r="I788" s="2">
        <f>'Moving Avg'!H788</f>
        <v>3.4958949999999986</v>
      </c>
      <c r="J788" s="6" t="str">
        <f>OBV!F788</f>
        <v>BULLISH</v>
      </c>
      <c r="K788" s="6" t="str">
        <f>OBV!G788</f>
        <v>NEUTRAL</v>
      </c>
      <c r="L788" s="6" t="str">
        <f>OBV!H788</f>
        <v>CONFIRMED BULLISH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83.5</v>
      </c>
      <c r="Q788" s="9">
        <f t="shared" si="124"/>
        <v>28.774999999999999</v>
      </c>
      <c r="R788" s="9">
        <f t="shared" si="125"/>
        <v>43.375</v>
      </c>
      <c r="S788" s="9">
        <f t="shared" si="126"/>
        <v>53.825000000000003</v>
      </c>
      <c r="T788" s="9">
        <f t="shared" si="127"/>
        <v>39.625</v>
      </c>
      <c r="U788" s="8">
        <f t="shared" si="128"/>
        <v>41.991666666666667</v>
      </c>
      <c r="V788" s="8">
        <f t="shared" si="129"/>
        <v>41.400000000000006</v>
      </c>
    </row>
    <row r="789" spans="1:22" ht="13.5" x14ac:dyDescent="0.25">
      <c r="A789" s="3">
        <f>RSI!A789</f>
        <v>43151</v>
      </c>
      <c r="B789" s="2">
        <f>RSI!B789</f>
        <v>4.7051999999999996</v>
      </c>
      <c r="C789" s="2">
        <f>RSI!I789</f>
        <v>68.262395349193426</v>
      </c>
      <c r="D789" s="2">
        <f>MACD!E789</f>
        <v>-5.0376381679929416E-2</v>
      </c>
      <c r="E789" s="2">
        <f>MACD!F789</f>
        <v>-0.11218883678952736</v>
      </c>
      <c r="F789" s="2">
        <f>'Moving Avg'!D789</f>
        <v>4.7246399999999991</v>
      </c>
      <c r="G789" s="2">
        <f>'Moving Avg'!F789</f>
        <v>4.5097199999999997</v>
      </c>
      <c r="H789" s="2">
        <f>'Moving Avg'!G789</f>
        <v>4.0372660000000007</v>
      </c>
      <c r="I789" s="2">
        <f>'Moving Avg'!H789</f>
        <v>3.5065169999999983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0"/>
        <v>25</v>
      </c>
      <c r="N789" s="8">
        <f t="shared" si="121"/>
        <v>0</v>
      </c>
      <c r="O789" s="8">
        <f t="shared" si="122"/>
        <v>50</v>
      </c>
      <c r="P789" s="8">
        <f t="shared" si="123"/>
        <v>83.5</v>
      </c>
      <c r="Q789" s="9">
        <f t="shared" si="124"/>
        <v>28.774999999999999</v>
      </c>
      <c r="R789" s="9">
        <f t="shared" si="125"/>
        <v>43.375</v>
      </c>
      <c r="S789" s="9">
        <f t="shared" si="126"/>
        <v>53.825000000000003</v>
      </c>
      <c r="T789" s="9">
        <f t="shared" si="127"/>
        <v>39.625</v>
      </c>
      <c r="U789" s="8">
        <f t="shared" si="128"/>
        <v>41.991666666666667</v>
      </c>
      <c r="V789" s="8">
        <f t="shared" si="129"/>
        <v>41.400000000000006</v>
      </c>
    </row>
    <row r="790" spans="1:22" ht="13.5" x14ac:dyDescent="0.25">
      <c r="A790" s="3">
        <f>RSI!A790</f>
        <v>43152</v>
      </c>
      <c r="B790" s="2">
        <f>RSI!B790</f>
        <v>4.7720000000000002</v>
      </c>
      <c r="C790" s="2">
        <f>RSI!I790</f>
        <v>70.632389571427751</v>
      </c>
      <c r="D790" s="2">
        <f>MACD!E790</f>
        <v>-6.0885005948419391E-2</v>
      </c>
      <c r="E790" s="2">
        <f>MACD!F790</f>
        <v>-0.10192807062130577</v>
      </c>
      <c r="F790" s="2">
        <f>'Moving Avg'!D790</f>
        <v>4.7343599999999997</v>
      </c>
      <c r="G790" s="2">
        <f>'Moving Avg'!F790</f>
        <v>4.5449350000000006</v>
      </c>
      <c r="H790" s="2">
        <f>'Moving Avg'!G790</f>
        <v>4.0586359999999999</v>
      </c>
      <c r="I790" s="2">
        <f>'Moving Avg'!H790</f>
        <v>3.5169744999999981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0</v>
      </c>
      <c r="N790" s="8">
        <f t="shared" si="121"/>
        <v>0</v>
      </c>
      <c r="O790" s="8">
        <f t="shared" si="122"/>
        <v>50</v>
      </c>
      <c r="P790" s="8">
        <f t="shared" si="123"/>
        <v>83.5</v>
      </c>
      <c r="Q790" s="9">
        <f t="shared" si="124"/>
        <v>20.024999999999999</v>
      </c>
      <c r="R790" s="9">
        <f t="shared" si="125"/>
        <v>38.375</v>
      </c>
      <c r="S790" s="9">
        <f t="shared" si="126"/>
        <v>50.075000000000003</v>
      </c>
      <c r="T790" s="9">
        <f t="shared" si="127"/>
        <v>33.375</v>
      </c>
      <c r="U790" s="8">
        <f t="shared" si="128"/>
        <v>36.158333333333331</v>
      </c>
      <c r="V790" s="8">
        <f t="shared" si="129"/>
        <v>35.462499999999999</v>
      </c>
    </row>
    <row r="791" spans="1:22" ht="13.5" x14ac:dyDescent="0.25">
      <c r="A791" s="3">
        <f>RSI!A791</f>
        <v>43153</v>
      </c>
      <c r="B791" s="2">
        <f>RSI!B791</f>
        <v>4.7840999999999996</v>
      </c>
      <c r="C791" s="2">
        <f>RSI!I791</f>
        <v>71.054042051782432</v>
      </c>
      <c r="D791" s="2">
        <f>MACD!E791</f>
        <v>-6.4365153099533501E-2</v>
      </c>
      <c r="E791" s="2">
        <f>MACD!F791</f>
        <v>-9.4415487116951316E-2</v>
      </c>
      <c r="F791" s="2">
        <f>'Moving Avg'!D791</f>
        <v>4.7343599999999997</v>
      </c>
      <c r="G791" s="2">
        <f>'Moving Avg'!F791</f>
        <v>4.5686100000000005</v>
      </c>
      <c r="H791" s="2">
        <f>'Moving Avg'!G791</f>
        <v>4.0814620000000001</v>
      </c>
      <c r="I791" s="2">
        <f>'Moving Avg'!H791</f>
        <v>3.527257999999998</v>
      </c>
      <c r="J791" s="6" t="str">
        <f>OBV!F791</f>
        <v>BULLISH</v>
      </c>
      <c r="K791" s="6" t="str">
        <f>OBV!G791</f>
        <v>NEUTRAL</v>
      </c>
      <c r="L791" s="6" t="str">
        <f>OBV!H791</f>
        <v>NEUTRAL</v>
      </c>
      <c r="M791" s="8">
        <f t="shared" si="120"/>
        <v>0</v>
      </c>
      <c r="N791" s="8">
        <f t="shared" si="121"/>
        <v>0</v>
      </c>
      <c r="O791" s="8">
        <f t="shared" si="122"/>
        <v>50</v>
      </c>
      <c r="P791" s="8">
        <f t="shared" si="123"/>
        <v>49.5</v>
      </c>
      <c r="Q791" s="9">
        <f t="shared" si="124"/>
        <v>14.925000000000001</v>
      </c>
      <c r="R791" s="9">
        <f t="shared" si="125"/>
        <v>29.875</v>
      </c>
      <c r="S791" s="9">
        <f t="shared" si="126"/>
        <v>34.775000000000006</v>
      </c>
      <c r="T791" s="9">
        <f t="shared" si="127"/>
        <v>24.875</v>
      </c>
      <c r="U791" s="8">
        <f t="shared" si="128"/>
        <v>26.525000000000002</v>
      </c>
      <c r="V791" s="8">
        <f t="shared" si="129"/>
        <v>26.112500000000001</v>
      </c>
    </row>
    <row r="792" spans="1:22" ht="13.5" x14ac:dyDescent="0.25">
      <c r="A792" s="3">
        <f>RSI!A792</f>
        <v>43154</v>
      </c>
      <c r="B792" s="2">
        <f>RSI!B792</f>
        <v>4.9298999999999999</v>
      </c>
      <c r="C792" s="2">
        <f>RSI!I792</f>
        <v>75.600064397007998</v>
      </c>
      <c r="D792" s="2">
        <f>MACD!E792</f>
        <v>-8.8548001686878486E-2</v>
      </c>
      <c r="E792" s="2">
        <f>MACD!F792</f>
        <v>-9.3241990030936764E-2</v>
      </c>
      <c r="F792" s="2">
        <f>'Moving Avg'!D792</f>
        <v>4.7732200000000002</v>
      </c>
      <c r="G792" s="2">
        <f>'Moving Avg'!F792</f>
        <v>4.5998800000000006</v>
      </c>
      <c r="H792" s="2">
        <f>'Moving Avg'!G792</f>
        <v>4.1078119999999991</v>
      </c>
      <c r="I792" s="2">
        <f>'Moving Avg'!H792</f>
        <v>3.5384169999999981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  <c r="M792" s="8">
        <f t="shared" si="120"/>
        <v>0</v>
      </c>
      <c r="N792" s="8">
        <f t="shared" si="121"/>
        <v>0</v>
      </c>
      <c r="O792" s="8">
        <f t="shared" si="122"/>
        <v>50</v>
      </c>
      <c r="P792" s="8">
        <f t="shared" si="123"/>
        <v>100</v>
      </c>
      <c r="Q792" s="9">
        <f t="shared" si="124"/>
        <v>22.5</v>
      </c>
      <c r="R792" s="9">
        <f t="shared" si="125"/>
        <v>42.5</v>
      </c>
      <c r="S792" s="9">
        <f t="shared" si="126"/>
        <v>57.5</v>
      </c>
      <c r="T792" s="9">
        <f t="shared" si="127"/>
        <v>37.5</v>
      </c>
      <c r="U792" s="8">
        <f t="shared" si="128"/>
        <v>40.833333333333336</v>
      </c>
      <c r="V792" s="8">
        <f t="shared" si="129"/>
        <v>40</v>
      </c>
    </row>
    <row r="793" spans="1:22" ht="13.5" x14ac:dyDescent="0.25">
      <c r="A793" s="3">
        <f>RSI!A793</f>
        <v>43157</v>
      </c>
      <c r="B793" s="2">
        <f>RSI!B793</f>
        <v>5.0087999999999999</v>
      </c>
      <c r="C793" s="2">
        <f>RSI!I793</f>
        <v>77.646047857799246</v>
      </c>
      <c r="D793" s="2">
        <f>MACD!E793</f>
        <v>-0.10451236452098733</v>
      </c>
      <c r="E793" s="2">
        <f>MACD!F793</f>
        <v>-9.5496064928946883E-2</v>
      </c>
      <c r="F793" s="2">
        <f>'Moving Avg'!D793</f>
        <v>4.84</v>
      </c>
      <c r="G793" s="2">
        <f>'Moving Avg'!F793</f>
        <v>4.6378250000000003</v>
      </c>
      <c r="H793" s="2">
        <f>'Moving Avg'!G793</f>
        <v>4.1359819999999994</v>
      </c>
      <c r="I793" s="2">
        <f>'Moving Avg'!H793</f>
        <v>3.5502639999999985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  <c r="M793" s="8">
        <f t="shared" si="120"/>
        <v>0</v>
      </c>
      <c r="N793" s="8">
        <f t="shared" si="121"/>
        <v>45</v>
      </c>
      <c r="O793" s="8">
        <f t="shared" si="122"/>
        <v>50</v>
      </c>
      <c r="P793" s="8">
        <f t="shared" si="123"/>
        <v>100</v>
      </c>
      <c r="Q793" s="9">
        <f t="shared" si="124"/>
        <v>38.25</v>
      </c>
      <c r="R793" s="9">
        <f t="shared" si="125"/>
        <v>51.5</v>
      </c>
      <c r="S793" s="9">
        <f t="shared" si="126"/>
        <v>64.25</v>
      </c>
      <c r="T793" s="9">
        <f t="shared" si="127"/>
        <v>48.75</v>
      </c>
      <c r="U793" s="8">
        <f t="shared" si="128"/>
        <v>51.333333333333336</v>
      </c>
      <c r="V793" s="8">
        <f t="shared" si="129"/>
        <v>50.6875</v>
      </c>
    </row>
    <row r="794" spans="1:22" ht="13.5" x14ac:dyDescent="0.25">
      <c r="A794" s="3">
        <f>RSI!A794</f>
        <v>43158</v>
      </c>
      <c r="B794" s="2">
        <f>RSI!B794</f>
        <v>5.0148999999999999</v>
      </c>
      <c r="C794" s="2">
        <f>RSI!I794</f>
        <v>77.801030750753711</v>
      </c>
      <c r="D794" s="2">
        <f>MACD!E794</f>
        <v>-0.10745524292923836</v>
      </c>
      <c r="E794" s="2">
        <f>MACD!F794</f>
        <v>-9.7887900529005187E-2</v>
      </c>
      <c r="F794" s="2">
        <f>'Moving Avg'!D794</f>
        <v>4.9019400000000006</v>
      </c>
      <c r="G794" s="2">
        <f>'Moving Avg'!F794</f>
        <v>4.6751649999999998</v>
      </c>
      <c r="H794" s="2">
        <f>'Moving Avg'!G794</f>
        <v>4.1659740000000003</v>
      </c>
      <c r="I794" s="2">
        <f>'Moving Avg'!H794</f>
        <v>3.561847999999999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  <c r="M794" s="8">
        <f t="shared" si="120"/>
        <v>0</v>
      </c>
      <c r="N794" s="8">
        <f t="shared" si="121"/>
        <v>45</v>
      </c>
      <c r="O794" s="8">
        <f t="shared" si="122"/>
        <v>50</v>
      </c>
      <c r="P794" s="8">
        <f t="shared" si="123"/>
        <v>100</v>
      </c>
      <c r="Q794" s="9">
        <f t="shared" si="124"/>
        <v>38.25</v>
      </c>
      <c r="R794" s="9">
        <f t="shared" si="125"/>
        <v>51.5</v>
      </c>
      <c r="S794" s="9">
        <f t="shared" si="126"/>
        <v>64.25</v>
      </c>
      <c r="T794" s="9">
        <f t="shared" si="127"/>
        <v>48.75</v>
      </c>
      <c r="U794" s="8">
        <f t="shared" si="128"/>
        <v>51.333333333333336</v>
      </c>
      <c r="V794" s="8">
        <f t="shared" si="129"/>
        <v>50.6875</v>
      </c>
    </row>
    <row r="795" spans="1:22" ht="13.5" x14ac:dyDescent="0.25">
      <c r="A795" s="3">
        <f>RSI!A795</f>
        <v>43159</v>
      </c>
      <c r="B795" s="2">
        <f>RSI!B795</f>
        <v>4.9663000000000004</v>
      </c>
      <c r="C795" s="2">
        <f>RSI!I795</f>
        <v>73.432751767891148</v>
      </c>
      <c r="D795" s="2">
        <f>MACD!E795</f>
        <v>-9.7018976805456347E-2</v>
      </c>
      <c r="E795" s="2">
        <f>MACD!F795</f>
        <v>-9.7714115784295424E-2</v>
      </c>
      <c r="F795" s="2">
        <f>'Moving Avg'!D795</f>
        <v>4.9408000000000003</v>
      </c>
      <c r="G795" s="2">
        <f>'Moving Avg'!F795</f>
        <v>4.6988450000000004</v>
      </c>
      <c r="H795" s="2">
        <f>'Moving Avg'!G795</f>
        <v>4.1939019999999996</v>
      </c>
      <c r="I795" s="2">
        <f>'Moving Avg'!H795</f>
        <v>3.5734529999999989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0"/>
        <v>0</v>
      </c>
      <c r="N795" s="8">
        <f t="shared" si="121"/>
        <v>0</v>
      </c>
      <c r="O795" s="8">
        <f t="shared" si="122"/>
        <v>50</v>
      </c>
      <c r="P795" s="8">
        <f t="shared" si="123"/>
        <v>100</v>
      </c>
      <c r="Q795" s="9">
        <f t="shared" si="124"/>
        <v>22.5</v>
      </c>
      <c r="R795" s="9">
        <f t="shared" si="125"/>
        <v>42.5</v>
      </c>
      <c r="S795" s="9">
        <f t="shared" si="126"/>
        <v>57.5</v>
      </c>
      <c r="T795" s="9">
        <f t="shared" si="127"/>
        <v>37.5</v>
      </c>
      <c r="U795" s="8">
        <f t="shared" si="128"/>
        <v>40.833333333333336</v>
      </c>
      <c r="V795" s="8">
        <f t="shared" si="129"/>
        <v>40</v>
      </c>
    </row>
    <row r="796" spans="1:22" ht="13.5" x14ac:dyDescent="0.25">
      <c r="A796" s="3">
        <f>RSI!A796</f>
        <v>43160</v>
      </c>
      <c r="B796" s="2">
        <f>RSI!B796</f>
        <v>4.9663000000000004</v>
      </c>
      <c r="C796" s="2">
        <f>RSI!I796</f>
        <v>73.432751767891148</v>
      </c>
      <c r="D796" s="2">
        <f>MACD!E796</f>
        <v>-8.1166415291889393E-2</v>
      </c>
      <c r="E796" s="2">
        <f>MACD!F796</f>
        <v>-9.4404575685814229E-2</v>
      </c>
      <c r="F796" s="2">
        <f>'Moving Avg'!D796</f>
        <v>4.9772400000000001</v>
      </c>
      <c r="G796" s="2">
        <f>'Moving Avg'!F796</f>
        <v>4.7228249999999994</v>
      </c>
      <c r="H796" s="2">
        <f>'Moving Avg'!G796</f>
        <v>4.2219519999999999</v>
      </c>
      <c r="I796" s="2">
        <f>'Moving Avg'!H796</f>
        <v>3.584735499999999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  <c r="M796" s="8">
        <f t="shared" si="120"/>
        <v>0</v>
      </c>
      <c r="N796" s="8">
        <f t="shared" si="121"/>
        <v>0</v>
      </c>
      <c r="O796" s="8">
        <f t="shared" si="122"/>
        <v>50</v>
      </c>
      <c r="P796" s="8">
        <f t="shared" si="123"/>
        <v>100</v>
      </c>
      <c r="Q796" s="9">
        <f t="shared" si="124"/>
        <v>22.5</v>
      </c>
      <c r="R796" s="9">
        <f t="shared" si="125"/>
        <v>42.5</v>
      </c>
      <c r="S796" s="9">
        <f t="shared" si="126"/>
        <v>57.5</v>
      </c>
      <c r="T796" s="9">
        <f t="shared" si="127"/>
        <v>37.5</v>
      </c>
      <c r="U796" s="8">
        <f t="shared" si="128"/>
        <v>40.833333333333336</v>
      </c>
      <c r="V796" s="8">
        <f t="shared" si="129"/>
        <v>40</v>
      </c>
    </row>
    <row r="797" spans="1:22" ht="13.5" x14ac:dyDescent="0.25">
      <c r="A797" s="3">
        <f>RSI!A797</f>
        <v>43161</v>
      </c>
      <c r="B797" s="2">
        <f>RSI!B797</f>
        <v>4.9420000000000002</v>
      </c>
      <c r="C797" s="2">
        <f>RSI!I797</f>
        <v>71.117279818169678</v>
      </c>
      <c r="D797" s="2">
        <f>MACD!E797</f>
        <v>-7.555923558420119E-2</v>
      </c>
      <c r="E797" s="2">
        <f>MACD!F797</f>
        <v>-9.0635507665491638E-2</v>
      </c>
      <c r="F797" s="2">
        <f>'Moving Avg'!D797</f>
        <v>4.97966</v>
      </c>
      <c r="G797" s="2">
        <f>'Moving Avg'!F797</f>
        <v>4.7428600000000003</v>
      </c>
      <c r="H797" s="2">
        <f>'Moving Avg'!G797</f>
        <v>4.2503660000000005</v>
      </c>
      <c r="I797" s="2">
        <f>'Moving Avg'!H797</f>
        <v>3.5959844999999988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  <c r="M797" s="8">
        <f t="shared" si="120"/>
        <v>0</v>
      </c>
      <c r="N797" s="8">
        <f t="shared" si="121"/>
        <v>0</v>
      </c>
      <c r="O797" s="8">
        <f t="shared" si="122"/>
        <v>50</v>
      </c>
      <c r="P797" s="8">
        <f t="shared" si="123"/>
        <v>83.5</v>
      </c>
      <c r="Q797" s="9">
        <f t="shared" si="124"/>
        <v>20.024999999999999</v>
      </c>
      <c r="R797" s="9">
        <f t="shared" si="125"/>
        <v>38.375</v>
      </c>
      <c r="S797" s="9">
        <f t="shared" si="126"/>
        <v>50.075000000000003</v>
      </c>
      <c r="T797" s="9">
        <f t="shared" si="127"/>
        <v>33.375</v>
      </c>
      <c r="U797" s="8">
        <f t="shared" si="128"/>
        <v>36.158333333333331</v>
      </c>
      <c r="V797" s="8">
        <f t="shared" si="129"/>
        <v>35.462499999999999</v>
      </c>
    </row>
    <row r="798" spans="1:22" ht="13.5" x14ac:dyDescent="0.25">
      <c r="A798" s="3">
        <f>RSI!A798</f>
        <v>43164</v>
      </c>
      <c r="B798" s="2">
        <f>RSI!B798</f>
        <v>4.9420000000000002</v>
      </c>
      <c r="C798" s="2">
        <f>RSI!I798</f>
        <v>71.117279818169678</v>
      </c>
      <c r="D798" s="2">
        <f>MACD!E798</f>
        <v>-8.199567045043743E-2</v>
      </c>
      <c r="E798" s="2">
        <f>MACD!F798</f>
        <v>-8.8907540222480805E-2</v>
      </c>
      <c r="F798" s="2">
        <f>'Moving Avg'!D798</f>
        <v>4.9663000000000004</v>
      </c>
      <c r="G798" s="2">
        <f>'Moving Avg'!F798</f>
        <v>4.7616800000000001</v>
      </c>
      <c r="H798" s="2">
        <f>'Moving Avg'!G798</f>
        <v>4.2789000000000001</v>
      </c>
      <c r="I798" s="2">
        <f>'Moving Avg'!H798</f>
        <v>3.6070574999999989</v>
      </c>
      <c r="J798" s="6" t="str">
        <f>OBV!F798</f>
        <v>BULLISH</v>
      </c>
      <c r="K798" s="6" t="str">
        <f>OBV!G798</f>
        <v>NEUTRAL</v>
      </c>
      <c r="L798" s="6" t="str">
        <f>OBV!H798</f>
        <v>BULLISH DIVERGENCE</v>
      </c>
      <c r="M798" s="8">
        <f t="shared" si="120"/>
        <v>0</v>
      </c>
      <c r="N798" s="8">
        <f t="shared" si="121"/>
        <v>0</v>
      </c>
      <c r="O798" s="8">
        <f t="shared" si="122"/>
        <v>50</v>
      </c>
      <c r="P798" s="8">
        <f t="shared" si="123"/>
        <v>66.5</v>
      </c>
      <c r="Q798" s="9">
        <f t="shared" si="124"/>
        <v>17.475000000000001</v>
      </c>
      <c r="R798" s="9">
        <f t="shared" si="125"/>
        <v>34.125</v>
      </c>
      <c r="S798" s="9">
        <f t="shared" si="126"/>
        <v>42.424999999999997</v>
      </c>
      <c r="T798" s="9">
        <f t="shared" si="127"/>
        <v>29.125</v>
      </c>
      <c r="U798" s="8">
        <f t="shared" si="128"/>
        <v>31.341666666666669</v>
      </c>
      <c r="V798" s="8">
        <f t="shared" si="129"/>
        <v>30.787500000000001</v>
      </c>
    </row>
    <row r="799" spans="1:22" ht="13.5" x14ac:dyDescent="0.25">
      <c r="A799" s="3">
        <f>RSI!A799</f>
        <v>43165</v>
      </c>
      <c r="B799" s="2">
        <f>RSI!B799</f>
        <v>4.9724000000000004</v>
      </c>
      <c r="C799" s="2">
        <f>RSI!I799</f>
        <v>72.380842593757393</v>
      </c>
      <c r="D799" s="2">
        <f>MACD!E799</f>
        <v>-8.6738225739363628E-2</v>
      </c>
      <c r="E799" s="2">
        <f>MACD!F799</f>
        <v>-8.8473677325857369E-2</v>
      </c>
      <c r="F799" s="2">
        <f>'Moving Avg'!D799</f>
        <v>4.9578000000000007</v>
      </c>
      <c r="G799" s="2">
        <f>'Moving Avg'!F799</f>
        <v>4.7789850000000005</v>
      </c>
      <c r="H799" s="2">
        <f>'Moving Avg'!G799</f>
        <v>4.3080420000000004</v>
      </c>
      <c r="I799" s="2">
        <f>'Moving Avg'!H799</f>
        <v>3.6183704999999997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0</v>
      </c>
      <c r="N799" s="8">
        <f t="shared" si="121"/>
        <v>0</v>
      </c>
      <c r="O799" s="8">
        <f t="shared" si="122"/>
        <v>50</v>
      </c>
      <c r="P799" s="8">
        <f t="shared" si="123"/>
        <v>16.5</v>
      </c>
      <c r="Q799" s="9">
        <f t="shared" si="124"/>
        <v>9.9749999999999996</v>
      </c>
      <c r="R799" s="9">
        <f t="shared" si="125"/>
        <v>21.625</v>
      </c>
      <c r="S799" s="9">
        <f t="shared" si="126"/>
        <v>19.925000000000001</v>
      </c>
      <c r="T799" s="9">
        <f t="shared" si="127"/>
        <v>16.625</v>
      </c>
      <c r="U799" s="8">
        <f t="shared" si="128"/>
        <v>17.175000000000001</v>
      </c>
      <c r="V799" s="8">
        <f t="shared" si="129"/>
        <v>17.037500000000001</v>
      </c>
    </row>
    <row r="800" spans="1:22" ht="13.5" x14ac:dyDescent="0.25">
      <c r="A800" s="3">
        <f>RSI!A800</f>
        <v>43166</v>
      </c>
      <c r="B800" s="2">
        <f>RSI!B800</f>
        <v>5.0391000000000004</v>
      </c>
      <c r="C800" s="2">
        <f>RSI!I800</f>
        <v>74.96836911660975</v>
      </c>
      <c r="D800" s="2">
        <f>MACD!E800</f>
        <v>-8.7174265059869249E-2</v>
      </c>
      <c r="E800" s="2">
        <f>MACD!F800</f>
        <v>-8.8213794872659748E-2</v>
      </c>
      <c r="F800" s="2">
        <f>'Moving Avg'!D800</f>
        <v>4.9723600000000001</v>
      </c>
      <c r="G800" s="2">
        <f>'Moving Avg'!F800</f>
        <v>4.8075200000000002</v>
      </c>
      <c r="H800" s="2">
        <f>'Moving Avg'!G800</f>
        <v>4.3386400000000007</v>
      </c>
      <c r="I800" s="2">
        <f>'Moving Avg'!H800</f>
        <v>3.630104999999999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  <c r="M800" s="8">
        <f t="shared" si="120"/>
        <v>0</v>
      </c>
      <c r="N800" s="8">
        <f t="shared" si="121"/>
        <v>0</v>
      </c>
      <c r="O800" s="8">
        <f t="shared" si="122"/>
        <v>50</v>
      </c>
      <c r="P800" s="8">
        <f t="shared" si="123"/>
        <v>83.5</v>
      </c>
      <c r="Q800" s="9">
        <f t="shared" si="124"/>
        <v>20.024999999999999</v>
      </c>
      <c r="R800" s="9">
        <f t="shared" si="125"/>
        <v>38.375</v>
      </c>
      <c r="S800" s="9">
        <f t="shared" si="126"/>
        <v>50.075000000000003</v>
      </c>
      <c r="T800" s="9">
        <f t="shared" si="127"/>
        <v>33.375</v>
      </c>
      <c r="U800" s="8">
        <f t="shared" si="128"/>
        <v>36.158333333333331</v>
      </c>
      <c r="V800" s="8">
        <f t="shared" si="129"/>
        <v>35.462499999999999</v>
      </c>
    </row>
    <row r="801" spans="1:22" ht="13.5" x14ac:dyDescent="0.25">
      <c r="A801" s="3">
        <f>RSI!A801</f>
        <v>43167</v>
      </c>
      <c r="B801" s="2">
        <f>RSI!B801</f>
        <v>5.0331000000000001</v>
      </c>
      <c r="C801" s="2">
        <f>RSI!I801</f>
        <v>74.294091472159764</v>
      </c>
      <c r="D801" s="2">
        <f>MACD!E801</f>
        <v>-8.7260344127958689E-2</v>
      </c>
      <c r="E801" s="2">
        <f>MACD!F801</f>
        <v>-8.8023104723719534E-2</v>
      </c>
      <c r="F801" s="2">
        <f>'Moving Avg'!D801</f>
        <v>4.9857200000000006</v>
      </c>
      <c r="G801" s="2">
        <f>'Moving Avg'!F801</f>
        <v>4.8330200000000003</v>
      </c>
      <c r="H801" s="2">
        <f>'Moving Avg'!G801</f>
        <v>4.3691179999999994</v>
      </c>
      <c r="I801" s="2">
        <f>'Moving Avg'!H801</f>
        <v>3.6421024999999996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  <c r="M801" s="8">
        <f t="shared" si="120"/>
        <v>0</v>
      </c>
      <c r="N801" s="8">
        <f t="shared" si="121"/>
        <v>0</v>
      </c>
      <c r="O801" s="8">
        <f t="shared" si="122"/>
        <v>50</v>
      </c>
      <c r="P801" s="8">
        <f t="shared" si="123"/>
        <v>83.5</v>
      </c>
      <c r="Q801" s="9">
        <f t="shared" si="124"/>
        <v>20.024999999999999</v>
      </c>
      <c r="R801" s="9">
        <f t="shared" si="125"/>
        <v>38.375</v>
      </c>
      <c r="S801" s="9">
        <f t="shared" si="126"/>
        <v>50.075000000000003</v>
      </c>
      <c r="T801" s="9">
        <f t="shared" si="127"/>
        <v>33.375</v>
      </c>
      <c r="U801" s="8">
        <f t="shared" si="128"/>
        <v>36.158333333333331</v>
      </c>
      <c r="V801" s="8">
        <f t="shared" si="129"/>
        <v>35.462499999999999</v>
      </c>
    </row>
    <row r="802" spans="1:22" ht="13.5" x14ac:dyDescent="0.25">
      <c r="A802" s="3">
        <f>RSI!A802</f>
        <v>43168</v>
      </c>
      <c r="B802" s="2">
        <f>RSI!B802</f>
        <v>5.0998999999999999</v>
      </c>
      <c r="C802" s="2">
        <f>RSI!I802</f>
        <v>76.796322546280791</v>
      </c>
      <c r="D802" s="2">
        <f>MACD!E802</f>
        <v>-7.1688350872155304E-2</v>
      </c>
      <c r="E802" s="2">
        <f>MACD!F802</f>
        <v>-8.4756153953406688E-2</v>
      </c>
      <c r="F802" s="2">
        <f>'Moving Avg'!D802</f>
        <v>5.0173000000000005</v>
      </c>
      <c r="G802" s="2">
        <f>'Moving Avg'!F802</f>
        <v>4.8645950000000004</v>
      </c>
      <c r="H802" s="2">
        <f>'Moving Avg'!G802</f>
        <v>4.40069</v>
      </c>
      <c r="I802" s="2">
        <f>'Moving Avg'!H802</f>
        <v>3.6544634999999999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0</v>
      </c>
      <c r="N802" s="8">
        <f t="shared" si="121"/>
        <v>0</v>
      </c>
      <c r="O802" s="8">
        <f t="shared" si="122"/>
        <v>50</v>
      </c>
      <c r="P802" s="8">
        <f t="shared" si="123"/>
        <v>83.5</v>
      </c>
      <c r="Q802" s="9">
        <f t="shared" si="124"/>
        <v>20.024999999999999</v>
      </c>
      <c r="R802" s="9">
        <f t="shared" si="125"/>
        <v>38.375</v>
      </c>
      <c r="S802" s="9">
        <f t="shared" si="126"/>
        <v>50.075000000000003</v>
      </c>
      <c r="T802" s="9">
        <f t="shared" si="127"/>
        <v>33.375</v>
      </c>
      <c r="U802" s="8">
        <f t="shared" si="128"/>
        <v>36.158333333333331</v>
      </c>
      <c r="V802" s="8">
        <f t="shared" si="129"/>
        <v>35.462499999999999</v>
      </c>
    </row>
    <row r="803" spans="1:22" ht="13.5" x14ac:dyDescent="0.25">
      <c r="A803" s="3">
        <f>RSI!A803</f>
        <v>43171</v>
      </c>
      <c r="B803" s="2">
        <f>RSI!B803</f>
        <v>5.0755999999999997</v>
      </c>
      <c r="C803" s="2">
        <f>RSI!I803</f>
        <v>73.975368027496231</v>
      </c>
      <c r="D803" s="2">
        <f>MACD!E803</f>
        <v>-4.6669970391144844E-2</v>
      </c>
      <c r="E803" s="2">
        <f>MACD!F803</f>
        <v>-7.7138917240954313E-2</v>
      </c>
      <c r="F803" s="2">
        <f>'Moving Avg'!D803</f>
        <v>5.0440200000000006</v>
      </c>
      <c r="G803" s="2">
        <f>'Moving Avg'!F803</f>
        <v>4.8907049999999996</v>
      </c>
      <c r="H803" s="2">
        <f>'Moving Avg'!G803</f>
        <v>4.4299539999999995</v>
      </c>
      <c r="I803" s="2">
        <f>'Moving Avg'!H803</f>
        <v>3.6664389999999991</v>
      </c>
      <c r="J803" s="6" t="str">
        <f>OBV!F803</f>
        <v>BULLISH</v>
      </c>
      <c r="K803" s="6" t="str">
        <f>OBV!G803</f>
        <v>NEUTRAL</v>
      </c>
      <c r="L803" s="6" t="str">
        <f>OBV!H803</f>
        <v>CONFIRMED BULLISH</v>
      </c>
      <c r="M803" s="8">
        <f t="shared" si="120"/>
        <v>0</v>
      </c>
      <c r="N803" s="8">
        <f t="shared" si="121"/>
        <v>0</v>
      </c>
      <c r="O803" s="8">
        <f t="shared" si="122"/>
        <v>50</v>
      </c>
      <c r="P803" s="8">
        <f t="shared" si="123"/>
        <v>83.5</v>
      </c>
      <c r="Q803" s="9">
        <f t="shared" si="124"/>
        <v>20.024999999999999</v>
      </c>
      <c r="R803" s="9">
        <f t="shared" si="125"/>
        <v>38.375</v>
      </c>
      <c r="S803" s="9">
        <f t="shared" si="126"/>
        <v>50.075000000000003</v>
      </c>
      <c r="T803" s="9">
        <f t="shared" si="127"/>
        <v>33.375</v>
      </c>
      <c r="U803" s="8">
        <f t="shared" si="128"/>
        <v>36.158333333333331</v>
      </c>
      <c r="V803" s="8">
        <f t="shared" si="129"/>
        <v>35.462499999999999</v>
      </c>
    </row>
    <row r="804" spans="1:22" ht="13.5" x14ac:dyDescent="0.25">
      <c r="A804" s="3">
        <f>RSI!A804</f>
        <v>43172</v>
      </c>
      <c r="B804" s="2">
        <f>RSI!B804</f>
        <v>4.9844999999999997</v>
      </c>
      <c r="C804" s="2">
        <f>RSI!I804</f>
        <v>64.421422566620322</v>
      </c>
      <c r="D804" s="2">
        <f>MACD!E804</f>
        <v>-1.961146750270526E-2</v>
      </c>
      <c r="E804" s="2">
        <f>MACD!F804</f>
        <v>-6.56334272933045E-2</v>
      </c>
      <c r="F804" s="2">
        <f>'Moving Avg'!D804</f>
        <v>5.0464400000000005</v>
      </c>
      <c r="G804" s="2">
        <f>'Moving Avg'!F804</f>
        <v>4.907705</v>
      </c>
      <c r="H804" s="2">
        <f>'Moving Avg'!G804</f>
        <v>4.458488</v>
      </c>
      <c r="I804" s="2">
        <f>'Moving Avg'!H804</f>
        <v>3.6781054999999991</v>
      </c>
      <c r="J804" s="6" t="str">
        <f>OBV!F804</f>
        <v>BULLISH</v>
      </c>
      <c r="K804" s="6" t="str">
        <f>OBV!G804</f>
        <v>NEUTRAL</v>
      </c>
      <c r="L804" s="6" t="str">
        <f>OBV!H804</f>
        <v>CONFIRMED BULLISH</v>
      </c>
      <c r="M804" s="8">
        <f t="shared" si="120"/>
        <v>25</v>
      </c>
      <c r="N804" s="8">
        <f t="shared" si="121"/>
        <v>0</v>
      </c>
      <c r="O804" s="8">
        <f t="shared" si="122"/>
        <v>50</v>
      </c>
      <c r="P804" s="8">
        <f t="shared" si="123"/>
        <v>83.5</v>
      </c>
      <c r="Q804" s="9">
        <f t="shared" si="124"/>
        <v>28.774999999999999</v>
      </c>
      <c r="R804" s="9">
        <f t="shared" si="125"/>
        <v>43.375</v>
      </c>
      <c r="S804" s="9">
        <f t="shared" si="126"/>
        <v>53.825000000000003</v>
      </c>
      <c r="T804" s="9">
        <f t="shared" si="127"/>
        <v>39.625</v>
      </c>
      <c r="U804" s="8">
        <f t="shared" si="128"/>
        <v>41.991666666666667</v>
      </c>
      <c r="V804" s="8">
        <f t="shared" si="129"/>
        <v>41.400000000000006</v>
      </c>
    </row>
    <row r="805" spans="1:22" ht="13.5" x14ac:dyDescent="0.25">
      <c r="A805" s="3">
        <f>RSI!A805</f>
        <v>43173</v>
      </c>
      <c r="B805" s="2">
        <f>RSI!B805</f>
        <v>4.9905999999999997</v>
      </c>
      <c r="C805" s="2">
        <f>RSI!I805</f>
        <v>64.749710150089157</v>
      </c>
      <c r="D805" s="2">
        <f>MACD!E805</f>
        <v>-5.7706294276860248E-3</v>
      </c>
      <c r="E805" s="2">
        <f>MACD!F805</f>
        <v>-5.3660867720180805E-2</v>
      </c>
      <c r="F805" s="2">
        <f>'Moving Avg'!D805</f>
        <v>5.03674</v>
      </c>
      <c r="G805" s="2">
        <f>'Moving Avg'!F805</f>
        <v>4.9210650000000005</v>
      </c>
      <c r="H805" s="2">
        <f>'Moving Avg'!G805</f>
        <v>4.4861740000000001</v>
      </c>
      <c r="I805" s="2">
        <f>'Moving Avg'!H805</f>
        <v>3.6898614999999988</v>
      </c>
      <c r="J805" s="6" t="str">
        <f>OBV!F805</f>
        <v>BULLISH</v>
      </c>
      <c r="K805" s="6" t="str">
        <f>OBV!G805</f>
        <v>NEUTRAL</v>
      </c>
      <c r="L805" s="6" t="str">
        <f>OBV!H805</f>
        <v>BULLISH DIVERGENCE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66.5</v>
      </c>
      <c r="Q805" s="9">
        <f t="shared" si="124"/>
        <v>26.225000000000001</v>
      </c>
      <c r="R805" s="9">
        <f t="shared" si="125"/>
        <v>39.125</v>
      </c>
      <c r="S805" s="9">
        <f t="shared" si="126"/>
        <v>46.174999999999997</v>
      </c>
      <c r="T805" s="9">
        <f t="shared" si="127"/>
        <v>35.375</v>
      </c>
      <c r="U805" s="8">
        <f t="shared" si="128"/>
        <v>37.174999999999997</v>
      </c>
      <c r="V805" s="8">
        <f t="shared" si="129"/>
        <v>36.724999999999994</v>
      </c>
    </row>
    <row r="806" spans="1:22" ht="13.5" x14ac:dyDescent="0.25">
      <c r="A806" s="3">
        <f>RSI!A806</f>
        <v>43174</v>
      </c>
      <c r="B806" s="2">
        <f>RSI!B806</f>
        <v>4.9965999999999999</v>
      </c>
      <c r="C806" s="2">
        <f>RSI!I806</f>
        <v>65.090911301611555</v>
      </c>
      <c r="D806" s="2">
        <f>MACD!E806</f>
        <v>4.417726664454058E-3</v>
      </c>
      <c r="E806" s="2">
        <f>MACD!F806</f>
        <v>-4.2045148843253832E-2</v>
      </c>
      <c r="F806" s="2">
        <f>'Moving Avg'!D806</f>
        <v>5.0294400000000001</v>
      </c>
      <c r="G806" s="2">
        <f>'Moving Avg'!F806</f>
        <v>4.9316899999999997</v>
      </c>
      <c r="H806" s="2">
        <f>'Moving Avg'!G806</f>
        <v>4.5120359999999993</v>
      </c>
      <c r="I806" s="2">
        <f>'Moving Avg'!H806</f>
        <v>3.7015884999999984</v>
      </c>
      <c r="J806" s="6" t="str">
        <f>OBV!F806</f>
        <v>BULLISH</v>
      </c>
      <c r="K806" s="6" t="str">
        <f>OBV!G806</f>
        <v>NEUTRAL</v>
      </c>
      <c r="L806" s="6" t="str">
        <f>OBV!H806</f>
        <v>BULLISH DIVERGENCE</v>
      </c>
      <c r="M806" s="8">
        <f t="shared" si="120"/>
        <v>25</v>
      </c>
      <c r="N806" s="8">
        <f t="shared" si="121"/>
        <v>0</v>
      </c>
      <c r="O806" s="8">
        <f t="shared" si="122"/>
        <v>50</v>
      </c>
      <c r="P806" s="8">
        <f t="shared" si="123"/>
        <v>66.5</v>
      </c>
      <c r="Q806" s="9">
        <f t="shared" si="124"/>
        <v>26.225000000000001</v>
      </c>
      <c r="R806" s="9">
        <f t="shared" si="125"/>
        <v>39.125</v>
      </c>
      <c r="S806" s="9">
        <f t="shared" si="126"/>
        <v>46.174999999999997</v>
      </c>
      <c r="T806" s="9">
        <f t="shared" si="127"/>
        <v>35.375</v>
      </c>
      <c r="U806" s="8">
        <f t="shared" si="128"/>
        <v>37.174999999999997</v>
      </c>
      <c r="V806" s="8">
        <f t="shared" si="129"/>
        <v>36.724999999999994</v>
      </c>
    </row>
    <row r="807" spans="1:22" ht="13.5" x14ac:dyDescent="0.25">
      <c r="A807" s="3">
        <f>RSI!A807</f>
        <v>43175</v>
      </c>
      <c r="B807" s="2">
        <f>RSI!B807</f>
        <v>5.0087999999999999</v>
      </c>
      <c r="C807" s="2">
        <f>RSI!I807</f>
        <v>65.815465259130832</v>
      </c>
      <c r="D807" s="2">
        <f>MACD!E807</f>
        <v>7.3622480851964767E-3</v>
      </c>
      <c r="E807" s="2">
        <f>MACD!F807</f>
        <v>-3.216366945756377E-2</v>
      </c>
      <c r="F807" s="2">
        <f>'Moving Avg'!D807</f>
        <v>5.0112199999999998</v>
      </c>
      <c r="G807" s="2">
        <f>'Moving Avg'!F807</f>
        <v>4.9453499999999995</v>
      </c>
      <c r="H807" s="2">
        <f>'Moving Avg'!G807</f>
        <v>4.5371719999999991</v>
      </c>
      <c r="I807" s="2">
        <f>'Moving Avg'!H807</f>
        <v>3.7132884999999987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  <c r="M807" s="8">
        <f t="shared" si="120"/>
        <v>25</v>
      </c>
      <c r="N807" s="8">
        <f t="shared" si="121"/>
        <v>0</v>
      </c>
      <c r="O807" s="8">
        <f t="shared" si="122"/>
        <v>50</v>
      </c>
      <c r="P807" s="8">
        <f t="shared" si="123"/>
        <v>66.5</v>
      </c>
      <c r="Q807" s="9">
        <f t="shared" si="124"/>
        <v>26.225000000000001</v>
      </c>
      <c r="R807" s="9">
        <f t="shared" si="125"/>
        <v>39.125</v>
      </c>
      <c r="S807" s="9">
        <f t="shared" si="126"/>
        <v>46.174999999999997</v>
      </c>
      <c r="T807" s="9">
        <f t="shared" si="127"/>
        <v>35.375</v>
      </c>
      <c r="U807" s="8">
        <f t="shared" si="128"/>
        <v>37.174999999999997</v>
      </c>
      <c r="V807" s="8">
        <f t="shared" si="129"/>
        <v>36.724999999999994</v>
      </c>
    </row>
    <row r="808" spans="1:22" ht="13.5" x14ac:dyDescent="0.25">
      <c r="A808" s="3">
        <f>RSI!A808</f>
        <v>43178</v>
      </c>
      <c r="B808" s="2">
        <f>RSI!B808</f>
        <v>5.0391000000000004</v>
      </c>
      <c r="C808" s="2">
        <f>RSI!I808</f>
        <v>67.61336523280697</v>
      </c>
      <c r="D808" s="2">
        <f>MACD!E808</f>
        <v>6.5796110434961363E-3</v>
      </c>
      <c r="E808" s="2">
        <f>MACD!F808</f>
        <v>-2.441501335735179E-2</v>
      </c>
      <c r="F808" s="2">
        <f>'Moving Avg'!D808</f>
        <v>5.0039199999999999</v>
      </c>
      <c r="G808" s="2">
        <f>'Moving Avg'!F808</f>
        <v>4.9635600000000002</v>
      </c>
      <c r="H808" s="2">
        <f>'Moving Avg'!G808</f>
        <v>4.5621839999999994</v>
      </c>
      <c r="I808" s="2">
        <f>'Moving Avg'!H808</f>
        <v>3.7251399999999983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  <c r="M808" s="8">
        <f t="shared" si="120"/>
        <v>25</v>
      </c>
      <c r="N808" s="8">
        <f t="shared" si="121"/>
        <v>0</v>
      </c>
      <c r="O808" s="8">
        <f t="shared" si="122"/>
        <v>50</v>
      </c>
      <c r="P808" s="8">
        <f t="shared" si="123"/>
        <v>66.5</v>
      </c>
      <c r="Q808" s="9">
        <f t="shared" si="124"/>
        <v>26.225000000000001</v>
      </c>
      <c r="R808" s="9">
        <f t="shared" si="125"/>
        <v>39.125</v>
      </c>
      <c r="S808" s="9">
        <f t="shared" si="126"/>
        <v>46.174999999999997</v>
      </c>
      <c r="T808" s="9">
        <f t="shared" si="127"/>
        <v>35.375</v>
      </c>
      <c r="U808" s="8">
        <f t="shared" si="128"/>
        <v>37.174999999999997</v>
      </c>
      <c r="V808" s="8">
        <f t="shared" si="129"/>
        <v>36.724999999999994</v>
      </c>
    </row>
    <row r="809" spans="1:22" ht="13.5" x14ac:dyDescent="0.25">
      <c r="A809" s="3">
        <f>RSI!A809</f>
        <v>43180</v>
      </c>
      <c r="B809" s="2">
        <f>RSI!B809</f>
        <v>5.0391000000000004</v>
      </c>
      <c r="C809" s="2">
        <f>RSI!I809</f>
        <v>67.61336523280697</v>
      </c>
      <c r="D809" s="2">
        <f>MACD!E809</f>
        <v>9.4618229220104766E-3</v>
      </c>
      <c r="E809" s="2">
        <f>MACD!F809</f>
        <v>-1.7639646101479337E-2</v>
      </c>
      <c r="F809" s="2">
        <f>'Moving Avg'!D809</f>
        <v>5.0148400000000004</v>
      </c>
      <c r="G809" s="2">
        <f>'Moving Avg'!F809</f>
        <v>4.9802549999999997</v>
      </c>
      <c r="H809" s="2">
        <f>'Moving Avg'!G809</f>
        <v>4.5881679999999987</v>
      </c>
      <c r="I809" s="2">
        <f>'Moving Avg'!H809</f>
        <v>3.7369624999999984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83.5</v>
      </c>
      <c r="Q809" s="9">
        <f t="shared" si="124"/>
        <v>28.774999999999999</v>
      </c>
      <c r="R809" s="9">
        <f t="shared" si="125"/>
        <v>43.375</v>
      </c>
      <c r="S809" s="9">
        <f t="shared" si="126"/>
        <v>53.825000000000003</v>
      </c>
      <c r="T809" s="9">
        <f t="shared" si="127"/>
        <v>39.625</v>
      </c>
      <c r="U809" s="8">
        <f t="shared" si="128"/>
        <v>41.991666666666667</v>
      </c>
      <c r="V809" s="8">
        <f t="shared" si="129"/>
        <v>41.400000000000006</v>
      </c>
    </row>
    <row r="810" spans="1:22" ht="13.5" x14ac:dyDescent="0.25">
      <c r="A810" s="3">
        <f>RSI!A810</f>
        <v>43181</v>
      </c>
      <c r="B810" s="2">
        <f>RSI!B810</f>
        <v>5.1605999999999996</v>
      </c>
      <c r="C810" s="2">
        <f>RSI!I810</f>
        <v>73.978071292515324</v>
      </c>
      <c r="D810" s="2">
        <f>MACD!E810</f>
        <v>1.2113563591251264E-2</v>
      </c>
      <c r="E810" s="2">
        <f>MACD!F810</f>
        <v>-1.1689004162933217E-2</v>
      </c>
      <c r="F810" s="2">
        <f>'Moving Avg'!D810</f>
        <v>5.0488400000000002</v>
      </c>
      <c r="G810" s="2">
        <f>'Moving Avg'!F810</f>
        <v>4.9996850000000004</v>
      </c>
      <c r="H810" s="2">
        <f>'Moving Avg'!G810</f>
        <v>4.6173099999999998</v>
      </c>
      <c r="I810" s="2">
        <f>'Moving Avg'!H810</f>
        <v>3.7494509999999988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  <c r="M810" s="8">
        <f t="shared" si="120"/>
        <v>0</v>
      </c>
      <c r="N810" s="8">
        <f t="shared" si="121"/>
        <v>0</v>
      </c>
      <c r="O810" s="8">
        <f t="shared" si="122"/>
        <v>50</v>
      </c>
      <c r="P810" s="8">
        <f t="shared" si="123"/>
        <v>83.5</v>
      </c>
      <c r="Q810" s="9">
        <f t="shared" si="124"/>
        <v>20.024999999999999</v>
      </c>
      <c r="R810" s="9">
        <f t="shared" si="125"/>
        <v>38.375</v>
      </c>
      <c r="S810" s="9">
        <f t="shared" si="126"/>
        <v>50.075000000000003</v>
      </c>
      <c r="T810" s="9">
        <f t="shared" si="127"/>
        <v>33.375</v>
      </c>
      <c r="U810" s="8">
        <f t="shared" si="128"/>
        <v>36.158333333333331</v>
      </c>
      <c r="V810" s="8">
        <f t="shared" si="129"/>
        <v>35.462499999999999</v>
      </c>
    </row>
    <row r="811" spans="1:22" ht="13.5" x14ac:dyDescent="0.25">
      <c r="A811" s="3">
        <f>RSI!A811</f>
        <v>43182</v>
      </c>
      <c r="B811" s="2">
        <f>RSI!B811</f>
        <v>5.3426999999999998</v>
      </c>
      <c r="C811" s="2">
        <f>RSI!I811</f>
        <v>80.244486875202057</v>
      </c>
      <c r="D811" s="2">
        <f>MACD!E811</f>
        <v>-1.7434893156549336E-3</v>
      </c>
      <c r="E811" s="2">
        <f>MACD!F811</f>
        <v>-9.6999011934775607E-3</v>
      </c>
      <c r="F811" s="2">
        <f>'Moving Avg'!D811</f>
        <v>5.1180599999999998</v>
      </c>
      <c r="G811" s="2">
        <f>'Moving Avg'!F811</f>
        <v>5.0276149999999999</v>
      </c>
      <c r="H811" s="2">
        <f>'Moving Avg'!G811</f>
        <v>4.6488799999999992</v>
      </c>
      <c r="I811" s="2">
        <f>'Moving Avg'!H811</f>
        <v>3.7628204999999992</v>
      </c>
      <c r="J811" s="6" t="str">
        <f>OBV!F811</f>
        <v>BULLISH</v>
      </c>
      <c r="K811" s="6" t="str">
        <f>OBV!G811</f>
        <v>STRONG</v>
      </c>
      <c r="L811" s="6" t="str">
        <f>OBV!H811</f>
        <v>CONFIRMED BULLISH</v>
      </c>
      <c r="M811" s="8">
        <f t="shared" si="120"/>
        <v>0</v>
      </c>
      <c r="N811" s="8">
        <f t="shared" si="121"/>
        <v>0</v>
      </c>
      <c r="O811" s="8">
        <f t="shared" si="122"/>
        <v>50</v>
      </c>
      <c r="P811" s="8">
        <f t="shared" si="123"/>
        <v>100</v>
      </c>
      <c r="Q811" s="9">
        <f t="shared" si="124"/>
        <v>22.5</v>
      </c>
      <c r="R811" s="9">
        <f t="shared" si="125"/>
        <v>42.5</v>
      </c>
      <c r="S811" s="9">
        <f t="shared" si="126"/>
        <v>57.5</v>
      </c>
      <c r="T811" s="9">
        <f t="shared" si="127"/>
        <v>37.5</v>
      </c>
      <c r="U811" s="8">
        <f t="shared" si="128"/>
        <v>40.833333333333336</v>
      </c>
      <c r="V811" s="8">
        <f t="shared" si="129"/>
        <v>40</v>
      </c>
    </row>
    <row r="812" spans="1:22" ht="13.5" x14ac:dyDescent="0.25">
      <c r="A812" s="3">
        <f>RSI!A812</f>
        <v>43185</v>
      </c>
      <c r="B812" s="2">
        <f>RSI!B812</f>
        <v>5.4763000000000002</v>
      </c>
      <c r="C812" s="2">
        <f>RSI!I812</f>
        <v>83.402436790015386</v>
      </c>
      <c r="D812" s="2">
        <f>MACD!E812</f>
        <v>-1.5727864222026433E-2</v>
      </c>
      <c r="E812" s="2">
        <f>MACD!F812</f>
        <v>-1.0905493799187335E-2</v>
      </c>
      <c r="F812" s="2">
        <f>'Moving Avg'!D812</f>
        <v>5.2115600000000004</v>
      </c>
      <c r="G812" s="2">
        <f>'Moving Avg'!F812</f>
        <v>5.0549349999999986</v>
      </c>
      <c r="H812" s="2">
        <f>'Moving Avg'!G812</f>
        <v>4.6808160000000001</v>
      </c>
      <c r="I812" s="2">
        <f>'Moving Avg'!H812</f>
        <v>3.7768579999999985</v>
      </c>
      <c r="J812" s="6" t="str">
        <f>OBV!F812</f>
        <v>BULLISH</v>
      </c>
      <c r="K812" s="6" t="str">
        <f>OBV!G812</f>
        <v>STRONG</v>
      </c>
      <c r="L812" s="6" t="str">
        <f>OBV!H812</f>
        <v>CONFIRMED BULLISH</v>
      </c>
      <c r="M812" s="8">
        <f t="shared" si="120"/>
        <v>0</v>
      </c>
      <c r="N812" s="8">
        <f t="shared" si="121"/>
        <v>45</v>
      </c>
      <c r="O812" s="8">
        <f t="shared" si="122"/>
        <v>50</v>
      </c>
      <c r="P812" s="8">
        <f t="shared" si="123"/>
        <v>100</v>
      </c>
      <c r="Q812" s="9">
        <f t="shared" si="124"/>
        <v>38.25</v>
      </c>
      <c r="R812" s="9">
        <f t="shared" si="125"/>
        <v>51.5</v>
      </c>
      <c r="S812" s="9">
        <f t="shared" si="126"/>
        <v>64.25</v>
      </c>
      <c r="T812" s="9">
        <f t="shared" si="127"/>
        <v>48.75</v>
      </c>
      <c r="U812" s="8">
        <f t="shared" si="128"/>
        <v>51.333333333333336</v>
      </c>
      <c r="V812" s="8">
        <f t="shared" si="129"/>
        <v>50.6875</v>
      </c>
    </row>
    <row r="813" spans="1:22" ht="13.5" x14ac:dyDescent="0.25">
      <c r="A813" s="3">
        <f>RSI!A813</f>
        <v>43186</v>
      </c>
      <c r="B813" s="2">
        <f>RSI!B813</f>
        <v>5.3913000000000002</v>
      </c>
      <c r="C813" s="2">
        <f>RSI!I813</f>
        <v>75.16948368701523</v>
      </c>
      <c r="D813" s="2">
        <f>MACD!E813</f>
        <v>-2.8236672319929212E-2</v>
      </c>
      <c r="E813" s="2">
        <f>MACD!F813</f>
        <v>-1.4371729503335711E-2</v>
      </c>
      <c r="F813" s="2">
        <f>'Moving Avg'!D813</f>
        <v>5.2820000000000009</v>
      </c>
      <c r="G813" s="2">
        <f>'Moving Avg'!F813</f>
        <v>5.0740599999999993</v>
      </c>
      <c r="H813" s="2">
        <f>'Moving Avg'!G813</f>
        <v>4.7110519999999987</v>
      </c>
      <c r="I813" s="2">
        <f>'Moving Avg'!H813</f>
        <v>3.790529499999999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  <c r="M813" s="8">
        <f t="shared" si="120"/>
        <v>0</v>
      </c>
      <c r="N813" s="8">
        <f t="shared" si="121"/>
        <v>45</v>
      </c>
      <c r="O813" s="8">
        <f t="shared" si="122"/>
        <v>50</v>
      </c>
      <c r="P813" s="8">
        <f t="shared" si="123"/>
        <v>83.5</v>
      </c>
      <c r="Q813" s="9">
        <f t="shared" si="124"/>
        <v>35.774999999999999</v>
      </c>
      <c r="R813" s="9">
        <f t="shared" si="125"/>
        <v>47.375</v>
      </c>
      <c r="S813" s="9">
        <f t="shared" si="126"/>
        <v>56.825000000000003</v>
      </c>
      <c r="T813" s="9">
        <f t="shared" si="127"/>
        <v>44.625</v>
      </c>
      <c r="U813" s="8">
        <f t="shared" si="128"/>
        <v>46.658333333333339</v>
      </c>
      <c r="V813" s="8">
        <f t="shared" si="129"/>
        <v>46.150000000000006</v>
      </c>
    </row>
    <row r="814" spans="1:22" ht="13.5" x14ac:dyDescent="0.25">
      <c r="A814" s="3">
        <f>RSI!A814</f>
        <v>43187</v>
      </c>
      <c r="B814" s="2">
        <f>RSI!B814</f>
        <v>5.3609</v>
      </c>
      <c r="C814" s="2">
        <f>RSI!I814</f>
        <v>72.416193811788958</v>
      </c>
      <c r="D814" s="2">
        <f>MACD!E814</f>
        <v>-5.3076488666492061E-2</v>
      </c>
      <c r="E814" s="2">
        <f>MACD!F814</f>
        <v>-2.2112681335966982E-2</v>
      </c>
      <c r="F814" s="2">
        <f>'Moving Avg'!D814</f>
        <v>5.3463599999999998</v>
      </c>
      <c r="G814" s="2">
        <f>'Moving Avg'!F814</f>
        <v>5.0913599999999999</v>
      </c>
      <c r="H814" s="2">
        <f>'Moving Avg'!G814</f>
        <v>4.7393439999999991</v>
      </c>
      <c r="I814" s="2">
        <f>'Moving Avg'!H814</f>
        <v>3.8038434999999993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0"/>
        <v>0</v>
      </c>
      <c r="N814" s="8">
        <f t="shared" si="121"/>
        <v>100</v>
      </c>
      <c r="O814" s="8">
        <f t="shared" si="122"/>
        <v>50</v>
      </c>
      <c r="P814" s="8">
        <f t="shared" si="123"/>
        <v>83.5</v>
      </c>
      <c r="Q814" s="9">
        <f t="shared" si="124"/>
        <v>55.024999999999999</v>
      </c>
      <c r="R814" s="9">
        <f t="shared" si="125"/>
        <v>58.375</v>
      </c>
      <c r="S814" s="9">
        <f t="shared" si="126"/>
        <v>65.075000000000003</v>
      </c>
      <c r="T814" s="9">
        <f t="shared" si="127"/>
        <v>58.375</v>
      </c>
      <c r="U814" s="8">
        <f t="shared" si="128"/>
        <v>59.491666666666674</v>
      </c>
      <c r="V814" s="8">
        <f t="shared" si="129"/>
        <v>59.212500000000006</v>
      </c>
    </row>
    <row r="815" spans="1:22" ht="13.5" x14ac:dyDescent="0.25">
      <c r="A815" s="3">
        <f>RSI!A815</f>
        <v>43188</v>
      </c>
      <c r="B815" s="2">
        <f>RSI!B815</f>
        <v>5.282</v>
      </c>
      <c r="C815" s="2">
        <f>RSI!I815</f>
        <v>65.691006435603938</v>
      </c>
      <c r="D815" s="2">
        <f>MACD!E815</f>
        <v>-6.9439575676859988E-2</v>
      </c>
      <c r="E815" s="2">
        <f>MACD!F815</f>
        <v>-3.157806020414558E-2</v>
      </c>
      <c r="F815" s="2">
        <f>'Moving Avg'!D815</f>
        <v>5.3706399999999999</v>
      </c>
      <c r="G815" s="2">
        <f>'Moving Avg'!F815</f>
        <v>5.107145</v>
      </c>
      <c r="H815" s="2">
        <f>'Moving Avg'!G815</f>
        <v>4.7630219999999994</v>
      </c>
      <c r="I815" s="2">
        <f>'Moving Avg'!H815</f>
        <v>3.8164694999999993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0"/>
        <v>25</v>
      </c>
      <c r="N815" s="8">
        <f t="shared" si="121"/>
        <v>100</v>
      </c>
      <c r="O815" s="8">
        <f t="shared" si="122"/>
        <v>50</v>
      </c>
      <c r="P815" s="8">
        <f t="shared" si="123"/>
        <v>83.5</v>
      </c>
      <c r="Q815" s="9">
        <f t="shared" si="124"/>
        <v>63.774999999999999</v>
      </c>
      <c r="R815" s="9">
        <f t="shared" si="125"/>
        <v>63.375</v>
      </c>
      <c r="S815" s="9">
        <f t="shared" si="126"/>
        <v>68.825000000000003</v>
      </c>
      <c r="T815" s="9">
        <f t="shared" si="127"/>
        <v>64.625</v>
      </c>
      <c r="U815" s="8">
        <f t="shared" si="128"/>
        <v>65.325000000000003</v>
      </c>
      <c r="V815" s="8">
        <f t="shared" si="129"/>
        <v>65.150000000000006</v>
      </c>
    </row>
    <row r="816" spans="1:22" ht="13.5" x14ac:dyDescent="0.25">
      <c r="A816" s="3">
        <f>RSI!A816</f>
        <v>43189</v>
      </c>
      <c r="B816" s="2">
        <f>RSI!B816</f>
        <v>5.3305999999999996</v>
      </c>
      <c r="C816" s="2">
        <f>RSI!I816</f>
        <v>67.68194500292725</v>
      </c>
      <c r="D816" s="2">
        <f>MACD!E816</f>
        <v>-8.7466044694362921E-2</v>
      </c>
      <c r="E816" s="2">
        <f>MACD!F816</f>
        <v>-4.2755657102189051E-2</v>
      </c>
      <c r="F816" s="2">
        <f>'Moving Avg'!D816</f>
        <v>5.36822</v>
      </c>
      <c r="G816" s="2">
        <f>'Moving Avg'!F816</f>
        <v>5.1253599999999997</v>
      </c>
      <c r="H816" s="2">
        <f>'Moving Avg'!G816</f>
        <v>4.7863359999999986</v>
      </c>
      <c r="I816" s="2">
        <f>'Moving Avg'!H816</f>
        <v>3.8293974999999993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0"/>
        <v>25</v>
      </c>
      <c r="N816" s="8">
        <f t="shared" si="121"/>
        <v>100</v>
      </c>
      <c r="O816" s="8">
        <f t="shared" si="122"/>
        <v>50</v>
      </c>
      <c r="P816" s="8">
        <f t="shared" si="123"/>
        <v>16.5</v>
      </c>
      <c r="Q816" s="9">
        <f t="shared" si="124"/>
        <v>53.725000000000001</v>
      </c>
      <c r="R816" s="9">
        <f t="shared" si="125"/>
        <v>46.625</v>
      </c>
      <c r="S816" s="9">
        <f t="shared" si="126"/>
        <v>38.674999999999997</v>
      </c>
      <c r="T816" s="9">
        <f t="shared" si="127"/>
        <v>47.875</v>
      </c>
      <c r="U816" s="8">
        <f t="shared" si="128"/>
        <v>46.341666666666661</v>
      </c>
      <c r="V816" s="8">
        <f t="shared" si="129"/>
        <v>46.724999999999994</v>
      </c>
    </row>
    <row r="817" spans="1:22" ht="13.5" x14ac:dyDescent="0.25">
      <c r="A817" s="3">
        <f>RSI!A817</f>
        <v>43192</v>
      </c>
      <c r="B817" s="2">
        <f>RSI!B817</f>
        <v>5.282</v>
      </c>
      <c r="C817" s="2">
        <f>RSI!I817</f>
        <v>63.701046269876805</v>
      </c>
      <c r="D817" s="2">
        <f>MACD!E817</f>
        <v>-9.8921927318396996E-2</v>
      </c>
      <c r="E817" s="2">
        <f>MACD!F817</f>
        <v>-5.3988911145430647E-2</v>
      </c>
      <c r="F817" s="2">
        <f>'Moving Avg'!D817</f>
        <v>5.3293599999999994</v>
      </c>
      <c r="G817" s="2">
        <f>'Moving Avg'!F817</f>
        <v>5.1423599999999992</v>
      </c>
      <c r="H817" s="2">
        <f>'Moving Avg'!G817</f>
        <v>4.8108639999999996</v>
      </c>
      <c r="I817" s="2">
        <f>'Moving Avg'!H817</f>
        <v>3.8419354999999999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  <c r="M817" s="8">
        <f t="shared" si="120"/>
        <v>25</v>
      </c>
      <c r="N817" s="8">
        <f t="shared" si="121"/>
        <v>100</v>
      </c>
      <c r="O817" s="8">
        <f t="shared" si="122"/>
        <v>50</v>
      </c>
      <c r="P817" s="8">
        <f t="shared" si="123"/>
        <v>16.5</v>
      </c>
      <c r="Q817" s="9">
        <f t="shared" si="124"/>
        <v>53.725000000000001</v>
      </c>
      <c r="R817" s="9">
        <f t="shared" si="125"/>
        <v>46.625</v>
      </c>
      <c r="S817" s="9">
        <f t="shared" si="126"/>
        <v>38.674999999999997</v>
      </c>
      <c r="T817" s="9">
        <f t="shared" si="127"/>
        <v>47.875</v>
      </c>
      <c r="U817" s="8">
        <f t="shared" si="128"/>
        <v>46.341666666666661</v>
      </c>
      <c r="V817" s="8">
        <f t="shared" si="129"/>
        <v>46.724999999999994</v>
      </c>
    </row>
    <row r="818" spans="1:22" ht="13.5" x14ac:dyDescent="0.25">
      <c r="A818" s="3">
        <f>RSI!A818</f>
        <v>43193</v>
      </c>
      <c r="B818" s="2">
        <f>RSI!B818</f>
        <v>5.4398</v>
      </c>
      <c r="C818" s="2">
        <f>RSI!I818</f>
        <v>69.893041300531351</v>
      </c>
      <c r="D818" s="2">
        <f>MACD!E818</f>
        <v>-0.11691075926237371</v>
      </c>
      <c r="E818" s="2">
        <f>MACD!F818</f>
        <v>-6.6573280768819271E-2</v>
      </c>
      <c r="F818" s="2">
        <f>'Moving Avg'!D818</f>
        <v>5.3390600000000008</v>
      </c>
      <c r="G818" s="2">
        <f>'Moving Avg'!F818</f>
        <v>5.1672500000000001</v>
      </c>
      <c r="H818" s="2">
        <f>'Moving Avg'!G818</f>
        <v>4.8384259999999992</v>
      </c>
      <c r="I818" s="2">
        <f>'Moving Avg'!H818</f>
        <v>3.8552919999999999</v>
      </c>
      <c r="J818" s="6" t="str">
        <f>OBV!F818</f>
        <v>BEARISH</v>
      </c>
      <c r="K818" s="6" t="str">
        <f>OBV!G818</f>
        <v>NEUTRAL</v>
      </c>
      <c r="L818" s="6" t="str">
        <f>OBV!H818</f>
        <v>BEARISH DIVERGENCE</v>
      </c>
      <c r="M818" s="8">
        <f t="shared" si="120"/>
        <v>25</v>
      </c>
      <c r="N818" s="8">
        <f t="shared" si="121"/>
        <v>100</v>
      </c>
      <c r="O818" s="8">
        <f t="shared" si="122"/>
        <v>50</v>
      </c>
      <c r="P818" s="8">
        <f t="shared" si="123"/>
        <v>16.5</v>
      </c>
      <c r="Q818" s="9">
        <f t="shared" si="124"/>
        <v>53.725000000000001</v>
      </c>
      <c r="R818" s="9">
        <f t="shared" si="125"/>
        <v>46.625</v>
      </c>
      <c r="S818" s="9">
        <f t="shared" si="126"/>
        <v>38.674999999999997</v>
      </c>
      <c r="T818" s="9">
        <f t="shared" si="127"/>
        <v>47.875</v>
      </c>
      <c r="U818" s="8">
        <f t="shared" si="128"/>
        <v>46.341666666666661</v>
      </c>
      <c r="V818" s="8">
        <f t="shared" si="129"/>
        <v>46.724999999999994</v>
      </c>
    </row>
    <row r="819" spans="1:22" ht="13.5" x14ac:dyDescent="0.25">
      <c r="A819" s="3">
        <f>RSI!A819</f>
        <v>43194</v>
      </c>
      <c r="B819" s="2">
        <f>RSI!B819</f>
        <v>5.3487999999999998</v>
      </c>
      <c r="C819" s="2">
        <f>RSI!I819</f>
        <v>63.197921342904841</v>
      </c>
      <c r="D819" s="2">
        <f>MACD!E819</f>
        <v>-0.1274978981442656</v>
      </c>
      <c r="E819" s="2">
        <f>MACD!F819</f>
        <v>-7.8758204243908544E-2</v>
      </c>
      <c r="F819" s="2">
        <f>'Moving Avg'!D819</f>
        <v>5.3366400000000009</v>
      </c>
      <c r="G819" s="2">
        <f>'Moving Avg'!F819</f>
        <v>5.18607</v>
      </c>
      <c r="H819" s="2">
        <f>'Moving Avg'!G819</f>
        <v>4.8642899999999996</v>
      </c>
      <c r="I819" s="2">
        <f>'Moving Avg'!H819</f>
        <v>3.8680175000000001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  <c r="M819" s="8">
        <f t="shared" si="120"/>
        <v>25</v>
      </c>
      <c r="N819" s="8">
        <f t="shared" si="121"/>
        <v>100</v>
      </c>
      <c r="O819" s="8">
        <f t="shared" si="122"/>
        <v>50</v>
      </c>
      <c r="P819" s="8">
        <f t="shared" si="123"/>
        <v>16.5</v>
      </c>
      <c r="Q819" s="9">
        <f t="shared" si="124"/>
        <v>53.725000000000001</v>
      </c>
      <c r="R819" s="9">
        <f t="shared" si="125"/>
        <v>46.625</v>
      </c>
      <c r="S819" s="9">
        <f t="shared" si="126"/>
        <v>38.674999999999997</v>
      </c>
      <c r="T819" s="9">
        <f t="shared" si="127"/>
        <v>47.875</v>
      </c>
      <c r="U819" s="8">
        <f t="shared" si="128"/>
        <v>46.341666666666661</v>
      </c>
      <c r="V819" s="8">
        <f t="shared" si="129"/>
        <v>46.724999999999994</v>
      </c>
    </row>
    <row r="820" spans="1:22" ht="13.5" x14ac:dyDescent="0.25">
      <c r="A820" s="3">
        <f>RSI!A820</f>
        <v>43195</v>
      </c>
      <c r="B820" s="2">
        <f>RSI!B820</f>
        <v>5.2881</v>
      </c>
      <c r="C820" s="2">
        <f>RSI!I820</f>
        <v>59.129195947291478</v>
      </c>
      <c r="D820" s="2">
        <f>MACD!E820</f>
        <v>-0.1146804383150446</v>
      </c>
      <c r="E820" s="2">
        <f>MACD!F820</f>
        <v>-8.5942651058135755E-2</v>
      </c>
      <c r="F820" s="2">
        <f>'Moving Avg'!D820</f>
        <v>5.33786</v>
      </c>
      <c r="G820" s="2">
        <f>'Moving Avg'!F820</f>
        <v>5.1985200000000003</v>
      </c>
      <c r="H820" s="2">
        <f>'Moving Avg'!G820</f>
        <v>4.8886979999999998</v>
      </c>
      <c r="I820" s="2">
        <f>'Moving Avg'!H820</f>
        <v>3.8802344999999998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  <c r="M820" s="8">
        <f t="shared" si="120"/>
        <v>25</v>
      </c>
      <c r="N820" s="8">
        <f t="shared" si="121"/>
        <v>100</v>
      </c>
      <c r="O820" s="8">
        <f t="shared" si="122"/>
        <v>50</v>
      </c>
      <c r="P820" s="8">
        <f t="shared" si="123"/>
        <v>83.5</v>
      </c>
      <c r="Q820" s="9">
        <f t="shared" si="124"/>
        <v>63.774999999999999</v>
      </c>
      <c r="R820" s="9">
        <f t="shared" si="125"/>
        <v>63.375</v>
      </c>
      <c r="S820" s="9">
        <f t="shared" si="126"/>
        <v>68.825000000000003</v>
      </c>
      <c r="T820" s="9">
        <f t="shared" si="127"/>
        <v>64.625</v>
      </c>
      <c r="U820" s="8">
        <f t="shared" si="128"/>
        <v>65.325000000000003</v>
      </c>
      <c r="V820" s="8">
        <f t="shared" si="129"/>
        <v>65.150000000000006</v>
      </c>
    </row>
    <row r="821" spans="1:22" ht="13.5" x14ac:dyDescent="0.25">
      <c r="A821" s="3">
        <f>RSI!A821</f>
        <v>43196</v>
      </c>
      <c r="B821" s="2">
        <f>RSI!B821</f>
        <v>5.3365999999999998</v>
      </c>
      <c r="C821" s="2">
        <f>RSI!I821</f>
        <v>61.274507007298794</v>
      </c>
      <c r="D821" s="2">
        <f>MACD!E821</f>
        <v>-8.0361568781436965E-2</v>
      </c>
      <c r="E821" s="2">
        <f>MACD!F821</f>
        <v>-8.4826434602796E-2</v>
      </c>
      <c r="F821" s="2">
        <f>'Moving Avg'!D821</f>
        <v>5.3390599999999999</v>
      </c>
      <c r="G821" s="2">
        <f>'Moving Avg'!F821</f>
        <v>5.2136950000000004</v>
      </c>
      <c r="H821" s="2">
        <f>'Moving Avg'!G821</f>
        <v>4.9092180000000001</v>
      </c>
      <c r="I821" s="2">
        <f>'Moving Avg'!H821</f>
        <v>3.8921364999999999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83.5</v>
      </c>
      <c r="Q821" s="9">
        <f t="shared" si="124"/>
        <v>28.774999999999999</v>
      </c>
      <c r="R821" s="9">
        <f t="shared" si="125"/>
        <v>43.375</v>
      </c>
      <c r="S821" s="9">
        <f t="shared" si="126"/>
        <v>53.825000000000003</v>
      </c>
      <c r="T821" s="9">
        <f t="shared" si="127"/>
        <v>39.625</v>
      </c>
      <c r="U821" s="8">
        <f t="shared" si="128"/>
        <v>41.991666666666667</v>
      </c>
      <c r="V821" s="8">
        <f t="shared" si="129"/>
        <v>41.400000000000006</v>
      </c>
    </row>
    <row r="822" spans="1:22" ht="13.5" x14ac:dyDescent="0.25">
      <c r="A822" s="3">
        <f>RSI!A822</f>
        <v>43200</v>
      </c>
      <c r="B822" s="2">
        <f>RSI!B822</f>
        <v>5.1848999999999998</v>
      </c>
      <c r="C822" s="2">
        <f>RSI!I822</f>
        <v>52.068331018526997</v>
      </c>
      <c r="D822" s="2">
        <f>MACD!E822</f>
        <v>-2.0697365371557197E-2</v>
      </c>
      <c r="E822" s="2">
        <f>MACD!F822</f>
        <v>-7.2000620756548242E-2</v>
      </c>
      <c r="F822" s="2">
        <f>'Moving Avg'!D822</f>
        <v>5.3196399999999997</v>
      </c>
      <c r="G822" s="2">
        <f>'Moving Avg'!F822</f>
        <v>5.2179450000000012</v>
      </c>
      <c r="H822" s="2">
        <f>'Moving Avg'!G822</f>
        <v>4.9268260000000001</v>
      </c>
      <c r="I822" s="2">
        <f>'Moving Avg'!H822</f>
        <v>3.9028399999999994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66.5</v>
      </c>
      <c r="Q822" s="9">
        <f t="shared" si="124"/>
        <v>26.225000000000001</v>
      </c>
      <c r="R822" s="9">
        <f t="shared" si="125"/>
        <v>39.125</v>
      </c>
      <c r="S822" s="9">
        <f t="shared" si="126"/>
        <v>46.174999999999997</v>
      </c>
      <c r="T822" s="9">
        <f t="shared" si="127"/>
        <v>35.375</v>
      </c>
      <c r="U822" s="8">
        <f t="shared" si="128"/>
        <v>37.174999999999997</v>
      </c>
      <c r="V822" s="8">
        <f t="shared" si="129"/>
        <v>36.724999999999994</v>
      </c>
    </row>
    <row r="823" spans="1:22" ht="13.5" x14ac:dyDescent="0.25">
      <c r="A823" s="3">
        <f>RSI!A823</f>
        <v>43201</v>
      </c>
      <c r="B823" s="2">
        <f>RSI!B823</f>
        <v>5.1181000000000001</v>
      </c>
      <c r="C823" s="2">
        <f>RSI!I823</f>
        <v>48.605283188436566</v>
      </c>
      <c r="D823" s="2">
        <f>MACD!E823</f>
        <v>2.1475983344120486E-2</v>
      </c>
      <c r="E823" s="2">
        <f>MACD!F823</f>
        <v>-5.3305299936414502E-2</v>
      </c>
      <c r="F823" s="2">
        <f>'Moving Avg'!D823</f>
        <v>5.2553000000000001</v>
      </c>
      <c r="G823" s="2">
        <f>'Moving Avg'!F823</f>
        <v>5.2200700000000007</v>
      </c>
      <c r="H823" s="2">
        <f>'Moving Avg'!G823</f>
        <v>4.9441900000000008</v>
      </c>
      <c r="I823" s="2">
        <f>'Moving Avg'!H823</f>
        <v>3.9125939999999999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0"/>
        <v>25</v>
      </c>
      <c r="N823" s="8">
        <f t="shared" si="121"/>
        <v>0</v>
      </c>
      <c r="O823" s="8">
        <f t="shared" si="122"/>
        <v>50</v>
      </c>
      <c r="P823" s="8">
        <f t="shared" si="123"/>
        <v>16.5</v>
      </c>
      <c r="Q823" s="9">
        <f t="shared" si="124"/>
        <v>18.725000000000001</v>
      </c>
      <c r="R823" s="9">
        <f t="shared" si="125"/>
        <v>26.625</v>
      </c>
      <c r="S823" s="9">
        <f t="shared" si="126"/>
        <v>23.675000000000001</v>
      </c>
      <c r="T823" s="9">
        <f t="shared" si="127"/>
        <v>22.875</v>
      </c>
      <c r="U823" s="8">
        <f t="shared" si="128"/>
        <v>23.008333333333336</v>
      </c>
      <c r="V823" s="8">
        <f t="shared" si="129"/>
        <v>22.975000000000001</v>
      </c>
    </row>
    <row r="824" spans="1:22" ht="13.5" x14ac:dyDescent="0.25">
      <c r="A824" s="3">
        <f>RSI!A824</f>
        <v>43202</v>
      </c>
      <c r="B824" s="2">
        <f>RSI!B824</f>
        <v>5.2152000000000003</v>
      </c>
      <c r="C824" s="2">
        <f>RSI!I824</f>
        <v>53.451652958883002</v>
      </c>
      <c r="D824" s="2">
        <f>MACD!E824</f>
        <v>4.55169148638781E-2</v>
      </c>
      <c r="E824" s="2">
        <f>MACD!F824</f>
        <v>-3.354085697635599E-2</v>
      </c>
      <c r="F824" s="2">
        <f>'Moving Avg'!D824</f>
        <v>5.22858</v>
      </c>
      <c r="G824" s="2">
        <f>'Moving Avg'!F824</f>
        <v>5.2316050000000001</v>
      </c>
      <c r="H824" s="2">
        <f>'Moving Avg'!G824</f>
        <v>4.9631320000000008</v>
      </c>
      <c r="I824" s="2">
        <f>'Moving Avg'!H824</f>
        <v>3.9226864999999997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25</v>
      </c>
      <c r="N824" s="8">
        <f t="shared" si="121"/>
        <v>0</v>
      </c>
      <c r="O824" s="8">
        <f t="shared" si="122"/>
        <v>50</v>
      </c>
      <c r="P824" s="8">
        <f t="shared" si="123"/>
        <v>16.5</v>
      </c>
      <c r="Q824" s="9">
        <f t="shared" si="124"/>
        <v>18.725000000000001</v>
      </c>
      <c r="R824" s="9">
        <f t="shared" si="125"/>
        <v>26.625</v>
      </c>
      <c r="S824" s="9">
        <f t="shared" si="126"/>
        <v>23.675000000000001</v>
      </c>
      <c r="T824" s="9">
        <f t="shared" si="127"/>
        <v>22.875</v>
      </c>
      <c r="U824" s="8">
        <f t="shared" si="128"/>
        <v>23.008333333333336</v>
      </c>
      <c r="V824" s="8">
        <f t="shared" si="129"/>
        <v>22.975000000000001</v>
      </c>
    </row>
    <row r="825" spans="1:22" ht="13.5" x14ac:dyDescent="0.25">
      <c r="A825" s="3">
        <f>RSI!A825</f>
        <v>43203</v>
      </c>
      <c r="B825" s="2">
        <f>RSI!B825</f>
        <v>5.4156000000000004</v>
      </c>
      <c r="C825" s="2">
        <f>RSI!I825</f>
        <v>61.517109037531604</v>
      </c>
      <c r="D825" s="2">
        <f>MACD!E825</f>
        <v>3.8511184118801722E-2</v>
      </c>
      <c r="E825" s="2">
        <f>MACD!F825</f>
        <v>-1.9130448757324447E-2</v>
      </c>
      <c r="F825" s="2">
        <f>'Moving Avg'!D825</f>
        <v>5.2540800000000001</v>
      </c>
      <c r="G825" s="2">
        <f>'Moving Avg'!F825</f>
        <v>5.2528550000000003</v>
      </c>
      <c r="H825" s="2">
        <f>'Moving Avg'!G825</f>
        <v>4.9815900000000006</v>
      </c>
      <c r="I825" s="2">
        <f>'Moving Avg'!H825</f>
        <v>3.9341919999999999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0</v>
      </c>
      <c r="O825" s="8">
        <f t="shared" si="122"/>
        <v>50</v>
      </c>
      <c r="P825" s="8">
        <f t="shared" si="123"/>
        <v>83.5</v>
      </c>
      <c r="Q825" s="9">
        <f t="shared" si="124"/>
        <v>28.774999999999999</v>
      </c>
      <c r="R825" s="9">
        <f t="shared" si="125"/>
        <v>43.375</v>
      </c>
      <c r="S825" s="9">
        <f t="shared" si="126"/>
        <v>53.825000000000003</v>
      </c>
      <c r="T825" s="9">
        <f t="shared" si="127"/>
        <v>39.625</v>
      </c>
      <c r="U825" s="8">
        <f t="shared" si="128"/>
        <v>41.991666666666667</v>
      </c>
      <c r="V825" s="8">
        <f t="shared" si="129"/>
        <v>41.400000000000006</v>
      </c>
    </row>
    <row r="826" spans="1:22" ht="13.5" x14ac:dyDescent="0.25">
      <c r="A826" s="3">
        <f>RSI!A826</f>
        <v>43206</v>
      </c>
      <c r="B826" s="2">
        <f>RSI!B826</f>
        <v>5.3002000000000002</v>
      </c>
      <c r="C826" s="2">
        <f>RSI!I826</f>
        <v>55.54829342547152</v>
      </c>
      <c r="D826" s="2">
        <f>MACD!E826</f>
        <v>4.7086053943954376E-2</v>
      </c>
      <c r="E826" s="2">
        <f>MACD!F826</f>
        <v>-5.8871482170686842E-3</v>
      </c>
      <c r="F826" s="2">
        <f>'Moving Avg'!D826</f>
        <v>5.2468000000000004</v>
      </c>
      <c r="G826" s="2">
        <f>'Moving Avg'!F826</f>
        <v>5.2680350000000002</v>
      </c>
      <c r="H826" s="2">
        <f>'Moving Avg'!G826</f>
        <v>4.9978600000000002</v>
      </c>
      <c r="I826" s="2">
        <f>'Moving Avg'!H826</f>
        <v>3.9449150000000004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0</v>
      </c>
      <c r="O826" s="8">
        <f t="shared" si="122"/>
        <v>50</v>
      </c>
      <c r="P826" s="8">
        <f t="shared" si="123"/>
        <v>16.5</v>
      </c>
      <c r="Q826" s="9">
        <f t="shared" si="124"/>
        <v>18.725000000000001</v>
      </c>
      <c r="R826" s="9">
        <f t="shared" si="125"/>
        <v>26.625</v>
      </c>
      <c r="S826" s="9">
        <f t="shared" si="126"/>
        <v>23.675000000000001</v>
      </c>
      <c r="T826" s="9">
        <f t="shared" si="127"/>
        <v>22.875</v>
      </c>
      <c r="U826" s="8">
        <f t="shared" si="128"/>
        <v>23.008333333333336</v>
      </c>
      <c r="V826" s="8">
        <f t="shared" si="129"/>
        <v>22.975000000000001</v>
      </c>
    </row>
    <row r="827" spans="1:22" ht="13.5" x14ac:dyDescent="0.25">
      <c r="A827" s="3">
        <f>RSI!A827</f>
        <v>43207</v>
      </c>
      <c r="B827" s="2">
        <f>RSI!B827</f>
        <v>5.3426999999999998</v>
      </c>
      <c r="C827" s="2">
        <f>RSI!I827</f>
        <v>57.195505153665991</v>
      </c>
      <c r="D827" s="2">
        <f>MACD!E827</f>
        <v>4.2989031112448117E-2</v>
      </c>
      <c r="E827" s="2">
        <f>MACD!F827</f>
        <v>3.8880876488346754E-3</v>
      </c>
      <c r="F827" s="2">
        <f>'Moving Avg'!D827</f>
        <v>5.2783600000000011</v>
      </c>
      <c r="G827" s="2">
        <f>'Moving Avg'!F827</f>
        <v>5.2847299999999988</v>
      </c>
      <c r="H827" s="2">
        <f>'Moving Avg'!G827</f>
        <v>5.0138880000000015</v>
      </c>
      <c r="I827" s="2">
        <f>'Moving Avg'!H827</f>
        <v>3.955880000000001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83.5</v>
      </c>
      <c r="Q827" s="9">
        <f t="shared" si="124"/>
        <v>28.774999999999999</v>
      </c>
      <c r="R827" s="9">
        <f t="shared" si="125"/>
        <v>43.375</v>
      </c>
      <c r="S827" s="9">
        <f t="shared" si="126"/>
        <v>53.825000000000003</v>
      </c>
      <c r="T827" s="9">
        <f t="shared" si="127"/>
        <v>39.625</v>
      </c>
      <c r="U827" s="8">
        <f t="shared" si="128"/>
        <v>41.991666666666667</v>
      </c>
      <c r="V827" s="8">
        <f t="shared" si="129"/>
        <v>41.400000000000006</v>
      </c>
    </row>
    <row r="828" spans="1:22" ht="13.5" x14ac:dyDescent="0.25">
      <c r="A828" s="3">
        <f>RSI!A828</f>
        <v>43208</v>
      </c>
      <c r="B828" s="2">
        <f>RSI!B828</f>
        <v>5.4459</v>
      </c>
      <c r="C828" s="2">
        <f>RSI!I828</f>
        <v>60.976949027185938</v>
      </c>
      <c r="D828" s="2">
        <f>MACD!E828</f>
        <v>5.5229950191894694E-2</v>
      </c>
      <c r="E828" s="2">
        <f>MACD!F828</f>
        <v>1.415646015744668E-2</v>
      </c>
      <c r="F828" s="2">
        <f>'Moving Avg'!D828</f>
        <v>5.3439199999999998</v>
      </c>
      <c r="G828" s="2">
        <f>'Moving Avg'!F828</f>
        <v>5.3050699999999988</v>
      </c>
      <c r="H828" s="2">
        <f>'Moving Avg'!G828</f>
        <v>5.0314940000000004</v>
      </c>
      <c r="I828" s="2">
        <f>'Moving Avg'!H828</f>
        <v>3.9669210000000015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83.5</v>
      </c>
      <c r="Q828" s="9">
        <f t="shared" si="124"/>
        <v>28.774999999999999</v>
      </c>
      <c r="R828" s="9">
        <f t="shared" si="125"/>
        <v>43.375</v>
      </c>
      <c r="S828" s="9">
        <f t="shared" si="126"/>
        <v>53.825000000000003</v>
      </c>
      <c r="T828" s="9">
        <f t="shared" si="127"/>
        <v>39.625</v>
      </c>
      <c r="U828" s="8">
        <f t="shared" si="128"/>
        <v>41.991666666666667</v>
      </c>
      <c r="V828" s="8">
        <f t="shared" si="129"/>
        <v>41.400000000000006</v>
      </c>
    </row>
    <row r="829" spans="1:22" ht="13.5" x14ac:dyDescent="0.25">
      <c r="A829" s="3">
        <f>RSI!A829</f>
        <v>43209</v>
      </c>
      <c r="B829" s="2">
        <f>RSI!B829</f>
        <v>5.4641000000000002</v>
      </c>
      <c r="C829" s="2">
        <f>RSI!I829</f>
        <v>61.62088051649971</v>
      </c>
      <c r="D829" s="2">
        <f>MACD!E829</f>
        <v>4.8773348898675906E-2</v>
      </c>
      <c r="E829" s="2">
        <f>MACD!F829</f>
        <v>2.1079837905692525E-2</v>
      </c>
      <c r="F829" s="2">
        <f>'Moving Avg'!D829</f>
        <v>5.3937000000000008</v>
      </c>
      <c r="G829" s="2">
        <f>'Moving Avg'!F829</f>
        <v>5.3263199999999991</v>
      </c>
      <c r="H829" s="2">
        <f>'Moving Avg'!G829</f>
        <v>5.0482500000000003</v>
      </c>
      <c r="I829" s="2">
        <f>'Moving Avg'!H829</f>
        <v>3.9779940000000016</v>
      </c>
      <c r="J829" s="6" t="str">
        <f>OBV!F829</f>
        <v>BULLISH</v>
      </c>
      <c r="K829" s="6" t="str">
        <f>OBV!G829</f>
        <v>NEUTRAL</v>
      </c>
      <c r="L829" s="6" t="str">
        <f>OBV!H829</f>
        <v>CONFIRMED BULLISH</v>
      </c>
      <c r="M829" s="8">
        <f t="shared" si="120"/>
        <v>25</v>
      </c>
      <c r="N829" s="8">
        <f t="shared" si="121"/>
        <v>0</v>
      </c>
      <c r="O829" s="8">
        <f t="shared" si="122"/>
        <v>50</v>
      </c>
      <c r="P829" s="8">
        <f t="shared" si="123"/>
        <v>83.5</v>
      </c>
      <c r="Q829" s="9">
        <f t="shared" si="124"/>
        <v>28.774999999999999</v>
      </c>
      <c r="R829" s="9">
        <f t="shared" si="125"/>
        <v>43.375</v>
      </c>
      <c r="S829" s="9">
        <f t="shared" si="126"/>
        <v>53.825000000000003</v>
      </c>
      <c r="T829" s="9">
        <f t="shared" si="127"/>
        <v>39.625</v>
      </c>
      <c r="U829" s="8">
        <f t="shared" si="128"/>
        <v>41.991666666666667</v>
      </c>
      <c r="V829" s="8">
        <f t="shared" si="129"/>
        <v>41.400000000000006</v>
      </c>
    </row>
    <row r="830" spans="1:22" ht="13.5" x14ac:dyDescent="0.25">
      <c r="A830" s="3">
        <f>RSI!A830</f>
        <v>43210</v>
      </c>
      <c r="B830" s="2">
        <f>RSI!B830</f>
        <v>5.4337999999999997</v>
      </c>
      <c r="C830" s="2">
        <f>RSI!I830</f>
        <v>59.850200936817011</v>
      </c>
      <c r="D830" s="2">
        <f>MACD!E830</f>
        <v>3.4750959294032491E-2</v>
      </c>
      <c r="E830" s="2">
        <f>MACD!F830</f>
        <v>2.3814062183360522E-2</v>
      </c>
      <c r="F830" s="2">
        <f>'Moving Avg'!D830</f>
        <v>5.3973399999999998</v>
      </c>
      <c r="G830" s="2">
        <f>'Moving Avg'!F830</f>
        <v>5.3399799999999988</v>
      </c>
      <c r="H830" s="2">
        <f>'Moving Avg'!G830</f>
        <v>5.0675580000000009</v>
      </c>
      <c r="I830" s="2">
        <f>'Moving Avg'!H830</f>
        <v>3.9886225000000017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83.5</v>
      </c>
      <c r="Q830" s="9">
        <f t="shared" si="124"/>
        <v>28.774999999999999</v>
      </c>
      <c r="R830" s="9">
        <f t="shared" si="125"/>
        <v>43.375</v>
      </c>
      <c r="S830" s="9">
        <f t="shared" si="126"/>
        <v>53.825000000000003</v>
      </c>
      <c r="T830" s="9">
        <f t="shared" si="127"/>
        <v>39.625</v>
      </c>
      <c r="U830" s="8">
        <f t="shared" si="128"/>
        <v>41.991666666666667</v>
      </c>
      <c r="V830" s="8">
        <f t="shared" si="129"/>
        <v>41.400000000000006</v>
      </c>
    </row>
    <row r="831" spans="1:22" ht="13.5" x14ac:dyDescent="0.25">
      <c r="A831" s="3">
        <f>RSI!A831</f>
        <v>43213</v>
      </c>
      <c r="B831" s="2">
        <f>RSI!B831</f>
        <v>5.4337999999999997</v>
      </c>
      <c r="C831" s="2">
        <f>RSI!I831</f>
        <v>59.850200936817018</v>
      </c>
      <c r="D831" s="2">
        <f>MACD!E831</f>
        <v>2.9169873885335207E-2</v>
      </c>
      <c r="E831" s="2">
        <f>MACD!F831</f>
        <v>2.488522452375546E-2</v>
      </c>
      <c r="F831" s="2">
        <f>'Moving Avg'!D831</f>
        <v>5.424059999999999</v>
      </c>
      <c r="G831" s="2">
        <f>'Moving Avg'!F831</f>
        <v>5.3445349999999996</v>
      </c>
      <c r="H831" s="2">
        <f>'Moving Avg'!G831</f>
        <v>5.0857720000000004</v>
      </c>
      <c r="I831" s="2">
        <f>'Moving Avg'!H831</f>
        <v>3.9982540000000015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83.5</v>
      </c>
      <c r="Q831" s="9">
        <f t="shared" si="124"/>
        <v>28.774999999999999</v>
      </c>
      <c r="R831" s="9">
        <f t="shared" si="125"/>
        <v>43.375</v>
      </c>
      <c r="S831" s="9">
        <f t="shared" si="126"/>
        <v>53.825000000000003</v>
      </c>
      <c r="T831" s="9">
        <f t="shared" si="127"/>
        <v>39.625</v>
      </c>
      <c r="U831" s="8">
        <f t="shared" si="128"/>
        <v>41.991666666666667</v>
      </c>
      <c r="V831" s="8">
        <f t="shared" si="129"/>
        <v>41.400000000000006</v>
      </c>
    </row>
    <row r="832" spans="1:22" ht="13.5" x14ac:dyDescent="0.25">
      <c r="A832" s="3">
        <f>RSI!A832</f>
        <v>43214</v>
      </c>
      <c r="B832" s="2">
        <f>RSI!B832</f>
        <v>5.4156000000000004</v>
      </c>
      <c r="C832" s="2">
        <f>RSI!I832</f>
        <v>58.675659918864461</v>
      </c>
      <c r="D832" s="2">
        <f>MACD!E832</f>
        <v>1.3668027088868939E-3</v>
      </c>
      <c r="E832" s="2">
        <f>MACD!F832</f>
        <v>2.018154016078175E-2</v>
      </c>
      <c r="F832" s="2">
        <f>'Moving Avg'!D832</f>
        <v>5.4386400000000004</v>
      </c>
      <c r="G832" s="2">
        <f>'Moving Avg'!F832</f>
        <v>5.3414999999999999</v>
      </c>
      <c r="H832" s="2">
        <f>'Moving Avg'!G832</f>
        <v>5.1047159999999998</v>
      </c>
      <c r="I832" s="2">
        <f>'Moving Avg'!H832</f>
        <v>4.0075010000000022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0"/>
        <v>25</v>
      </c>
      <c r="N832" s="8">
        <f t="shared" si="121"/>
        <v>45</v>
      </c>
      <c r="O832" s="8">
        <f t="shared" si="122"/>
        <v>50</v>
      </c>
      <c r="P832" s="8">
        <f t="shared" si="123"/>
        <v>83.5</v>
      </c>
      <c r="Q832" s="9">
        <f t="shared" si="124"/>
        <v>44.524999999999999</v>
      </c>
      <c r="R832" s="9">
        <f t="shared" si="125"/>
        <v>52.375</v>
      </c>
      <c r="S832" s="9">
        <f t="shared" si="126"/>
        <v>60.575000000000003</v>
      </c>
      <c r="T832" s="9">
        <f t="shared" si="127"/>
        <v>50.875</v>
      </c>
      <c r="U832" s="8">
        <f t="shared" si="128"/>
        <v>52.491666666666674</v>
      </c>
      <c r="V832" s="8">
        <f t="shared" si="129"/>
        <v>52.087500000000006</v>
      </c>
    </row>
    <row r="833" spans="1:22" ht="13.5" x14ac:dyDescent="0.25">
      <c r="A833" s="3">
        <f>RSI!A833</f>
        <v>43215</v>
      </c>
      <c r="B833" s="2">
        <f>RSI!B833</f>
        <v>5.5187999999999997</v>
      </c>
      <c r="C833" s="2">
        <f>RSI!I833</f>
        <v>63.097939397961248</v>
      </c>
      <c r="D833" s="2">
        <f>MACD!E833</f>
        <v>-4.0982233713787508E-2</v>
      </c>
      <c r="E833" s="2">
        <f>MACD!F833</f>
        <v>7.9487853858678983E-3</v>
      </c>
      <c r="F833" s="2">
        <f>'Moving Avg'!D833</f>
        <v>5.45322</v>
      </c>
      <c r="G833" s="2">
        <f>'Moving Avg'!F833</f>
        <v>5.3478750000000002</v>
      </c>
      <c r="H833" s="2">
        <f>'Moving Avg'!G833</f>
        <v>5.1240240000000021</v>
      </c>
      <c r="I833" s="2">
        <f>'Moving Avg'!H833</f>
        <v>4.0171470000000031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0"/>
        <v>25</v>
      </c>
      <c r="N833" s="8">
        <f t="shared" si="121"/>
        <v>100</v>
      </c>
      <c r="O833" s="8">
        <f t="shared" si="122"/>
        <v>50</v>
      </c>
      <c r="P833" s="8">
        <f t="shared" si="123"/>
        <v>83.5</v>
      </c>
      <c r="Q833" s="9">
        <f t="shared" si="124"/>
        <v>63.774999999999999</v>
      </c>
      <c r="R833" s="9">
        <f t="shared" si="125"/>
        <v>63.375</v>
      </c>
      <c r="S833" s="9">
        <f t="shared" si="126"/>
        <v>68.825000000000003</v>
      </c>
      <c r="T833" s="9">
        <f t="shared" si="127"/>
        <v>64.625</v>
      </c>
      <c r="U833" s="8">
        <f t="shared" si="128"/>
        <v>65.325000000000003</v>
      </c>
      <c r="V833" s="8">
        <f t="shared" si="129"/>
        <v>65.150000000000006</v>
      </c>
    </row>
    <row r="834" spans="1:22" ht="13.5" x14ac:dyDescent="0.25">
      <c r="A834" s="3">
        <f>RSI!A834</f>
        <v>43216</v>
      </c>
      <c r="B834" s="2">
        <f>RSI!B834</f>
        <v>5.7676999999999996</v>
      </c>
      <c r="C834" s="2">
        <f>RSI!I834</f>
        <v>71.124068545050079</v>
      </c>
      <c r="D834" s="2">
        <f>MACD!E834</f>
        <v>-8.1759601467008558E-2</v>
      </c>
      <c r="E834" s="2">
        <f>MACD!F834</f>
        <v>-9.9928919847073923E-3</v>
      </c>
      <c r="F834" s="2">
        <f>'Moving Avg'!D834</f>
        <v>5.5139399999999998</v>
      </c>
      <c r="G834" s="2">
        <f>'Moving Avg'!F834</f>
        <v>5.3682150000000002</v>
      </c>
      <c r="H834" s="2">
        <f>'Moving Avg'!G834</f>
        <v>5.1464880000000015</v>
      </c>
      <c r="I834" s="2">
        <f>'Moving Avg'!H834</f>
        <v>4.0282425000000019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  <c r="M834" s="8">
        <f t="shared" ref="M834:M897" si="130">IF(C834&lt;30,50, IF(C834&gt;70, 0, 25))</f>
        <v>0</v>
      </c>
      <c r="N834" s="8">
        <f t="shared" ref="N834:N897" si="131">IF(E834-D834&gt;0.02, 100, IF(E834-D834&lt;0,0,45))</f>
        <v>100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83.5</v>
      </c>
      <c r="Q834" s="9">
        <f t="shared" si="124"/>
        <v>55.024999999999999</v>
      </c>
      <c r="R834" s="9">
        <f t="shared" si="125"/>
        <v>58.375</v>
      </c>
      <c r="S834" s="9">
        <f t="shared" si="126"/>
        <v>65.075000000000003</v>
      </c>
      <c r="T834" s="9">
        <f t="shared" si="127"/>
        <v>58.375</v>
      </c>
      <c r="U834" s="8">
        <f t="shared" si="128"/>
        <v>59.491666666666674</v>
      </c>
      <c r="V834" s="8">
        <f t="shared" si="129"/>
        <v>59.212500000000006</v>
      </c>
    </row>
    <row r="835" spans="1:22" ht="13.5" x14ac:dyDescent="0.25">
      <c r="A835" s="3">
        <f>RSI!A835</f>
        <v>43217</v>
      </c>
      <c r="B835" s="2">
        <f>RSI!B835</f>
        <v>5.7373000000000003</v>
      </c>
      <c r="C835" s="2">
        <f>RSI!I835</f>
        <v>69.14593525643528</v>
      </c>
      <c r="D835" s="2">
        <f>MACD!E835</f>
        <v>-8.598962347916661E-2</v>
      </c>
      <c r="E835" s="2">
        <f>MACD!F835</f>
        <v>-2.5192238283599233E-2</v>
      </c>
      <c r="F835" s="2">
        <f>'Moving Avg'!D835</f>
        <v>5.5746400000000005</v>
      </c>
      <c r="G835" s="2">
        <f>'Moving Avg'!F835</f>
        <v>5.3909800000000008</v>
      </c>
      <c r="H835" s="2">
        <f>'Moving Avg'!G835</f>
        <v>5.166766</v>
      </c>
      <c r="I835" s="2">
        <f>'Moving Avg'!H835</f>
        <v>4.0393325000000031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  <c r="M835" s="8">
        <f t="shared" si="130"/>
        <v>25</v>
      </c>
      <c r="N835" s="8">
        <f t="shared" si="131"/>
        <v>100</v>
      </c>
      <c r="O835" s="8">
        <f t="shared" si="132"/>
        <v>50</v>
      </c>
      <c r="P835" s="8">
        <f t="shared" si="133"/>
        <v>83.5</v>
      </c>
      <c r="Q835" s="9">
        <f t="shared" ref="Q835:Q898" si="134">0.35*M835+N835*0.35+O835*0.15+P835*0.15</f>
        <v>63.774999999999999</v>
      </c>
      <c r="R835" s="9">
        <f t="shared" ref="R835:R898" si="135">M835*0.2+N835*0.2+O835*0.35+P835*0.25</f>
        <v>63.375</v>
      </c>
      <c r="S835" s="9">
        <f t="shared" ref="S835:S898" si="136">M835*0.15+N835*0.15+O835*0.25+P835*0.45</f>
        <v>68.825000000000003</v>
      </c>
      <c r="T835" s="9">
        <f t="shared" ref="T835:T898" si="137">0.25*SUM(M835:P835)</f>
        <v>64.625</v>
      </c>
      <c r="U835" s="8">
        <f t="shared" ref="U835:U898" si="138">SUM(Q835:S835)/3</f>
        <v>65.325000000000003</v>
      </c>
      <c r="V835" s="8">
        <f t="shared" ref="V835:V898" si="139">SUM(Q835:T835)/4</f>
        <v>65.150000000000006</v>
      </c>
    </row>
    <row r="836" spans="1:22" ht="13.5" x14ac:dyDescent="0.25">
      <c r="A836" s="3">
        <f>RSI!A836</f>
        <v>43220</v>
      </c>
      <c r="B836" s="2">
        <f>RSI!B836</f>
        <v>5.6158999999999999</v>
      </c>
      <c r="C836" s="2">
        <f>RSI!I836</f>
        <v>61.758928463867356</v>
      </c>
      <c r="D836" s="2">
        <f>MACD!E836</f>
        <v>-0.10075115498750531</v>
      </c>
      <c r="E836" s="2">
        <f>MACD!F836</f>
        <v>-4.0304021624380446E-2</v>
      </c>
      <c r="F836" s="2">
        <f>'Moving Avg'!D836</f>
        <v>5.6110600000000002</v>
      </c>
      <c r="G836" s="2">
        <f>'Moving Avg'!F836</f>
        <v>5.4052450000000007</v>
      </c>
      <c r="H836" s="2">
        <f>'Moving Avg'!G836</f>
        <v>5.1834020000000001</v>
      </c>
      <c r="I836" s="2">
        <f>'Moving Avg'!H836</f>
        <v>4.0499915000000017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  <c r="M836" s="8">
        <f t="shared" si="130"/>
        <v>25</v>
      </c>
      <c r="N836" s="8">
        <f t="shared" si="131"/>
        <v>100</v>
      </c>
      <c r="O836" s="8">
        <f t="shared" si="132"/>
        <v>50</v>
      </c>
      <c r="P836" s="8">
        <f t="shared" si="133"/>
        <v>16.5</v>
      </c>
      <c r="Q836" s="9">
        <f t="shared" si="134"/>
        <v>53.725000000000001</v>
      </c>
      <c r="R836" s="9">
        <f t="shared" si="135"/>
        <v>46.625</v>
      </c>
      <c r="S836" s="9">
        <f t="shared" si="136"/>
        <v>38.674999999999997</v>
      </c>
      <c r="T836" s="9">
        <f t="shared" si="137"/>
        <v>47.875</v>
      </c>
      <c r="U836" s="8">
        <f t="shared" si="138"/>
        <v>46.341666666666661</v>
      </c>
      <c r="V836" s="8">
        <f t="shared" si="139"/>
        <v>46.724999999999994</v>
      </c>
    </row>
    <row r="837" spans="1:22" ht="13.5" x14ac:dyDescent="0.25">
      <c r="A837" s="3">
        <f>RSI!A837</f>
        <v>43222</v>
      </c>
      <c r="B837" s="2">
        <f>RSI!B837</f>
        <v>5.5734000000000004</v>
      </c>
      <c r="C837" s="2">
        <f>RSI!I837</f>
        <v>59.367774510292094</v>
      </c>
      <c r="D837" s="2">
        <f>MACD!E837</f>
        <v>-0.10507940725201603</v>
      </c>
      <c r="E837" s="2">
        <f>MACD!F837</f>
        <v>-5.3259098749907564E-2</v>
      </c>
      <c r="F837" s="2">
        <f>'Moving Avg'!D837</f>
        <v>5.64262</v>
      </c>
      <c r="G837" s="2">
        <f>'Moving Avg'!F837</f>
        <v>5.4198150000000016</v>
      </c>
      <c r="H837" s="2">
        <f>'Moving Avg'!G837</f>
        <v>5.2001580000000009</v>
      </c>
      <c r="I837" s="2">
        <f>'Moving Avg'!H837</f>
        <v>4.0603500000000023</v>
      </c>
      <c r="J837" s="6" t="str">
        <f>OBV!F837</f>
        <v>BEARISH</v>
      </c>
      <c r="K837" s="6" t="str">
        <f>OBV!G837</f>
        <v>NEUTRAL</v>
      </c>
      <c r="L837" s="6" t="str">
        <f>OBV!H837</f>
        <v>BEARISH DIVERGENCE</v>
      </c>
      <c r="M837" s="8">
        <f t="shared" si="130"/>
        <v>25</v>
      </c>
      <c r="N837" s="8">
        <f t="shared" si="131"/>
        <v>100</v>
      </c>
      <c r="O837" s="8">
        <f t="shared" si="132"/>
        <v>50</v>
      </c>
      <c r="P837" s="8">
        <f t="shared" si="133"/>
        <v>16.5</v>
      </c>
      <c r="Q837" s="9">
        <f t="shared" si="134"/>
        <v>53.725000000000001</v>
      </c>
      <c r="R837" s="9">
        <f t="shared" si="135"/>
        <v>46.625</v>
      </c>
      <c r="S837" s="9">
        <f t="shared" si="136"/>
        <v>38.674999999999997</v>
      </c>
      <c r="T837" s="9">
        <f t="shared" si="137"/>
        <v>47.875</v>
      </c>
      <c r="U837" s="8">
        <f t="shared" si="138"/>
        <v>46.341666666666661</v>
      </c>
      <c r="V837" s="8">
        <f t="shared" si="139"/>
        <v>46.724999999999994</v>
      </c>
    </row>
    <row r="838" spans="1:22" ht="13.5" x14ac:dyDescent="0.25">
      <c r="A838" s="3">
        <f>RSI!A838</f>
        <v>43223</v>
      </c>
      <c r="B838" s="2">
        <f>RSI!B838</f>
        <v>5.5247999999999999</v>
      </c>
      <c r="C838" s="2">
        <f>RSI!I838</f>
        <v>56.665921223223975</v>
      </c>
      <c r="D838" s="2">
        <f>MACD!E838</f>
        <v>-9.0425138715640507E-2</v>
      </c>
      <c r="E838" s="2">
        <f>MACD!F838</f>
        <v>-6.0692306743054161E-2</v>
      </c>
      <c r="F838" s="2">
        <f>'Moving Avg'!D838</f>
        <v>5.6438199999999998</v>
      </c>
      <c r="G838" s="2">
        <f>'Moving Avg'!F838</f>
        <v>5.4240650000000006</v>
      </c>
      <c r="H838" s="2">
        <f>'Moving Avg'!G838</f>
        <v>5.217156000000001</v>
      </c>
      <c r="I838" s="2">
        <f>'Moving Avg'!H838</f>
        <v>4.0704950000000029</v>
      </c>
      <c r="J838" s="6" t="str">
        <f>OBV!F838</f>
        <v>BEARISH</v>
      </c>
      <c r="K838" s="6" t="str">
        <f>OBV!G838</f>
        <v>WEAK</v>
      </c>
      <c r="L838" s="6" t="str">
        <f>OBV!H838</f>
        <v>BEARISH DIVERGENCE</v>
      </c>
      <c r="M838" s="8">
        <f t="shared" si="130"/>
        <v>25</v>
      </c>
      <c r="N838" s="8">
        <f t="shared" si="131"/>
        <v>100</v>
      </c>
      <c r="O838" s="8">
        <f t="shared" si="132"/>
        <v>50</v>
      </c>
      <c r="P838" s="8">
        <f t="shared" si="133"/>
        <v>0</v>
      </c>
      <c r="Q838" s="9">
        <f t="shared" si="134"/>
        <v>51.25</v>
      </c>
      <c r="R838" s="9">
        <f t="shared" si="135"/>
        <v>42.5</v>
      </c>
      <c r="S838" s="9">
        <f t="shared" si="136"/>
        <v>31.25</v>
      </c>
      <c r="T838" s="9">
        <f t="shared" si="137"/>
        <v>43.75</v>
      </c>
      <c r="U838" s="8">
        <f t="shared" si="138"/>
        <v>41.666666666666664</v>
      </c>
      <c r="V838" s="8">
        <f t="shared" si="139"/>
        <v>42.1875</v>
      </c>
    </row>
    <row r="839" spans="1:22" ht="13.5" x14ac:dyDescent="0.25">
      <c r="A839" s="3">
        <f>RSI!A839</f>
        <v>43224</v>
      </c>
      <c r="B839" s="2">
        <f>RSI!B839</f>
        <v>5.5065999999999997</v>
      </c>
      <c r="C839" s="2">
        <f>RSI!I839</f>
        <v>55.644619712086076</v>
      </c>
      <c r="D839" s="2">
        <f>MACD!E839</f>
        <v>-7.4664385432546609E-2</v>
      </c>
      <c r="E839" s="2">
        <f>MACD!F839</f>
        <v>-6.3486722480952648E-2</v>
      </c>
      <c r="F839" s="2">
        <f>'Moving Avg'!D839</f>
        <v>5.5915999999999997</v>
      </c>
      <c r="G839" s="2">
        <f>'Moving Avg'!F839</f>
        <v>5.4319550000000003</v>
      </c>
      <c r="H839" s="2">
        <f>'Moving Avg'!G839</f>
        <v>5.2331839999999996</v>
      </c>
      <c r="I839" s="2">
        <f>'Moving Avg'!H839</f>
        <v>4.0807250000000028</v>
      </c>
      <c r="J839" s="6" t="str">
        <f>OBV!F839</f>
        <v>BEARISH</v>
      </c>
      <c r="K839" s="6" t="str">
        <f>OBV!G839</f>
        <v>WEAK</v>
      </c>
      <c r="L839" s="6" t="str">
        <f>OBV!H839</f>
        <v>CONFIRMED BEARISH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0</v>
      </c>
      <c r="Q839" s="9">
        <f t="shared" si="134"/>
        <v>32</v>
      </c>
      <c r="R839" s="9">
        <f t="shared" si="135"/>
        <v>31.5</v>
      </c>
      <c r="S839" s="9">
        <f t="shared" si="136"/>
        <v>23</v>
      </c>
      <c r="T839" s="9">
        <f t="shared" si="137"/>
        <v>30</v>
      </c>
      <c r="U839" s="8">
        <f t="shared" si="138"/>
        <v>28.833333333333332</v>
      </c>
      <c r="V839" s="8">
        <f t="shared" si="139"/>
        <v>29.125</v>
      </c>
    </row>
    <row r="840" spans="1:22" ht="13.5" x14ac:dyDescent="0.25">
      <c r="A840" s="3">
        <f>RSI!A840</f>
        <v>43227</v>
      </c>
      <c r="B840" s="2">
        <f>RSI!B840</f>
        <v>5.5187999999999997</v>
      </c>
      <c r="C840" s="2">
        <f>RSI!I840</f>
        <v>56.21430809561263</v>
      </c>
      <c r="D840" s="2">
        <f>MACD!E840</f>
        <v>-6.7514913368214025E-2</v>
      </c>
      <c r="E840" s="2">
        <f>MACD!F840</f>
        <v>-6.4292360658404935E-2</v>
      </c>
      <c r="F840" s="2">
        <f>'Moving Avg'!D840</f>
        <v>5.5478999999999994</v>
      </c>
      <c r="G840" s="2">
        <f>'Moving Avg'!F840</f>
        <v>5.4434900000000006</v>
      </c>
      <c r="H840" s="2">
        <f>'Moving Avg'!G840</f>
        <v>5.2481200000000001</v>
      </c>
      <c r="I840" s="2">
        <f>'Moving Avg'!H840</f>
        <v>4.0908985000000033</v>
      </c>
      <c r="J840" s="6" t="str">
        <f>OBV!F840</f>
        <v>BEARISH</v>
      </c>
      <c r="K840" s="6" t="str">
        <f>OBV!G840</f>
        <v>WEAK</v>
      </c>
      <c r="L840" s="6" t="str">
        <f>OBV!H840</f>
        <v>CONFIRMED BEARISH</v>
      </c>
      <c r="M840" s="8">
        <f t="shared" si="130"/>
        <v>25</v>
      </c>
      <c r="N840" s="8">
        <f t="shared" si="131"/>
        <v>45</v>
      </c>
      <c r="O840" s="8">
        <f t="shared" si="132"/>
        <v>50</v>
      </c>
      <c r="P840" s="8">
        <f t="shared" si="133"/>
        <v>0</v>
      </c>
      <c r="Q840" s="9">
        <f t="shared" si="134"/>
        <v>32</v>
      </c>
      <c r="R840" s="9">
        <f t="shared" si="135"/>
        <v>31.5</v>
      </c>
      <c r="S840" s="9">
        <f t="shared" si="136"/>
        <v>23</v>
      </c>
      <c r="T840" s="9">
        <f t="shared" si="137"/>
        <v>30</v>
      </c>
      <c r="U840" s="8">
        <f t="shared" si="138"/>
        <v>28.833333333333332</v>
      </c>
      <c r="V840" s="8">
        <f t="shared" si="139"/>
        <v>29.125</v>
      </c>
    </row>
    <row r="841" spans="1:22" ht="13.5" x14ac:dyDescent="0.25">
      <c r="A841" s="3">
        <f>RSI!A841</f>
        <v>43228</v>
      </c>
      <c r="B841" s="2">
        <f>RSI!B841</f>
        <v>5.5673000000000004</v>
      </c>
      <c r="C841" s="2">
        <f>RSI!I841</f>
        <v>58.496451236260704</v>
      </c>
      <c r="D841" s="2">
        <f>MACD!E841</f>
        <v>-6.5705327980281503E-2</v>
      </c>
      <c r="E841" s="2">
        <f>MACD!F841</f>
        <v>-6.4574954122780248E-2</v>
      </c>
      <c r="F841" s="2">
        <f>'Moving Avg'!D841</f>
        <v>5.5381799999999997</v>
      </c>
      <c r="G841" s="2">
        <f>'Moving Avg'!F841</f>
        <v>5.4550250000000009</v>
      </c>
      <c r="H841" s="2">
        <f>'Moving Avg'!G841</f>
        <v>5.2637839999999994</v>
      </c>
      <c r="I841" s="2">
        <f>'Moving Avg'!H841</f>
        <v>4.1014320000000035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45</v>
      </c>
      <c r="O841" s="8">
        <f t="shared" si="132"/>
        <v>50</v>
      </c>
      <c r="P841" s="8">
        <f t="shared" si="133"/>
        <v>16.5</v>
      </c>
      <c r="Q841" s="9">
        <f t="shared" si="134"/>
        <v>34.475000000000001</v>
      </c>
      <c r="R841" s="9">
        <f t="shared" si="135"/>
        <v>35.625</v>
      </c>
      <c r="S841" s="9">
        <f t="shared" si="136"/>
        <v>30.425000000000001</v>
      </c>
      <c r="T841" s="9">
        <f t="shared" si="137"/>
        <v>34.125</v>
      </c>
      <c r="U841" s="8">
        <f t="shared" si="138"/>
        <v>33.508333333333333</v>
      </c>
      <c r="V841" s="8">
        <f t="shared" si="139"/>
        <v>33.662499999999994</v>
      </c>
    </row>
    <row r="842" spans="1:22" ht="13.5" x14ac:dyDescent="0.25">
      <c r="A842" s="3">
        <f>RSI!A842</f>
        <v>43229</v>
      </c>
      <c r="B842" s="2">
        <f>RSI!B842</f>
        <v>5.7069999999999999</v>
      </c>
      <c r="C842" s="2">
        <f>RSI!I842</f>
        <v>64.272749494834486</v>
      </c>
      <c r="D842" s="2">
        <f>MACD!E842</f>
        <v>-7.8208298653778208E-2</v>
      </c>
      <c r="E842" s="2">
        <f>MACD!F842</f>
        <v>-6.7301623028979837E-2</v>
      </c>
      <c r="F842" s="2">
        <f>'Moving Avg'!D842</f>
        <v>5.5648999999999997</v>
      </c>
      <c r="G842" s="2">
        <f>'Moving Avg'!F842</f>
        <v>5.4811300000000003</v>
      </c>
      <c r="H842" s="2">
        <f>'Moving Avg'!G842</f>
        <v>5.2793260000000002</v>
      </c>
      <c r="I842" s="2">
        <f>'Moving Avg'!H842</f>
        <v>4.1131040000000034</v>
      </c>
      <c r="J842" s="6" t="str">
        <f>OBV!F842</f>
        <v>BEARISH</v>
      </c>
      <c r="K842" s="6" t="str">
        <f>OBV!G842</f>
        <v>NEUTRAL</v>
      </c>
      <c r="L842" s="6" t="str">
        <f>OBV!H842</f>
        <v>BEARISH DIVERGENCE</v>
      </c>
      <c r="M842" s="8">
        <f t="shared" si="130"/>
        <v>25</v>
      </c>
      <c r="N842" s="8">
        <f t="shared" si="131"/>
        <v>45</v>
      </c>
      <c r="O842" s="8">
        <f t="shared" si="132"/>
        <v>50</v>
      </c>
      <c r="P842" s="8">
        <f t="shared" si="133"/>
        <v>16.5</v>
      </c>
      <c r="Q842" s="9">
        <f t="shared" si="134"/>
        <v>34.475000000000001</v>
      </c>
      <c r="R842" s="9">
        <f t="shared" si="135"/>
        <v>35.625</v>
      </c>
      <c r="S842" s="9">
        <f t="shared" si="136"/>
        <v>30.425000000000001</v>
      </c>
      <c r="T842" s="9">
        <f t="shared" si="137"/>
        <v>34.125</v>
      </c>
      <c r="U842" s="8">
        <f t="shared" si="138"/>
        <v>33.508333333333333</v>
      </c>
      <c r="V842" s="8">
        <f t="shared" si="139"/>
        <v>33.662499999999994</v>
      </c>
    </row>
    <row r="843" spans="1:22" ht="13.5" x14ac:dyDescent="0.25">
      <c r="A843" s="3">
        <f>RSI!A843</f>
        <v>43230</v>
      </c>
      <c r="B843" s="2">
        <f>RSI!B843</f>
        <v>5.7919999999999998</v>
      </c>
      <c r="C843" s="2">
        <f>RSI!I843</f>
        <v>67.258604826328366</v>
      </c>
      <c r="D843" s="2">
        <f>MACD!E843</f>
        <v>-8.085298167542021E-2</v>
      </c>
      <c r="E843" s="2">
        <f>MACD!F843</f>
        <v>-7.0011894758267912E-2</v>
      </c>
      <c r="F843" s="2">
        <f>'Moving Avg'!D843</f>
        <v>5.6183400000000008</v>
      </c>
      <c r="G843" s="2">
        <f>'Moving Avg'!F843</f>
        <v>5.5148250000000001</v>
      </c>
      <c r="H843" s="2">
        <f>'Moving Avg'!G843</f>
        <v>5.2949899999999994</v>
      </c>
      <c r="I843" s="2">
        <f>'Moving Avg'!H843</f>
        <v>4.1251130000000034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  <c r="M843" s="8">
        <f t="shared" si="130"/>
        <v>25</v>
      </c>
      <c r="N843" s="8">
        <f t="shared" si="131"/>
        <v>45</v>
      </c>
      <c r="O843" s="8">
        <f t="shared" si="132"/>
        <v>50</v>
      </c>
      <c r="P843" s="8">
        <f t="shared" si="133"/>
        <v>83.5</v>
      </c>
      <c r="Q843" s="9">
        <f t="shared" si="134"/>
        <v>44.524999999999999</v>
      </c>
      <c r="R843" s="9">
        <f t="shared" si="135"/>
        <v>52.375</v>
      </c>
      <c r="S843" s="9">
        <f t="shared" si="136"/>
        <v>60.575000000000003</v>
      </c>
      <c r="T843" s="9">
        <f t="shared" si="137"/>
        <v>50.875</v>
      </c>
      <c r="U843" s="8">
        <f t="shared" si="138"/>
        <v>52.491666666666674</v>
      </c>
      <c r="V843" s="8">
        <f t="shared" si="139"/>
        <v>52.087500000000006</v>
      </c>
    </row>
    <row r="844" spans="1:22" ht="13.5" x14ac:dyDescent="0.25">
      <c r="A844" s="3">
        <f>RSI!A844</f>
        <v>43231</v>
      </c>
      <c r="B844" s="2">
        <f>RSI!B844</f>
        <v>5.9134000000000002</v>
      </c>
      <c r="C844" s="2">
        <f>RSI!I844</f>
        <v>70.987945788539818</v>
      </c>
      <c r="D844" s="2">
        <f>MACD!E844</f>
        <v>-5.5817300490947019E-2</v>
      </c>
      <c r="E844" s="2">
        <f>MACD!F844</f>
        <v>-6.7172975904803742E-2</v>
      </c>
      <c r="F844" s="2">
        <f>'Moving Avg'!D844</f>
        <v>5.6996999999999991</v>
      </c>
      <c r="G844" s="2">
        <f>'Moving Avg'!F844</f>
        <v>5.5497350000000001</v>
      </c>
      <c r="H844" s="2">
        <f>'Moving Avg'!G844</f>
        <v>5.3129599999999995</v>
      </c>
      <c r="I844" s="2">
        <f>'Moving Avg'!H844</f>
        <v>4.1377875000000035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  <c r="M844" s="8">
        <f t="shared" si="130"/>
        <v>0</v>
      </c>
      <c r="N844" s="8">
        <f t="shared" si="131"/>
        <v>0</v>
      </c>
      <c r="O844" s="8">
        <f t="shared" si="132"/>
        <v>50</v>
      </c>
      <c r="P844" s="8">
        <f t="shared" si="133"/>
        <v>100</v>
      </c>
      <c r="Q844" s="9">
        <f t="shared" si="134"/>
        <v>22.5</v>
      </c>
      <c r="R844" s="9">
        <f t="shared" si="135"/>
        <v>42.5</v>
      </c>
      <c r="S844" s="9">
        <f t="shared" si="136"/>
        <v>57.5</v>
      </c>
      <c r="T844" s="9">
        <f t="shared" si="137"/>
        <v>37.5</v>
      </c>
      <c r="U844" s="8">
        <f t="shared" si="138"/>
        <v>40.833333333333336</v>
      </c>
      <c r="V844" s="8">
        <f t="shared" si="139"/>
        <v>40</v>
      </c>
    </row>
    <row r="845" spans="1:22" ht="13.5" x14ac:dyDescent="0.25">
      <c r="A845" s="3">
        <f>RSI!A845</f>
        <v>43234</v>
      </c>
      <c r="B845" s="2">
        <f>RSI!B845</f>
        <v>5.9255000000000004</v>
      </c>
      <c r="C845" s="2">
        <f>RSI!I845</f>
        <v>71.338364465762311</v>
      </c>
      <c r="D845" s="2">
        <f>MACD!E845</f>
        <v>-4.2799974201219726E-2</v>
      </c>
      <c r="E845" s="2">
        <f>MACD!F845</f>
        <v>-6.229837556408694E-2</v>
      </c>
      <c r="F845" s="2">
        <f>'Moving Avg'!D845</f>
        <v>5.7810399999999991</v>
      </c>
      <c r="G845" s="2">
        <f>'Moving Avg'!F845</f>
        <v>5.5752299999999995</v>
      </c>
      <c r="H845" s="2">
        <f>'Moving Avg'!G845</f>
        <v>5.3321439999999996</v>
      </c>
      <c r="I845" s="2">
        <f>'Moving Avg'!H845</f>
        <v>4.1506690000000042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  <c r="M845" s="8">
        <f t="shared" si="130"/>
        <v>0</v>
      </c>
      <c r="N845" s="8">
        <f t="shared" si="131"/>
        <v>0</v>
      </c>
      <c r="O845" s="8">
        <f t="shared" si="132"/>
        <v>50</v>
      </c>
      <c r="P845" s="8">
        <f t="shared" si="133"/>
        <v>100</v>
      </c>
      <c r="Q845" s="9">
        <f t="shared" si="134"/>
        <v>22.5</v>
      </c>
      <c r="R845" s="9">
        <f t="shared" si="135"/>
        <v>42.5</v>
      </c>
      <c r="S845" s="9">
        <f t="shared" si="136"/>
        <v>57.5</v>
      </c>
      <c r="T845" s="9">
        <f t="shared" si="137"/>
        <v>37.5</v>
      </c>
      <c r="U845" s="8">
        <f t="shared" si="138"/>
        <v>40.833333333333336</v>
      </c>
      <c r="V845" s="8">
        <f t="shared" si="139"/>
        <v>40</v>
      </c>
    </row>
    <row r="846" spans="1:22" ht="13.5" x14ac:dyDescent="0.25">
      <c r="A846" s="3">
        <f>RSI!A846</f>
        <v>43235</v>
      </c>
      <c r="B846" s="2">
        <f>RSI!B846</f>
        <v>5.9013</v>
      </c>
      <c r="C846" s="2">
        <f>RSI!I846</f>
        <v>69.529554706122184</v>
      </c>
      <c r="D846" s="2">
        <f>MACD!E846</f>
        <v>-5.1142525122930493E-2</v>
      </c>
      <c r="E846" s="2">
        <f>MACD!F846</f>
        <v>-6.0067205475855659E-2</v>
      </c>
      <c r="F846" s="2">
        <f>'Moving Avg'!D846</f>
        <v>5.8478399999999997</v>
      </c>
      <c r="G846" s="2">
        <f>'Moving Avg'!F846</f>
        <v>5.6052850000000003</v>
      </c>
      <c r="H846" s="2">
        <f>'Moving Avg'!G846</f>
        <v>5.3508439999999995</v>
      </c>
      <c r="I846" s="2">
        <f>'Moving Avg'!H846</f>
        <v>4.1633125000000044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  <c r="M846" s="8">
        <f t="shared" si="130"/>
        <v>25</v>
      </c>
      <c r="N846" s="8">
        <f t="shared" si="131"/>
        <v>0</v>
      </c>
      <c r="O846" s="8">
        <f t="shared" si="132"/>
        <v>50</v>
      </c>
      <c r="P846" s="8">
        <f t="shared" si="133"/>
        <v>100</v>
      </c>
      <c r="Q846" s="9">
        <f t="shared" si="134"/>
        <v>31.25</v>
      </c>
      <c r="R846" s="9">
        <f t="shared" si="135"/>
        <v>47.5</v>
      </c>
      <c r="S846" s="9">
        <f t="shared" si="136"/>
        <v>61.25</v>
      </c>
      <c r="T846" s="9">
        <f t="shared" si="137"/>
        <v>43.75</v>
      </c>
      <c r="U846" s="8">
        <f t="shared" si="138"/>
        <v>46.666666666666664</v>
      </c>
      <c r="V846" s="8">
        <f t="shared" si="139"/>
        <v>45.9375</v>
      </c>
    </row>
    <row r="847" spans="1:22" ht="13.5" x14ac:dyDescent="0.25">
      <c r="A847" s="3">
        <f>RSI!A847</f>
        <v>43236</v>
      </c>
      <c r="B847" s="2">
        <f>RSI!B847</f>
        <v>5.8284000000000002</v>
      </c>
      <c r="C847" s="2">
        <f>RSI!I847</f>
        <v>64.245027822762651</v>
      </c>
      <c r="D847" s="2">
        <f>MACD!E847</f>
        <v>-6.1486774134266398E-2</v>
      </c>
      <c r="E847" s="2">
        <f>MACD!F847</f>
        <v>-6.0351119207537815E-2</v>
      </c>
      <c r="F847" s="2">
        <f>'Moving Avg'!D847</f>
        <v>5.8721199999999998</v>
      </c>
      <c r="G847" s="2">
        <f>'Moving Avg'!F847</f>
        <v>5.6295699999999993</v>
      </c>
      <c r="H847" s="2">
        <f>'Moving Avg'!G847</f>
        <v>5.3685719999999995</v>
      </c>
      <c r="I847" s="2">
        <f>'Moving Avg'!H847</f>
        <v>4.1756500000000036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83.5</v>
      </c>
      <c r="Q847" s="9">
        <f t="shared" si="134"/>
        <v>44.524999999999999</v>
      </c>
      <c r="R847" s="9">
        <f t="shared" si="135"/>
        <v>52.375</v>
      </c>
      <c r="S847" s="9">
        <f t="shared" si="136"/>
        <v>60.575000000000003</v>
      </c>
      <c r="T847" s="9">
        <f t="shared" si="137"/>
        <v>50.875</v>
      </c>
      <c r="U847" s="8">
        <f t="shared" si="138"/>
        <v>52.491666666666674</v>
      </c>
      <c r="V847" s="8">
        <f t="shared" si="139"/>
        <v>52.087500000000006</v>
      </c>
    </row>
    <row r="848" spans="1:22" ht="13.5" x14ac:dyDescent="0.25">
      <c r="A848" s="3">
        <f>RSI!A848</f>
        <v>43237</v>
      </c>
      <c r="B848" s="2">
        <f>RSI!B848</f>
        <v>5.7676999999999996</v>
      </c>
      <c r="C848" s="2">
        <f>RSI!I848</f>
        <v>60.145925833139671</v>
      </c>
      <c r="D848" s="2">
        <f>MACD!E848</f>
        <v>-7.4777148440762886E-2</v>
      </c>
      <c r="E848" s="2">
        <f>MACD!F848</f>
        <v>-6.3236325054182835E-2</v>
      </c>
      <c r="F848" s="2">
        <f>'Moving Avg'!D848</f>
        <v>5.8672599999999999</v>
      </c>
      <c r="G848" s="2">
        <f>'Moving Avg'!F848</f>
        <v>5.6456600000000003</v>
      </c>
      <c r="H848" s="2">
        <f>'Moving Avg'!G848</f>
        <v>5.3850859999999985</v>
      </c>
      <c r="I848" s="2">
        <f>'Moving Avg'!H848</f>
        <v>4.1872440000000042</v>
      </c>
      <c r="J848" s="6" t="str">
        <f>OBV!F848</f>
        <v>BULLISH</v>
      </c>
      <c r="K848" s="6" t="str">
        <f>OBV!G848</f>
        <v>NEUTRAL</v>
      </c>
      <c r="L848" s="6" t="str">
        <f>OBV!H848</f>
        <v>BULLISH DIVERGENCE</v>
      </c>
      <c r="M848" s="8">
        <f t="shared" si="130"/>
        <v>25</v>
      </c>
      <c r="N848" s="8">
        <f t="shared" si="131"/>
        <v>45</v>
      </c>
      <c r="O848" s="8">
        <f t="shared" si="132"/>
        <v>50</v>
      </c>
      <c r="P848" s="8">
        <f t="shared" si="133"/>
        <v>66.5</v>
      </c>
      <c r="Q848" s="9">
        <f t="shared" si="134"/>
        <v>41.975000000000001</v>
      </c>
      <c r="R848" s="9">
        <f t="shared" si="135"/>
        <v>48.125</v>
      </c>
      <c r="S848" s="9">
        <f t="shared" si="136"/>
        <v>52.924999999999997</v>
      </c>
      <c r="T848" s="9">
        <f t="shared" si="137"/>
        <v>46.625</v>
      </c>
      <c r="U848" s="8">
        <f t="shared" si="138"/>
        <v>47.67499999999999</v>
      </c>
      <c r="V848" s="8">
        <f t="shared" si="139"/>
        <v>47.412499999999994</v>
      </c>
    </row>
    <row r="849" spans="1:22" ht="13.5" x14ac:dyDescent="0.25">
      <c r="A849" s="3">
        <f>RSI!A849</f>
        <v>43238</v>
      </c>
      <c r="B849" s="2">
        <f>RSI!B849</f>
        <v>5.7069999999999999</v>
      </c>
      <c r="C849" s="2">
        <f>RSI!I849</f>
        <v>56.278879895919914</v>
      </c>
      <c r="D849" s="2">
        <f>MACD!E849</f>
        <v>-8.5409468499235253E-2</v>
      </c>
      <c r="E849" s="2">
        <f>MACD!F849</f>
        <v>-6.7670953743193318E-2</v>
      </c>
      <c r="F849" s="2">
        <f>'Moving Avg'!D849</f>
        <v>5.8259799999999995</v>
      </c>
      <c r="G849" s="2">
        <f>'Moving Avg'!F849</f>
        <v>5.6578049999999998</v>
      </c>
      <c r="H849" s="2">
        <f>'Moving Avg'!G849</f>
        <v>5.3997779999999986</v>
      </c>
      <c r="I849" s="2">
        <f>'Moving Avg'!H849</f>
        <v>4.1984760000000039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45</v>
      </c>
      <c r="O849" s="8">
        <f t="shared" si="132"/>
        <v>50</v>
      </c>
      <c r="P849" s="8">
        <f t="shared" si="133"/>
        <v>16.5</v>
      </c>
      <c r="Q849" s="9">
        <f t="shared" si="134"/>
        <v>34.475000000000001</v>
      </c>
      <c r="R849" s="9">
        <f t="shared" si="135"/>
        <v>35.625</v>
      </c>
      <c r="S849" s="9">
        <f t="shared" si="136"/>
        <v>30.425000000000001</v>
      </c>
      <c r="T849" s="9">
        <f t="shared" si="137"/>
        <v>34.125</v>
      </c>
      <c r="U849" s="8">
        <f t="shared" si="138"/>
        <v>33.508333333333333</v>
      </c>
      <c r="V849" s="8">
        <f t="shared" si="139"/>
        <v>33.662499999999994</v>
      </c>
    </row>
    <row r="850" spans="1:22" ht="13.5" x14ac:dyDescent="0.25">
      <c r="A850" s="3">
        <f>RSI!A850</f>
        <v>43241</v>
      </c>
      <c r="B850" s="2">
        <f>RSI!B850</f>
        <v>5.8223000000000003</v>
      </c>
      <c r="C850" s="2">
        <f>RSI!I850</f>
        <v>61.360786653471202</v>
      </c>
      <c r="D850" s="2">
        <f>MACD!E850</f>
        <v>-0.10171388485844535</v>
      </c>
      <c r="E850" s="2">
        <f>MACD!F850</f>
        <v>-7.4479539966243735E-2</v>
      </c>
      <c r="F850" s="2">
        <f>'Moving Avg'!D850</f>
        <v>5.8053399999999993</v>
      </c>
      <c r="G850" s="2">
        <f>'Moving Avg'!F850</f>
        <v>5.6772299999999998</v>
      </c>
      <c r="H850" s="2">
        <f>'Moving Avg'!G850</f>
        <v>5.4154419999999979</v>
      </c>
      <c r="I850" s="2">
        <f>'Moving Avg'!H850</f>
        <v>4.2100205000000042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0"/>
        <v>25</v>
      </c>
      <c r="N850" s="8">
        <f t="shared" si="131"/>
        <v>100</v>
      </c>
      <c r="O850" s="8">
        <f t="shared" si="132"/>
        <v>50</v>
      </c>
      <c r="P850" s="8">
        <f t="shared" si="133"/>
        <v>16.5</v>
      </c>
      <c r="Q850" s="9">
        <f t="shared" si="134"/>
        <v>53.725000000000001</v>
      </c>
      <c r="R850" s="9">
        <f t="shared" si="135"/>
        <v>46.625</v>
      </c>
      <c r="S850" s="9">
        <f t="shared" si="136"/>
        <v>38.674999999999997</v>
      </c>
      <c r="T850" s="9">
        <f t="shared" si="137"/>
        <v>47.875</v>
      </c>
      <c r="U850" s="8">
        <f t="shared" si="138"/>
        <v>46.341666666666661</v>
      </c>
      <c r="V850" s="8">
        <f t="shared" si="139"/>
        <v>46.724999999999994</v>
      </c>
    </row>
    <row r="851" spans="1:22" ht="13.5" x14ac:dyDescent="0.25">
      <c r="A851" s="3">
        <f>RSI!A851</f>
        <v>43242</v>
      </c>
      <c r="B851" s="2">
        <f>RSI!B851</f>
        <v>5.8223000000000003</v>
      </c>
      <c r="C851" s="2">
        <f>RSI!I851</f>
        <v>61.360786653471202</v>
      </c>
      <c r="D851" s="2">
        <f>MACD!E851</f>
        <v>-0.10932601864576341</v>
      </c>
      <c r="E851" s="2">
        <f>MACD!F851</f>
        <v>-8.1448835702147671E-2</v>
      </c>
      <c r="F851" s="2">
        <f>'Moving Avg'!D851</f>
        <v>5.7895399999999997</v>
      </c>
      <c r="G851" s="2">
        <f>'Moving Avg'!F851</f>
        <v>5.6966549999999998</v>
      </c>
      <c r="H851" s="2">
        <f>'Moving Avg'!G851</f>
        <v>5.4312259999999979</v>
      </c>
      <c r="I851" s="2">
        <f>'Moving Avg'!H851</f>
        <v>4.2212520000000042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  <c r="M851" s="8">
        <f t="shared" si="130"/>
        <v>25</v>
      </c>
      <c r="N851" s="8">
        <f t="shared" si="131"/>
        <v>100</v>
      </c>
      <c r="O851" s="8">
        <f t="shared" si="132"/>
        <v>50</v>
      </c>
      <c r="P851" s="8">
        <f t="shared" si="133"/>
        <v>16.5</v>
      </c>
      <c r="Q851" s="9">
        <f t="shared" si="134"/>
        <v>53.725000000000001</v>
      </c>
      <c r="R851" s="9">
        <f t="shared" si="135"/>
        <v>46.625</v>
      </c>
      <c r="S851" s="9">
        <f t="shared" si="136"/>
        <v>38.674999999999997</v>
      </c>
      <c r="T851" s="9">
        <f t="shared" si="137"/>
        <v>47.875</v>
      </c>
      <c r="U851" s="8">
        <f t="shared" si="138"/>
        <v>46.341666666666661</v>
      </c>
      <c r="V851" s="8">
        <f t="shared" si="139"/>
        <v>46.724999999999994</v>
      </c>
    </row>
    <row r="852" spans="1:22" ht="13.5" x14ac:dyDescent="0.25">
      <c r="A852" s="3">
        <f>RSI!A852</f>
        <v>43243</v>
      </c>
      <c r="B852" s="2">
        <f>RSI!B852</f>
        <v>5.8708999999999998</v>
      </c>
      <c r="C852" s="2">
        <f>RSI!I852</f>
        <v>63.438274197916897</v>
      </c>
      <c r="D852" s="2">
        <f>MACD!E852</f>
        <v>-9.9057735788012913E-2</v>
      </c>
      <c r="E852" s="2">
        <f>MACD!F852</f>
        <v>-8.4970615719320727E-2</v>
      </c>
      <c r="F852" s="2">
        <f>'Moving Avg'!D852</f>
        <v>5.7980399999999985</v>
      </c>
      <c r="G852" s="2">
        <f>'Moving Avg'!F852</f>
        <v>5.7194200000000013</v>
      </c>
      <c r="H852" s="2">
        <f>'Moving Avg'!G852</f>
        <v>5.4466459999999985</v>
      </c>
      <c r="I852" s="2">
        <f>'Moving Avg'!H852</f>
        <v>4.2325750000000042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83.5</v>
      </c>
      <c r="Q852" s="9">
        <f t="shared" si="134"/>
        <v>44.524999999999999</v>
      </c>
      <c r="R852" s="9">
        <f t="shared" si="135"/>
        <v>52.375</v>
      </c>
      <c r="S852" s="9">
        <f t="shared" si="136"/>
        <v>60.575000000000003</v>
      </c>
      <c r="T852" s="9">
        <f t="shared" si="137"/>
        <v>50.875</v>
      </c>
      <c r="U852" s="8">
        <f t="shared" si="138"/>
        <v>52.491666666666674</v>
      </c>
      <c r="V852" s="8">
        <f t="shared" si="139"/>
        <v>52.087500000000006</v>
      </c>
    </row>
    <row r="853" spans="1:22" ht="13.5" x14ac:dyDescent="0.25">
      <c r="A853" s="3">
        <f>RSI!A853</f>
        <v>43244</v>
      </c>
      <c r="B853" s="2">
        <f>RSI!B853</f>
        <v>5.883</v>
      </c>
      <c r="C853" s="2">
        <f>RSI!I853</f>
        <v>63.957856734326668</v>
      </c>
      <c r="D853" s="2">
        <f>MACD!E853</f>
        <v>-7.9571101232362551E-2</v>
      </c>
      <c r="E853" s="2">
        <f>MACD!F853</f>
        <v>-8.38907128219291E-2</v>
      </c>
      <c r="F853" s="2">
        <f>'Moving Avg'!D853</f>
        <v>5.8210999999999995</v>
      </c>
      <c r="G853" s="2">
        <f>'Moving Avg'!F853</f>
        <v>5.7376300000000011</v>
      </c>
      <c r="H853" s="2">
        <f>'Moving Avg'!G853</f>
        <v>5.4627939999999988</v>
      </c>
      <c r="I853" s="2">
        <f>'Moving Avg'!H853</f>
        <v>4.2439280000000039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  <c r="M853" s="8">
        <f t="shared" si="130"/>
        <v>25</v>
      </c>
      <c r="N853" s="8">
        <f t="shared" si="131"/>
        <v>0</v>
      </c>
      <c r="O853" s="8">
        <f t="shared" si="132"/>
        <v>50</v>
      </c>
      <c r="P853" s="8">
        <f t="shared" si="133"/>
        <v>83.5</v>
      </c>
      <c r="Q853" s="9">
        <f t="shared" si="134"/>
        <v>28.774999999999999</v>
      </c>
      <c r="R853" s="9">
        <f t="shared" si="135"/>
        <v>43.375</v>
      </c>
      <c r="S853" s="9">
        <f t="shared" si="136"/>
        <v>53.825000000000003</v>
      </c>
      <c r="T853" s="9">
        <f t="shared" si="137"/>
        <v>39.625</v>
      </c>
      <c r="U853" s="8">
        <f t="shared" si="138"/>
        <v>41.991666666666667</v>
      </c>
      <c r="V853" s="8">
        <f t="shared" si="139"/>
        <v>41.400000000000006</v>
      </c>
    </row>
    <row r="854" spans="1:22" ht="13.5" x14ac:dyDescent="0.25">
      <c r="A854" s="3">
        <f>RSI!A854</f>
        <v>43245</v>
      </c>
      <c r="B854" s="2">
        <f>RSI!B854</f>
        <v>5.9497999999999998</v>
      </c>
      <c r="C854" s="2">
        <f>RSI!I854</f>
        <v>66.765803185488735</v>
      </c>
      <c r="D854" s="2">
        <f>MACD!E854</f>
        <v>-5.0705263888392693E-2</v>
      </c>
      <c r="E854" s="2">
        <f>MACD!F854</f>
        <v>-7.7253623035221833E-2</v>
      </c>
      <c r="F854" s="2">
        <f>'Moving Avg'!D854</f>
        <v>5.8696599999999997</v>
      </c>
      <c r="G854" s="2">
        <f>'Moving Avg'!F854</f>
        <v>5.7467350000000001</v>
      </c>
      <c r="H854" s="2">
        <f>'Moving Avg'!G854</f>
        <v>5.4820999999999982</v>
      </c>
      <c r="I854" s="2">
        <f>'Moving Avg'!H854</f>
        <v>4.2557060000000044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  <c r="M854" s="8">
        <f t="shared" si="130"/>
        <v>25</v>
      </c>
      <c r="N854" s="8">
        <f t="shared" si="131"/>
        <v>0</v>
      </c>
      <c r="O854" s="8">
        <f t="shared" si="132"/>
        <v>50</v>
      </c>
      <c r="P854" s="8">
        <f t="shared" si="133"/>
        <v>83.5</v>
      </c>
      <c r="Q854" s="9">
        <f t="shared" si="134"/>
        <v>28.774999999999999</v>
      </c>
      <c r="R854" s="9">
        <f t="shared" si="135"/>
        <v>43.375</v>
      </c>
      <c r="S854" s="9">
        <f t="shared" si="136"/>
        <v>53.825000000000003</v>
      </c>
      <c r="T854" s="9">
        <f t="shared" si="137"/>
        <v>39.625</v>
      </c>
      <c r="U854" s="8">
        <f t="shared" si="138"/>
        <v>41.991666666666667</v>
      </c>
      <c r="V854" s="8">
        <f t="shared" si="139"/>
        <v>41.400000000000006</v>
      </c>
    </row>
    <row r="855" spans="1:22" ht="13.5" x14ac:dyDescent="0.25">
      <c r="A855" s="3">
        <f>RSI!A855</f>
        <v>43248</v>
      </c>
      <c r="B855" s="2">
        <f>RSI!B855</f>
        <v>6.0105000000000004</v>
      </c>
      <c r="C855" s="2">
        <f>RSI!I855</f>
        <v>69.120048598186273</v>
      </c>
      <c r="D855" s="2">
        <f>MACD!E855</f>
        <v>-3.0561314244103244E-2</v>
      </c>
      <c r="E855" s="2">
        <f>MACD!F855</f>
        <v>-6.7915161276998121E-2</v>
      </c>
      <c r="F855" s="2">
        <f>'Moving Avg'!D855</f>
        <v>5.9073000000000002</v>
      </c>
      <c r="G855" s="2">
        <f>'Moving Avg'!F855</f>
        <v>5.7603949999999999</v>
      </c>
      <c r="H855" s="2">
        <f>'Moving Avg'!G855</f>
        <v>5.5024979999999983</v>
      </c>
      <c r="I855" s="2">
        <f>'Moving Avg'!H855</f>
        <v>4.2678485000000048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25</v>
      </c>
      <c r="N855" s="8">
        <f t="shared" si="131"/>
        <v>0</v>
      </c>
      <c r="O855" s="8">
        <f t="shared" si="132"/>
        <v>50</v>
      </c>
      <c r="P855" s="8">
        <f t="shared" si="133"/>
        <v>83.5</v>
      </c>
      <c r="Q855" s="9">
        <f t="shared" si="134"/>
        <v>28.774999999999999</v>
      </c>
      <c r="R855" s="9">
        <f t="shared" si="135"/>
        <v>43.375</v>
      </c>
      <c r="S855" s="9">
        <f t="shared" si="136"/>
        <v>53.825000000000003</v>
      </c>
      <c r="T855" s="9">
        <f t="shared" si="137"/>
        <v>39.625</v>
      </c>
      <c r="U855" s="8">
        <f t="shared" si="138"/>
        <v>41.991666666666667</v>
      </c>
      <c r="V855" s="8">
        <f t="shared" si="139"/>
        <v>41.400000000000006</v>
      </c>
    </row>
    <row r="856" spans="1:22" ht="13.5" x14ac:dyDescent="0.25">
      <c r="A856" s="3">
        <f>RSI!A856</f>
        <v>43249</v>
      </c>
      <c r="B856" s="2">
        <f>RSI!B856</f>
        <v>6.0105000000000004</v>
      </c>
      <c r="C856" s="2">
        <f>RSI!I856</f>
        <v>69.120048598186287</v>
      </c>
      <c r="D856" s="2">
        <f>MACD!E856</f>
        <v>-1.9122478320583447E-2</v>
      </c>
      <c r="E856" s="2">
        <f>MACD!F856</f>
        <v>-5.815662468571519E-2</v>
      </c>
      <c r="F856" s="2">
        <f>'Moving Avg'!D856</f>
        <v>5.9449399999999999</v>
      </c>
      <c r="G856" s="2">
        <f>'Moving Avg'!F856</f>
        <v>5.780125</v>
      </c>
      <c r="H856" s="2">
        <f>'Moving Avg'!G856</f>
        <v>5.5227759999999977</v>
      </c>
      <c r="I856" s="2">
        <f>'Moving Avg'!H856</f>
        <v>4.2802035000000043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  <c r="M856" s="8">
        <f t="shared" si="130"/>
        <v>25</v>
      </c>
      <c r="N856" s="8">
        <f t="shared" si="131"/>
        <v>0</v>
      </c>
      <c r="O856" s="8">
        <f t="shared" si="132"/>
        <v>50</v>
      </c>
      <c r="P856" s="8">
        <f t="shared" si="133"/>
        <v>83.5</v>
      </c>
      <c r="Q856" s="9">
        <f t="shared" si="134"/>
        <v>28.774999999999999</v>
      </c>
      <c r="R856" s="9">
        <f t="shared" si="135"/>
        <v>43.375</v>
      </c>
      <c r="S856" s="9">
        <f t="shared" si="136"/>
        <v>53.825000000000003</v>
      </c>
      <c r="T856" s="9">
        <f t="shared" si="137"/>
        <v>39.625</v>
      </c>
      <c r="U856" s="8">
        <f t="shared" si="138"/>
        <v>41.991666666666667</v>
      </c>
      <c r="V856" s="8">
        <f t="shared" si="139"/>
        <v>41.400000000000006</v>
      </c>
    </row>
    <row r="857" spans="1:22" ht="13.5" x14ac:dyDescent="0.25">
      <c r="A857" s="3">
        <f>RSI!A857</f>
        <v>43250</v>
      </c>
      <c r="B857" s="2">
        <f>RSI!B857</f>
        <v>5.9741</v>
      </c>
      <c r="C857" s="2">
        <f>RSI!I857</f>
        <v>65.87465796761407</v>
      </c>
      <c r="D857" s="2">
        <f>MACD!E857</f>
        <v>-1.9706040166024508E-2</v>
      </c>
      <c r="E857" s="2">
        <f>MACD!F857</f>
        <v>-5.0466507781777054E-2</v>
      </c>
      <c r="F857" s="2">
        <f>'Moving Avg'!D857</f>
        <v>5.9655800000000001</v>
      </c>
      <c r="G857" s="2">
        <f>'Moving Avg'!F857</f>
        <v>5.80016</v>
      </c>
      <c r="H857" s="2">
        <f>'Moving Avg'!G857</f>
        <v>5.5420819999999988</v>
      </c>
      <c r="I857" s="2">
        <f>'Moving Avg'!H857</f>
        <v>4.2921640000000041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25</v>
      </c>
      <c r="N857" s="8">
        <f t="shared" si="131"/>
        <v>0</v>
      </c>
      <c r="O857" s="8">
        <f t="shared" si="132"/>
        <v>50</v>
      </c>
      <c r="P857" s="8">
        <f t="shared" si="133"/>
        <v>83.5</v>
      </c>
      <c r="Q857" s="9">
        <f t="shared" si="134"/>
        <v>28.774999999999999</v>
      </c>
      <c r="R857" s="9">
        <f t="shared" si="135"/>
        <v>43.375</v>
      </c>
      <c r="S857" s="9">
        <f t="shared" si="136"/>
        <v>53.825000000000003</v>
      </c>
      <c r="T857" s="9">
        <f t="shared" si="137"/>
        <v>39.625</v>
      </c>
      <c r="U857" s="8">
        <f t="shared" si="138"/>
        <v>41.991666666666667</v>
      </c>
      <c r="V857" s="8">
        <f t="shared" si="139"/>
        <v>41.400000000000006</v>
      </c>
    </row>
    <row r="858" spans="1:22" ht="13.5" x14ac:dyDescent="0.25">
      <c r="A858" s="3">
        <f>RSI!A858</f>
        <v>43251</v>
      </c>
      <c r="B858" s="2">
        <f>RSI!B858</f>
        <v>5.9497999999999998</v>
      </c>
      <c r="C858" s="2">
        <f>RSI!I858</f>
        <v>63.7235966208588</v>
      </c>
      <c r="D858" s="2">
        <f>MACD!E858</f>
        <v>-2.9137536880645243E-2</v>
      </c>
      <c r="E858" s="2">
        <f>MACD!F858</f>
        <v>-4.6200713601550696E-2</v>
      </c>
      <c r="F858" s="2">
        <f>'Moving Avg'!D858</f>
        <v>5.9789399999999997</v>
      </c>
      <c r="G858" s="2">
        <f>'Moving Avg'!F858</f>
        <v>5.8214099999999993</v>
      </c>
      <c r="H858" s="2">
        <f>'Moving Avg'!G858</f>
        <v>5.5602959999999992</v>
      </c>
      <c r="I858" s="2">
        <f>'Moving Avg'!H858</f>
        <v>4.3043065000000045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25</v>
      </c>
      <c r="N858" s="8">
        <f t="shared" si="131"/>
        <v>0</v>
      </c>
      <c r="O858" s="8">
        <f t="shared" si="132"/>
        <v>50</v>
      </c>
      <c r="P858" s="8">
        <f t="shared" si="133"/>
        <v>83.5</v>
      </c>
      <c r="Q858" s="9">
        <f t="shared" si="134"/>
        <v>28.774999999999999</v>
      </c>
      <c r="R858" s="9">
        <f t="shared" si="135"/>
        <v>43.375</v>
      </c>
      <c r="S858" s="9">
        <f t="shared" si="136"/>
        <v>53.825000000000003</v>
      </c>
      <c r="T858" s="9">
        <f t="shared" si="137"/>
        <v>39.625</v>
      </c>
      <c r="U858" s="8">
        <f t="shared" si="138"/>
        <v>41.991666666666667</v>
      </c>
      <c r="V858" s="8">
        <f t="shared" si="139"/>
        <v>41.400000000000006</v>
      </c>
    </row>
    <row r="859" spans="1:22" ht="13.5" x14ac:dyDescent="0.25">
      <c r="A859" s="3">
        <f>RSI!A859</f>
        <v>43252</v>
      </c>
      <c r="B859" s="2">
        <f>RSI!B859</f>
        <v>5.883</v>
      </c>
      <c r="C859" s="2">
        <f>RSI!I859</f>
        <v>58.106475023214649</v>
      </c>
      <c r="D859" s="2">
        <f>MACD!E859</f>
        <v>-4.2660361521665635E-2</v>
      </c>
      <c r="E859" s="2">
        <f>MACD!F859</f>
        <v>-4.5492643185573688E-2</v>
      </c>
      <c r="F859" s="2">
        <f>'Moving Avg'!D859</f>
        <v>5.9655800000000001</v>
      </c>
      <c r="G859" s="2">
        <f>'Moving Avg'!F859</f>
        <v>5.84023</v>
      </c>
      <c r="H859" s="2">
        <f>'Moving Avg'!G859</f>
        <v>5.5771739999999985</v>
      </c>
      <c r="I859" s="2">
        <f>'Moving Avg'!H859</f>
        <v>4.3161150000000044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  <c r="M859" s="8">
        <f t="shared" si="130"/>
        <v>25</v>
      </c>
      <c r="N859" s="8">
        <f t="shared" si="131"/>
        <v>0</v>
      </c>
      <c r="O859" s="8">
        <f t="shared" si="132"/>
        <v>50</v>
      </c>
      <c r="P859" s="8">
        <f t="shared" si="133"/>
        <v>16.5</v>
      </c>
      <c r="Q859" s="9">
        <f t="shared" si="134"/>
        <v>18.725000000000001</v>
      </c>
      <c r="R859" s="9">
        <f t="shared" si="135"/>
        <v>26.625</v>
      </c>
      <c r="S859" s="9">
        <f t="shared" si="136"/>
        <v>23.675000000000001</v>
      </c>
      <c r="T859" s="9">
        <f t="shared" si="137"/>
        <v>22.875</v>
      </c>
      <c r="U859" s="8">
        <f t="shared" si="138"/>
        <v>23.008333333333336</v>
      </c>
      <c r="V859" s="8">
        <f t="shared" si="139"/>
        <v>22.975000000000001</v>
      </c>
    </row>
    <row r="860" spans="1:22" ht="13.5" x14ac:dyDescent="0.25">
      <c r="A860" s="3">
        <f>RSI!A860</f>
        <v>43255</v>
      </c>
      <c r="B860" s="2">
        <f>RSI!B860</f>
        <v>5.8526999999999996</v>
      </c>
      <c r="C860" s="2">
        <f>RSI!I860</f>
        <v>55.707752397154479</v>
      </c>
      <c r="D860" s="2">
        <f>MACD!E860</f>
        <v>-3.4791801208827522E-2</v>
      </c>
      <c r="E860" s="2">
        <f>MACD!F860</f>
        <v>-4.3352474790224457E-2</v>
      </c>
      <c r="F860" s="2">
        <f>'Moving Avg'!D860</f>
        <v>5.9340199999999994</v>
      </c>
      <c r="G860" s="2">
        <f>'Moving Avg'!F860</f>
        <v>5.8569249999999995</v>
      </c>
      <c r="H860" s="2">
        <f>'Moving Avg'!G860</f>
        <v>5.5910159999999998</v>
      </c>
      <c r="I860" s="2">
        <f>'Moving Avg'!H860</f>
        <v>4.3277720000000048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0</v>
      </c>
      <c r="O860" s="8">
        <f t="shared" si="132"/>
        <v>50</v>
      </c>
      <c r="P860" s="8">
        <f t="shared" si="133"/>
        <v>16.5</v>
      </c>
      <c r="Q860" s="9">
        <f t="shared" si="134"/>
        <v>18.725000000000001</v>
      </c>
      <c r="R860" s="9">
        <f t="shared" si="135"/>
        <v>26.625</v>
      </c>
      <c r="S860" s="9">
        <f t="shared" si="136"/>
        <v>23.675000000000001</v>
      </c>
      <c r="T860" s="9">
        <f t="shared" si="137"/>
        <v>22.875</v>
      </c>
      <c r="U860" s="8">
        <f t="shared" si="138"/>
        <v>23.008333333333336</v>
      </c>
      <c r="V860" s="8">
        <f t="shared" si="139"/>
        <v>22.975000000000001</v>
      </c>
    </row>
    <row r="861" spans="1:22" ht="13.5" x14ac:dyDescent="0.25">
      <c r="A861" s="3">
        <f>RSI!A861</f>
        <v>43256</v>
      </c>
      <c r="B861" s="2">
        <f>RSI!B861</f>
        <v>5.9073000000000002</v>
      </c>
      <c r="C861" s="2">
        <f>RSI!I861</f>
        <v>58.992860564956743</v>
      </c>
      <c r="D861" s="2">
        <f>MACD!E861</f>
        <v>-3.2621370180719644E-2</v>
      </c>
      <c r="E861" s="2">
        <f>MACD!F861</f>
        <v>-4.1206253868323502E-2</v>
      </c>
      <c r="F861" s="2">
        <f>'Moving Avg'!D861</f>
        <v>5.9133799999999992</v>
      </c>
      <c r="G861" s="2">
        <f>'Moving Avg'!F861</f>
        <v>5.873924999999999</v>
      </c>
      <c r="H861" s="2">
        <f>'Moving Avg'!G861</f>
        <v>5.6023080000000007</v>
      </c>
      <c r="I861" s="2">
        <f>'Moving Avg'!H861</f>
        <v>4.3397320000000041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16.5</v>
      </c>
      <c r="Q861" s="9">
        <f t="shared" si="134"/>
        <v>18.725000000000001</v>
      </c>
      <c r="R861" s="9">
        <f t="shared" si="135"/>
        <v>26.625</v>
      </c>
      <c r="S861" s="9">
        <f t="shared" si="136"/>
        <v>23.675000000000001</v>
      </c>
      <c r="T861" s="9">
        <f t="shared" si="137"/>
        <v>22.875</v>
      </c>
      <c r="U861" s="8">
        <f t="shared" si="138"/>
        <v>23.008333333333336</v>
      </c>
      <c r="V861" s="8">
        <f t="shared" si="139"/>
        <v>22.975000000000001</v>
      </c>
    </row>
    <row r="862" spans="1:22" ht="13.5" x14ac:dyDescent="0.25">
      <c r="A862" s="3">
        <f>RSI!A862</f>
        <v>43257</v>
      </c>
      <c r="B862" s="2">
        <f>RSI!B862</f>
        <v>5.8102</v>
      </c>
      <c r="C862" s="2">
        <f>RSI!I862</f>
        <v>51.655353040117866</v>
      </c>
      <c r="D862" s="2">
        <f>MACD!E862</f>
        <v>-1.6848281823305555E-2</v>
      </c>
      <c r="E862" s="2">
        <f>MACD!F862</f>
        <v>-3.6334659459319914E-2</v>
      </c>
      <c r="F862" s="2">
        <f>'Moving Avg'!D862</f>
        <v>5.8805999999999994</v>
      </c>
      <c r="G862" s="2">
        <f>'Moving Avg'!F862</f>
        <v>5.879084999999999</v>
      </c>
      <c r="H862" s="2">
        <f>'Moving Avg'!G862</f>
        <v>5.6089860000000007</v>
      </c>
      <c r="I862" s="2">
        <f>'Moving Avg'!H862</f>
        <v>4.3513585000000043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16.5</v>
      </c>
      <c r="Q862" s="9">
        <f t="shared" si="134"/>
        <v>18.725000000000001</v>
      </c>
      <c r="R862" s="9">
        <f t="shared" si="135"/>
        <v>26.625</v>
      </c>
      <c r="S862" s="9">
        <f t="shared" si="136"/>
        <v>23.675000000000001</v>
      </c>
      <c r="T862" s="9">
        <f t="shared" si="137"/>
        <v>22.875</v>
      </c>
      <c r="U862" s="8">
        <f t="shared" si="138"/>
        <v>23.008333333333336</v>
      </c>
      <c r="V862" s="8">
        <f t="shared" si="139"/>
        <v>22.975000000000001</v>
      </c>
    </row>
    <row r="863" spans="1:22" ht="13.5" x14ac:dyDescent="0.25">
      <c r="A863" s="3">
        <f>RSI!A863</f>
        <v>43258</v>
      </c>
      <c r="B863" s="2">
        <f>RSI!B863</f>
        <v>5.968</v>
      </c>
      <c r="C863" s="2">
        <f>RSI!I863</f>
        <v>60.297790296715092</v>
      </c>
      <c r="D863" s="2">
        <f>MACD!E863</f>
        <v>-1.3434058388598125E-2</v>
      </c>
      <c r="E863" s="2">
        <f>MACD!F863</f>
        <v>-3.1754539245175559E-2</v>
      </c>
      <c r="F863" s="2">
        <f>'Moving Avg'!D863</f>
        <v>5.8842400000000001</v>
      </c>
      <c r="G863" s="2">
        <f>'Moving Avg'!F863</f>
        <v>5.8878849999999989</v>
      </c>
      <c r="H863" s="2">
        <f>'Moving Avg'!G863</f>
        <v>5.6205200000000017</v>
      </c>
      <c r="I863" s="2">
        <f>'Moving Avg'!H863</f>
        <v>4.3636830000000035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83.5</v>
      </c>
      <c r="Q863" s="9">
        <f t="shared" si="134"/>
        <v>28.774999999999999</v>
      </c>
      <c r="R863" s="9">
        <f t="shared" si="135"/>
        <v>43.375</v>
      </c>
      <c r="S863" s="9">
        <f t="shared" si="136"/>
        <v>53.825000000000003</v>
      </c>
      <c r="T863" s="9">
        <f t="shared" si="137"/>
        <v>39.625</v>
      </c>
      <c r="U863" s="8">
        <f t="shared" si="138"/>
        <v>41.991666666666667</v>
      </c>
      <c r="V863" s="8">
        <f t="shared" si="139"/>
        <v>41.400000000000006</v>
      </c>
    </row>
    <row r="864" spans="1:22" ht="13.5" x14ac:dyDescent="0.25">
      <c r="A864" s="3">
        <f>RSI!A864</f>
        <v>43259</v>
      </c>
      <c r="B864" s="2">
        <f>RSI!B864</f>
        <v>5.9497999999999998</v>
      </c>
      <c r="C864" s="2">
        <f>RSI!I864</f>
        <v>58.988003488845038</v>
      </c>
      <c r="D864" s="2">
        <f>MACD!E864</f>
        <v>5.0407930771712017E-5</v>
      </c>
      <c r="E864" s="2">
        <f>MACD!F864</f>
        <v>-2.5393549809986107E-2</v>
      </c>
      <c r="F864" s="2">
        <f>'Moving Avg'!D864</f>
        <v>5.8975999999999997</v>
      </c>
      <c r="G864" s="2">
        <f>'Moving Avg'!F864</f>
        <v>5.8897049999999993</v>
      </c>
      <c r="H864" s="2">
        <f>'Moving Avg'!G864</f>
        <v>5.6322980000000022</v>
      </c>
      <c r="I864" s="2">
        <f>'Moving Avg'!H864</f>
        <v>4.3761290000000033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83.5</v>
      </c>
      <c r="Q864" s="9">
        <f t="shared" si="134"/>
        <v>28.774999999999999</v>
      </c>
      <c r="R864" s="9">
        <f t="shared" si="135"/>
        <v>43.375</v>
      </c>
      <c r="S864" s="9">
        <f t="shared" si="136"/>
        <v>53.825000000000003</v>
      </c>
      <c r="T864" s="9">
        <f t="shared" si="137"/>
        <v>39.625</v>
      </c>
      <c r="U864" s="8">
        <f t="shared" si="138"/>
        <v>41.991666666666667</v>
      </c>
      <c r="V864" s="8">
        <f t="shared" si="139"/>
        <v>41.400000000000006</v>
      </c>
    </row>
    <row r="865" spans="1:22" ht="13.5" x14ac:dyDescent="0.25">
      <c r="A865" s="3">
        <f>RSI!A865</f>
        <v>43262</v>
      </c>
      <c r="B865" s="2">
        <f>RSI!B865</f>
        <v>5.883</v>
      </c>
      <c r="C865" s="2">
        <f>RSI!I865</f>
        <v>54.323783928980696</v>
      </c>
      <c r="D865" s="2">
        <f>MACD!E865</f>
        <v>2.4901195982348412E-2</v>
      </c>
      <c r="E865" s="2">
        <f>MACD!F865</f>
        <v>-1.5334600651519207E-2</v>
      </c>
      <c r="F865" s="2">
        <f>'Moving Avg'!D865</f>
        <v>5.9036600000000004</v>
      </c>
      <c r="G865" s="2">
        <f>'Moving Avg'!F865</f>
        <v>5.8875799999999989</v>
      </c>
      <c r="H865" s="2">
        <f>'Moving Avg'!G865</f>
        <v>5.6443180000000011</v>
      </c>
      <c r="I865" s="2">
        <f>'Moving Avg'!H865</f>
        <v>4.3883320000000037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  <c r="M865" s="8">
        <f t="shared" si="130"/>
        <v>25</v>
      </c>
      <c r="N865" s="8">
        <f t="shared" si="131"/>
        <v>0</v>
      </c>
      <c r="O865" s="8">
        <f t="shared" si="132"/>
        <v>50</v>
      </c>
      <c r="P865" s="8">
        <f t="shared" si="133"/>
        <v>83.5</v>
      </c>
      <c r="Q865" s="9">
        <f t="shared" si="134"/>
        <v>28.774999999999999</v>
      </c>
      <c r="R865" s="9">
        <f t="shared" si="135"/>
        <v>43.375</v>
      </c>
      <c r="S865" s="9">
        <f t="shared" si="136"/>
        <v>53.825000000000003</v>
      </c>
      <c r="T865" s="9">
        <f t="shared" si="137"/>
        <v>39.625</v>
      </c>
      <c r="U865" s="8">
        <f t="shared" si="138"/>
        <v>41.991666666666667</v>
      </c>
      <c r="V865" s="8">
        <f t="shared" si="139"/>
        <v>41.400000000000006</v>
      </c>
    </row>
    <row r="866" spans="1:22" ht="13.5" x14ac:dyDescent="0.25">
      <c r="A866" s="3">
        <f>RSI!A866</f>
        <v>43263</v>
      </c>
      <c r="B866" s="2">
        <f>RSI!B866</f>
        <v>5.8526999999999996</v>
      </c>
      <c r="C866" s="2">
        <f>RSI!I866</f>
        <v>52.303569508839509</v>
      </c>
      <c r="D866" s="2">
        <f>MACD!E866</f>
        <v>4.7784848205295383E-2</v>
      </c>
      <c r="E866" s="2">
        <f>MACD!F866</f>
        <v>-2.710710880156288E-3</v>
      </c>
      <c r="F866" s="2">
        <f>'Moving Avg'!D866</f>
        <v>5.8927399999999999</v>
      </c>
      <c r="G866" s="2">
        <f>'Moving Avg'!F866</f>
        <v>5.8851499999999994</v>
      </c>
      <c r="H866" s="2">
        <f>'Moving Avg'!G866</f>
        <v>5.6547600000000013</v>
      </c>
      <c r="I866" s="2">
        <f>'Moving Avg'!H866</f>
        <v>4.4004440000000038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16.5</v>
      </c>
      <c r="Q866" s="9">
        <f t="shared" si="134"/>
        <v>18.725000000000001</v>
      </c>
      <c r="R866" s="9">
        <f t="shared" si="135"/>
        <v>26.625</v>
      </c>
      <c r="S866" s="9">
        <f t="shared" si="136"/>
        <v>23.675000000000001</v>
      </c>
      <c r="T866" s="9">
        <f t="shared" si="137"/>
        <v>22.875</v>
      </c>
      <c r="U866" s="8">
        <f t="shared" si="138"/>
        <v>23.008333333333336</v>
      </c>
      <c r="V866" s="8">
        <f t="shared" si="139"/>
        <v>22.975000000000001</v>
      </c>
    </row>
    <row r="867" spans="1:22" ht="13.5" x14ac:dyDescent="0.25">
      <c r="A867" s="3">
        <f>RSI!A867</f>
        <v>43264</v>
      </c>
      <c r="B867" s="2">
        <f>RSI!B867</f>
        <v>5.7676999999999996</v>
      </c>
      <c r="C867" s="2">
        <f>RSI!I867</f>
        <v>47.020835151932154</v>
      </c>
      <c r="D867" s="2">
        <f>MACD!E867</f>
        <v>6.76636657793388E-2</v>
      </c>
      <c r="E867" s="2">
        <f>MACD!F867</f>
        <v>1.1364164451742731E-2</v>
      </c>
      <c r="F867" s="2">
        <f>'Moving Avg'!D867</f>
        <v>5.8842400000000001</v>
      </c>
      <c r="G867" s="2">
        <f>'Moving Avg'!F867</f>
        <v>5.8821149999999998</v>
      </c>
      <c r="H867" s="2">
        <f>'Moving Avg'!G867</f>
        <v>5.6644740000000011</v>
      </c>
      <c r="I867" s="2">
        <f>'Moving Avg'!H867</f>
        <v>4.412070500000004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16.5</v>
      </c>
      <c r="Q867" s="9">
        <f t="shared" si="134"/>
        <v>18.725000000000001</v>
      </c>
      <c r="R867" s="9">
        <f t="shared" si="135"/>
        <v>26.625</v>
      </c>
      <c r="S867" s="9">
        <f t="shared" si="136"/>
        <v>23.675000000000001</v>
      </c>
      <c r="T867" s="9">
        <f t="shared" si="137"/>
        <v>22.875</v>
      </c>
      <c r="U867" s="8">
        <f t="shared" si="138"/>
        <v>23.008333333333336</v>
      </c>
      <c r="V867" s="8">
        <f t="shared" si="139"/>
        <v>22.975000000000001</v>
      </c>
    </row>
    <row r="868" spans="1:22" ht="13.5" x14ac:dyDescent="0.25">
      <c r="A868" s="3">
        <f>RSI!A868</f>
        <v>43265</v>
      </c>
      <c r="B868" s="2">
        <f>RSI!B868</f>
        <v>5.7797999999999998</v>
      </c>
      <c r="C868" s="2">
        <f>RSI!I868</f>
        <v>47.828647829856948</v>
      </c>
      <c r="D868" s="2">
        <f>MACD!E868</f>
        <v>8.0184520963796579E-2</v>
      </c>
      <c r="E868" s="2">
        <f>MACD!F868</f>
        <v>2.5128235754153502E-2</v>
      </c>
      <c r="F868" s="2">
        <f>'Moving Avg'!D868</f>
        <v>5.8465999999999996</v>
      </c>
      <c r="G868" s="2">
        <f>'Moving Avg'!F868</f>
        <v>5.8827199999999991</v>
      </c>
      <c r="H868" s="2">
        <f>'Moving Avg'!G868</f>
        <v>5.6712740000000004</v>
      </c>
      <c r="I868" s="2">
        <f>'Moving Avg'!H868</f>
        <v>4.4234235000000046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0</v>
      </c>
      <c r="O868" s="8">
        <f t="shared" si="132"/>
        <v>50</v>
      </c>
      <c r="P868" s="8">
        <f t="shared" si="133"/>
        <v>16.5</v>
      </c>
      <c r="Q868" s="9">
        <f t="shared" si="134"/>
        <v>18.725000000000001</v>
      </c>
      <c r="R868" s="9">
        <f t="shared" si="135"/>
        <v>26.625</v>
      </c>
      <c r="S868" s="9">
        <f t="shared" si="136"/>
        <v>23.675000000000001</v>
      </c>
      <c r="T868" s="9">
        <f t="shared" si="137"/>
        <v>22.875</v>
      </c>
      <c r="U868" s="8">
        <f t="shared" si="138"/>
        <v>23.008333333333336</v>
      </c>
      <c r="V868" s="8">
        <f t="shared" si="139"/>
        <v>22.975000000000001</v>
      </c>
    </row>
    <row r="869" spans="1:22" ht="13.5" x14ac:dyDescent="0.25">
      <c r="A869" s="3">
        <f>RSI!A869</f>
        <v>43269</v>
      </c>
      <c r="B869" s="2">
        <f>RSI!B869</f>
        <v>5.7495000000000003</v>
      </c>
      <c r="C869" s="2">
        <f>RSI!I869</f>
        <v>45.939634452052964</v>
      </c>
      <c r="D869" s="2">
        <f>MACD!E869</f>
        <v>8.2985367379381891E-2</v>
      </c>
      <c r="E869" s="2">
        <f>MACD!F869</f>
        <v>3.6699662079199183E-2</v>
      </c>
      <c r="F869" s="2">
        <f>'Moving Avg'!D869</f>
        <v>5.80654</v>
      </c>
      <c r="G869" s="2">
        <f>'Moving Avg'!F869</f>
        <v>5.8848450000000003</v>
      </c>
      <c r="H869" s="2">
        <f>'Moving Avg'!G869</f>
        <v>5.6792880000000014</v>
      </c>
      <c r="I869" s="2">
        <f>'Moving Avg'!H869</f>
        <v>4.4347160000000043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50</v>
      </c>
      <c r="P869" s="8">
        <f t="shared" si="133"/>
        <v>16.5</v>
      </c>
      <c r="Q869" s="9">
        <f t="shared" si="134"/>
        <v>18.725000000000001</v>
      </c>
      <c r="R869" s="9">
        <f t="shared" si="135"/>
        <v>26.625</v>
      </c>
      <c r="S869" s="9">
        <f t="shared" si="136"/>
        <v>23.675000000000001</v>
      </c>
      <c r="T869" s="9">
        <f t="shared" si="137"/>
        <v>22.875</v>
      </c>
      <c r="U869" s="8">
        <f t="shared" si="138"/>
        <v>23.008333333333336</v>
      </c>
      <c r="V869" s="8">
        <f t="shared" si="139"/>
        <v>22.975000000000001</v>
      </c>
    </row>
    <row r="870" spans="1:22" ht="13.5" x14ac:dyDescent="0.25">
      <c r="A870" s="3">
        <f>RSI!A870</f>
        <v>43270</v>
      </c>
      <c r="B870" s="2">
        <f>RSI!B870</f>
        <v>5.7676999999999996</v>
      </c>
      <c r="C870" s="2">
        <f>RSI!I870</f>
        <v>47.286372943679723</v>
      </c>
      <c r="D870" s="2">
        <f>MACD!E870</f>
        <v>7.9745741438551399E-2</v>
      </c>
      <c r="E870" s="2">
        <f>MACD!F870</f>
        <v>4.5308877951069623E-2</v>
      </c>
      <c r="F870" s="2">
        <f>'Moving Avg'!D870</f>
        <v>5.78348</v>
      </c>
      <c r="G870" s="2">
        <f>'Moving Avg'!F870</f>
        <v>5.8821149999999998</v>
      </c>
      <c r="H870" s="2">
        <f>'Moving Avg'!G870</f>
        <v>5.688880000000001</v>
      </c>
      <c r="I870" s="2">
        <f>'Moving Avg'!H870</f>
        <v>4.4462515000000034</v>
      </c>
      <c r="J870" s="6" t="str">
        <f>OBV!F870</f>
        <v>BULLISH</v>
      </c>
      <c r="K870" s="6" t="str">
        <f>OBV!G870</f>
        <v>NEUTRAL</v>
      </c>
      <c r="L870" s="6" t="str">
        <f>OBV!H870</f>
        <v>BULLISH DIVERGENCE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66.5</v>
      </c>
      <c r="Q870" s="9">
        <f t="shared" si="134"/>
        <v>26.225000000000001</v>
      </c>
      <c r="R870" s="9">
        <f t="shared" si="135"/>
        <v>39.125</v>
      </c>
      <c r="S870" s="9">
        <f t="shared" si="136"/>
        <v>46.174999999999997</v>
      </c>
      <c r="T870" s="9">
        <f t="shared" si="137"/>
        <v>35.375</v>
      </c>
      <c r="U870" s="8">
        <f t="shared" si="138"/>
        <v>37.174999999999997</v>
      </c>
      <c r="V870" s="8">
        <f t="shared" si="139"/>
        <v>36.724999999999994</v>
      </c>
    </row>
    <row r="871" spans="1:22" ht="13.5" x14ac:dyDescent="0.25">
      <c r="A871" s="3">
        <f>RSI!A871</f>
        <v>43271</v>
      </c>
      <c r="B871" s="2">
        <f>RSI!B871</f>
        <v>5.7676999999999996</v>
      </c>
      <c r="C871" s="2">
        <f>RSI!I871</f>
        <v>47.286372943679716</v>
      </c>
      <c r="D871" s="2">
        <f>MACD!E871</f>
        <v>8.5667450556834446E-2</v>
      </c>
      <c r="E871" s="2">
        <f>MACD!F871</f>
        <v>5.3380592472222592E-2</v>
      </c>
      <c r="F871" s="2">
        <f>'Moving Avg'!D871</f>
        <v>5.7664799999999996</v>
      </c>
      <c r="G871" s="2">
        <f>'Moving Avg'!F871</f>
        <v>5.8793850000000001</v>
      </c>
      <c r="H871" s="2">
        <f>'Moving Avg'!G871</f>
        <v>5.6975020000000018</v>
      </c>
      <c r="I871" s="2">
        <f>'Moving Avg'!H871</f>
        <v>4.4577870000000033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66.5</v>
      </c>
      <c r="Q871" s="9">
        <f t="shared" si="134"/>
        <v>26.225000000000001</v>
      </c>
      <c r="R871" s="9">
        <f t="shared" si="135"/>
        <v>39.125</v>
      </c>
      <c r="S871" s="9">
        <f t="shared" si="136"/>
        <v>46.174999999999997</v>
      </c>
      <c r="T871" s="9">
        <f t="shared" si="137"/>
        <v>35.375</v>
      </c>
      <c r="U871" s="8">
        <f t="shared" si="138"/>
        <v>37.174999999999997</v>
      </c>
      <c r="V871" s="8">
        <f t="shared" si="139"/>
        <v>36.724999999999994</v>
      </c>
    </row>
    <row r="872" spans="1:22" ht="13.5" x14ac:dyDescent="0.25">
      <c r="A872" s="3">
        <f>RSI!A872</f>
        <v>43272</v>
      </c>
      <c r="B872" s="2">
        <f>RSI!B872</f>
        <v>5.7069999999999999</v>
      </c>
      <c r="C872" s="2">
        <f>RSI!I872</f>
        <v>43.13038481936352</v>
      </c>
      <c r="D872" s="2">
        <f>MACD!E872</f>
        <v>8.0479416953702199E-2</v>
      </c>
      <c r="E872" s="2">
        <f>MACD!F872</f>
        <v>5.8800357368518519E-2</v>
      </c>
      <c r="F872" s="2">
        <f>'Moving Avg'!D872</f>
        <v>5.7543399999999991</v>
      </c>
      <c r="G872" s="2">
        <f>'Moving Avg'!F872</f>
        <v>5.8711899999999995</v>
      </c>
      <c r="H872" s="2">
        <f>'Moving Avg'!G872</f>
        <v>5.7079440000000012</v>
      </c>
      <c r="I872" s="2">
        <f>'Moving Avg'!H872</f>
        <v>4.4687760000000036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66.5</v>
      </c>
      <c r="Q872" s="9">
        <f t="shared" si="134"/>
        <v>26.225000000000001</v>
      </c>
      <c r="R872" s="9">
        <f t="shared" si="135"/>
        <v>39.125</v>
      </c>
      <c r="S872" s="9">
        <f t="shared" si="136"/>
        <v>46.174999999999997</v>
      </c>
      <c r="T872" s="9">
        <f t="shared" si="137"/>
        <v>35.375</v>
      </c>
      <c r="U872" s="8">
        <f t="shared" si="138"/>
        <v>37.174999999999997</v>
      </c>
      <c r="V872" s="8">
        <f t="shared" si="139"/>
        <v>36.724999999999994</v>
      </c>
    </row>
    <row r="873" spans="1:22" ht="13.5" x14ac:dyDescent="0.25">
      <c r="A873" s="3">
        <f>RSI!A873</f>
        <v>43273</v>
      </c>
      <c r="B873" s="2">
        <f>RSI!B873</f>
        <v>5.6947999999999999</v>
      </c>
      <c r="C873" s="2">
        <f>RSI!I873</f>
        <v>42.32520444220895</v>
      </c>
      <c r="D873" s="2">
        <f>MACD!E873</f>
        <v>0.10185426906573536</v>
      </c>
      <c r="E873" s="2">
        <f>MACD!F873</f>
        <v>6.7411139707961892E-2</v>
      </c>
      <c r="F873" s="2">
        <f>'Moving Avg'!D873</f>
        <v>5.7373400000000006</v>
      </c>
      <c r="G873" s="2">
        <f>'Moving Avg'!F873</f>
        <v>5.8617799999999995</v>
      </c>
      <c r="H873" s="2">
        <f>'Moving Avg'!G873</f>
        <v>5.7194780000000005</v>
      </c>
      <c r="I873" s="2">
        <f>'Moving Avg'!H873</f>
        <v>4.4794915000000035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16.5</v>
      </c>
      <c r="Q873" s="9">
        <f t="shared" si="134"/>
        <v>18.725000000000001</v>
      </c>
      <c r="R873" s="9">
        <f t="shared" si="135"/>
        <v>26.625</v>
      </c>
      <c r="S873" s="9">
        <f t="shared" si="136"/>
        <v>23.675000000000001</v>
      </c>
      <c r="T873" s="9">
        <f t="shared" si="137"/>
        <v>22.875</v>
      </c>
      <c r="U873" s="8">
        <f t="shared" si="138"/>
        <v>23.008333333333336</v>
      </c>
      <c r="V873" s="8">
        <f t="shared" si="139"/>
        <v>22.975000000000001</v>
      </c>
    </row>
    <row r="874" spans="1:22" ht="13.5" x14ac:dyDescent="0.25">
      <c r="A874" s="3">
        <f>RSI!A874</f>
        <v>43276</v>
      </c>
      <c r="B874" s="2">
        <f>RSI!B874</f>
        <v>5.6097999999999999</v>
      </c>
      <c r="C874" s="2">
        <f>RSI!I874</f>
        <v>37.125003444656819</v>
      </c>
      <c r="D874" s="2">
        <f>MACD!E874</f>
        <v>0.12404990226957047</v>
      </c>
      <c r="E874" s="2">
        <f>MACD!F874</f>
        <v>7.8738892220283616E-2</v>
      </c>
      <c r="F874" s="2">
        <f>'Moving Avg'!D874</f>
        <v>5.7094000000000005</v>
      </c>
      <c r="G874" s="2">
        <f>'Moving Avg'!F874</f>
        <v>5.8447800000000001</v>
      </c>
      <c r="H874" s="2">
        <f>'Moving Avg'!G874</f>
        <v>5.7273700000000005</v>
      </c>
      <c r="I874" s="2">
        <f>'Moving Avg'!H874</f>
        <v>4.4899340000000034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50</v>
      </c>
      <c r="P874" s="8">
        <f t="shared" si="133"/>
        <v>16.5</v>
      </c>
      <c r="Q874" s="9">
        <f t="shared" si="134"/>
        <v>18.725000000000001</v>
      </c>
      <c r="R874" s="9">
        <f t="shared" si="135"/>
        <v>26.625</v>
      </c>
      <c r="S874" s="9">
        <f t="shared" si="136"/>
        <v>23.675000000000001</v>
      </c>
      <c r="T874" s="9">
        <f t="shared" si="137"/>
        <v>22.875</v>
      </c>
      <c r="U874" s="8">
        <f t="shared" si="138"/>
        <v>23.008333333333336</v>
      </c>
      <c r="V874" s="8">
        <f t="shared" si="139"/>
        <v>22.975000000000001</v>
      </c>
    </row>
    <row r="875" spans="1:22" ht="13.5" x14ac:dyDescent="0.25">
      <c r="A875" s="3">
        <f>RSI!A875</f>
        <v>43277</v>
      </c>
      <c r="B875" s="2">
        <f>RSI!B875</f>
        <v>5.7554999999999996</v>
      </c>
      <c r="C875" s="2">
        <f>RSI!I875</f>
        <v>48.748852653590149</v>
      </c>
      <c r="D875" s="2">
        <f>MACD!E875</f>
        <v>0.12283109748887711</v>
      </c>
      <c r="E875" s="2">
        <f>MACD!F875</f>
        <v>8.7557333274002308E-2</v>
      </c>
      <c r="F875" s="2">
        <f>'Moving Avg'!D875</f>
        <v>5.7069599999999996</v>
      </c>
      <c r="G875" s="2">
        <f>'Moving Avg'!F875</f>
        <v>5.8320299999999996</v>
      </c>
      <c r="H875" s="2">
        <f>'Moving Avg'!G875</f>
        <v>5.7341680000000004</v>
      </c>
      <c r="I875" s="2">
        <f>'Moving Avg'!H875</f>
        <v>4.5012870000000031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50</v>
      </c>
      <c r="P875" s="8">
        <f t="shared" si="133"/>
        <v>16.5</v>
      </c>
      <c r="Q875" s="9">
        <f t="shared" si="134"/>
        <v>18.725000000000001</v>
      </c>
      <c r="R875" s="9">
        <f t="shared" si="135"/>
        <v>26.625</v>
      </c>
      <c r="S875" s="9">
        <f t="shared" si="136"/>
        <v>23.675000000000001</v>
      </c>
      <c r="T875" s="9">
        <f t="shared" si="137"/>
        <v>22.875</v>
      </c>
      <c r="U875" s="8">
        <f t="shared" si="138"/>
        <v>23.008333333333336</v>
      </c>
      <c r="V875" s="8">
        <f t="shared" si="139"/>
        <v>22.975000000000001</v>
      </c>
    </row>
    <row r="876" spans="1:22" ht="13.5" x14ac:dyDescent="0.25">
      <c r="A876" s="3">
        <f>RSI!A876</f>
        <v>43278</v>
      </c>
      <c r="B876" s="2">
        <f>RSI!B876</f>
        <v>5.6887999999999996</v>
      </c>
      <c r="C876" s="2">
        <f>RSI!I876</f>
        <v>44.676871900444866</v>
      </c>
      <c r="D876" s="2">
        <f>MACD!E876</f>
        <v>0.1222086026038447</v>
      </c>
      <c r="E876" s="2">
        <f>MACD!F876</f>
        <v>9.4487587139970797E-2</v>
      </c>
      <c r="F876" s="2">
        <f>'Moving Avg'!D876</f>
        <v>5.6911800000000001</v>
      </c>
      <c r="G876" s="2">
        <f>'Moving Avg'!F876</f>
        <v>5.8159449999999993</v>
      </c>
      <c r="H876" s="2">
        <f>'Moving Avg'!G876</f>
        <v>5.7419400000000023</v>
      </c>
      <c r="I876" s="2">
        <f>'Moving Avg'!H876</f>
        <v>4.5120030000000035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50</v>
      </c>
      <c r="P876" s="8">
        <f t="shared" si="133"/>
        <v>16.5</v>
      </c>
      <c r="Q876" s="9">
        <f t="shared" si="134"/>
        <v>18.725000000000001</v>
      </c>
      <c r="R876" s="9">
        <f t="shared" si="135"/>
        <v>26.625</v>
      </c>
      <c r="S876" s="9">
        <f t="shared" si="136"/>
        <v>23.675000000000001</v>
      </c>
      <c r="T876" s="9">
        <f t="shared" si="137"/>
        <v>22.875</v>
      </c>
      <c r="U876" s="8">
        <f t="shared" si="138"/>
        <v>23.008333333333336</v>
      </c>
      <c r="V876" s="8">
        <f t="shared" si="139"/>
        <v>22.975000000000001</v>
      </c>
    </row>
    <row r="877" spans="1:22" ht="13.5" x14ac:dyDescent="0.25">
      <c r="A877" s="3">
        <f>RSI!A877</f>
        <v>43279</v>
      </c>
      <c r="B877" s="2">
        <f>RSI!B877</f>
        <v>5.7676999999999996</v>
      </c>
      <c r="C877" s="2">
        <f>RSI!I877</f>
        <v>49.997566275986507</v>
      </c>
      <c r="D877" s="2">
        <f>MACD!E877</f>
        <v>0.10327464105455864</v>
      </c>
      <c r="E877" s="2">
        <f>MACD!F877</f>
        <v>9.6244997922888376E-2</v>
      </c>
      <c r="F877" s="2">
        <f>'Moving Avg'!D877</f>
        <v>5.7033199999999997</v>
      </c>
      <c r="G877" s="2">
        <f>'Moving Avg'!F877</f>
        <v>5.805625</v>
      </c>
      <c r="H877" s="2">
        <f>'Moving Avg'!G877</f>
        <v>5.7504400000000011</v>
      </c>
      <c r="I877" s="2">
        <f>'Moving Avg'!H877</f>
        <v>4.522992000000003</v>
      </c>
      <c r="J877" s="6" t="str">
        <f>OBV!F877</f>
        <v>BEARISH</v>
      </c>
      <c r="K877" s="6" t="str">
        <f>OBV!G877</f>
        <v>NEUTRAL</v>
      </c>
      <c r="L877" s="6" t="str">
        <f>OBV!H877</f>
        <v>BEARISH DIVERGENCE</v>
      </c>
      <c r="M877" s="8">
        <f t="shared" si="130"/>
        <v>25</v>
      </c>
      <c r="N877" s="8">
        <f t="shared" si="131"/>
        <v>0</v>
      </c>
      <c r="O877" s="8">
        <f t="shared" si="132"/>
        <v>50</v>
      </c>
      <c r="P877" s="8">
        <f t="shared" si="133"/>
        <v>16.5</v>
      </c>
      <c r="Q877" s="9">
        <f t="shared" si="134"/>
        <v>18.725000000000001</v>
      </c>
      <c r="R877" s="9">
        <f t="shared" si="135"/>
        <v>26.625</v>
      </c>
      <c r="S877" s="9">
        <f t="shared" si="136"/>
        <v>23.675000000000001</v>
      </c>
      <c r="T877" s="9">
        <f t="shared" si="137"/>
        <v>22.875</v>
      </c>
      <c r="U877" s="8">
        <f t="shared" si="138"/>
        <v>23.008333333333336</v>
      </c>
      <c r="V877" s="8">
        <f t="shared" si="139"/>
        <v>22.975000000000001</v>
      </c>
    </row>
    <row r="878" spans="1:22" ht="13.5" x14ac:dyDescent="0.25">
      <c r="A878" s="3">
        <f>RSI!A878</f>
        <v>43280</v>
      </c>
      <c r="B878" s="2">
        <f>RSI!B878</f>
        <v>5.8587999999999996</v>
      </c>
      <c r="C878" s="2">
        <f>RSI!I878</f>
        <v>55.338541288190029</v>
      </c>
      <c r="D878" s="2">
        <f>MACD!E878</f>
        <v>8.2376812022444845E-2</v>
      </c>
      <c r="E878" s="2">
        <f>MACD!F878</f>
        <v>9.3471360742799686E-2</v>
      </c>
      <c r="F878" s="2">
        <f>'Moving Avg'!D878</f>
        <v>5.7361199999999988</v>
      </c>
      <c r="G878" s="2">
        <f>'Moving Avg'!F878</f>
        <v>5.8010750000000009</v>
      </c>
      <c r="H878" s="2">
        <f>'Moving Avg'!G878</f>
        <v>5.7586980000000008</v>
      </c>
      <c r="I878" s="2">
        <f>'Moving Avg'!H878</f>
        <v>4.5345580000000032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  <c r="M878" s="8">
        <f t="shared" si="130"/>
        <v>25</v>
      </c>
      <c r="N878" s="8">
        <f t="shared" si="131"/>
        <v>45</v>
      </c>
      <c r="O878" s="8">
        <f t="shared" si="132"/>
        <v>50</v>
      </c>
      <c r="P878" s="8">
        <f t="shared" si="133"/>
        <v>83.5</v>
      </c>
      <c r="Q878" s="9">
        <f t="shared" si="134"/>
        <v>44.524999999999999</v>
      </c>
      <c r="R878" s="9">
        <f t="shared" si="135"/>
        <v>52.375</v>
      </c>
      <c r="S878" s="9">
        <f t="shared" si="136"/>
        <v>60.575000000000003</v>
      </c>
      <c r="T878" s="9">
        <f t="shared" si="137"/>
        <v>50.875</v>
      </c>
      <c r="U878" s="8">
        <f t="shared" si="138"/>
        <v>52.491666666666674</v>
      </c>
      <c r="V878" s="8">
        <f t="shared" si="139"/>
        <v>52.087500000000006</v>
      </c>
    </row>
    <row r="879" spans="1:22" ht="13.5" x14ac:dyDescent="0.25">
      <c r="A879" s="3">
        <f>RSI!A879</f>
        <v>43283</v>
      </c>
      <c r="B879" s="2">
        <f>RSI!B879</f>
        <v>5.7858999999999998</v>
      </c>
      <c r="C879" s="2">
        <f>RSI!I879</f>
        <v>50.674005080240654</v>
      </c>
      <c r="D879" s="2">
        <f>MACD!E879</f>
        <v>6.490327859816869E-2</v>
      </c>
      <c r="E879" s="2">
        <f>MACD!F879</f>
        <v>8.7757744313873481E-2</v>
      </c>
      <c r="F879" s="2">
        <f>'Moving Avg'!D879</f>
        <v>5.7713399999999995</v>
      </c>
      <c r="G879" s="2">
        <f>'Moving Avg'!F879</f>
        <v>5.7962199999999999</v>
      </c>
      <c r="H879" s="2">
        <f>'Moving Avg'!G879</f>
        <v>5.7651339999999998</v>
      </c>
      <c r="I879" s="2">
        <f>'Moving Avg'!H879</f>
        <v>4.5461235000000038</v>
      </c>
      <c r="J879" s="6" t="str">
        <f>OBV!F879</f>
        <v>BULLISH</v>
      </c>
      <c r="K879" s="6" t="str">
        <f>OBV!G879</f>
        <v>NEUTRAL</v>
      </c>
      <c r="L879" s="6" t="str">
        <f>OBV!H879</f>
        <v>CONFIRMED BULLISH</v>
      </c>
      <c r="M879" s="8">
        <f t="shared" si="130"/>
        <v>25</v>
      </c>
      <c r="N879" s="8">
        <f t="shared" si="131"/>
        <v>100</v>
      </c>
      <c r="O879" s="8">
        <f t="shared" si="132"/>
        <v>50</v>
      </c>
      <c r="P879" s="8">
        <f t="shared" si="133"/>
        <v>83.5</v>
      </c>
      <c r="Q879" s="9">
        <f t="shared" si="134"/>
        <v>63.774999999999999</v>
      </c>
      <c r="R879" s="9">
        <f t="shared" si="135"/>
        <v>63.375</v>
      </c>
      <c r="S879" s="9">
        <f t="shared" si="136"/>
        <v>68.825000000000003</v>
      </c>
      <c r="T879" s="9">
        <f t="shared" si="137"/>
        <v>64.625</v>
      </c>
      <c r="U879" s="8">
        <f t="shared" si="138"/>
        <v>65.325000000000003</v>
      </c>
      <c r="V879" s="8">
        <f t="shared" si="139"/>
        <v>65.150000000000006</v>
      </c>
    </row>
    <row r="880" spans="1:22" ht="13.5" x14ac:dyDescent="0.25">
      <c r="A880" s="3">
        <f>RSI!A880</f>
        <v>43284</v>
      </c>
      <c r="B880" s="2">
        <f>RSI!B880</f>
        <v>5.9134000000000002</v>
      </c>
      <c r="C880" s="2">
        <f>RSI!I880</f>
        <v>57.432181108642418</v>
      </c>
      <c r="D880" s="2">
        <f>MACD!E880</f>
        <v>4.341429054669188E-2</v>
      </c>
      <c r="E880" s="2">
        <f>MACD!F880</f>
        <v>7.8889053560437156E-2</v>
      </c>
      <c r="F880" s="2">
        <f>'Moving Avg'!D880</f>
        <v>5.8029199999999994</v>
      </c>
      <c r="G880" s="2">
        <f>'Moving Avg'!F880</f>
        <v>5.7992550000000005</v>
      </c>
      <c r="H880" s="2">
        <f>'Moving Avg'!G880</f>
        <v>5.7747260000000002</v>
      </c>
      <c r="I880" s="2">
        <f>'Moving Avg'!H880</f>
        <v>4.5587515000000032</v>
      </c>
      <c r="J880" s="6" t="str">
        <f>OBV!F880</f>
        <v>BULLISH</v>
      </c>
      <c r="K880" s="6" t="str">
        <f>OBV!G880</f>
        <v>NEUTRAL</v>
      </c>
      <c r="L880" s="6" t="str">
        <f>OBV!H880</f>
        <v>CONFIRMED BULLISH</v>
      </c>
      <c r="M880" s="8">
        <f t="shared" si="130"/>
        <v>25</v>
      </c>
      <c r="N880" s="8">
        <f t="shared" si="131"/>
        <v>100</v>
      </c>
      <c r="O880" s="8">
        <f t="shared" si="132"/>
        <v>50</v>
      </c>
      <c r="P880" s="8">
        <f t="shared" si="133"/>
        <v>83.5</v>
      </c>
      <c r="Q880" s="9">
        <f t="shared" si="134"/>
        <v>63.774999999999999</v>
      </c>
      <c r="R880" s="9">
        <f t="shared" si="135"/>
        <v>63.375</v>
      </c>
      <c r="S880" s="9">
        <f t="shared" si="136"/>
        <v>68.825000000000003</v>
      </c>
      <c r="T880" s="9">
        <f t="shared" si="137"/>
        <v>64.625</v>
      </c>
      <c r="U880" s="8">
        <f t="shared" si="138"/>
        <v>65.325000000000003</v>
      </c>
      <c r="V880" s="8">
        <f t="shared" si="139"/>
        <v>65.150000000000006</v>
      </c>
    </row>
    <row r="881" spans="1:22" ht="13.5" x14ac:dyDescent="0.25">
      <c r="A881" s="3">
        <f>RSI!A881</f>
        <v>43285</v>
      </c>
      <c r="B881" s="2">
        <f>RSI!B881</f>
        <v>6.2229999999999999</v>
      </c>
      <c r="C881" s="2">
        <f>RSI!I881</f>
        <v>68.660622225337576</v>
      </c>
      <c r="D881" s="2">
        <f>MACD!E881</f>
        <v>1.4897068534063251E-3</v>
      </c>
      <c r="E881" s="2">
        <f>MACD!F881</f>
        <v>6.3409184219030981E-2</v>
      </c>
      <c r="F881" s="2">
        <f>'Moving Avg'!D881</f>
        <v>5.9097599999999995</v>
      </c>
      <c r="G881" s="2">
        <f>'Moving Avg'!F881</f>
        <v>5.8150399999999989</v>
      </c>
      <c r="H881" s="2">
        <f>'Moving Avg'!G881</f>
        <v>5.7905100000000003</v>
      </c>
      <c r="I881" s="2">
        <f>'Moving Avg'!H881</f>
        <v>4.5730190000000031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0"/>
        <v>25</v>
      </c>
      <c r="N881" s="8">
        <f t="shared" si="131"/>
        <v>100</v>
      </c>
      <c r="O881" s="8">
        <f t="shared" si="132"/>
        <v>50</v>
      </c>
      <c r="P881" s="8">
        <f t="shared" si="133"/>
        <v>83.5</v>
      </c>
      <c r="Q881" s="9">
        <f t="shared" si="134"/>
        <v>63.774999999999999</v>
      </c>
      <c r="R881" s="9">
        <f t="shared" si="135"/>
        <v>63.375</v>
      </c>
      <c r="S881" s="9">
        <f t="shared" si="136"/>
        <v>68.825000000000003</v>
      </c>
      <c r="T881" s="9">
        <f t="shared" si="137"/>
        <v>64.625</v>
      </c>
      <c r="U881" s="8">
        <f t="shared" si="138"/>
        <v>65.325000000000003</v>
      </c>
      <c r="V881" s="8">
        <f t="shared" si="139"/>
        <v>65.150000000000006</v>
      </c>
    </row>
    <row r="882" spans="1:22" ht="13.5" x14ac:dyDescent="0.25">
      <c r="A882" s="3">
        <f>RSI!A882</f>
        <v>43286</v>
      </c>
      <c r="B882" s="2">
        <f>RSI!B882</f>
        <v>6.4355000000000002</v>
      </c>
      <c r="C882" s="2">
        <f>RSI!I882</f>
        <v>73.774048386350159</v>
      </c>
      <c r="D882" s="2">
        <f>MACD!E882</f>
        <v>-6.1641972186670557E-2</v>
      </c>
      <c r="E882" s="2">
        <f>MACD!F882</f>
        <v>3.8398952937890675E-2</v>
      </c>
      <c r="F882" s="2">
        <f>'Moving Avg'!D882</f>
        <v>6.0433199999999996</v>
      </c>
      <c r="G882" s="2">
        <f>'Moving Avg'!F882</f>
        <v>5.8463050000000001</v>
      </c>
      <c r="H882" s="2">
        <f>'Moving Avg'!G882</f>
        <v>5.8109080000000004</v>
      </c>
      <c r="I882" s="2">
        <f>'Moving Avg'!H882</f>
        <v>4.5881970000000036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  <c r="M882" s="8">
        <f t="shared" si="130"/>
        <v>0</v>
      </c>
      <c r="N882" s="8">
        <f t="shared" si="131"/>
        <v>100</v>
      </c>
      <c r="O882" s="8">
        <f t="shared" si="132"/>
        <v>50</v>
      </c>
      <c r="P882" s="8">
        <f t="shared" si="133"/>
        <v>83.5</v>
      </c>
      <c r="Q882" s="9">
        <f t="shared" si="134"/>
        <v>55.024999999999999</v>
      </c>
      <c r="R882" s="9">
        <f t="shared" si="135"/>
        <v>58.375</v>
      </c>
      <c r="S882" s="9">
        <f t="shared" si="136"/>
        <v>65.075000000000003</v>
      </c>
      <c r="T882" s="9">
        <f t="shared" si="137"/>
        <v>58.375</v>
      </c>
      <c r="U882" s="8">
        <f t="shared" si="138"/>
        <v>59.491666666666674</v>
      </c>
      <c r="V882" s="8">
        <f t="shared" si="139"/>
        <v>59.212500000000006</v>
      </c>
    </row>
    <row r="883" spans="1:22" ht="13.5" x14ac:dyDescent="0.25">
      <c r="A883" s="3">
        <f>RSI!A883</f>
        <v>43287</v>
      </c>
      <c r="B883" s="2">
        <f>RSI!B883</f>
        <v>6.5872999999999999</v>
      </c>
      <c r="C883" s="2">
        <f>RSI!I883</f>
        <v>76.698850490588043</v>
      </c>
      <c r="D883" s="2">
        <f>MACD!E883</f>
        <v>-0.13182500309058653</v>
      </c>
      <c r="E883" s="2">
        <f>MACD!F883</f>
        <v>4.3541617321952338E-3</v>
      </c>
      <c r="F883" s="2">
        <f>'Moving Avg'!D883</f>
        <v>6.1890200000000002</v>
      </c>
      <c r="G883" s="2">
        <f>'Moving Avg'!F883</f>
        <v>5.8772700000000002</v>
      </c>
      <c r="H883" s="2">
        <f>'Moving Avg'!G883</f>
        <v>5.8322780000000014</v>
      </c>
      <c r="I883" s="2">
        <f>'Moving Avg'!H883</f>
        <v>4.6041340000000028</v>
      </c>
      <c r="J883" s="6" t="str">
        <f>OBV!F883</f>
        <v>BULLISH</v>
      </c>
      <c r="K883" s="6" t="str">
        <f>OBV!G883</f>
        <v>STRONG</v>
      </c>
      <c r="L883" s="6" t="str">
        <f>OBV!H883</f>
        <v>CONFIRMED BULLISH</v>
      </c>
      <c r="M883" s="8">
        <f t="shared" si="130"/>
        <v>0</v>
      </c>
      <c r="N883" s="8">
        <f t="shared" si="131"/>
        <v>100</v>
      </c>
      <c r="O883" s="8">
        <f t="shared" si="132"/>
        <v>50</v>
      </c>
      <c r="P883" s="8">
        <f t="shared" si="133"/>
        <v>100</v>
      </c>
      <c r="Q883" s="9">
        <f t="shared" si="134"/>
        <v>57.5</v>
      </c>
      <c r="R883" s="9">
        <f t="shared" si="135"/>
        <v>62.5</v>
      </c>
      <c r="S883" s="9">
        <f t="shared" si="136"/>
        <v>72.5</v>
      </c>
      <c r="T883" s="9">
        <f t="shared" si="137"/>
        <v>62.5</v>
      </c>
      <c r="U883" s="8">
        <f t="shared" si="138"/>
        <v>64.166666666666671</v>
      </c>
      <c r="V883" s="8">
        <f t="shared" si="139"/>
        <v>63.75</v>
      </c>
    </row>
    <row r="884" spans="1:22" ht="13.5" x14ac:dyDescent="0.25">
      <c r="A884" s="3">
        <f>RSI!A884</f>
        <v>43290</v>
      </c>
      <c r="B884" s="2">
        <f>RSI!B884</f>
        <v>6.5933999999999999</v>
      </c>
      <c r="C884" s="2">
        <f>RSI!I884</f>
        <v>76.810767052730952</v>
      </c>
      <c r="D884" s="2">
        <f>MACD!E884</f>
        <v>-0.20900914407695126</v>
      </c>
      <c r="E884" s="2">
        <f>MACD!F884</f>
        <v>-3.831849942963407E-2</v>
      </c>
      <c r="F884" s="2">
        <f>'Moving Avg'!D884</f>
        <v>6.3505199999999995</v>
      </c>
      <c r="G884" s="2">
        <f>'Moving Avg'!F884</f>
        <v>5.9094500000000005</v>
      </c>
      <c r="H884" s="2">
        <f>'Moving Avg'!G884</f>
        <v>5.8487920000000004</v>
      </c>
      <c r="I884" s="2">
        <f>'Moving Avg'!H884</f>
        <v>4.6198890000000032</v>
      </c>
      <c r="J884" s="6" t="str">
        <f>OBV!F884</f>
        <v>BULLISH</v>
      </c>
      <c r="K884" s="6" t="str">
        <f>OBV!G884</f>
        <v>STRONG</v>
      </c>
      <c r="L884" s="6" t="str">
        <f>OBV!H884</f>
        <v>CONFIRMED BULLISH</v>
      </c>
      <c r="M884" s="8">
        <f t="shared" si="130"/>
        <v>0</v>
      </c>
      <c r="N884" s="8">
        <f t="shared" si="131"/>
        <v>100</v>
      </c>
      <c r="O884" s="8">
        <f t="shared" si="132"/>
        <v>50</v>
      </c>
      <c r="P884" s="8">
        <f t="shared" si="133"/>
        <v>100</v>
      </c>
      <c r="Q884" s="9">
        <f t="shared" si="134"/>
        <v>57.5</v>
      </c>
      <c r="R884" s="9">
        <f t="shared" si="135"/>
        <v>62.5</v>
      </c>
      <c r="S884" s="9">
        <f t="shared" si="136"/>
        <v>72.5</v>
      </c>
      <c r="T884" s="9">
        <f t="shared" si="137"/>
        <v>62.5</v>
      </c>
      <c r="U884" s="8">
        <f t="shared" si="138"/>
        <v>64.166666666666671</v>
      </c>
      <c r="V884" s="8">
        <f t="shared" si="139"/>
        <v>63.75</v>
      </c>
    </row>
    <row r="885" spans="1:22" ht="13.5" x14ac:dyDescent="0.25">
      <c r="A885" s="3">
        <f>RSI!A885</f>
        <v>43291</v>
      </c>
      <c r="B885" s="2">
        <f>RSI!B885</f>
        <v>6.7390999999999996</v>
      </c>
      <c r="C885" s="2">
        <f>RSI!I885</f>
        <v>79.360687551923775</v>
      </c>
      <c r="D885" s="2">
        <f>MACD!E885</f>
        <v>-0.26668550360670285</v>
      </c>
      <c r="E885" s="2">
        <f>MACD!F885</f>
        <v>-8.3991900265047825E-2</v>
      </c>
      <c r="F885" s="2">
        <f>'Moving Avg'!D885</f>
        <v>6.5156599999999996</v>
      </c>
      <c r="G885" s="2">
        <f>'Moving Avg'!F885</f>
        <v>5.9522549999999992</v>
      </c>
      <c r="H885" s="2">
        <f>'Moving Avg'!G885</f>
        <v>5.8688279999999997</v>
      </c>
      <c r="I885" s="2">
        <f>'Moving Avg'!H885</f>
        <v>4.6362815000000026</v>
      </c>
      <c r="J885" s="6" t="str">
        <f>OBV!F885</f>
        <v>BULLISH</v>
      </c>
      <c r="K885" s="6" t="str">
        <f>OBV!G885</f>
        <v>STRONG</v>
      </c>
      <c r="L885" s="6" t="str">
        <f>OBV!H885</f>
        <v>CONFIRMED BULLISH</v>
      </c>
      <c r="M885" s="8">
        <f t="shared" si="130"/>
        <v>0</v>
      </c>
      <c r="N885" s="8">
        <f t="shared" si="131"/>
        <v>100</v>
      </c>
      <c r="O885" s="8">
        <f t="shared" si="132"/>
        <v>50</v>
      </c>
      <c r="P885" s="8">
        <f t="shared" si="133"/>
        <v>100</v>
      </c>
      <c r="Q885" s="9">
        <f t="shared" si="134"/>
        <v>57.5</v>
      </c>
      <c r="R885" s="9">
        <f t="shared" si="135"/>
        <v>62.5</v>
      </c>
      <c r="S885" s="9">
        <f t="shared" si="136"/>
        <v>72.5</v>
      </c>
      <c r="T885" s="9">
        <f t="shared" si="137"/>
        <v>62.5</v>
      </c>
      <c r="U885" s="8">
        <f t="shared" si="138"/>
        <v>64.166666666666671</v>
      </c>
      <c r="V885" s="8">
        <f t="shared" si="139"/>
        <v>63.75</v>
      </c>
    </row>
    <row r="886" spans="1:22" ht="13.5" x14ac:dyDescent="0.25">
      <c r="A886" s="3">
        <f>RSI!A886</f>
        <v>43292</v>
      </c>
      <c r="B886" s="2">
        <f>RSI!B886</f>
        <v>6.6905000000000001</v>
      </c>
      <c r="C886" s="2">
        <f>RSI!I886</f>
        <v>76.345027294489455</v>
      </c>
      <c r="D886" s="2">
        <f>MACD!E886</f>
        <v>-0.32670503880970969</v>
      </c>
      <c r="E886" s="2">
        <f>MACD!F886</f>
        <v>-0.13253452797398022</v>
      </c>
      <c r="F886" s="2">
        <f>'Moving Avg'!D886</f>
        <v>6.6091600000000001</v>
      </c>
      <c r="G886" s="2">
        <f>'Moving Avg'!F886</f>
        <v>5.9941449999999996</v>
      </c>
      <c r="H886" s="2">
        <f>'Moving Avg'!G886</f>
        <v>5.8903199999999982</v>
      </c>
      <c r="I886" s="2">
        <f>'Moving Avg'!H886</f>
        <v>4.6524915000000036</v>
      </c>
      <c r="J886" s="6" t="str">
        <f>OBV!F886</f>
        <v>BULLISH</v>
      </c>
      <c r="K886" s="6" t="str">
        <f>OBV!G886</f>
        <v>STRONG</v>
      </c>
      <c r="L886" s="6" t="str">
        <f>OBV!H886</f>
        <v>CONFIRMED BULLISH</v>
      </c>
      <c r="M886" s="8">
        <f t="shared" si="130"/>
        <v>0</v>
      </c>
      <c r="N886" s="8">
        <f t="shared" si="131"/>
        <v>100</v>
      </c>
      <c r="O886" s="8">
        <f t="shared" si="132"/>
        <v>50</v>
      </c>
      <c r="P886" s="8">
        <f t="shared" si="133"/>
        <v>100</v>
      </c>
      <c r="Q886" s="9">
        <f t="shared" si="134"/>
        <v>57.5</v>
      </c>
      <c r="R886" s="9">
        <f t="shared" si="135"/>
        <v>62.5</v>
      </c>
      <c r="S886" s="9">
        <f t="shared" si="136"/>
        <v>72.5</v>
      </c>
      <c r="T886" s="9">
        <f t="shared" si="137"/>
        <v>62.5</v>
      </c>
      <c r="U886" s="8">
        <f t="shared" si="138"/>
        <v>64.166666666666671</v>
      </c>
      <c r="V886" s="8">
        <f t="shared" si="139"/>
        <v>63.75</v>
      </c>
    </row>
    <row r="887" spans="1:22" ht="13.5" x14ac:dyDescent="0.25">
      <c r="A887" s="3">
        <f>RSI!A887</f>
        <v>43293</v>
      </c>
      <c r="B887" s="2">
        <f>RSI!B887</f>
        <v>6.6783999999999999</v>
      </c>
      <c r="C887" s="2">
        <f>RSI!I887</f>
        <v>75.575030167937655</v>
      </c>
      <c r="D887" s="2">
        <f>MACD!E887</f>
        <v>-0.36838638361195386</v>
      </c>
      <c r="E887" s="2">
        <f>MACD!F887</f>
        <v>-0.17970489910157494</v>
      </c>
      <c r="F887" s="2">
        <f>'Moving Avg'!D887</f>
        <v>6.6577399999999995</v>
      </c>
      <c r="G887" s="2">
        <f>'Moving Avg'!F887</f>
        <v>6.0396799999999988</v>
      </c>
      <c r="H887" s="2">
        <f>'Moving Avg'!G887</f>
        <v>5.91242</v>
      </c>
      <c r="I887" s="2">
        <f>'Moving Avg'!H887</f>
        <v>4.6687930000000035</v>
      </c>
      <c r="J887" s="6" t="str">
        <f>OBV!F887</f>
        <v>BULLISH</v>
      </c>
      <c r="K887" s="6" t="str">
        <f>OBV!G887</f>
        <v>STRONG</v>
      </c>
      <c r="L887" s="6" t="str">
        <f>OBV!H887</f>
        <v>CONFIRMED BULLISH</v>
      </c>
      <c r="M887" s="8">
        <f t="shared" si="130"/>
        <v>0</v>
      </c>
      <c r="N887" s="8">
        <f t="shared" si="131"/>
        <v>100</v>
      </c>
      <c r="O887" s="8">
        <f t="shared" si="132"/>
        <v>50</v>
      </c>
      <c r="P887" s="8">
        <f t="shared" si="133"/>
        <v>100</v>
      </c>
      <c r="Q887" s="9">
        <f t="shared" si="134"/>
        <v>57.5</v>
      </c>
      <c r="R887" s="9">
        <f t="shared" si="135"/>
        <v>62.5</v>
      </c>
      <c r="S887" s="9">
        <f t="shared" si="136"/>
        <v>72.5</v>
      </c>
      <c r="T887" s="9">
        <f t="shared" si="137"/>
        <v>62.5</v>
      </c>
      <c r="U887" s="8">
        <f t="shared" si="138"/>
        <v>64.166666666666671</v>
      </c>
      <c r="V887" s="8">
        <f t="shared" si="139"/>
        <v>63.75</v>
      </c>
    </row>
    <row r="888" spans="1:22" ht="13.5" x14ac:dyDescent="0.25">
      <c r="A888" s="3">
        <f>RSI!A888</f>
        <v>43294</v>
      </c>
      <c r="B888" s="2">
        <f>RSI!B888</f>
        <v>6.7816000000000001</v>
      </c>
      <c r="C888" s="2">
        <f>RSI!I888</f>
        <v>77.645863988312698</v>
      </c>
      <c r="D888" s="2">
        <f>MACD!E888</f>
        <v>-0.4008519798688468</v>
      </c>
      <c r="E888" s="2">
        <f>MACD!F888</f>
        <v>-0.22393431525502933</v>
      </c>
      <c r="F888" s="2">
        <f>'Moving Avg'!D888</f>
        <v>6.6965999999999992</v>
      </c>
      <c r="G888" s="2">
        <f>'Moving Avg'!F888</f>
        <v>6.0897699999999997</v>
      </c>
      <c r="H888" s="2">
        <f>'Moving Avg'!G888</f>
        <v>5.9375559999999998</v>
      </c>
      <c r="I888" s="2">
        <f>'Moving Avg'!H888</f>
        <v>4.6858535000000039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  <c r="M888" s="8">
        <f t="shared" si="130"/>
        <v>0</v>
      </c>
      <c r="N888" s="8">
        <f t="shared" si="131"/>
        <v>100</v>
      </c>
      <c r="O888" s="8">
        <f t="shared" si="132"/>
        <v>50</v>
      </c>
      <c r="P888" s="8">
        <f t="shared" si="133"/>
        <v>83.5</v>
      </c>
      <c r="Q888" s="9">
        <f t="shared" si="134"/>
        <v>55.024999999999999</v>
      </c>
      <c r="R888" s="9">
        <f t="shared" si="135"/>
        <v>58.375</v>
      </c>
      <c r="S888" s="9">
        <f t="shared" si="136"/>
        <v>65.075000000000003</v>
      </c>
      <c r="T888" s="9">
        <f t="shared" si="137"/>
        <v>58.375</v>
      </c>
      <c r="U888" s="8">
        <f t="shared" si="138"/>
        <v>59.491666666666674</v>
      </c>
      <c r="V888" s="8">
        <f t="shared" si="139"/>
        <v>59.212500000000006</v>
      </c>
    </row>
    <row r="889" spans="1:22" ht="13.5" x14ac:dyDescent="0.25">
      <c r="A889" s="3">
        <f>RSI!A889</f>
        <v>43297</v>
      </c>
      <c r="B889" s="2">
        <f>RSI!B889</f>
        <v>6.7816000000000001</v>
      </c>
      <c r="C889" s="2">
        <f>RSI!I889</f>
        <v>77.645863988312698</v>
      </c>
      <c r="D889" s="2">
        <f>MACD!E889</f>
        <v>-0.44345149853314858</v>
      </c>
      <c r="E889" s="2">
        <f>MACD!F889</f>
        <v>-0.26783775191065318</v>
      </c>
      <c r="F889" s="2">
        <f>'Moving Avg'!D889</f>
        <v>6.7342399999999998</v>
      </c>
      <c r="G889" s="2">
        <f>'Moving Avg'!F889</f>
        <v>6.141375</v>
      </c>
      <c r="H889" s="2">
        <f>'Moving Avg'!G889</f>
        <v>5.9630559999999999</v>
      </c>
      <c r="I889" s="2">
        <f>'Moving Avg'!H889</f>
        <v>4.7029140000000034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0"/>
        <v>0</v>
      </c>
      <c r="N889" s="8">
        <f t="shared" si="131"/>
        <v>100</v>
      </c>
      <c r="O889" s="8">
        <f t="shared" si="132"/>
        <v>50</v>
      </c>
      <c r="P889" s="8">
        <f t="shared" si="133"/>
        <v>83.5</v>
      </c>
      <c r="Q889" s="9">
        <f t="shared" si="134"/>
        <v>55.024999999999999</v>
      </c>
      <c r="R889" s="9">
        <f t="shared" si="135"/>
        <v>58.375</v>
      </c>
      <c r="S889" s="9">
        <f t="shared" si="136"/>
        <v>65.075000000000003</v>
      </c>
      <c r="T889" s="9">
        <f t="shared" si="137"/>
        <v>58.375</v>
      </c>
      <c r="U889" s="8">
        <f t="shared" si="138"/>
        <v>59.491666666666674</v>
      </c>
      <c r="V889" s="8">
        <f t="shared" si="139"/>
        <v>59.212500000000006</v>
      </c>
    </row>
    <row r="890" spans="1:22" ht="13.5" x14ac:dyDescent="0.25">
      <c r="A890" s="3">
        <f>RSI!A890</f>
        <v>43298</v>
      </c>
      <c r="B890" s="2">
        <f>RSI!B890</f>
        <v>6.7755000000000001</v>
      </c>
      <c r="C890" s="2">
        <f>RSI!I890</f>
        <v>77.197188646636505</v>
      </c>
      <c r="D890" s="2">
        <f>MACD!E890</f>
        <v>-0.4630533835432642</v>
      </c>
      <c r="E890" s="2">
        <f>MACD!F890</f>
        <v>-0.30688087823717541</v>
      </c>
      <c r="F890" s="2">
        <f>'Moving Avg'!D890</f>
        <v>6.7415199999999995</v>
      </c>
      <c r="G890" s="2">
        <f>'Moving Avg'!F890</f>
        <v>6.1917649999999984</v>
      </c>
      <c r="H890" s="2">
        <f>'Moving Avg'!G890</f>
        <v>5.9881900000000003</v>
      </c>
      <c r="I890" s="2">
        <f>'Moving Avg'!H890</f>
        <v>4.7200955000000029</v>
      </c>
      <c r="J890" s="6" t="str">
        <f>OBV!F890</f>
        <v>BEARISH</v>
      </c>
      <c r="K890" s="6" t="str">
        <f>OBV!G890</f>
        <v>NEUTRAL</v>
      </c>
      <c r="L890" s="6" t="str">
        <f>OBV!H890</f>
        <v>BEARISH DIVERGENCE</v>
      </c>
      <c r="M890" s="8">
        <f t="shared" si="130"/>
        <v>0</v>
      </c>
      <c r="N890" s="8">
        <f t="shared" si="131"/>
        <v>100</v>
      </c>
      <c r="O890" s="8">
        <f t="shared" si="132"/>
        <v>50</v>
      </c>
      <c r="P890" s="8">
        <f t="shared" si="133"/>
        <v>16.5</v>
      </c>
      <c r="Q890" s="9">
        <f t="shared" si="134"/>
        <v>44.975000000000001</v>
      </c>
      <c r="R890" s="9">
        <f t="shared" si="135"/>
        <v>41.625</v>
      </c>
      <c r="S890" s="9">
        <f t="shared" si="136"/>
        <v>34.924999999999997</v>
      </c>
      <c r="T890" s="9">
        <f t="shared" si="137"/>
        <v>41.625</v>
      </c>
      <c r="U890" s="8">
        <f t="shared" si="138"/>
        <v>40.508333333333333</v>
      </c>
      <c r="V890" s="8">
        <f t="shared" si="139"/>
        <v>40.787499999999994</v>
      </c>
    </row>
    <row r="891" spans="1:22" ht="13.5" x14ac:dyDescent="0.25">
      <c r="A891" s="3">
        <f>RSI!A891</f>
        <v>43299</v>
      </c>
      <c r="B891" s="2">
        <f>RSI!B891</f>
        <v>6.7937000000000003</v>
      </c>
      <c r="C891" s="2">
        <f>RSI!I891</f>
        <v>77.612849317411758</v>
      </c>
      <c r="D891" s="2">
        <f>MACD!E891</f>
        <v>-0.43667590446522642</v>
      </c>
      <c r="E891" s="2">
        <f>MACD!F891</f>
        <v>-0.33283988348278559</v>
      </c>
      <c r="F891" s="2">
        <f>'Moving Avg'!D891</f>
        <v>6.7621599999999997</v>
      </c>
      <c r="G891" s="2">
        <f>'Moving Avg'!F891</f>
        <v>6.2430649999999996</v>
      </c>
      <c r="H891" s="2">
        <f>'Moving Avg'!G891</f>
        <v>6.0127179999999996</v>
      </c>
      <c r="I891" s="2">
        <f>'Moving Avg'!H891</f>
        <v>4.7374290000000023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0"/>
        <v>0</v>
      </c>
      <c r="N891" s="8">
        <f t="shared" si="131"/>
        <v>100</v>
      </c>
      <c r="O891" s="8">
        <f t="shared" si="132"/>
        <v>50</v>
      </c>
      <c r="P891" s="8">
        <f t="shared" si="133"/>
        <v>83.5</v>
      </c>
      <c r="Q891" s="9">
        <f t="shared" si="134"/>
        <v>55.024999999999999</v>
      </c>
      <c r="R891" s="9">
        <f t="shared" si="135"/>
        <v>58.375</v>
      </c>
      <c r="S891" s="9">
        <f t="shared" si="136"/>
        <v>65.075000000000003</v>
      </c>
      <c r="T891" s="9">
        <f t="shared" si="137"/>
        <v>58.375</v>
      </c>
      <c r="U891" s="8">
        <f t="shared" si="138"/>
        <v>59.491666666666674</v>
      </c>
      <c r="V891" s="8">
        <f t="shared" si="139"/>
        <v>59.212500000000006</v>
      </c>
    </row>
    <row r="892" spans="1:22" ht="13.5" x14ac:dyDescent="0.25">
      <c r="A892" s="3">
        <f>RSI!A892</f>
        <v>43300</v>
      </c>
      <c r="B892" s="2">
        <f>RSI!B892</f>
        <v>7.0002000000000004</v>
      </c>
      <c r="C892" s="2">
        <f>RSI!I892</f>
        <v>81.69088670576933</v>
      </c>
      <c r="D892" s="2">
        <f>MACD!E892</f>
        <v>-0.40014111710248734</v>
      </c>
      <c r="E892" s="2">
        <f>MACD!F892</f>
        <v>-0.34630013020672595</v>
      </c>
      <c r="F892" s="2">
        <f>'Moving Avg'!D892</f>
        <v>6.8265200000000004</v>
      </c>
      <c r="G892" s="2">
        <f>'Moving Avg'!F892</f>
        <v>6.3077249999999996</v>
      </c>
      <c r="H892" s="2">
        <f>'Moving Avg'!G892</f>
        <v>6.0385820000000017</v>
      </c>
      <c r="I892" s="2">
        <f>'Moving Avg'!H892</f>
        <v>4.7553090000000022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  <c r="M892" s="8">
        <f t="shared" si="130"/>
        <v>0</v>
      </c>
      <c r="N892" s="8">
        <f t="shared" si="131"/>
        <v>100</v>
      </c>
      <c r="O892" s="8">
        <f t="shared" si="132"/>
        <v>50</v>
      </c>
      <c r="P892" s="8">
        <f t="shared" si="133"/>
        <v>100</v>
      </c>
      <c r="Q892" s="9">
        <f t="shared" si="134"/>
        <v>57.5</v>
      </c>
      <c r="R892" s="9">
        <f t="shared" si="135"/>
        <v>62.5</v>
      </c>
      <c r="S892" s="9">
        <f t="shared" si="136"/>
        <v>72.5</v>
      </c>
      <c r="T892" s="9">
        <f t="shared" si="137"/>
        <v>62.5</v>
      </c>
      <c r="U892" s="8">
        <f t="shared" si="138"/>
        <v>64.166666666666671</v>
      </c>
      <c r="V892" s="8">
        <f t="shared" si="139"/>
        <v>63.75</v>
      </c>
    </row>
    <row r="893" spans="1:22" ht="13.5" x14ac:dyDescent="0.25">
      <c r="A893" s="3">
        <f>RSI!A893</f>
        <v>43301</v>
      </c>
      <c r="B893" s="2">
        <f>RSI!B893</f>
        <v>7.2069999999999999</v>
      </c>
      <c r="C893" s="2">
        <f>RSI!I893</f>
        <v>84.697224343211332</v>
      </c>
      <c r="D893" s="2">
        <f>MACD!E893</f>
        <v>-0.36535698321883192</v>
      </c>
      <c r="E893" s="2">
        <f>MACD!F893</f>
        <v>-0.35011150080914716</v>
      </c>
      <c r="F893" s="2">
        <f>'Moving Avg'!D893</f>
        <v>6.9116</v>
      </c>
      <c r="G893" s="2">
        <f>'Moving Avg'!F893</f>
        <v>6.3833349999999989</v>
      </c>
      <c r="H893" s="2">
        <f>'Moving Avg'!G893</f>
        <v>6.0668820000000006</v>
      </c>
      <c r="I893" s="2">
        <f>'Moving Avg'!H893</f>
        <v>4.7739195000000025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0</v>
      </c>
      <c r="N893" s="8">
        <f t="shared" si="131"/>
        <v>45</v>
      </c>
      <c r="O893" s="8">
        <f t="shared" si="132"/>
        <v>50</v>
      </c>
      <c r="P893" s="8">
        <f t="shared" si="133"/>
        <v>83.5</v>
      </c>
      <c r="Q893" s="9">
        <f t="shared" si="134"/>
        <v>35.774999999999999</v>
      </c>
      <c r="R893" s="9">
        <f t="shared" si="135"/>
        <v>47.375</v>
      </c>
      <c r="S893" s="9">
        <f t="shared" si="136"/>
        <v>56.825000000000003</v>
      </c>
      <c r="T893" s="9">
        <f t="shared" si="137"/>
        <v>44.625</v>
      </c>
      <c r="U893" s="8">
        <f t="shared" si="138"/>
        <v>46.658333333333339</v>
      </c>
      <c r="V893" s="8">
        <f t="shared" si="139"/>
        <v>46.150000000000006</v>
      </c>
    </row>
    <row r="894" spans="1:22" ht="13.5" x14ac:dyDescent="0.25">
      <c r="A894" s="3">
        <f>RSI!A894</f>
        <v>43304</v>
      </c>
      <c r="B894" s="2">
        <f>RSI!B894</f>
        <v>7.2769000000000004</v>
      </c>
      <c r="C894" s="2">
        <f>RSI!I894</f>
        <v>85.560283253695616</v>
      </c>
      <c r="D894" s="2">
        <f>MACD!E894</f>
        <v>-0.34524226882885856</v>
      </c>
      <c r="E894" s="2">
        <f>MACD!F894</f>
        <v>-0.34913765441308947</v>
      </c>
      <c r="F894" s="2">
        <f>'Moving Avg'!D894</f>
        <v>7.0106599999999997</v>
      </c>
      <c r="G894" s="2">
        <f>'Moving Avg'!F894</f>
        <v>6.4666899999999998</v>
      </c>
      <c r="H894" s="2">
        <f>'Moving Avg'!G894</f>
        <v>6.0941520000000011</v>
      </c>
      <c r="I894" s="2">
        <f>'Moving Avg'!H894</f>
        <v>4.7933350000000017</v>
      </c>
      <c r="J894" s="6" t="str">
        <f>OBV!F894</f>
        <v>BULLISH</v>
      </c>
      <c r="K894" s="6" t="str">
        <f>OBV!G894</f>
        <v>STRONG</v>
      </c>
      <c r="L894" s="6" t="str">
        <f>OBV!H894</f>
        <v>CONFIRMED BULLISH</v>
      </c>
      <c r="M894" s="8">
        <f t="shared" si="130"/>
        <v>0</v>
      </c>
      <c r="N894" s="8">
        <f t="shared" si="131"/>
        <v>0</v>
      </c>
      <c r="O894" s="8">
        <f t="shared" si="132"/>
        <v>50</v>
      </c>
      <c r="P894" s="8">
        <f t="shared" si="133"/>
        <v>100</v>
      </c>
      <c r="Q894" s="9">
        <f t="shared" si="134"/>
        <v>22.5</v>
      </c>
      <c r="R894" s="9">
        <f t="shared" si="135"/>
        <v>42.5</v>
      </c>
      <c r="S894" s="9">
        <f t="shared" si="136"/>
        <v>57.5</v>
      </c>
      <c r="T894" s="9">
        <f t="shared" si="137"/>
        <v>37.5</v>
      </c>
      <c r="U894" s="8">
        <f t="shared" si="138"/>
        <v>40.833333333333336</v>
      </c>
      <c r="V894" s="8">
        <f t="shared" si="139"/>
        <v>40</v>
      </c>
    </row>
    <row r="895" spans="1:22" ht="13.5" x14ac:dyDescent="0.25">
      <c r="A895" s="3">
        <f>RSI!A895</f>
        <v>43305</v>
      </c>
      <c r="B895" s="2">
        <f>RSI!B895</f>
        <v>7.2069999999999999</v>
      </c>
      <c r="C895" s="2">
        <f>RSI!I895</f>
        <v>80.661149255509855</v>
      </c>
      <c r="D895" s="2">
        <f>MACD!E895</f>
        <v>-0.30574450377883533</v>
      </c>
      <c r="E895" s="2">
        <f>MACD!F895</f>
        <v>-0.34045902428623864</v>
      </c>
      <c r="F895" s="2">
        <f>'Moving Avg'!D895</f>
        <v>7.0969600000000002</v>
      </c>
      <c r="G895" s="2">
        <f>'Moving Avg'!F895</f>
        <v>6.5392649999999986</v>
      </c>
      <c r="H895" s="2">
        <f>'Moving Avg'!G895</f>
        <v>6.1197820000000016</v>
      </c>
      <c r="I895" s="2">
        <f>'Moving Avg'!H895</f>
        <v>4.8122490000000022</v>
      </c>
      <c r="J895" s="6" t="str">
        <f>OBV!F895</f>
        <v>BULLISH</v>
      </c>
      <c r="K895" s="6" t="str">
        <f>OBV!G895</f>
        <v>STRONG</v>
      </c>
      <c r="L895" s="6" t="str">
        <f>OBV!H895</f>
        <v>CONFIRMED BULLISH</v>
      </c>
      <c r="M895" s="8">
        <f t="shared" si="130"/>
        <v>0</v>
      </c>
      <c r="N895" s="8">
        <f t="shared" si="131"/>
        <v>0</v>
      </c>
      <c r="O895" s="8">
        <f t="shared" si="132"/>
        <v>50</v>
      </c>
      <c r="P895" s="8">
        <f t="shared" si="133"/>
        <v>100</v>
      </c>
      <c r="Q895" s="9">
        <f t="shared" si="134"/>
        <v>22.5</v>
      </c>
      <c r="R895" s="9">
        <f t="shared" si="135"/>
        <v>42.5</v>
      </c>
      <c r="S895" s="9">
        <f t="shared" si="136"/>
        <v>57.5</v>
      </c>
      <c r="T895" s="9">
        <f t="shared" si="137"/>
        <v>37.5</v>
      </c>
      <c r="U895" s="8">
        <f t="shared" si="138"/>
        <v>40.833333333333336</v>
      </c>
      <c r="V895" s="8">
        <f t="shared" si="139"/>
        <v>40</v>
      </c>
    </row>
    <row r="896" spans="1:22" ht="13.5" x14ac:dyDescent="0.25">
      <c r="A896" s="3">
        <f>RSI!A896</f>
        <v>43307</v>
      </c>
      <c r="B896" s="2">
        <f>RSI!B896</f>
        <v>7.1752000000000002</v>
      </c>
      <c r="C896" s="2">
        <f>RSI!I896</f>
        <v>78.460095917851149</v>
      </c>
      <c r="D896" s="2">
        <f>MACD!E896</f>
        <v>-0.28176825476495626</v>
      </c>
      <c r="E896" s="2">
        <f>MACD!F896</f>
        <v>-0.32872087038198222</v>
      </c>
      <c r="F896" s="2">
        <f>'Moving Avg'!D896</f>
        <v>7.1732600000000009</v>
      </c>
      <c r="G896" s="2">
        <f>'Moving Avg'!F896</f>
        <v>6.6135849999999987</v>
      </c>
      <c r="H896" s="2">
        <f>'Moving Avg'!G896</f>
        <v>6.1452600000000004</v>
      </c>
      <c r="I896" s="2">
        <f>'Moving Avg'!H896</f>
        <v>4.8307310000000019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0</v>
      </c>
      <c r="N896" s="8">
        <f t="shared" si="131"/>
        <v>0</v>
      </c>
      <c r="O896" s="8">
        <f t="shared" si="132"/>
        <v>50</v>
      </c>
      <c r="P896" s="8">
        <f t="shared" si="133"/>
        <v>83.5</v>
      </c>
      <c r="Q896" s="9">
        <f t="shared" si="134"/>
        <v>20.024999999999999</v>
      </c>
      <c r="R896" s="9">
        <f t="shared" si="135"/>
        <v>38.375</v>
      </c>
      <c r="S896" s="9">
        <f t="shared" si="136"/>
        <v>50.075000000000003</v>
      </c>
      <c r="T896" s="9">
        <f t="shared" si="137"/>
        <v>33.375</v>
      </c>
      <c r="U896" s="8">
        <f t="shared" si="138"/>
        <v>36.158333333333331</v>
      </c>
      <c r="V896" s="8">
        <f t="shared" si="139"/>
        <v>35.462499999999999</v>
      </c>
    </row>
    <row r="897" spans="1:22" ht="13.5" x14ac:dyDescent="0.25">
      <c r="A897" s="3">
        <f>RSI!A897</f>
        <v>43308</v>
      </c>
      <c r="B897" s="2">
        <f>RSI!B897</f>
        <v>7.1624999999999996</v>
      </c>
      <c r="C897" s="2">
        <f>RSI!I897</f>
        <v>77.549954262343448</v>
      </c>
      <c r="D897" s="2">
        <f>MACD!E897</f>
        <v>-0.26621685448610588</v>
      </c>
      <c r="E897" s="2">
        <f>MACD!F897</f>
        <v>-0.31622006720280699</v>
      </c>
      <c r="F897" s="2">
        <f>'Moving Avg'!D897</f>
        <v>7.2057199999999995</v>
      </c>
      <c r="G897" s="2">
        <f>'Moving Avg'!F897</f>
        <v>6.6833249999999991</v>
      </c>
      <c r="H897" s="2">
        <f>'Moving Avg'!G897</f>
        <v>6.1719420000000005</v>
      </c>
      <c r="I897" s="2">
        <f>'Moving Avg'!H897</f>
        <v>4.8490280000000014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0</v>
      </c>
      <c r="N897" s="8">
        <f t="shared" si="131"/>
        <v>0</v>
      </c>
      <c r="O897" s="8">
        <f t="shared" si="132"/>
        <v>50</v>
      </c>
      <c r="P897" s="8">
        <f t="shared" si="133"/>
        <v>16.5</v>
      </c>
      <c r="Q897" s="9">
        <f t="shared" si="134"/>
        <v>9.9749999999999996</v>
      </c>
      <c r="R897" s="9">
        <f t="shared" si="135"/>
        <v>21.625</v>
      </c>
      <c r="S897" s="9">
        <f t="shared" si="136"/>
        <v>19.925000000000001</v>
      </c>
      <c r="T897" s="9">
        <f t="shared" si="137"/>
        <v>16.625</v>
      </c>
      <c r="U897" s="8">
        <f t="shared" si="138"/>
        <v>17.175000000000001</v>
      </c>
      <c r="V897" s="8">
        <f t="shared" si="139"/>
        <v>17.037500000000001</v>
      </c>
    </row>
    <row r="898" spans="1:22" ht="13.5" x14ac:dyDescent="0.25">
      <c r="A898" s="3">
        <f>RSI!A898</f>
        <v>43311</v>
      </c>
      <c r="B898" s="2">
        <f>RSI!B898</f>
        <v>7.2831999999999999</v>
      </c>
      <c r="C898" s="2">
        <f>RSI!I898</f>
        <v>79.932502033085768</v>
      </c>
      <c r="D898" s="2">
        <f>MACD!E898</f>
        <v>-0.24957952544158069</v>
      </c>
      <c r="E898" s="2">
        <f>MACD!F898</f>
        <v>-0.30289195885056175</v>
      </c>
      <c r="F898" s="2">
        <f>'Moving Avg'!D898</f>
        <v>7.2209600000000007</v>
      </c>
      <c r="G898" s="2">
        <f>'Moving Avg'!F898</f>
        <v>6.7545449999999985</v>
      </c>
      <c r="H898" s="2">
        <f>'Moving Avg'!G898</f>
        <v>6.2022519999999997</v>
      </c>
      <c r="I898" s="2">
        <f>'Moving Avg'!H898</f>
        <v>4.8680195000000017</v>
      </c>
      <c r="J898" s="6" t="str">
        <f>OBV!F898</f>
        <v>BEARISH</v>
      </c>
      <c r="K898" s="6" t="str">
        <f>OBV!G898</f>
        <v>NEUTRAL</v>
      </c>
      <c r="L898" s="6" t="str">
        <f>OBV!H898</f>
        <v>BEARISH DIVERGENCE</v>
      </c>
      <c r="M898" s="8">
        <f t="shared" ref="M898:M961" si="140">IF(C898&lt;30,50, IF(C898&gt;70, 0, 25))</f>
        <v>0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9.9749999999999996</v>
      </c>
      <c r="R898" s="9">
        <f t="shared" si="135"/>
        <v>21.625</v>
      </c>
      <c r="S898" s="9">
        <f t="shared" si="136"/>
        <v>19.925000000000001</v>
      </c>
      <c r="T898" s="9">
        <f t="shared" si="137"/>
        <v>16.625</v>
      </c>
      <c r="U898" s="8">
        <f t="shared" si="138"/>
        <v>17.175000000000001</v>
      </c>
      <c r="V898" s="8">
        <f t="shared" si="139"/>
        <v>17.037500000000001</v>
      </c>
    </row>
    <row r="899" spans="1:22" ht="13.5" x14ac:dyDescent="0.25">
      <c r="A899" s="3">
        <f>RSI!A899</f>
        <v>43312</v>
      </c>
      <c r="B899" s="2">
        <f>RSI!B899</f>
        <v>7.2324000000000002</v>
      </c>
      <c r="C899" s="2">
        <f>RSI!I899</f>
        <v>76.264029590110468</v>
      </c>
      <c r="D899" s="2">
        <f>MACD!E899</f>
        <v>-0.23565364627060958</v>
      </c>
      <c r="E899" s="2">
        <f>MACD!F899</f>
        <v>-0.2894442963345713</v>
      </c>
      <c r="F899" s="2">
        <f>'Moving Avg'!D899</f>
        <v>7.2120599999999992</v>
      </c>
      <c r="G899" s="2">
        <f>'Moving Avg'!F899</f>
        <v>6.8268699999999995</v>
      </c>
      <c r="H899" s="2">
        <f>'Moving Avg'!G899</f>
        <v>6.2327600000000007</v>
      </c>
      <c r="I899" s="2">
        <f>'Moving Avg'!H899</f>
        <v>4.8867265000000017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0</v>
      </c>
      <c r="N899" s="8">
        <f t="shared" si="141"/>
        <v>0</v>
      </c>
      <c r="O899" s="8">
        <f t="shared" si="142"/>
        <v>50</v>
      </c>
      <c r="P899" s="8">
        <f t="shared" si="143"/>
        <v>16.5</v>
      </c>
      <c r="Q899" s="9">
        <f t="shared" ref="Q899:Q962" si="144">0.35*M899+N899*0.35+O899*0.15+P899*0.15</f>
        <v>9.9749999999999996</v>
      </c>
      <c r="R899" s="9">
        <f t="shared" ref="R899:R962" si="145">M899*0.2+N899*0.2+O899*0.35+P899*0.25</f>
        <v>21.625</v>
      </c>
      <c r="S899" s="9">
        <f t="shared" ref="S899:S962" si="146">M899*0.15+N899*0.15+O899*0.25+P899*0.45</f>
        <v>19.925000000000001</v>
      </c>
      <c r="T899" s="9">
        <f t="shared" ref="T899:T962" si="147">0.25*SUM(M899:P899)</f>
        <v>16.625</v>
      </c>
      <c r="U899" s="8">
        <f t="shared" ref="U899:U962" si="148">SUM(Q899:S899)/3</f>
        <v>17.175000000000001</v>
      </c>
      <c r="V899" s="8">
        <f t="shared" ref="V899:V962" si="149">SUM(Q899:T899)/4</f>
        <v>17.037500000000001</v>
      </c>
    </row>
    <row r="900" spans="1:22" ht="13.5" x14ac:dyDescent="0.25">
      <c r="A900" s="3">
        <f>RSI!A900</f>
        <v>43313</v>
      </c>
      <c r="B900" s="2">
        <f>RSI!B900</f>
        <v>7.2133000000000003</v>
      </c>
      <c r="C900" s="2">
        <f>RSI!I900</f>
        <v>74.872669601184157</v>
      </c>
      <c r="D900" s="2">
        <f>MACD!E900</f>
        <v>-0.22671851419910194</v>
      </c>
      <c r="E900" s="2">
        <f>MACD!F900</f>
        <v>-0.27689913990747744</v>
      </c>
      <c r="F900" s="2">
        <f>'Moving Avg'!D900</f>
        <v>7.2133199999999986</v>
      </c>
      <c r="G900" s="2">
        <f>'Moving Avg'!F900</f>
        <v>6.8918649999999984</v>
      </c>
      <c r="H900" s="2">
        <f>'Moving Avg'!G900</f>
        <v>6.2605800000000009</v>
      </c>
      <c r="I900" s="2">
        <f>'Moving Avg'!H900</f>
        <v>4.9054900000000012</v>
      </c>
      <c r="J900" s="6" t="str">
        <f>OBV!F900</f>
        <v>BEARISH</v>
      </c>
      <c r="K900" s="6" t="str">
        <f>OBV!G900</f>
        <v>NEUTRAL</v>
      </c>
      <c r="L900" s="6" t="str">
        <f>OBV!H900</f>
        <v>BEARISH DIVERGENCE</v>
      </c>
      <c r="M900" s="8">
        <f t="shared" si="140"/>
        <v>0</v>
      </c>
      <c r="N900" s="8">
        <f t="shared" si="141"/>
        <v>0</v>
      </c>
      <c r="O900" s="8">
        <f t="shared" si="142"/>
        <v>50</v>
      </c>
      <c r="P900" s="8">
        <f t="shared" si="143"/>
        <v>16.5</v>
      </c>
      <c r="Q900" s="9">
        <f t="shared" si="144"/>
        <v>9.9749999999999996</v>
      </c>
      <c r="R900" s="9">
        <f t="shared" si="145"/>
        <v>21.625</v>
      </c>
      <c r="S900" s="9">
        <f t="shared" si="146"/>
        <v>19.925000000000001</v>
      </c>
      <c r="T900" s="9">
        <f t="shared" si="147"/>
        <v>16.625</v>
      </c>
      <c r="U900" s="8">
        <f t="shared" si="148"/>
        <v>17.175000000000001</v>
      </c>
      <c r="V900" s="8">
        <f t="shared" si="149"/>
        <v>17.037500000000001</v>
      </c>
    </row>
    <row r="901" spans="1:22" ht="13.5" x14ac:dyDescent="0.25">
      <c r="A901" s="3">
        <f>RSI!A901</f>
        <v>43314</v>
      </c>
      <c r="B901" s="2">
        <f>RSI!B901</f>
        <v>7.0861999999999998</v>
      </c>
      <c r="C901" s="2">
        <f>RSI!I901</f>
        <v>66.215493557550857</v>
      </c>
      <c r="D901" s="2">
        <f>MACD!E901</f>
        <v>-0.20990872680177652</v>
      </c>
      <c r="E901" s="2">
        <f>MACD!F901</f>
        <v>-0.26350105728633727</v>
      </c>
      <c r="F901" s="2">
        <f>'Moving Avg'!D901</f>
        <v>7.1955200000000001</v>
      </c>
      <c r="G901" s="2">
        <f>'Moving Avg'!F901</f>
        <v>6.9350249999999978</v>
      </c>
      <c r="H901" s="2">
        <f>'Moving Avg'!G901</f>
        <v>6.2858580000000019</v>
      </c>
      <c r="I901" s="2">
        <f>'Moving Avg'!H901</f>
        <v>4.9234965000000015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50</v>
      </c>
      <c r="P901" s="8">
        <f t="shared" si="143"/>
        <v>16.5</v>
      </c>
      <c r="Q901" s="9">
        <f t="shared" si="144"/>
        <v>18.725000000000001</v>
      </c>
      <c r="R901" s="9">
        <f t="shared" si="145"/>
        <v>26.625</v>
      </c>
      <c r="S901" s="9">
        <f t="shared" si="146"/>
        <v>23.675000000000001</v>
      </c>
      <c r="T901" s="9">
        <f t="shared" si="147"/>
        <v>22.875</v>
      </c>
      <c r="U901" s="8">
        <f t="shared" si="148"/>
        <v>23.008333333333336</v>
      </c>
      <c r="V901" s="8">
        <f t="shared" si="149"/>
        <v>22.975000000000001</v>
      </c>
    </row>
    <row r="902" spans="1:22" ht="13.5" x14ac:dyDescent="0.25">
      <c r="A902" s="3">
        <f>RSI!A902</f>
        <v>43315</v>
      </c>
      <c r="B902" s="2">
        <f>RSI!B902</f>
        <v>7.2577999999999996</v>
      </c>
      <c r="C902" s="2">
        <f>RSI!I902</f>
        <v>71.077784143749625</v>
      </c>
      <c r="D902" s="2">
        <f>MACD!E902</f>
        <v>-0.17862175688305371</v>
      </c>
      <c r="E902" s="2">
        <f>MACD!F902</f>
        <v>-0.24652519720568056</v>
      </c>
      <c r="F902" s="2">
        <f>'Moving Avg'!D902</f>
        <v>7.2145800000000007</v>
      </c>
      <c r="G902" s="2">
        <f>'Moving Avg'!F902</f>
        <v>6.9761399999999991</v>
      </c>
      <c r="H902" s="2">
        <f>'Moving Avg'!G902</f>
        <v>6.3135960000000004</v>
      </c>
      <c r="I902" s="2">
        <f>'Moving Avg'!H902</f>
        <v>4.9425130000000017</v>
      </c>
      <c r="J902" s="6" t="str">
        <f>OBV!F902</f>
        <v>BEARISH</v>
      </c>
      <c r="K902" s="6" t="str">
        <f>OBV!G902</f>
        <v>NEUTRAL</v>
      </c>
      <c r="L902" s="6" t="str">
        <f>OBV!H902</f>
        <v>BEARISH DIVERGENCE</v>
      </c>
      <c r="M902" s="8">
        <f t="shared" si="140"/>
        <v>0</v>
      </c>
      <c r="N902" s="8">
        <f t="shared" si="141"/>
        <v>0</v>
      </c>
      <c r="O902" s="8">
        <f t="shared" si="142"/>
        <v>50</v>
      </c>
      <c r="P902" s="8">
        <f t="shared" si="143"/>
        <v>16.5</v>
      </c>
      <c r="Q902" s="9">
        <f t="shared" si="144"/>
        <v>9.9749999999999996</v>
      </c>
      <c r="R902" s="9">
        <f t="shared" si="145"/>
        <v>21.625</v>
      </c>
      <c r="S902" s="9">
        <f t="shared" si="146"/>
        <v>19.925000000000001</v>
      </c>
      <c r="T902" s="9">
        <f t="shared" si="147"/>
        <v>16.625</v>
      </c>
      <c r="U902" s="8">
        <f t="shared" si="148"/>
        <v>17.175000000000001</v>
      </c>
      <c r="V902" s="8">
        <f t="shared" si="149"/>
        <v>17.037500000000001</v>
      </c>
    </row>
    <row r="903" spans="1:22" ht="13.5" x14ac:dyDescent="0.25">
      <c r="A903" s="3">
        <f>RSI!A903</f>
        <v>43318</v>
      </c>
      <c r="B903" s="2">
        <f>RSI!B903</f>
        <v>7.2005999999999997</v>
      </c>
      <c r="C903" s="2">
        <f>RSI!I903</f>
        <v>67.586029697075801</v>
      </c>
      <c r="D903" s="2">
        <f>MACD!E903</f>
        <v>-0.11895678891957484</v>
      </c>
      <c r="E903" s="2">
        <f>MACD!F903</f>
        <v>-0.22101151554845944</v>
      </c>
      <c r="F903" s="2">
        <f>'Moving Avg'!D903</f>
        <v>7.1980599999999999</v>
      </c>
      <c r="G903" s="2">
        <f>'Moving Avg'!F903</f>
        <v>7.0068049999999999</v>
      </c>
      <c r="H903" s="2">
        <f>'Moving Avg'!G903</f>
        <v>6.3399480000000015</v>
      </c>
      <c r="I903" s="2">
        <f>'Moving Avg'!H903</f>
        <v>4.9611220000000005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50</v>
      </c>
      <c r="P903" s="8">
        <f t="shared" si="143"/>
        <v>16.5</v>
      </c>
      <c r="Q903" s="9">
        <f t="shared" si="144"/>
        <v>18.725000000000001</v>
      </c>
      <c r="R903" s="9">
        <f t="shared" si="145"/>
        <v>26.625</v>
      </c>
      <c r="S903" s="9">
        <f t="shared" si="146"/>
        <v>23.675000000000001</v>
      </c>
      <c r="T903" s="9">
        <f t="shared" si="147"/>
        <v>22.875</v>
      </c>
      <c r="U903" s="8">
        <f t="shared" si="148"/>
        <v>23.008333333333336</v>
      </c>
      <c r="V903" s="8">
        <f t="shared" si="149"/>
        <v>22.975000000000001</v>
      </c>
    </row>
    <row r="904" spans="1:22" ht="13.5" x14ac:dyDescent="0.25">
      <c r="A904" s="3">
        <f>RSI!A904</f>
        <v>43319</v>
      </c>
      <c r="B904" s="2">
        <f>RSI!B904</f>
        <v>7.2133000000000003</v>
      </c>
      <c r="C904" s="2">
        <f>RSI!I904</f>
        <v>67.962354447697734</v>
      </c>
      <c r="D904" s="2">
        <f>MACD!E904</f>
        <v>-6.0969058590131908E-2</v>
      </c>
      <c r="E904" s="2">
        <f>MACD!F904</f>
        <v>-0.18900302415679396</v>
      </c>
      <c r="F904" s="2">
        <f>'Moving Avg'!D904</f>
        <v>7.1942399999999989</v>
      </c>
      <c r="G904" s="2">
        <f>'Moving Avg'!F904</f>
        <v>7.0377999999999998</v>
      </c>
      <c r="H904" s="2">
        <f>'Moving Avg'!G904</f>
        <v>6.3652180000000014</v>
      </c>
      <c r="I904" s="2">
        <f>'Moving Avg'!H904</f>
        <v>4.9799460000000009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16.5</v>
      </c>
      <c r="Q904" s="9">
        <f t="shared" si="144"/>
        <v>18.725000000000001</v>
      </c>
      <c r="R904" s="9">
        <f t="shared" si="145"/>
        <v>26.625</v>
      </c>
      <c r="S904" s="9">
        <f t="shared" si="146"/>
        <v>23.675000000000001</v>
      </c>
      <c r="T904" s="9">
        <f t="shared" si="147"/>
        <v>22.875</v>
      </c>
      <c r="U904" s="8">
        <f t="shared" si="148"/>
        <v>23.008333333333336</v>
      </c>
      <c r="V904" s="8">
        <f t="shared" si="149"/>
        <v>22.975000000000001</v>
      </c>
    </row>
    <row r="905" spans="1:22" ht="13.5" x14ac:dyDescent="0.25">
      <c r="A905" s="3">
        <f>RSI!A905</f>
        <v>43320</v>
      </c>
      <c r="B905" s="2">
        <f>RSI!B905</f>
        <v>7.1942000000000004</v>
      </c>
      <c r="C905" s="2">
        <f>RSI!I905</f>
        <v>66.707992832400066</v>
      </c>
      <c r="D905" s="2">
        <f>MACD!E905</f>
        <v>-2.3456517066035687E-2</v>
      </c>
      <c r="E905" s="2">
        <f>MACD!F905</f>
        <v>-0.15589372273864233</v>
      </c>
      <c r="F905" s="2">
        <f>'Moving Avg'!D905</f>
        <v>7.1904200000000005</v>
      </c>
      <c r="G905" s="2">
        <f>'Moving Avg'!F905</f>
        <v>7.060554999999999</v>
      </c>
      <c r="H905" s="2">
        <f>'Moving Avg'!G905</f>
        <v>6.3888920000000011</v>
      </c>
      <c r="I905" s="2">
        <f>'Moving Avg'!H905</f>
        <v>4.998644500000001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16.5</v>
      </c>
      <c r="Q905" s="9">
        <f t="shared" si="144"/>
        <v>18.725000000000001</v>
      </c>
      <c r="R905" s="9">
        <f t="shared" si="145"/>
        <v>26.625</v>
      </c>
      <c r="S905" s="9">
        <f t="shared" si="146"/>
        <v>23.675000000000001</v>
      </c>
      <c r="T905" s="9">
        <f t="shared" si="147"/>
        <v>22.875</v>
      </c>
      <c r="U905" s="8">
        <f t="shared" si="148"/>
        <v>23.008333333333336</v>
      </c>
      <c r="V905" s="8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7.0035999999999996</v>
      </c>
      <c r="C906" s="2">
        <f>RSI!I906</f>
        <v>55.666613005323732</v>
      </c>
      <c r="D906" s="2">
        <f>MACD!E906</f>
        <v>1.5573041302598511E-2</v>
      </c>
      <c r="E906" s="2">
        <f>MACD!F906</f>
        <v>-0.12160036993039416</v>
      </c>
      <c r="F906" s="2">
        <f>'Moving Avg'!D906</f>
        <v>7.1739000000000006</v>
      </c>
      <c r="G906" s="2">
        <f>'Moving Avg'!F906</f>
        <v>7.0762100000000006</v>
      </c>
      <c r="H906" s="2">
        <f>'Moving Avg'!G906</f>
        <v>6.4087540000000001</v>
      </c>
      <c r="I906" s="2">
        <f>'Moving Avg'!H906</f>
        <v>5.0162685000000007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66.5</v>
      </c>
      <c r="Q906" s="9">
        <f t="shared" si="144"/>
        <v>26.225000000000001</v>
      </c>
      <c r="R906" s="9">
        <f t="shared" si="145"/>
        <v>39.125</v>
      </c>
      <c r="S906" s="9">
        <f t="shared" si="146"/>
        <v>46.174999999999997</v>
      </c>
      <c r="T906" s="9">
        <f t="shared" si="147"/>
        <v>35.375</v>
      </c>
      <c r="U906" s="8">
        <f t="shared" si="148"/>
        <v>37.174999999999997</v>
      </c>
      <c r="V906" s="8">
        <f t="shared" si="149"/>
        <v>36.724999999999994</v>
      </c>
    </row>
    <row r="907" spans="1:22" ht="13.5" x14ac:dyDescent="0.25">
      <c r="A907" s="3">
        <f>RSI!A907</f>
        <v>43322</v>
      </c>
      <c r="B907" s="2">
        <f>RSI!B907</f>
        <v>7.0544000000000002</v>
      </c>
      <c r="C907" s="2">
        <f>RSI!I907</f>
        <v>57.677299438831717</v>
      </c>
      <c r="D907" s="2">
        <f>MACD!E907</f>
        <v>4.2213031006768986E-2</v>
      </c>
      <c r="E907" s="2">
        <f>MACD!F907</f>
        <v>-8.8837689742961537E-2</v>
      </c>
      <c r="F907" s="2">
        <f>'Moving Avg'!D907</f>
        <v>7.1332199999999997</v>
      </c>
      <c r="G907" s="2">
        <f>'Moving Avg'!F907</f>
        <v>7.0950099999999994</v>
      </c>
      <c r="H907" s="2">
        <f>'Moving Avg'!G907</f>
        <v>6.4303600000000003</v>
      </c>
      <c r="I907" s="2">
        <f>'Moving Avg'!H907</f>
        <v>5.0340855000000007</v>
      </c>
      <c r="J907" s="6" t="str">
        <f>OBV!F907</f>
        <v>BULLISH</v>
      </c>
      <c r="K907" s="6" t="str">
        <f>OBV!G907</f>
        <v>NEUTRAL</v>
      </c>
      <c r="L907" s="6" t="str">
        <f>OBV!H907</f>
        <v>BULLISH DIVERGENCE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66.5</v>
      </c>
      <c r="Q907" s="9">
        <f t="shared" si="144"/>
        <v>26.225000000000001</v>
      </c>
      <c r="R907" s="9">
        <f t="shared" si="145"/>
        <v>39.125</v>
      </c>
      <c r="S907" s="9">
        <f t="shared" si="146"/>
        <v>46.174999999999997</v>
      </c>
      <c r="T907" s="9">
        <f t="shared" si="147"/>
        <v>35.375</v>
      </c>
      <c r="U907" s="8">
        <f t="shared" si="148"/>
        <v>37.174999999999997</v>
      </c>
      <c r="V907" s="8">
        <f t="shared" si="149"/>
        <v>36.724999999999994</v>
      </c>
    </row>
    <row r="908" spans="1:22" ht="13.5" x14ac:dyDescent="0.25">
      <c r="A908" s="3">
        <f>RSI!A908</f>
        <v>43326</v>
      </c>
      <c r="B908" s="2">
        <f>RSI!B908</f>
        <v>7.0480999999999998</v>
      </c>
      <c r="C908" s="2">
        <f>RSI!I908</f>
        <v>57.330037502807166</v>
      </c>
      <c r="D908" s="2">
        <f>MACD!E908</f>
        <v>8.2871563897423783E-2</v>
      </c>
      <c r="E908" s="2">
        <f>MACD!F908</f>
        <v>-5.4495839014884473E-2</v>
      </c>
      <c r="F908" s="2">
        <f>'Moving Avg'!D908</f>
        <v>7.1027200000000006</v>
      </c>
      <c r="G908" s="2">
        <f>'Moving Avg'!F908</f>
        <v>7.1083349999999994</v>
      </c>
      <c r="H908" s="2">
        <f>'Moving Avg'!G908</f>
        <v>6.4523259999999993</v>
      </c>
      <c r="I908" s="2">
        <f>'Moving Avg'!H908</f>
        <v>5.0514765000000006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16.5</v>
      </c>
      <c r="Q908" s="9">
        <f t="shared" si="144"/>
        <v>18.725000000000001</v>
      </c>
      <c r="R908" s="9">
        <f t="shared" si="145"/>
        <v>26.625</v>
      </c>
      <c r="S908" s="9">
        <f t="shared" si="146"/>
        <v>23.675000000000001</v>
      </c>
      <c r="T908" s="9">
        <f t="shared" si="147"/>
        <v>22.875</v>
      </c>
      <c r="U908" s="8">
        <f t="shared" si="148"/>
        <v>23.008333333333336</v>
      </c>
      <c r="V908" s="8">
        <f t="shared" si="149"/>
        <v>22.975000000000001</v>
      </c>
    </row>
    <row r="909" spans="1:22" ht="13.5" x14ac:dyDescent="0.25">
      <c r="A909" s="3">
        <f>RSI!A909</f>
        <v>43327</v>
      </c>
      <c r="B909" s="2">
        <f>RSI!B909</f>
        <v>6.9782000000000002</v>
      </c>
      <c r="C909" s="2">
        <f>RSI!I909</f>
        <v>53.482480063140024</v>
      </c>
      <c r="D909" s="2">
        <f>MACD!E909</f>
        <v>0.11382372996392043</v>
      </c>
      <c r="E909" s="2">
        <f>MACD!F909</f>
        <v>-2.0831925219123491E-2</v>
      </c>
      <c r="F909" s="2">
        <f>'Moving Avg'!D909</f>
        <v>7.0556999999999999</v>
      </c>
      <c r="G909" s="2">
        <f>'Moving Avg'!F909</f>
        <v>7.1181650000000003</v>
      </c>
      <c r="H909" s="2">
        <f>'Moving Avg'!G909</f>
        <v>6.4742300000000004</v>
      </c>
      <c r="I909" s="2">
        <f>'Moving Avg'!H909</f>
        <v>5.068305500000001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16.5</v>
      </c>
      <c r="Q909" s="9">
        <f t="shared" si="144"/>
        <v>18.725000000000001</v>
      </c>
      <c r="R909" s="9">
        <f t="shared" si="145"/>
        <v>26.625</v>
      </c>
      <c r="S909" s="9">
        <f t="shared" si="146"/>
        <v>23.675000000000001</v>
      </c>
      <c r="T909" s="9">
        <f t="shared" si="147"/>
        <v>22.875</v>
      </c>
      <c r="U909" s="8">
        <f t="shared" si="148"/>
        <v>23.008333333333336</v>
      </c>
      <c r="V909" s="8">
        <f t="shared" si="149"/>
        <v>22.975000000000001</v>
      </c>
    </row>
    <row r="910" spans="1:22" ht="13.5" x14ac:dyDescent="0.25">
      <c r="A910" s="3">
        <f>RSI!A910</f>
        <v>43328</v>
      </c>
      <c r="B910" s="2">
        <f>RSI!B910</f>
        <v>6.8955000000000002</v>
      </c>
      <c r="C910" s="2">
        <f>RSI!I910</f>
        <v>49.269458405351742</v>
      </c>
      <c r="D910" s="2">
        <f>MACD!E910</f>
        <v>0.14286119648366746</v>
      </c>
      <c r="E910" s="2">
        <f>MACD!F910</f>
        <v>1.1906699121434702E-2</v>
      </c>
      <c r="F910" s="2">
        <f>'Moving Avg'!D910</f>
        <v>6.9959599999999993</v>
      </c>
      <c r="G910" s="2">
        <f>'Moving Avg'!F910</f>
        <v>7.1241649999999996</v>
      </c>
      <c r="H910" s="2">
        <f>'Moving Avg'!G910</f>
        <v>6.4950859999999997</v>
      </c>
      <c r="I910" s="2">
        <f>'Moving Avg'!H910</f>
        <v>5.0845995000000004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16.5</v>
      </c>
      <c r="Q910" s="9">
        <f t="shared" si="144"/>
        <v>18.725000000000001</v>
      </c>
      <c r="R910" s="9">
        <f t="shared" si="145"/>
        <v>26.625</v>
      </c>
      <c r="S910" s="9">
        <f t="shared" si="146"/>
        <v>23.675000000000001</v>
      </c>
      <c r="T910" s="9">
        <f t="shared" si="147"/>
        <v>22.875</v>
      </c>
      <c r="U910" s="8">
        <f t="shared" si="148"/>
        <v>23.008333333333336</v>
      </c>
      <c r="V910" s="8">
        <f t="shared" si="149"/>
        <v>22.975000000000001</v>
      </c>
    </row>
    <row r="911" spans="1:22" ht="13.5" x14ac:dyDescent="0.25">
      <c r="A911" s="3">
        <f>RSI!A911</f>
        <v>43329</v>
      </c>
      <c r="B911" s="2">
        <f>RSI!B911</f>
        <v>6.8002000000000002</v>
      </c>
      <c r="C911" s="2">
        <f>RSI!I911</f>
        <v>44.881876520019752</v>
      </c>
      <c r="D911" s="2">
        <f>MACD!E911</f>
        <v>0.15511036601926875</v>
      </c>
      <c r="E911" s="2">
        <f>MACD!F911</f>
        <v>4.0547432501001512E-2</v>
      </c>
      <c r="F911" s="2">
        <f>'Moving Avg'!D911</f>
        <v>6.9552799999999992</v>
      </c>
      <c r="G911" s="2">
        <f>'Moving Avg'!F911</f>
        <v>7.1244899999999998</v>
      </c>
      <c r="H911" s="2">
        <f>'Moving Avg'!G911</f>
        <v>6.512944000000001</v>
      </c>
      <c r="I911" s="2">
        <f>'Moving Avg'!H911</f>
        <v>5.1002655000000008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16.5</v>
      </c>
      <c r="Q911" s="9">
        <f t="shared" si="144"/>
        <v>18.725000000000001</v>
      </c>
      <c r="R911" s="9">
        <f t="shared" si="145"/>
        <v>26.625</v>
      </c>
      <c r="S911" s="9">
        <f t="shared" si="146"/>
        <v>23.675000000000001</v>
      </c>
      <c r="T911" s="9">
        <f t="shared" si="147"/>
        <v>22.875</v>
      </c>
      <c r="U911" s="8">
        <f t="shared" si="148"/>
        <v>23.008333333333336</v>
      </c>
      <c r="V911" s="8">
        <f t="shared" si="149"/>
        <v>22.975000000000001</v>
      </c>
    </row>
    <row r="912" spans="1:22" ht="13.5" x14ac:dyDescent="0.25">
      <c r="A912" s="3">
        <f>RSI!A912</f>
        <v>43332</v>
      </c>
      <c r="B912" s="2">
        <f>RSI!B912</f>
        <v>6.8510999999999997</v>
      </c>
      <c r="C912" s="2">
        <f>RSI!I912</f>
        <v>47.567573249654544</v>
      </c>
      <c r="D912" s="2">
        <f>MACD!E912</f>
        <v>0.18882854310819308</v>
      </c>
      <c r="E912" s="2">
        <f>MACD!F912</f>
        <v>7.0203654622439826E-2</v>
      </c>
      <c r="F912" s="2">
        <f>'Moving Avg'!D912</f>
        <v>6.9146199999999993</v>
      </c>
      <c r="G912" s="2">
        <f>'Moving Avg'!F912</f>
        <v>7.1170349999999996</v>
      </c>
      <c r="H912" s="2">
        <f>'Moving Avg'!G912</f>
        <v>6.5337620000000003</v>
      </c>
      <c r="I912" s="2">
        <f>'Moving Avg'!H912</f>
        <v>5.1162464999999999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16.5</v>
      </c>
      <c r="Q912" s="9">
        <f t="shared" si="144"/>
        <v>18.725000000000001</v>
      </c>
      <c r="R912" s="9">
        <f t="shared" si="145"/>
        <v>26.625</v>
      </c>
      <c r="S912" s="9">
        <f t="shared" si="146"/>
        <v>23.675000000000001</v>
      </c>
      <c r="T912" s="9">
        <f t="shared" si="147"/>
        <v>22.875</v>
      </c>
      <c r="U912" s="8">
        <f t="shared" si="148"/>
        <v>23.008333333333336</v>
      </c>
      <c r="V912" s="8">
        <f t="shared" si="149"/>
        <v>22.975000000000001</v>
      </c>
    </row>
    <row r="913" spans="1:22" ht="13.5" x14ac:dyDescent="0.25">
      <c r="A913" s="3">
        <f>RSI!A913</f>
        <v>43335</v>
      </c>
      <c r="B913" s="2">
        <f>RSI!B913</f>
        <v>7.0735000000000001</v>
      </c>
      <c r="C913" s="2">
        <f>RSI!I913</f>
        <v>57.347007610410884</v>
      </c>
      <c r="D913" s="2">
        <f>MACD!E913</f>
        <v>0.19245470985184543</v>
      </c>
      <c r="E913" s="2">
        <f>MACD!F913</f>
        <v>9.4653865668320958E-2</v>
      </c>
      <c r="F913" s="2">
        <f>'Moving Avg'!D913</f>
        <v>6.9197000000000006</v>
      </c>
      <c r="G913" s="2">
        <f>'Moving Avg'!F913</f>
        <v>7.11036</v>
      </c>
      <c r="H913" s="2">
        <f>'Moving Avg'!G913</f>
        <v>6.5558720000000008</v>
      </c>
      <c r="I913" s="2">
        <f>'Moving Avg'!H913</f>
        <v>5.1335520000000008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0"/>
        <v>25</v>
      </c>
      <c r="N913" s="8">
        <f t="shared" si="141"/>
        <v>0</v>
      </c>
      <c r="O913" s="8">
        <f t="shared" si="142"/>
        <v>50</v>
      </c>
      <c r="P913" s="8">
        <f t="shared" si="143"/>
        <v>83.5</v>
      </c>
      <c r="Q913" s="9">
        <f t="shared" si="144"/>
        <v>28.774999999999999</v>
      </c>
      <c r="R913" s="9">
        <f t="shared" si="145"/>
        <v>43.375</v>
      </c>
      <c r="S913" s="9">
        <f t="shared" si="146"/>
        <v>53.825000000000003</v>
      </c>
      <c r="T913" s="9">
        <f t="shared" si="147"/>
        <v>39.625</v>
      </c>
      <c r="U913" s="8">
        <f t="shared" si="148"/>
        <v>41.991666666666667</v>
      </c>
      <c r="V913" s="8">
        <f t="shared" si="149"/>
        <v>41.400000000000006</v>
      </c>
    </row>
    <row r="914" spans="1:22" ht="13.5" x14ac:dyDescent="0.25">
      <c r="A914" s="3">
        <f>RSI!A914</f>
        <v>43336</v>
      </c>
      <c r="B914" s="2">
        <f>RSI!B914</f>
        <v>7.0544000000000002</v>
      </c>
      <c r="C914" s="2">
        <f>RSI!I914</f>
        <v>56.374529190217245</v>
      </c>
      <c r="D914" s="2">
        <f>MACD!E914</f>
        <v>0.1979196016327478</v>
      </c>
      <c r="E914" s="2">
        <f>MACD!F914</f>
        <v>0.11530701286120633</v>
      </c>
      <c r="F914" s="2">
        <f>'Moving Avg'!D914</f>
        <v>6.9349400000000001</v>
      </c>
      <c r="G914" s="2">
        <f>'Moving Avg'!F914</f>
        <v>7.0992350000000002</v>
      </c>
      <c r="H914" s="2">
        <f>'Moving Avg'!G914</f>
        <v>6.5779640000000006</v>
      </c>
      <c r="I914" s="2">
        <f>'Moving Avg'!H914</f>
        <v>5.1507620000000012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0"/>
        <v>25</v>
      </c>
      <c r="N914" s="8">
        <f t="shared" si="141"/>
        <v>0</v>
      </c>
      <c r="O914" s="8">
        <f t="shared" si="142"/>
        <v>50</v>
      </c>
      <c r="P914" s="8">
        <f t="shared" si="143"/>
        <v>83.5</v>
      </c>
      <c r="Q914" s="9">
        <f t="shared" si="144"/>
        <v>28.774999999999999</v>
      </c>
      <c r="R914" s="9">
        <f t="shared" si="145"/>
        <v>43.375</v>
      </c>
      <c r="S914" s="9">
        <f t="shared" si="146"/>
        <v>53.825000000000003</v>
      </c>
      <c r="T914" s="9">
        <f t="shared" si="147"/>
        <v>39.625</v>
      </c>
      <c r="U914" s="8">
        <f t="shared" si="148"/>
        <v>41.991666666666667</v>
      </c>
      <c r="V914" s="8">
        <f t="shared" si="149"/>
        <v>41.400000000000006</v>
      </c>
    </row>
    <row r="915" spans="1:22" ht="13.5" x14ac:dyDescent="0.25">
      <c r="A915" s="3">
        <f>RSI!A915</f>
        <v>43339</v>
      </c>
      <c r="B915" s="2">
        <f>RSI!B915</f>
        <v>7.0354000000000001</v>
      </c>
      <c r="C915" s="2">
        <f>RSI!I915</f>
        <v>55.368667652362028</v>
      </c>
      <c r="D915" s="2">
        <f>MACD!E915</f>
        <v>0.20022549004647239</v>
      </c>
      <c r="E915" s="2">
        <f>MACD!F915</f>
        <v>0.13229070829825956</v>
      </c>
      <c r="F915" s="2">
        <f>'Moving Avg'!D915</f>
        <v>6.9629199999999996</v>
      </c>
      <c r="G915" s="2">
        <f>'Moving Avg'!F915</f>
        <v>7.0906549999999999</v>
      </c>
      <c r="H915" s="2">
        <f>'Moving Avg'!G915</f>
        <v>6.6010119999999999</v>
      </c>
      <c r="I915" s="2">
        <f>'Moving Avg'!H915</f>
        <v>5.1680894999999998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0"/>
        <v>25</v>
      </c>
      <c r="N915" s="8">
        <f t="shared" si="141"/>
        <v>0</v>
      </c>
      <c r="O915" s="8">
        <f t="shared" si="142"/>
        <v>50</v>
      </c>
      <c r="P915" s="8">
        <f t="shared" si="143"/>
        <v>83.5</v>
      </c>
      <c r="Q915" s="9">
        <f t="shared" si="144"/>
        <v>28.774999999999999</v>
      </c>
      <c r="R915" s="9">
        <f t="shared" si="145"/>
        <v>43.375</v>
      </c>
      <c r="S915" s="9">
        <f t="shared" si="146"/>
        <v>53.825000000000003</v>
      </c>
      <c r="T915" s="9">
        <f t="shared" si="147"/>
        <v>39.625</v>
      </c>
      <c r="U915" s="8">
        <f t="shared" si="148"/>
        <v>41.991666666666667</v>
      </c>
      <c r="V915" s="8">
        <f t="shared" si="149"/>
        <v>41.400000000000006</v>
      </c>
    </row>
    <row r="916" spans="1:22" ht="13.5" x14ac:dyDescent="0.25">
      <c r="A916" s="3">
        <f>RSI!A916</f>
        <v>43340</v>
      </c>
      <c r="B916" s="2">
        <f>RSI!B916</f>
        <v>7.0289999999999999</v>
      </c>
      <c r="C916" s="2">
        <f>RSI!I916</f>
        <v>55.012603274481968</v>
      </c>
      <c r="D916" s="2">
        <f>MACD!E916</f>
        <v>0.17271100957236385</v>
      </c>
      <c r="E916" s="2">
        <f>MACD!F916</f>
        <v>0.14037476855308043</v>
      </c>
      <c r="F916" s="2">
        <f>'Moving Avg'!D916</f>
        <v>7.00868</v>
      </c>
      <c r="G916" s="2">
        <f>'Moving Avg'!F916</f>
        <v>7.0833449999999996</v>
      </c>
      <c r="H916" s="2">
        <f>'Moving Avg'!G916</f>
        <v>6.6245379999999985</v>
      </c>
      <c r="I916" s="2">
        <f>'Moving Avg'!H916</f>
        <v>5.1853245000000001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0"/>
        <v>25</v>
      </c>
      <c r="N916" s="8">
        <f t="shared" si="141"/>
        <v>0</v>
      </c>
      <c r="O916" s="8">
        <f t="shared" si="142"/>
        <v>50</v>
      </c>
      <c r="P916" s="8">
        <f t="shared" si="143"/>
        <v>83.5</v>
      </c>
      <c r="Q916" s="9">
        <f t="shared" si="144"/>
        <v>28.774999999999999</v>
      </c>
      <c r="R916" s="9">
        <f t="shared" si="145"/>
        <v>43.375</v>
      </c>
      <c r="S916" s="9">
        <f t="shared" si="146"/>
        <v>53.825000000000003</v>
      </c>
      <c r="T916" s="9">
        <f t="shared" si="147"/>
        <v>39.625</v>
      </c>
      <c r="U916" s="8">
        <f t="shared" si="148"/>
        <v>41.991666666666667</v>
      </c>
      <c r="V916" s="8">
        <f t="shared" si="149"/>
        <v>41.400000000000006</v>
      </c>
    </row>
    <row r="917" spans="1:22" ht="13.5" x14ac:dyDescent="0.25">
      <c r="A917" s="3">
        <f>RSI!A917</f>
        <v>43341</v>
      </c>
      <c r="B917" s="2">
        <f>RSI!B917</f>
        <v>6.9908999999999999</v>
      </c>
      <c r="C917" s="2">
        <f>RSI!I917</f>
        <v>52.834339727733962</v>
      </c>
      <c r="D917" s="2">
        <f>MACD!E917</f>
        <v>0.15953401194082861</v>
      </c>
      <c r="E917" s="2">
        <f>MACD!F917</f>
        <v>0.14420661723063008</v>
      </c>
      <c r="F917" s="2">
        <f>'Moving Avg'!D917</f>
        <v>7.0366400000000002</v>
      </c>
      <c r="G917" s="2">
        <f>'Moving Avg'!F917</f>
        <v>7.0747650000000011</v>
      </c>
      <c r="H917" s="2">
        <f>'Moving Avg'!G917</f>
        <v>6.6490020000000003</v>
      </c>
      <c r="I917" s="2">
        <f>'Moving Avg'!H917</f>
        <v>5.2023990000000007</v>
      </c>
      <c r="J917" s="6" t="str">
        <f>OBV!F917</f>
        <v>BEARISH</v>
      </c>
      <c r="K917" s="6" t="str">
        <f>OBV!G917</f>
        <v>NEUTRAL</v>
      </c>
      <c r="L917" s="6" t="str">
        <f>OBV!H917</f>
        <v>BEARISH DIVERGENCE</v>
      </c>
      <c r="M917" s="8">
        <f t="shared" si="140"/>
        <v>25</v>
      </c>
      <c r="N917" s="8">
        <f t="shared" si="141"/>
        <v>0</v>
      </c>
      <c r="O917" s="8">
        <f t="shared" si="142"/>
        <v>50</v>
      </c>
      <c r="P917" s="8">
        <f t="shared" si="143"/>
        <v>16.5</v>
      </c>
      <c r="Q917" s="9">
        <f t="shared" si="144"/>
        <v>18.725000000000001</v>
      </c>
      <c r="R917" s="9">
        <f t="shared" si="145"/>
        <v>26.625</v>
      </c>
      <c r="S917" s="9">
        <f t="shared" si="146"/>
        <v>23.675000000000001</v>
      </c>
      <c r="T917" s="9">
        <f t="shared" si="147"/>
        <v>22.875</v>
      </c>
      <c r="U917" s="8">
        <f t="shared" si="148"/>
        <v>23.008333333333336</v>
      </c>
      <c r="V917" s="8">
        <f t="shared" si="149"/>
        <v>22.975000000000001</v>
      </c>
    </row>
    <row r="918" spans="1:22" ht="13.5" x14ac:dyDescent="0.25">
      <c r="A918" s="3">
        <f>RSI!A918</f>
        <v>43342</v>
      </c>
      <c r="B918" s="2">
        <f>RSI!B918</f>
        <v>6.9082999999999997</v>
      </c>
      <c r="C918" s="2">
        <f>RSI!I918</f>
        <v>48.363343541461703</v>
      </c>
      <c r="D918" s="2">
        <f>MACD!E918</f>
        <v>0.15326503645240752</v>
      </c>
      <c r="E918" s="2">
        <f>MACD!F918</f>
        <v>0.14601830107498556</v>
      </c>
      <c r="F918" s="2">
        <f>'Moving Avg'!D918</f>
        <v>7.0036000000000005</v>
      </c>
      <c r="G918" s="2">
        <f>'Moving Avg'!F918</f>
        <v>7.0560199999999993</v>
      </c>
      <c r="H918" s="2">
        <f>'Moving Avg'!G918</f>
        <v>6.6715720000000003</v>
      </c>
      <c r="I918" s="2">
        <f>'Moving Avg'!H918</f>
        <v>5.2187264999999998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25</v>
      </c>
      <c r="N918" s="8">
        <f t="shared" si="141"/>
        <v>0</v>
      </c>
      <c r="O918" s="8">
        <f t="shared" si="142"/>
        <v>50</v>
      </c>
      <c r="P918" s="8">
        <f t="shared" si="143"/>
        <v>16.5</v>
      </c>
      <c r="Q918" s="9">
        <f t="shared" si="144"/>
        <v>18.725000000000001</v>
      </c>
      <c r="R918" s="9">
        <f t="shared" si="145"/>
        <v>26.625</v>
      </c>
      <c r="S918" s="9">
        <f t="shared" si="146"/>
        <v>23.675000000000001</v>
      </c>
      <c r="T918" s="9">
        <f t="shared" si="147"/>
        <v>22.875</v>
      </c>
      <c r="U918" s="8">
        <f t="shared" si="148"/>
        <v>23.008333333333336</v>
      </c>
      <c r="V918" s="8">
        <f t="shared" si="149"/>
        <v>22.975000000000001</v>
      </c>
    </row>
    <row r="919" spans="1:22" ht="13.5" x14ac:dyDescent="0.25">
      <c r="A919" s="3">
        <f>RSI!A919</f>
        <v>43343</v>
      </c>
      <c r="B919" s="2">
        <f>RSI!B919</f>
        <v>6.9908999999999999</v>
      </c>
      <c r="C919" s="2">
        <f>RSI!I919</f>
        <v>52.676084456747674</v>
      </c>
      <c r="D919" s="2">
        <f>MACD!E919</f>
        <v>0.13132763358880251</v>
      </c>
      <c r="E919" s="2">
        <f>MACD!F919</f>
        <v>0.14308016757774894</v>
      </c>
      <c r="F919" s="2">
        <f>'Moving Avg'!D919</f>
        <v>6.990899999999999</v>
      </c>
      <c r="G919" s="2">
        <f>'Moving Avg'!F919</f>
        <v>7.0439450000000008</v>
      </c>
      <c r="H919" s="2">
        <f>'Moving Avg'!G919</f>
        <v>6.6964000000000006</v>
      </c>
      <c r="I919" s="2">
        <f>'Moving Avg'!H919</f>
        <v>5.2356794999999998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0"/>
        <v>25</v>
      </c>
      <c r="N919" s="8">
        <f t="shared" si="141"/>
        <v>45</v>
      </c>
      <c r="O919" s="8">
        <f t="shared" si="142"/>
        <v>50</v>
      </c>
      <c r="P919" s="8">
        <f t="shared" si="143"/>
        <v>16.5</v>
      </c>
      <c r="Q919" s="9">
        <f t="shared" si="144"/>
        <v>34.475000000000001</v>
      </c>
      <c r="R919" s="9">
        <f t="shared" si="145"/>
        <v>35.625</v>
      </c>
      <c r="S919" s="9">
        <f t="shared" si="146"/>
        <v>30.425000000000001</v>
      </c>
      <c r="T919" s="9">
        <f t="shared" si="147"/>
        <v>34.125</v>
      </c>
      <c r="U919" s="8">
        <f t="shared" si="148"/>
        <v>33.508333333333333</v>
      </c>
      <c r="V919" s="8">
        <f t="shared" si="149"/>
        <v>33.662499999999994</v>
      </c>
    </row>
    <row r="920" spans="1:22" ht="13.5" x14ac:dyDescent="0.25">
      <c r="A920" s="3">
        <f>RSI!A920</f>
        <v>43346</v>
      </c>
      <c r="B920" s="2">
        <f>RSI!B920</f>
        <v>6.9908999999999999</v>
      </c>
      <c r="C920" s="2">
        <f>RSI!I920</f>
        <v>52.676084456747674</v>
      </c>
      <c r="D920" s="2">
        <f>MACD!E920</f>
        <v>9.9775792216020953E-2</v>
      </c>
      <c r="E920" s="2">
        <f>MACD!F920</f>
        <v>0.13441929250540335</v>
      </c>
      <c r="F920" s="2">
        <f>'Moving Avg'!D920</f>
        <v>6.9819999999999993</v>
      </c>
      <c r="G920" s="2">
        <f>'Moving Avg'!F920</f>
        <v>7.0328249999999999</v>
      </c>
      <c r="H920" s="2">
        <f>'Moving Avg'!G920</f>
        <v>6.7208640000000006</v>
      </c>
      <c r="I920" s="2">
        <f>'Moving Avg'!H920</f>
        <v>5.2526324999999998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100</v>
      </c>
      <c r="O920" s="8">
        <f t="shared" si="142"/>
        <v>50</v>
      </c>
      <c r="P920" s="8">
        <f t="shared" si="143"/>
        <v>16.5</v>
      </c>
      <c r="Q920" s="9">
        <f t="shared" si="144"/>
        <v>53.725000000000001</v>
      </c>
      <c r="R920" s="9">
        <f t="shared" si="145"/>
        <v>46.625</v>
      </c>
      <c r="S920" s="9">
        <f t="shared" si="146"/>
        <v>38.674999999999997</v>
      </c>
      <c r="T920" s="9">
        <f t="shared" si="147"/>
        <v>47.875</v>
      </c>
      <c r="U920" s="8">
        <f t="shared" si="148"/>
        <v>46.341666666666661</v>
      </c>
      <c r="V920" s="8">
        <f t="shared" si="149"/>
        <v>46.724999999999994</v>
      </c>
    </row>
    <row r="921" spans="1:22" ht="13.5" x14ac:dyDescent="0.25">
      <c r="A921" s="3">
        <f>RSI!A921</f>
        <v>43347</v>
      </c>
      <c r="B921" s="2">
        <f>RSI!B921</f>
        <v>6.9272999999999998</v>
      </c>
      <c r="C921" s="2">
        <f>RSI!I921</f>
        <v>49.020009572458683</v>
      </c>
      <c r="D921" s="2">
        <f>MACD!E921</f>
        <v>6.2881035673630237E-2</v>
      </c>
      <c r="E921" s="2">
        <f>MACD!F921</f>
        <v>0.12011164113904874</v>
      </c>
      <c r="F921" s="2">
        <f>'Moving Avg'!D921</f>
        <v>6.9616600000000002</v>
      </c>
      <c r="G921" s="2">
        <f>'Moving Avg'!F921</f>
        <v>7.0248799999999987</v>
      </c>
      <c r="H921" s="2">
        <f>'Moving Avg'!G921</f>
        <v>6.7440559999999996</v>
      </c>
      <c r="I921" s="2">
        <f>'Moving Avg'!H921</f>
        <v>5.269298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100</v>
      </c>
      <c r="O921" s="8">
        <f t="shared" si="142"/>
        <v>50</v>
      </c>
      <c r="P921" s="8">
        <f t="shared" si="143"/>
        <v>16.5</v>
      </c>
      <c r="Q921" s="9">
        <f t="shared" si="144"/>
        <v>53.725000000000001</v>
      </c>
      <c r="R921" s="9">
        <f t="shared" si="145"/>
        <v>46.625</v>
      </c>
      <c r="S921" s="9">
        <f t="shared" si="146"/>
        <v>38.674999999999997</v>
      </c>
      <c r="T921" s="9">
        <f t="shared" si="147"/>
        <v>47.875</v>
      </c>
      <c r="U921" s="8">
        <f t="shared" si="148"/>
        <v>46.341666666666661</v>
      </c>
      <c r="V921" s="8">
        <f t="shared" si="149"/>
        <v>46.724999999999994</v>
      </c>
    </row>
    <row r="922" spans="1:22" ht="13.5" x14ac:dyDescent="0.25">
      <c r="A922" s="3">
        <f>RSI!A922</f>
        <v>43348</v>
      </c>
      <c r="B922" s="2">
        <f>RSI!B922</f>
        <v>6.9210000000000003</v>
      </c>
      <c r="C922" s="2">
        <f>RSI!I922</f>
        <v>48.659730189050173</v>
      </c>
      <c r="D922" s="2">
        <f>MACD!E922</f>
        <v>4.0107297235305595E-2</v>
      </c>
      <c r="E922" s="2">
        <f>MACD!F922</f>
        <v>0.10411077235830012</v>
      </c>
      <c r="F922" s="2">
        <f>'Moving Avg'!D922</f>
        <v>6.9476800000000001</v>
      </c>
      <c r="G922" s="2">
        <f>'Moving Avg'!F922</f>
        <v>7.0080399999999985</v>
      </c>
      <c r="H922" s="2">
        <f>'Moving Avg'!G922</f>
        <v>6.7683359999999997</v>
      </c>
      <c r="I922" s="2">
        <f>'Moving Avg'!H922</f>
        <v>5.2859319999999999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0"/>
        <v>25</v>
      </c>
      <c r="N922" s="8">
        <f t="shared" si="141"/>
        <v>100</v>
      </c>
      <c r="O922" s="8">
        <f t="shared" si="142"/>
        <v>50</v>
      </c>
      <c r="P922" s="8">
        <f t="shared" si="143"/>
        <v>16.5</v>
      </c>
      <c r="Q922" s="9">
        <f t="shared" si="144"/>
        <v>53.725000000000001</v>
      </c>
      <c r="R922" s="9">
        <f t="shared" si="145"/>
        <v>46.625</v>
      </c>
      <c r="S922" s="9">
        <f t="shared" si="146"/>
        <v>38.674999999999997</v>
      </c>
      <c r="T922" s="9">
        <f t="shared" si="147"/>
        <v>47.875</v>
      </c>
      <c r="U922" s="8">
        <f t="shared" si="148"/>
        <v>46.341666666666661</v>
      </c>
      <c r="V922" s="8">
        <f t="shared" si="149"/>
        <v>46.724999999999994</v>
      </c>
    </row>
    <row r="923" spans="1:22" ht="13.5" x14ac:dyDescent="0.25">
      <c r="A923" s="3">
        <f>RSI!A923</f>
        <v>43349</v>
      </c>
      <c r="B923" s="2">
        <f>RSI!B923</f>
        <v>6.6921999999999997</v>
      </c>
      <c r="C923" s="2">
        <f>RSI!I923</f>
        <v>37.795357973981126</v>
      </c>
      <c r="D923" s="2">
        <f>MACD!E923</f>
        <v>7.2174513020262232E-2</v>
      </c>
      <c r="E923" s="2">
        <f>MACD!F923</f>
        <v>9.772352049069255E-2</v>
      </c>
      <c r="F923" s="2">
        <f>'Moving Avg'!D923</f>
        <v>6.9044600000000003</v>
      </c>
      <c r="G923" s="2">
        <f>'Moving Avg'!F923</f>
        <v>6.9826199999999998</v>
      </c>
      <c r="H923" s="2">
        <f>'Moving Avg'!G923</f>
        <v>6.7882839999999991</v>
      </c>
      <c r="I923" s="2">
        <f>'Moving Avg'!H923</f>
        <v>5.3014219999999996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0"/>
        <v>25</v>
      </c>
      <c r="N923" s="8">
        <f t="shared" si="141"/>
        <v>100</v>
      </c>
      <c r="O923" s="8">
        <f t="shared" si="142"/>
        <v>50</v>
      </c>
      <c r="P923" s="8">
        <f t="shared" si="143"/>
        <v>16.5</v>
      </c>
      <c r="Q923" s="9">
        <f t="shared" si="144"/>
        <v>53.725000000000001</v>
      </c>
      <c r="R923" s="9">
        <f t="shared" si="145"/>
        <v>46.625</v>
      </c>
      <c r="S923" s="9">
        <f t="shared" si="146"/>
        <v>38.674999999999997</v>
      </c>
      <c r="T923" s="9">
        <f t="shared" si="147"/>
        <v>47.875</v>
      </c>
      <c r="U923" s="8">
        <f t="shared" si="148"/>
        <v>46.341666666666661</v>
      </c>
      <c r="V923" s="8">
        <f t="shared" si="149"/>
        <v>46.724999999999994</v>
      </c>
    </row>
    <row r="924" spans="1:22" ht="13.5" x14ac:dyDescent="0.25">
      <c r="A924" s="3">
        <f>RSI!A924</f>
        <v>43350</v>
      </c>
      <c r="B924" s="2">
        <f>RSI!B924</f>
        <v>6.6666999999999996</v>
      </c>
      <c r="C924" s="2">
        <f>RSI!I924</f>
        <v>36.808948588572996</v>
      </c>
      <c r="D924" s="2">
        <f>MACD!E924</f>
        <v>9.9771624954113847E-2</v>
      </c>
      <c r="E924" s="2">
        <f>MACD!F924</f>
        <v>9.813314138337681E-2</v>
      </c>
      <c r="F924" s="2">
        <f>'Moving Avg'!D924</f>
        <v>6.8396199999999991</v>
      </c>
      <c r="G924" s="2">
        <f>'Moving Avg'!F924</f>
        <v>6.9552899999999998</v>
      </c>
      <c r="H924" s="2">
        <f>'Moving Avg'!G924</f>
        <v>6.8094219999999996</v>
      </c>
      <c r="I924" s="2">
        <f>'Moving Avg'!H924</f>
        <v>5.3168755000000001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18.725000000000001</v>
      </c>
      <c r="R924" s="9">
        <f t="shared" si="145"/>
        <v>26.625</v>
      </c>
      <c r="S924" s="9">
        <f t="shared" si="146"/>
        <v>23.675000000000001</v>
      </c>
      <c r="T924" s="9">
        <f t="shared" si="147"/>
        <v>22.875</v>
      </c>
      <c r="U924" s="8">
        <f t="shared" si="148"/>
        <v>23.008333333333336</v>
      </c>
      <c r="V924" s="8">
        <f t="shared" si="149"/>
        <v>22.975000000000001</v>
      </c>
    </row>
    <row r="925" spans="1:22" ht="13.5" x14ac:dyDescent="0.25">
      <c r="A925" s="3">
        <f>RSI!A925</f>
        <v>43353</v>
      </c>
      <c r="B925" s="2">
        <f>RSI!B925</f>
        <v>6.5523999999999996</v>
      </c>
      <c r="C925" s="2">
        <f>RSI!I925</f>
        <v>32.690522063604163</v>
      </c>
      <c r="D925" s="2">
        <f>MACD!E925</f>
        <v>0.1302181186350051</v>
      </c>
      <c r="E925" s="2">
        <f>MACD!F925</f>
        <v>0.10455013683370247</v>
      </c>
      <c r="F925" s="2">
        <f>'Moving Avg'!D925</f>
        <v>6.7519200000000001</v>
      </c>
      <c r="G925" s="2">
        <f>'Moving Avg'!F925</f>
        <v>6.9231999999999996</v>
      </c>
      <c r="H925" s="2">
        <f>'Moving Avg'!G925</f>
        <v>6.8253599999999981</v>
      </c>
      <c r="I925" s="2">
        <f>'Moving Avg'!H925</f>
        <v>5.3317880000000004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0</v>
      </c>
      <c r="O925" s="8">
        <f t="shared" si="142"/>
        <v>50</v>
      </c>
      <c r="P925" s="8">
        <f t="shared" si="143"/>
        <v>16.5</v>
      </c>
      <c r="Q925" s="9">
        <f t="shared" si="144"/>
        <v>18.725000000000001</v>
      </c>
      <c r="R925" s="9">
        <f t="shared" si="145"/>
        <v>26.625</v>
      </c>
      <c r="S925" s="9">
        <f t="shared" si="146"/>
        <v>23.675000000000001</v>
      </c>
      <c r="T925" s="9">
        <f t="shared" si="147"/>
        <v>22.875</v>
      </c>
      <c r="U925" s="8">
        <f t="shared" si="148"/>
        <v>23.008333333333336</v>
      </c>
      <c r="V925" s="8">
        <f t="shared" si="149"/>
        <v>22.975000000000001</v>
      </c>
    </row>
    <row r="926" spans="1:22" ht="13.5" x14ac:dyDescent="0.25">
      <c r="A926" s="3">
        <f>RSI!A926</f>
        <v>43355</v>
      </c>
      <c r="B926" s="2">
        <f>RSI!B926</f>
        <v>6.5141999999999998</v>
      </c>
      <c r="C926" s="2">
        <f>RSI!I926</f>
        <v>31.425041201902189</v>
      </c>
      <c r="D926" s="2">
        <f>MACD!E926</f>
        <v>0.15993752971108677</v>
      </c>
      <c r="E926" s="2">
        <f>MACD!F926</f>
        <v>0.11562761540917935</v>
      </c>
      <c r="F926" s="2">
        <f>'Moving Avg'!D926</f>
        <v>6.6692999999999998</v>
      </c>
      <c r="G926" s="2">
        <f>'Moving Avg'!F926</f>
        <v>6.8987299999999987</v>
      </c>
      <c r="H926" s="2">
        <f>'Moving Avg'!G926</f>
        <v>6.8418679999999998</v>
      </c>
      <c r="I926" s="2">
        <f>'Moving Avg'!H926</f>
        <v>5.3464489999999998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18.725000000000001</v>
      </c>
      <c r="R926" s="9">
        <f t="shared" si="145"/>
        <v>26.625</v>
      </c>
      <c r="S926" s="9">
        <f t="shared" si="146"/>
        <v>23.675000000000001</v>
      </c>
      <c r="T926" s="9">
        <f t="shared" si="147"/>
        <v>22.875</v>
      </c>
      <c r="U926" s="8">
        <f t="shared" si="148"/>
        <v>23.008333333333336</v>
      </c>
      <c r="V926" s="8">
        <f t="shared" si="149"/>
        <v>22.975000000000001</v>
      </c>
    </row>
    <row r="927" spans="1:22" ht="13.5" x14ac:dyDescent="0.25">
      <c r="A927" s="3">
        <f>RSI!A927</f>
        <v>43356</v>
      </c>
      <c r="B927" s="2">
        <f>RSI!B927</f>
        <v>6.3552999999999997</v>
      </c>
      <c r="C927" s="2">
        <f>RSI!I927</f>
        <v>26.780911891689257</v>
      </c>
      <c r="D927" s="2">
        <f>MACD!E927</f>
        <v>0.1931748172526202</v>
      </c>
      <c r="E927" s="2">
        <f>MACD!F927</f>
        <v>0.13113705577786752</v>
      </c>
      <c r="F927" s="2">
        <f>'Moving Avg'!D927</f>
        <v>6.5561600000000002</v>
      </c>
      <c r="G927" s="2">
        <f>'Moving Avg'!F927</f>
        <v>6.8637749999999995</v>
      </c>
      <c r="H927" s="2">
        <f>'Moving Avg'!G927</f>
        <v>6.8536199999999994</v>
      </c>
      <c r="I927" s="2">
        <f>'Moving Avg'!H927</f>
        <v>5.3600725000000002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0"/>
        <v>50</v>
      </c>
      <c r="N927" s="8">
        <f t="shared" si="141"/>
        <v>0</v>
      </c>
      <c r="O927" s="8">
        <f t="shared" si="142"/>
        <v>50</v>
      </c>
      <c r="P927" s="8">
        <f t="shared" si="143"/>
        <v>16.5</v>
      </c>
      <c r="Q927" s="9">
        <f t="shared" si="144"/>
        <v>27.475000000000001</v>
      </c>
      <c r="R927" s="9">
        <f t="shared" si="145"/>
        <v>31.625</v>
      </c>
      <c r="S927" s="9">
        <f t="shared" si="146"/>
        <v>27.425000000000001</v>
      </c>
      <c r="T927" s="9">
        <f t="shared" si="147"/>
        <v>29.125</v>
      </c>
      <c r="U927" s="8">
        <f t="shared" si="148"/>
        <v>28.841666666666669</v>
      </c>
      <c r="V927" s="8">
        <f t="shared" si="149"/>
        <v>28.912500000000001</v>
      </c>
    </row>
    <row r="928" spans="1:22" ht="13.5" x14ac:dyDescent="0.25">
      <c r="A928" s="3">
        <f>RSI!A928</f>
        <v>43357</v>
      </c>
      <c r="B928" s="2">
        <f>RSI!B928</f>
        <v>6.3045</v>
      </c>
      <c r="C928" s="2">
        <f>RSI!I928</f>
        <v>25.484255523511891</v>
      </c>
      <c r="D928" s="2">
        <f>MACD!E928</f>
        <v>0.21531258022957545</v>
      </c>
      <c r="E928" s="2">
        <f>MACD!F928</f>
        <v>0.14797216066820912</v>
      </c>
      <c r="F928" s="2">
        <f>'Moving Avg'!D928</f>
        <v>6.4786199999999994</v>
      </c>
      <c r="G928" s="2">
        <f>'Moving Avg'!F928</f>
        <v>6.8265950000000002</v>
      </c>
      <c r="H928" s="2">
        <f>'Moving Avg'!G928</f>
        <v>6.8625340000000001</v>
      </c>
      <c r="I928" s="2">
        <f>'Moving Avg'!H928</f>
        <v>5.3734724999999992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50</v>
      </c>
      <c r="N928" s="8">
        <f t="shared" si="141"/>
        <v>0</v>
      </c>
      <c r="O928" s="8">
        <f t="shared" si="142"/>
        <v>50</v>
      </c>
      <c r="P928" s="8">
        <f t="shared" si="143"/>
        <v>16.5</v>
      </c>
      <c r="Q928" s="9">
        <f t="shared" si="144"/>
        <v>27.475000000000001</v>
      </c>
      <c r="R928" s="9">
        <f t="shared" si="145"/>
        <v>31.625</v>
      </c>
      <c r="S928" s="9">
        <f t="shared" si="146"/>
        <v>27.425000000000001</v>
      </c>
      <c r="T928" s="9">
        <f t="shared" si="147"/>
        <v>29.125</v>
      </c>
      <c r="U928" s="8">
        <f t="shared" si="148"/>
        <v>28.841666666666669</v>
      </c>
      <c r="V928" s="8">
        <f t="shared" si="149"/>
        <v>28.912500000000001</v>
      </c>
    </row>
    <row r="929" spans="1:22" ht="13.5" x14ac:dyDescent="0.25">
      <c r="A929" s="3">
        <f>RSI!A929</f>
        <v>43360</v>
      </c>
      <c r="B929" s="2">
        <f>RSI!B929</f>
        <v>6.0503</v>
      </c>
      <c r="C929" s="2">
        <f>RSI!I929</f>
        <v>20.210951468648418</v>
      </c>
      <c r="D929" s="2">
        <f>MACD!E929</f>
        <v>0.2686215104225802</v>
      </c>
      <c r="E929" s="2">
        <f>MACD!F929</f>
        <v>0.17210203061908333</v>
      </c>
      <c r="F929" s="2">
        <f>'Moving Avg'!D929</f>
        <v>6.35534</v>
      </c>
      <c r="G929" s="2">
        <f>'Moving Avg'!F929</f>
        <v>6.7802000000000007</v>
      </c>
      <c r="H929" s="2">
        <f>'Moving Avg'!G929</f>
        <v>6.8678220000000003</v>
      </c>
      <c r="I929" s="2">
        <f>'Moving Avg'!H929</f>
        <v>5.385389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0"/>
        <v>50</v>
      </c>
      <c r="N929" s="8">
        <f t="shared" si="141"/>
        <v>0</v>
      </c>
      <c r="O929" s="8">
        <f t="shared" si="142"/>
        <v>50</v>
      </c>
      <c r="P929" s="8">
        <f t="shared" si="143"/>
        <v>16.5</v>
      </c>
      <c r="Q929" s="9">
        <f t="shared" si="144"/>
        <v>27.475000000000001</v>
      </c>
      <c r="R929" s="9">
        <f t="shared" si="145"/>
        <v>31.625</v>
      </c>
      <c r="S929" s="9">
        <f t="shared" si="146"/>
        <v>27.425000000000001</v>
      </c>
      <c r="T929" s="9">
        <f t="shared" si="147"/>
        <v>29.125</v>
      </c>
      <c r="U929" s="8">
        <f t="shared" si="148"/>
        <v>28.841666666666669</v>
      </c>
      <c r="V929" s="8">
        <f t="shared" si="149"/>
        <v>28.912500000000001</v>
      </c>
    </row>
    <row r="930" spans="1:22" ht="13.5" x14ac:dyDescent="0.25">
      <c r="A930" s="3">
        <f>RSI!A930</f>
        <v>43361</v>
      </c>
      <c r="B930" s="2">
        <f>RSI!B930</f>
        <v>6.1837</v>
      </c>
      <c r="C930" s="2">
        <f>RSI!I930</f>
        <v>28.564825786535877</v>
      </c>
      <c r="D930" s="2">
        <f>MACD!E930</f>
        <v>0.3081641593154183</v>
      </c>
      <c r="E930" s="2">
        <f>MACD!F930</f>
        <v>0.19931445635835032</v>
      </c>
      <c r="F930" s="2">
        <f>'Moving Avg'!D930</f>
        <v>6.2816000000000001</v>
      </c>
      <c r="G930" s="2">
        <f>'Moving Avg'!F930</f>
        <v>6.7446099999999998</v>
      </c>
      <c r="H930" s="2">
        <f>'Moving Avg'!G930</f>
        <v>6.8732279999999992</v>
      </c>
      <c r="I930" s="2">
        <f>'Moving Avg'!H930</f>
        <v>5.3976990000000002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50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27.475000000000001</v>
      </c>
      <c r="R930" s="9">
        <f t="shared" si="145"/>
        <v>31.625</v>
      </c>
      <c r="S930" s="9">
        <f t="shared" si="146"/>
        <v>27.425000000000001</v>
      </c>
      <c r="T930" s="9">
        <f t="shared" si="147"/>
        <v>29.125</v>
      </c>
      <c r="U930" s="8">
        <f t="shared" si="148"/>
        <v>28.841666666666669</v>
      </c>
      <c r="V930" s="8">
        <f t="shared" si="149"/>
        <v>28.912500000000001</v>
      </c>
    </row>
    <row r="931" spans="1:22" ht="13.5" x14ac:dyDescent="0.25">
      <c r="A931" s="3">
        <f>RSI!A931</f>
        <v>43362</v>
      </c>
      <c r="B931" s="2">
        <f>RSI!B931</f>
        <v>6.1646999999999998</v>
      </c>
      <c r="C931" s="2">
        <f>RSI!I931</f>
        <v>28.113344636937072</v>
      </c>
      <c r="D931" s="2">
        <f>MACD!E931</f>
        <v>0.33645467728769241</v>
      </c>
      <c r="E931" s="2">
        <f>MACD!F931</f>
        <v>0.22674250054421874</v>
      </c>
      <c r="F931" s="2">
        <f>'Moving Avg'!D931</f>
        <v>6.2116999999999996</v>
      </c>
      <c r="G931" s="2">
        <f>'Moving Avg'!F931</f>
        <v>6.712835000000001</v>
      </c>
      <c r="H931" s="2">
        <f>'Moving Avg'!G931</f>
        <v>6.8720619999999988</v>
      </c>
      <c r="I931" s="2">
        <f>'Moving Avg'!H931</f>
        <v>5.4097319999999991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50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27.475000000000001</v>
      </c>
      <c r="R931" s="9">
        <f t="shared" si="145"/>
        <v>31.625</v>
      </c>
      <c r="S931" s="9">
        <f t="shared" si="146"/>
        <v>27.425000000000001</v>
      </c>
      <c r="T931" s="9">
        <f t="shared" si="147"/>
        <v>29.125</v>
      </c>
      <c r="U931" s="8">
        <f t="shared" si="148"/>
        <v>28.841666666666669</v>
      </c>
      <c r="V931" s="8">
        <f t="shared" si="149"/>
        <v>28.912500000000001</v>
      </c>
    </row>
    <row r="932" spans="1:22" ht="13.5" x14ac:dyDescent="0.25">
      <c r="A932" s="3">
        <f>RSI!A932</f>
        <v>43363</v>
      </c>
      <c r="B932" s="2">
        <f>RSI!B932</f>
        <v>6.1010999999999997</v>
      </c>
      <c r="C932" s="2">
        <f>RSI!I932</f>
        <v>26.597888397892902</v>
      </c>
      <c r="D932" s="2">
        <f>MACD!E932</f>
        <v>0.3672178503168233</v>
      </c>
      <c r="E932" s="2">
        <f>MACD!F932</f>
        <v>0.25483757049873967</v>
      </c>
      <c r="F932" s="2">
        <f>'Moving Avg'!D932</f>
        <v>6.1608599999999996</v>
      </c>
      <c r="G932" s="2">
        <f>'Moving Avg'!F932</f>
        <v>6.6753350000000014</v>
      </c>
      <c r="H932" s="2">
        <f>'Moving Avg'!G932</f>
        <v>6.8653739999999983</v>
      </c>
      <c r="I932" s="2">
        <f>'Moving Avg'!H932</f>
        <v>5.4214470000000006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50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27.475000000000001</v>
      </c>
      <c r="R932" s="9">
        <f t="shared" si="145"/>
        <v>31.625</v>
      </c>
      <c r="S932" s="9">
        <f t="shared" si="146"/>
        <v>27.425000000000001</v>
      </c>
      <c r="T932" s="9">
        <f t="shared" si="147"/>
        <v>29.125</v>
      </c>
      <c r="U932" s="8">
        <f t="shared" si="148"/>
        <v>28.841666666666669</v>
      </c>
      <c r="V932" s="8">
        <f t="shared" si="149"/>
        <v>28.912500000000001</v>
      </c>
    </row>
    <row r="933" spans="1:22" ht="13.5" x14ac:dyDescent="0.25">
      <c r="A933" s="3">
        <f>RSI!A933</f>
        <v>43364</v>
      </c>
      <c r="B933" s="2">
        <f>RSI!B933</f>
        <v>5.8914</v>
      </c>
      <c r="C933" s="2">
        <f>RSI!I933</f>
        <v>22.324778682451537</v>
      </c>
      <c r="D933" s="2">
        <f>MACD!E933</f>
        <v>0.37681215567791604</v>
      </c>
      <c r="E933" s="2">
        <f>MACD!F933</f>
        <v>0.27923248753457497</v>
      </c>
      <c r="F933" s="2">
        <f>'Moving Avg'!D933</f>
        <v>6.0782399999999992</v>
      </c>
      <c r="G933" s="2">
        <f>'Moving Avg'!F933</f>
        <v>6.6162300000000016</v>
      </c>
      <c r="H933" s="2">
        <f>'Moving Avg'!G933</f>
        <v>6.851455999999998</v>
      </c>
      <c r="I933" s="2">
        <f>'Moving Avg'!H933</f>
        <v>5.4323565000000009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50</v>
      </c>
      <c r="N933" s="8">
        <f t="shared" si="141"/>
        <v>0</v>
      </c>
      <c r="O933" s="8">
        <f t="shared" si="142"/>
        <v>50</v>
      </c>
      <c r="P933" s="8">
        <f t="shared" si="143"/>
        <v>16.5</v>
      </c>
      <c r="Q933" s="9">
        <f t="shared" si="144"/>
        <v>27.475000000000001</v>
      </c>
      <c r="R933" s="9">
        <f t="shared" si="145"/>
        <v>31.625</v>
      </c>
      <c r="S933" s="9">
        <f t="shared" si="146"/>
        <v>27.425000000000001</v>
      </c>
      <c r="T933" s="9">
        <f t="shared" si="147"/>
        <v>29.125</v>
      </c>
      <c r="U933" s="8">
        <f t="shared" si="148"/>
        <v>28.841666666666669</v>
      </c>
      <c r="V933" s="8">
        <f t="shared" si="149"/>
        <v>28.912500000000001</v>
      </c>
    </row>
    <row r="934" spans="1:22" ht="13.5" x14ac:dyDescent="0.25">
      <c r="A934" s="3">
        <f>RSI!A934</f>
        <v>43367</v>
      </c>
      <c r="B934" s="2">
        <f>RSI!B934</f>
        <v>5.9359000000000002</v>
      </c>
      <c r="C934" s="2">
        <f>RSI!I934</f>
        <v>25.075624688008006</v>
      </c>
      <c r="D934" s="2">
        <f>MACD!E934</f>
        <v>0.38194145867389473</v>
      </c>
      <c r="E934" s="2">
        <f>MACD!F934</f>
        <v>0.29977428176243892</v>
      </c>
      <c r="F934" s="2">
        <f>'Moving Avg'!D934</f>
        <v>6.0553600000000003</v>
      </c>
      <c r="G934" s="2">
        <f>'Moving Avg'!F934</f>
        <v>6.5603050000000014</v>
      </c>
      <c r="H934" s="2">
        <f>'Moving Avg'!G934</f>
        <v>6.8383059999999976</v>
      </c>
      <c r="I934" s="2">
        <f>'Moving Avg'!H934</f>
        <v>5.4434580000000006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  <c r="M934" s="8">
        <f t="shared" si="140"/>
        <v>50</v>
      </c>
      <c r="N934" s="8">
        <f t="shared" si="141"/>
        <v>0</v>
      </c>
      <c r="O934" s="8">
        <f t="shared" si="142"/>
        <v>50</v>
      </c>
      <c r="P934" s="8">
        <f t="shared" si="143"/>
        <v>66.5</v>
      </c>
      <c r="Q934" s="9">
        <f t="shared" si="144"/>
        <v>34.975000000000001</v>
      </c>
      <c r="R934" s="9">
        <f t="shared" si="145"/>
        <v>44.125</v>
      </c>
      <c r="S934" s="9">
        <f t="shared" si="146"/>
        <v>49.924999999999997</v>
      </c>
      <c r="T934" s="9">
        <f t="shared" si="147"/>
        <v>41.625</v>
      </c>
      <c r="U934" s="8">
        <f t="shared" si="148"/>
        <v>43.008333333333326</v>
      </c>
      <c r="V934" s="8">
        <f t="shared" si="149"/>
        <v>42.662499999999994</v>
      </c>
    </row>
    <row r="935" spans="1:22" ht="13.5" x14ac:dyDescent="0.25">
      <c r="A935" s="3">
        <f>RSI!A935</f>
        <v>43368</v>
      </c>
      <c r="B935" s="2">
        <f>RSI!B935</f>
        <v>5.8914</v>
      </c>
      <c r="C935" s="2">
        <f>RSI!I935</f>
        <v>24.154401739234999</v>
      </c>
      <c r="D935" s="2">
        <f>MACD!E935</f>
        <v>0.37564742018158359</v>
      </c>
      <c r="E935" s="2">
        <f>MACD!F935</f>
        <v>0.31494890944626786</v>
      </c>
      <c r="F935" s="2">
        <f>'Moving Avg'!D935</f>
        <v>5.9969000000000001</v>
      </c>
      <c r="G935" s="2">
        <f>'Moving Avg'!F935</f>
        <v>6.5031050000000006</v>
      </c>
      <c r="H935" s="2">
        <f>'Moving Avg'!G935</f>
        <v>6.8213519999999983</v>
      </c>
      <c r="I935" s="2">
        <f>'Moving Avg'!H935</f>
        <v>5.4540639999999998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50</v>
      </c>
      <c r="N935" s="8">
        <f t="shared" si="141"/>
        <v>0</v>
      </c>
      <c r="O935" s="8">
        <f t="shared" si="142"/>
        <v>50</v>
      </c>
      <c r="P935" s="8">
        <f t="shared" si="143"/>
        <v>16.5</v>
      </c>
      <c r="Q935" s="9">
        <f t="shared" si="144"/>
        <v>27.475000000000001</v>
      </c>
      <c r="R935" s="9">
        <f t="shared" si="145"/>
        <v>31.625</v>
      </c>
      <c r="S935" s="9">
        <f t="shared" si="146"/>
        <v>27.425000000000001</v>
      </c>
      <c r="T935" s="9">
        <f t="shared" si="147"/>
        <v>29.125</v>
      </c>
      <c r="U935" s="8">
        <f t="shared" si="148"/>
        <v>28.841666666666669</v>
      </c>
      <c r="V935" s="8">
        <f t="shared" si="149"/>
        <v>28.912500000000001</v>
      </c>
    </row>
    <row r="936" spans="1:22" ht="13.5" x14ac:dyDescent="0.25">
      <c r="A936" s="3">
        <f>RSI!A936</f>
        <v>43369</v>
      </c>
      <c r="B936" s="2">
        <f>RSI!B936</f>
        <v>5.8723000000000001</v>
      </c>
      <c r="C936" s="2">
        <f>RSI!I936</f>
        <v>23.751077481467021</v>
      </c>
      <c r="D936" s="2">
        <f>MACD!E936</f>
        <v>0.36950596643197819</v>
      </c>
      <c r="E936" s="2">
        <f>MACD!F936</f>
        <v>0.32586032084340993</v>
      </c>
      <c r="F936" s="2">
        <f>'Moving Avg'!D936</f>
        <v>5.9384199999999998</v>
      </c>
      <c r="G936" s="2">
        <f>'Moving Avg'!F936</f>
        <v>6.4452700000000007</v>
      </c>
      <c r="H936" s="2">
        <f>'Moving Avg'!G936</f>
        <v>6.8049879999999972</v>
      </c>
      <c r="I936" s="2">
        <f>'Moving Avg'!H936</f>
        <v>5.4643619999999986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50</v>
      </c>
      <c r="N936" s="8">
        <f t="shared" si="141"/>
        <v>0</v>
      </c>
      <c r="O936" s="8">
        <f t="shared" si="142"/>
        <v>50</v>
      </c>
      <c r="P936" s="8">
        <f t="shared" si="143"/>
        <v>16.5</v>
      </c>
      <c r="Q936" s="9">
        <f t="shared" si="144"/>
        <v>27.475000000000001</v>
      </c>
      <c r="R936" s="9">
        <f t="shared" si="145"/>
        <v>31.625</v>
      </c>
      <c r="S936" s="9">
        <f t="shared" si="146"/>
        <v>27.425000000000001</v>
      </c>
      <c r="T936" s="9">
        <f t="shared" si="147"/>
        <v>29.125</v>
      </c>
      <c r="U936" s="8">
        <f t="shared" si="148"/>
        <v>28.841666666666669</v>
      </c>
      <c r="V936" s="8">
        <f t="shared" si="149"/>
        <v>28.912500000000001</v>
      </c>
    </row>
    <row r="937" spans="1:22" ht="13.5" x14ac:dyDescent="0.25">
      <c r="A937" s="3">
        <f>RSI!A937</f>
        <v>43370</v>
      </c>
      <c r="B937" s="2">
        <f>RSI!B937</f>
        <v>5.7961</v>
      </c>
      <c r="C937" s="2">
        <f>RSI!I937</f>
        <v>22.161220629640397</v>
      </c>
      <c r="D937" s="2">
        <f>MACD!E937</f>
        <v>0.34899678225286213</v>
      </c>
      <c r="E937" s="2">
        <f>MACD!F937</f>
        <v>0.33048761312530039</v>
      </c>
      <c r="F937" s="2">
        <f>'Moving Avg'!D937</f>
        <v>5.8774199999999999</v>
      </c>
      <c r="G937" s="2">
        <f>'Moving Avg'!F937</f>
        <v>6.3855300000000002</v>
      </c>
      <c r="H937" s="2">
        <f>'Moving Avg'!G937</f>
        <v>6.787341999999998</v>
      </c>
      <c r="I937" s="2">
        <f>'Moving Avg'!H937</f>
        <v>5.4746124999999992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50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27.475000000000001</v>
      </c>
      <c r="R937" s="9">
        <f t="shared" si="145"/>
        <v>31.625</v>
      </c>
      <c r="S937" s="9">
        <f t="shared" si="146"/>
        <v>27.425000000000001</v>
      </c>
      <c r="T937" s="9">
        <f t="shared" si="147"/>
        <v>29.125</v>
      </c>
      <c r="U937" s="8">
        <f t="shared" si="148"/>
        <v>28.841666666666669</v>
      </c>
      <c r="V937" s="8">
        <f t="shared" si="149"/>
        <v>28.912500000000001</v>
      </c>
    </row>
    <row r="938" spans="1:22" ht="13.5" x14ac:dyDescent="0.25">
      <c r="A938" s="3">
        <f>RSI!A938</f>
        <v>43371</v>
      </c>
      <c r="B938" s="2">
        <f>RSI!B938</f>
        <v>5.6689999999999996</v>
      </c>
      <c r="C938" s="2">
        <f>RSI!I938</f>
        <v>19.782560116132018</v>
      </c>
      <c r="D938" s="2">
        <f>MACD!E938</f>
        <v>0.33692324157403508</v>
      </c>
      <c r="E938" s="2">
        <f>MACD!F938</f>
        <v>0.33177473881504732</v>
      </c>
      <c r="F938" s="2">
        <f>'Moving Avg'!D938</f>
        <v>5.8329399999999998</v>
      </c>
      <c r="G938" s="2">
        <f>'Moving Avg'!F938</f>
        <v>6.3235650000000003</v>
      </c>
      <c r="H938" s="2">
        <f>'Moving Avg'!G938</f>
        <v>6.765089999999998</v>
      </c>
      <c r="I938" s="2">
        <f>'Moving Avg'!H938</f>
        <v>5.4844100000000005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50</v>
      </c>
      <c r="N938" s="8">
        <f t="shared" si="141"/>
        <v>0</v>
      </c>
      <c r="O938" s="8">
        <f t="shared" si="142"/>
        <v>50</v>
      </c>
      <c r="P938" s="8">
        <f t="shared" si="143"/>
        <v>16.5</v>
      </c>
      <c r="Q938" s="9">
        <f t="shared" si="144"/>
        <v>27.475000000000001</v>
      </c>
      <c r="R938" s="9">
        <f t="shared" si="145"/>
        <v>31.625</v>
      </c>
      <c r="S938" s="9">
        <f t="shared" si="146"/>
        <v>27.425000000000001</v>
      </c>
      <c r="T938" s="9">
        <f t="shared" si="147"/>
        <v>29.125</v>
      </c>
      <c r="U938" s="8">
        <f t="shared" si="148"/>
        <v>28.841666666666669</v>
      </c>
      <c r="V938" s="8">
        <f t="shared" si="149"/>
        <v>28.912500000000001</v>
      </c>
    </row>
    <row r="939" spans="1:22" ht="13.5" x14ac:dyDescent="0.25">
      <c r="A939" s="3">
        <f>RSI!A939</f>
        <v>43374</v>
      </c>
      <c r="B939" s="2">
        <f>RSI!B939</f>
        <v>5.58</v>
      </c>
      <c r="C939" s="2">
        <f>RSI!I939</f>
        <v>18.301241511400931</v>
      </c>
      <c r="D939" s="2">
        <f>MACD!E939</f>
        <v>0.29835139925787146</v>
      </c>
      <c r="E939" s="2">
        <f>MACD!F939</f>
        <v>0.32509007090361219</v>
      </c>
      <c r="F939" s="2">
        <f>'Moving Avg'!D939</f>
        <v>5.7617599999999998</v>
      </c>
      <c r="G939" s="2">
        <f>'Moving Avg'!F939</f>
        <v>6.2530199999999994</v>
      </c>
      <c r="H939" s="2">
        <f>'Moving Avg'!G939</f>
        <v>6.741057999999998</v>
      </c>
      <c r="I939" s="2">
        <f>'Moving Avg'!H939</f>
        <v>5.4936410000000002</v>
      </c>
      <c r="J939" s="6" t="str">
        <f>OBV!F939</f>
        <v>BEARISH</v>
      </c>
      <c r="K939" s="6" t="str">
        <f>OBV!G939</f>
        <v>WEAK</v>
      </c>
      <c r="L939" s="6" t="str">
        <f>OBV!H939</f>
        <v>CONFIRMED BEARISH</v>
      </c>
      <c r="M939" s="8">
        <f t="shared" si="140"/>
        <v>50</v>
      </c>
      <c r="N939" s="8">
        <f t="shared" si="141"/>
        <v>100</v>
      </c>
      <c r="O939" s="8">
        <f t="shared" si="142"/>
        <v>50</v>
      </c>
      <c r="P939" s="8">
        <f t="shared" si="143"/>
        <v>0</v>
      </c>
      <c r="Q939" s="9">
        <f t="shared" si="144"/>
        <v>60</v>
      </c>
      <c r="R939" s="9">
        <f t="shared" si="145"/>
        <v>47.5</v>
      </c>
      <c r="S939" s="9">
        <f t="shared" si="146"/>
        <v>35</v>
      </c>
      <c r="T939" s="9">
        <f t="shared" si="147"/>
        <v>50</v>
      </c>
      <c r="U939" s="8">
        <f t="shared" si="148"/>
        <v>47.5</v>
      </c>
      <c r="V939" s="8">
        <f t="shared" si="149"/>
        <v>48.125</v>
      </c>
    </row>
    <row r="940" spans="1:22" ht="13.5" x14ac:dyDescent="0.25">
      <c r="A940" s="3">
        <f>RSI!A940</f>
        <v>43375</v>
      </c>
      <c r="B940" s="2">
        <f>RSI!B940</f>
        <v>5.3703000000000003</v>
      </c>
      <c r="C940" s="2">
        <f>RSI!I940</f>
        <v>15.379163509575449</v>
      </c>
      <c r="D940" s="2">
        <f>MACD!E940</f>
        <v>0.30614723334910554</v>
      </c>
      <c r="E940" s="2">
        <f>MACD!F940</f>
        <v>0.32130150339271085</v>
      </c>
      <c r="F940" s="2">
        <f>'Moving Avg'!D940</f>
        <v>5.65754</v>
      </c>
      <c r="G940" s="2">
        <f>'Moving Avg'!F940</f>
        <v>6.1719899999999992</v>
      </c>
      <c r="H940" s="2">
        <f>'Moving Avg'!G940</f>
        <v>6.7129539999999972</v>
      </c>
      <c r="I940" s="2">
        <f>'Moving Avg'!H940</f>
        <v>5.5019749999999998</v>
      </c>
      <c r="J940" s="6" t="str">
        <f>OBV!F940</f>
        <v>BEARISH</v>
      </c>
      <c r="K940" s="6" t="str">
        <f>OBV!G940</f>
        <v>WEAK</v>
      </c>
      <c r="L940" s="6" t="str">
        <f>OBV!H940</f>
        <v>CONFIRMED BEARISH</v>
      </c>
      <c r="M940" s="8">
        <f t="shared" si="140"/>
        <v>50</v>
      </c>
      <c r="N940" s="8">
        <f t="shared" si="141"/>
        <v>45</v>
      </c>
      <c r="O940" s="8">
        <f t="shared" si="142"/>
        <v>50</v>
      </c>
      <c r="P940" s="8">
        <f t="shared" si="143"/>
        <v>0</v>
      </c>
      <c r="Q940" s="9">
        <f t="shared" si="144"/>
        <v>40.75</v>
      </c>
      <c r="R940" s="9">
        <f t="shared" si="145"/>
        <v>36.5</v>
      </c>
      <c r="S940" s="9">
        <f t="shared" si="146"/>
        <v>26.75</v>
      </c>
      <c r="T940" s="9">
        <f t="shared" si="147"/>
        <v>36.25</v>
      </c>
      <c r="U940" s="8">
        <f t="shared" si="148"/>
        <v>34.666666666666664</v>
      </c>
      <c r="V940" s="8">
        <f t="shared" si="149"/>
        <v>35.0625</v>
      </c>
    </row>
    <row r="941" spans="1:22" ht="13.5" x14ac:dyDescent="0.25">
      <c r="A941" s="3">
        <f>RSI!A941</f>
        <v>43376</v>
      </c>
      <c r="B941" s="2">
        <f>RSI!B941</f>
        <v>5.5862999999999996</v>
      </c>
      <c r="C941" s="2">
        <f>RSI!I941</f>
        <v>28.11156403056556</v>
      </c>
      <c r="D941" s="2">
        <f>MACD!E941</f>
        <v>0.29911266195791786</v>
      </c>
      <c r="E941" s="2">
        <f>MACD!F941</f>
        <v>0.31686373510575228</v>
      </c>
      <c r="F941" s="2">
        <f>'Moving Avg'!D941</f>
        <v>5.6003400000000001</v>
      </c>
      <c r="G941" s="2">
        <f>'Moving Avg'!F941</f>
        <v>6.10494</v>
      </c>
      <c r="H941" s="2">
        <f>'Moving Avg'!G941</f>
        <v>6.6888059999999969</v>
      </c>
      <c r="I941" s="2">
        <f>'Moving Avg'!H941</f>
        <v>5.5116924999999988</v>
      </c>
      <c r="J941" s="6" t="str">
        <f>OBV!F941</f>
        <v>BEARISH</v>
      </c>
      <c r="K941" s="6" t="str">
        <f>OBV!G941</f>
        <v>WEAK</v>
      </c>
      <c r="L941" s="6" t="str">
        <f>OBV!H941</f>
        <v>CONFIRMED BEARISH</v>
      </c>
      <c r="M941" s="8">
        <f t="shared" si="140"/>
        <v>50</v>
      </c>
      <c r="N941" s="8">
        <f t="shared" si="141"/>
        <v>45</v>
      </c>
      <c r="O941" s="8">
        <f t="shared" si="142"/>
        <v>50</v>
      </c>
      <c r="P941" s="8">
        <f t="shared" si="143"/>
        <v>0</v>
      </c>
      <c r="Q941" s="9">
        <f t="shared" si="144"/>
        <v>40.75</v>
      </c>
      <c r="R941" s="9">
        <f t="shared" si="145"/>
        <v>36.5</v>
      </c>
      <c r="S941" s="9">
        <f t="shared" si="146"/>
        <v>26.75</v>
      </c>
      <c r="T941" s="9">
        <f t="shared" si="147"/>
        <v>36.25</v>
      </c>
      <c r="U941" s="8">
        <f t="shared" si="148"/>
        <v>34.666666666666664</v>
      </c>
      <c r="V941" s="8">
        <f t="shared" si="149"/>
        <v>35.0625</v>
      </c>
    </row>
    <row r="942" spans="1:22" ht="13.5" x14ac:dyDescent="0.25">
      <c r="A942" s="3">
        <f>RSI!A942</f>
        <v>43377</v>
      </c>
      <c r="B942" s="2">
        <f>RSI!B942</f>
        <v>5.58</v>
      </c>
      <c r="C942" s="2">
        <f>RSI!I942</f>
        <v>27.979330444217254</v>
      </c>
      <c r="D942" s="2">
        <f>MACD!E942</f>
        <v>0.28746605859493179</v>
      </c>
      <c r="E942" s="2">
        <f>MACD!F942</f>
        <v>0.31098419980358821</v>
      </c>
      <c r="F942" s="2">
        <f>'Moving Avg'!D942</f>
        <v>5.5571199999999994</v>
      </c>
      <c r="G942" s="2">
        <f>'Moving Avg'!F942</f>
        <v>6.0378899999999991</v>
      </c>
      <c r="H942" s="2">
        <f>'Moving Avg'!G942</f>
        <v>6.6604019999999968</v>
      </c>
      <c r="I942" s="2">
        <f>'Moving Avg'!H942</f>
        <v>5.521530499999999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  <c r="M942" s="8">
        <f t="shared" si="140"/>
        <v>50</v>
      </c>
      <c r="N942" s="8">
        <f t="shared" si="141"/>
        <v>100</v>
      </c>
      <c r="O942" s="8">
        <f t="shared" si="142"/>
        <v>50</v>
      </c>
      <c r="P942" s="8">
        <f t="shared" si="143"/>
        <v>0</v>
      </c>
      <c r="Q942" s="9">
        <f t="shared" si="144"/>
        <v>60</v>
      </c>
      <c r="R942" s="9">
        <f t="shared" si="145"/>
        <v>47.5</v>
      </c>
      <c r="S942" s="9">
        <f t="shared" si="146"/>
        <v>35</v>
      </c>
      <c r="T942" s="9">
        <f t="shared" si="147"/>
        <v>50</v>
      </c>
      <c r="U942" s="8">
        <f t="shared" si="148"/>
        <v>47.5</v>
      </c>
      <c r="V942" s="8">
        <f t="shared" si="149"/>
        <v>48.125</v>
      </c>
    </row>
    <row r="943" spans="1:22" ht="13.5" x14ac:dyDescent="0.25">
      <c r="A943" s="3">
        <f>RSI!A943</f>
        <v>43378</v>
      </c>
      <c r="B943" s="2">
        <f>RSI!B943</f>
        <v>5.58</v>
      </c>
      <c r="C943" s="2">
        <f>RSI!I943</f>
        <v>27.979330444217254</v>
      </c>
      <c r="D943" s="2">
        <f>MACD!E943</f>
        <v>0.24874218349749277</v>
      </c>
      <c r="E943" s="2">
        <f>MACD!F943</f>
        <v>0.29853579654236917</v>
      </c>
      <c r="F943" s="2">
        <f>'Moving Avg'!D943</f>
        <v>5.5393199999999991</v>
      </c>
      <c r="G943" s="2">
        <f>'Moving Avg'!F943</f>
        <v>5.9822799999999985</v>
      </c>
      <c r="H943" s="2">
        <f>'Moving Avg'!G943</f>
        <v>6.6278619999999968</v>
      </c>
      <c r="I943" s="2">
        <f>'Moving Avg'!H943</f>
        <v>5.5314289999999984</v>
      </c>
      <c r="J943" s="6" t="str">
        <f>OBV!F943</f>
        <v>BEARISH</v>
      </c>
      <c r="K943" s="6" t="str">
        <f>OBV!G943</f>
        <v>WEAK</v>
      </c>
      <c r="L943" s="6" t="str">
        <f>OBV!H943</f>
        <v>CONFIRMED BEARISH</v>
      </c>
      <c r="M943" s="8">
        <f t="shared" si="140"/>
        <v>50</v>
      </c>
      <c r="N943" s="8">
        <f t="shared" si="141"/>
        <v>100</v>
      </c>
      <c r="O943" s="8">
        <f t="shared" si="142"/>
        <v>50</v>
      </c>
      <c r="P943" s="8">
        <f t="shared" si="143"/>
        <v>0</v>
      </c>
      <c r="Q943" s="9">
        <f t="shared" si="144"/>
        <v>60</v>
      </c>
      <c r="R943" s="9">
        <f t="shared" si="145"/>
        <v>47.5</v>
      </c>
      <c r="S943" s="9">
        <f t="shared" si="146"/>
        <v>35</v>
      </c>
      <c r="T943" s="9">
        <f t="shared" si="147"/>
        <v>50</v>
      </c>
      <c r="U943" s="8">
        <f t="shared" si="148"/>
        <v>47.5</v>
      </c>
      <c r="V943" s="8">
        <f t="shared" si="149"/>
        <v>48.125</v>
      </c>
    </row>
    <row r="944" spans="1:22" ht="13.5" x14ac:dyDescent="0.25">
      <c r="A944" s="3">
        <f>RSI!A944</f>
        <v>43381</v>
      </c>
      <c r="B944" s="2">
        <f>RSI!B944</f>
        <v>5.6562000000000001</v>
      </c>
      <c r="C944" s="2">
        <f>RSI!I944</f>
        <v>32.437400677718969</v>
      </c>
      <c r="D944" s="2">
        <f>MACD!E944</f>
        <v>0.22031872370892902</v>
      </c>
      <c r="E944" s="2">
        <f>MACD!F944</f>
        <v>0.28289238197568117</v>
      </c>
      <c r="F944" s="2">
        <f>'Moving Avg'!D944</f>
        <v>5.5545599999999995</v>
      </c>
      <c r="G944" s="2">
        <f>'Moving Avg'!F944</f>
        <v>5.931754999999999</v>
      </c>
      <c r="H944" s="2">
        <f>'Moving Avg'!G944</f>
        <v>6.5954479999999975</v>
      </c>
      <c r="I944" s="2">
        <f>'Moving Avg'!H944</f>
        <v>5.5421334999999967</v>
      </c>
      <c r="J944" s="6" t="str">
        <f>OBV!F944</f>
        <v>BEARISH</v>
      </c>
      <c r="K944" s="6" t="str">
        <f>OBV!G944</f>
        <v>NEUTRAL</v>
      </c>
      <c r="L944" s="6" t="str">
        <f>OBV!H944</f>
        <v>BEARISH DIVERGENCE</v>
      </c>
      <c r="M944" s="8">
        <f t="shared" si="140"/>
        <v>25</v>
      </c>
      <c r="N944" s="8">
        <f t="shared" si="141"/>
        <v>100</v>
      </c>
      <c r="O944" s="8">
        <f t="shared" si="142"/>
        <v>50</v>
      </c>
      <c r="P944" s="8">
        <f t="shared" si="143"/>
        <v>16.5</v>
      </c>
      <c r="Q944" s="9">
        <f t="shared" si="144"/>
        <v>53.725000000000001</v>
      </c>
      <c r="R944" s="9">
        <f t="shared" si="145"/>
        <v>46.625</v>
      </c>
      <c r="S944" s="9">
        <f t="shared" si="146"/>
        <v>38.674999999999997</v>
      </c>
      <c r="T944" s="9">
        <f t="shared" si="147"/>
        <v>47.875</v>
      </c>
      <c r="U944" s="8">
        <f t="shared" si="148"/>
        <v>46.341666666666661</v>
      </c>
      <c r="V944" s="8">
        <f t="shared" si="149"/>
        <v>46.724999999999994</v>
      </c>
    </row>
    <row r="945" spans="1:22" ht="13.5" x14ac:dyDescent="0.25">
      <c r="A945" s="3">
        <f>RSI!A945</f>
        <v>43382</v>
      </c>
      <c r="B945" s="2">
        <f>RSI!B945</f>
        <v>5.5926999999999998</v>
      </c>
      <c r="C945" s="2">
        <f>RSI!I945</f>
        <v>30.730296819101468</v>
      </c>
      <c r="D945" s="2">
        <f>MACD!E945</f>
        <v>0.19658389084086458</v>
      </c>
      <c r="E945" s="2">
        <f>MACD!F945</f>
        <v>0.2656306837487179</v>
      </c>
      <c r="F945" s="2">
        <f>'Moving Avg'!D945</f>
        <v>5.5990399999999996</v>
      </c>
      <c r="G945" s="2">
        <f>'Moving Avg'!F945</f>
        <v>5.8837699999999984</v>
      </c>
      <c r="H945" s="2">
        <f>'Moving Avg'!G945</f>
        <v>6.5631619999999975</v>
      </c>
      <c r="I945" s="2">
        <f>'Moving Avg'!H945</f>
        <v>5.5522474999999956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  <c r="M945" s="8">
        <f t="shared" si="140"/>
        <v>25</v>
      </c>
      <c r="N945" s="8">
        <f t="shared" si="141"/>
        <v>100</v>
      </c>
      <c r="O945" s="8">
        <f t="shared" si="142"/>
        <v>50</v>
      </c>
      <c r="P945" s="8">
        <f t="shared" si="143"/>
        <v>83.5</v>
      </c>
      <c r="Q945" s="9">
        <f t="shared" si="144"/>
        <v>63.774999999999999</v>
      </c>
      <c r="R945" s="9">
        <f t="shared" si="145"/>
        <v>63.375</v>
      </c>
      <c r="S945" s="9">
        <f t="shared" si="146"/>
        <v>68.825000000000003</v>
      </c>
      <c r="T945" s="9">
        <f t="shared" si="147"/>
        <v>64.625</v>
      </c>
      <c r="U945" s="8">
        <f t="shared" si="148"/>
        <v>65.325000000000003</v>
      </c>
      <c r="V945" s="8">
        <f t="shared" si="149"/>
        <v>65.150000000000006</v>
      </c>
    </row>
    <row r="946" spans="1:22" ht="13.5" x14ac:dyDescent="0.25">
      <c r="A946" s="3">
        <f>RSI!A946</f>
        <v>43383</v>
      </c>
      <c r="B946" s="2">
        <f>RSI!B946</f>
        <v>5.5290999999999997</v>
      </c>
      <c r="C946" s="2">
        <f>RSI!I946</f>
        <v>29.079588899536631</v>
      </c>
      <c r="D946" s="2">
        <f>MACD!E946</f>
        <v>0.18092458998023453</v>
      </c>
      <c r="E946" s="2">
        <f>MACD!F946</f>
        <v>0.24868946499502126</v>
      </c>
      <c r="F946" s="2">
        <f>'Moving Avg'!D946</f>
        <v>5.5876000000000001</v>
      </c>
      <c r="G946" s="2">
        <f>'Moving Avg'!F946</f>
        <v>5.8345149999999979</v>
      </c>
      <c r="H946" s="2">
        <f>'Moving Avg'!G946</f>
        <v>6.5302399999999992</v>
      </c>
      <c r="I946" s="2">
        <f>'Moving Avg'!H946</f>
        <v>5.5620739999999955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50</v>
      </c>
      <c r="N946" s="8">
        <f t="shared" si="141"/>
        <v>100</v>
      </c>
      <c r="O946" s="8">
        <f t="shared" si="142"/>
        <v>50</v>
      </c>
      <c r="P946" s="8">
        <f t="shared" si="143"/>
        <v>16.5</v>
      </c>
      <c r="Q946" s="9">
        <f t="shared" si="144"/>
        <v>62.475000000000001</v>
      </c>
      <c r="R946" s="9">
        <f t="shared" si="145"/>
        <v>51.625</v>
      </c>
      <c r="S946" s="9">
        <f t="shared" si="146"/>
        <v>42.424999999999997</v>
      </c>
      <c r="T946" s="9">
        <f t="shared" si="147"/>
        <v>54.125</v>
      </c>
      <c r="U946" s="8">
        <f t="shared" si="148"/>
        <v>52.17499999999999</v>
      </c>
      <c r="V946" s="8">
        <f t="shared" si="149"/>
        <v>52.662499999999994</v>
      </c>
    </row>
    <row r="947" spans="1:22" ht="13.5" x14ac:dyDescent="0.25">
      <c r="A947" s="3">
        <f>RSI!A947</f>
        <v>43384</v>
      </c>
      <c r="B947" s="2">
        <f>RSI!B947</f>
        <v>5.4146999999999998</v>
      </c>
      <c r="C947" s="2">
        <f>RSI!I947</f>
        <v>26.338928781480732</v>
      </c>
      <c r="D947" s="2">
        <f>MACD!E947</f>
        <v>0.16725619654264356</v>
      </c>
      <c r="E947" s="2">
        <f>MACD!F947</f>
        <v>0.23240281130454574</v>
      </c>
      <c r="F947" s="2">
        <f>'Moving Avg'!D947</f>
        <v>5.5545400000000003</v>
      </c>
      <c r="G947" s="2">
        <f>'Moving Avg'!F947</f>
        <v>5.7874849999999984</v>
      </c>
      <c r="H947" s="2">
        <f>'Moving Avg'!G947</f>
        <v>6.4952839999999981</v>
      </c>
      <c r="I947" s="2">
        <f>'Moving Avg'!H947</f>
        <v>5.5715409999999954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50</v>
      </c>
      <c r="N947" s="8">
        <f t="shared" si="141"/>
        <v>100</v>
      </c>
      <c r="O947" s="8">
        <f t="shared" si="142"/>
        <v>0</v>
      </c>
      <c r="P947" s="8">
        <f t="shared" si="143"/>
        <v>16.5</v>
      </c>
      <c r="Q947" s="9">
        <f t="shared" si="144"/>
        <v>54.975000000000001</v>
      </c>
      <c r="R947" s="9">
        <f t="shared" si="145"/>
        <v>34.125</v>
      </c>
      <c r="S947" s="9">
        <f t="shared" si="146"/>
        <v>29.925000000000001</v>
      </c>
      <c r="T947" s="9">
        <f t="shared" si="147"/>
        <v>41.625</v>
      </c>
      <c r="U947" s="8">
        <f t="shared" si="148"/>
        <v>39.674999999999997</v>
      </c>
      <c r="V947" s="8">
        <f t="shared" si="149"/>
        <v>40.162499999999994</v>
      </c>
    </row>
    <row r="948" spans="1:22" ht="13.5" x14ac:dyDescent="0.25">
      <c r="A948" s="3">
        <f>RSI!A948</f>
        <v>43385</v>
      </c>
      <c r="B948" s="2">
        <f>RSI!B948</f>
        <v>5.3384999999999998</v>
      </c>
      <c r="C948" s="2">
        <f>RSI!I948</f>
        <v>24.671036699275504</v>
      </c>
      <c r="D948" s="2">
        <f>MACD!E948</f>
        <v>0.14507832480045657</v>
      </c>
      <c r="E948" s="2">
        <f>MACD!F948</f>
        <v>0.21493791400372791</v>
      </c>
      <c r="F948" s="2">
        <f>'Moving Avg'!D948</f>
        <v>5.50624</v>
      </c>
      <c r="G948" s="2">
        <f>'Moving Avg'!F948</f>
        <v>5.7391849999999991</v>
      </c>
      <c r="H948" s="2">
        <f>'Moving Avg'!G948</f>
        <v>6.456389999999999</v>
      </c>
      <c r="I948" s="2">
        <f>'Moving Avg'!H948</f>
        <v>5.5806569999999969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50</v>
      </c>
      <c r="N948" s="8">
        <f t="shared" si="141"/>
        <v>100</v>
      </c>
      <c r="O948" s="8">
        <f t="shared" si="142"/>
        <v>0</v>
      </c>
      <c r="P948" s="8">
        <f t="shared" si="143"/>
        <v>16.5</v>
      </c>
      <c r="Q948" s="9">
        <f t="shared" si="144"/>
        <v>54.975000000000001</v>
      </c>
      <c r="R948" s="9">
        <f t="shared" si="145"/>
        <v>34.125</v>
      </c>
      <c r="S948" s="9">
        <f t="shared" si="146"/>
        <v>29.925000000000001</v>
      </c>
      <c r="T948" s="9">
        <f t="shared" si="147"/>
        <v>41.625</v>
      </c>
      <c r="U948" s="8">
        <f t="shared" si="148"/>
        <v>39.674999999999997</v>
      </c>
      <c r="V948" s="8">
        <f t="shared" si="149"/>
        <v>40.162499999999994</v>
      </c>
    </row>
    <row r="949" spans="1:22" ht="13.5" x14ac:dyDescent="0.25">
      <c r="A949" s="3">
        <f>RSI!A949</f>
        <v>43389</v>
      </c>
      <c r="B949" s="2">
        <f>RSI!B949</f>
        <v>5.3067000000000002</v>
      </c>
      <c r="C949" s="2">
        <f>RSI!I949</f>
        <v>23.988341431220988</v>
      </c>
      <c r="D949" s="2">
        <f>MACD!E949</f>
        <v>0.11847881474831023</v>
      </c>
      <c r="E949" s="2">
        <f>MACD!F949</f>
        <v>0.19564609415264439</v>
      </c>
      <c r="F949" s="2">
        <f>'Moving Avg'!D949</f>
        <v>5.4363399999999995</v>
      </c>
      <c r="G949" s="2">
        <f>'Moving Avg'!F949</f>
        <v>5.7020049999999989</v>
      </c>
      <c r="H949" s="2">
        <f>'Moving Avg'!G949</f>
        <v>6.4178759999999961</v>
      </c>
      <c r="I949" s="2">
        <f>'Moving Avg'!H949</f>
        <v>5.5896139999999965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50</v>
      </c>
      <c r="N949" s="8">
        <f t="shared" si="141"/>
        <v>100</v>
      </c>
      <c r="O949" s="8">
        <f t="shared" si="142"/>
        <v>0</v>
      </c>
      <c r="P949" s="8">
        <f t="shared" si="143"/>
        <v>16.5</v>
      </c>
      <c r="Q949" s="9">
        <f t="shared" si="144"/>
        <v>54.975000000000001</v>
      </c>
      <c r="R949" s="9">
        <f t="shared" si="145"/>
        <v>34.125</v>
      </c>
      <c r="S949" s="9">
        <f t="shared" si="146"/>
        <v>29.925000000000001</v>
      </c>
      <c r="T949" s="9">
        <f t="shared" si="147"/>
        <v>41.625</v>
      </c>
      <c r="U949" s="8">
        <f t="shared" si="148"/>
        <v>39.674999999999997</v>
      </c>
      <c r="V949" s="8">
        <f t="shared" si="149"/>
        <v>40.162499999999994</v>
      </c>
    </row>
    <row r="950" spans="1:22" ht="13.5" x14ac:dyDescent="0.25">
      <c r="A950" s="3">
        <f>RSI!A950</f>
        <v>43390</v>
      </c>
      <c r="B950" s="2">
        <f>RSI!B950</f>
        <v>5.2114000000000003</v>
      </c>
      <c r="C950" s="2">
        <f>RSI!I950</f>
        <v>22.021635085199577</v>
      </c>
      <c r="D950" s="2">
        <f>MACD!E950</f>
        <v>7.4200807559325455E-2</v>
      </c>
      <c r="E950" s="2">
        <f>MACD!F950</f>
        <v>0.17135703683398062</v>
      </c>
      <c r="F950" s="2">
        <f>'Moving Avg'!D950</f>
        <v>5.36008</v>
      </c>
      <c r="G950" s="2">
        <f>'Moving Avg'!F950</f>
        <v>5.6533899999999999</v>
      </c>
      <c r="H950" s="2">
        <f>'Moving Avg'!G950</f>
        <v>6.3778379999999997</v>
      </c>
      <c r="I950" s="2">
        <f>'Moving Avg'!H950</f>
        <v>5.5981249999999969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50</v>
      </c>
      <c r="N950" s="8">
        <f t="shared" si="141"/>
        <v>100</v>
      </c>
      <c r="O950" s="8">
        <f t="shared" si="142"/>
        <v>0</v>
      </c>
      <c r="P950" s="8">
        <f t="shared" si="143"/>
        <v>16.5</v>
      </c>
      <c r="Q950" s="9">
        <f t="shared" si="144"/>
        <v>54.975000000000001</v>
      </c>
      <c r="R950" s="9">
        <f t="shared" si="145"/>
        <v>34.125</v>
      </c>
      <c r="S950" s="9">
        <f t="shared" si="146"/>
        <v>29.925000000000001</v>
      </c>
      <c r="T950" s="9">
        <f t="shared" si="147"/>
        <v>41.625</v>
      </c>
      <c r="U950" s="8">
        <f t="shared" si="148"/>
        <v>39.674999999999997</v>
      </c>
      <c r="V950" s="8">
        <f t="shared" si="149"/>
        <v>40.162499999999994</v>
      </c>
    </row>
    <row r="951" spans="1:22" ht="13.5" x14ac:dyDescent="0.25">
      <c r="A951" s="3">
        <f>RSI!A951</f>
        <v>43391</v>
      </c>
      <c r="B951" s="2">
        <f>RSI!B951</f>
        <v>5.2748999999999997</v>
      </c>
      <c r="C951" s="2">
        <f>RSI!I951</f>
        <v>26.354272654693034</v>
      </c>
      <c r="D951" s="2">
        <f>MACD!E951</f>
        <v>6.9002359675542024E-2</v>
      </c>
      <c r="E951" s="2">
        <f>MACD!F951</f>
        <v>0.15088610140229292</v>
      </c>
      <c r="F951" s="2">
        <f>'Moving Avg'!D951</f>
        <v>5.30924</v>
      </c>
      <c r="G951" s="2">
        <f>'Moving Avg'!F951</f>
        <v>5.6088999999999993</v>
      </c>
      <c r="H951" s="2">
        <f>'Moving Avg'!G951</f>
        <v>6.3416119999999978</v>
      </c>
      <c r="I951" s="2">
        <f>'Moving Avg'!H951</f>
        <v>5.606953499999995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50</v>
      </c>
      <c r="N951" s="8">
        <f t="shared" si="141"/>
        <v>100</v>
      </c>
      <c r="O951" s="8">
        <f t="shared" si="142"/>
        <v>0</v>
      </c>
      <c r="P951" s="8">
        <f t="shared" si="143"/>
        <v>16.5</v>
      </c>
      <c r="Q951" s="9">
        <f t="shared" si="144"/>
        <v>54.975000000000001</v>
      </c>
      <c r="R951" s="9">
        <f t="shared" si="145"/>
        <v>34.125</v>
      </c>
      <c r="S951" s="9">
        <f t="shared" si="146"/>
        <v>29.925000000000001</v>
      </c>
      <c r="T951" s="9">
        <f t="shared" si="147"/>
        <v>41.625</v>
      </c>
      <c r="U951" s="8">
        <f t="shared" si="148"/>
        <v>39.674999999999997</v>
      </c>
      <c r="V951" s="8">
        <f t="shared" si="149"/>
        <v>40.162499999999994</v>
      </c>
    </row>
    <row r="952" spans="1:22" ht="13.5" x14ac:dyDescent="0.25">
      <c r="A952" s="3">
        <f>RSI!A952</f>
        <v>43392</v>
      </c>
      <c r="B952" s="2">
        <f>RSI!B952</f>
        <v>5.3320999999999996</v>
      </c>
      <c r="C952" s="2">
        <f>RSI!I952</f>
        <v>30.120734358635914</v>
      </c>
      <c r="D952" s="2">
        <f>MACD!E952</f>
        <v>6.2485600112172968E-2</v>
      </c>
      <c r="E952" s="2">
        <f>MACD!F952</f>
        <v>0.13320600114426892</v>
      </c>
      <c r="F952" s="2">
        <f>'Moving Avg'!D952</f>
        <v>5.2927200000000001</v>
      </c>
      <c r="G952" s="2">
        <f>'Moving Avg'!F952</f>
        <v>5.5704499999999992</v>
      </c>
      <c r="H952" s="2">
        <f>'Moving Avg'!G952</f>
        <v>6.3030979999999985</v>
      </c>
      <c r="I952" s="2">
        <f>'Moving Avg'!H952</f>
        <v>5.6160074999999958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25</v>
      </c>
      <c r="N952" s="8">
        <f t="shared" si="141"/>
        <v>100</v>
      </c>
      <c r="O952" s="8">
        <f t="shared" si="142"/>
        <v>0</v>
      </c>
      <c r="P952" s="8">
        <f t="shared" si="143"/>
        <v>16.5</v>
      </c>
      <c r="Q952" s="9">
        <f t="shared" si="144"/>
        <v>46.225000000000001</v>
      </c>
      <c r="R952" s="9">
        <f t="shared" si="145"/>
        <v>29.125</v>
      </c>
      <c r="S952" s="9">
        <f t="shared" si="146"/>
        <v>26.175000000000001</v>
      </c>
      <c r="T952" s="9">
        <f t="shared" si="147"/>
        <v>35.375</v>
      </c>
      <c r="U952" s="8">
        <f t="shared" si="148"/>
        <v>33.841666666666661</v>
      </c>
      <c r="V952" s="8">
        <f t="shared" si="149"/>
        <v>34.224999999999994</v>
      </c>
    </row>
    <row r="953" spans="1:22" ht="13.5" x14ac:dyDescent="0.25">
      <c r="A953" s="3">
        <f>RSI!A953</f>
        <v>43395</v>
      </c>
      <c r="B953" s="2">
        <f>RSI!B953</f>
        <v>5.3893000000000004</v>
      </c>
      <c r="C953" s="2">
        <f>RSI!I953</f>
        <v>33.768566444119188</v>
      </c>
      <c r="D953" s="2">
        <f>MACD!E953</f>
        <v>5.525582438460841E-2</v>
      </c>
      <c r="E953" s="2">
        <f>MACD!F953</f>
        <v>0.11761596579233682</v>
      </c>
      <c r="F953" s="2">
        <f>'Moving Avg'!D953</f>
        <v>5.30288</v>
      </c>
      <c r="G953" s="2">
        <f>'Moving Avg'!F953</f>
        <v>5.5453449999999993</v>
      </c>
      <c r="H953" s="2">
        <f>'Moving Avg'!G953</f>
        <v>6.2668720000000011</v>
      </c>
      <c r="I953" s="2">
        <f>'Moving Avg'!H953</f>
        <v>5.6248919999999965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  <c r="M953" s="8">
        <f t="shared" si="140"/>
        <v>25</v>
      </c>
      <c r="N953" s="8">
        <f t="shared" si="141"/>
        <v>100</v>
      </c>
      <c r="O953" s="8">
        <f t="shared" si="142"/>
        <v>0</v>
      </c>
      <c r="P953" s="8">
        <f t="shared" si="143"/>
        <v>83.5</v>
      </c>
      <c r="Q953" s="9">
        <f t="shared" si="144"/>
        <v>56.274999999999999</v>
      </c>
      <c r="R953" s="9">
        <f t="shared" si="145"/>
        <v>45.875</v>
      </c>
      <c r="S953" s="9">
        <f t="shared" si="146"/>
        <v>56.325000000000003</v>
      </c>
      <c r="T953" s="9">
        <f t="shared" si="147"/>
        <v>52.125</v>
      </c>
      <c r="U953" s="8">
        <f t="shared" si="148"/>
        <v>52.82500000000001</v>
      </c>
      <c r="V953" s="8">
        <f t="shared" si="149"/>
        <v>52.650000000000006</v>
      </c>
    </row>
    <row r="954" spans="1:22" ht="13.5" x14ac:dyDescent="0.25">
      <c r="A954" s="3">
        <f>RSI!A954</f>
        <v>43396</v>
      </c>
      <c r="B954" s="2">
        <f>RSI!B954</f>
        <v>5.5290999999999997</v>
      </c>
      <c r="C954" s="2">
        <f>RSI!I954</f>
        <v>41.769373467904323</v>
      </c>
      <c r="D954" s="2">
        <f>MACD!E954</f>
        <v>5.2502514918457699E-2</v>
      </c>
      <c r="E954" s="2">
        <f>MACD!F954</f>
        <v>0.104593275617561</v>
      </c>
      <c r="F954" s="2">
        <f>'Moving Avg'!D954</f>
        <v>5.3473600000000001</v>
      </c>
      <c r="G954" s="2">
        <f>'Moving Avg'!F954</f>
        <v>5.5250049999999993</v>
      </c>
      <c r="H954" s="2">
        <f>'Moving Avg'!G954</f>
        <v>6.2331880000000002</v>
      </c>
      <c r="I954" s="2">
        <f>'Moving Avg'!H954</f>
        <v>5.6347484999999962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0"/>
        <v>25</v>
      </c>
      <c r="N954" s="8">
        <f t="shared" si="141"/>
        <v>100</v>
      </c>
      <c r="O954" s="8">
        <f t="shared" si="142"/>
        <v>0</v>
      </c>
      <c r="P954" s="8">
        <f t="shared" si="143"/>
        <v>83.5</v>
      </c>
      <c r="Q954" s="9">
        <f t="shared" si="144"/>
        <v>56.274999999999999</v>
      </c>
      <c r="R954" s="9">
        <f t="shared" si="145"/>
        <v>45.875</v>
      </c>
      <c r="S954" s="9">
        <f t="shared" si="146"/>
        <v>56.325000000000003</v>
      </c>
      <c r="T954" s="9">
        <f t="shared" si="147"/>
        <v>52.125</v>
      </c>
      <c r="U954" s="8">
        <f t="shared" si="148"/>
        <v>52.82500000000001</v>
      </c>
      <c r="V954" s="8">
        <f t="shared" si="149"/>
        <v>52.650000000000006</v>
      </c>
    </row>
    <row r="955" spans="1:22" ht="13.5" x14ac:dyDescent="0.25">
      <c r="A955" s="3">
        <f>RSI!A955</f>
        <v>43397</v>
      </c>
      <c r="B955" s="2">
        <f>RSI!B955</f>
        <v>5.4656000000000002</v>
      </c>
      <c r="C955" s="2">
        <f>RSI!I955</f>
        <v>39.438892359425225</v>
      </c>
      <c r="D955" s="2">
        <f>MACD!E955</f>
        <v>4.6129950351889271E-2</v>
      </c>
      <c r="E955" s="2">
        <f>MACD!F955</f>
        <v>9.2900610564426667E-2</v>
      </c>
      <c r="F955" s="2">
        <f>'Moving Avg'!D955</f>
        <v>5.3982000000000001</v>
      </c>
      <c r="G955" s="2">
        <f>'Moving Avg'!F955</f>
        <v>5.5037149999999997</v>
      </c>
      <c r="H955" s="2">
        <f>'Moving Avg'!G955</f>
        <v>6.1986159999999995</v>
      </c>
      <c r="I955" s="2">
        <f>'Moving Avg'!H955</f>
        <v>5.6440449999999966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0"/>
        <v>25</v>
      </c>
      <c r="N955" s="8">
        <f t="shared" si="141"/>
        <v>100</v>
      </c>
      <c r="O955" s="8">
        <f t="shared" si="142"/>
        <v>0</v>
      </c>
      <c r="P955" s="8">
        <f t="shared" si="143"/>
        <v>83.5</v>
      </c>
      <c r="Q955" s="9">
        <f t="shared" si="144"/>
        <v>56.274999999999999</v>
      </c>
      <c r="R955" s="9">
        <f t="shared" si="145"/>
        <v>45.875</v>
      </c>
      <c r="S955" s="9">
        <f t="shared" si="146"/>
        <v>56.325000000000003</v>
      </c>
      <c r="T955" s="9">
        <f t="shared" si="147"/>
        <v>52.125</v>
      </c>
      <c r="U955" s="8">
        <f t="shared" si="148"/>
        <v>52.82500000000001</v>
      </c>
      <c r="V955" s="8">
        <f t="shared" si="149"/>
        <v>52.650000000000006</v>
      </c>
    </row>
    <row r="956" spans="1:22" ht="13.5" x14ac:dyDescent="0.25">
      <c r="A956" s="3">
        <f>RSI!A956</f>
        <v>43398</v>
      </c>
      <c r="B956" s="2">
        <f>RSI!B956</f>
        <v>5.3956999999999997</v>
      </c>
      <c r="C956" s="2">
        <f>RSI!I956</f>
        <v>36.992165365430289</v>
      </c>
      <c r="D956" s="2">
        <f>MACD!E956</f>
        <v>3.7453098337035584E-2</v>
      </c>
      <c r="E956" s="2">
        <f>MACD!F956</f>
        <v>8.1811108118948456E-2</v>
      </c>
      <c r="F956" s="2">
        <f>'Moving Avg'!D956</f>
        <v>5.4223599999999994</v>
      </c>
      <c r="G956" s="2">
        <f>'Moving Avg'!F956</f>
        <v>5.4798850000000003</v>
      </c>
      <c r="H956" s="2">
        <f>'Moving Avg'!G956</f>
        <v>6.1664580000000013</v>
      </c>
      <c r="I956" s="2">
        <f>'Moving Avg'!H956</f>
        <v>5.6525059999999963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25</v>
      </c>
      <c r="N956" s="8">
        <f t="shared" si="141"/>
        <v>100</v>
      </c>
      <c r="O956" s="8">
        <f t="shared" si="142"/>
        <v>0</v>
      </c>
      <c r="P956" s="8">
        <f t="shared" si="143"/>
        <v>83.5</v>
      </c>
      <c r="Q956" s="9">
        <f t="shared" si="144"/>
        <v>56.274999999999999</v>
      </c>
      <c r="R956" s="9">
        <f t="shared" si="145"/>
        <v>45.875</v>
      </c>
      <c r="S956" s="9">
        <f t="shared" si="146"/>
        <v>56.325000000000003</v>
      </c>
      <c r="T956" s="9">
        <f t="shared" si="147"/>
        <v>52.125</v>
      </c>
      <c r="U956" s="8">
        <f t="shared" si="148"/>
        <v>52.82500000000001</v>
      </c>
      <c r="V956" s="8">
        <f t="shared" si="149"/>
        <v>52.650000000000006</v>
      </c>
    </row>
    <row r="957" spans="1:22" ht="13.5" x14ac:dyDescent="0.25">
      <c r="A957" s="3">
        <f>RSI!A957</f>
        <v>43399</v>
      </c>
      <c r="B957" s="2">
        <f>RSI!B957</f>
        <v>5.5290999999999997</v>
      </c>
      <c r="C957" s="2">
        <f>RSI!I957</f>
        <v>44.117422918567932</v>
      </c>
      <c r="D957" s="2">
        <f>MACD!E957</f>
        <v>4.2669254098770537E-3</v>
      </c>
      <c r="E957" s="2">
        <f>MACD!F957</f>
        <v>6.6302271577134184E-2</v>
      </c>
      <c r="F957" s="2">
        <f>'Moving Avg'!D957</f>
        <v>5.4617599999999999</v>
      </c>
      <c r="G957" s="2">
        <f>'Moving Avg'!F957</f>
        <v>5.4665349999999995</v>
      </c>
      <c r="H957" s="2">
        <f>'Moving Avg'!G957</f>
        <v>6.1359520000000023</v>
      </c>
      <c r="I957" s="2">
        <f>'Moving Avg'!H957</f>
        <v>5.6613914999999952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100</v>
      </c>
      <c r="O957" s="8">
        <f t="shared" si="142"/>
        <v>0</v>
      </c>
      <c r="P957" s="8">
        <f t="shared" si="143"/>
        <v>83.5</v>
      </c>
      <c r="Q957" s="9">
        <f t="shared" si="144"/>
        <v>56.274999999999999</v>
      </c>
      <c r="R957" s="9">
        <f t="shared" si="145"/>
        <v>45.875</v>
      </c>
      <c r="S957" s="9">
        <f t="shared" si="146"/>
        <v>56.325000000000003</v>
      </c>
      <c r="T957" s="9">
        <f t="shared" si="147"/>
        <v>52.125</v>
      </c>
      <c r="U957" s="8">
        <f t="shared" si="148"/>
        <v>52.82500000000001</v>
      </c>
      <c r="V957" s="8">
        <f t="shared" si="149"/>
        <v>52.650000000000006</v>
      </c>
    </row>
    <row r="958" spans="1:22" ht="13.5" x14ac:dyDescent="0.25">
      <c r="A958" s="3">
        <f>RSI!A958</f>
        <v>43402</v>
      </c>
      <c r="B958" s="2">
        <f>RSI!B958</f>
        <v>5.6943999999999999</v>
      </c>
      <c r="C958" s="2">
        <f>RSI!I958</f>
        <v>51.444725609435395</v>
      </c>
      <c r="D958" s="2">
        <f>MACD!E958</f>
        <v>-4.7053488426613832E-2</v>
      </c>
      <c r="E958" s="2">
        <f>MACD!F958</f>
        <v>4.3631119576384582E-2</v>
      </c>
      <c r="F958" s="2">
        <f>'Moving Avg'!D958</f>
        <v>5.52278</v>
      </c>
      <c r="G958" s="2">
        <f>'Moving Avg'!F958</f>
        <v>5.4678050000000002</v>
      </c>
      <c r="H958" s="2">
        <f>'Moving Avg'!G958</f>
        <v>6.1088780000000016</v>
      </c>
      <c r="I958" s="2">
        <f>'Moving Avg'!H958</f>
        <v>5.6709209999999963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25</v>
      </c>
      <c r="N958" s="8">
        <f t="shared" si="141"/>
        <v>100</v>
      </c>
      <c r="O958" s="8">
        <f t="shared" si="142"/>
        <v>0</v>
      </c>
      <c r="P958" s="8">
        <f t="shared" si="143"/>
        <v>83.5</v>
      </c>
      <c r="Q958" s="9">
        <f t="shared" si="144"/>
        <v>56.274999999999999</v>
      </c>
      <c r="R958" s="9">
        <f t="shared" si="145"/>
        <v>45.875</v>
      </c>
      <c r="S958" s="9">
        <f t="shared" si="146"/>
        <v>56.325000000000003</v>
      </c>
      <c r="T958" s="9">
        <f t="shared" si="147"/>
        <v>52.125</v>
      </c>
      <c r="U958" s="8">
        <f t="shared" si="148"/>
        <v>52.82500000000001</v>
      </c>
      <c r="V958" s="8">
        <f t="shared" si="149"/>
        <v>52.650000000000006</v>
      </c>
    </row>
    <row r="959" spans="1:22" ht="13.5" x14ac:dyDescent="0.25">
      <c r="A959" s="3">
        <f>RSI!A959</f>
        <v>43403</v>
      </c>
      <c r="B959" s="2">
        <f>RSI!B959</f>
        <v>5.5419</v>
      </c>
      <c r="C959" s="2">
        <f>RSI!I959</f>
        <v>45.515370481839525</v>
      </c>
      <c r="D959" s="2">
        <f>MACD!E959</f>
        <v>-8.4377419626980199E-2</v>
      </c>
      <c r="E959" s="2">
        <f>MACD!F959</f>
        <v>1.8029411735711626E-2</v>
      </c>
      <c r="F959" s="2">
        <f>'Moving Avg'!D959</f>
        <v>5.5253399999999999</v>
      </c>
      <c r="G959" s="2">
        <f>'Moving Avg'!F959</f>
        <v>5.4658999999999995</v>
      </c>
      <c r="H959" s="2">
        <f>'Moving Avg'!G959</f>
        <v>6.0801520000000018</v>
      </c>
      <c r="I959" s="2">
        <f>'Moving Avg'!H959</f>
        <v>5.6799309999999954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  <c r="M959" s="8">
        <f t="shared" si="140"/>
        <v>25</v>
      </c>
      <c r="N959" s="8">
        <f t="shared" si="141"/>
        <v>100</v>
      </c>
      <c r="O959" s="8">
        <f t="shared" si="142"/>
        <v>0</v>
      </c>
      <c r="P959" s="8">
        <f t="shared" si="143"/>
        <v>83.5</v>
      </c>
      <c r="Q959" s="9">
        <f t="shared" si="144"/>
        <v>56.274999999999999</v>
      </c>
      <c r="R959" s="9">
        <f t="shared" si="145"/>
        <v>45.875</v>
      </c>
      <c r="S959" s="9">
        <f t="shared" si="146"/>
        <v>56.325000000000003</v>
      </c>
      <c r="T959" s="9">
        <f t="shared" si="147"/>
        <v>52.125</v>
      </c>
      <c r="U959" s="8">
        <f t="shared" si="148"/>
        <v>52.82500000000001</v>
      </c>
      <c r="V959" s="8">
        <f t="shared" si="149"/>
        <v>52.650000000000006</v>
      </c>
    </row>
    <row r="960" spans="1:22" ht="13.5" x14ac:dyDescent="0.25">
      <c r="A960" s="3">
        <f>RSI!A960</f>
        <v>43404</v>
      </c>
      <c r="B960" s="2">
        <f>RSI!B960</f>
        <v>5.7070999999999996</v>
      </c>
      <c r="C960" s="2">
        <f>RSI!I960</f>
        <v>51.973050118532612</v>
      </c>
      <c r="D960" s="2">
        <f>MACD!E960</f>
        <v>-0.14223716720986523</v>
      </c>
      <c r="E960" s="2">
        <f>MACD!F960</f>
        <v>-1.4023904053403749E-2</v>
      </c>
      <c r="F960" s="2">
        <f>'Moving Avg'!D960</f>
        <v>5.5736399999999993</v>
      </c>
      <c r="G960" s="2">
        <f>'Moving Avg'!F960</f>
        <v>5.4827399999999997</v>
      </c>
      <c r="H960" s="2">
        <f>'Moving Avg'!G960</f>
        <v>6.0563840000000031</v>
      </c>
      <c r="I960" s="2">
        <f>'Moving Avg'!H960</f>
        <v>5.6899489999999959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0</v>
      </c>
      <c r="P960" s="8">
        <f t="shared" si="143"/>
        <v>83.5</v>
      </c>
      <c r="Q960" s="9">
        <f t="shared" si="144"/>
        <v>56.274999999999999</v>
      </c>
      <c r="R960" s="9">
        <f t="shared" si="145"/>
        <v>45.875</v>
      </c>
      <c r="S960" s="9">
        <f t="shared" si="146"/>
        <v>56.325000000000003</v>
      </c>
      <c r="T960" s="9">
        <f t="shared" si="147"/>
        <v>52.125</v>
      </c>
      <c r="U960" s="8">
        <f t="shared" si="148"/>
        <v>52.82500000000001</v>
      </c>
      <c r="V960" s="8">
        <f t="shared" si="149"/>
        <v>52.650000000000006</v>
      </c>
    </row>
    <row r="961" spans="1:22" ht="13.5" x14ac:dyDescent="0.25">
      <c r="A961" s="3">
        <f>RSI!A961</f>
        <v>43405</v>
      </c>
      <c r="B961" s="2">
        <f>RSI!B961</f>
        <v>6.0057999999999998</v>
      </c>
      <c r="C961" s="2">
        <f>RSI!I961</f>
        <v>60.978683693369931</v>
      </c>
      <c r="D961" s="2">
        <f>MACD!E961</f>
        <v>-0.20395363990631576</v>
      </c>
      <c r="E961" s="2">
        <f>MACD!F961</f>
        <v>-5.2009851223986152E-2</v>
      </c>
      <c r="F961" s="2">
        <f>'Moving Avg'!D961</f>
        <v>5.6956600000000002</v>
      </c>
      <c r="G961" s="2">
        <f>'Moving Avg'!F961</f>
        <v>5.5037149999999988</v>
      </c>
      <c r="H961" s="2">
        <f>'Moving Avg'!G961</f>
        <v>6.0404960000000028</v>
      </c>
      <c r="I961" s="2">
        <f>'Moving Avg'!H961</f>
        <v>5.7011569999999958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83.5</v>
      </c>
      <c r="Q961" s="9">
        <f t="shared" si="144"/>
        <v>56.274999999999999</v>
      </c>
      <c r="R961" s="9">
        <f t="shared" si="145"/>
        <v>45.875</v>
      </c>
      <c r="S961" s="9">
        <f t="shared" si="146"/>
        <v>56.325000000000003</v>
      </c>
      <c r="T961" s="9">
        <f t="shared" si="147"/>
        <v>52.125</v>
      </c>
      <c r="U961" s="8">
        <f t="shared" si="148"/>
        <v>52.82500000000001</v>
      </c>
      <c r="V961" s="8">
        <f t="shared" si="149"/>
        <v>52.650000000000006</v>
      </c>
    </row>
    <row r="962" spans="1:22" ht="13.5" x14ac:dyDescent="0.25">
      <c r="A962" s="3">
        <f>RSI!A962</f>
        <v>43406</v>
      </c>
      <c r="B962" s="2">
        <f>RSI!B962</f>
        <v>6.0121000000000002</v>
      </c>
      <c r="C962" s="2">
        <f>RSI!I962</f>
        <v>61.14417508570174</v>
      </c>
      <c r="D962" s="2">
        <f>MACD!E962</f>
        <v>-0.24997875509690992</v>
      </c>
      <c r="E962" s="2">
        <f>MACD!F962</f>
        <v>-9.1603631998570911E-2</v>
      </c>
      <c r="F962" s="2">
        <f>'Moving Avg'!D962</f>
        <v>5.7922600000000006</v>
      </c>
      <c r="G962" s="2">
        <f>'Moving Avg'!F962</f>
        <v>5.5253199999999989</v>
      </c>
      <c r="H962" s="2">
        <f>'Moving Avg'!G962</f>
        <v>6.023716000000003</v>
      </c>
      <c r="I962" s="2">
        <f>'Moving Avg'!H962</f>
        <v>5.7118199999999959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63.774999999999999</v>
      </c>
      <c r="R962" s="9">
        <f t="shared" si="145"/>
        <v>63.375</v>
      </c>
      <c r="S962" s="9">
        <f t="shared" si="146"/>
        <v>68.825000000000003</v>
      </c>
      <c r="T962" s="9">
        <f t="shared" si="147"/>
        <v>64.625</v>
      </c>
      <c r="U962" s="8">
        <f t="shared" si="148"/>
        <v>65.325000000000003</v>
      </c>
      <c r="V962" s="8">
        <f t="shared" si="149"/>
        <v>65.150000000000006</v>
      </c>
    </row>
    <row r="963" spans="1:22" ht="13.5" x14ac:dyDescent="0.25">
      <c r="A963" s="3">
        <f>RSI!A963</f>
        <v>43409</v>
      </c>
      <c r="B963" s="2">
        <f>RSI!B963</f>
        <v>6.0693000000000001</v>
      </c>
      <c r="C963" s="2">
        <f>RSI!I963</f>
        <v>62.691294506103972</v>
      </c>
      <c r="D963" s="2">
        <f>MACD!E963</f>
        <v>-0.28637588232490341</v>
      </c>
      <c r="E963" s="2">
        <f>MACD!F963</f>
        <v>-0.13055808206383743</v>
      </c>
      <c r="F963" s="2">
        <f>'Moving Avg'!D963</f>
        <v>5.8672399999999998</v>
      </c>
      <c r="G963" s="2">
        <f>'Moving Avg'!F963</f>
        <v>5.5497849999999991</v>
      </c>
      <c r="H963" s="2">
        <f>'Moving Avg'!G963</f>
        <v>6.0036320000000014</v>
      </c>
      <c r="I963" s="2">
        <f>'Moving Avg'!H963</f>
        <v>5.7227689999999969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50</v>
      </c>
      <c r="P963" s="8">
        <f t="shared" si="153"/>
        <v>83.5</v>
      </c>
      <c r="Q963" s="9">
        <f t="shared" ref="Q963:Q1026" si="154">0.35*M963+N963*0.35+O963*0.15+P963*0.15</f>
        <v>63.774999999999999</v>
      </c>
      <c r="R963" s="9">
        <f t="shared" ref="R963:R1026" si="155">M963*0.2+N963*0.2+O963*0.35+P963*0.25</f>
        <v>63.375</v>
      </c>
      <c r="S963" s="9">
        <f t="shared" ref="S963:S1026" si="156">M963*0.15+N963*0.15+O963*0.25+P963*0.45</f>
        <v>68.825000000000003</v>
      </c>
      <c r="T963" s="9">
        <f t="shared" ref="T963:T1026" si="157">0.25*SUM(M963:P963)</f>
        <v>64.625</v>
      </c>
      <c r="U963" s="8">
        <f t="shared" ref="U963:U1026" si="158">SUM(Q963:S963)/3</f>
        <v>65.325000000000003</v>
      </c>
      <c r="V963" s="8">
        <f t="shared" ref="V963:V1026" si="159">SUM(Q963:T963)/4</f>
        <v>65.150000000000006</v>
      </c>
    </row>
    <row r="964" spans="1:22" ht="13.5" x14ac:dyDescent="0.25">
      <c r="A964" s="3">
        <f>RSI!A964</f>
        <v>43410</v>
      </c>
      <c r="B964" s="2">
        <f>RSI!B964</f>
        <v>5.9740000000000002</v>
      </c>
      <c r="C964" s="2">
        <f>RSI!I964</f>
        <v>58.511180561900616</v>
      </c>
      <c r="D964" s="2">
        <f>MACD!E964</f>
        <v>-0.29081094345994263</v>
      </c>
      <c r="E964" s="2">
        <f>MACD!F964</f>
        <v>-0.16260865434305849</v>
      </c>
      <c r="F964" s="2">
        <f>'Moving Avg'!D964</f>
        <v>5.9536600000000002</v>
      </c>
      <c r="G964" s="2">
        <f>'Moving Avg'!F964</f>
        <v>5.5656749999999997</v>
      </c>
      <c r="H964" s="2">
        <f>'Moving Avg'!G964</f>
        <v>5.9820240000000009</v>
      </c>
      <c r="I964" s="2">
        <f>'Moving Avg'!H964</f>
        <v>5.7329074999999978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50</v>
      </c>
      <c r="P964" s="8">
        <f t="shared" si="153"/>
        <v>83.5</v>
      </c>
      <c r="Q964" s="9">
        <f t="shared" si="154"/>
        <v>63.774999999999999</v>
      </c>
      <c r="R964" s="9">
        <f t="shared" si="155"/>
        <v>63.375</v>
      </c>
      <c r="S964" s="9">
        <f t="shared" si="156"/>
        <v>68.825000000000003</v>
      </c>
      <c r="T964" s="9">
        <f t="shared" si="157"/>
        <v>64.625</v>
      </c>
      <c r="U964" s="8">
        <f t="shared" si="158"/>
        <v>65.325000000000003</v>
      </c>
      <c r="V964" s="8">
        <f t="shared" si="159"/>
        <v>65.150000000000006</v>
      </c>
    </row>
    <row r="965" spans="1:22" ht="13.5" x14ac:dyDescent="0.25">
      <c r="A965" s="3">
        <f>RSI!A965</f>
        <v>43411</v>
      </c>
      <c r="B965" s="2">
        <f>RSI!B965</f>
        <v>5.8468999999999998</v>
      </c>
      <c r="C965" s="2">
        <f>RSI!I965</f>
        <v>53.397440415576888</v>
      </c>
      <c r="D965" s="2">
        <f>MACD!E965</f>
        <v>-0.29639612305622709</v>
      </c>
      <c r="E965" s="2">
        <f>MACD!F965</f>
        <v>-0.18936614808569224</v>
      </c>
      <c r="F965" s="2">
        <f>'Moving Avg'!D965</f>
        <v>5.9816200000000013</v>
      </c>
      <c r="G965" s="2">
        <f>'Moving Avg'!F965</f>
        <v>5.578384999999999</v>
      </c>
      <c r="H965" s="2">
        <f>'Moving Avg'!G965</f>
        <v>5.9582540000000019</v>
      </c>
      <c r="I965" s="2">
        <f>'Moving Avg'!H965</f>
        <v>5.741651499999997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  <c r="M965" s="8">
        <f t="shared" si="150"/>
        <v>25</v>
      </c>
      <c r="N965" s="8">
        <f t="shared" si="151"/>
        <v>100</v>
      </c>
      <c r="O965" s="8">
        <f t="shared" si="152"/>
        <v>50</v>
      </c>
      <c r="P965" s="8">
        <f t="shared" si="153"/>
        <v>83.5</v>
      </c>
      <c r="Q965" s="9">
        <f t="shared" si="154"/>
        <v>63.774999999999999</v>
      </c>
      <c r="R965" s="9">
        <f t="shared" si="155"/>
        <v>63.375</v>
      </c>
      <c r="S965" s="9">
        <f t="shared" si="156"/>
        <v>68.825000000000003</v>
      </c>
      <c r="T965" s="9">
        <f t="shared" si="157"/>
        <v>64.625</v>
      </c>
      <c r="U965" s="8">
        <f t="shared" si="158"/>
        <v>65.325000000000003</v>
      </c>
      <c r="V965" s="8">
        <f t="shared" si="159"/>
        <v>65.150000000000006</v>
      </c>
    </row>
    <row r="966" spans="1:22" ht="13.5" x14ac:dyDescent="0.25">
      <c r="A966" s="3">
        <f>RSI!A966</f>
        <v>43412</v>
      </c>
      <c r="B966" s="2">
        <f>RSI!B966</f>
        <v>5.9421999999999997</v>
      </c>
      <c r="C966" s="2">
        <f>RSI!I966</f>
        <v>56.469472573110245</v>
      </c>
      <c r="D966" s="2">
        <f>MACD!E966</f>
        <v>-0.3195526469786012</v>
      </c>
      <c r="E966" s="2">
        <f>MACD!F966</f>
        <v>-0.21540344786427407</v>
      </c>
      <c r="F966" s="2">
        <f>'Moving Avg'!D966</f>
        <v>5.9688999999999997</v>
      </c>
      <c r="G966" s="2">
        <f>'Moving Avg'!F966</f>
        <v>5.5990400000000005</v>
      </c>
      <c r="H966" s="2">
        <f>'Moving Avg'!G966</f>
        <v>5.9365180000000022</v>
      </c>
      <c r="I966" s="2">
        <f>'Moving Avg'!H966</f>
        <v>5.7505379999999979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0"/>
        <v>25</v>
      </c>
      <c r="N966" s="8">
        <f t="shared" si="151"/>
        <v>100</v>
      </c>
      <c r="O966" s="8">
        <f t="shared" si="152"/>
        <v>50</v>
      </c>
      <c r="P966" s="8">
        <f t="shared" si="153"/>
        <v>66.5</v>
      </c>
      <c r="Q966" s="9">
        <f t="shared" si="154"/>
        <v>61.225000000000001</v>
      </c>
      <c r="R966" s="9">
        <f t="shared" si="155"/>
        <v>59.125</v>
      </c>
      <c r="S966" s="9">
        <f t="shared" si="156"/>
        <v>61.174999999999997</v>
      </c>
      <c r="T966" s="9">
        <f t="shared" si="157"/>
        <v>60.375</v>
      </c>
      <c r="U966" s="8">
        <f t="shared" si="158"/>
        <v>60.508333333333326</v>
      </c>
      <c r="V966" s="8">
        <f t="shared" si="159"/>
        <v>60.474999999999994</v>
      </c>
    </row>
    <row r="967" spans="1:22" ht="13.5" x14ac:dyDescent="0.25">
      <c r="A967" s="3">
        <f>RSI!A967</f>
        <v>43413</v>
      </c>
      <c r="B967" s="2">
        <f>RSI!B967</f>
        <v>5.9359000000000002</v>
      </c>
      <c r="C967" s="2">
        <f>RSI!I967</f>
        <v>56.205700577696767</v>
      </c>
      <c r="D967" s="2">
        <f>MACD!E967</f>
        <v>-0.31929177373284201</v>
      </c>
      <c r="E967" s="2">
        <f>MACD!F967</f>
        <v>-0.23618111303798767</v>
      </c>
      <c r="F967" s="2">
        <f>'Moving Avg'!D967</f>
        <v>5.9536600000000002</v>
      </c>
      <c r="G967" s="2">
        <f>'Moving Avg'!F967</f>
        <v>5.6251000000000007</v>
      </c>
      <c r="H967" s="2">
        <f>'Moving Avg'!G967</f>
        <v>5.9154180000000007</v>
      </c>
      <c r="I967" s="2">
        <f>'Moving Avg'!H967</f>
        <v>5.759939499999998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100</v>
      </c>
      <c r="O967" s="8">
        <f t="shared" si="152"/>
        <v>50</v>
      </c>
      <c r="P967" s="8">
        <f t="shared" si="153"/>
        <v>16.5</v>
      </c>
      <c r="Q967" s="9">
        <f t="shared" si="154"/>
        <v>53.725000000000001</v>
      </c>
      <c r="R967" s="9">
        <f t="shared" si="155"/>
        <v>46.625</v>
      </c>
      <c r="S967" s="9">
        <f t="shared" si="156"/>
        <v>38.674999999999997</v>
      </c>
      <c r="T967" s="9">
        <f t="shared" si="157"/>
        <v>47.875</v>
      </c>
      <c r="U967" s="8">
        <f t="shared" si="158"/>
        <v>46.341666666666661</v>
      </c>
      <c r="V967" s="8">
        <f t="shared" si="159"/>
        <v>46.724999999999994</v>
      </c>
    </row>
    <row r="968" spans="1:22" ht="13.5" x14ac:dyDescent="0.25">
      <c r="A968" s="3">
        <f>RSI!A968</f>
        <v>43416</v>
      </c>
      <c r="B968" s="2">
        <f>RSI!B968</f>
        <v>5.8468999999999998</v>
      </c>
      <c r="C968" s="2">
        <f>RSI!I968</f>
        <v>52.476514330785221</v>
      </c>
      <c r="D968" s="2">
        <f>MACD!E968</f>
        <v>-0.28806126878265648</v>
      </c>
      <c r="E968" s="2">
        <f>MACD!F968</f>
        <v>-0.24655714418692143</v>
      </c>
      <c r="F968" s="2">
        <f>'Moving Avg'!D968</f>
        <v>5.909180000000001</v>
      </c>
      <c r="G968" s="2">
        <f>'Moving Avg'!F968</f>
        <v>5.6505200000000011</v>
      </c>
      <c r="H968" s="2">
        <f>'Moving Avg'!G968</f>
        <v>5.8941900000000009</v>
      </c>
      <c r="I968" s="2">
        <f>'Moving Avg'!H968</f>
        <v>5.7688654999999986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100</v>
      </c>
      <c r="O968" s="8">
        <f t="shared" si="152"/>
        <v>50</v>
      </c>
      <c r="P968" s="8">
        <f t="shared" si="153"/>
        <v>16.5</v>
      </c>
      <c r="Q968" s="9">
        <f t="shared" si="154"/>
        <v>53.725000000000001</v>
      </c>
      <c r="R968" s="9">
        <f t="shared" si="155"/>
        <v>46.625</v>
      </c>
      <c r="S968" s="9">
        <f t="shared" si="156"/>
        <v>38.674999999999997</v>
      </c>
      <c r="T968" s="9">
        <f t="shared" si="157"/>
        <v>47.875</v>
      </c>
      <c r="U968" s="8">
        <f t="shared" si="158"/>
        <v>46.341666666666661</v>
      </c>
      <c r="V968" s="8">
        <f t="shared" si="159"/>
        <v>46.724999999999994</v>
      </c>
    </row>
    <row r="969" spans="1:22" ht="13.5" x14ac:dyDescent="0.25">
      <c r="A969" s="3">
        <f>RSI!A969</f>
        <v>43417</v>
      </c>
      <c r="B969" s="2">
        <f>RSI!B969</f>
        <v>5.8023999999999996</v>
      </c>
      <c r="C969" s="2">
        <f>RSI!I969</f>
        <v>50.666390193581279</v>
      </c>
      <c r="D969" s="2">
        <f>MACD!E969</f>
        <v>-0.28221330884980311</v>
      </c>
      <c r="E969" s="2">
        <f>MACD!F969</f>
        <v>-0.25368837711949777</v>
      </c>
      <c r="F969" s="2">
        <f>'Moving Avg'!D969</f>
        <v>5.87486</v>
      </c>
      <c r="G969" s="2">
        <f>'Moving Avg'!F969</f>
        <v>5.6753050000000007</v>
      </c>
      <c r="H969" s="2">
        <f>'Moving Avg'!G969</f>
        <v>5.8704200000000011</v>
      </c>
      <c r="I969" s="2">
        <f>'Moving Avg'!H969</f>
        <v>5.7775994999999991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100</v>
      </c>
      <c r="O969" s="8">
        <f t="shared" si="152"/>
        <v>50</v>
      </c>
      <c r="P969" s="8">
        <f t="shared" si="153"/>
        <v>16.5</v>
      </c>
      <c r="Q969" s="9">
        <f t="shared" si="154"/>
        <v>53.725000000000001</v>
      </c>
      <c r="R969" s="9">
        <f t="shared" si="155"/>
        <v>46.625</v>
      </c>
      <c r="S969" s="9">
        <f t="shared" si="156"/>
        <v>38.674999999999997</v>
      </c>
      <c r="T969" s="9">
        <f t="shared" si="157"/>
        <v>47.875</v>
      </c>
      <c r="U969" s="8">
        <f t="shared" si="158"/>
        <v>46.341666666666661</v>
      </c>
      <c r="V969" s="8">
        <f t="shared" si="159"/>
        <v>46.724999999999994</v>
      </c>
    </row>
    <row r="970" spans="1:22" ht="13.5" x14ac:dyDescent="0.25">
      <c r="A970" s="3">
        <f>RSI!A970</f>
        <v>43418</v>
      </c>
      <c r="B970" s="2">
        <f>RSI!B970</f>
        <v>5.8023999999999996</v>
      </c>
      <c r="C970" s="2">
        <f>RSI!I970</f>
        <v>50.666390193581279</v>
      </c>
      <c r="D970" s="2">
        <f>MACD!E970</f>
        <v>-0.25196874412919446</v>
      </c>
      <c r="E970" s="2">
        <f>MACD!F970</f>
        <v>-0.25334445052143711</v>
      </c>
      <c r="F970" s="2">
        <f>'Moving Avg'!D970</f>
        <v>5.8659599999999994</v>
      </c>
      <c r="G970" s="2">
        <f>'Moving Avg'!F970</f>
        <v>5.7048550000000011</v>
      </c>
      <c r="H970" s="2">
        <f>'Moving Avg'!G970</f>
        <v>5.8466500000000003</v>
      </c>
      <c r="I970" s="2">
        <f>'Moving Avg'!H970</f>
        <v>5.7862729999999978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16.5</v>
      </c>
      <c r="Q970" s="9">
        <f t="shared" si="154"/>
        <v>18.725000000000001</v>
      </c>
      <c r="R970" s="9">
        <f t="shared" si="155"/>
        <v>26.625</v>
      </c>
      <c r="S970" s="9">
        <f t="shared" si="156"/>
        <v>23.675000000000001</v>
      </c>
      <c r="T970" s="9">
        <f t="shared" si="157"/>
        <v>22.875</v>
      </c>
      <c r="U970" s="8">
        <f t="shared" si="158"/>
        <v>23.008333333333336</v>
      </c>
      <c r="V970" s="8">
        <f t="shared" si="159"/>
        <v>22.975000000000001</v>
      </c>
    </row>
    <row r="971" spans="1:22" ht="13.5" x14ac:dyDescent="0.25">
      <c r="A971" s="3">
        <f>RSI!A971</f>
        <v>43419</v>
      </c>
      <c r="B971" s="2">
        <f>RSI!B971</f>
        <v>5.8151000000000002</v>
      </c>
      <c r="C971" s="2">
        <f>RSI!I971</f>
        <v>51.223279721806051</v>
      </c>
      <c r="D971" s="2">
        <f>MACD!E971</f>
        <v>-0.18147435588223093</v>
      </c>
      <c r="E971" s="2">
        <f>MACD!F971</f>
        <v>-0.23897043159359591</v>
      </c>
      <c r="F971" s="2">
        <f>'Moving Avg'!D971</f>
        <v>5.8405399999999998</v>
      </c>
      <c r="G971" s="2">
        <f>'Moving Avg'!F971</f>
        <v>5.7318650000000009</v>
      </c>
      <c r="H971" s="2">
        <f>'Moving Avg'!G971</f>
        <v>5.8244059999999989</v>
      </c>
      <c r="I971" s="2">
        <f>'Moving Avg'!H971</f>
        <v>5.793795499999999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16.5</v>
      </c>
      <c r="Q971" s="9">
        <f t="shared" si="154"/>
        <v>18.725000000000001</v>
      </c>
      <c r="R971" s="9">
        <f t="shared" si="155"/>
        <v>26.625</v>
      </c>
      <c r="S971" s="9">
        <f t="shared" si="156"/>
        <v>23.675000000000001</v>
      </c>
      <c r="T971" s="9">
        <f t="shared" si="157"/>
        <v>22.875</v>
      </c>
      <c r="U971" s="8">
        <f t="shared" si="158"/>
        <v>23.008333333333336</v>
      </c>
      <c r="V971" s="8">
        <f t="shared" si="159"/>
        <v>22.975000000000001</v>
      </c>
    </row>
    <row r="972" spans="1:22" ht="13.5" x14ac:dyDescent="0.25">
      <c r="A972" s="3">
        <f>RSI!A972</f>
        <v>43420</v>
      </c>
      <c r="B972" s="2">
        <f>RSI!B972</f>
        <v>5.8151000000000002</v>
      </c>
      <c r="C972" s="2">
        <f>RSI!I972</f>
        <v>51.223279721806037</v>
      </c>
      <c r="D972" s="2">
        <f>MACD!E972</f>
        <v>-0.12103317584962614</v>
      </c>
      <c r="E972" s="2">
        <f>MACD!F972</f>
        <v>-0.21538298044480197</v>
      </c>
      <c r="F972" s="2">
        <f>'Moving Avg'!D972</f>
        <v>5.8163800000000005</v>
      </c>
      <c r="G972" s="2">
        <f>'Moving Avg'!F972</f>
        <v>5.7560150000000014</v>
      </c>
      <c r="H972" s="2">
        <f>'Moving Avg'!G972</f>
        <v>5.802287999999999</v>
      </c>
      <c r="I972" s="2">
        <f>'Moving Avg'!H972</f>
        <v>5.8013484999999978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16.5</v>
      </c>
      <c r="Q972" s="9">
        <f t="shared" si="154"/>
        <v>18.725000000000001</v>
      </c>
      <c r="R972" s="9">
        <f t="shared" si="155"/>
        <v>26.625</v>
      </c>
      <c r="S972" s="9">
        <f t="shared" si="156"/>
        <v>23.675000000000001</v>
      </c>
      <c r="T972" s="9">
        <f t="shared" si="157"/>
        <v>22.875</v>
      </c>
      <c r="U972" s="8">
        <f t="shared" si="158"/>
        <v>23.008333333333336</v>
      </c>
      <c r="V972" s="8">
        <f t="shared" si="159"/>
        <v>22.975000000000001</v>
      </c>
    </row>
    <row r="973" spans="1:22" ht="13.5" x14ac:dyDescent="0.25">
      <c r="A973" s="3">
        <f>RSI!A973</f>
        <v>43423</v>
      </c>
      <c r="B973" s="2">
        <f>RSI!B973</f>
        <v>5.8023999999999996</v>
      </c>
      <c r="C973" s="2">
        <f>RSI!I973</f>
        <v>50.56134653558577</v>
      </c>
      <c r="D973" s="2">
        <f>MACD!E973</f>
        <v>-6.0313924532347407E-2</v>
      </c>
      <c r="E973" s="2">
        <f>MACD!F973</f>
        <v>-0.18436916926231106</v>
      </c>
      <c r="F973" s="2">
        <f>'Moving Avg'!D973</f>
        <v>5.80748</v>
      </c>
      <c r="G973" s="2">
        <f>'Moving Avg'!F973</f>
        <v>5.7766700000000011</v>
      </c>
      <c r="H973" s="2">
        <f>'Moving Avg'!G973</f>
        <v>5.7844919999999966</v>
      </c>
      <c r="I973" s="2">
        <f>'Moving Avg'!H973</f>
        <v>5.8091109999999988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16.5</v>
      </c>
      <c r="Q973" s="9">
        <f t="shared" si="154"/>
        <v>11.225</v>
      </c>
      <c r="R973" s="9">
        <f t="shared" si="155"/>
        <v>9.125</v>
      </c>
      <c r="S973" s="9">
        <f t="shared" si="156"/>
        <v>11.175000000000001</v>
      </c>
      <c r="T973" s="9">
        <f t="shared" si="157"/>
        <v>10.375</v>
      </c>
      <c r="U973" s="8">
        <f t="shared" si="158"/>
        <v>10.508333333333335</v>
      </c>
      <c r="V973" s="8">
        <f t="shared" si="159"/>
        <v>10.475000000000001</v>
      </c>
    </row>
    <row r="974" spans="1:22" ht="13.5" x14ac:dyDescent="0.25">
      <c r="A974" s="3">
        <f>RSI!A974</f>
        <v>43425</v>
      </c>
      <c r="B974" s="2">
        <f>RSI!B974</f>
        <v>5.8023999999999996</v>
      </c>
      <c r="C974" s="2">
        <f>RSI!I974</f>
        <v>50.561346535585784</v>
      </c>
      <c r="D974" s="2">
        <f>MACD!E974</f>
        <v>-2.3674466383114989E-2</v>
      </c>
      <c r="E974" s="2">
        <f>MACD!F974</f>
        <v>-0.15223022868647185</v>
      </c>
      <c r="F974" s="2">
        <f>'Moving Avg'!D974</f>
        <v>5.80748</v>
      </c>
      <c r="G974" s="2">
        <f>'Moving Avg'!F974</f>
        <v>5.7903350000000016</v>
      </c>
      <c r="H974" s="2">
        <f>'Moving Avg'!G974</f>
        <v>5.7672059999999963</v>
      </c>
      <c r="I974" s="2">
        <f>'Moving Avg'!H974</f>
        <v>5.8167824999999995</v>
      </c>
      <c r="J974" s="6" t="str">
        <f>OBV!F974</f>
        <v>BULLISH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49.5</v>
      </c>
      <c r="Q974" s="9">
        <f t="shared" si="154"/>
        <v>16.175000000000001</v>
      </c>
      <c r="R974" s="9">
        <f t="shared" si="155"/>
        <v>17.375</v>
      </c>
      <c r="S974" s="9">
        <f t="shared" si="156"/>
        <v>26.025000000000002</v>
      </c>
      <c r="T974" s="9">
        <f t="shared" si="157"/>
        <v>18.625</v>
      </c>
      <c r="U974" s="8">
        <f t="shared" si="158"/>
        <v>19.858333333333334</v>
      </c>
      <c r="V974" s="8">
        <f t="shared" si="159"/>
        <v>19.55</v>
      </c>
    </row>
    <row r="975" spans="1:22" ht="13.5" x14ac:dyDescent="0.25">
      <c r="A975" s="3">
        <f>RSI!A975</f>
        <v>43426</v>
      </c>
      <c r="B975" s="2">
        <f>RSI!B975</f>
        <v>5.9168000000000003</v>
      </c>
      <c r="C975" s="2">
        <f>RSI!I975</f>
        <v>56.441770778547841</v>
      </c>
      <c r="D975" s="2">
        <f>MACD!E975</f>
        <v>-2.0770908387183873E-2</v>
      </c>
      <c r="E975" s="2">
        <f>MACD!F975</f>
        <v>-0.12593836462661426</v>
      </c>
      <c r="F975" s="2">
        <f>'Moving Avg'!D975</f>
        <v>5.8303600000000007</v>
      </c>
      <c r="G975" s="2">
        <f>'Moving Avg'!F975</f>
        <v>5.812895000000001</v>
      </c>
      <c r="H975" s="2">
        <f>'Moving Avg'!G975</f>
        <v>5.7544939999999984</v>
      </c>
      <c r="I975" s="2">
        <f>'Moving Avg'!H975</f>
        <v>5.8239029999999987</v>
      </c>
      <c r="J975" s="6" t="str">
        <f>OBV!F975</f>
        <v>BULLISH</v>
      </c>
      <c r="K975" s="6" t="str">
        <f>OBV!G975</f>
        <v>NEUTRAL</v>
      </c>
      <c r="L975" s="6" t="str">
        <f>OBV!H975</f>
        <v>CONFIRMED BULLISH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83.5</v>
      </c>
      <c r="Q975" s="9">
        <f t="shared" si="154"/>
        <v>28.774999999999999</v>
      </c>
      <c r="R975" s="9">
        <f t="shared" si="155"/>
        <v>43.375</v>
      </c>
      <c r="S975" s="9">
        <f t="shared" si="156"/>
        <v>53.825000000000003</v>
      </c>
      <c r="T975" s="9">
        <f t="shared" si="157"/>
        <v>39.625</v>
      </c>
      <c r="U975" s="8">
        <f t="shared" si="158"/>
        <v>41.991666666666667</v>
      </c>
      <c r="V975" s="8">
        <f t="shared" si="159"/>
        <v>41.400000000000006</v>
      </c>
    </row>
    <row r="976" spans="1:22" ht="13.5" x14ac:dyDescent="0.25">
      <c r="A976" s="3">
        <f>RSI!A976</f>
        <v>43427</v>
      </c>
      <c r="B976" s="2">
        <f>RSI!B976</f>
        <v>5.8723000000000001</v>
      </c>
      <c r="C976" s="2">
        <f>RSI!I976</f>
        <v>53.762949251438506</v>
      </c>
      <c r="D976" s="2">
        <f>MACD!E976</f>
        <v>-1.0980819415156162E-3</v>
      </c>
      <c r="E976" s="2">
        <f>MACD!F976</f>
        <v>-0.10097030808959453</v>
      </c>
      <c r="F976" s="2">
        <f>'Moving Avg'!D976</f>
        <v>5.8418000000000001</v>
      </c>
      <c r="G976" s="2">
        <f>'Moving Avg'!F976</f>
        <v>5.8367250000000004</v>
      </c>
      <c r="H976" s="2">
        <f>'Moving Avg'!G976</f>
        <v>5.7416559999999972</v>
      </c>
      <c r="I976" s="2">
        <f>'Moving Avg'!H976</f>
        <v>5.8308309999999999</v>
      </c>
      <c r="J976" s="6" t="str">
        <f>OBV!F976</f>
        <v>BEARISH</v>
      </c>
      <c r="K976" s="6" t="str">
        <f>OBV!G976</f>
        <v>NEUTRAL</v>
      </c>
      <c r="L976" s="6" t="str">
        <f>OBV!H976</f>
        <v>BEARISH DIVERGENCE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16.5</v>
      </c>
      <c r="Q976" s="9">
        <f t="shared" si="154"/>
        <v>18.725000000000001</v>
      </c>
      <c r="R976" s="9">
        <f t="shared" si="155"/>
        <v>26.625</v>
      </c>
      <c r="S976" s="9">
        <f t="shared" si="156"/>
        <v>23.675000000000001</v>
      </c>
      <c r="T976" s="9">
        <f t="shared" si="157"/>
        <v>22.875</v>
      </c>
      <c r="U976" s="8">
        <f t="shared" si="158"/>
        <v>23.008333333333336</v>
      </c>
      <c r="V976" s="8">
        <f t="shared" si="159"/>
        <v>22.975000000000001</v>
      </c>
    </row>
    <row r="977" spans="1:22" ht="13.5" x14ac:dyDescent="0.25">
      <c r="A977" s="3">
        <f>RSI!A977</f>
        <v>43430</v>
      </c>
      <c r="B977" s="2">
        <f>RSI!B977</f>
        <v>5.8151000000000002</v>
      </c>
      <c r="C977" s="2">
        <f>RSI!I977</f>
        <v>50.448494737960459</v>
      </c>
      <c r="D977" s="2">
        <f>MACD!E977</f>
        <v>1.8392002389894913E-2</v>
      </c>
      <c r="E977" s="2">
        <f>MACD!F977</f>
        <v>-7.7097845993696651E-2</v>
      </c>
      <c r="F977" s="2">
        <f>'Moving Avg'!D977</f>
        <v>5.8418000000000001</v>
      </c>
      <c r="G977" s="2">
        <f>'Moving Avg'!F977</f>
        <v>5.8510250000000008</v>
      </c>
      <c r="H977" s="2">
        <f>'Moving Avg'!G977</f>
        <v>5.7308519999999987</v>
      </c>
      <c r="I977" s="2">
        <f>'Moving Avg'!H977</f>
        <v>5.8371999999999993</v>
      </c>
      <c r="J977" s="6" t="str">
        <f>OBV!F977</f>
        <v>BEARISH</v>
      </c>
      <c r="K977" s="6" t="str">
        <f>OBV!G977</f>
        <v>NEUTRAL</v>
      </c>
      <c r="L977" s="6" t="str">
        <f>OBV!H977</f>
        <v>NEUTRAL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16.5</v>
      </c>
      <c r="Q977" s="9">
        <f t="shared" si="154"/>
        <v>18.725000000000001</v>
      </c>
      <c r="R977" s="9">
        <f t="shared" si="155"/>
        <v>26.625</v>
      </c>
      <c r="S977" s="9">
        <f t="shared" si="156"/>
        <v>23.675000000000001</v>
      </c>
      <c r="T977" s="9">
        <f t="shared" si="157"/>
        <v>22.875</v>
      </c>
      <c r="U977" s="8">
        <f t="shared" si="158"/>
        <v>23.008333333333336</v>
      </c>
      <c r="V977" s="8">
        <f t="shared" si="159"/>
        <v>22.975000000000001</v>
      </c>
    </row>
    <row r="978" spans="1:22" ht="13.5" x14ac:dyDescent="0.25">
      <c r="A978" s="3">
        <f>RSI!A978</f>
        <v>43431</v>
      </c>
      <c r="B978" s="2">
        <f>RSI!B978</f>
        <v>5.8978000000000002</v>
      </c>
      <c r="C978" s="2">
        <f>RSI!I978</f>
        <v>54.788334081025887</v>
      </c>
      <c r="D978" s="2">
        <f>MACD!E978</f>
        <v>1.5010820571029093E-2</v>
      </c>
      <c r="E978" s="2">
        <f>MACD!F978</f>
        <v>-5.8676112680751506E-2</v>
      </c>
      <c r="F978" s="2">
        <f>'Moving Avg'!D978</f>
        <v>5.8608799999999999</v>
      </c>
      <c r="G978" s="2">
        <f>'Moving Avg'!F978</f>
        <v>5.8611950000000004</v>
      </c>
      <c r="H978" s="2">
        <f>'Moving Avg'!G978</f>
        <v>5.7227179999999986</v>
      </c>
      <c r="I978" s="2">
        <f>'Moving Avg'!H978</f>
        <v>5.8438609999999995</v>
      </c>
      <c r="J978" s="6" t="str">
        <f>OBV!F978</f>
        <v>BEARISH</v>
      </c>
      <c r="K978" s="6" t="str">
        <f>OBV!G978</f>
        <v>NEUTRAL</v>
      </c>
      <c r="L978" s="6" t="str">
        <f>OBV!H978</f>
        <v>BEARISH DIVERGENCE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16.5</v>
      </c>
      <c r="Q978" s="9">
        <f t="shared" si="154"/>
        <v>18.725000000000001</v>
      </c>
      <c r="R978" s="9">
        <f t="shared" si="155"/>
        <v>26.625</v>
      </c>
      <c r="S978" s="9">
        <f t="shared" si="156"/>
        <v>23.675000000000001</v>
      </c>
      <c r="T978" s="9">
        <f t="shared" si="157"/>
        <v>22.875</v>
      </c>
      <c r="U978" s="8">
        <f t="shared" si="158"/>
        <v>23.008333333333336</v>
      </c>
      <c r="V978" s="8">
        <f t="shared" si="159"/>
        <v>22.975000000000001</v>
      </c>
    </row>
    <row r="979" spans="1:22" ht="13.5" x14ac:dyDescent="0.25">
      <c r="A979" s="3">
        <f>RSI!A979</f>
        <v>43432</v>
      </c>
      <c r="B979" s="2">
        <f>RSI!B979</f>
        <v>5.8532999999999999</v>
      </c>
      <c r="C979" s="2">
        <f>RSI!I979</f>
        <v>52.142005793946396</v>
      </c>
      <c r="D979" s="2">
        <f>MACD!E979</f>
        <v>8.0607684842135541E-3</v>
      </c>
      <c r="E979" s="2">
        <f>MACD!F979</f>
        <v>-4.5328736447758491E-2</v>
      </c>
      <c r="F979" s="2">
        <f>'Moving Avg'!D979</f>
        <v>5.8710600000000008</v>
      </c>
      <c r="G979" s="2">
        <f>'Moving Avg'!F979</f>
        <v>5.8767650000000007</v>
      </c>
      <c r="H979" s="2">
        <f>'Moving Avg'!G979</f>
        <v>5.7187779999999995</v>
      </c>
      <c r="I979" s="2">
        <f>'Moving Avg'!H979</f>
        <v>5.849996</v>
      </c>
      <c r="J979" s="6" t="str">
        <f>OBV!F979</f>
        <v>BEARISH</v>
      </c>
      <c r="K979" s="6" t="str">
        <f>OBV!G979</f>
        <v>NEUTRAL</v>
      </c>
      <c r="L979" s="6" t="str">
        <f>OBV!H979</f>
        <v>BEARISH DIVERGENCE</v>
      </c>
      <c r="M979" s="8">
        <f t="shared" si="150"/>
        <v>25</v>
      </c>
      <c r="N979" s="8">
        <f t="shared" si="151"/>
        <v>0</v>
      </c>
      <c r="O979" s="8">
        <f t="shared" si="152"/>
        <v>50</v>
      </c>
      <c r="P979" s="8">
        <f t="shared" si="153"/>
        <v>16.5</v>
      </c>
      <c r="Q979" s="9">
        <f t="shared" si="154"/>
        <v>18.725000000000001</v>
      </c>
      <c r="R979" s="9">
        <f t="shared" si="155"/>
        <v>26.625</v>
      </c>
      <c r="S979" s="9">
        <f t="shared" si="156"/>
        <v>23.675000000000001</v>
      </c>
      <c r="T979" s="9">
        <f t="shared" si="157"/>
        <v>22.875</v>
      </c>
      <c r="U979" s="8">
        <f t="shared" si="158"/>
        <v>23.008333333333336</v>
      </c>
      <c r="V979" s="8">
        <f t="shared" si="159"/>
        <v>22.975000000000001</v>
      </c>
    </row>
    <row r="980" spans="1:22" ht="13.5" x14ac:dyDescent="0.25">
      <c r="A980" s="3">
        <f>RSI!A980</f>
        <v>43433</v>
      </c>
      <c r="B980" s="2">
        <f>RSI!B980</f>
        <v>5.8277999999999999</v>
      </c>
      <c r="C980" s="2">
        <f>RSI!I980</f>
        <v>50.63278664576945</v>
      </c>
      <c r="D980" s="2">
        <f>MACD!E980</f>
        <v>3.8325422796239295E-3</v>
      </c>
      <c r="E980" s="2">
        <f>MACD!F980</f>
        <v>-3.5496480702282014E-2</v>
      </c>
      <c r="F980" s="2">
        <f>'Moving Avg'!D980</f>
        <v>5.8532600000000006</v>
      </c>
      <c r="G980" s="2">
        <f>'Moving Avg'!F980</f>
        <v>5.8828000000000005</v>
      </c>
      <c r="H980" s="2">
        <f>'Moving Avg'!G980</f>
        <v>5.7116600000000002</v>
      </c>
      <c r="I980" s="2">
        <f>'Moving Avg'!H980</f>
        <v>5.8567929999999988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16.5</v>
      </c>
      <c r="Q980" s="9">
        <f t="shared" si="154"/>
        <v>11.225</v>
      </c>
      <c r="R980" s="9">
        <f t="shared" si="155"/>
        <v>9.125</v>
      </c>
      <c r="S980" s="9">
        <f t="shared" si="156"/>
        <v>11.175000000000001</v>
      </c>
      <c r="T980" s="9">
        <f t="shared" si="157"/>
        <v>10.375</v>
      </c>
      <c r="U980" s="8">
        <f t="shared" si="158"/>
        <v>10.508333333333335</v>
      </c>
      <c r="V980" s="8">
        <f t="shared" si="159"/>
        <v>10.475000000000001</v>
      </c>
    </row>
    <row r="981" spans="1:22" ht="13.5" x14ac:dyDescent="0.25">
      <c r="A981" s="3">
        <f>RSI!A981</f>
        <v>43434</v>
      </c>
      <c r="B981" s="2">
        <f>RSI!B981</f>
        <v>5.8659999999999997</v>
      </c>
      <c r="C981" s="2">
        <f>RSI!I981</f>
        <v>52.835159323737074</v>
      </c>
      <c r="D981" s="2">
        <f>MACD!E981</f>
        <v>-6.89088419466799E-4</v>
      </c>
      <c r="E981" s="2">
        <f>MACD!F981</f>
        <v>-2.8535002245718973E-2</v>
      </c>
      <c r="F981" s="2">
        <f>'Moving Avg'!D981</f>
        <v>5.8520000000000003</v>
      </c>
      <c r="G981" s="2">
        <f>'Moving Avg'!F981</f>
        <v>5.8758099999999995</v>
      </c>
      <c r="H981" s="2">
        <f>'Moving Avg'!G981</f>
        <v>5.7056860000000009</v>
      </c>
      <c r="I981" s="2">
        <f>'Moving Avg'!H981</f>
        <v>5.8635074999999999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16.5</v>
      </c>
      <c r="Q981" s="9">
        <f t="shared" si="154"/>
        <v>11.225</v>
      </c>
      <c r="R981" s="9">
        <f t="shared" si="155"/>
        <v>9.125</v>
      </c>
      <c r="S981" s="9">
        <f t="shared" si="156"/>
        <v>11.175000000000001</v>
      </c>
      <c r="T981" s="9">
        <f t="shared" si="157"/>
        <v>10.375</v>
      </c>
      <c r="U981" s="8">
        <f t="shared" si="158"/>
        <v>10.508333333333335</v>
      </c>
      <c r="V981" s="8">
        <f t="shared" si="159"/>
        <v>10.475000000000001</v>
      </c>
    </row>
    <row r="982" spans="1:22" ht="13.5" x14ac:dyDescent="0.25">
      <c r="A982" s="3">
        <f>RSI!A982</f>
        <v>43437</v>
      </c>
      <c r="B982" s="2">
        <f>RSI!B982</f>
        <v>5.8468999999999998</v>
      </c>
      <c r="C982" s="2">
        <f>RSI!I982</f>
        <v>51.595733122152929</v>
      </c>
      <c r="D982" s="2">
        <f>MACD!E982</f>
        <v>-3.3890658797854911E-3</v>
      </c>
      <c r="E982" s="2">
        <f>MACD!F982</f>
        <v>-2.350581497253228E-2</v>
      </c>
      <c r="F982" s="2">
        <f>'Moving Avg'!D982</f>
        <v>5.8583600000000002</v>
      </c>
      <c r="G982" s="2">
        <f>'Moving Avg'!F982</f>
        <v>5.8675500000000005</v>
      </c>
      <c r="H982" s="2">
        <f>'Moving Avg'!G982</f>
        <v>5.7006019999999999</v>
      </c>
      <c r="I982" s="2">
        <f>'Moving Avg'!H982</f>
        <v>5.8704000000000001</v>
      </c>
      <c r="J982" s="6" t="str">
        <f>OBV!F982</f>
        <v>BEARISH</v>
      </c>
      <c r="K982" s="6" t="str">
        <f>OBV!G982</f>
        <v>NEUTRAL</v>
      </c>
      <c r="L982" s="6" t="str">
        <f>OBV!H982</f>
        <v>BEARISH DIVERGENCE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16.5</v>
      </c>
      <c r="Q982" s="9">
        <f t="shared" si="154"/>
        <v>11.225</v>
      </c>
      <c r="R982" s="9">
        <f t="shared" si="155"/>
        <v>9.125</v>
      </c>
      <c r="S982" s="9">
        <f t="shared" si="156"/>
        <v>11.175000000000001</v>
      </c>
      <c r="T982" s="9">
        <f t="shared" si="157"/>
        <v>10.375</v>
      </c>
      <c r="U982" s="8">
        <f t="shared" si="158"/>
        <v>10.508333333333335</v>
      </c>
      <c r="V982" s="8">
        <f t="shared" si="159"/>
        <v>10.475000000000001</v>
      </c>
    </row>
    <row r="983" spans="1:22" ht="13.5" x14ac:dyDescent="0.25">
      <c r="A983" s="3">
        <f>RSI!A983</f>
        <v>43438</v>
      </c>
      <c r="B983" s="2">
        <f>RSI!B983</f>
        <v>5.8532999999999999</v>
      </c>
      <c r="C983" s="2">
        <f>RSI!I983</f>
        <v>52.002037724479507</v>
      </c>
      <c r="D983" s="2">
        <f>MACD!E983</f>
        <v>-8.2561243928012118E-3</v>
      </c>
      <c r="E983" s="2">
        <f>MACD!F983</f>
        <v>-2.0455876856586067E-2</v>
      </c>
      <c r="F983" s="2">
        <f>'Moving Avg'!D983</f>
        <v>5.8494599999999997</v>
      </c>
      <c r="G983" s="2">
        <f>'Moving Avg'!F983</f>
        <v>5.8567499999999999</v>
      </c>
      <c r="H983" s="2">
        <f>'Moving Avg'!G983</f>
        <v>5.69984</v>
      </c>
      <c r="I983" s="2">
        <f>'Moving Avg'!H983</f>
        <v>5.8768994999999995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66.5</v>
      </c>
      <c r="Q983" s="9">
        <f t="shared" si="154"/>
        <v>18.725000000000001</v>
      </c>
      <c r="R983" s="9">
        <f t="shared" si="155"/>
        <v>21.625</v>
      </c>
      <c r="S983" s="9">
        <f t="shared" si="156"/>
        <v>33.674999999999997</v>
      </c>
      <c r="T983" s="9">
        <f t="shared" si="157"/>
        <v>22.875</v>
      </c>
      <c r="U983" s="8">
        <f t="shared" si="158"/>
        <v>24.675000000000001</v>
      </c>
      <c r="V983" s="8">
        <f t="shared" si="159"/>
        <v>24.225000000000001</v>
      </c>
    </row>
    <row r="984" spans="1:22" ht="13.5" x14ac:dyDescent="0.25">
      <c r="A984" s="3">
        <f>RSI!A984</f>
        <v>43439</v>
      </c>
      <c r="B984" s="2">
        <f>RSI!B984</f>
        <v>5.8342000000000001</v>
      </c>
      <c r="C984" s="2">
        <f>RSI!I984</f>
        <v>50.635991210337828</v>
      </c>
      <c r="D984" s="2">
        <f>MACD!E984</f>
        <v>-1.114050215208362E-2</v>
      </c>
      <c r="E984" s="2">
        <f>MACD!F984</f>
        <v>-1.8592801915685579E-2</v>
      </c>
      <c r="F984" s="2">
        <f>'Moving Avg'!D984</f>
        <v>5.8456400000000004</v>
      </c>
      <c r="G984" s="2">
        <f>'Moving Avg'!F984</f>
        <v>5.8497599999999998</v>
      </c>
      <c r="H984" s="2">
        <f>'Moving Avg'!G984</f>
        <v>5.697805999999999</v>
      </c>
      <c r="I984" s="2">
        <f>'Moving Avg'!H984</f>
        <v>5.8828480000000001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16.5</v>
      </c>
      <c r="Q984" s="9">
        <f t="shared" si="154"/>
        <v>11.225</v>
      </c>
      <c r="R984" s="9">
        <f t="shared" si="155"/>
        <v>9.125</v>
      </c>
      <c r="S984" s="9">
        <f t="shared" si="156"/>
        <v>11.175000000000001</v>
      </c>
      <c r="T984" s="9">
        <f t="shared" si="157"/>
        <v>10.375</v>
      </c>
      <c r="U984" s="8">
        <f t="shared" si="158"/>
        <v>10.508333333333335</v>
      </c>
      <c r="V984" s="8">
        <f t="shared" si="159"/>
        <v>10.475000000000001</v>
      </c>
    </row>
    <row r="985" spans="1:22" ht="13.5" x14ac:dyDescent="0.25">
      <c r="A985" s="3">
        <f>RSI!A985</f>
        <v>43440</v>
      </c>
      <c r="B985" s="2">
        <f>RSI!B985</f>
        <v>5.8087999999999997</v>
      </c>
      <c r="C985" s="2">
        <f>RSI!I985</f>
        <v>48.80008399911619</v>
      </c>
      <c r="D985" s="2">
        <f>MACD!E985</f>
        <v>5.8457033316932083E-3</v>
      </c>
      <c r="E985" s="2">
        <f>MACD!F985</f>
        <v>-1.3705100866209822E-2</v>
      </c>
      <c r="F985" s="2">
        <f>'Moving Avg'!D985</f>
        <v>5.8418399999999995</v>
      </c>
      <c r="G985" s="2">
        <f>'Moving Avg'!F985</f>
        <v>5.8478550000000009</v>
      </c>
      <c r="H985" s="2">
        <f>'Moving Avg'!G985</f>
        <v>5.6961539999999999</v>
      </c>
      <c r="I985" s="2">
        <f>'Moving Avg'!H985</f>
        <v>5.8882750000000001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16.5</v>
      </c>
      <c r="Q985" s="9">
        <f t="shared" si="154"/>
        <v>11.225</v>
      </c>
      <c r="R985" s="9">
        <f t="shared" si="155"/>
        <v>9.125</v>
      </c>
      <c r="S985" s="9">
        <f t="shared" si="156"/>
        <v>11.175000000000001</v>
      </c>
      <c r="T985" s="9">
        <f t="shared" si="157"/>
        <v>10.375</v>
      </c>
      <c r="U985" s="8">
        <f t="shared" si="158"/>
        <v>10.508333333333335</v>
      </c>
      <c r="V985" s="8">
        <f t="shared" si="159"/>
        <v>10.475000000000001</v>
      </c>
    </row>
    <row r="986" spans="1:22" ht="13.5" x14ac:dyDescent="0.25">
      <c r="A986" s="3">
        <f>RSI!A986</f>
        <v>43441</v>
      </c>
      <c r="B986" s="2">
        <f>RSI!B986</f>
        <v>5.7834000000000003</v>
      </c>
      <c r="C986" s="2">
        <f>RSI!I986</f>
        <v>46.966242032639215</v>
      </c>
      <c r="D986" s="2">
        <f>MACD!E986</f>
        <v>1.5353463145686419E-2</v>
      </c>
      <c r="E986" s="2">
        <f>MACD!F986</f>
        <v>-7.893388063830574E-3</v>
      </c>
      <c r="F986" s="2">
        <f>'Moving Avg'!D986</f>
        <v>5.8253199999999996</v>
      </c>
      <c r="G986" s="2">
        <f>'Moving Avg'!F986</f>
        <v>5.8399150000000004</v>
      </c>
      <c r="H986" s="2">
        <f>'Moving Avg'!G986</f>
        <v>5.6943760000000001</v>
      </c>
      <c r="I986" s="2">
        <f>'Moving Avg'!H986</f>
        <v>5.8932715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16.5</v>
      </c>
      <c r="Q986" s="9">
        <f t="shared" si="154"/>
        <v>11.225</v>
      </c>
      <c r="R986" s="9">
        <f t="shared" si="155"/>
        <v>9.125</v>
      </c>
      <c r="S986" s="9">
        <f t="shared" si="156"/>
        <v>11.175000000000001</v>
      </c>
      <c r="T986" s="9">
        <f t="shared" si="157"/>
        <v>10.375</v>
      </c>
      <c r="U986" s="8">
        <f t="shared" si="158"/>
        <v>10.508333333333335</v>
      </c>
      <c r="V986" s="8">
        <f t="shared" si="159"/>
        <v>10.475000000000001</v>
      </c>
    </row>
    <row r="987" spans="1:22" ht="13.5" x14ac:dyDescent="0.25">
      <c r="A987" s="3">
        <f>RSI!A987</f>
        <v>43444</v>
      </c>
      <c r="B987" s="2">
        <f>RSI!B987</f>
        <v>5.6879999999999997</v>
      </c>
      <c r="C987" s="2">
        <f>RSI!I987</f>
        <v>40.769343350779522</v>
      </c>
      <c r="D987" s="2">
        <f>MACD!E987</f>
        <v>2.1907366553850949E-2</v>
      </c>
      <c r="E987" s="2">
        <f>MACD!F987</f>
        <v>-1.9332371402942692E-3</v>
      </c>
      <c r="F987" s="2">
        <f>'Moving Avg'!D987</f>
        <v>5.7935399999999992</v>
      </c>
      <c r="G987" s="2">
        <f>'Moving Avg'!F987</f>
        <v>5.8275200000000016</v>
      </c>
      <c r="H987" s="2">
        <f>'Moving Avg'!G987</f>
        <v>5.692213999999999</v>
      </c>
      <c r="I987" s="2">
        <f>'Moving Avg'!H987</f>
        <v>5.8980335000000004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16.5</v>
      </c>
      <c r="Q987" s="9">
        <f t="shared" si="154"/>
        <v>11.225</v>
      </c>
      <c r="R987" s="9">
        <f t="shared" si="155"/>
        <v>9.125</v>
      </c>
      <c r="S987" s="9">
        <f t="shared" si="156"/>
        <v>11.175000000000001</v>
      </c>
      <c r="T987" s="9">
        <f t="shared" si="157"/>
        <v>10.375</v>
      </c>
      <c r="U987" s="8">
        <f t="shared" si="158"/>
        <v>10.508333333333335</v>
      </c>
      <c r="V987" s="8">
        <f t="shared" si="159"/>
        <v>10.475000000000001</v>
      </c>
    </row>
    <row r="988" spans="1:22" ht="13.5" x14ac:dyDescent="0.25">
      <c r="A988" s="3">
        <f>RSI!A988</f>
        <v>43445</v>
      </c>
      <c r="B988" s="2">
        <f>RSI!B988</f>
        <v>5.6435000000000004</v>
      </c>
      <c r="C988" s="2">
        <f>RSI!I988</f>
        <v>38.235106468175431</v>
      </c>
      <c r="D988" s="2">
        <f>MACD!E988</f>
        <v>4.4260340830288847E-2</v>
      </c>
      <c r="E988" s="2">
        <f>MACD!F988</f>
        <v>7.3054784538223536E-3</v>
      </c>
      <c r="F988" s="2">
        <f>'Moving Avg'!D988</f>
        <v>5.7515799999999997</v>
      </c>
      <c r="G988" s="2">
        <f>'Moving Avg'!F988</f>
        <v>5.8173500000000011</v>
      </c>
      <c r="H988" s="2">
        <f>'Moving Avg'!G988</f>
        <v>5.6917039999999997</v>
      </c>
      <c r="I988" s="2">
        <f>'Moving Avg'!H988</f>
        <v>5.9028764999999996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16.5</v>
      </c>
      <c r="Q988" s="9">
        <f t="shared" si="154"/>
        <v>11.225</v>
      </c>
      <c r="R988" s="9">
        <f t="shared" si="155"/>
        <v>9.125</v>
      </c>
      <c r="S988" s="9">
        <f t="shared" si="156"/>
        <v>11.175000000000001</v>
      </c>
      <c r="T988" s="9">
        <f t="shared" si="157"/>
        <v>10.375</v>
      </c>
      <c r="U988" s="8">
        <f t="shared" si="158"/>
        <v>10.508333333333335</v>
      </c>
      <c r="V988" s="8">
        <f t="shared" si="159"/>
        <v>10.475000000000001</v>
      </c>
    </row>
    <row r="989" spans="1:22" ht="13.5" x14ac:dyDescent="0.25">
      <c r="A989" s="3">
        <f>RSI!A989</f>
        <v>43446</v>
      </c>
      <c r="B989" s="2">
        <f>RSI!B989</f>
        <v>5.6879999999999997</v>
      </c>
      <c r="C989" s="2">
        <f>RSI!I989</f>
        <v>42.110350818057192</v>
      </c>
      <c r="D989" s="2">
        <f>MACD!E989</f>
        <v>5.4024519071597332E-2</v>
      </c>
      <c r="E989" s="2">
        <f>MACD!F989</f>
        <v>1.664928657737735E-2</v>
      </c>
      <c r="F989" s="2">
        <f>'Moving Avg'!D989</f>
        <v>5.72234</v>
      </c>
      <c r="G989" s="2">
        <f>'Moving Avg'!F989</f>
        <v>5.811630000000001</v>
      </c>
      <c r="H989" s="2">
        <f>'Moving Avg'!G989</f>
        <v>5.6938639999999987</v>
      </c>
      <c r="I989" s="2">
        <f>'Moving Avg'!H989</f>
        <v>5.9077904999999999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16.5</v>
      </c>
      <c r="Q989" s="9">
        <f t="shared" si="154"/>
        <v>11.225</v>
      </c>
      <c r="R989" s="9">
        <f t="shared" si="155"/>
        <v>9.125</v>
      </c>
      <c r="S989" s="9">
        <f t="shared" si="156"/>
        <v>11.175000000000001</v>
      </c>
      <c r="T989" s="9">
        <f t="shared" si="157"/>
        <v>10.375</v>
      </c>
      <c r="U989" s="8">
        <f t="shared" si="158"/>
        <v>10.508333333333335</v>
      </c>
      <c r="V989" s="8">
        <f t="shared" si="159"/>
        <v>10.475000000000001</v>
      </c>
    </row>
    <row r="990" spans="1:22" ht="13.5" x14ac:dyDescent="0.25">
      <c r="A990" s="3">
        <f>RSI!A990</f>
        <v>43447</v>
      </c>
      <c r="B990" s="2">
        <f>RSI!B990</f>
        <v>5.7515999999999998</v>
      </c>
      <c r="C990" s="2">
        <f>RSI!I990</f>
        <v>47.208399855375198</v>
      </c>
      <c r="D990" s="2">
        <f>MACD!E990</f>
        <v>5.430842488377241E-2</v>
      </c>
      <c r="E990" s="2">
        <f>MACD!F990</f>
        <v>2.4181114238656362E-2</v>
      </c>
      <c r="F990" s="2">
        <f>'Moving Avg'!D990</f>
        <v>5.7108999999999996</v>
      </c>
      <c r="G990" s="2">
        <f>'Moving Avg'!F990</f>
        <v>5.8090900000000012</v>
      </c>
      <c r="H990" s="2">
        <f>'Moving Avg'!G990</f>
        <v>5.7014899999999997</v>
      </c>
      <c r="I990" s="2">
        <f>'Moving Avg'!H990</f>
        <v>5.9126885000000007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16.5</v>
      </c>
      <c r="Q990" s="9">
        <f t="shared" si="154"/>
        <v>11.225</v>
      </c>
      <c r="R990" s="9">
        <f t="shared" si="155"/>
        <v>9.125</v>
      </c>
      <c r="S990" s="9">
        <f t="shared" si="156"/>
        <v>11.175000000000001</v>
      </c>
      <c r="T990" s="9">
        <f t="shared" si="157"/>
        <v>10.375</v>
      </c>
      <c r="U990" s="8">
        <f t="shared" si="158"/>
        <v>10.508333333333335</v>
      </c>
      <c r="V990" s="8">
        <f t="shared" si="159"/>
        <v>10.475000000000001</v>
      </c>
    </row>
    <row r="991" spans="1:22" ht="13.5" x14ac:dyDescent="0.25">
      <c r="A991" s="3">
        <f>RSI!A991</f>
        <v>43448</v>
      </c>
      <c r="B991" s="2">
        <f>RSI!B991</f>
        <v>5.7198000000000002</v>
      </c>
      <c r="C991" s="2">
        <f>RSI!I991</f>
        <v>45.071144730574026</v>
      </c>
      <c r="D991" s="2">
        <f>MACD!E991</f>
        <v>6.3012813484379038E-2</v>
      </c>
      <c r="E991" s="2">
        <f>MACD!F991</f>
        <v>3.1947454087800899E-2</v>
      </c>
      <c r="F991" s="2">
        <f>'Moving Avg'!D991</f>
        <v>5.6981799999999998</v>
      </c>
      <c r="G991" s="2">
        <f>'Moving Avg'!F991</f>
        <v>5.8043250000000004</v>
      </c>
      <c r="H991" s="2">
        <f>'Moving Avg'!G991</f>
        <v>5.704159999999999</v>
      </c>
      <c r="I991" s="2">
        <f>'Moving Avg'!H991</f>
        <v>5.9173670000000005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11.225</v>
      </c>
      <c r="R991" s="9">
        <f t="shared" si="155"/>
        <v>9.125</v>
      </c>
      <c r="S991" s="9">
        <f t="shared" si="156"/>
        <v>11.175000000000001</v>
      </c>
      <c r="T991" s="9">
        <f t="shared" si="157"/>
        <v>10.375</v>
      </c>
      <c r="U991" s="8">
        <f t="shared" si="158"/>
        <v>10.508333333333335</v>
      </c>
      <c r="V991" s="8">
        <f t="shared" si="159"/>
        <v>10.475000000000001</v>
      </c>
    </row>
    <row r="992" spans="1:22" ht="13.5" x14ac:dyDescent="0.25">
      <c r="A992" s="3">
        <f>RSI!A992</f>
        <v>43451</v>
      </c>
      <c r="B992" s="2">
        <f>RSI!B992</f>
        <v>5.7198000000000002</v>
      </c>
      <c r="C992" s="2">
        <f>RSI!I992</f>
        <v>45.071144730574026</v>
      </c>
      <c r="D992" s="2">
        <f>MACD!E992</f>
        <v>6.7842031749989928E-2</v>
      </c>
      <c r="E992" s="2">
        <f>MACD!F992</f>
        <v>3.9126369620238709E-2</v>
      </c>
      <c r="F992" s="2">
        <f>'Moving Avg'!D992</f>
        <v>5.7045399999999997</v>
      </c>
      <c r="G992" s="2">
        <f>'Moving Avg'!F992</f>
        <v>5.7995600000000005</v>
      </c>
      <c r="H992" s="2">
        <f>'Moving Avg'!G992</f>
        <v>5.7069559999999999</v>
      </c>
      <c r="I992" s="2">
        <f>'Moving Avg'!H992</f>
        <v>5.9213165000000014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  <c r="M992" s="8">
        <f t="shared" si="150"/>
        <v>25</v>
      </c>
      <c r="N992" s="8">
        <f t="shared" si="151"/>
        <v>0</v>
      </c>
      <c r="O992" s="8">
        <f t="shared" si="152"/>
        <v>0</v>
      </c>
      <c r="P992" s="8">
        <f t="shared" si="153"/>
        <v>83.5</v>
      </c>
      <c r="Q992" s="9">
        <f t="shared" si="154"/>
        <v>21.274999999999999</v>
      </c>
      <c r="R992" s="9">
        <f t="shared" si="155"/>
        <v>25.875</v>
      </c>
      <c r="S992" s="9">
        <f t="shared" si="156"/>
        <v>41.325000000000003</v>
      </c>
      <c r="T992" s="9">
        <f t="shared" si="157"/>
        <v>27.125</v>
      </c>
      <c r="U992" s="8">
        <f t="shared" si="158"/>
        <v>29.491666666666664</v>
      </c>
      <c r="V992" s="8">
        <f t="shared" si="159"/>
        <v>28.9</v>
      </c>
    </row>
    <row r="993" spans="1:22" ht="13.5" x14ac:dyDescent="0.25">
      <c r="A993" s="3">
        <f>RSI!A993</f>
        <v>43452</v>
      </c>
      <c r="B993" s="2">
        <f>RSI!B993</f>
        <v>5.8914</v>
      </c>
      <c r="C993" s="2">
        <f>RSI!I993</f>
        <v>57.198271667537455</v>
      </c>
      <c r="D993" s="2">
        <f>MACD!E993</f>
        <v>6.057441606920122E-2</v>
      </c>
      <c r="E993" s="2">
        <f>MACD!F993</f>
        <v>4.3415978910031211E-2</v>
      </c>
      <c r="F993" s="2">
        <f>'Moving Avg'!D993</f>
        <v>5.7541199999999995</v>
      </c>
      <c r="G993" s="2">
        <f>'Moving Avg'!F993</f>
        <v>5.8040100000000008</v>
      </c>
      <c r="H993" s="2">
        <f>'Moving Avg'!G993</f>
        <v>5.713184</v>
      </c>
      <c r="I993" s="2">
        <f>'Moving Avg'!H993</f>
        <v>5.9257295000000019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  <c r="M993" s="8">
        <f t="shared" si="150"/>
        <v>25</v>
      </c>
      <c r="N993" s="8">
        <f t="shared" si="151"/>
        <v>0</v>
      </c>
      <c r="O993" s="8">
        <f t="shared" si="152"/>
        <v>0</v>
      </c>
      <c r="P993" s="8">
        <f t="shared" si="153"/>
        <v>83.5</v>
      </c>
      <c r="Q993" s="9">
        <f t="shared" si="154"/>
        <v>21.274999999999999</v>
      </c>
      <c r="R993" s="9">
        <f t="shared" si="155"/>
        <v>25.875</v>
      </c>
      <c r="S993" s="9">
        <f t="shared" si="156"/>
        <v>41.325000000000003</v>
      </c>
      <c r="T993" s="9">
        <f t="shared" si="157"/>
        <v>27.125</v>
      </c>
      <c r="U993" s="8">
        <f t="shared" si="158"/>
        <v>29.491666666666664</v>
      </c>
      <c r="V993" s="8">
        <f t="shared" si="159"/>
        <v>28.9</v>
      </c>
    </row>
    <row r="994" spans="1:22" ht="13.5" x14ac:dyDescent="0.25">
      <c r="A994" s="3">
        <f>RSI!A994</f>
        <v>43453</v>
      </c>
      <c r="B994" s="2">
        <f>RSI!B994</f>
        <v>5.8849999999999998</v>
      </c>
      <c r="C994" s="2">
        <f>RSI!I994</f>
        <v>56.695520031980571</v>
      </c>
      <c r="D994" s="2">
        <f>MACD!E994</f>
        <v>5.1291532945286988E-2</v>
      </c>
      <c r="E994" s="2">
        <f>MACD!F994</f>
        <v>4.4991089717082364E-2</v>
      </c>
      <c r="F994" s="2">
        <f>'Moving Avg'!D994</f>
        <v>5.7935199999999991</v>
      </c>
      <c r="G994" s="2">
        <f>'Moving Avg'!F994</f>
        <v>5.8081400000000016</v>
      </c>
      <c r="H994" s="2">
        <f>'Moving Avg'!G994</f>
        <v>5.7177599999999993</v>
      </c>
      <c r="I994" s="2">
        <f>'Moving Avg'!H994</f>
        <v>5.9300800000000011</v>
      </c>
      <c r="J994" s="6" t="str">
        <f>OBV!F994</f>
        <v>BULLISH</v>
      </c>
      <c r="K994" s="6" t="str">
        <f>OBV!G994</f>
        <v>NEUTRAL</v>
      </c>
      <c r="L994" s="6" t="str">
        <f>OBV!H994</f>
        <v>CONFIRMED BULLISH</v>
      </c>
      <c r="M994" s="8">
        <f t="shared" si="150"/>
        <v>25</v>
      </c>
      <c r="N994" s="8">
        <f t="shared" si="151"/>
        <v>0</v>
      </c>
      <c r="O994" s="8">
        <f t="shared" si="152"/>
        <v>0</v>
      </c>
      <c r="P994" s="8">
        <f t="shared" si="153"/>
        <v>83.5</v>
      </c>
      <c r="Q994" s="9">
        <f t="shared" si="154"/>
        <v>21.274999999999999</v>
      </c>
      <c r="R994" s="9">
        <f t="shared" si="155"/>
        <v>25.875</v>
      </c>
      <c r="S994" s="9">
        <f t="shared" si="156"/>
        <v>41.325000000000003</v>
      </c>
      <c r="T994" s="9">
        <f t="shared" si="157"/>
        <v>27.125</v>
      </c>
      <c r="U994" s="8">
        <f t="shared" si="158"/>
        <v>29.491666666666664</v>
      </c>
      <c r="V994" s="8">
        <f t="shared" si="159"/>
        <v>28.9</v>
      </c>
    </row>
    <row r="995" spans="1:22" ht="13.5" x14ac:dyDescent="0.25">
      <c r="A995" s="3">
        <f>RSI!A995</f>
        <v>43454</v>
      </c>
      <c r="B995" s="2">
        <f>RSI!B995</f>
        <v>5.9359000000000002</v>
      </c>
      <c r="C995" s="2">
        <f>RSI!I995</f>
        <v>59.727339898512071</v>
      </c>
      <c r="D995" s="2">
        <f>MACD!E995</f>
        <v>3.517711986591987E-2</v>
      </c>
      <c r="E995" s="2">
        <f>MACD!F995</f>
        <v>4.3028295746849868E-2</v>
      </c>
      <c r="F995" s="2">
        <f>'Moving Avg'!D995</f>
        <v>5.8303799999999999</v>
      </c>
      <c r="G995" s="2">
        <f>'Moving Avg'!F995</f>
        <v>5.809095000000001</v>
      </c>
      <c r="H995" s="2">
        <f>'Moving Avg'!G995</f>
        <v>5.7246240000000004</v>
      </c>
      <c r="I995" s="2">
        <f>'Moving Avg'!H995</f>
        <v>5.9349280000000011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  <c r="M995" s="8">
        <f t="shared" si="150"/>
        <v>25</v>
      </c>
      <c r="N995" s="8">
        <f t="shared" si="151"/>
        <v>45</v>
      </c>
      <c r="O995" s="8">
        <f t="shared" si="152"/>
        <v>0</v>
      </c>
      <c r="P995" s="8">
        <f t="shared" si="153"/>
        <v>83.5</v>
      </c>
      <c r="Q995" s="9">
        <f t="shared" si="154"/>
        <v>37.024999999999999</v>
      </c>
      <c r="R995" s="9">
        <f t="shared" si="155"/>
        <v>34.875</v>
      </c>
      <c r="S995" s="9">
        <f t="shared" si="156"/>
        <v>48.075000000000003</v>
      </c>
      <c r="T995" s="9">
        <f t="shared" si="157"/>
        <v>38.375</v>
      </c>
      <c r="U995" s="8">
        <f t="shared" si="158"/>
        <v>39.991666666666667</v>
      </c>
      <c r="V995" s="8">
        <f t="shared" si="159"/>
        <v>39.587500000000006</v>
      </c>
    </row>
    <row r="996" spans="1:22" ht="13.5" x14ac:dyDescent="0.25">
      <c r="A996" s="3">
        <f>RSI!A996</f>
        <v>43455</v>
      </c>
      <c r="B996" s="2">
        <f>RSI!B996</f>
        <v>5.8978000000000002</v>
      </c>
      <c r="C996" s="2">
        <f>RSI!I996</f>
        <v>56.536594938363251</v>
      </c>
      <c r="D996" s="2">
        <f>MACD!E996</f>
        <v>1.9617085460536643E-2</v>
      </c>
      <c r="E996" s="2">
        <f>MACD!F996</f>
        <v>3.8346053689587226E-2</v>
      </c>
      <c r="F996" s="2">
        <f>'Moving Avg'!D996</f>
        <v>5.8659800000000004</v>
      </c>
      <c r="G996" s="2">
        <f>'Moving Avg'!F996</f>
        <v>5.8103700000000016</v>
      </c>
      <c r="H996" s="2">
        <f>'Moving Avg'!G996</f>
        <v>5.731997999999999</v>
      </c>
      <c r="I996" s="2">
        <f>'Moving Avg'!H996</f>
        <v>5.9395855000000006</v>
      </c>
      <c r="J996" s="6" t="str">
        <f>OBV!F996</f>
        <v>BULLISH</v>
      </c>
      <c r="K996" s="6" t="str">
        <f>OBV!G996</f>
        <v>NEUTRAL</v>
      </c>
      <c r="L996" s="6" t="str">
        <f>OBV!H996</f>
        <v>CONFIRMED BULLISH</v>
      </c>
      <c r="M996" s="8">
        <f t="shared" si="150"/>
        <v>25</v>
      </c>
      <c r="N996" s="8">
        <f t="shared" si="151"/>
        <v>45</v>
      </c>
      <c r="O996" s="8">
        <f t="shared" si="152"/>
        <v>0</v>
      </c>
      <c r="P996" s="8">
        <f t="shared" si="153"/>
        <v>83.5</v>
      </c>
      <c r="Q996" s="9">
        <f t="shared" si="154"/>
        <v>37.024999999999999</v>
      </c>
      <c r="R996" s="9">
        <f t="shared" si="155"/>
        <v>34.875</v>
      </c>
      <c r="S996" s="9">
        <f t="shared" si="156"/>
        <v>48.075000000000003</v>
      </c>
      <c r="T996" s="9">
        <f t="shared" si="157"/>
        <v>38.375</v>
      </c>
      <c r="U996" s="8">
        <f t="shared" si="158"/>
        <v>39.991666666666667</v>
      </c>
      <c r="V996" s="8">
        <f t="shared" si="159"/>
        <v>39.587500000000006</v>
      </c>
    </row>
    <row r="997" spans="1:22" ht="13.5" x14ac:dyDescent="0.25">
      <c r="A997" s="3">
        <f>RSI!A997</f>
        <v>43458</v>
      </c>
      <c r="B997" s="2">
        <f>RSI!B997</f>
        <v>5.7834000000000003</v>
      </c>
      <c r="C997" s="2">
        <f>RSI!I997</f>
        <v>48.208784468703136</v>
      </c>
      <c r="D997" s="2">
        <f>MACD!E997</f>
        <v>-3.0393392214822512E-4</v>
      </c>
      <c r="E997" s="2">
        <f>MACD!F997</f>
        <v>3.0616056167240134E-2</v>
      </c>
      <c r="F997" s="2">
        <f>'Moving Avg'!D997</f>
        <v>5.8787000000000003</v>
      </c>
      <c r="G997" s="2">
        <f>'Moving Avg'!F997</f>
        <v>5.8087850000000021</v>
      </c>
      <c r="H997" s="2">
        <f>'Moving Avg'!G997</f>
        <v>5.7393719999999986</v>
      </c>
      <c r="I997" s="2">
        <f>'Moving Avg'!H997</f>
        <v>5.9437925000000007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  <c r="M997" s="8">
        <f t="shared" si="150"/>
        <v>25</v>
      </c>
      <c r="N997" s="8">
        <f t="shared" si="151"/>
        <v>100</v>
      </c>
      <c r="O997" s="8">
        <f t="shared" si="152"/>
        <v>0</v>
      </c>
      <c r="P997" s="8">
        <f t="shared" si="153"/>
        <v>83.5</v>
      </c>
      <c r="Q997" s="9">
        <f t="shared" si="154"/>
        <v>56.274999999999999</v>
      </c>
      <c r="R997" s="9">
        <f t="shared" si="155"/>
        <v>45.875</v>
      </c>
      <c r="S997" s="9">
        <f t="shared" si="156"/>
        <v>56.325000000000003</v>
      </c>
      <c r="T997" s="9">
        <f t="shared" si="157"/>
        <v>52.125</v>
      </c>
      <c r="U997" s="8">
        <f t="shared" si="158"/>
        <v>52.82500000000001</v>
      </c>
      <c r="V997" s="8">
        <f t="shared" si="159"/>
        <v>52.650000000000006</v>
      </c>
    </row>
    <row r="998" spans="1:22" ht="13.5" x14ac:dyDescent="0.25">
      <c r="A998" s="3">
        <f>RSI!A998</f>
        <v>43459</v>
      </c>
      <c r="B998" s="2">
        <f>RSI!B998</f>
        <v>5.8215000000000003</v>
      </c>
      <c r="C998" s="2">
        <f>RSI!I998</f>
        <v>50.807641927156119</v>
      </c>
      <c r="D998" s="2">
        <f>MACD!E998</f>
        <v>-2.6663662111747755E-2</v>
      </c>
      <c r="E998" s="2">
        <f>MACD!F998</f>
        <v>1.9160112511442558E-2</v>
      </c>
      <c r="F998" s="2">
        <f>'Moving Avg'!D998</f>
        <v>5.8647200000000002</v>
      </c>
      <c r="G998" s="2">
        <f>'Moving Avg'!F998</f>
        <v>5.8049700000000017</v>
      </c>
      <c r="H998" s="2">
        <f>'Moving Avg'!G998</f>
        <v>5.7490319999999997</v>
      </c>
      <c r="I998" s="2">
        <f>'Moving Avg'!H998</f>
        <v>5.9481900000000003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  <c r="M998" s="8">
        <f t="shared" si="150"/>
        <v>25</v>
      </c>
      <c r="N998" s="8">
        <f t="shared" si="151"/>
        <v>100</v>
      </c>
      <c r="O998" s="8">
        <f t="shared" si="152"/>
        <v>0</v>
      </c>
      <c r="P998" s="8">
        <f t="shared" si="153"/>
        <v>66.5</v>
      </c>
      <c r="Q998" s="9">
        <f t="shared" si="154"/>
        <v>53.725000000000001</v>
      </c>
      <c r="R998" s="9">
        <f t="shared" si="155"/>
        <v>41.625</v>
      </c>
      <c r="S998" s="9">
        <f t="shared" si="156"/>
        <v>48.674999999999997</v>
      </c>
      <c r="T998" s="9">
        <f t="shared" si="157"/>
        <v>47.875</v>
      </c>
      <c r="U998" s="8">
        <f t="shared" si="158"/>
        <v>48.008333333333326</v>
      </c>
      <c r="V998" s="8">
        <f t="shared" si="159"/>
        <v>47.974999999999994</v>
      </c>
    </row>
    <row r="999" spans="1:22" ht="13.5" x14ac:dyDescent="0.25">
      <c r="A999" s="3">
        <f>RSI!A999</f>
        <v>43460</v>
      </c>
      <c r="B999" s="2">
        <f>RSI!B999</f>
        <v>5.8659999999999997</v>
      </c>
      <c r="C999" s="2">
        <f>RSI!I999</f>
        <v>53.728178636583515</v>
      </c>
      <c r="D999" s="2">
        <f>MACD!E999</f>
        <v>-4.5490643888650872E-2</v>
      </c>
      <c r="E999" s="2">
        <f>MACD!F999</f>
        <v>6.229961231423874E-3</v>
      </c>
      <c r="F999" s="2">
        <f>'Moving Avg'!D999</f>
        <v>5.8609200000000001</v>
      </c>
      <c r="G999" s="2">
        <f>'Moving Avg'!F999</f>
        <v>5.8056050000000017</v>
      </c>
      <c r="H999" s="2">
        <f>'Moving Avg'!G999</f>
        <v>5.7602180000000001</v>
      </c>
      <c r="I999" s="2">
        <f>'Moving Avg'!H999</f>
        <v>5.9526580000000004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  <c r="M999" s="8">
        <f t="shared" si="150"/>
        <v>25</v>
      </c>
      <c r="N999" s="8">
        <f t="shared" si="151"/>
        <v>100</v>
      </c>
      <c r="O999" s="8">
        <f t="shared" si="152"/>
        <v>0</v>
      </c>
      <c r="P999" s="8">
        <f t="shared" si="153"/>
        <v>66.5</v>
      </c>
      <c r="Q999" s="9">
        <f t="shared" si="154"/>
        <v>53.725000000000001</v>
      </c>
      <c r="R999" s="9">
        <f t="shared" si="155"/>
        <v>41.625</v>
      </c>
      <c r="S999" s="9">
        <f t="shared" si="156"/>
        <v>48.674999999999997</v>
      </c>
      <c r="T999" s="9">
        <f t="shared" si="157"/>
        <v>47.875</v>
      </c>
      <c r="U999" s="8">
        <f t="shared" si="158"/>
        <v>48.008333333333326</v>
      </c>
      <c r="V999" s="8">
        <f t="shared" si="159"/>
        <v>47.974999999999994</v>
      </c>
    </row>
    <row r="1000" spans="1:22" ht="13.5" x14ac:dyDescent="0.25">
      <c r="A1000" s="3">
        <f>RSI!A1000</f>
        <v>43461</v>
      </c>
      <c r="B1000" s="2">
        <f>RSI!B1000</f>
        <v>5.9104999999999999</v>
      </c>
      <c r="C1000" s="2">
        <f>RSI!I1000</f>
        <v>56.508855648901715</v>
      </c>
      <c r="D1000" s="2">
        <f>MACD!E1000</f>
        <v>-5.5262887230799862E-2</v>
      </c>
      <c r="E1000" s="2">
        <f>MACD!F1000</f>
        <v>-6.068608461020873E-3</v>
      </c>
      <c r="F1000" s="2">
        <f>'Moving Avg'!D1000</f>
        <v>5.8558399999999997</v>
      </c>
      <c r="G1000" s="2">
        <f>'Moving Avg'!F1000</f>
        <v>5.8097400000000006</v>
      </c>
      <c r="H1000" s="2">
        <f>'Moving Avg'!G1000</f>
        <v>5.7741999999999996</v>
      </c>
      <c r="I1000" s="2">
        <f>'Moving Avg'!H1000</f>
        <v>5.9570150000000002</v>
      </c>
      <c r="J1000" s="6" t="str">
        <f>OBV!F1000</f>
        <v>BULLISH</v>
      </c>
      <c r="K1000" s="6" t="str">
        <f>OBV!G1000</f>
        <v>NEUTRAL</v>
      </c>
      <c r="L1000" s="6" t="str">
        <f>OBV!H1000</f>
        <v>BULLISH DIVERGENCE</v>
      </c>
      <c r="M1000" s="8">
        <f t="shared" si="150"/>
        <v>25</v>
      </c>
      <c r="N1000" s="8">
        <f t="shared" si="151"/>
        <v>100</v>
      </c>
      <c r="O1000" s="8">
        <f t="shared" si="152"/>
        <v>0</v>
      </c>
      <c r="P1000" s="8">
        <f t="shared" si="153"/>
        <v>66.5</v>
      </c>
      <c r="Q1000" s="9">
        <f t="shared" si="154"/>
        <v>53.725000000000001</v>
      </c>
      <c r="R1000" s="9">
        <f t="shared" si="155"/>
        <v>41.625</v>
      </c>
      <c r="S1000" s="9">
        <f t="shared" si="156"/>
        <v>48.674999999999997</v>
      </c>
      <c r="T1000" s="9">
        <f t="shared" si="157"/>
        <v>47.875</v>
      </c>
      <c r="U1000" s="8">
        <f t="shared" si="158"/>
        <v>48.008333333333326</v>
      </c>
      <c r="V1000" s="8">
        <f t="shared" si="159"/>
        <v>47.974999999999994</v>
      </c>
    </row>
    <row r="1001" spans="1:22" ht="13.5" x14ac:dyDescent="0.25">
      <c r="A1001" s="3">
        <f>RSI!A1001</f>
        <v>43462</v>
      </c>
      <c r="B1001" s="2">
        <f>RSI!B1001</f>
        <v>6.0312000000000001</v>
      </c>
      <c r="C1001" s="2">
        <f>RSI!I1001</f>
        <v>63.003133135841018</v>
      </c>
      <c r="D1001" s="2">
        <f>MACD!E1001</f>
        <v>-7.7933301390820553E-2</v>
      </c>
      <c r="E1001" s="2">
        <f>MACD!F1001</f>
        <v>-2.0441547046980812E-2</v>
      </c>
      <c r="F1001" s="2">
        <f>'Moving Avg'!D1001</f>
        <v>5.8825199999999995</v>
      </c>
      <c r="G1001" s="2">
        <f>'Moving Avg'!F1001</f>
        <v>5.8180000000000005</v>
      </c>
      <c r="H1001" s="2">
        <f>'Moving Avg'!G1001</f>
        <v>5.789326</v>
      </c>
      <c r="I1001" s="2">
        <f>'Moving Avg'!H1001</f>
        <v>5.9620055000000001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  <c r="M1001" s="8">
        <f t="shared" si="150"/>
        <v>25</v>
      </c>
      <c r="N1001" s="8">
        <f t="shared" si="151"/>
        <v>100</v>
      </c>
      <c r="O1001" s="8">
        <f t="shared" si="152"/>
        <v>0</v>
      </c>
      <c r="P1001" s="8">
        <f t="shared" si="153"/>
        <v>83.5</v>
      </c>
      <c r="Q1001" s="9">
        <f t="shared" si="154"/>
        <v>56.274999999999999</v>
      </c>
      <c r="R1001" s="9">
        <f t="shared" si="155"/>
        <v>45.875</v>
      </c>
      <c r="S1001" s="9">
        <f t="shared" si="156"/>
        <v>56.325000000000003</v>
      </c>
      <c r="T1001" s="9">
        <f t="shared" si="157"/>
        <v>52.125</v>
      </c>
      <c r="U1001" s="8">
        <f t="shared" si="158"/>
        <v>52.82500000000001</v>
      </c>
      <c r="V1001" s="8">
        <f t="shared" si="159"/>
        <v>52.650000000000006</v>
      </c>
    </row>
    <row r="1002" spans="1:22" ht="13.5" x14ac:dyDescent="0.25">
      <c r="A1002" s="3">
        <f>RSI!A1002</f>
        <v>43465</v>
      </c>
      <c r="B1002" s="2">
        <f>RSI!B1002</f>
        <v>6.1010999999999997</v>
      </c>
      <c r="C1002" s="2">
        <f>RSI!I1002</f>
        <v>66.155074685202749</v>
      </c>
      <c r="D1002" s="2">
        <f>MACD!E1002</f>
        <v>-0.10353338882228158</v>
      </c>
      <c r="E1002" s="2">
        <f>MACD!F1002</f>
        <v>-3.7059915402040969E-2</v>
      </c>
      <c r="F1002" s="2">
        <f>'Moving Avg'!D1002</f>
        <v>5.9460599999999992</v>
      </c>
      <c r="G1002" s="2">
        <f>'Moving Avg'!F1002</f>
        <v>5.8307099999999998</v>
      </c>
      <c r="H1002" s="2">
        <f>'Moving Avg'!G1002</f>
        <v>5.8047059999999986</v>
      </c>
      <c r="I1002" s="2">
        <f>'Moving Avg'!H1002</f>
        <v>5.9670115000000008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25</v>
      </c>
      <c r="N1002" s="8">
        <f t="shared" si="151"/>
        <v>100</v>
      </c>
      <c r="O1002" s="8">
        <f t="shared" si="152"/>
        <v>0</v>
      </c>
      <c r="P1002" s="8">
        <f t="shared" si="153"/>
        <v>100</v>
      </c>
      <c r="Q1002" s="9">
        <f t="shared" si="154"/>
        <v>58.75</v>
      </c>
      <c r="R1002" s="9">
        <f t="shared" si="155"/>
        <v>50</v>
      </c>
      <c r="S1002" s="9">
        <f t="shared" si="156"/>
        <v>63.75</v>
      </c>
      <c r="T1002" s="9">
        <f t="shared" si="157"/>
        <v>56.25</v>
      </c>
      <c r="U1002" s="8">
        <f t="shared" si="158"/>
        <v>57.5</v>
      </c>
      <c r="V1002" s="8">
        <f t="shared" si="159"/>
        <v>57.1875</v>
      </c>
    </row>
    <row r="1003" spans="1:22" ht="13.5" x14ac:dyDescent="0.25">
      <c r="A1003" s="3">
        <f>RSI!A1003</f>
        <v>43467</v>
      </c>
      <c r="B1003" s="2">
        <f>RSI!B1003</f>
        <v>6.0757000000000003</v>
      </c>
      <c r="C1003" s="2">
        <f>RSI!I1003</f>
        <v>64.020680073197553</v>
      </c>
      <c r="D1003" s="2">
        <f>MACD!E1003</f>
        <v>-9.8474387364624327E-2</v>
      </c>
      <c r="E1003" s="2">
        <f>MACD!F1003</f>
        <v>-4.9342809794557643E-2</v>
      </c>
      <c r="F1003" s="2">
        <f>'Moving Avg'!D1003</f>
        <v>5.9968999999999992</v>
      </c>
      <c r="G1003" s="2">
        <f>'Moving Avg'!F1003</f>
        <v>5.8418299999999999</v>
      </c>
      <c r="H1003" s="2">
        <f>'Moving Avg'!G1003</f>
        <v>5.818433999999999</v>
      </c>
      <c r="I1003" s="2">
        <f>'Moving Avg'!H1003</f>
        <v>5.9720120000000021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25</v>
      </c>
      <c r="N1003" s="8">
        <f t="shared" si="151"/>
        <v>100</v>
      </c>
      <c r="O1003" s="8">
        <f t="shared" si="152"/>
        <v>50</v>
      </c>
      <c r="P1003" s="8">
        <f t="shared" si="153"/>
        <v>83.5</v>
      </c>
      <c r="Q1003" s="9">
        <f t="shared" si="154"/>
        <v>63.774999999999999</v>
      </c>
      <c r="R1003" s="9">
        <f t="shared" si="155"/>
        <v>63.375</v>
      </c>
      <c r="S1003" s="9">
        <f t="shared" si="156"/>
        <v>68.825000000000003</v>
      </c>
      <c r="T1003" s="9">
        <f t="shared" si="157"/>
        <v>64.625</v>
      </c>
      <c r="U1003" s="8">
        <f t="shared" si="158"/>
        <v>65.325000000000003</v>
      </c>
      <c r="V1003" s="8">
        <f t="shared" si="159"/>
        <v>65.150000000000006</v>
      </c>
    </row>
    <row r="1004" spans="1:22" ht="13.5" x14ac:dyDescent="0.25">
      <c r="A1004" s="3">
        <f>RSI!A1004</f>
        <v>43468</v>
      </c>
      <c r="B1004" s="2">
        <f>RSI!B1004</f>
        <v>6.0566000000000004</v>
      </c>
      <c r="C1004" s="2">
        <f>RSI!I1004</f>
        <v>62.390577652011018</v>
      </c>
      <c r="D1004" s="2">
        <f>MACD!E1004</f>
        <v>-9.5058652463444915E-2</v>
      </c>
      <c r="E1004" s="2">
        <f>MACD!F1004</f>
        <v>-5.8485978328335103E-2</v>
      </c>
      <c r="F1004" s="2">
        <f>'Moving Avg'!D1004</f>
        <v>6.0350200000000003</v>
      </c>
      <c r="G1004" s="2">
        <f>'Moving Avg'!F1004</f>
        <v>5.8529499999999999</v>
      </c>
      <c r="H1004" s="2">
        <f>'Moving Avg'!G1004</f>
        <v>5.8289839999999984</v>
      </c>
      <c r="I1004" s="2">
        <f>'Moving Avg'!H1004</f>
        <v>5.9773725000000022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83.5</v>
      </c>
      <c r="Q1004" s="9">
        <f t="shared" si="154"/>
        <v>63.774999999999999</v>
      </c>
      <c r="R1004" s="9">
        <f t="shared" si="155"/>
        <v>63.375</v>
      </c>
      <c r="S1004" s="9">
        <f t="shared" si="156"/>
        <v>68.825000000000003</v>
      </c>
      <c r="T1004" s="9">
        <f t="shared" si="157"/>
        <v>64.625</v>
      </c>
      <c r="U1004" s="8">
        <f t="shared" si="158"/>
        <v>65.325000000000003</v>
      </c>
      <c r="V1004" s="8">
        <f t="shared" si="159"/>
        <v>65.150000000000006</v>
      </c>
    </row>
    <row r="1005" spans="1:22" ht="13.5" x14ac:dyDescent="0.25">
      <c r="A1005" s="3">
        <f>RSI!A1005</f>
        <v>43469</v>
      </c>
      <c r="B1005" s="2">
        <f>RSI!B1005</f>
        <v>6.1646999999999998</v>
      </c>
      <c r="C1005" s="2">
        <f>RSI!I1005</f>
        <v>67.443164673696685</v>
      </c>
      <c r="D1005" s="2">
        <f>MACD!E1005</f>
        <v>-9.3431411131027708E-2</v>
      </c>
      <c r="E1005" s="2">
        <f>MACD!F1005</f>
        <v>-6.5475064888873627E-2</v>
      </c>
      <c r="F1005" s="2">
        <f>'Moving Avg'!D1005</f>
        <v>6.0858600000000003</v>
      </c>
      <c r="G1005" s="2">
        <f>'Moving Avg'!F1005</f>
        <v>5.8707449999999994</v>
      </c>
      <c r="H1005" s="2">
        <f>'Moving Avg'!G1005</f>
        <v>5.8429659999999979</v>
      </c>
      <c r="I1005" s="2">
        <f>'Moving Avg'!H1005</f>
        <v>5.9832430000000025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50</v>
      </c>
      <c r="P1005" s="8">
        <f t="shared" si="153"/>
        <v>83.5</v>
      </c>
      <c r="Q1005" s="9">
        <f t="shared" si="154"/>
        <v>63.774999999999999</v>
      </c>
      <c r="R1005" s="9">
        <f t="shared" si="155"/>
        <v>63.375</v>
      </c>
      <c r="S1005" s="9">
        <f t="shared" si="156"/>
        <v>68.825000000000003</v>
      </c>
      <c r="T1005" s="9">
        <f t="shared" si="157"/>
        <v>64.625</v>
      </c>
      <c r="U1005" s="8">
        <f t="shared" si="158"/>
        <v>65.325000000000003</v>
      </c>
      <c r="V1005" s="8">
        <f t="shared" si="159"/>
        <v>65.150000000000006</v>
      </c>
    </row>
    <row r="1006" spans="1:22" ht="13.5" x14ac:dyDescent="0.25">
      <c r="A1006" s="3">
        <f>RSI!A1006</f>
        <v>43472</v>
      </c>
      <c r="B1006" s="2">
        <f>RSI!B1006</f>
        <v>6.5332999999999997</v>
      </c>
      <c r="C1006" s="2">
        <f>RSI!I1006</f>
        <v>78.198398498290459</v>
      </c>
      <c r="D1006" s="2">
        <f>MACD!E1006</f>
        <v>-0.12686441109986291</v>
      </c>
      <c r="E1006" s="2">
        <f>MACD!F1006</f>
        <v>-7.7752934131071483E-2</v>
      </c>
      <c r="F1006" s="2">
        <f>'Moving Avg'!D1006</f>
        <v>6.18628</v>
      </c>
      <c r="G1006" s="2">
        <f>'Moving Avg'!F1006</f>
        <v>5.9082400000000002</v>
      </c>
      <c r="H1006" s="2">
        <f>'Moving Avg'!G1006</f>
        <v>5.8657179999999984</v>
      </c>
      <c r="I1006" s="2">
        <f>'Moving Avg'!H1006</f>
        <v>5.9909265000000014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  <c r="M1006" s="8">
        <f t="shared" si="150"/>
        <v>0</v>
      </c>
      <c r="N1006" s="8">
        <f t="shared" si="151"/>
        <v>100</v>
      </c>
      <c r="O1006" s="8">
        <f t="shared" si="152"/>
        <v>50</v>
      </c>
      <c r="P1006" s="8">
        <f t="shared" si="153"/>
        <v>83.5</v>
      </c>
      <c r="Q1006" s="9">
        <f t="shared" si="154"/>
        <v>55.024999999999999</v>
      </c>
      <c r="R1006" s="9">
        <f t="shared" si="155"/>
        <v>58.375</v>
      </c>
      <c r="S1006" s="9">
        <f t="shared" si="156"/>
        <v>65.075000000000003</v>
      </c>
      <c r="T1006" s="9">
        <f t="shared" si="157"/>
        <v>58.375</v>
      </c>
      <c r="U1006" s="8">
        <f t="shared" si="158"/>
        <v>59.491666666666674</v>
      </c>
      <c r="V1006" s="8">
        <f t="shared" si="159"/>
        <v>59.212500000000006</v>
      </c>
    </row>
    <row r="1007" spans="1:22" ht="13.5" x14ac:dyDescent="0.25">
      <c r="A1007" s="3">
        <f>RSI!A1007</f>
        <v>43473</v>
      </c>
      <c r="B1007" s="2">
        <f>RSI!B1007</f>
        <v>6.8891999999999998</v>
      </c>
      <c r="C1007" s="2">
        <f>RSI!I1007</f>
        <v>83.772612341164205</v>
      </c>
      <c r="D1007" s="2">
        <f>MACD!E1007</f>
        <v>-0.20281773687487803</v>
      </c>
      <c r="E1007" s="2">
        <f>MACD!F1007</f>
        <v>-0.1027658946798328</v>
      </c>
      <c r="F1007" s="2">
        <f>'Moving Avg'!D1007</f>
        <v>6.3438999999999997</v>
      </c>
      <c r="G1007" s="2">
        <f>'Moving Avg'!F1007</f>
        <v>5.9683000000000002</v>
      </c>
      <c r="H1007" s="2">
        <f>'Moving Avg'!G1007</f>
        <v>5.8929199999999984</v>
      </c>
      <c r="I1007" s="2">
        <f>'Moving Avg'!H1007</f>
        <v>6.0003285000000037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  <c r="M1007" s="8">
        <f t="shared" si="150"/>
        <v>0</v>
      </c>
      <c r="N1007" s="8">
        <f t="shared" si="151"/>
        <v>100</v>
      </c>
      <c r="O1007" s="8">
        <f t="shared" si="152"/>
        <v>50</v>
      </c>
      <c r="P1007" s="8">
        <f t="shared" si="153"/>
        <v>100</v>
      </c>
      <c r="Q1007" s="9">
        <f t="shared" si="154"/>
        <v>57.5</v>
      </c>
      <c r="R1007" s="9">
        <f t="shared" si="155"/>
        <v>62.5</v>
      </c>
      <c r="S1007" s="9">
        <f t="shared" si="156"/>
        <v>72.5</v>
      </c>
      <c r="T1007" s="9">
        <f t="shared" si="157"/>
        <v>62.5</v>
      </c>
      <c r="U1007" s="8">
        <f t="shared" si="158"/>
        <v>64.166666666666671</v>
      </c>
      <c r="V1007" s="8">
        <f t="shared" si="159"/>
        <v>63.75</v>
      </c>
    </row>
    <row r="1008" spans="1:22" ht="13.5" x14ac:dyDescent="0.25">
      <c r="A1008" s="3">
        <f>RSI!A1008</f>
        <v>43474</v>
      </c>
      <c r="B1008" s="2">
        <f>RSI!B1008</f>
        <v>6.8891999999999998</v>
      </c>
      <c r="C1008" s="2">
        <f>RSI!I1008</f>
        <v>83.772612341164205</v>
      </c>
      <c r="D1008" s="2">
        <f>MACD!E1008</f>
        <v>-0.26675418599348166</v>
      </c>
      <c r="E1008" s="2">
        <f>MACD!F1008</f>
        <v>-0.13556355294256256</v>
      </c>
      <c r="F1008" s="2">
        <f>'Moving Avg'!D1008</f>
        <v>6.5066000000000006</v>
      </c>
      <c r="G1008" s="2">
        <f>'Moving Avg'!F1008</f>
        <v>6.0305850000000003</v>
      </c>
      <c r="H1008" s="2">
        <f>'Moving Avg'!G1008</f>
        <v>5.916815999999999</v>
      </c>
      <c r="I1008" s="2">
        <f>'Moving Avg'!H1008</f>
        <v>6.0095790000000049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  <c r="M1008" s="8">
        <f t="shared" si="150"/>
        <v>0</v>
      </c>
      <c r="N1008" s="8">
        <f t="shared" si="151"/>
        <v>100</v>
      </c>
      <c r="O1008" s="8">
        <f t="shared" si="152"/>
        <v>50</v>
      </c>
      <c r="P1008" s="8">
        <f t="shared" si="153"/>
        <v>100</v>
      </c>
      <c r="Q1008" s="9">
        <f t="shared" si="154"/>
        <v>57.5</v>
      </c>
      <c r="R1008" s="9">
        <f t="shared" si="155"/>
        <v>62.5</v>
      </c>
      <c r="S1008" s="9">
        <f t="shared" si="156"/>
        <v>72.5</v>
      </c>
      <c r="T1008" s="9">
        <f t="shared" si="157"/>
        <v>62.5</v>
      </c>
      <c r="U1008" s="8">
        <f t="shared" si="158"/>
        <v>64.166666666666671</v>
      </c>
      <c r="V1008" s="8">
        <f t="shared" si="159"/>
        <v>63.75</v>
      </c>
    </row>
    <row r="1009" spans="1:22" ht="13.5" x14ac:dyDescent="0.25">
      <c r="A1009" s="3">
        <f>RSI!A1009</f>
        <v>43475</v>
      </c>
      <c r="B1009" s="2">
        <f>RSI!B1009</f>
        <v>6.8193000000000001</v>
      </c>
      <c r="C1009" s="2">
        <f>RSI!I1009</f>
        <v>79.162281567503911</v>
      </c>
      <c r="D1009" s="2">
        <f>MACD!E1009</f>
        <v>-0.31395050155941284</v>
      </c>
      <c r="E1009" s="2">
        <f>MACD!F1009</f>
        <v>-0.17124094266593265</v>
      </c>
      <c r="F1009" s="2">
        <f>'Moving Avg'!D1009</f>
        <v>6.6591399999999989</v>
      </c>
      <c r="G1009" s="2">
        <f>'Moving Avg'!F1009</f>
        <v>6.0871499999999994</v>
      </c>
      <c r="H1009" s="2">
        <f>'Moving Avg'!G1009</f>
        <v>5.9423640000000004</v>
      </c>
      <c r="I1009" s="2">
        <f>'Moving Avg'!H1009</f>
        <v>6.0184800000000038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  <c r="M1009" s="8">
        <f t="shared" si="150"/>
        <v>0</v>
      </c>
      <c r="N1009" s="8">
        <f t="shared" si="151"/>
        <v>100</v>
      </c>
      <c r="O1009" s="8">
        <f t="shared" si="152"/>
        <v>50</v>
      </c>
      <c r="P1009" s="8">
        <f t="shared" si="153"/>
        <v>100</v>
      </c>
      <c r="Q1009" s="9">
        <f t="shared" si="154"/>
        <v>57.5</v>
      </c>
      <c r="R1009" s="9">
        <f t="shared" si="155"/>
        <v>62.5</v>
      </c>
      <c r="S1009" s="9">
        <f t="shared" si="156"/>
        <v>72.5</v>
      </c>
      <c r="T1009" s="9">
        <f t="shared" si="157"/>
        <v>62.5</v>
      </c>
      <c r="U1009" s="8">
        <f t="shared" si="158"/>
        <v>64.166666666666671</v>
      </c>
      <c r="V1009" s="8">
        <f t="shared" si="159"/>
        <v>63.75</v>
      </c>
    </row>
    <row r="1010" spans="1:22" ht="13.5" x14ac:dyDescent="0.25">
      <c r="A1010" s="3">
        <f>RSI!A1010</f>
        <v>43476</v>
      </c>
      <c r="B1010" s="2">
        <f>RSI!B1010</f>
        <v>6.7302999999999997</v>
      </c>
      <c r="C1010" s="2">
        <f>RSI!I1010</f>
        <v>73.607706657433184</v>
      </c>
      <c r="D1010" s="2">
        <f>MACD!E1010</f>
        <v>-0.34477495960611915</v>
      </c>
      <c r="E1010" s="2">
        <f>MACD!F1010</f>
        <v>-0.20594774605396993</v>
      </c>
      <c r="F1010" s="2">
        <f>'Moving Avg'!D1010</f>
        <v>6.7722600000000002</v>
      </c>
      <c r="G1010" s="2">
        <f>'Moving Avg'!F1010</f>
        <v>6.1360849999999996</v>
      </c>
      <c r="H1010" s="2">
        <f>'Moving Avg'!G1010</f>
        <v>5.9628279999999991</v>
      </c>
      <c r="I1010" s="2">
        <f>'Moving Avg'!H1010</f>
        <v>6.0263285000000026</v>
      </c>
      <c r="J1010" s="6" t="str">
        <f>OBV!F1010</f>
        <v>BULLISH</v>
      </c>
      <c r="K1010" s="6" t="str">
        <f>OBV!G1010</f>
        <v>STRONG</v>
      </c>
      <c r="L1010" s="6" t="str">
        <f>OBV!H1010</f>
        <v>CONFIRMED BULLISH</v>
      </c>
      <c r="M1010" s="8">
        <f t="shared" si="150"/>
        <v>0</v>
      </c>
      <c r="N1010" s="8">
        <f t="shared" si="151"/>
        <v>100</v>
      </c>
      <c r="O1010" s="8">
        <f t="shared" si="152"/>
        <v>50</v>
      </c>
      <c r="P1010" s="8">
        <f t="shared" si="153"/>
        <v>100</v>
      </c>
      <c r="Q1010" s="9">
        <f t="shared" si="154"/>
        <v>57.5</v>
      </c>
      <c r="R1010" s="9">
        <f t="shared" si="155"/>
        <v>62.5</v>
      </c>
      <c r="S1010" s="9">
        <f t="shared" si="156"/>
        <v>72.5</v>
      </c>
      <c r="T1010" s="9">
        <f t="shared" si="157"/>
        <v>62.5</v>
      </c>
      <c r="U1010" s="8">
        <f t="shared" si="158"/>
        <v>64.166666666666671</v>
      </c>
      <c r="V1010" s="8">
        <f t="shared" si="159"/>
        <v>63.75</v>
      </c>
    </row>
    <row r="1011" spans="1:22" ht="13.5" x14ac:dyDescent="0.25">
      <c r="A1011" s="3">
        <f>RSI!A1011</f>
        <v>43480</v>
      </c>
      <c r="B1011" s="2">
        <f>RSI!B1011</f>
        <v>6.6096000000000004</v>
      </c>
      <c r="C1011" s="2">
        <f>RSI!I1011</f>
        <v>66.765637316769016</v>
      </c>
      <c r="D1011" s="2">
        <f>MACD!E1011</f>
        <v>-0.34682859528822618</v>
      </c>
      <c r="E1011" s="2">
        <f>MACD!F1011</f>
        <v>-0.23412391590082118</v>
      </c>
      <c r="F1011" s="2">
        <f>'Moving Avg'!D1011</f>
        <v>6.7875200000000007</v>
      </c>
      <c r="G1011" s="2">
        <f>'Moving Avg'!F1011</f>
        <v>6.1805749999999993</v>
      </c>
      <c r="H1011" s="2">
        <f>'Moving Avg'!G1011</f>
        <v>5.9749039999999987</v>
      </c>
      <c r="I1011" s="2">
        <f>'Moving Avg'!H1011</f>
        <v>6.0326630000000048</v>
      </c>
      <c r="J1011" s="6" t="str">
        <f>OBV!F1011</f>
        <v>BULLISH</v>
      </c>
      <c r="K1011" s="6" t="str">
        <f>OBV!G1011</f>
        <v>NEUTRAL</v>
      </c>
      <c r="L1011" s="6" t="str">
        <f>OBV!H1011</f>
        <v>CONFIRMED BULLISH</v>
      </c>
      <c r="M1011" s="8">
        <f t="shared" si="150"/>
        <v>25</v>
      </c>
      <c r="N1011" s="8">
        <f t="shared" si="151"/>
        <v>100</v>
      </c>
      <c r="O1011" s="8">
        <f t="shared" si="152"/>
        <v>50</v>
      </c>
      <c r="P1011" s="8">
        <f t="shared" si="153"/>
        <v>83.5</v>
      </c>
      <c r="Q1011" s="9">
        <f t="shared" si="154"/>
        <v>63.774999999999999</v>
      </c>
      <c r="R1011" s="9">
        <f t="shared" si="155"/>
        <v>63.375</v>
      </c>
      <c r="S1011" s="9">
        <f t="shared" si="156"/>
        <v>68.825000000000003</v>
      </c>
      <c r="T1011" s="9">
        <f t="shared" si="157"/>
        <v>64.625</v>
      </c>
      <c r="U1011" s="8">
        <f t="shared" si="158"/>
        <v>65.325000000000003</v>
      </c>
      <c r="V1011" s="8">
        <f t="shared" si="159"/>
        <v>65.150000000000006</v>
      </c>
    </row>
    <row r="1012" spans="1:22" ht="13.5" x14ac:dyDescent="0.25">
      <c r="A1012" s="3">
        <f>RSI!A1012</f>
        <v>43481</v>
      </c>
      <c r="B1012" s="2">
        <f>RSI!B1012</f>
        <v>6.7366999999999999</v>
      </c>
      <c r="C1012" s="2">
        <f>RSI!I1012</f>
        <v>69.934844307800063</v>
      </c>
      <c r="D1012" s="2">
        <f>MACD!E1012</f>
        <v>-0.34973752814129266</v>
      </c>
      <c r="E1012" s="2">
        <f>MACD!F1012</f>
        <v>-0.25724663834891548</v>
      </c>
      <c r="F1012" s="2">
        <f>'Moving Avg'!D1012</f>
        <v>6.7570199999999998</v>
      </c>
      <c r="G1012" s="2">
        <f>'Moving Avg'!F1012</f>
        <v>6.23142</v>
      </c>
      <c r="H1012" s="2">
        <f>'Moving Avg'!G1012</f>
        <v>5.9893960000000002</v>
      </c>
      <c r="I1012" s="2">
        <f>'Moving Avg'!H1012</f>
        <v>6.0389650000000037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100</v>
      </c>
      <c r="O1012" s="8">
        <f t="shared" si="152"/>
        <v>50</v>
      </c>
      <c r="P1012" s="8">
        <f t="shared" si="153"/>
        <v>16.5</v>
      </c>
      <c r="Q1012" s="9">
        <f t="shared" si="154"/>
        <v>53.725000000000001</v>
      </c>
      <c r="R1012" s="9">
        <f t="shared" si="155"/>
        <v>46.625</v>
      </c>
      <c r="S1012" s="9">
        <f t="shared" si="156"/>
        <v>38.674999999999997</v>
      </c>
      <c r="T1012" s="9">
        <f t="shared" si="157"/>
        <v>47.875</v>
      </c>
      <c r="U1012" s="8">
        <f t="shared" si="158"/>
        <v>46.341666666666661</v>
      </c>
      <c r="V1012" s="8">
        <f t="shared" si="159"/>
        <v>46.724999999999994</v>
      </c>
    </row>
    <row r="1013" spans="1:22" ht="13.5" x14ac:dyDescent="0.25">
      <c r="A1013" s="3">
        <f>RSI!A1013</f>
        <v>43482</v>
      </c>
      <c r="B1013" s="2">
        <f>RSI!B1013</f>
        <v>6.8638000000000003</v>
      </c>
      <c r="C1013" s="2">
        <f>RSI!I1013</f>
        <v>72.734831937861586</v>
      </c>
      <c r="D1013" s="2">
        <f>MACD!E1013</f>
        <v>-0.36859680569692799</v>
      </c>
      <c r="E1013" s="2">
        <f>MACD!F1013</f>
        <v>-0.27951667181851803</v>
      </c>
      <c r="F1013" s="2">
        <f>'Moving Avg'!D1013</f>
        <v>6.7519399999999994</v>
      </c>
      <c r="G1013" s="2">
        <f>'Moving Avg'!F1013</f>
        <v>6.2800399999999996</v>
      </c>
      <c r="H1013" s="2">
        <f>'Moving Avg'!G1013</f>
        <v>6.0052859999999999</v>
      </c>
      <c r="I1013" s="2">
        <f>'Moving Avg'!H1013</f>
        <v>6.0463275000000047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  <c r="M1013" s="8">
        <f t="shared" si="150"/>
        <v>0</v>
      </c>
      <c r="N1013" s="8">
        <f t="shared" si="151"/>
        <v>100</v>
      </c>
      <c r="O1013" s="8">
        <f t="shared" si="152"/>
        <v>50</v>
      </c>
      <c r="P1013" s="8">
        <f t="shared" si="153"/>
        <v>66.5</v>
      </c>
      <c r="Q1013" s="9">
        <f t="shared" si="154"/>
        <v>52.475000000000001</v>
      </c>
      <c r="R1013" s="9">
        <f t="shared" si="155"/>
        <v>54.125</v>
      </c>
      <c r="S1013" s="9">
        <f t="shared" si="156"/>
        <v>57.424999999999997</v>
      </c>
      <c r="T1013" s="9">
        <f t="shared" si="157"/>
        <v>54.125</v>
      </c>
      <c r="U1013" s="8">
        <f t="shared" si="158"/>
        <v>54.67499999999999</v>
      </c>
      <c r="V1013" s="8">
        <f t="shared" si="159"/>
        <v>54.537499999999994</v>
      </c>
    </row>
    <row r="1014" spans="1:22" ht="13.5" x14ac:dyDescent="0.25">
      <c r="A1014" s="3">
        <f>RSI!A1014</f>
        <v>43483</v>
      </c>
      <c r="B1014" s="2">
        <f>RSI!B1014</f>
        <v>7.1497999999999999</v>
      </c>
      <c r="C1014" s="2">
        <f>RSI!I1014</f>
        <v>77.755112938390013</v>
      </c>
      <c r="D1014" s="2">
        <f>MACD!E1014</f>
        <v>-0.41227690286220398</v>
      </c>
      <c r="E1014" s="2">
        <f>MACD!F1014</f>
        <v>-0.30606871802725522</v>
      </c>
      <c r="F1014" s="2">
        <f>'Moving Avg'!D1014</f>
        <v>6.8180400000000008</v>
      </c>
      <c r="G1014" s="2">
        <f>'Moving Avg'!F1014</f>
        <v>6.34328</v>
      </c>
      <c r="H1014" s="2">
        <f>'Moving Avg'!G1014</f>
        <v>6.0288020000000007</v>
      </c>
      <c r="I1014" s="2">
        <f>'Moving Avg'!H1014</f>
        <v>6.0552720000000031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  <c r="M1014" s="8">
        <f t="shared" si="150"/>
        <v>0</v>
      </c>
      <c r="N1014" s="8">
        <f t="shared" si="151"/>
        <v>100</v>
      </c>
      <c r="O1014" s="8">
        <f t="shared" si="152"/>
        <v>50</v>
      </c>
      <c r="P1014" s="8">
        <f t="shared" si="153"/>
        <v>83.5</v>
      </c>
      <c r="Q1014" s="9">
        <f t="shared" si="154"/>
        <v>55.024999999999999</v>
      </c>
      <c r="R1014" s="9">
        <f t="shared" si="155"/>
        <v>58.375</v>
      </c>
      <c r="S1014" s="9">
        <f t="shared" si="156"/>
        <v>65.075000000000003</v>
      </c>
      <c r="T1014" s="9">
        <f t="shared" si="157"/>
        <v>58.375</v>
      </c>
      <c r="U1014" s="8">
        <f t="shared" si="158"/>
        <v>59.491666666666674</v>
      </c>
      <c r="V1014" s="8">
        <f t="shared" si="159"/>
        <v>59.212500000000006</v>
      </c>
    </row>
    <row r="1015" spans="1:22" ht="13.5" x14ac:dyDescent="0.25">
      <c r="A1015" s="3">
        <f>RSI!A1015</f>
        <v>43486</v>
      </c>
      <c r="B1015" s="2">
        <f>RSI!B1015</f>
        <v>7.4039999999999999</v>
      </c>
      <c r="C1015" s="2">
        <f>RSI!I1015</f>
        <v>81.088201648729836</v>
      </c>
      <c r="D1015" s="2">
        <f>MACD!E1015</f>
        <v>-0.4564578689847183</v>
      </c>
      <c r="E1015" s="2">
        <f>MACD!F1015</f>
        <v>-0.33614654821874784</v>
      </c>
      <c r="F1015" s="2">
        <f>'Moving Avg'!D1015</f>
        <v>6.9527799999999997</v>
      </c>
      <c r="G1015" s="2">
        <f>'Moving Avg'!F1015</f>
        <v>6.4166849999999993</v>
      </c>
      <c r="H1015" s="2">
        <f>'Moving Avg'!G1015</f>
        <v>6.0599440000000007</v>
      </c>
      <c r="I1015" s="2">
        <f>'Moving Avg'!H1015</f>
        <v>6.0658820000000038</v>
      </c>
      <c r="J1015" s="6" t="str">
        <f>OBV!F1015</f>
        <v>BULLISH</v>
      </c>
      <c r="K1015" s="6" t="str">
        <f>OBV!G1015</f>
        <v>STRONG</v>
      </c>
      <c r="L1015" s="6" t="str">
        <f>OBV!H1015</f>
        <v>CONFIRMED BULLISH</v>
      </c>
      <c r="M1015" s="8">
        <f t="shared" si="150"/>
        <v>0</v>
      </c>
      <c r="N1015" s="8">
        <f t="shared" si="151"/>
        <v>100</v>
      </c>
      <c r="O1015" s="8">
        <f t="shared" si="152"/>
        <v>50</v>
      </c>
      <c r="P1015" s="8">
        <f t="shared" si="153"/>
        <v>100</v>
      </c>
      <c r="Q1015" s="9">
        <f t="shared" si="154"/>
        <v>57.5</v>
      </c>
      <c r="R1015" s="9">
        <f t="shared" si="155"/>
        <v>62.5</v>
      </c>
      <c r="S1015" s="9">
        <f t="shared" si="156"/>
        <v>72.5</v>
      </c>
      <c r="T1015" s="9">
        <f t="shared" si="157"/>
        <v>62.5</v>
      </c>
      <c r="U1015" s="8">
        <f t="shared" si="158"/>
        <v>64.166666666666671</v>
      </c>
      <c r="V1015" s="8">
        <f t="shared" si="159"/>
        <v>63.75</v>
      </c>
    </row>
    <row r="1016" spans="1:22" ht="13.5" x14ac:dyDescent="0.25">
      <c r="A1016" s="3">
        <f>RSI!A1016</f>
        <v>43487</v>
      </c>
      <c r="B1016" s="2">
        <f>RSI!B1016</f>
        <v>7.1814999999999998</v>
      </c>
      <c r="C1016" s="2">
        <f>RSI!I1016</f>
        <v>71.052754283590573</v>
      </c>
      <c r="D1016" s="2">
        <f>MACD!E1016</f>
        <v>-0.42680469008942623</v>
      </c>
      <c r="E1016" s="2">
        <f>MACD!F1016</f>
        <v>-0.35427817659288352</v>
      </c>
      <c r="F1016" s="2">
        <f>'Moving Avg'!D1016</f>
        <v>7.0671599999999994</v>
      </c>
      <c r="G1016" s="2">
        <f>'Moving Avg'!F1016</f>
        <v>6.4808699999999986</v>
      </c>
      <c r="H1016" s="2">
        <f>'Moving Avg'!G1016</f>
        <v>6.0847300000000022</v>
      </c>
      <c r="I1016" s="2">
        <f>'Moving Avg'!H1016</f>
        <v>6.0751365000000028</v>
      </c>
      <c r="J1016" s="6" t="str">
        <f>OBV!F1016</f>
        <v>BULLISH</v>
      </c>
      <c r="K1016" s="6" t="str">
        <f>OBV!G1016</f>
        <v>STRONG</v>
      </c>
      <c r="L1016" s="6" t="str">
        <f>OBV!H1016</f>
        <v>CONFIRMED BULLISH</v>
      </c>
      <c r="M1016" s="8">
        <f t="shared" si="150"/>
        <v>0</v>
      </c>
      <c r="N1016" s="8">
        <f t="shared" si="151"/>
        <v>100</v>
      </c>
      <c r="O1016" s="8">
        <f t="shared" si="152"/>
        <v>50</v>
      </c>
      <c r="P1016" s="8">
        <f t="shared" si="153"/>
        <v>100</v>
      </c>
      <c r="Q1016" s="9">
        <f t="shared" si="154"/>
        <v>57.5</v>
      </c>
      <c r="R1016" s="9">
        <f t="shared" si="155"/>
        <v>62.5</v>
      </c>
      <c r="S1016" s="9">
        <f t="shared" si="156"/>
        <v>72.5</v>
      </c>
      <c r="T1016" s="9">
        <f t="shared" si="157"/>
        <v>62.5</v>
      </c>
      <c r="U1016" s="8">
        <f t="shared" si="158"/>
        <v>64.166666666666671</v>
      </c>
      <c r="V1016" s="8">
        <f t="shared" si="159"/>
        <v>63.75</v>
      </c>
    </row>
    <row r="1017" spans="1:22" ht="13.5" x14ac:dyDescent="0.25">
      <c r="A1017" s="3">
        <f>RSI!A1017</f>
        <v>43488</v>
      </c>
      <c r="B1017" s="2">
        <f>RSI!B1017</f>
        <v>7.2958999999999996</v>
      </c>
      <c r="C1017" s="2">
        <f>RSI!I1017</f>
        <v>72.909197345513462</v>
      </c>
      <c r="D1017" s="2">
        <f>MACD!E1017</f>
        <v>-0.35981539391688155</v>
      </c>
      <c r="E1017" s="2">
        <f>MACD!F1017</f>
        <v>-0.35538562005768315</v>
      </c>
      <c r="F1017" s="2">
        <f>'Moving Avg'!D1017</f>
        <v>7.1789999999999994</v>
      </c>
      <c r="G1017" s="2">
        <f>'Moving Avg'!F1017</f>
        <v>6.556495</v>
      </c>
      <c r="H1017" s="2">
        <f>'Moving Avg'!G1017</f>
        <v>6.111930000000001</v>
      </c>
      <c r="I1017" s="2">
        <f>'Moving Avg'!H1017</f>
        <v>6.0852060000000039</v>
      </c>
      <c r="J1017" s="6" t="str">
        <f>OBV!F1017</f>
        <v>BULLISH</v>
      </c>
      <c r="K1017" s="6" t="str">
        <f>OBV!G1017</f>
        <v>STRONG</v>
      </c>
      <c r="L1017" s="6" t="str">
        <f>OBV!H1017</f>
        <v>CONFIRMED BULLISH</v>
      </c>
      <c r="M1017" s="8">
        <f t="shared" si="150"/>
        <v>0</v>
      </c>
      <c r="N1017" s="8">
        <f t="shared" si="151"/>
        <v>45</v>
      </c>
      <c r="O1017" s="8">
        <f t="shared" si="152"/>
        <v>50</v>
      </c>
      <c r="P1017" s="8">
        <f t="shared" si="153"/>
        <v>100</v>
      </c>
      <c r="Q1017" s="9">
        <f t="shared" si="154"/>
        <v>38.25</v>
      </c>
      <c r="R1017" s="9">
        <f t="shared" si="155"/>
        <v>51.5</v>
      </c>
      <c r="S1017" s="9">
        <f t="shared" si="156"/>
        <v>64.25</v>
      </c>
      <c r="T1017" s="9">
        <f t="shared" si="157"/>
        <v>48.75</v>
      </c>
      <c r="U1017" s="8">
        <f t="shared" si="158"/>
        <v>51.333333333333336</v>
      </c>
      <c r="V1017" s="8">
        <f t="shared" si="159"/>
        <v>50.6875</v>
      </c>
    </row>
    <row r="1018" spans="1:22" ht="13.5" x14ac:dyDescent="0.25">
      <c r="A1018" s="3">
        <f>RSI!A1018</f>
        <v>43489</v>
      </c>
      <c r="B1018" s="2">
        <f>RSI!B1018</f>
        <v>7.3594999999999997</v>
      </c>
      <c r="C1018" s="2">
        <f>RSI!I1018</f>
        <v>73.910923175285603</v>
      </c>
      <c r="D1018" s="2">
        <f>MACD!E1018</f>
        <v>-0.31257631122993779</v>
      </c>
      <c r="E1018" s="2">
        <f>MACD!F1018</f>
        <v>-0.34682375829213413</v>
      </c>
      <c r="F1018" s="2">
        <f>'Moving Avg'!D1018</f>
        <v>7.2781399999999987</v>
      </c>
      <c r="G1018" s="2">
        <f>'Moving Avg'!F1018</f>
        <v>6.6333950000000002</v>
      </c>
      <c r="H1018" s="2">
        <f>'Moving Avg'!G1018</f>
        <v>6.1421820000000018</v>
      </c>
      <c r="I1018" s="2">
        <f>'Moving Avg'!H1018</f>
        <v>6.094804500000004</v>
      </c>
      <c r="J1018" s="6" t="str">
        <f>OBV!F1018</f>
        <v>BULLISH</v>
      </c>
      <c r="K1018" s="6" t="str">
        <f>OBV!G1018</f>
        <v>STRONG</v>
      </c>
      <c r="L1018" s="6" t="str">
        <f>OBV!H1018</f>
        <v>CONFIRMED BULLISH</v>
      </c>
      <c r="M1018" s="8">
        <f t="shared" si="150"/>
        <v>0</v>
      </c>
      <c r="N1018" s="8">
        <f t="shared" si="151"/>
        <v>0</v>
      </c>
      <c r="O1018" s="8">
        <f t="shared" si="152"/>
        <v>50</v>
      </c>
      <c r="P1018" s="8">
        <f t="shared" si="153"/>
        <v>100</v>
      </c>
      <c r="Q1018" s="9">
        <f t="shared" si="154"/>
        <v>22.5</v>
      </c>
      <c r="R1018" s="9">
        <f t="shared" si="155"/>
        <v>42.5</v>
      </c>
      <c r="S1018" s="9">
        <f t="shared" si="156"/>
        <v>57.5</v>
      </c>
      <c r="T1018" s="9">
        <f t="shared" si="157"/>
        <v>37.5</v>
      </c>
      <c r="U1018" s="8">
        <f t="shared" si="158"/>
        <v>40.833333333333336</v>
      </c>
      <c r="V1018" s="8">
        <f t="shared" si="159"/>
        <v>40</v>
      </c>
    </row>
    <row r="1019" spans="1:22" ht="13.5" x14ac:dyDescent="0.25">
      <c r="A1019" s="3">
        <f>RSI!A1019</f>
        <v>43490</v>
      </c>
      <c r="B1019" s="2">
        <f>RSI!B1019</f>
        <v>7.2450999999999999</v>
      </c>
      <c r="C1019" s="2">
        <f>RSI!I1019</f>
        <v>68.970714256350632</v>
      </c>
      <c r="D1019" s="2">
        <f>MACD!E1019</f>
        <v>-0.27964282694552445</v>
      </c>
      <c r="E1019" s="2">
        <f>MACD!F1019</f>
        <v>-0.33338757202281222</v>
      </c>
      <c r="F1019" s="2">
        <f>'Moving Avg'!D1019</f>
        <v>7.2971999999999992</v>
      </c>
      <c r="G1019" s="2">
        <f>'Moving Avg'!F1019</f>
        <v>6.70235</v>
      </c>
      <c r="H1019" s="2">
        <f>'Moving Avg'!G1019</f>
        <v>6.1710360000000026</v>
      </c>
      <c r="I1019" s="2">
        <f>'Moving Avg'!H1019</f>
        <v>6.1042860000000045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83.5</v>
      </c>
      <c r="Q1019" s="9">
        <f t="shared" si="154"/>
        <v>28.774999999999999</v>
      </c>
      <c r="R1019" s="9">
        <f t="shared" si="155"/>
        <v>43.375</v>
      </c>
      <c r="S1019" s="9">
        <f t="shared" si="156"/>
        <v>53.825000000000003</v>
      </c>
      <c r="T1019" s="9">
        <f t="shared" si="157"/>
        <v>39.625</v>
      </c>
      <c r="U1019" s="8">
        <f t="shared" si="158"/>
        <v>41.991666666666667</v>
      </c>
      <c r="V1019" s="8">
        <f t="shared" si="159"/>
        <v>41.400000000000006</v>
      </c>
    </row>
    <row r="1020" spans="1:22" ht="13.5" x14ac:dyDescent="0.25">
      <c r="A1020" s="3">
        <f>RSI!A1020</f>
        <v>43493</v>
      </c>
      <c r="B1020" s="2">
        <f>RSI!B1020</f>
        <v>7.3086000000000002</v>
      </c>
      <c r="C1020" s="2">
        <f>RSI!I1020</f>
        <v>70.162851849925687</v>
      </c>
      <c r="D1020" s="2">
        <f>MACD!E1020</f>
        <v>-0.27390185974895509</v>
      </c>
      <c r="E1020" s="2">
        <f>MACD!F1020</f>
        <v>-0.3214904295680408</v>
      </c>
      <c r="F1020" s="2">
        <f>'Moving Avg'!D1020</f>
        <v>7.2781199999999995</v>
      </c>
      <c r="G1020" s="2">
        <f>'Moving Avg'!F1020</f>
        <v>6.7722550000000012</v>
      </c>
      <c r="H1020" s="2">
        <f>'Moving Avg'!G1020</f>
        <v>6.2011600000000024</v>
      </c>
      <c r="I1020" s="2">
        <f>'Moving Avg'!H1020</f>
        <v>6.1143885000000049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  <c r="M1020" s="8">
        <f t="shared" si="150"/>
        <v>0</v>
      </c>
      <c r="N1020" s="8">
        <f t="shared" si="151"/>
        <v>0</v>
      </c>
      <c r="O1020" s="8">
        <f t="shared" si="152"/>
        <v>50</v>
      </c>
      <c r="P1020" s="8">
        <f t="shared" si="153"/>
        <v>66.5</v>
      </c>
      <c r="Q1020" s="9">
        <f t="shared" si="154"/>
        <v>17.475000000000001</v>
      </c>
      <c r="R1020" s="9">
        <f t="shared" si="155"/>
        <v>34.125</v>
      </c>
      <c r="S1020" s="9">
        <f t="shared" si="156"/>
        <v>42.424999999999997</v>
      </c>
      <c r="T1020" s="9">
        <f t="shared" si="157"/>
        <v>29.125</v>
      </c>
      <c r="U1020" s="8">
        <f t="shared" si="158"/>
        <v>31.341666666666669</v>
      </c>
      <c r="V1020" s="8">
        <f t="shared" si="159"/>
        <v>30.787500000000001</v>
      </c>
    </row>
    <row r="1021" spans="1:22" ht="13.5" x14ac:dyDescent="0.25">
      <c r="A1021" s="3">
        <f>RSI!A1021</f>
        <v>43494</v>
      </c>
      <c r="B1021" s="2">
        <f>RSI!B1021</f>
        <v>7.2450999999999999</v>
      </c>
      <c r="C1021" s="2">
        <f>RSI!I1021</f>
        <v>67.375194934999769</v>
      </c>
      <c r="D1021" s="2">
        <f>MACD!E1021</f>
        <v>-0.2867384027174662</v>
      </c>
      <c r="E1021" s="2">
        <f>MACD!F1021</f>
        <v>-0.31454002419792593</v>
      </c>
      <c r="F1021" s="2">
        <f>'Moving Avg'!D1021</f>
        <v>7.2908400000000002</v>
      </c>
      <c r="G1021" s="2">
        <f>'Moving Avg'!F1021</f>
        <v>6.8329499999999994</v>
      </c>
      <c r="H1021" s="2">
        <f>'Moving Avg'!G1021</f>
        <v>6.2297600000000015</v>
      </c>
      <c r="I1021" s="2">
        <f>'Moving Avg'!H1021</f>
        <v>6.1239310000000042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50</v>
      </c>
      <c r="P1021" s="8">
        <f t="shared" si="153"/>
        <v>83.5</v>
      </c>
      <c r="Q1021" s="9">
        <f t="shared" si="154"/>
        <v>28.774999999999999</v>
      </c>
      <c r="R1021" s="9">
        <f t="shared" si="155"/>
        <v>43.375</v>
      </c>
      <c r="S1021" s="9">
        <f t="shared" si="156"/>
        <v>53.825000000000003</v>
      </c>
      <c r="T1021" s="9">
        <f t="shared" si="157"/>
        <v>39.625</v>
      </c>
      <c r="U1021" s="8">
        <f t="shared" si="158"/>
        <v>41.991666666666667</v>
      </c>
      <c r="V1021" s="8">
        <f t="shared" si="159"/>
        <v>41.400000000000006</v>
      </c>
    </row>
    <row r="1022" spans="1:22" ht="13.5" x14ac:dyDescent="0.25">
      <c r="A1022" s="3">
        <f>RSI!A1022</f>
        <v>43495</v>
      </c>
      <c r="B1022" s="2">
        <f>RSI!B1022</f>
        <v>7.1814999999999998</v>
      </c>
      <c r="C1022" s="2">
        <f>RSI!I1022</f>
        <v>64.606492227831254</v>
      </c>
      <c r="D1022" s="2">
        <f>MACD!E1022</f>
        <v>-0.27650505714900664</v>
      </c>
      <c r="E1022" s="2">
        <f>MACD!F1022</f>
        <v>-0.30693303078814205</v>
      </c>
      <c r="F1022" s="2">
        <f>'Moving Avg'!D1022</f>
        <v>7.2679599999999995</v>
      </c>
      <c r="G1022" s="2">
        <f>'Moving Avg'!F1022</f>
        <v>6.8869699999999998</v>
      </c>
      <c r="H1022" s="2">
        <f>'Moving Avg'!G1022</f>
        <v>6.2570880000000013</v>
      </c>
      <c r="I1022" s="2">
        <f>'Moving Avg'!H1022</f>
        <v>6.1339140000000043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0</v>
      </c>
      <c r="O1022" s="8">
        <f t="shared" si="152"/>
        <v>50</v>
      </c>
      <c r="P1022" s="8">
        <f t="shared" si="153"/>
        <v>16.5</v>
      </c>
      <c r="Q1022" s="9">
        <f t="shared" si="154"/>
        <v>18.725000000000001</v>
      </c>
      <c r="R1022" s="9">
        <f t="shared" si="155"/>
        <v>26.625</v>
      </c>
      <c r="S1022" s="9">
        <f t="shared" si="156"/>
        <v>23.675000000000001</v>
      </c>
      <c r="T1022" s="9">
        <f t="shared" si="157"/>
        <v>22.875</v>
      </c>
      <c r="U1022" s="8">
        <f t="shared" si="158"/>
        <v>23.008333333333336</v>
      </c>
      <c r="V1022" s="8">
        <f t="shared" si="159"/>
        <v>22.975000000000001</v>
      </c>
    </row>
    <row r="1023" spans="1:22" ht="13.5" x14ac:dyDescent="0.25">
      <c r="A1023" s="3">
        <f>RSI!A1023</f>
        <v>43496</v>
      </c>
      <c r="B1023" s="2">
        <f>RSI!B1023</f>
        <v>7.2196999999999996</v>
      </c>
      <c r="C1023" s="2">
        <f>RSI!I1023</f>
        <v>65.522918881639029</v>
      </c>
      <c r="D1023" s="2">
        <f>MACD!E1023</f>
        <v>-0.2536811532745844</v>
      </c>
      <c r="E1023" s="2">
        <f>MACD!F1023</f>
        <v>-0.29628265528543052</v>
      </c>
      <c r="F1023" s="2">
        <f>'Moving Avg'!D1023</f>
        <v>7.24</v>
      </c>
      <c r="G1023" s="2">
        <f>'Moving Avg'!F1023</f>
        <v>6.944169999999998</v>
      </c>
      <c r="H1023" s="2">
        <f>'Moving Avg'!G1023</f>
        <v>6.2854340000000022</v>
      </c>
      <c r="I1023" s="2">
        <f>'Moving Avg'!H1023</f>
        <v>6.144422000000004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  <c r="M1023" s="8">
        <f t="shared" si="150"/>
        <v>25</v>
      </c>
      <c r="N1023" s="8">
        <f t="shared" si="151"/>
        <v>0</v>
      </c>
      <c r="O1023" s="8">
        <f t="shared" si="152"/>
        <v>50</v>
      </c>
      <c r="P1023" s="8">
        <f t="shared" si="153"/>
        <v>16.5</v>
      </c>
      <c r="Q1023" s="9">
        <f t="shared" si="154"/>
        <v>18.725000000000001</v>
      </c>
      <c r="R1023" s="9">
        <f t="shared" si="155"/>
        <v>26.625</v>
      </c>
      <c r="S1023" s="9">
        <f t="shared" si="156"/>
        <v>23.675000000000001</v>
      </c>
      <c r="T1023" s="9">
        <f t="shared" si="157"/>
        <v>22.875</v>
      </c>
      <c r="U1023" s="8">
        <f t="shared" si="158"/>
        <v>23.008333333333336</v>
      </c>
      <c r="V1023" s="8">
        <f t="shared" si="159"/>
        <v>22.975000000000001</v>
      </c>
    </row>
    <row r="1024" spans="1:22" ht="13.5" x14ac:dyDescent="0.25">
      <c r="A1024" s="3">
        <f>RSI!A1024</f>
        <v>43497</v>
      </c>
      <c r="B1024" s="2">
        <f>RSI!B1024</f>
        <v>7.0861999999999998</v>
      </c>
      <c r="C1024" s="2">
        <f>RSI!I1024</f>
        <v>59.704759126720276</v>
      </c>
      <c r="D1024" s="2">
        <f>MACD!E1024</f>
        <v>-0.18307517555787634</v>
      </c>
      <c r="E1024" s="2">
        <f>MACD!F1024</f>
        <v>-0.27364115933991973</v>
      </c>
      <c r="F1024" s="2">
        <f>'Moving Avg'!D1024</f>
        <v>7.2082199999999998</v>
      </c>
      <c r="G1024" s="2">
        <f>'Moving Avg'!F1024</f>
        <v>6.9956499999999977</v>
      </c>
      <c r="H1024" s="2">
        <f>'Moving Avg'!G1024</f>
        <v>6.311110000000002</v>
      </c>
      <c r="I1024" s="2">
        <f>'Moving Avg'!H1024</f>
        <v>6.1537770000000034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  <c r="M1024" s="8">
        <f t="shared" si="150"/>
        <v>25</v>
      </c>
      <c r="N1024" s="8">
        <f t="shared" si="151"/>
        <v>0</v>
      </c>
      <c r="O1024" s="8">
        <f t="shared" si="152"/>
        <v>50</v>
      </c>
      <c r="P1024" s="8">
        <f t="shared" si="153"/>
        <v>16.5</v>
      </c>
      <c r="Q1024" s="9">
        <f t="shared" si="154"/>
        <v>18.725000000000001</v>
      </c>
      <c r="R1024" s="9">
        <f t="shared" si="155"/>
        <v>26.625</v>
      </c>
      <c r="S1024" s="9">
        <f t="shared" si="156"/>
        <v>23.675000000000001</v>
      </c>
      <c r="T1024" s="9">
        <f t="shared" si="157"/>
        <v>22.875</v>
      </c>
      <c r="U1024" s="8">
        <f t="shared" si="158"/>
        <v>23.008333333333336</v>
      </c>
      <c r="V1024" s="8">
        <f t="shared" si="159"/>
        <v>22.975000000000001</v>
      </c>
    </row>
    <row r="1025" spans="1:22" ht="13.5" x14ac:dyDescent="0.25">
      <c r="A1025" s="3">
        <f>RSI!A1025</f>
        <v>43500</v>
      </c>
      <c r="B1025" s="2">
        <f>RSI!B1025</f>
        <v>7.1052999999999997</v>
      </c>
      <c r="C1025" s="2">
        <f>RSI!I1025</f>
        <v>60.248612075505392</v>
      </c>
      <c r="D1025" s="2">
        <f>MACD!E1025</f>
        <v>-8.7253111243557946E-2</v>
      </c>
      <c r="E1025" s="2">
        <f>MACD!F1025</f>
        <v>-0.23636354972064738</v>
      </c>
      <c r="F1025" s="2">
        <f>'Moving Avg'!D1025</f>
        <v>7.1675599999999999</v>
      </c>
      <c r="G1025" s="2">
        <f>'Moving Avg'!F1025</f>
        <v>7.0426799999999989</v>
      </c>
      <c r="H1025" s="2">
        <f>'Moving Avg'!G1025</f>
        <v>6.334880000000001</v>
      </c>
      <c r="I1025" s="2">
        <f>'Moving Avg'!H1025</f>
        <v>6.1622255000000026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0"/>
        <v>25</v>
      </c>
      <c r="N1025" s="8">
        <f t="shared" si="151"/>
        <v>0</v>
      </c>
      <c r="O1025" s="8">
        <f t="shared" si="152"/>
        <v>50</v>
      </c>
      <c r="P1025" s="8">
        <f t="shared" si="153"/>
        <v>16.5</v>
      </c>
      <c r="Q1025" s="9">
        <f t="shared" si="154"/>
        <v>18.725000000000001</v>
      </c>
      <c r="R1025" s="9">
        <f t="shared" si="155"/>
        <v>26.625</v>
      </c>
      <c r="S1025" s="9">
        <f t="shared" si="156"/>
        <v>23.675000000000001</v>
      </c>
      <c r="T1025" s="9">
        <f t="shared" si="157"/>
        <v>22.875</v>
      </c>
      <c r="U1025" s="8">
        <f t="shared" si="158"/>
        <v>23.008333333333336</v>
      </c>
      <c r="V1025" s="8">
        <f t="shared" si="159"/>
        <v>22.975000000000001</v>
      </c>
    </row>
    <row r="1026" spans="1:22" ht="13.5" x14ac:dyDescent="0.25">
      <c r="A1026" s="3">
        <f>RSI!A1026</f>
        <v>43501</v>
      </c>
      <c r="B1026" s="2">
        <f>RSI!B1026</f>
        <v>7.0861999999999998</v>
      </c>
      <c r="C1026" s="2">
        <f>RSI!I1026</f>
        <v>59.385449772929988</v>
      </c>
      <c r="D1026" s="2">
        <f>MACD!E1026</f>
        <v>-4.0596472692525865E-2</v>
      </c>
      <c r="E1026" s="2">
        <f>MACD!F1026</f>
        <v>-0.1972101343150231</v>
      </c>
      <c r="F1026" s="2">
        <f>'Moving Avg'!D1026</f>
        <v>7.1357799999999996</v>
      </c>
      <c r="G1026" s="2">
        <f>'Moving Avg'!F1026</f>
        <v>7.0703249999999986</v>
      </c>
      <c r="H1026" s="2">
        <f>'Moving Avg'!G1026</f>
        <v>6.3591580000000008</v>
      </c>
      <c r="I1026" s="2">
        <f>'Moving Avg'!H1026</f>
        <v>6.1711555000000029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18.725000000000001</v>
      </c>
      <c r="R1026" s="9">
        <f t="shared" si="155"/>
        <v>26.625</v>
      </c>
      <c r="S1026" s="9">
        <f t="shared" si="156"/>
        <v>23.675000000000001</v>
      </c>
      <c r="T1026" s="9">
        <f t="shared" si="157"/>
        <v>22.875</v>
      </c>
      <c r="U1026" s="8">
        <f t="shared" si="158"/>
        <v>23.008333333333336</v>
      </c>
      <c r="V1026" s="8">
        <f t="shared" si="159"/>
        <v>22.975000000000001</v>
      </c>
    </row>
    <row r="1027" spans="1:22" ht="13.5" x14ac:dyDescent="0.25">
      <c r="A1027" s="3">
        <f>RSI!A1027</f>
        <v>43502</v>
      </c>
      <c r="B1027" s="2">
        <f>RSI!B1027</f>
        <v>7.1497999999999999</v>
      </c>
      <c r="C1027" s="2">
        <f>RSI!I1027</f>
        <v>61.370071555190712</v>
      </c>
      <c r="D1027" s="2">
        <f>MACD!E1027</f>
        <v>1.0395440390960964E-2</v>
      </c>
      <c r="E1027" s="2">
        <f>MACD!F1027</f>
        <v>-0.15568901937382632</v>
      </c>
      <c r="F1027" s="2">
        <f>'Moving Avg'!D1027</f>
        <v>7.1294399999999998</v>
      </c>
      <c r="G1027" s="2">
        <f>'Moving Avg'!F1027</f>
        <v>7.0833549999999992</v>
      </c>
      <c r="H1027" s="2">
        <f>'Moving Avg'!G1027</f>
        <v>6.3858520000000007</v>
      </c>
      <c r="I1027" s="2">
        <f>'Moving Avg'!H1027</f>
        <v>6.1801910000000033</v>
      </c>
      <c r="J1027" s="6" t="str">
        <f>OBV!F1027</f>
        <v>BULLISH</v>
      </c>
      <c r="K1027" s="6" t="str">
        <f>OBV!G1027</f>
        <v>NEUTRAL</v>
      </c>
      <c r="L1027" s="6" t="str">
        <f>OBV!H1027</f>
        <v>BULLISH DIVERGENCE</v>
      </c>
      <c r="M1027" s="8">
        <f t="shared" si="160"/>
        <v>25</v>
      </c>
      <c r="N1027" s="8">
        <f t="shared" si="161"/>
        <v>0</v>
      </c>
      <c r="O1027" s="8">
        <f t="shared" si="162"/>
        <v>50</v>
      </c>
      <c r="P1027" s="8">
        <f t="shared" si="163"/>
        <v>66.5</v>
      </c>
      <c r="Q1027" s="9">
        <f t="shared" ref="Q1027:Q1090" si="164">0.35*M1027+N1027*0.35+O1027*0.15+P1027*0.15</f>
        <v>26.225000000000001</v>
      </c>
      <c r="R1027" s="9">
        <f t="shared" ref="R1027:R1090" si="165">M1027*0.2+N1027*0.2+O1027*0.35+P1027*0.25</f>
        <v>39.125</v>
      </c>
      <c r="S1027" s="9">
        <f t="shared" ref="S1027:S1090" si="166">M1027*0.15+N1027*0.15+O1027*0.25+P1027*0.45</f>
        <v>46.174999999999997</v>
      </c>
      <c r="T1027" s="9">
        <f t="shared" ref="T1027:T1090" si="167">0.25*SUM(M1027:P1027)</f>
        <v>35.375</v>
      </c>
      <c r="U1027" s="8">
        <f t="shared" ref="U1027:U1090" si="168">SUM(Q1027:S1027)/3</f>
        <v>37.174999999999997</v>
      </c>
      <c r="V1027" s="8">
        <f t="shared" ref="V1027:V1090" si="169">SUM(Q1027:T1027)/4</f>
        <v>36.724999999999994</v>
      </c>
    </row>
    <row r="1028" spans="1:22" ht="13.5" x14ac:dyDescent="0.25">
      <c r="A1028" s="3">
        <f>RSI!A1028</f>
        <v>43503</v>
      </c>
      <c r="B1028" s="2">
        <f>RSI!B1028</f>
        <v>7.2450999999999999</v>
      </c>
      <c r="C1028" s="2">
        <f>RSI!I1028</f>
        <v>64.193510003113801</v>
      </c>
      <c r="D1028" s="2">
        <f>MACD!E1028</f>
        <v>5.4618216278125686E-2</v>
      </c>
      <c r="E1028" s="2">
        <f>MACD!F1028</f>
        <v>-0.11362757224343592</v>
      </c>
      <c r="F1028" s="2">
        <f>'Moving Avg'!D1028</f>
        <v>7.1345199999999993</v>
      </c>
      <c r="G1028" s="2">
        <f>'Moving Avg'!F1028</f>
        <v>7.1011499999999996</v>
      </c>
      <c r="H1028" s="2">
        <f>'Moving Avg'!G1028</f>
        <v>6.4127980000000013</v>
      </c>
      <c r="I1028" s="2">
        <f>'Moving Avg'!H1028</f>
        <v>6.189187000000004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  <c r="M1028" s="8">
        <f t="shared" si="160"/>
        <v>25</v>
      </c>
      <c r="N1028" s="8">
        <f t="shared" si="161"/>
        <v>0</v>
      </c>
      <c r="O1028" s="8">
        <f t="shared" si="162"/>
        <v>50</v>
      </c>
      <c r="P1028" s="8">
        <f t="shared" si="163"/>
        <v>83.5</v>
      </c>
      <c r="Q1028" s="9">
        <f t="shared" si="164"/>
        <v>28.774999999999999</v>
      </c>
      <c r="R1028" s="9">
        <f t="shared" si="165"/>
        <v>43.375</v>
      </c>
      <c r="S1028" s="9">
        <f t="shared" si="166"/>
        <v>53.825000000000003</v>
      </c>
      <c r="T1028" s="9">
        <f t="shared" si="167"/>
        <v>39.625</v>
      </c>
      <c r="U1028" s="8">
        <f t="shared" si="168"/>
        <v>41.991666666666667</v>
      </c>
      <c r="V1028" s="8">
        <f t="shared" si="169"/>
        <v>41.400000000000006</v>
      </c>
    </row>
    <row r="1029" spans="1:22" ht="13.5" x14ac:dyDescent="0.25">
      <c r="A1029" s="3">
        <f>RSI!A1029</f>
        <v>43504</v>
      </c>
      <c r="B1029" s="2">
        <f>RSI!B1029</f>
        <v>7.3086000000000002</v>
      </c>
      <c r="C1029" s="2">
        <f>RSI!I1029</f>
        <v>65.977865901228583</v>
      </c>
      <c r="D1029" s="2">
        <f>MACD!E1029</f>
        <v>6.7643260448660314E-2</v>
      </c>
      <c r="E1029" s="2">
        <f>MACD!F1029</f>
        <v>-7.737340570501669E-2</v>
      </c>
      <c r="F1029" s="2">
        <f>'Moving Avg'!D1029</f>
        <v>7.1790000000000003</v>
      </c>
      <c r="G1029" s="2">
        <f>'Moving Avg'!F1029</f>
        <v>7.1256150000000007</v>
      </c>
      <c r="H1029" s="2">
        <f>'Moving Avg'!G1029</f>
        <v>6.4419040000000019</v>
      </c>
      <c r="I1029" s="2">
        <f>'Moving Avg'!H1029</f>
        <v>6.1984095000000039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  <c r="M1029" s="8">
        <f t="shared" si="160"/>
        <v>25</v>
      </c>
      <c r="N1029" s="8">
        <f t="shared" si="161"/>
        <v>0</v>
      </c>
      <c r="O1029" s="8">
        <f t="shared" si="162"/>
        <v>50</v>
      </c>
      <c r="P1029" s="8">
        <f t="shared" si="163"/>
        <v>83.5</v>
      </c>
      <c r="Q1029" s="9">
        <f t="shared" si="164"/>
        <v>28.774999999999999</v>
      </c>
      <c r="R1029" s="9">
        <f t="shared" si="165"/>
        <v>43.375</v>
      </c>
      <c r="S1029" s="9">
        <f t="shared" si="166"/>
        <v>53.825000000000003</v>
      </c>
      <c r="T1029" s="9">
        <f t="shared" si="167"/>
        <v>39.625</v>
      </c>
      <c r="U1029" s="8">
        <f t="shared" si="168"/>
        <v>41.991666666666667</v>
      </c>
      <c r="V1029" s="8">
        <f t="shared" si="169"/>
        <v>41.400000000000006</v>
      </c>
    </row>
    <row r="1030" spans="1:22" ht="13.5" x14ac:dyDescent="0.25">
      <c r="A1030" s="3">
        <f>RSI!A1030</f>
        <v>43507</v>
      </c>
      <c r="B1030" s="2">
        <f>RSI!B1030</f>
        <v>7.3022999999999998</v>
      </c>
      <c r="C1030" s="2">
        <f>RSI!I1030</f>
        <v>65.628433417351701</v>
      </c>
      <c r="D1030" s="2">
        <f>MACD!E1030</f>
        <v>8.6589454480292538E-2</v>
      </c>
      <c r="E1030" s="2">
        <f>MACD!F1030</f>
        <v>-4.4580833667954844E-2</v>
      </c>
      <c r="F1030" s="2">
        <f>'Moving Avg'!D1030</f>
        <v>7.2184000000000008</v>
      </c>
      <c r="G1030" s="2">
        <f>'Moving Avg'!F1030</f>
        <v>7.1542150000000007</v>
      </c>
      <c r="H1030" s="2">
        <f>'Moving Avg'!G1030</f>
        <v>6.471394000000001</v>
      </c>
      <c r="I1030" s="2">
        <f>'Moving Avg'!H1030</f>
        <v>6.2077520000000037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  <c r="M1030" s="8">
        <f t="shared" si="160"/>
        <v>25</v>
      </c>
      <c r="N1030" s="8">
        <f t="shared" si="161"/>
        <v>0</v>
      </c>
      <c r="O1030" s="8">
        <f t="shared" si="162"/>
        <v>50</v>
      </c>
      <c r="P1030" s="8">
        <f t="shared" si="163"/>
        <v>83.5</v>
      </c>
      <c r="Q1030" s="9">
        <f t="shared" si="164"/>
        <v>28.774999999999999</v>
      </c>
      <c r="R1030" s="9">
        <f t="shared" si="165"/>
        <v>43.375</v>
      </c>
      <c r="S1030" s="9">
        <f t="shared" si="166"/>
        <v>53.825000000000003</v>
      </c>
      <c r="T1030" s="9">
        <f t="shared" si="167"/>
        <v>39.625</v>
      </c>
      <c r="U1030" s="8">
        <f t="shared" si="168"/>
        <v>41.991666666666667</v>
      </c>
      <c r="V1030" s="8">
        <f t="shared" si="169"/>
        <v>41.400000000000006</v>
      </c>
    </row>
    <row r="1031" spans="1:22" ht="13.5" x14ac:dyDescent="0.25">
      <c r="A1031" s="3">
        <f>RSI!A1031</f>
        <v>43508</v>
      </c>
      <c r="B1031" s="2">
        <f>RSI!B1031</f>
        <v>7.1814999999999998</v>
      </c>
      <c r="C1031" s="2">
        <f>RSI!I1031</f>
        <v>59.158588335155557</v>
      </c>
      <c r="D1031" s="2">
        <f>MACD!E1031</f>
        <v>9.9697276533789569E-2</v>
      </c>
      <c r="E1031" s="2">
        <f>MACD!F1031</f>
        <v>-1.572521162760596E-2</v>
      </c>
      <c r="F1031" s="2">
        <f>'Moving Avg'!D1031</f>
        <v>7.2374599999999987</v>
      </c>
      <c r="G1031" s="2">
        <f>'Moving Avg'!F1031</f>
        <v>7.1828100000000008</v>
      </c>
      <c r="H1031" s="2">
        <f>'Moving Avg'!G1031</f>
        <v>6.4977040000000015</v>
      </c>
      <c r="I1031" s="2">
        <f>'Moving Avg'!H1031</f>
        <v>6.2164905000000035</v>
      </c>
      <c r="J1031" s="6" t="str">
        <f>OBV!F1031</f>
        <v>BULLISH</v>
      </c>
      <c r="K1031" s="6" t="str">
        <f>OBV!G1031</f>
        <v>NEUTRAL</v>
      </c>
      <c r="L1031" s="6" t="str">
        <f>OBV!H1031</f>
        <v>CONFIRMED BULLISH</v>
      </c>
      <c r="M1031" s="8">
        <f t="shared" si="160"/>
        <v>25</v>
      </c>
      <c r="N1031" s="8">
        <f t="shared" si="161"/>
        <v>0</v>
      </c>
      <c r="O1031" s="8">
        <f t="shared" si="162"/>
        <v>50</v>
      </c>
      <c r="P1031" s="8">
        <f t="shared" si="163"/>
        <v>83.5</v>
      </c>
      <c r="Q1031" s="9">
        <f t="shared" si="164"/>
        <v>28.774999999999999</v>
      </c>
      <c r="R1031" s="9">
        <f t="shared" si="165"/>
        <v>43.375</v>
      </c>
      <c r="S1031" s="9">
        <f t="shared" si="166"/>
        <v>53.825000000000003</v>
      </c>
      <c r="T1031" s="9">
        <f t="shared" si="167"/>
        <v>39.625</v>
      </c>
      <c r="U1031" s="8">
        <f t="shared" si="168"/>
        <v>41.991666666666667</v>
      </c>
      <c r="V1031" s="8">
        <f t="shared" si="169"/>
        <v>41.400000000000006</v>
      </c>
    </row>
    <row r="1032" spans="1:22" ht="13.5" x14ac:dyDescent="0.25">
      <c r="A1032" s="3">
        <f>RSI!A1032</f>
        <v>43509</v>
      </c>
      <c r="B1032" s="2">
        <f>RSI!B1032</f>
        <v>7.1497999999999999</v>
      </c>
      <c r="C1032" s="2">
        <f>RSI!I1032</f>
        <v>57.555111266806655</v>
      </c>
      <c r="D1032" s="2">
        <f>MACD!E1032</f>
        <v>0.10211910547560255</v>
      </c>
      <c r="E1032" s="2">
        <f>MACD!F1032</f>
        <v>7.8436517930357413E-3</v>
      </c>
      <c r="F1032" s="2">
        <f>'Moving Avg'!D1032</f>
        <v>7.2374600000000004</v>
      </c>
      <c r="G1032" s="2">
        <f>'Moving Avg'!F1032</f>
        <v>7.2034649999999996</v>
      </c>
      <c r="H1032" s="2">
        <f>'Moving Avg'!G1032</f>
        <v>6.5237620000000014</v>
      </c>
      <c r="I1032" s="2">
        <f>'Moving Avg'!H1032</f>
        <v>6.225161500000004</v>
      </c>
      <c r="J1032" s="6" t="str">
        <f>OBV!F1032</f>
        <v>BULLISH</v>
      </c>
      <c r="K1032" s="6" t="str">
        <f>OBV!G1032</f>
        <v>NEUTRAL</v>
      </c>
      <c r="L1032" s="6" t="str">
        <f>OBV!H1032</f>
        <v>NEUTRAL</v>
      </c>
      <c r="M1032" s="8">
        <f t="shared" si="160"/>
        <v>25</v>
      </c>
      <c r="N1032" s="8">
        <f t="shared" si="161"/>
        <v>0</v>
      </c>
      <c r="O1032" s="8">
        <f t="shared" si="162"/>
        <v>50</v>
      </c>
      <c r="P1032" s="8">
        <f t="shared" si="163"/>
        <v>49.5</v>
      </c>
      <c r="Q1032" s="9">
        <f t="shared" si="164"/>
        <v>23.675000000000001</v>
      </c>
      <c r="R1032" s="9">
        <f t="shared" si="165"/>
        <v>34.875</v>
      </c>
      <c r="S1032" s="9">
        <f t="shared" si="166"/>
        <v>38.525000000000006</v>
      </c>
      <c r="T1032" s="9">
        <f t="shared" si="167"/>
        <v>31.125</v>
      </c>
      <c r="U1032" s="8">
        <f t="shared" si="168"/>
        <v>32.358333333333334</v>
      </c>
      <c r="V1032" s="8">
        <f t="shared" si="169"/>
        <v>32.049999999999997</v>
      </c>
    </row>
    <row r="1033" spans="1:22" ht="13.5" x14ac:dyDescent="0.25">
      <c r="A1033" s="3">
        <f>RSI!A1033</f>
        <v>43510</v>
      </c>
      <c r="B1033" s="2">
        <f>RSI!B1033</f>
        <v>7.1814999999999998</v>
      </c>
      <c r="C1033" s="2">
        <f>RSI!I1033</f>
        <v>58.758925857281682</v>
      </c>
      <c r="D1033" s="2">
        <f>MACD!E1033</f>
        <v>0.10674282780351252</v>
      </c>
      <c r="E1033" s="2">
        <f>MACD!F1033</f>
        <v>2.7623486995131098E-2</v>
      </c>
      <c r="F1033" s="2">
        <f>'Moving Avg'!D1033</f>
        <v>7.2247399999999997</v>
      </c>
      <c r="G1033" s="2">
        <f>'Moving Avg'!F1033</f>
        <v>7.2193500000000004</v>
      </c>
      <c r="H1033" s="2">
        <f>'Moving Avg'!G1033</f>
        <v>6.5503260000000019</v>
      </c>
      <c r="I1033" s="2">
        <f>'Moving Avg'!H1033</f>
        <v>6.233475000000003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0</v>
      </c>
      <c r="O1033" s="8">
        <f t="shared" si="162"/>
        <v>50</v>
      </c>
      <c r="P1033" s="8">
        <f t="shared" si="163"/>
        <v>16.5</v>
      </c>
      <c r="Q1033" s="9">
        <f t="shared" si="164"/>
        <v>18.725000000000001</v>
      </c>
      <c r="R1033" s="9">
        <f t="shared" si="165"/>
        <v>26.625</v>
      </c>
      <c r="S1033" s="9">
        <f t="shared" si="166"/>
        <v>23.675000000000001</v>
      </c>
      <c r="T1033" s="9">
        <f t="shared" si="167"/>
        <v>22.875</v>
      </c>
      <c r="U1033" s="8">
        <f t="shared" si="168"/>
        <v>23.008333333333336</v>
      </c>
      <c r="V1033" s="8">
        <f t="shared" si="169"/>
        <v>22.975000000000001</v>
      </c>
    </row>
    <row r="1034" spans="1:22" ht="13.5" x14ac:dyDescent="0.25">
      <c r="A1034" s="3">
        <f>RSI!A1034</f>
        <v>43511</v>
      </c>
      <c r="B1034" s="2">
        <f>RSI!B1034</f>
        <v>7.1814999999999998</v>
      </c>
      <c r="C1034" s="2">
        <f>RSI!I1034</f>
        <v>58.758925857281682</v>
      </c>
      <c r="D1034" s="2">
        <f>MACD!E1034</f>
        <v>8.9045825891720831E-2</v>
      </c>
      <c r="E1034" s="2">
        <f>MACD!F1034</f>
        <v>3.9907954774449049E-2</v>
      </c>
      <c r="F1034" s="2">
        <f>'Moving Avg'!D1034</f>
        <v>7.1993200000000002</v>
      </c>
      <c r="G1034" s="2">
        <f>'Moving Avg'!F1034</f>
        <v>7.2209349999999999</v>
      </c>
      <c r="H1034" s="2">
        <f>'Moving Avg'!G1034</f>
        <v>6.5772720000000024</v>
      </c>
      <c r="I1034" s="2">
        <f>'Moving Avg'!H1034</f>
        <v>6.2405440000000034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0</v>
      </c>
      <c r="O1034" s="8">
        <f t="shared" si="162"/>
        <v>50</v>
      </c>
      <c r="P1034" s="8">
        <f t="shared" si="163"/>
        <v>16.5</v>
      </c>
      <c r="Q1034" s="9">
        <f t="shared" si="164"/>
        <v>18.725000000000001</v>
      </c>
      <c r="R1034" s="9">
        <f t="shared" si="165"/>
        <v>26.625</v>
      </c>
      <c r="S1034" s="9">
        <f t="shared" si="166"/>
        <v>23.675000000000001</v>
      </c>
      <c r="T1034" s="9">
        <f t="shared" si="167"/>
        <v>22.875</v>
      </c>
      <c r="U1034" s="8">
        <f t="shared" si="168"/>
        <v>23.008333333333336</v>
      </c>
      <c r="V1034" s="8">
        <f t="shared" si="169"/>
        <v>22.975000000000001</v>
      </c>
    </row>
    <row r="1035" spans="1:22" ht="13.5" x14ac:dyDescent="0.25">
      <c r="A1035" s="3">
        <f>RSI!A1035</f>
        <v>43514</v>
      </c>
      <c r="B1035" s="2">
        <f>RSI!B1035</f>
        <v>7.1752000000000002</v>
      </c>
      <c r="C1035" s="2">
        <f>RSI!I1035</f>
        <v>58.377307796838743</v>
      </c>
      <c r="D1035" s="2">
        <f>MACD!E1035</f>
        <v>7.6484974526166205E-2</v>
      </c>
      <c r="E1035" s="2">
        <f>MACD!F1035</f>
        <v>4.7223358724792483E-2</v>
      </c>
      <c r="F1035" s="2">
        <f>'Moving Avg'!D1035</f>
        <v>7.1739000000000006</v>
      </c>
      <c r="G1035" s="2">
        <f>'Moving Avg'!F1035</f>
        <v>7.2094949999999995</v>
      </c>
      <c r="H1035" s="2">
        <f>'Moving Avg'!G1035</f>
        <v>6.6046000000000022</v>
      </c>
      <c r="I1035" s="2">
        <f>'Moving Avg'!H1035</f>
        <v>6.2477335000000016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0</v>
      </c>
      <c r="O1035" s="8">
        <f t="shared" si="162"/>
        <v>50</v>
      </c>
      <c r="P1035" s="8">
        <f t="shared" si="163"/>
        <v>16.5</v>
      </c>
      <c r="Q1035" s="9">
        <f t="shared" si="164"/>
        <v>18.725000000000001</v>
      </c>
      <c r="R1035" s="9">
        <f t="shared" si="165"/>
        <v>26.625</v>
      </c>
      <c r="S1035" s="9">
        <f t="shared" si="166"/>
        <v>23.675000000000001</v>
      </c>
      <c r="T1035" s="9">
        <f t="shared" si="167"/>
        <v>22.875</v>
      </c>
      <c r="U1035" s="8">
        <f t="shared" si="168"/>
        <v>23.008333333333336</v>
      </c>
      <c r="V1035" s="8">
        <f t="shared" si="169"/>
        <v>22.975000000000001</v>
      </c>
    </row>
    <row r="1036" spans="1:22" ht="13.5" x14ac:dyDescent="0.25">
      <c r="A1036" s="3">
        <f>RSI!A1036</f>
        <v>43515</v>
      </c>
      <c r="B1036" s="2">
        <f>RSI!B1036</f>
        <v>7.1497999999999999</v>
      </c>
      <c r="C1036" s="2">
        <f>RSI!I1036</f>
        <v>56.776276471062232</v>
      </c>
      <c r="D1036" s="2">
        <f>MACD!E1036</f>
        <v>6.3918666766531018E-2</v>
      </c>
      <c r="E1036" s="2">
        <f>MACD!F1036</f>
        <v>5.0562420333140193E-2</v>
      </c>
      <c r="F1036" s="2">
        <f>'Moving Avg'!D1036</f>
        <v>7.1675599999999999</v>
      </c>
      <c r="G1036" s="2">
        <f>'Moving Avg'!F1036</f>
        <v>7.2079099999999983</v>
      </c>
      <c r="H1036" s="2">
        <f>'Moving Avg'!G1036</f>
        <v>6.6319280000000029</v>
      </c>
      <c r="I1036" s="2">
        <f>'Moving Avg'!H1036</f>
        <v>6.2554030000000012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0</v>
      </c>
      <c r="O1036" s="8">
        <f t="shared" si="162"/>
        <v>50</v>
      </c>
      <c r="P1036" s="8">
        <f t="shared" si="163"/>
        <v>16.5</v>
      </c>
      <c r="Q1036" s="9">
        <f t="shared" si="164"/>
        <v>18.725000000000001</v>
      </c>
      <c r="R1036" s="9">
        <f t="shared" si="165"/>
        <v>26.625</v>
      </c>
      <c r="S1036" s="9">
        <f t="shared" si="166"/>
        <v>23.675000000000001</v>
      </c>
      <c r="T1036" s="9">
        <f t="shared" si="167"/>
        <v>22.875</v>
      </c>
      <c r="U1036" s="8">
        <f t="shared" si="168"/>
        <v>23.008333333333336</v>
      </c>
      <c r="V1036" s="8">
        <f t="shared" si="169"/>
        <v>22.975000000000001</v>
      </c>
    </row>
    <row r="1037" spans="1:22" ht="13.5" x14ac:dyDescent="0.25">
      <c r="A1037" s="3">
        <f>RSI!A1037</f>
        <v>43516</v>
      </c>
      <c r="B1037" s="2">
        <f>RSI!B1037</f>
        <v>7.1433999999999997</v>
      </c>
      <c r="C1037" s="2">
        <f>RSI!I1037</f>
        <v>56.356871490195267</v>
      </c>
      <c r="D1037" s="2">
        <f>MACD!E1037</f>
        <v>6.2878754228166578E-2</v>
      </c>
      <c r="E1037" s="2">
        <f>MACD!F1037</f>
        <v>5.3025687112145475E-2</v>
      </c>
      <c r="F1037" s="2">
        <f>'Moving Avg'!D1037</f>
        <v>7.1662800000000004</v>
      </c>
      <c r="G1037" s="2">
        <f>'Moving Avg'!F1037</f>
        <v>7.2002849999999992</v>
      </c>
      <c r="H1037" s="2">
        <f>'Moving Avg'!G1037</f>
        <v>6.6610360000000028</v>
      </c>
      <c r="I1037" s="2">
        <f>'Moving Avg'!H1037</f>
        <v>6.2632530000000006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0</v>
      </c>
      <c r="O1037" s="8">
        <f t="shared" si="162"/>
        <v>50</v>
      </c>
      <c r="P1037" s="8">
        <f t="shared" si="163"/>
        <v>16.5</v>
      </c>
      <c r="Q1037" s="9">
        <f t="shared" si="164"/>
        <v>18.725000000000001</v>
      </c>
      <c r="R1037" s="9">
        <f t="shared" si="165"/>
        <v>26.625</v>
      </c>
      <c r="S1037" s="9">
        <f t="shared" si="166"/>
        <v>23.675000000000001</v>
      </c>
      <c r="T1037" s="9">
        <f t="shared" si="167"/>
        <v>22.875</v>
      </c>
      <c r="U1037" s="8">
        <f t="shared" si="168"/>
        <v>23.008333333333336</v>
      </c>
      <c r="V1037" s="8">
        <f t="shared" si="169"/>
        <v>22.975000000000001</v>
      </c>
    </row>
    <row r="1038" spans="1:22" ht="13.5" x14ac:dyDescent="0.25">
      <c r="A1038" s="3">
        <f>RSI!A1038</f>
        <v>43517</v>
      </c>
      <c r="B1038" s="2">
        <f>RSI!B1038</f>
        <v>7.1307</v>
      </c>
      <c r="C1038" s="2">
        <f>RSI!I1038</f>
        <v>55.481041698374533</v>
      </c>
      <c r="D1038" s="2">
        <f>MACD!E1038</f>
        <v>7.7022654612888708E-2</v>
      </c>
      <c r="E1038" s="2">
        <f>MACD!F1038</f>
        <v>5.7825080612294126E-2</v>
      </c>
      <c r="F1038" s="2">
        <f>'Moving Avg'!D1038</f>
        <v>7.1561199999999996</v>
      </c>
      <c r="G1038" s="2">
        <f>'Moving Avg'!F1038</f>
        <v>7.1888450000000006</v>
      </c>
      <c r="H1038" s="2">
        <f>'Moving Avg'!G1038</f>
        <v>6.6907800000000019</v>
      </c>
      <c r="I1038" s="2">
        <f>'Moving Avg'!H1038</f>
        <v>6.2712824999999999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0</v>
      </c>
      <c r="O1038" s="8">
        <f t="shared" si="162"/>
        <v>50</v>
      </c>
      <c r="P1038" s="8">
        <f t="shared" si="163"/>
        <v>16.5</v>
      </c>
      <c r="Q1038" s="9">
        <f t="shared" si="164"/>
        <v>18.725000000000001</v>
      </c>
      <c r="R1038" s="9">
        <f t="shared" si="165"/>
        <v>26.625</v>
      </c>
      <c r="S1038" s="9">
        <f t="shared" si="166"/>
        <v>23.675000000000001</v>
      </c>
      <c r="T1038" s="9">
        <f t="shared" si="167"/>
        <v>22.875</v>
      </c>
      <c r="U1038" s="8">
        <f t="shared" si="168"/>
        <v>23.008333333333336</v>
      </c>
      <c r="V1038" s="8">
        <f t="shared" si="169"/>
        <v>22.975000000000001</v>
      </c>
    </row>
    <row r="1039" spans="1:22" ht="13.5" x14ac:dyDescent="0.25">
      <c r="A1039" s="3">
        <f>RSI!A1039</f>
        <v>43518</v>
      </c>
      <c r="B1039" s="2">
        <f>RSI!B1039</f>
        <v>7.1307</v>
      </c>
      <c r="C1039" s="2">
        <f>RSI!I1039</f>
        <v>55.481041698374533</v>
      </c>
      <c r="D1039" s="2">
        <f>MACD!E1039</f>
        <v>9.8299241471426768E-2</v>
      </c>
      <c r="E1039" s="2">
        <f>MACD!F1039</f>
        <v>6.5919912784120654E-2</v>
      </c>
      <c r="F1039" s="2">
        <f>'Moving Avg'!D1039</f>
        <v>7.1459599999999996</v>
      </c>
      <c r="G1039" s="2">
        <f>'Moving Avg'!F1039</f>
        <v>7.1831249999999986</v>
      </c>
      <c r="H1039" s="2">
        <f>'Moving Avg'!G1039</f>
        <v>6.7196340000000019</v>
      </c>
      <c r="I1039" s="2">
        <f>'Moving Avg'!H1039</f>
        <v>6.2794029999999994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25</v>
      </c>
      <c r="N1039" s="8">
        <f t="shared" si="161"/>
        <v>0</v>
      </c>
      <c r="O1039" s="8">
        <f t="shared" si="162"/>
        <v>50</v>
      </c>
      <c r="P1039" s="8">
        <f t="shared" si="163"/>
        <v>16.5</v>
      </c>
      <c r="Q1039" s="9">
        <f t="shared" si="164"/>
        <v>18.725000000000001</v>
      </c>
      <c r="R1039" s="9">
        <f t="shared" si="165"/>
        <v>26.625</v>
      </c>
      <c r="S1039" s="9">
        <f t="shared" si="166"/>
        <v>23.675000000000001</v>
      </c>
      <c r="T1039" s="9">
        <f t="shared" si="167"/>
        <v>22.875</v>
      </c>
      <c r="U1039" s="8">
        <f t="shared" si="168"/>
        <v>23.008333333333336</v>
      </c>
      <c r="V1039" s="8">
        <f t="shared" si="169"/>
        <v>22.975000000000001</v>
      </c>
    </row>
    <row r="1040" spans="1:22" ht="13.5" x14ac:dyDescent="0.25">
      <c r="A1040" s="3">
        <f>RSI!A1040</f>
        <v>43521</v>
      </c>
      <c r="B1040" s="2">
        <f>RSI!B1040</f>
        <v>7.0797999999999996</v>
      </c>
      <c r="C1040" s="2">
        <f>RSI!I1040</f>
        <v>51.743291146115261</v>
      </c>
      <c r="D1040" s="2">
        <f>MACD!E1040</f>
        <v>0.11867720278257199</v>
      </c>
      <c r="E1040" s="2">
        <f>MACD!F1040</f>
        <v>7.647137078381093E-2</v>
      </c>
      <c r="F1040" s="2">
        <f>'Moving Avg'!D1040</f>
        <v>7.1268799999999999</v>
      </c>
      <c r="G1040" s="2">
        <f>'Moving Avg'!F1040</f>
        <v>7.1716849999999992</v>
      </c>
      <c r="H1040" s="2">
        <f>'Moving Avg'!G1040</f>
        <v>6.7461980000000006</v>
      </c>
      <c r="I1040" s="2">
        <f>'Moving Avg'!H1040</f>
        <v>6.2872079999999997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50</v>
      </c>
      <c r="P1040" s="8">
        <f t="shared" si="163"/>
        <v>16.5</v>
      </c>
      <c r="Q1040" s="9">
        <f t="shared" si="164"/>
        <v>18.725000000000001</v>
      </c>
      <c r="R1040" s="9">
        <f t="shared" si="165"/>
        <v>26.625</v>
      </c>
      <c r="S1040" s="9">
        <f t="shared" si="166"/>
        <v>23.675000000000001</v>
      </c>
      <c r="T1040" s="9">
        <f t="shared" si="167"/>
        <v>22.875</v>
      </c>
      <c r="U1040" s="8">
        <f t="shared" si="168"/>
        <v>23.008333333333336</v>
      </c>
      <c r="V1040" s="8">
        <f t="shared" si="169"/>
        <v>22.975000000000001</v>
      </c>
    </row>
    <row r="1041" spans="1:22" ht="13.5" x14ac:dyDescent="0.25">
      <c r="A1041" s="3">
        <f>RSI!A1041</f>
        <v>43522</v>
      </c>
      <c r="B1041" s="2">
        <f>RSI!B1041</f>
        <v>7.0544000000000002</v>
      </c>
      <c r="C1041" s="2">
        <f>RSI!I1041</f>
        <v>49.93538963313037</v>
      </c>
      <c r="D1041" s="2">
        <f>MACD!E1041</f>
        <v>0.11912287386358233</v>
      </c>
      <c r="E1041" s="2">
        <f>MACD!F1041</f>
        <v>8.5001671399765222E-2</v>
      </c>
      <c r="F1041" s="2">
        <f>'Moving Avg'!D1041</f>
        <v>7.1078000000000001</v>
      </c>
      <c r="G1041" s="2">
        <f>'Moving Avg'!F1041</f>
        <v>7.1621499999999996</v>
      </c>
      <c r="H1041" s="2">
        <f>'Moving Avg'!G1041</f>
        <v>6.7728900000000012</v>
      </c>
      <c r="I1041" s="2">
        <f>'Moving Avg'!H1041</f>
        <v>6.2946434999999985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50</v>
      </c>
      <c r="P1041" s="8">
        <f t="shared" si="163"/>
        <v>16.5</v>
      </c>
      <c r="Q1041" s="9">
        <f t="shared" si="164"/>
        <v>18.725000000000001</v>
      </c>
      <c r="R1041" s="9">
        <f t="shared" si="165"/>
        <v>26.625</v>
      </c>
      <c r="S1041" s="9">
        <f t="shared" si="166"/>
        <v>23.675000000000001</v>
      </c>
      <c r="T1041" s="9">
        <f t="shared" si="167"/>
        <v>22.875</v>
      </c>
      <c r="U1041" s="8">
        <f t="shared" si="168"/>
        <v>23.008333333333336</v>
      </c>
      <c r="V1041" s="8">
        <f t="shared" si="169"/>
        <v>22.975000000000001</v>
      </c>
    </row>
    <row r="1042" spans="1:22" ht="13.5" x14ac:dyDescent="0.25">
      <c r="A1042" s="3">
        <f>RSI!A1042</f>
        <v>43523</v>
      </c>
      <c r="B1042" s="2">
        <f>RSI!B1042</f>
        <v>6.9908999999999999</v>
      </c>
      <c r="C1042" s="2">
        <f>RSI!I1042</f>
        <v>45.641911673877729</v>
      </c>
      <c r="D1042" s="2">
        <f>MACD!E1042</f>
        <v>0.11938973441008915</v>
      </c>
      <c r="E1042" s="2">
        <f>MACD!F1042</f>
        <v>9.1879284001830014E-2</v>
      </c>
      <c r="F1042" s="2">
        <f>'Moving Avg'!D1042</f>
        <v>7.0772999999999993</v>
      </c>
      <c r="G1042" s="2">
        <f>'Moving Avg'!F1042</f>
        <v>7.1526200000000006</v>
      </c>
      <c r="H1042" s="2">
        <f>'Moving Avg'!G1042</f>
        <v>6.7983120000000019</v>
      </c>
      <c r="I1042" s="2">
        <f>'Moving Avg'!H1042</f>
        <v>6.3010629999999992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50</v>
      </c>
      <c r="P1042" s="8">
        <f t="shared" si="163"/>
        <v>16.5</v>
      </c>
      <c r="Q1042" s="9">
        <f t="shared" si="164"/>
        <v>18.725000000000001</v>
      </c>
      <c r="R1042" s="9">
        <f t="shared" si="165"/>
        <v>26.625</v>
      </c>
      <c r="S1042" s="9">
        <f t="shared" si="166"/>
        <v>23.675000000000001</v>
      </c>
      <c r="T1042" s="9">
        <f t="shared" si="167"/>
        <v>22.875</v>
      </c>
      <c r="U1042" s="8">
        <f t="shared" si="168"/>
        <v>23.008333333333336</v>
      </c>
      <c r="V1042" s="8">
        <f t="shared" si="169"/>
        <v>22.975000000000001</v>
      </c>
    </row>
    <row r="1043" spans="1:22" ht="13.5" x14ac:dyDescent="0.25">
      <c r="A1043" s="3">
        <f>RSI!A1043</f>
        <v>43524</v>
      </c>
      <c r="B1043" s="2">
        <f>RSI!B1043</f>
        <v>6.9591000000000003</v>
      </c>
      <c r="C1043" s="2">
        <f>RSI!I1043</f>
        <v>43.619277500099422</v>
      </c>
      <c r="D1043" s="2">
        <f>MACD!E1043</f>
        <v>0.12728155125524232</v>
      </c>
      <c r="E1043" s="2">
        <f>MACD!F1043</f>
        <v>9.8959737452512478E-2</v>
      </c>
      <c r="F1043" s="2">
        <f>'Moving Avg'!D1043</f>
        <v>7.04298</v>
      </c>
      <c r="G1043" s="2">
        <f>'Moving Avg'!F1043</f>
        <v>7.139590000000001</v>
      </c>
      <c r="H1043" s="2">
        <f>'Moving Avg'!G1043</f>
        <v>6.8196659999999998</v>
      </c>
      <c r="I1043" s="2">
        <f>'Moving Avg'!H1043</f>
        <v>6.3068984999999991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25</v>
      </c>
      <c r="N1043" s="8">
        <f t="shared" si="161"/>
        <v>0</v>
      </c>
      <c r="O1043" s="8">
        <f t="shared" si="162"/>
        <v>50</v>
      </c>
      <c r="P1043" s="8">
        <f t="shared" si="163"/>
        <v>16.5</v>
      </c>
      <c r="Q1043" s="9">
        <f t="shared" si="164"/>
        <v>18.725000000000001</v>
      </c>
      <c r="R1043" s="9">
        <f t="shared" si="165"/>
        <v>26.625</v>
      </c>
      <c r="S1043" s="9">
        <f t="shared" si="166"/>
        <v>23.675000000000001</v>
      </c>
      <c r="T1043" s="9">
        <f t="shared" si="167"/>
        <v>22.875</v>
      </c>
      <c r="U1043" s="8">
        <f t="shared" si="168"/>
        <v>23.008333333333336</v>
      </c>
      <c r="V1043" s="8">
        <f t="shared" si="169"/>
        <v>22.975000000000001</v>
      </c>
    </row>
    <row r="1044" spans="1:22" ht="13.5" x14ac:dyDescent="0.25">
      <c r="A1044" s="3">
        <f>RSI!A1044</f>
        <v>43525</v>
      </c>
      <c r="B1044" s="2">
        <f>RSI!B1044</f>
        <v>6.9272999999999998</v>
      </c>
      <c r="C1044" s="2">
        <f>RSI!I1044</f>
        <v>41.632406315480999</v>
      </c>
      <c r="D1044" s="2">
        <f>MACD!E1044</f>
        <v>0.1369041251224683</v>
      </c>
      <c r="E1044" s="2">
        <f>MACD!F1044</f>
        <v>0.10654861498650364</v>
      </c>
      <c r="F1044" s="2">
        <f>'Moving Avg'!D1044</f>
        <v>7.0023</v>
      </c>
      <c r="G1044" s="2">
        <f>'Moving Avg'!F1044</f>
        <v>7.1316450000000016</v>
      </c>
      <c r="H1044" s="2">
        <f>'Moving Avg'!G1044</f>
        <v>6.8405120000000004</v>
      </c>
      <c r="I1044" s="2">
        <f>'Moving Avg'!H1044</f>
        <v>6.3119679999999994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25</v>
      </c>
      <c r="N1044" s="8">
        <f t="shared" si="161"/>
        <v>0</v>
      </c>
      <c r="O1044" s="8">
        <f t="shared" si="162"/>
        <v>50</v>
      </c>
      <c r="P1044" s="8">
        <f t="shared" si="163"/>
        <v>16.5</v>
      </c>
      <c r="Q1044" s="9">
        <f t="shared" si="164"/>
        <v>18.725000000000001</v>
      </c>
      <c r="R1044" s="9">
        <f t="shared" si="165"/>
        <v>26.625</v>
      </c>
      <c r="S1044" s="9">
        <f t="shared" si="166"/>
        <v>23.675000000000001</v>
      </c>
      <c r="T1044" s="9">
        <f t="shared" si="167"/>
        <v>22.875</v>
      </c>
      <c r="U1044" s="8">
        <f t="shared" si="168"/>
        <v>23.008333333333336</v>
      </c>
      <c r="V1044" s="8">
        <f t="shared" si="169"/>
        <v>22.975000000000001</v>
      </c>
    </row>
    <row r="1045" spans="1:22" ht="13.5" x14ac:dyDescent="0.25">
      <c r="A1045" s="3">
        <f>RSI!A1045</f>
        <v>43528</v>
      </c>
      <c r="B1045" s="2">
        <f>RSI!B1045</f>
        <v>6.8574000000000002</v>
      </c>
      <c r="C1045" s="2">
        <f>RSI!I1045</f>
        <v>37.580254571123625</v>
      </c>
      <c r="D1045" s="2">
        <f>MACD!E1045</f>
        <v>0.14998843085750302</v>
      </c>
      <c r="E1045" s="2">
        <f>MACD!F1045</f>
        <v>0.11523657816070353</v>
      </c>
      <c r="F1045" s="2">
        <f>'Moving Avg'!D1045</f>
        <v>6.9578199999999999</v>
      </c>
      <c r="G1045" s="2">
        <f>'Moving Avg'!F1045</f>
        <v>7.1192500000000027</v>
      </c>
      <c r="H1045" s="2">
        <f>'Moving Avg'!G1045</f>
        <v>6.8589419999999981</v>
      </c>
      <c r="I1045" s="2">
        <f>'Moving Avg'!H1045</f>
        <v>6.3166274999999992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0"/>
        <v>25</v>
      </c>
      <c r="N1045" s="8">
        <f t="shared" si="161"/>
        <v>0</v>
      </c>
      <c r="O1045" s="8">
        <f t="shared" si="162"/>
        <v>50</v>
      </c>
      <c r="P1045" s="8">
        <f t="shared" si="163"/>
        <v>16.5</v>
      </c>
      <c r="Q1045" s="9">
        <f t="shared" si="164"/>
        <v>18.725000000000001</v>
      </c>
      <c r="R1045" s="9">
        <f t="shared" si="165"/>
        <v>26.625</v>
      </c>
      <c r="S1045" s="9">
        <f t="shared" si="166"/>
        <v>23.675000000000001</v>
      </c>
      <c r="T1045" s="9">
        <f t="shared" si="167"/>
        <v>22.875</v>
      </c>
      <c r="U1045" s="8">
        <f t="shared" si="168"/>
        <v>23.008333333333336</v>
      </c>
      <c r="V1045" s="8">
        <f t="shared" si="169"/>
        <v>22.975000000000001</v>
      </c>
    </row>
    <row r="1046" spans="1:22" ht="13.5" x14ac:dyDescent="0.25">
      <c r="A1046" s="3">
        <f>RSI!A1046</f>
        <v>43529</v>
      </c>
      <c r="B1046" s="2">
        <f>RSI!B1046</f>
        <v>6.7683999999999997</v>
      </c>
      <c r="C1046" s="2">
        <f>RSI!I1046</f>
        <v>33.155337333927108</v>
      </c>
      <c r="D1046" s="2">
        <f>MACD!E1046</f>
        <v>0.16483695038372659</v>
      </c>
      <c r="E1046" s="2">
        <f>MACD!F1046</f>
        <v>0.12515665260530814</v>
      </c>
      <c r="F1046" s="2">
        <f>'Moving Avg'!D1046</f>
        <v>6.9006199999999991</v>
      </c>
      <c r="G1046" s="2">
        <f>'Moving Avg'!F1046</f>
        <v>7.1033600000000003</v>
      </c>
      <c r="H1046" s="2">
        <f>'Moving Avg'!G1046</f>
        <v>6.8763539999999992</v>
      </c>
      <c r="I1046" s="2">
        <f>'Moving Avg'!H1046</f>
        <v>6.320962999999999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  <c r="M1046" s="8">
        <f t="shared" si="160"/>
        <v>25</v>
      </c>
      <c r="N1046" s="8">
        <f t="shared" si="161"/>
        <v>0</v>
      </c>
      <c r="O1046" s="8">
        <f t="shared" si="162"/>
        <v>50</v>
      </c>
      <c r="P1046" s="8">
        <f t="shared" si="163"/>
        <v>16.5</v>
      </c>
      <c r="Q1046" s="9">
        <f t="shared" si="164"/>
        <v>18.725000000000001</v>
      </c>
      <c r="R1046" s="9">
        <f t="shared" si="165"/>
        <v>26.625</v>
      </c>
      <c r="S1046" s="9">
        <f t="shared" si="166"/>
        <v>23.675000000000001</v>
      </c>
      <c r="T1046" s="9">
        <f t="shared" si="167"/>
        <v>22.875</v>
      </c>
      <c r="U1046" s="8">
        <f t="shared" si="168"/>
        <v>23.008333333333336</v>
      </c>
      <c r="V1046" s="8">
        <f t="shared" si="169"/>
        <v>22.975000000000001</v>
      </c>
    </row>
    <row r="1047" spans="1:22" ht="13.5" x14ac:dyDescent="0.25">
      <c r="A1047" s="3">
        <f>RSI!A1047</f>
        <v>43530</v>
      </c>
      <c r="B1047" s="2">
        <f>RSI!B1047</f>
        <v>6.7621000000000002</v>
      </c>
      <c r="C1047" s="2">
        <f>RSI!I1047</f>
        <v>32.86038400985565</v>
      </c>
      <c r="D1047" s="2">
        <f>MACD!E1047</f>
        <v>0.17842041211642368</v>
      </c>
      <c r="E1047" s="2">
        <f>MACD!F1047</f>
        <v>0.13580940450753126</v>
      </c>
      <c r="F1047" s="2">
        <f>'Moving Avg'!D1047</f>
        <v>6.8548599999999995</v>
      </c>
      <c r="G1047" s="2">
        <f>'Moving Avg'!F1047</f>
        <v>7.0839750000000024</v>
      </c>
      <c r="H1047" s="2">
        <f>'Moving Avg'!G1047</f>
        <v>6.8959279999999978</v>
      </c>
      <c r="I1047" s="2">
        <f>'Moving Avg'!H1047</f>
        <v>6.3256314999999983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  <c r="M1047" s="8">
        <f t="shared" si="160"/>
        <v>25</v>
      </c>
      <c r="N1047" s="8">
        <f t="shared" si="161"/>
        <v>0</v>
      </c>
      <c r="O1047" s="8">
        <f t="shared" si="162"/>
        <v>50</v>
      </c>
      <c r="P1047" s="8">
        <f t="shared" si="163"/>
        <v>16.5</v>
      </c>
      <c r="Q1047" s="9">
        <f t="shared" si="164"/>
        <v>18.725000000000001</v>
      </c>
      <c r="R1047" s="9">
        <f t="shared" si="165"/>
        <v>26.625</v>
      </c>
      <c r="S1047" s="9">
        <f t="shared" si="166"/>
        <v>23.675000000000001</v>
      </c>
      <c r="T1047" s="9">
        <f t="shared" si="167"/>
        <v>22.875</v>
      </c>
      <c r="U1047" s="8">
        <f t="shared" si="168"/>
        <v>23.008333333333336</v>
      </c>
      <c r="V1047" s="8">
        <f t="shared" si="169"/>
        <v>22.975000000000001</v>
      </c>
    </row>
    <row r="1048" spans="1:22" ht="13.5" x14ac:dyDescent="0.25">
      <c r="A1048" s="3">
        <f>RSI!A1048</f>
        <v>43531</v>
      </c>
      <c r="B1048" s="2">
        <f>RSI!B1048</f>
        <v>7.1497999999999999</v>
      </c>
      <c r="C1048" s="2">
        <f>RSI!I1048</f>
        <v>57.762562479153623</v>
      </c>
      <c r="D1048" s="2">
        <f>MACD!E1048</f>
        <v>0.16070237886293626</v>
      </c>
      <c r="E1048" s="2">
        <f>MACD!F1048</f>
        <v>0.14078799937861228</v>
      </c>
      <c r="F1048" s="2">
        <f>'Moving Avg'!D1048</f>
        <v>6.8930000000000007</v>
      </c>
      <c r="G1048" s="2">
        <f>'Moving Avg'!F1048</f>
        <v>7.0792100000000007</v>
      </c>
      <c r="H1048" s="2">
        <f>'Moving Avg'!G1048</f>
        <v>6.9224939999999977</v>
      </c>
      <c r="I1048" s="2">
        <f>'Moving Avg'!H1048</f>
        <v>6.3325420000000001</v>
      </c>
      <c r="J1048" s="6" t="str">
        <f>OBV!F1048</f>
        <v>BEARISH</v>
      </c>
      <c r="K1048" s="6" t="str">
        <f>OBV!G1048</f>
        <v>NEUTRAL</v>
      </c>
      <c r="L1048" s="6" t="str">
        <f>OBV!H1048</f>
        <v>BEARISH DIVERGENCE</v>
      </c>
      <c r="M1048" s="8">
        <f t="shared" si="160"/>
        <v>25</v>
      </c>
      <c r="N1048" s="8">
        <f t="shared" si="161"/>
        <v>0</v>
      </c>
      <c r="O1048" s="8">
        <f t="shared" si="162"/>
        <v>50</v>
      </c>
      <c r="P1048" s="8">
        <f t="shared" si="163"/>
        <v>16.5</v>
      </c>
      <c r="Q1048" s="9">
        <f t="shared" si="164"/>
        <v>18.725000000000001</v>
      </c>
      <c r="R1048" s="9">
        <f t="shared" si="165"/>
        <v>26.625</v>
      </c>
      <c r="S1048" s="9">
        <f t="shared" si="166"/>
        <v>23.675000000000001</v>
      </c>
      <c r="T1048" s="9">
        <f t="shared" si="167"/>
        <v>22.875</v>
      </c>
      <c r="U1048" s="8">
        <f t="shared" si="168"/>
        <v>23.008333333333336</v>
      </c>
      <c r="V1048" s="8">
        <f t="shared" si="169"/>
        <v>22.975000000000001</v>
      </c>
    </row>
    <row r="1049" spans="1:22" ht="13.5" x14ac:dyDescent="0.25">
      <c r="A1049" s="3">
        <f>RSI!A1049</f>
        <v>43532</v>
      </c>
      <c r="B1049" s="2">
        <f>RSI!B1049</f>
        <v>7.2450999999999999</v>
      </c>
      <c r="C1049" s="2">
        <f>RSI!I1049</f>
        <v>61.538830075548674</v>
      </c>
      <c r="D1049" s="2">
        <f>MACD!E1049</f>
        <v>0.13771243966019941</v>
      </c>
      <c r="E1049" s="2">
        <f>MACD!F1049</f>
        <v>0.14017288743492973</v>
      </c>
      <c r="F1049" s="2">
        <f>'Moving Avg'!D1049</f>
        <v>6.9565600000000005</v>
      </c>
      <c r="G1049" s="2">
        <f>'Moving Avg'!F1049</f>
        <v>7.0760350000000019</v>
      </c>
      <c r="H1049" s="2">
        <f>'Moving Avg'!G1049</f>
        <v>6.9500759999999984</v>
      </c>
      <c r="I1049" s="2">
        <f>'Moving Avg'!H1049</f>
        <v>6.3402324999999999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0"/>
        <v>25</v>
      </c>
      <c r="N1049" s="8">
        <f t="shared" si="161"/>
        <v>45</v>
      </c>
      <c r="O1049" s="8">
        <f t="shared" si="162"/>
        <v>50</v>
      </c>
      <c r="P1049" s="8">
        <f t="shared" si="163"/>
        <v>83.5</v>
      </c>
      <c r="Q1049" s="9">
        <f t="shared" si="164"/>
        <v>44.524999999999999</v>
      </c>
      <c r="R1049" s="9">
        <f t="shared" si="165"/>
        <v>52.375</v>
      </c>
      <c r="S1049" s="9">
        <f t="shared" si="166"/>
        <v>60.575000000000003</v>
      </c>
      <c r="T1049" s="9">
        <f t="shared" si="167"/>
        <v>50.875</v>
      </c>
      <c r="U1049" s="8">
        <f t="shared" si="168"/>
        <v>52.491666666666674</v>
      </c>
      <c r="V1049" s="8">
        <f t="shared" si="169"/>
        <v>52.087500000000006</v>
      </c>
    </row>
    <row r="1050" spans="1:22" ht="13.5" x14ac:dyDescent="0.25">
      <c r="A1050" s="3">
        <f>RSI!A1050</f>
        <v>43535</v>
      </c>
      <c r="B1050" s="2">
        <f>RSI!B1050</f>
        <v>7.226</v>
      </c>
      <c r="C1050" s="2">
        <f>RSI!I1050</f>
        <v>60.373795461703381</v>
      </c>
      <c r="D1050" s="2">
        <f>MACD!E1050</f>
        <v>0.1104113483798761</v>
      </c>
      <c r="E1050" s="2">
        <f>MACD!F1050</f>
        <v>0.13422057962391901</v>
      </c>
      <c r="F1050" s="2">
        <f>'Moving Avg'!D1050</f>
        <v>7.0302800000000003</v>
      </c>
      <c r="G1050" s="2">
        <f>'Moving Avg'!F1050</f>
        <v>7.0722199999999997</v>
      </c>
      <c r="H1050" s="2">
        <f>'Moving Avg'!G1050</f>
        <v>6.976385999999998</v>
      </c>
      <c r="I1050" s="2">
        <f>'Moving Avg'!H1050</f>
        <v>6.3472510000000009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  <c r="M1050" s="8">
        <f t="shared" si="160"/>
        <v>25</v>
      </c>
      <c r="N1050" s="8">
        <f t="shared" si="161"/>
        <v>100</v>
      </c>
      <c r="O1050" s="8">
        <f t="shared" si="162"/>
        <v>50</v>
      </c>
      <c r="P1050" s="8">
        <f t="shared" si="163"/>
        <v>83.5</v>
      </c>
      <c r="Q1050" s="9">
        <f t="shared" si="164"/>
        <v>63.774999999999999</v>
      </c>
      <c r="R1050" s="9">
        <f t="shared" si="165"/>
        <v>63.375</v>
      </c>
      <c r="S1050" s="9">
        <f t="shared" si="166"/>
        <v>68.825000000000003</v>
      </c>
      <c r="T1050" s="9">
        <f t="shared" si="167"/>
        <v>64.625</v>
      </c>
      <c r="U1050" s="8">
        <f t="shared" si="168"/>
        <v>65.325000000000003</v>
      </c>
      <c r="V1050" s="8">
        <f t="shared" si="169"/>
        <v>65.150000000000006</v>
      </c>
    </row>
    <row r="1051" spans="1:22" ht="13.5" x14ac:dyDescent="0.25">
      <c r="A1051" s="3">
        <f>RSI!A1051</f>
        <v>43536</v>
      </c>
      <c r="B1051" s="2">
        <f>RSI!B1051</f>
        <v>7.226</v>
      </c>
      <c r="C1051" s="2">
        <f>RSI!I1051</f>
        <v>60.373795461703374</v>
      </c>
      <c r="D1051" s="2">
        <f>MACD!E1051</f>
        <v>8.2189566341105191E-2</v>
      </c>
      <c r="E1051" s="2">
        <f>MACD!F1051</f>
        <v>0.12381437696735625</v>
      </c>
      <c r="F1051" s="2">
        <f>'Moving Avg'!D1051</f>
        <v>7.1218000000000004</v>
      </c>
      <c r="G1051" s="2">
        <f>'Moving Avg'!F1051</f>
        <v>7.0744449999999999</v>
      </c>
      <c r="H1051" s="2">
        <f>'Moving Avg'!G1051</f>
        <v>7.0002819999999977</v>
      </c>
      <c r="I1051" s="2">
        <f>'Moving Avg'!H1051</f>
        <v>6.3542695000000018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  <c r="M1051" s="8">
        <f t="shared" si="160"/>
        <v>25</v>
      </c>
      <c r="N1051" s="8">
        <f t="shared" si="161"/>
        <v>100</v>
      </c>
      <c r="O1051" s="8">
        <f t="shared" si="162"/>
        <v>50</v>
      </c>
      <c r="P1051" s="8">
        <f t="shared" si="163"/>
        <v>83.5</v>
      </c>
      <c r="Q1051" s="9">
        <f t="shared" si="164"/>
        <v>63.774999999999999</v>
      </c>
      <c r="R1051" s="9">
        <f t="shared" si="165"/>
        <v>63.375</v>
      </c>
      <c r="S1051" s="9">
        <f t="shared" si="166"/>
        <v>68.825000000000003</v>
      </c>
      <c r="T1051" s="9">
        <f t="shared" si="167"/>
        <v>64.625</v>
      </c>
      <c r="U1051" s="8">
        <f t="shared" si="168"/>
        <v>65.325000000000003</v>
      </c>
      <c r="V1051" s="8">
        <f t="shared" si="169"/>
        <v>65.150000000000006</v>
      </c>
    </row>
    <row r="1052" spans="1:22" ht="13.5" x14ac:dyDescent="0.25">
      <c r="A1052" s="3">
        <f>RSI!A1052</f>
        <v>43537</v>
      </c>
      <c r="B1052" s="2">
        <f>RSI!B1052</f>
        <v>7.226</v>
      </c>
      <c r="C1052" s="2">
        <f>RSI!I1052</f>
        <v>60.373795461703374</v>
      </c>
      <c r="D1052" s="2">
        <f>MACD!E1052</f>
        <v>4.7417063987754027E-2</v>
      </c>
      <c r="E1052" s="2">
        <f>MACD!F1052</f>
        <v>0.10853491437143581</v>
      </c>
      <c r="F1052" s="2">
        <f>'Moving Avg'!D1052</f>
        <v>7.2145799999999998</v>
      </c>
      <c r="G1052" s="2">
        <f>'Moving Avg'!F1052</f>
        <v>7.0782550000000004</v>
      </c>
      <c r="H1052" s="2">
        <f>'Moving Avg'!G1052</f>
        <v>7.0227799999999965</v>
      </c>
      <c r="I1052" s="2">
        <f>'Moving Avg'!H1052</f>
        <v>6.3610450000000007</v>
      </c>
      <c r="J1052" s="6" t="str">
        <f>OBV!F1052</f>
        <v>BULLISH</v>
      </c>
      <c r="K1052" s="6" t="str">
        <f>OBV!G1052</f>
        <v>NEUTRAL</v>
      </c>
      <c r="L1052" s="6" t="str">
        <f>OBV!H1052</f>
        <v>CONFIRMED BULLISH</v>
      </c>
      <c r="M1052" s="8">
        <f t="shared" si="160"/>
        <v>25</v>
      </c>
      <c r="N1052" s="8">
        <f t="shared" si="161"/>
        <v>100</v>
      </c>
      <c r="O1052" s="8">
        <f t="shared" si="162"/>
        <v>50</v>
      </c>
      <c r="P1052" s="8">
        <f t="shared" si="163"/>
        <v>83.5</v>
      </c>
      <c r="Q1052" s="9">
        <f t="shared" si="164"/>
        <v>63.774999999999999</v>
      </c>
      <c r="R1052" s="9">
        <f t="shared" si="165"/>
        <v>63.375</v>
      </c>
      <c r="S1052" s="9">
        <f t="shared" si="166"/>
        <v>68.825000000000003</v>
      </c>
      <c r="T1052" s="9">
        <f t="shared" si="167"/>
        <v>64.625</v>
      </c>
      <c r="U1052" s="8">
        <f t="shared" si="168"/>
        <v>65.325000000000003</v>
      </c>
      <c r="V1052" s="8">
        <f t="shared" si="169"/>
        <v>65.150000000000006</v>
      </c>
    </row>
    <row r="1053" spans="1:22" ht="13.5" x14ac:dyDescent="0.25">
      <c r="A1053" s="3">
        <f>RSI!A1053</f>
        <v>43538</v>
      </c>
      <c r="B1053" s="2">
        <f>RSI!B1053</f>
        <v>7.2133000000000003</v>
      </c>
      <c r="C1053" s="2">
        <f>RSI!I1053</f>
        <v>59.439277784457659</v>
      </c>
      <c r="D1053" s="2">
        <f>MACD!E1053</f>
        <v>1.3002515830708994E-2</v>
      </c>
      <c r="E1053" s="2">
        <f>MACD!F1053</f>
        <v>8.9428434663290451E-2</v>
      </c>
      <c r="F1053" s="2">
        <f>'Moving Avg'!D1053</f>
        <v>7.2272799999999986</v>
      </c>
      <c r="G1053" s="2">
        <f>'Moving Avg'!F1053</f>
        <v>7.0798450000000006</v>
      </c>
      <c r="H1053" s="2">
        <f>'Moving Avg'!G1053</f>
        <v>7.045531999999997</v>
      </c>
      <c r="I1053" s="2">
        <f>'Moving Avg'!H1053</f>
        <v>6.3676964999999992</v>
      </c>
      <c r="J1053" s="6" t="str">
        <f>OBV!F1053</f>
        <v>BULLISH</v>
      </c>
      <c r="K1053" s="6" t="str">
        <f>OBV!G1053</f>
        <v>NEUTRAL</v>
      </c>
      <c r="L1053" s="6" t="str">
        <f>OBV!H1053</f>
        <v>CONFIRMED BULLISH</v>
      </c>
      <c r="M1053" s="8">
        <f t="shared" si="160"/>
        <v>25</v>
      </c>
      <c r="N1053" s="8">
        <f t="shared" si="161"/>
        <v>100</v>
      </c>
      <c r="O1053" s="8">
        <f t="shared" si="162"/>
        <v>50</v>
      </c>
      <c r="P1053" s="8">
        <f t="shared" si="163"/>
        <v>83.5</v>
      </c>
      <c r="Q1053" s="9">
        <f t="shared" si="164"/>
        <v>63.774999999999999</v>
      </c>
      <c r="R1053" s="9">
        <f t="shared" si="165"/>
        <v>63.375</v>
      </c>
      <c r="S1053" s="9">
        <f t="shared" si="166"/>
        <v>68.825000000000003</v>
      </c>
      <c r="T1053" s="9">
        <f t="shared" si="167"/>
        <v>64.625</v>
      </c>
      <c r="U1053" s="8">
        <f t="shared" si="168"/>
        <v>65.325000000000003</v>
      </c>
      <c r="V1053" s="8">
        <f t="shared" si="169"/>
        <v>65.150000000000006</v>
      </c>
    </row>
    <row r="1054" spans="1:22" ht="13.5" x14ac:dyDescent="0.25">
      <c r="A1054" s="3">
        <f>RSI!A1054</f>
        <v>43539</v>
      </c>
      <c r="B1054" s="2">
        <f>RSI!B1054</f>
        <v>7.1116000000000001</v>
      </c>
      <c r="C1054" s="2">
        <f>RSI!I1054</f>
        <v>52.4392832040066</v>
      </c>
      <c r="D1054" s="2">
        <f>MACD!E1054</f>
        <v>-1.4364466524020791E-2</v>
      </c>
      <c r="E1054" s="2">
        <f>MACD!F1054</f>
        <v>6.8669854425828208E-2</v>
      </c>
      <c r="F1054" s="2">
        <f>'Moving Avg'!D1054</f>
        <v>7.2005800000000004</v>
      </c>
      <c r="G1054" s="2">
        <f>'Moving Avg'!F1054</f>
        <v>7.0763499999999997</v>
      </c>
      <c r="H1054" s="2">
        <f>'Moving Avg'!G1054</f>
        <v>7.0666319999999985</v>
      </c>
      <c r="I1054" s="2">
        <f>'Moving Avg'!H1054</f>
        <v>6.3735055000000003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100</v>
      </c>
      <c r="O1054" s="8">
        <f t="shared" si="162"/>
        <v>50</v>
      </c>
      <c r="P1054" s="8">
        <f t="shared" si="163"/>
        <v>16.5</v>
      </c>
      <c r="Q1054" s="9">
        <f t="shared" si="164"/>
        <v>53.725000000000001</v>
      </c>
      <c r="R1054" s="9">
        <f t="shared" si="165"/>
        <v>46.625</v>
      </c>
      <c r="S1054" s="9">
        <f t="shared" si="166"/>
        <v>38.674999999999997</v>
      </c>
      <c r="T1054" s="9">
        <f t="shared" si="167"/>
        <v>47.875</v>
      </c>
      <c r="U1054" s="8">
        <f t="shared" si="168"/>
        <v>46.341666666666661</v>
      </c>
      <c r="V1054" s="8">
        <f t="shared" si="169"/>
        <v>46.724999999999994</v>
      </c>
    </row>
    <row r="1055" spans="1:22" ht="13.5" x14ac:dyDescent="0.25">
      <c r="A1055" s="3">
        <f>RSI!A1055</f>
        <v>43542</v>
      </c>
      <c r="B1055" s="2">
        <f>RSI!B1055</f>
        <v>7.0797999999999996</v>
      </c>
      <c r="C1055" s="2">
        <f>RSI!I1055</f>
        <v>50.439044257796624</v>
      </c>
      <c r="D1055" s="2">
        <f>MACD!E1055</f>
        <v>-4.6140712340130285E-2</v>
      </c>
      <c r="E1055" s="2">
        <f>MACD!F1055</f>
        <v>4.5707741072636511E-2</v>
      </c>
      <c r="F1055" s="2">
        <f>'Moving Avg'!D1055</f>
        <v>7.1713400000000007</v>
      </c>
      <c r="G1055" s="2">
        <f>'Moving Avg'!F1055</f>
        <v>7.07158</v>
      </c>
      <c r="H1055" s="2">
        <f>'Moving Avg'!G1055</f>
        <v>7.084933999999997</v>
      </c>
      <c r="I1055" s="2">
        <f>'Moving Avg'!H1055</f>
        <v>6.3788519999999993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0"/>
        <v>25</v>
      </c>
      <c r="N1055" s="8">
        <f t="shared" si="161"/>
        <v>100</v>
      </c>
      <c r="O1055" s="8">
        <f t="shared" si="162"/>
        <v>50</v>
      </c>
      <c r="P1055" s="8">
        <f t="shared" si="163"/>
        <v>16.5</v>
      </c>
      <c r="Q1055" s="9">
        <f t="shared" si="164"/>
        <v>53.725000000000001</v>
      </c>
      <c r="R1055" s="9">
        <f t="shared" si="165"/>
        <v>46.625</v>
      </c>
      <c r="S1055" s="9">
        <f t="shared" si="166"/>
        <v>38.674999999999997</v>
      </c>
      <c r="T1055" s="9">
        <f t="shared" si="167"/>
        <v>47.875</v>
      </c>
      <c r="U1055" s="8">
        <f t="shared" si="168"/>
        <v>46.341666666666661</v>
      </c>
      <c r="V1055" s="8">
        <f t="shared" si="169"/>
        <v>46.724999999999994</v>
      </c>
    </row>
    <row r="1056" spans="1:22" ht="13.5" x14ac:dyDescent="0.25">
      <c r="A1056" s="3">
        <f>RSI!A1056</f>
        <v>43543</v>
      </c>
      <c r="B1056" s="2">
        <f>RSI!B1056</f>
        <v>7.0544000000000002</v>
      </c>
      <c r="C1056" s="2">
        <f>RSI!I1056</f>
        <v>48.836675371741563</v>
      </c>
      <c r="D1056" s="2">
        <f>MACD!E1056</f>
        <v>-8.4856110488478187E-2</v>
      </c>
      <c r="E1056" s="2">
        <f>MACD!F1056</f>
        <v>1.9594970760413576E-2</v>
      </c>
      <c r="F1056" s="2">
        <f>'Moving Avg'!D1056</f>
        <v>7.1370199999999997</v>
      </c>
      <c r="G1056" s="2">
        <f>'Moving Avg'!F1056</f>
        <v>7.0668099999999994</v>
      </c>
      <c r="H1056" s="2">
        <f>'Moving Avg'!G1056</f>
        <v>7.095355999999998</v>
      </c>
      <c r="I1056" s="2">
        <f>'Moving Avg'!H1056</f>
        <v>6.3840714999999975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25</v>
      </c>
      <c r="N1056" s="8">
        <f t="shared" si="161"/>
        <v>100</v>
      </c>
      <c r="O1056" s="8">
        <f t="shared" si="162"/>
        <v>50</v>
      </c>
      <c r="P1056" s="8">
        <f t="shared" si="163"/>
        <v>16.5</v>
      </c>
      <c r="Q1056" s="9">
        <f t="shared" si="164"/>
        <v>53.725000000000001</v>
      </c>
      <c r="R1056" s="9">
        <f t="shared" si="165"/>
        <v>46.625</v>
      </c>
      <c r="S1056" s="9">
        <f t="shared" si="166"/>
        <v>38.674999999999997</v>
      </c>
      <c r="T1056" s="9">
        <f t="shared" si="167"/>
        <v>47.875</v>
      </c>
      <c r="U1056" s="8">
        <f t="shared" si="168"/>
        <v>46.341666666666661</v>
      </c>
      <c r="V1056" s="8">
        <f t="shared" si="169"/>
        <v>46.724999999999994</v>
      </c>
    </row>
    <row r="1057" spans="1:22" ht="13.5" x14ac:dyDescent="0.25">
      <c r="A1057" s="3">
        <f>RSI!A1057</f>
        <v>43545</v>
      </c>
      <c r="B1057" s="2">
        <f>RSI!B1057</f>
        <v>7.0480999999999998</v>
      </c>
      <c r="C1057" s="2">
        <f>RSI!I1057</f>
        <v>48.425749465366735</v>
      </c>
      <c r="D1057" s="2">
        <f>MACD!E1057</f>
        <v>-0.11798348954500693</v>
      </c>
      <c r="E1057" s="2">
        <f>MACD!F1057</f>
        <v>-7.9207213006705253E-3</v>
      </c>
      <c r="F1057" s="2">
        <f>'Moving Avg'!D1057</f>
        <v>7.1014399999999993</v>
      </c>
      <c r="G1057" s="2">
        <f>'Moving Avg'!F1057</f>
        <v>7.0620449999999995</v>
      </c>
      <c r="H1057" s="2">
        <f>'Moving Avg'!G1057</f>
        <v>7.0985339999999972</v>
      </c>
      <c r="I1057" s="2">
        <f>'Moving Avg'!H1057</f>
        <v>6.3894414999999984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0"/>
        <v>25</v>
      </c>
      <c r="N1057" s="8">
        <f t="shared" si="161"/>
        <v>100</v>
      </c>
      <c r="O1057" s="8">
        <f t="shared" si="162"/>
        <v>50</v>
      </c>
      <c r="P1057" s="8">
        <f t="shared" si="163"/>
        <v>16.5</v>
      </c>
      <c r="Q1057" s="9">
        <f t="shared" si="164"/>
        <v>53.725000000000001</v>
      </c>
      <c r="R1057" s="9">
        <f t="shared" si="165"/>
        <v>46.625</v>
      </c>
      <c r="S1057" s="9">
        <f t="shared" si="166"/>
        <v>38.674999999999997</v>
      </c>
      <c r="T1057" s="9">
        <f t="shared" si="167"/>
        <v>47.875</v>
      </c>
      <c r="U1057" s="8">
        <f t="shared" si="168"/>
        <v>46.341666666666661</v>
      </c>
      <c r="V1057" s="8">
        <f t="shared" si="169"/>
        <v>46.724999999999994</v>
      </c>
    </row>
    <row r="1058" spans="1:22" ht="13.5" x14ac:dyDescent="0.25">
      <c r="A1058" s="3">
        <f>RSI!A1058</f>
        <v>43546</v>
      </c>
      <c r="B1058" s="2">
        <f>RSI!B1058</f>
        <v>7.2958999999999996</v>
      </c>
      <c r="C1058" s="2">
        <f>RSI!I1058</f>
        <v>61.97768718665008</v>
      </c>
      <c r="D1058" s="2">
        <f>MACD!E1058</f>
        <v>-0.10456210858308435</v>
      </c>
      <c r="E1058" s="2">
        <f>MACD!F1058</f>
        <v>-2.7248998757153291E-2</v>
      </c>
      <c r="F1058" s="2">
        <f>'Moving Avg'!D1058</f>
        <v>7.1179599999999992</v>
      </c>
      <c r="G1058" s="2">
        <f>'Moving Avg'!F1058</f>
        <v>7.0703049999999994</v>
      </c>
      <c r="H1058" s="2">
        <f>'Moving Avg'!G1058</f>
        <v>7.1066679999999982</v>
      </c>
      <c r="I1058" s="2">
        <f>'Moving Avg'!H1058</f>
        <v>6.3961719999999982</v>
      </c>
      <c r="J1058" s="6" t="str">
        <f>OBV!F1058</f>
        <v>BEARISH</v>
      </c>
      <c r="K1058" s="6" t="str">
        <f>OBV!G1058</f>
        <v>NEUTRAL</v>
      </c>
      <c r="L1058" s="6" t="str">
        <f>OBV!H1058</f>
        <v>BEARISH DIVERGENCE</v>
      </c>
      <c r="M1058" s="8">
        <f t="shared" si="160"/>
        <v>25</v>
      </c>
      <c r="N1058" s="8">
        <f t="shared" si="161"/>
        <v>100</v>
      </c>
      <c r="O1058" s="8">
        <f t="shared" si="162"/>
        <v>50</v>
      </c>
      <c r="P1058" s="8">
        <f t="shared" si="163"/>
        <v>16.5</v>
      </c>
      <c r="Q1058" s="9">
        <f t="shared" si="164"/>
        <v>53.725000000000001</v>
      </c>
      <c r="R1058" s="9">
        <f t="shared" si="165"/>
        <v>46.625</v>
      </c>
      <c r="S1058" s="9">
        <f t="shared" si="166"/>
        <v>38.674999999999997</v>
      </c>
      <c r="T1058" s="9">
        <f t="shared" si="167"/>
        <v>47.875</v>
      </c>
      <c r="U1058" s="8">
        <f t="shared" si="168"/>
        <v>46.341666666666661</v>
      </c>
      <c r="V1058" s="8">
        <f t="shared" si="169"/>
        <v>46.724999999999994</v>
      </c>
    </row>
    <row r="1059" spans="1:22" ht="13.5" x14ac:dyDescent="0.25">
      <c r="A1059" s="3">
        <f>RSI!A1059</f>
        <v>43549</v>
      </c>
      <c r="B1059" s="2">
        <f>RSI!B1059</f>
        <v>7.2896000000000001</v>
      </c>
      <c r="C1059" s="2">
        <f>RSI!I1059</f>
        <v>61.534982131466244</v>
      </c>
      <c r="D1059" s="2">
        <f>MACD!E1059</f>
        <v>-7.9391942774362789E-2</v>
      </c>
      <c r="E1059" s="2">
        <f>MACD!F1059</f>
        <v>-3.7677587560595194E-2</v>
      </c>
      <c r="F1059" s="2">
        <f>'Moving Avg'!D1059</f>
        <v>7.1535599999999988</v>
      </c>
      <c r="G1059" s="2">
        <f>'Moving Avg'!F1059</f>
        <v>7.0782499999999997</v>
      </c>
      <c r="H1059" s="2">
        <f>'Moving Avg'!G1059</f>
        <v>7.1160739999999985</v>
      </c>
      <c r="I1059" s="2">
        <f>'Moving Avg'!H1059</f>
        <v>6.4032049999999989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  <c r="M1059" s="8">
        <f t="shared" si="160"/>
        <v>25</v>
      </c>
      <c r="N1059" s="8">
        <f t="shared" si="161"/>
        <v>100</v>
      </c>
      <c r="O1059" s="8">
        <f t="shared" si="162"/>
        <v>50</v>
      </c>
      <c r="P1059" s="8">
        <f t="shared" si="163"/>
        <v>16.5</v>
      </c>
      <c r="Q1059" s="9">
        <f t="shared" si="164"/>
        <v>53.725000000000001</v>
      </c>
      <c r="R1059" s="9">
        <f t="shared" si="165"/>
        <v>46.625</v>
      </c>
      <c r="S1059" s="9">
        <f t="shared" si="166"/>
        <v>38.674999999999997</v>
      </c>
      <c r="T1059" s="9">
        <f t="shared" si="167"/>
        <v>47.875</v>
      </c>
      <c r="U1059" s="8">
        <f t="shared" si="168"/>
        <v>46.341666666666661</v>
      </c>
      <c r="V1059" s="8">
        <f t="shared" si="169"/>
        <v>46.724999999999994</v>
      </c>
    </row>
    <row r="1060" spans="1:22" ht="13.5" x14ac:dyDescent="0.25">
      <c r="A1060" s="3">
        <f>RSI!A1060</f>
        <v>43550</v>
      </c>
      <c r="B1060" s="2">
        <f>RSI!B1060</f>
        <v>7.4294000000000002</v>
      </c>
      <c r="C1060" s="2">
        <f>RSI!I1060</f>
        <v>67.14353984206133</v>
      </c>
      <c r="D1060" s="2">
        <f>MACD!E1060</f>
        <v>-7.2568115513691467E-2</v>
      </c>
      <c r="E1060" s="2">
        <f>MACD!F1060</f>
        <v>-4.4655693151214454E-2</v>
      </c>
      <c r="F1060" s="2">
        <f>'Moving Avg'!D1060</f>
        <v>7.2234799999999995</v>
      </c>
      <c r="G1060" s="2">
        <f>'Moving Avg'!F1060</f>
        <v>7.0957300000000005</v>
      </c>
      <c r="H1060" s="2">
        <f>'Moving Avg'!G1060</f>
        <v>7.1300559999999997</v>
      </c>
      <c r="I1060" s="2">
        <f>'Moving Avg'!H1060</f>
        <v>6.4110884999999982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  <c r="M1060" s="8">
        <f t="shared" si="160"/>
        <v>25</v>
      </c>
      <c r="N1060" s="8">
        <f t="shared" si="161"/>
        <v>100</v>
      </c>
      <c r="O1060" s="8">
        <f t="shared" si="162"/>
        <v>50</v>
      </c>
      <c r="P1060" s="8">
        <f t="shared" si="163"/>
        <v>83.5</v>
      </c>
      <c r="Q1060" s="9">
        <f t="shared" si="164"/>
        <v>63.774999999999999</v>
      </c>
      <c r="R1060" s="9">
        <f t="shared" si="165"/>
        <v>63.375</v>
      </c>
      <c r="S1060" s="9">
        <f t="shared" si="166"/>
        <v>68.825000000000003</v>
      </c>
      <c r="T1060" s="9">
        <f t="shared" si="167"/>
        <v>64.625</v>
      </c>
      <c r="U1060" s="8">
        <f t="shared" si="168"/>
        <v>65.325000000000003</v>
      </c>
      <c r="V1060" s="8">
        <f t="shared" si="169"/>
        <v>65.150000000000006</v>
      </c>
    </row>
    <row r="1061" spans="1:22" ht="13.5" x14ac:dyDescent="0.25">
      <c r="A1061" s="3">
        <f>RSI!A1061</f>
        <v>43551</v>
      </c>
      <c r="B1061" s="2">
        <f>RSI!B1061</f>
        <v>7.6264000000000003</v>
      </c>
      <c r="C1061" s="2">
        <f>RSI!I1061</f>
        <v>73.096553871187481</v>
      </c>
      <c r="D1061" s="2">
        <f>MACD!E1061</f>
        <v>-8.3305366343493503E-2</v>
      </c>
      <c r="E1061" s="2">
        <f>MACD!F1061</f>
        <v>-5.2385627789670264E-2</v>
      </c>
      <c r="F1061" s="2">
        <f>'Moving Avg'!D1061</f>
        <v>7.3378800000000011</v>
      </c>
      <c r="G1061" s="2">
        <f>'Moving Avg'!F1061</f>
        <v>7.1243299999999987</v>
      </c>
      <c r="H1061" s="2">
        <f>'Moving Avg'!G1061</f>
        <v>7.1503919999999992</v>
      </c>
      <c r="I1061" s="2">
        <f>'Moving Avg'!H1061</f>
        <v>6.4196839999999984</v>
      </c>
      <c r="J1061" s="6" t="str">
        <f>OBV!F1061</f>
        <v>BULLISH</v>
      </c>
      <c r="K1061" s="6" t="str">
        <f>OBV!G1061</f>
        <v>STRONG</v>
      </c>
      <c r="L1061" s="6" t="str">
        <f>OBV!H1061</f>
        <v>CONFIRMED BULLISH</v>
      </c>
      <c r="M1061" s="8">
        <f t="shared" si="160"/>
        <v>0</v>
      </c>
      <c r="N1061" s="8">
        <f t="shared" si="161"/>
        <v>100</v>
      </c>
      <c r="O1061" s="8">
        <f t="shared" si="162"/>
        <v>50</v>
      </c>
      <c r="P1061" s="8">
        <f t="shared" si="163"/>
        <v>100</v>
      </c>
      <c r="Q1061" s="9">
        <f t="shared" si="164"/>
        <v>57.5</v>
      </c>
      <c r="R1061" s="9">
        <f t="shared" si="165"/>
        <v>62.5</v>
      </c>
      <c r="S1061" s="9">
        <f t="shared" si="166"/>
        <v>72.5</v>
      </c>
      <c r="T1061" s="9">
        <f t="shared" si="167"/>
        <v>62.5</v>
      </c>
      <c r="U1061" s="8">
        <f t="shared" si="168"/>
        <v>64.166666666666671</v>
      </c>
      <c r="V1061" s="8">
        <f t="shared" si="169"/>
        <v>63.75</v>
      </c>
    </row>
    <row r="1062" spans="1:22" ht="13.5" x14ac:dyDescent="0.25">
      <c r="A1062" s="3">
        <f>RSI!A1062</f>
        <v>43552</v>
      </c>
      <c r="B1062" s="2">
        <f>RSI!B1062</f>
        <v>7.5755999999999997</v>
      </c>
      <c r="C1062" s="2">
        <f>RSI!I1062</f>
        <v>69.594880782468692</v>
      </c>
      <c r="D1062" s="2">
        <f>MACD!E1062</f>
        <v>-9.1568393445549567E-2</v>
      </c>
      <c r="E1062" s="2">
        <f>MACD!F1062</f>
        <v>-6.0222180920846129E-2</v>
      </c>
      <c r="F1062" s="2">
        <f>'Moving Avg'!D1062</f>
        <v>7.4433800000000003</v>
      </c>
      <c r="G1062" s="2">
        <f>'Moving Avg'!F1062</f>
        <v>7.1535650000000022</v>
      </c>
      <c r="H1062" s="2">
        <f>'Moving Avg'!G1062</f>
        <v>7.1671699999999987</v>
      </c>
      <c r="I1062" s="2">
        <f>'Moving Avg'!H1062</f>
        <v>6.4285109999999976</v>
      </c>
      <c r="J1062" s="6" t="str">
        <f>OBV!F1062</f>
        <v>BULLISH</v>
      </c>
      <c r="K1062" s="6" t="str">
        <f>OBV!G1062</f>
        <v>STRONG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50</v>
      </c>
      <c r="P1062" s="8">
        <f t="shared" si="163"/>
        <v>100</v>
      </c>
      <c r="Q1062" s="9">
        <f t="shared" si="164"/>
        <v>66.25</v>
      </c>
      <c r="R1062" s="9">
        <f t="shared" si="165"/>
        <v>67.5</v>
      </c>
      <c r="S1062" s="9">
        <f t="shared" si="166"/>
        <v>76.25</v>
      </c>
      <c r="T1062" s="9">
        <f t="shared" si="167"/>
        <v>68.75</v>
      </c>
      <c r="U1062" s="8">
        <f t="shared" si="168"/>
        <v>70</v>
      </c>
      <c r="V1062" s="8">
        <f t="shared" si="169"/>
        <v>69.6875</v>
      </c>
    </row>
    <row r="1063" spans="1:22" ht="13.5" x14ac:dyDescent="0.25">
      <c r="A1063" s="3">
        <f>RSI!A1063</f>
        <v>43553</v>
      </c>
      <c r="B1063" s="2">
        <f>RSI!B1063</f>
        <v>7.6264000000000003</v>
      </c>
      <c r="C1063" s="2">
        <f>RSI!I1063</f>
        <v>71.086519843859804</v>
      </c>
      <c r="D1063" s="2">
        <f>MACD!E1063</f>
        <v>-0.10669961532384953</v>
      </c>
      <c r="E1063" s="2">
        <f>MACD!F1063</f>
        <v>-6.9517667801446817E-2</v>
      </c>
      <c r="F1063" s="2">
        <f>'Moving Avg'!D1063</f>
        <v>7.509479999999999</v>
      </c>
      <c r="G1063" s="2">
        <f>'Moving Avg'!F1063</f>
        <v>7.1869300000000012</v>
      </c>
      <c r="H1063" s="2">
        <f>'Moving Avg'!G1063</f>
        <v>7.182421999999999</v>
      </c>
      <c r="I1063" s="2">
        <f>'Moving Avg'!H1063</f>
        <v>6.4368029999999976</v>
      </c>
      <c r="J1063" s="6" t="str">
        <f>OBV!F1063</f>
        <v>BULLISH</v>
      </c>
      <c r="K1063" s="6" t="str">
        <f>OBV!G1063</f>
        <v>STRONG</v>
      </c>
      <c r="L1063" s="6" t="str">
        <f>OBV!H1063</f>
        <v>CONFIRMED BULLISH</v>
      </c>
      <c r="M1063" s="8">
        <f t="shared" si="160"/>
        <v>0</v>
      </c>
      <c r="N1063" s="8">
        <f t="shared" si="161"/>
        <v>100</v>
      </c>
      <c r="O1063" s="8">
        <f t="shared" si="162"/>
        <v>50</v>
      </c>
      <c r="P1063" s="8">
        <f t="shared" si="163"/>
        <v>100</v>
      </c>
      <c r="Q1063" s="9">
        <f t="shared" si="164"/>
        <v>57.5</v>
      </c>
      <c r="R1063" s="9">
        <f t="shared" si="165"/>
        <v>62.5</v>
      </c>
      <c r="S1063" s="9">
        <f t="shared" si="166"/>
        <v>72.5</v>
      </c>
      <c r="T1063" s="9">
        <f t="shared" si="167"/>
        <v>62.5</v>
      </c>
      <c r="U1063" s="8">
        <f t="shared" si="168"/>
        <v>64.166666666666671</v>
      </c>
      <c r="V1063" s="8">
        <f t="shared" si="169"/>
        <v>63.75</v>
      </c>
    </row>
    <row r="1064" spans="1:22" ht="13.5" x14ac:dyDescent="0.25">
      <c r="A1064" s="3">
        <f>RSI!A1064</f>
        <v>43556</v>
      </c>
      <c r="B1064" s="2">
        <f>RSI!B1064</f>
        <v>7.4928999999999997</v>
      </c>
      <c r="C1064" s="2">
        <f>RSI!I1064</f>
        <v>62.420029746115745</v>
      </c>
      <c r="D1064" s="2">
        <f>MACD!E1064</f>
        <v>-0.1278035684726726</v>
      </c>
      <c r="E1064" s="2">
        <f>MACD!F1064</f>
        <v>-8.1174847935691977E-2</v>
      </c>
      <c r="F1064" s="2">
        <f>'Moving Avg'!D1064</f>
        <v>7.5501400000000007</v>
      </c>
      <c r="G1064" s="2">
        <f>'Moving Avg'!F1064</f>
        <v>7.2152100000000008</v>
      </c>
      <c r="H1064" s="2">
        <f>'Moving Avg'!G1064</f>
        <v>7.1892839999999998</v>
      </c>
      <c r="I1064" s="2">
        <f>'Moving Avg'!H1064</f>
        <v>6.4445184999999974</v>
      </c>
      <c r="J1064" s="6" t="str">
        <f>OBV!F1064</f>
        <v>BULLISH</v>
      </c>
      <c r="K1064" s="6" t="str">
        <f>OBV!G1064</f>
        <v>STRONG</v>
      </c>
      <c r="L1064" s="6" t="str">
        <f>OBV!H1064</f>
        <v>CONFIRMED BULLISH</v>
      </c>
      <c r="M1064" s="8">
        <f t="shared" si="160"/>
        <v>25</v>
      </c>
      <c r="N1064" s="8">
        <f t="shared" si="161"/>
        <v>100</v>
      </c>
      <c r="O1064" s="8">
        <f t="shared" si="162"/>
        <v>50</v>
      </c>
      <c r="P1064" s="8">
        <f t="shared" si="163"/>
        <v>100</v>
      </c>
      <c r="Q1064" s="9">
        <f t="shared" si="164"/>
        <v>66.25</v>
      </c>
      <c r="R1064" s="9">
        <f t="shared" si="165"/>
        <v>67.5</v>
      </c>
      <c r="S1064" s="9">
        <f t="shared" si="166"/>
        <v>76.25</v>
      </c>
      <c r="T1064" s="9">
        <f t="shared" si="167"/>
        <v>68.75</v>
      </c>
      <c r="U1064" s="8">
        <f t="shared" si="168"/>
        <v>70</v>
      </c>
      <c r="V1064" s="8">
        <f t="shared" si="169"/>
        <v>69.6875</v>
      </c>
    </row>
    <row r="1065" spans="1:22" ht="13.5" x14ac:dyDescent="0.25">
      <c r="A1065" s="3">
        <f>RSI!A1065</f>
        <v>43557</v>
      </c>
      <c r="B1065" s="2">
        <f>RSI!B1065</f>
        <v>7.4928999999999997</v>
      </c>
      <c r="C1065" s="2">
        <f>RSI!I1065</f>
        <v>62.420029746115745</v>
      </c>
      <c r="D1065" s="2">
        <f>MACD!E1065</f>
        <v>-0.15211916061522412</v>
      </c>
      <c r="E1065" s="2">
        <f>MACD!F1065</f>
        <v>-9.5363710471598404E-2</v>
      </c>
      <c r="F1065" s="2">
        <f>'Moving Avg'!D1065</f>
        <v>7.5628399999999996</v>
      </c>
      <c r="G1065" s="2">
        <f>'Moving Avg'!F1065</f>
        <v>7.2469849999999996</v>
      </c>
      <c r="H1065" s="2">
        <f>'Moving Avg'!G1065</f>
        <v>7.1910620000000005</v>
      </c>
      <c r="I1065" s="2">
        <f>'Moving Avg'!H1065</f>
        <v>6.4525679999999968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  <c r="M1065" s="8">
        <f t="shared" si="160"/>
        <v>25</v>
      </c>
      <c r="N1065" s="8">
        <f t="shared" si="161"/>
        <v>100</v>
      </c>
      <c r="O1065" s="8">
        <f t="shared" si="162"/>
        <v>50</v>
      </c>
      <c r="P1065" s="8">
        <f t="shared" si="163"/>
        <v>83.5</v>
      </c>
      <c r="Q1065" s="9">
        <f t="shared" si="164"/>
        <v>63.774999999999999</v>
      </c>
      <c r="R1065" s="9">
        <f t="shared" si="165"/>
        <v>63.375</v>
      </c>
      <c r="S1065" s="9">
        <f t="shared" si="166"/>
        <v>68.825000000000003</v>
      </c>
      <c r="T1065" s="9">
        <f t="shared" si="167"/>
        <v>64.625</v>
      </c>
      <c r="U1065" s="8">
        <f t="shared" si="168"/>
        <v>65.325000000000003</v>
      </c>
      <c r="V1065" s="8">
        <f t="shared" si="169"/>
        <v>65.150000000000006</v>
      </c>
    </row>
    <row r="1066" spans="1:22" ht="13.5" x14ac:dyDescent="0.25">
      <c r="A1066" s="3">
        <f>RSI!A1066</f>
        <v>43558</v>
      </c>
      <c r="B1066" s="2">
        <f>RSI!B1066</f>
        <v>7.4039999999999999</v>
      </c>
      <c r="C1066" s="2">
        <f>RSI!I1066</f>
        <v>57.048589315706209</v>
      </c>
      <c r="D1066" s="2">
        <f>MACD!E1066</f>
        <v>-0.17146648596206404</v>
      </c>
      <c r="E1066" s="2">
        <f>MACD!F1066</f>
        <v>-0.11058426556969153</v>
      </c>
      <c r="F1066" s="2">
        <f>'Moving Avg'!D1066</f>
        <v>7.5183599999999995</v>
      </c>
      <c r="G1066" s="2">
        <f>'Moving Avg'!F1066</f>
        <v>7.2787649999999999</v>
      </c>
      <c r="H1066" s="2">
        <f>'Moving Avg'!G1066</f>
        <v>7.1955119999999999</v>
      </c>
      <c r="I1066" s="2">
        <f>'Moving Avg'!H1066</f>
        <v>6.4603244999999969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  <c r="M1066" s="8">
        <f t="shared" si="160"/>
        <v>25</v>
      </c>
      <c r="N1066" s="8">
        <f t="shared" si="161"/>
        <v>100</v>
      </c>
      <c r="O1066" s="8">
        <f t="shared" si="162"/>
        <v>50</v>
      </c>
      <c r="P1066" s="8">
        <f t="shared" si="163"/>
        <v>16.5</v>
      </c>
      <c r="Q1066" s="9">
        <f t="shared" si="164"/>
        <v>53.725000000000001</v>
      </c>
      <c r="R1066" s="9">
        <f t="shared" si="165"/>
        <v>46.625</v>
      </c>
      <c r="S1066" s="9">
        <f t="shared" si="166"/>
        <v>38.674999999999997</v>
      </c>
      <c r="T1066" s="9">
        <f t="shared" si="167"/>
        <v>47.875</v>
      </c>
      <c r="U1066" s="8">
        <f t="shared" si="168"/>
        <v>46.341666666666661</v>
      </c>
      <c r="V1066" s="8">
        <f t="shared" si="169"/>
        <v>46.724999999999994</v>
      </c>
    </row>
    <row r="1067" spans="1:22" ht="13.5" x14ac:dyDescent="0.25">
      <c r="A1067" s="3">
        <f>RSI!A1067</f>
        <v>43559</v>
      </c>
      <c r="B1067" s="2">
        <f>RSI!B1067</f>
        <v>7.4928999999999997</v>
      </c>
      <c r="C1067" s="2">
        <f>RSI!I1067</f>
        <v>60.691418811809065</v>
      </c>
      <c r="D1067" s="2">
        <f>MACD!E1067</f>
        <v>-0.1962090743567444</v>
      </c>
      <c r="E1067" s="2">
        <f>MACD!F1067</f>
        <v>-0.1277092273271021</v>
      </c>
      <c r="F1067" s="2">
        <f>'Moving Avg'!D1067</f>
        <v>7.5018199999999995</v>
      </c>
      <c r="G1067" s="2">
        <f>'Moving Avg'!F1067</f>
        <v>7.3153050000000004</v>
      </c>
      <c r="H1067" s="2">
        <f>'Moving Avg'!G1067</f>
        <v>7.199452</v>
      </c>
      <c r="I1067" s="2">
        <f>'Moving Avg'!H1067</f>
        <v>6.4689504999999965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  <c r="M1067" s="8">
        <f t="shared" si="160"/>
        <v>25</v>
      </c>
      <c r="N1067" s="8">
        <f t="shared" si="161"/>
        <v>100</v>
      </c>
      <c r="O1067" s="8">
        <f t="shared" si="162"/>
        <v>50</v>
      </c>
      <c r="P1067" s="8">
        <f t="shared" si="163"/>
        <v>66.5</v>
      </c>
      <c r="Q1067" s="9">
        <f t="shared" si="164"/>
        <v>61.225000000000001</v>
      </c>
      <c r="R1067" s="9">
        <f t="shared" si="165"/>
        <v>59.125</v>
      </c>
      <c r="S1067" s="9">
        <f t="shared" si="166"/>
        <v>61.174999999999997</v>
      </c>
      <c r="T1067" s="9">
        <f t="shared" si="167"/>
        <v>60.375</v>
      </c>
      <c r="U1067" s="8">
        <f t="shared" si="168"/>
        <v>60.508333333333326</v>
      </c>
      <c r="V1067" s="8">
        <f t="shared" si="169"/>
        <v>60.474999999999994</v>
      </c>
    </row>
    <row r="1068" spans="1:22" ht="13.5" x14ac:dyDescent="0.25">
      <c r="A1068" s="3">
        <f>RSI!A1068</f>
        <v>43560</v>
      </c>
      <c r="B1068" s="2">
        <f>RSI!B1068</f>
        <v>7.4356999999999998</v>
      </c>
      <c r="C1068" s="2">
        <f>RSI!I1068</f>
        <v>57.322683590520263</v>
      </c>
      <c r="D1068" s="2">
        <f>MACD!E1068</f>
        <v>-0.17606712424594662</v>
      </c>
      <c r="E1068" s="2">
        <f>MACD!F1068</f>
        <v>-0.137380806710871</v>
      </c>
      <c r="F1068" s="2">
        <f>'Moving Avg'!D1068</f>
        <v>7.4636799999999992</v>
      </c>
      <c r="G1068" s="2">
        <f>'Moving Avg'!F1068</f>
        <v>7.329600000000001</v>
      </c>
      <c r="H1068" s="2">
        <f>'Moving Avg'!G1068</f>
        <v>7.2009760000000007</v>
      </c>
      <c r="I1068" s="2">
        <f>'Moving Avg'!H1068</f>
        <v>6.477229999999996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25</v>
      </c>
      <c r="N1068" s="8">
        <f t="shared" si="161"/>
        <v>100</v>
      </c>
      <c r="O1068" s="8">
        <f t="shared" si="162"/>
        <v>50</v>
      </c>
      <c r="P1068" s="8">
        <f t="shared" si="163"/>
        <v>16.5</v>
      </c>
      <c r="Q1068" s="9">
        <f t="shared" si="164"/>
        <v>53.725000000000001</v>
      </c>
      <c r="R1068" s="9">
        <f t="shared" si="165"/>
        <v>46.625</v>
      </c>
      <c r="S1068" s="9">
        <f t="shared" si="166"/>
        <v>38.674999999999997</v>
      </c>
      <c r="T1068" s="9">
        <f t="shared" si="167"/>
        <v>47.875</v>
      </c>
      <c r="U1068" s="8">
        <f t="shared" si="168"/>
        <v>46.341666666666661</v>
      </c>
      <c r="V1068" s="8">
        <f t="shared" si="169"/>
        <v>46.724999999999994</v>
      </c>
    </row>
    <row r="1069" spans="1:22" ht="13.5" x14ac:dyDescent="0.25">
      <c r="A1069" s="3">
        <f>RSI!A1069</f>
        <v>43563</v>
      </c>
      <c r="B1069" s="2">
        <f>RSI!B1069</f>
        <v>7.3784999999999998</v>
      </c>
      <c r="C1069" s="2">
        <f>RSI!I1069</f>
        <v>54.089451730609987</v>
      </c>
      <c r="D1069" s="2">
        <f>MACD!E1069</f>
        <v>-0.15660528727314649</v>
      </c>
      <c r="E1069" s="2">
        <f>MACD!F1069</f>
        <v>-0.14122570282332611</v>
      </c>
      <c r="F1069" s="2">
        <f>'Moving Avg'!D1069</f>
        <v>7.4408000000000003</v>
      </c>
      <c r="G1069" s="2">
        <f>'Moving Avg'!F1069</f>
        <v>7.3362700000000007</v>
      </c>
      <c r="H1069" s="2">
        <f>'Moving Avg'!G1069</f>
        <v>7.2036440000000006</v>
      </c>
      <c r="I1069" s="2">
        <f>'Moving Avg'!H1069</f>
        <v>6.4853749999999968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45</v>
      </c>
      <c r="O1069" s="8">
        <f t="shared" si="162"/>
        <v>50</v>
      </c>
      <c r="P1069" s="8">
        <f t="shared" si="163"/>
        <v>16.5</v>
      </c>
      <c r="Q1069" s="9">
        <f t="shared" si="164"/>
        <v>34.475000000000001</v>
      </c>
      <c r="R1069" s="9">
        <f t="shared" si="165"/>
        <v>35.625</v>
      </c>
      <c r="S1069" s="9">
        <f t="shared" si="166"/>
        <v>30.425000000000001</v>
      </c>
      <c r="T1069" s="9">
        <f t="shared" si="167"/>
        <v>34.125</v>
      </c>
      <c r="U1069" s="8">
        <f t="shared" si="168"/>
        <v>33.508333333333333</v>
      </c>
      <c r="V1069" s="8">
        <f t="shared" si="169"/>
        <v>33.662499999999994</v>
      </c>
    </row>
    <row r="1070" spans="1:22" ht="13.5" x14ac:dyDescent="0.25">
      <c r="A1070" s="3">
        <f>RSI!A1070</f>
        <v>43565</v>
      </c>
      <c r="B1070" s="2">
        <f>RSI!B1070</f>
        <v>7.3531000000000004</v>
      </c>
      <c r="C1070" s="2">
        <f>RSI!I1070</f>
        <v>52.668804759543463</v>
      </c>
      <c r="D1070" s="2">
        <f>MACD!E1070</f>
        <v>-0.11719666528849437</v>
      </c>
      <c r="E1070" s="2">
        <f>MACD!F1070</f>
        <v>-0.13641989531635976</v>
      </c>
      <c r="F1070" s="2">
        <f>'Moving Avg'!D1070</f>
        <v>7.4128400000000001</v>
      </c>
      <c r="G1070" s="2">
        <f>'Moving Avg'!F1070</f>
        <v>7.3426250000000026</v>
      </c>
      <c r="H1070" s="2">
        <f>'Moving Avg'!G1070</f>
        <v>7.2045339999999998</v>
      </c>
      <c r="I1070" s="2">
        <f>'Moving Avg'!H1070</f>
        <v>6.4933019999999972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25</v>
      </c>
      <c r="N1070" s="8">
        <f t="shared" si="161"/>
        <v>0</v>
      </c>
      <c r="O1070" s="8">
        <f t="shared" si="162"/>
        <v>50</v>
      </c>
      <c r="P1070" s="8">
        <f t="shared" si="163"/>
        <v>16.5</v>
      </c>
      <c r="Q1070" s="9">
        <f t="shared" si="164"/>
        <v>18.725000000000001</v>
      </c>
      <c r="R1070" s="9">
        <f t="shared" si="165"/>
        <v>26.625</v>
      </c>
      <c r="S1070" s="9">
        <f t="shared" si="166"/>
        <v>23.675000000000001</v>
      </c>
      <c r="T1070" s="9">
        <f t="shared" si="167"/>
        <v>22.875</v>
      </c>
      <c r="U1070" s="8">
        <f t="shared" si="168"/>
        <v>23.008333333333336</v>
      </c>
      <c r="V1070" s="8">
        <f t="shared" si="169"/>
        <v>22.975000000000001</v>
      </c>
    </row>
    <row r="1071" spans="1:22" ht="13.5" x14ac:dyDescent="0.25">
      <c r="A1071" s="3">
        <f>RSI!A1071</f>
        <v>43566</v>
      </c>
      <c r="B1071" s="2">
        <f>RSI!B1071</f>
        <v>7.3341000000000003</v>
      </c>
      <c r="C1071" s="2">
        <f>RSI!I1071</f>
        <v>51.577518710102112</v>
      </c>
      <c r="D1071" s="2">
        <f>MACD!E1071</f>
        <v>-5.2400774385550797E-2</v>
      </c>
      <c r="E1071" s="2">
        <f>MACD!F1071</f>
        <v>-0.11961607113019798</v>
      </c>
      <c r="F1071" s="2">
        <f>'Moving Avg'!D1071</f>
        <v>7.3988600000000009</v>
      </c>
      <c r="G1071" s="2">
        <f>'Moving Avg'!F1071</f>
        <v>7.3480300000000014</v>
      </c>
      <c r="H1071" s="2">
        <f>'Moving Avg'!G1071</f>
        <v>7.2063139999999999</v>
      </c>
      <c r="I1071" s="2">
        <f>'Moving Avg'!H1071</f>
        <v>6.5011339999999969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25</v>
      </c>
      <c r="N1071" s="8">
        <f t="shared" si="161"/>
        <v>0</v>
      </c>
      <c r="O1071" s="8">
        <f t="shared" si="162"/>
        <v>50</v>
      </c>
      <c r="P1071" s="8">
        <f t="shared" si="163"/>
        <v>16.5</v>
      </c>
      <c r="Q1071" s="9">
        <f t="shared" si="164"/>
        <v>18.725000000000001</v>
      </c>
      <c r="R1071" s="9">
        <f t="shared" si="165"/>
        <v>26.625</v>
      </c>
      <c r="S1071" s="9">
        <f t="shared" si="166"/>
        <v>23.675000000000001</v>
      </c>
      <c r="T1071" s="9">
        <f t="shared" si="167"/>
        <v>22.875</v>
      </c>
      <c r="U1071" s="8">
        <f t="shared" si="168"/>
        <v>23.008333333333336</v>
      </c>
      <c r="V1071" s="8">
        <f t="shared" si="169"/>
        <v>22.975000000000001</v>
      </c>
    </row>
    <row r="1072" spans="1:22" ht="13.5" x14ac:dyDescent="0.25">
      <c r="A1072" s="3">
        <f>RSI!A1072</f>
        <v>43567</v>
      </c>
      <c r="B1072" s="2">
        <f>RSI!B1072</f>
        <v>7.5500999999999996</v>
      </c>
      <c r="C1072" s="2">
        <f>RSI!I1072</f>
        <v>61.37543231533531</v>
      </c>
      <c r="D1072" s="2">
        <f>MACD!E1072</f>
        <v>-2.1521933656628356E-2</v>
      </c>
      <c r="E1072" s="2">
        <f>MACD!F1072</f>
        <v>-9.9997243635484068E-2</v>
      </c>
      <c r="F1072" s="2">
        <f>'Moving Avg'!D1072</f>
        <v>7.4102999999999994</v>
      </c>
      <c r="G1072" s="2">
        <f>'Moving Avg'!F1072</f>
        <v>7.3642350000000008</v>
      </c>
      <c r="H1072" s="2">
        <f>'Moving Avg'!G1072</f>
        <v>7.213686</v>
      </c>
      <c r="I1072" s="2">
        <f>'Moving Avg'!H1072</f>
        <v>6.5103494999999976</v>
      </c>
      <c r="J1072" s="6" t="str">
        <f>OBV!F1072</f>
        <v>BEARISH</v>
      </c>
      <c r="K1072" s="6" t="str">
        <f>OBV!G1072</f>
        <v>NEUTRAL</v>
      </c>
      <c r="L1072" s="6" t="str">
        <f>OBV!H1072</f>
        <v>BEARISH DIVERGENCE</v>
      </c>
      <c r="M1072" s="8">
        <f t="shared" si="160"/>
        <v>25</v>
      </c>
      <c r="N1072" s="8">
        <f t="shared" si="161"/>
        <v>0</v>
      </c>
      <c r="O1072" s="8">
        <f t="shared" si="162"/>
        <v>50</v>
      </c>
      <c r="P1072" s="8">
        <f t="shared" si="163"/>
        <v>16.5</v>
      </c>
      <c r="Q1072" s="9">
        <f t="shared" si="164"/>
        <v>18.725000000000001</v>
      </c>
      <c r="R1072" s="9">
        <f t="shared" si="165"/>
        <v>26.625</v>
      </c>
      <c r="S1072" s="9">
        <f t="shared" si="166"/>
        <v>23.675000000000001</v>
      </c>
      <c r="T1072" s="9">
        <f t="shared" si="167"/>
        <v>22.875</v>
      </c>
      <c r="U1072" s="8">
        <f t="shared" si="168"/>
        <v>23.008333333333336</v>
      </c>
      <c r="V1072" s="8">
        <f t="shared" si="169"/>
        <v>22.975000000000001</v>
      </c>
    </row>
    <row r="1073" spans="1:22" ht="13.5" x14ac:dyDescent="0.25">
      <c r="A1073" s="3">
        <f>RSI!A1073</f>
        <v>43570</v>
      </c>
      <c r="B1073" s="2">
        <f>RSI!B1073</f>
        <v>7.5883000000000003</v>
      </c>
      <c r="C1073" s="2">
        <f>RSI!I1073</f>
        <v>62.808683827866929</v>
      </c>
      <c r="D1073" s="2">
        <f>MACD!E1073</f>
        <v>8.1925077538569369E-3</v>
      </c>
      <c r="E1073" s="2">
        <f>MACD!F1073</f>
        <v>-7.8359293357615878E-2</v>
      </c>
      <c r="F1073" s="2">
        <f>'Moving Avg'!D1073</f>
        <v>7.4408199999999995</v>
      </c>
      <c r="G1073" s="2">
        <f>'Moving Avg'!F1073</f>
        <v>7.3829849999999997</v>
      </c>
      <c r="H1073" s="2">
        <f>'Moving Avg'!G1073</f>
        <v>7.2210580000000002</v>
      </c>
      <c r="I1073" s="2">
        <f>'Moving Avg'!H1073</f>
        <v>6.5198169999999971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  <c r="M1073" s="8">
        <f t="shared" si="160"/>
        <v>25</v>
      </c>
      <c r="N1073" s="8">
        <f t="shared" si="161"/>
        <v>0</v>
      </c>
      <c r="O1073" s="8">
        <f t="shared" si="162"/>
        <v>50</v>
      </c>
      <c r="P1073" s="8">
        <f t="shared" si="163"/>
        <v>83.5</v>
      </c>
      <c r="Q1073" s="9">
        <f t="shared" si="164"/>
        <v>28.774999999999999</v>
      </c>
      <c r="R1073" s="9">
        <f t="shared" si="165"/>
        <v>43.375</v>
      </c>
      <c r="S1073" s="9">
        <f t="shared" si="166"/>
        <v>53.825000000000003</v>
      </c>
      <c r="T1073" s="9">
        <f t="shared" si="167"/>
        <v>39.625</v>
      </c>
      <c r="U1073" s="8">
        <f t="shared" si="168"/>
        <v>41.991666666666667</v>
      </c>
      <c r="V1073" s="8">
        <f t="shared" si="169"/>
        <v>41.400000000000006</v>
      </c>
    </row>
    <row r="1074" spans="1:22" ht="13.5" x14ac:dyDescent="0.25">
      <c r="A1074" s="3">
        <f>RSI!A1074</f>
        <v>43571</v>
      </c>
      <c r="B1074" s="2">
        <f>RSI!B1074</f>
        <v>7.5438000000000001</v>
      </c>
      <c r="C1074" s="2">
        <f>RSI!I1074</f>
        <v>60.014860682279206</v>
      </c>
      <c r="D1074" s="2">
        <f>MACD!E1074</f>
        <v>1.4571713898779315E-2</v>
      </c>
      <c r="E1074" s="2">
        <f>MACD!F1074</f>
        <v>-5.9773091906336846E-2</v>
      </c>
      <c r="F1074" s="2">
        <f>'Moving Avg'!D1074</f>
        <v>7.4738799999999994</v>
      </c>
      <c r="G1074" s="2">
        <f>'Moving Avg'!F1074</f>
        <v>7.4045950000000005</v>
      </c>
      <c r="H1074" s="2">
        <f>'Moving Avg'!G1074</f>
        <v>7.2302099999999996</v>
      </c>
      <c r="I1074" s="2">
        <f>'Moving Avg'!H1074</f>
        <v>6.5294869999999978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0</v>
      </c>
      <c r="O1074" s="8">
        <f t="shared" si="162"/>
        <v>50</v>
      </c>
      <c r="P1074" s="8">
        <f t="shared" si="163"/>
        <v>83.5</v>
      </c>
      <c r="Q1074" s="9">
        <f t="shared" si="164"/>
        <v>28.774999999999999</v>
      </c>
      <c r="R1074" s="9">
        <f t="shared" si="165"/>
        <v>43.375</v>
      </c>
      <c r="S1074" s="9">
        <f t="shared" si="166"/>
        <v>53.825000000000003</v>
      </c>
      <c r="T1074" s="9">
        <f t="shared" si="167"/>
        <v>39.625</v>
      </c>
      <c r="U1074" s="8">
        <f t="shared" si="168"/>
        <v>41.991666666666667</v>
      </c>
      <c r="V1074" s="8">
        <f t="shared" si="169"/>
        <v>41.400000000000006</v>
      </c>
    </row>
    <row r="1075" spans="1:22" ht="13.5" x14ac:dyDescent="0.25">
      <c r="A1075" s="3">
        <f>RSI!A1075</f>
        <v>43572</v>
      </c>
      <c r="B1075" s="2">
        <f>RSI!B1075</f>
        <v>7.4992999999999999</v>
      </c>
      <c r="C1075" s="2">
        <f>RSI!I1075</f>
        <v>57.271382152297107</v>
      </c>
      <c r="D1075" s="2">
        <f>MACD!E1075</f>
        <v>2.2119847329715725E-2</v>
      </c>
      <c r="E1075" s="2">
        <f>MACD!F1075</f>
        <v>-4.3394504059126336E-2</v>
      </c>
      <c r="F1075" s="2">
        <f>'Moving Avg'!D1075</f>
        <v>7.50312</v>
      </c>
      <c r="G1075" s="2">
        <f>'Moving Avg'!F1075</f>
        <v>7.4255700000000004</v>
      </c>
      <c r="H1075" s="2">
        <f>'Moving Avg'!G1075</f>
        <v>7.2380899999999997</v>
      </c>
      <c r="I1075" s="2">
        <f>'Moving Avg'!H1075</f>
        <v>6.538205999999998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0</v>
      </c>
      <c r="O1075" s="8">
        <f t="shared" si="162"/>
        <v>50</v>
      </c>
      <c r="P1075" s="8">
        <f t="shared" si="163"/>
        <v>83.5</v>
      </c>
      <c r="Q1075" s="9">
        <f t="shared" si="164"/>
        <v>28.774999999999999</v>
      </c>
      <c r="R1075" s="9">
        <f t="shared" si="165"/>
        <v>43.375</v>
      </c>
      <c r="S1075" s="9">
        <f t="shared" si="166"/>
        <v>53.825000000000003</v>
      </c>
      <c r="T1075" s="9">
        <f t="shared" si="167"/>
        <v>39.625</v>
      </c>
      <c r="U1075" s="8">
        <f t="shared" si="168"/>
        <v>41.991666666666667</v>
      </c>
      <c r="V1075" s="8">
        <f t="shared" si="169"/>
        <v>41.400000000000006</v>
      </c>
    </row>
    <row r="1076" spans="1:22" ht="13.5" x14ac:dyDescent="0.25">
      <c r="A1076" s="3">
        <f>RSI!A1076</f>
        <v>43573</v>
      </c>
      <c r="B1076" s="2">
        <f>RSI!B1076</f>
        <v>7.4992999999999999</v>
      </c>
      <c r="C1076" s="2">
        <f>RSI!I1076</f>
        <v>57.271382152297107</v>
      </c>
      <c r="D1076" s="2">
        <f>MACD!E1076</f>
        <v>1.4031691501193322E-2</v>
      </c>
      <c r="E1076" s="2">
        <f>MACD!F1076</f>
        <v>-3.1909264947062407E-2</v>
      </c>
      <c r="F1076" s="2">
        <f>'Moving Avg'!D1076</f>
        <v>7.5361599999999997</v>
      </c>
      <c r="G1076" s="2">
        <f>'Moving Avg'!F1076</f>
        <v>7.4478150000000012</v>
      </c>
      <c r="H1076" s="2">
        <f>'Moving Avg'!G1076</f>
        <v>7.246351999999999</v>
      </c>
      <c r="I1076" s="2">
        <f>'Moving Avg'!H1076</f>
        <v>6.5472584999999981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  <c r="M1076" s="8">
        <f t="shared" si="160"/>
        <v>25</v>
      </c>
      <c r="N1076" s="8">
        <f t="shared" si="161"/>
        <v>0</v>
      </c>
      <c r="O1076" s="8">
        <f t="shared" si="162"/>
        <v>50</v>
      </c>
      <c r="P1076" s="8">
        <f t="shared" si="163"/>
        <v>83.5</v>
      </c>
      <c r="Q1076" s="9">
        <f t="shared" si="164"/>
        <v>28.774999999999999</v>
      </c>
      <c r="R1076" s="9">
        <f t="shared" si="165"/>
        <v>43.375</v>
      </c>
      <c r="S1076" s="9">
        <f t="shared" si="166"/>
        <v>53.825000000000003</v>
      </c>
      <c r="T1076" s="9">
        <f t="shared" si="167"/>
        <v>39.625</v>
      </c>
      <c r="U1076" s="8">
        <f t="shared" si="168"/>
        <v>41.991666666666667</v>
      </c>
      <c r="V1076" s="8">
        <f t="shared" si="169"/>
        <v>41.400000000000006</v>
      </c>
    </row>
    <row r="1077" spans="1:22" ht="13.5" x14ac:dyDescent="0.25">
      <c r="A1077" s="3">
        <f>RSI!A1077</f>
        <v>43574</v>
      </c>
      <c r="B1077" s="2">
        <f>RSI!B1077</f>
        <v>7.4356999999999998</v>
      </c>
      <c r="C1077" s="2">
        <f>RSI!I1077</f>
        <v>53.23746821186834</v>
      </c>
      <c r="D1077" s="2">
        <f>MACD!E1077</f>
        <v>2.4836906262309277E-2</v>
      </c>
      <c r="E1077" s="2">
        <f>MACD!F1077</f>
        <v>-2.0560030705188071E-2</v>
      </c>
      <c r="F1077" s="2">
        <f>'Moving Avg'!D1077</f>
        <v>7.5132799999999991</v>
      </c>
      <c r="G1077" s="2">
        <f>'Moving Avg'!F1077</f>
        <v>7.4671950000000011</v>
      </c>
      <c r="H1077" s="2">
        <f>'Moving Avg'!G1077</f>
        <v>7.2520699999999998</v>
      </c>
      <c r="I1077" s="2">
        <f>'Moving Avg'!H1077</f>
        <v>6.5555984999999986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  <c r="M1077" s="8">
        <f t="shared" si="160"/>
        <v>25</v>
      </c>
      <c r="N1077" s="8">
        <f t="shared" si="161"/>
        <v>0</v>
      </c>
      <c r="O1077" s="8">
        <f t="shared" si="162"/>
        <v>50</v>
      </c>
      <c r="P1077" s="8">
        <f t="shared" si="163"/>
        <v>66.5</v>
      </c>
      <c r="Q1077" s="9">
        <f t="shared" si="164"/>
        <v>26.225000000000001</v>
      </c>
      <c r="R1077" s="9">
        <f t="shared" si="165"/>
        <v>39.125</v>
      </c>
      <c r="S1077" s="9">
        <f t="shared" si="166"/>
        <v>46.174999999999997</v>
      </c>
      <c r="T1077" s="9">
        <f t="shared" si="167"/>
        <v>35.375</v>
      </c>
      <c r="U1077" s="8">
        <f t="shared" si="168"/>
        <v>37.174999999999997</v>
      </c>
      <c r="V1077" s="8">
        <f t="shared" si="169"/>
        <v>36.724999999999994</v>
      </c>
    </row>
    <row r="1078" spans="1:22" ht="13.5" x14ac:dyDescent="0.25">
      <c r="A1078" s="3">
        <f>RSI!A1078</f>
        <v>43577</v>
      </c>
      <c r="B1078" s="2">
        <f>RSI!B1078</f>
        <v>7.4992999999999999</v>
      </c>
      <c r="C1078" s="2">
        <f>RSI!I1078</f>
        <v>56.53446608214599</v>
      </c>
      <c r="D1078" s="2">
        <f>MACD!E1078</f>
        <v>2.0160229436832822E-2</v>
      </c>
      <c r="E1078" s="2">
        <f>MACD!F1078</f>
        <v>-1.2415978676783894E-2</v>
      </c>
      <c r="F1078" s="2">
        <f>'Moving Avg'!D1078</f>
        <v>7.4954800000000006</v>
      </c>
      <c r="G1078" s="2">
        <f>'Moving Avg'!F1078</f>
        <v>7.4773650000000007</v>
      </c>
      <c r="H1078" s="2">
        <f>'Moving Avg'!G1078</f>
        <v>7.257153999999999</v>
      </c>
      <c r="I1078" s="2">
        <f>'Moving Avg'!H1078</f>
        <v>6.5638009999999989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25</v>
      </c>
      <c r="N1078" s="8">
        <f t="shared" si="161"/>
        <v>0</v>
      </c>
      <c r="O1078" s="8">
        <f t="shared" si="162"/>
        <v>50</v>
      </c>
      <c r="P1078" s="8">
        <f t="shared" si="163"/>
        <v>16.5</v>
      </c>
      <c r="Q1078" s="9">
        <f t="shared" si="164"/>
        <v>18.725000000000001</v>
      </c>
      <c r="R1078" s="9">
        <f t="shared" si="165"/>
        <v>26.625</v>
      </c>
      <c r="S1078" s="9">
        <f t="shared" si="166"/>
        <v>23.675000000000001</v>
      </c>
      <c r="T1078" s="9">
        <f t="shared" si="167"/>
        <v>22.875</v>
      </c>
      <c r="U1078" s="8">
        <f t="shared" si="168"/>
        <v>23.008333333333336</v>
      </c>
      <c r="V1078" s="8">
        <f t="shared" si="169"/>
        <v>22.975000000000001</v>
      </c>
    </row>
    <row r="1079" spans="1:22" ht="13.5" x14ac:dyDescent="0.25">
      <c r="A1079" s="3">
        <f>RSI!A1079</f>
        <v>43578</v>
      </c>
      <c r="B1079" s="2">
        <f>RSI!B1079</f>
        <v>7.3913000000000002</v>
      </c>
      <c r="C1079" s="2">
        <f>RSI!I1079</f>
        <v>50.077682951416577</v>
      </c>
      <c r="D1079" s="2">
        <f>MACD!E1079</f>
        <v>1.4741633867734194E-2</v>
      </c>
      <c r="E1079" s="2">
        <f>MACD!F1079</f>
        <v>-6.9844561678802774E-3</v>
      </c>
      <c r="F1079" s="2">
        <f>'Moving Avg'!D1079</f>
        <v>7.4649799999999997</v>
      </c>
      <c r="G1079" s="2">
        <f>'Moving Avg'!F1079</f>
        <v>7.4824500000000018</v>
      </c>
      <c r="H1079" s="2">
        <f>'Moving Avg'!G1079</f>
        <v>7.2588079999999993</v>
      </c>
      <c r="I1079" s="2">
        <f>'Moving Avg'!H1079</f>
        <v>6.5718279999999991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0</v>
      </c>
      <c r="O1079" s="8">
        <f t="shared" si="162"/>
        <v>50</v>
      </c>
      <c r="P1079" s="8">
        <f t="shared" si="163"/>
        <v>16.5</v>
      </c>
      <c r="Q1079" s="9">
        <f t="shared" si="164"/>
        <v>18.725000000000001</v>
      </c>
      <c r="R1079" s="9">
        <f t="shared" si="165"/>
        <v>26.625</v>
      </c>
      <c r="S1079" s="9">
        <f t="shared" si="166"/>
        <v>23.675000000000001</v>
      </c>
      <c r="T1079" s="9">
        <f t="shared" si="167"/>
        <v>22.875</v>
      </c>
      <c r="U1079" s="8">
        <f t="shared" si="168"/>
        <v>23.008333333333336</v>
      </c>
      <c r="V1079" s="8">
        <f t="shared" si="169"/>
        <v>22.975000000000001</v>
      </c>
    </row>
    <row r="1080" spans="1:22" ht="13.5" x14ac:dyDescent="0.25">
      <c r="A1080" s="3">
        <f>RSI!A1080</f>
        <v>43579</v>
      </c>
      <c r="B1080" s="2">
        <f>RSI!B1080</f>
        <v>7.3722000000000003</v>
      </c>
      <c r="C1080" s="2">
        <f>RSI!I1080</f>
        <v>49.011587790592046</v>
      </c>
      <c r="D1080" s="2">
        <f>MACD!E1080</f>
        <v>7.6895531925966765E-3</v>
      </c>
      <c r="E1080" s="2">
        <f>MACD!F1080</f>
        <v>-4.0496542957848868E-3</v>
      </c>
      <c r="F1080" s="2">
        <f>'Moving Avg'!D1080</f>
        <v>7.4395600000000002</v>
      </c>
      <c r="G1080" s="2">
        <f>'Moving Avg'!F1080</f>
        <v>7.47959</v>
      </c>
      <c r="H1080" s="2">
        <f>'Moving Avg'!G1080</f>
        <v>7.2602059999999984</v>
      </c>
      <c r="I1080" s="2">
        <f>'Moving Avg'!H1080</f>
        <v>6.5791219999999999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  <c r="M1080" s="8">
        <f t="shared" si="160"/>
        <v>25</v>
      </c>
      <c r="N1080" s="8">
        <f t="shared" si="161"/>
        <v>0</v>
      </c>
      <c r="O1080" s="8">
        <f t="shared" si="162"/>
        <v>50</v>
      </c>
      <c r="P1080" s="8">
        <f t="shared" si="163"/>
        <v>16.5</v>
      </c>
      <c r="Q1080" s="9">
        <f t="shared" si="164"/>
        <v>18.725000000000001</v>
      </c>
      <c r="R1080" s="9">
        <f t="shared" si="165"/>
        <v>26.625</v>
      </c>
      <c r="S1080" s="9">
        <f t="shared" si="166"/>
        <v>23.675000000000001</v>
      </c>
      <c r="T1080" s="9">
        <f t="shared" si="167"/>
        <v>22.875</v>
      </c>
      <c r="U1080" s="8">
        <f t="shared" si="168"/>
        <v>23.008333333333336</v>
      </c>
      <c r="V1080" s="8">
        <f t="shared" si="169"/>
        <v>22.975000000000001</v>
      </c>
    </row>
    <row r="1081" spans="1:22" ht="13.5" x14ac:dyDescent="0.25">
      <c r="A1081" s="3">
        <f>RSI!A1081</f>
        <v>43580</v>
      </c>
      <c r="B1081" s="2">
        <f>RSI!B1081</f>
        <v>7.3975999999999997</v>
      </c>
      <c r="C1081" s="2">
        <f>RSI!I1081</f>
        <v>50.520156501543049</v>
      </c>
      <c r="D1081" s="2">
        <f>MACD!E1081</f>
        <v>-2.9454336975254236E-3</v>
      </c>
      <c r="E1081" s="2">
        <f>MACD!F1081</f>
        <v>-3.8288101761329942E-3</v>
      </c>
      <c r="F1081" s="2">
        <f>'Moving Avg'!D1081</f>
        <v>7.4192200000000001</v>
      </c>
      <c r="G1081" s="2">
        <f>'Moving Avg'!F1081</f>
        <v>7.4681500000000014</v>
      </c>
      <c r="H1081" s="2">
        <f>'Moving Avg'!G1081</f>
        <v>7.2645279999999977</v>
      </c>
      <c r="I1081" s="2">
        <f>'Moving Avg'!H1081</f>
        <v>6.5849950000000002</v>
      </c>
      <c r="J1081" s="6" t="str">
        <f>OBV!F1081</f>
        <v>BULLISH</v>
      </c>
      <c r="K1081" s="6" t="str">
        <f>OBV!G1081</f>
        <v>NEUTRAL</v>
      </c>
      <c r="L1081" s="6" t="str">
        <f>OBV!H1081</f>
        <v>BULLISH DIVERGENCE</v>
      </c>
      <c r="M1081" s="8">
        <f t="shared" si="160"/>
        <v>25</v>
      </c>
      <c r="N1081" s="8">
        <f t="shared" si="161"/>
        <v>0</v>
      </c>
      <c r="O1081" s="8">
        <f t="shared" si="162"/>
        <v>50</v>
      </c>
      <c r="P1081" s="8">
        <f t="shared" si="163"/>
        <v>66.5</v>
      </c>
      <c r="Q1081" s="9">
        <f t="shared" si="164"/>
        <v>26.225000000000001</v>
      </c>
      <c r="R1081" s="9">
        <f t="shared" si="165"/>
        <v>39.125</v>
      </c>
      <c r="S1081" s="9">
        <f t="shared" si="166"/>
        <v>46.174999999999997</v>
      </c>
      <c r="T1081" s="9">
        <f t="shared" si="167"/>
        <v>35.375</v>
      </c>
      <c r="U1081" s="8">
        <f t="shared" si="168"/>
        <v>37.174999999999997</v>
      </c>
      <c r="V1081" s="8">
        <f t="shared" si="169"/>
        <v>36.724999999999994</v>
      </c>
    </row>
    <row r="1082" spans="1:22" ht="13.5" x14ac:dyDescent="0.25">
      <c r="A1082" s="3">
        <f>RSI!A1082</f>
        <v>43581</v>
      </c>
      <c r="B1082" s="2">
        <f>RSI!B1082</f>
        <v>7.3022999999999998</v>
      </c>
      <c r="C1082" s="2">
        <f>RSI!I1082</f>
        <v>45.125547649774695</v>
      </c>
      <c r="D1082" s="2">
        <f>MACD!E1082</f>
        <v>2.8322259578846598E-2</v>
      </c>
      <c r="E1082" s="2">
        <f>MACD!F1082</f>
        <v>2.6014037748629242E-3</v>
      </c>
      <c r="F1082" s="2">
        <f>'Moving Avg'!D1082</f>
        <v>7.3925399999999994</v>
      </c>
      <c r="G1082" s="2">
        <f>'Moving Avg'!F1082</f>
        <v>7.4544850000000009</v>
      </c>
      <c r="H1082" s="2">
        <f>'Moving Avg'!G1082</f>
        <v>7.2675779999999985</v>
      </c>
      <c r="I1082" s="2">
        <f>'Moving Avg'!H1082</f>
        <v>6.5893289999999993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  <c r="M1082" s="8">
        <f t="shared" si="160"/>
        <v>25</v>
      </c>
      <c r="N1082" s="8">
        <f t="shared" si="161"/>
        <v>0</v>
      </c>
      <c r="O1082" s="8">
        <f t="shared" si="162"/>
        <v>50</v>
      </c>
      <c r="P1082" s="8">
        <f t="shared" si="163"/>
        <v>66.5</v>
      </c>
      <c r="Q1082" s="9">
        <f t="shared" si="164"/>
        <v>26.225000000000001</v>
      </c>
      <c r="R1082" s="9">
        <f t="shared" si="165"/>
        <v>39.125</v>
      </c>
      <c r="S1082" s="9">
        <f t="shared" si="166"/>
        <v>46.174999999999997</v>
      </c>
      <c r="T1082" s="9">
        <f t="shared" si="167"/>
        <v>35.375</v>
      </c>
      <c r="U1082" s="8">
        <f t="shared" si="168"/>
        <v>37.174999999999997</v>
      </c>
      <c r="V1082" s="8">
        <f t="shared" si="169"/>
        <v>36.724999999999994</v>
      </c>
    </row>
    <row r="1083" spans="1:22" ht="13.5" x14ac:dyDescent="0.25">
      <c r="A1083" s="3">
        <f>RSI!A1083</f>
        <v>43584</v>
      </c>
      <c r="B1083" s="2">
        <f>RSI!B1083</f>
        <v>7.1497999999999999</v>
      </c>
      <c r="C1083" s="2">
        <f>RSI!I1083</f>
        <v>38.112260674512378</v>
      </c>
      <c r="D1083" s="2">
        <f>MACD!E1083</f>
        <v>7.2494130270261081E-2</v>
      </c>
      <c r="E1083" s="2">
        <f>MACD!F1083</f>
        <v>1.6579949073942557E-2</v>
      </c>
      <c r="F1083" s="2">
        <f>'Moving Avg'!D1083</f>
        <v>7.3226399999999998</v>
      </c>
      <c r="G1083" s="2">
        <f>'Moving Avg'!F1083</f>
        <v>7.4306550000000016</v>
      </c>
      <c r="H1083" s="2">
        <f>'Moving Avg'!G1083</f>
        <v>7.2669439999999987</v>
      </c>
      <c r="I1083" s="2">
        <f>'Moving Avg'!H1083</f>
        <v>6.5921414999999977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0"/>
        <v>25</v>
      </c>
      <c r="N1083" s="8">
        <f t="shared" si="161"/>
        <v>0</v>
      </c>
      <c r="O1083" s="8">
        <f t="shared" si="162"/>
        <v>50</v>
      </c>
      <c r="P1083" s="8">
        <f t="shared" si="163"/>
        <v>16.5</v>
      </c>
      <c r="Q1083" s="9">
        <f t="shared" si="164"/>
        <v>18.725000000000001</v>
      </c>
      <c r="R1083" s="9">
        <f t="shared" si="165"/>
        <v>26.625</v>
      </c>
      <c r="S1083" s="9">
        <f t="shared" si="166"/>
        <v>23.675000000000001</v>
      </c>
      <c r="T1083" s="9">
        <f t="shared" si="167"/>
        <v>22.875</v>
      </c>
      <c r="U1083" s="8">
        <f t="shared" si="168"/>
        <v>23.008333333333336</v>
      </c>
      <c r="V1083" s="8">
        <f t="shared" si="169"/>
        <v>22.975000000000001</v>
      </c>
    </row>
    <row r="1084" spans="1:22" ht="13.5" x14ac:dyDescent="0.25">
      <c r="A1084" s="3">
        <f>RSI!A1084</f>
        <v>43585</v>
      </c>
      <c r="B1084" s="2">
        <f>RSI!B1084</f>
        <v>7.0480999999999998</v>
      </c>
      <c r="C1084" s="2">
        <f>RSI!I1084</f>
        <v>34.28538821521748</v>
      </c>
      <c r="D1084" s="2">
        <f>MACD!E1084</f>
        <v>0.11195990781743603</v>
      </c>
      <c r="E1084" s="2">
        <f>MACD!F1084</f>
        <v>3.5655940822641251E-2</v>
      </c>
      <c r="F1084" s="2">
        <f>'Moving Avg'!D1084</f>
        <v>7.2539999999999996</v>
      </c>
      <c r="G1084" s="2">
        <f>'Moving Avg'!F1084</f>
        <v>7.4084150000000006</v>
      </c>
      <c r="H1084" s="2">
        <f>'Moving Avg'!G1084</f>
        <v>7.2642759999999988</v>
      </c>
      <c r="I1084" s="2">
        <f>'Moving Avg'!H1084</f>
        <v>6.5944149999999979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0</v>
      </c>
      <c r="O1084" s="8">
        <f t="shared" si="162"/>
        <v>50</v>
      </c>
      <c r="P1084" s="8">
        <f t="shared" si="163"/>
        <v>16.5</v>
      </c>
      <c r="Q1084" s="9">
        <f t="shared" si="164"/>
        <v>18.725000000000001</v>
      </c>
      <c r="R1084" s="9">
        <f t="shared" si="165"/>
        <v>26.625</v>
      </c>
      <c r="S1084" s="9">
        <f t="shared" si="166"/>
        <v>23.675000000000001</v>
      </c>
      <c r="T1084" s="9">
        <f t="shared" si="167"/>
        <v>22.875</v>
      </c>
      <c r="U1084" s="8">
        <f t="shared" si="168"/>
        <v>23.008333333333336</v>
      </c>
      <c r="V1084" s="8">
        <f t="shared" si="169"/>
        <v>22.975000000000001</v>
      </c>
    </row>
    <row r="1085" spans="1:22" ht="13.5" x14ac:dyDescent="0.25">
      <c r="A1085" s="3">
        <f>RSI!A1085</f>
        <v>43587</v>
      </c>
      <c r="B1085" s="2">
        <f>RSI!B1085</f>
        <v>7.0861999999999998</v>
      </c>
      <c r="C1085" s="2">
        <f>RSI!I1085</f>
        <v>36.843876596006623</v>
      </c>
      <c r="D1085" s="2">
        <f>MACD!E1085</f>
        <v>0.13758511919693284</v>
      </c>
      <c r="E1085" s="2">
        <f>MACD!F1085</f>
        <v>5.6041776497499571E-2</v>
      </c>
      <c r="F1085" s="2">
        <f>'Moving Avg'!D1085</f>
        <v>7.1967999999999988</v>
      </c>
      <c r="G1085" s="2">
        <f>'Moving Avg'!F1085</f>
        <v>7.3880800000000004</v>
      </c>
      <c r="H1085" s="2">
        <f>'Moving Avg'!G1085</f>
        <v>7.2624959999999996</v>
      </c>
      <c r="I1085" s="2">
        <f>'Moving Avg'!H1085</f>
        <v>6.5961504999999976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  <c r="M1085" s="8">
        <f t="shared" si="160"/>
        <v>25</v>
      </c>
      <c r="N1085" s="8">
        <f t="shared" si="161"/>
        <v>0</v>
      </c>
      <c r="O1085" s="8">
        <f t="shared" si="162"/>
        <v>50</v>
      </c>
      <c r="P1085" s="8">
        <f t="shared" si="163"/>
        <v>66.5</v>
      </c>
      <c r="Q1085" s="9">
        <f t="shared" si="164"/>
        <v>26.225000000000001</v>
      </c>
      <c r="R1085" s="9">
        <f t="shared" si="165"/>
        <v>39.125</v>
      </c>
      <c r="S1085" s="9">
        <f t="shared" si="166"/>
        <v>46.174999999999997</v>
      </c>
      <c r="T1085" s="9">
        <f t="shared" si="167"/>
        <v>35.375</v>
      </c>
      <c r="U1085" s="8">
        <f t="shared" si="168"/>
        <v>37.174999999999997</v>
      </c>
      <c r="V1085" s="8">
        <f t="shared" si="169"/>
        <v>36.724999999999994</v>
      </c>
    </row>
    <row r="1086" spans="1:22" ht="13.5" x14ac:dyDescent="0.25">
      <c r="A1086" s="3">
        <f>RSI!A1086</f>
        <v>43588</v>
      </c>
      <c r="B1086" s="2">
        <f>RSI!B1086</f>
        <v>6.9908999999999999</v>
      </c>
      <c r="C1086" s="2">
        <f>RSI!I1086</f>
        <v>33.346631418358697</v>
      </c>
      <c r="D1086" s="2">
        <f>MACD!E1086</f>
        <v>0.16786088173987768</v>
      </c>
      <c r="E1086" s="2">
        <f>MACD!F1086</f>
        <v>7.8405597545975203E-2</v>
      </c>
      <c r="F1086" s="2">
        <f>'Moving Avg'!D1086</f>
        <v>7.1154599999999988</v>
      </c>
      <c r="G1086" s="2">
        <f>'Moving Avg'!F1086</f>
        <v>7.3674249999999999</v>
      </c>
      <c r="H1086" s="2">
        <f>'Moving Avg'!G1086</f>
        <v>7.2593180000000004</v>
      </c>
      <c r="I1086" s="2">
        <f>'Moving Avg'!H1086</f>
        <v>6.5976524999999979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0</v>
      </c>
      <c r="O1086" s="8">
        <f t="shared" si="162"/>
        <v>50</v>
      </c>
      <c r="P1086" s="8">
        <f t="shared" si="163"/>
        <v>16.5</v>
      </c>
      <c r="Q1086" s="9">
        <f t="shared" si="164"/>
        <v>18.725000000000001</v>
      </c>
      <c r="R1086" s="9">
        <f t="shared" si="165"/>
        <v>26.625</v>
      </c>
      <c r="S1086" s="9">
        <f t="shared" si="166"/>
        <v>23.675000000000001</v>
      </c>
      <c r="T1086" s="9">
        <f t="shared" si="167"/>
        <v>22.875</v>
      </c>
      <c r="U1086" s="8">
        <f t="shared" si="168"/>
        <v>23.008333333333336</v>
      </c>
      <c r="V1086" s="8">
        <f t="shared" si="169"/>
        <v>22.975000000000001</v>
      </c>
    </row>
    <row r="1087" spans="1:22" ht="13.5" x14ac:dyDescent="0.25">
      <c r="A1087" s="3">
        <f>RSI!A1087</f>
        <v>43591</v>
      </c>
      <c r="B1087" s="2">
        <f>RSI!B1087</f>
        <v>6.9908999999999999</v>
      </c>
      <c r="C1087" s="2">
        <f>RSI!I1087</f>
        <v>33.346631418358697</v>
      </c>
      <c r="D1087" s="2">
        <f>MACD!E1087</f>
        <v>0.18567738080640339</v>
      </c>
      <c r="E1087" s="2">
        <f>MACD!F1087</f>
        <v>9.9859954198060846E-2</v>
      </c>
      <c r="F1087" s="2">
        <f>'Moving Avg'!D1087</f>
        <v>7.0531800000000002</v>
      </c>
      <c r="G1087" s="2">
        <f>'Moving Avg'!F1087</f>
        <v>7.3423250000000007</v>
      </c>
      <c r="H1087" s="2">
        <f>'Moving Avg'!G1087</f>
        <v>7.2562680000000004</v>
      </c>
      <c r="I1087" s="2">
        <f>'Moving Avg'!H1087</f>
        <v>6.5992149999999983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16.5</v>
      </c>
      <c r="Q1087" s="9">
        <f t="shared" si="164"/>
        <v>18.725000000000001</v>
      </c>
      <c r="R1087" s="9">
        <f t="shared" si="165"/>
        <v>26.625</v>
      </c>
      <c r="S1087" s="9">
        <f t="shared" si="166"/>
        <v>23.675000000000001</v>
      </c>
      <c r="T1087" s="9">
        <f t="shared" si="167"/>
        <v>22.875</v>
      </c>
      <c r="U1087" s="8">
        <f t="shared" si="168"/>
        <v>23.008333333333336</v>
      </c>
      <c r="V1087" s="8">
        <f t="shared" si="169"/>
        <v>22.975000000000001</v>
      </c>
    </row>
    <row r="1088" spans="1:22" ht="13.5" x14ac:dyDescent="0.25">
      <c r="A1088" s="3">
        <f>RSI!A1088</f>
        <v>43592</v>
      </c>
      <c r="B1088" s="2">
        <f>RSI!B1088</f>
        <v>6.9272999999999998</v>
      </c>
      <c r="C1088" s="2">
        <f>RSI!I1088</f>
        <v>31.064411588828406</v>
      </c>
      <c r="D1088" s="2">
        <f>MACD!E1088</f>
        <v>0.21708486718836628</v>
      </c>
      <c r="E1088" s="2">
        <f>MACD!F1088</f>
        <v>0.12330493679612194</v>
      </c>
      <c r="F1088" s="2">
        <f>'Moving Avg'!D1088</f>
        <v>7.00868</v>
      </c>
      <c r="G1088" s="2">
        <f>'Moving Avg'!F1088</f>
        <v>7.3169050000000011</v>
      </c>
      <c r="H1088" s="2">
        <f>'Moving Avg'!G1088</f>
        <v>7.2522000000000002</v>
      </c>
      <c r="I1088" s="2">
        <f>'Moving Avg'!H1088</f>
        <v>6.5999434999999993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16.5</v>
      </c>
      <c r="Q1088" s="9">
        <f t="shared" si="164"/>
        <v>18.725000000000001</v>
      </c>
      <c r="R1088" s="9">
        <f t="shared" si="165"/>
        <v>26.625</v>
      </c>
      <c r="S1088" s="9">
        <f t="shared" si="166"/>
        <v>23.675000000000001</v>
      </c>
      <c r="T1088" s="9">
        <f t="shared" si="167"/>
        <v>22.875</v>
      </c>
      <c r="U1088" s="8">
        <f t="shared" si="168"/>
        <v>23.008333333333336</v>
      </c>
      <c r="V1088" s="8">
        <f t="shared" si="169"/>
        <v>22.975000000000001</v>
      </c>
    </row>
    <row r="1089" spans="1:22" ht="13.5" x14ac:dyDescent="0.25">
      <c r="A1089" s="3">
        <f>RSI!A1089</f>
        <v>43593</v>
      </c>
      <c r="B1089" s="2">
        <f>RSI!B1089</f>
        <v>6.8891999999999998</v>
      </c>
      <c r="C1089" s="2">
        <f>RSI!I1089</f>
        <v>29.750829761800688</v>
      </c>
      <c r="D1089" s="2">
        <f>MACD!E1089</f>
        <v>0.23194332669345474</v>
      </c>
      <c r="E1089" s="2">
        <f>MACD!F1089</f>
        <v>0.14503261477558851</v>
      </c>
      <c r="F1089" s="2">
        <f>'Moving Avg'!D1089</f>
        <v>6.9768999999999988</v>
      </c>
      <c r="G1089" s="2">
        <f>'Moving Avg'!F1089</f>
        <v>7.2924400000000009</v>
      </c>
      <c r="H1089" s="2">
        <f>'Moving Avg'!G1089</f>
        <v>7.247370000000001</v>
      </c>
      <c r="I1089" s="2">
        <f>'Moving Avg'!H1089</f>
        <v>6.6004814999999999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50</v>
      </c>
      <c r="N1089" s="8">
        <f t="shared" si="161"/>
        <v>0</v>
      </c>
      <c r="O1089" s="8">
        <f t="shared" si="162"/>
        <v>50</v>
      </c>
      <c r="P1089" s="8">
        <f t="shared" si="163"/>
        <v>16.5</v>
      </c>
      <c r="Q1089" s="9">
        <f t="shared" si="164"/>
        <v>27.475000000000001</v>
      </c>
      <c r="R1089" s="9">
        <f t="shared" si="165"/>
        <v>31.625</v>
      </c>
      <c r="S1089" s="9">
        <f t="shared" si="166"/>
        <v>27.425000000000001</v>
      </c>
      <c r="T1089" s="9">
        <f t="shared" si="167"/>
        <v>29.125</v>
      </c>
      <c r="U1089" s="8">
        <f t="shared" si="168"/>
        <v>28.841666666666669</v>
      </c>
      <c r="V1089" s="8">
        <f t="shared" si="169"/>
        <v>28.912500000000001</v>
      </c>
    </row>
    <row r="1090" spans="1:22" ht="13.5" x14ac:dyDescent="0.25">
      <c r="A1090" s="3">
        <f>RSI!A1090</f>
        <v>43594</v>
      </c>
      <c r="B1090" s="2">
        <f>RSI!B1090</f>
        <v>7.0926</v>
      </c>
      <c r="C1090" s="2">
        <f>RSI!I1090</f>
        <v>43.489222785059063</v>
      </c>
      <c r="D1090" s="2">
        <f>MACD!E1090</f>
        <v>0.22865815021802938</v>
      </c>
      <c r="E1090" s="2">
        <f>MACD!F1090</f>
        <v>0.16175772186407669</v>
      </c>
      <c r="F1090" s="2">
        <f>'Moving Avg'!D1090</f>
        <v>6.9781799999999992</v>
      </c>
      <c r="G1090" s="2">
        <f>'Moving Avg'!F1090</f>
        <v>7.2794149999999984</v>
      </c>
      <c r="H1090" s="2">
        <f>'Moving Avg'!G1090</f>
        <v>7.2476260000000012</v>
      </c>
      <c r="I1090" s="2">
        <f>'Moving Avg'!H1090</f>
        <v>6.6020669999999972</v>
      </c>
      <c r="J1090" s="6" t="str">
        <f>OBV!F1090</f>
        <v>BULLISH</v>
      </c>
      <c r="K1090" s="6" t="str">
        <f>OBV!G1090</f>
        <v>NEUTRAL</v>
      </c>
      <c r="L1090" s="6" t="str">
        <f>OBV!H1090</f>
        <v>CONFIRMED BULLISH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83.5</v>
      </c>
      <c r="Q1090" s="9">
        <f t="shared" si="164"/>
        <v>28.774999999999999</v>
      </c>
      <c r="R1090" s="9">
        <f t="shared" si="165"/>
        <v>43.375</v>
      </c>
      <c r="S1090" s="9">
        <f t="shared" si="166"/>
        <v>53.825000000000003</v>
      </c>
      <c r="T1090" s="9">
        <f t="shared" si="167"/>
        <v>39.625</v>
      </c>
      <c r="U1090" s="8">
        <f t="shared" si="168"/>
        <v>41.991666666666667</v>
      </c>
      <c r="V1090" s="8">
        <f t="shared" si="169"/>
        <v>41.400000000000006</v>
      </c>
    </row>
    <row r="1091" spans="1:22" ht="13.5" x14ac:dyDescent="0.25">
      <c r="A1091" s="3">
        <f>RSI!A1091</f>
        <v>43595</v>
      </c>
      <c r="B1091" s="2">
        <f>RSI!B1091</f>
        <v>7.0861999999999998</v>
      </c>
      <c r="C1091" s="2">
        <f>RSI!I1091</f>
        <v>43.20292263628788</v>
      </c>
      <c r="D1091" s="2">
        <f>MACD!E1091</f>
        <v>0.23104659428750463</v>
      </c>
      <c r="E1091" s="2">
        <f>MACD!F1091</f>
        <v>0.17561549634876228</v>
      </c>
      <c r="F1091" s="2">
        <f>'Moving Avg'!D1091</f>
        <v>6.9972399999999997</v>
      </c>
      <c r="G1091" s="2">
        <f>'Moving Avg'!F1091</f>
        <v>7.2670199999999996</v>
      </c>
      <c r="H1091" s="2">
        <f>'Moving Avg'!G1091</f>
        <v>7.2482620000000022</v>
      </c>
      <c r="I1091" s="2">
        <f>'Moving Avg'!H1091</f>
        <v>6.6035294999999969</v>
      </c>
      <c r="J1091" s="6" t="str">
        <f>OBV!F1091</f>
        <v>BULLISH</v>
      </c>
      <c r="K1091" s="6" t="str">
        <f>OBV!G1091</f>
        <v>NEUTRAL</v>
      </c>
      <c r="L1091" s="6" t="str">
        <f>OBV!H1091</f>
        <v>CONFIRMED BULLISH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83.5</v>
      </c>
      <c r="Q1091" s="9">
        <f t="shared" ref="Q1091:Q1154" si="174">0.35*M1091+N1091*0.35+O1091*0.15+P1091*0.15</f>
        <v>28.774999999999999</v>
      </c>
      <c r="R1091" s="9">
        <f t="shared" ref="R1091:R1154" si="175">M1091*0.2+N1091*0.2+O1091*0.35+P1091*0.25</f>
        <v>43.375</v>
      </c>
      <c r="S1091" s="9">
        <f t="shared" ref="S1091:S1154" si="176">M1091*0.15+N1091*0.15+O1091*0.25+P1091*0.45</f>
        <v>53.825000000000003</v>
      </c>
      <c r="T1091" s="9">
        <f t="shared" ref="T1091:T1154" si="177">0.25*SUM(M1091:P1091)</f>
        <v>39.625</v>
      </c>
      <c r="U1091" s="8">
        <f t="shared" ref="U1091:U1154" si="178">SUM(Q1091:S1091)/3</f>
        <v>41.991666666666667</v>
      </c>
      <c r="V1091" s="8">
        <f t="shared" ref="V1091:V1154" si="179">SUM(Q1091:T1091)/4</f>
        <v>41.400000000000006</v>
      </c>
    </row>
    <row r="1092" spans="1:22" ht="13.5" x14ac:dyDescent="0.25">
      <c r="A1092" s="3">
        <f>RSI!A1092</f>
        <v>43598</v>
      </c>
      <c r="B1092" s="2">
        <f>RSI!B1092</f>
        <v>7.0544000000000002</v>
      </c>
      <c r="C1092" s="2">
        <f>RSI!I1092</f>
        <v>41.732814007763849</v>
      </c>
      <c r="D1092" s="2">
        <f>MACD!E1092</f>
        <v>0.22152760779735026</v>
      </c>
      <c r="E1092" s="2">
        <f>MACD!F1092</f>
        <v>0.18479791863847989</v>
      </c>
      <c r="F1092" s="2">
        <f>'Moving Avg'!D1092</f>
        <v>7.0099400000000003</v>
      </c>
      <c r="G1092" s="2">
        <f>'Moving Avg'!F1092</f>
        <v>7.2422349999999991</v>
      </c>
      <c r="H1092" s="2">
        <f>'Moving Avg'!G1092</f>
        <v>7.249532000000003</v>
      </c>
      <c r="I1092" s="2">
        <f>'Moving Avg'!H1092</f>
        <v>6.6038004999999949</v>
      </c>
      <c r="J1092" s="6" t="str">
        <f>OBV!F1092</f>
        <v>BEARISH</v>
      </c>
      <c r="K1092" s="6" t="str">
        <f>OBV!G1092</f>
        <v>NEUTRAL</v>
      </c>
      <c r="L1092" s="6" t="str">
        <f>OBV!H1092</f>
        <v>BEARISH DIVERGENCE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16.5</v>
      </c>
      <c r="Q1092" s="9">
        <f t="shared" si="174"/>
        <v>18.725000000000001</v>
      </c>
      <c r="R1092" s="9">
        <f t="shared" si="175"/>
        <v>26.625</v>
      </c>
      <c r="S1092" s="9">
        <f t="shared" si="176"/>
        <v>23.675000000000001</v>
      </c>
      <c r="T1092" s="9">
        <f t="shared" si="177"/>
        <v>22.875</v>
      </c>
      <c r="U1092" s="8">
        <f t="shared" si="178"/>
        <v>23.008333333333336</v>
      </c>
      <c r="V1092" s="8">
        <f t="shared" si="179"/>
        <v>22.975000000000001</v>
      </c>
    </row>
    <row r="1093" spans="1:22" ht="13.5" x14ac:dyDescent="0.25">
      <c r="A1093" s="3">
        <f>RSI!A1093</f>
        <v>43599</v>
      </c>
      <c r="B1093" s="2">
        <f>RSI!B1093</f>
        <v>7.1116000000000001</v>
      </c>
      <c r="C1093" s="2">
        <f>RSI!I1093</f>
        <v>45.336035949514752</v>
      </c>
      <c r="D1093" s="2">
        <f>MACD!E1093</f>
        <v>0.1866716769825878</v>
      </c>
      <c r="E1093" s="2">
        <f>MACD!F1093</f>
        <v>0.18517267030730147</v>
      </c>
      <c r="F1093" s="2">
        <f>'Moving Avg'!D1093</f>
        <v>7.0468000000000002</v>
      </c>
      <c r="G1093" s="2">
        <f>'Moving Avg'!F1093</f>
        <v>7.2183999999999999</v>
      </c>
      <c r="H1093" s="2">
        <f>'Moving Avg'!G1093</f>
        <v>7.2525820000000021</v>
      </c>
      <c r="I1093" s="2">
        <f>'Moving Avg'!H1093</f>
        <v>6.6033234999999957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  <c r="M1093" s="8">
        <f t="shared" si="170"/>
        <v>25</v>
      </c>
      <c r="N1093" s="8">
        <f t="shared" si="171"/>
        <v>0</v>
      </c>
      <c r="O1093" s="8">
        <f t="shared" si="172"/>
        <v>50</v>
      </c>
      <c r="P1093" s="8">
        <f t="shared" si="173"/>
        <v>83.5</v>
      </c>
      <c r="Q1093" s="9">
        <f t="shared" si="174"/>
        <v>28.774999999999999</v>
      </c>
      <c r="R1093" s="9">
        <f t="shared" si="175"/>
        <v>43.375</v>
      </c>
      <c r="S1093" s="9">
        <f t="shared" si="176"/>
        <v>53.825000000000003</v>
      </c>
      <c r="T1093" s="9">
        <f t="shared" si="177"/>
        <v>39.625</v>
      </c>
      <c r="U1093" s="8">
        <f t="shared" si="178"/>
        <v>41.991666666666667</v>
      </c>
      <c r="V1093" s="8">
        <f t="shared" si="179"/>
        <v>41.400000000000006</v>
      </c>
    </row>
    <row r="1094" spans="1:22" ht="13.5" x14ac:dyDescent="0.25">
      <c r="A1094" s="3">
        <f>RSI!A1094</f>
        <v>43600</v>
      </c>
      <c r="B1094" s="2">
        <f>RSI!B1094</f>
        <v>6.9908999999999999</v>
      </c>
      <c r="C1094" s="2">
        <f>RSI!I1094</f>
        <v>39.750041721794474</v>
      </c>
      <c r="D1094" s="2">
        <f>MACD!E1094</f>
        <v>0.15096550125042274</v>
      </c>
      <c r="E1094" s="2">
        <f>MACD!F1094</f>
        <v>0.17833123649592575</v>
      </c>
      <c r="F1094" s="2">
        <f>'Moving Avg'!D1094</f>
        <v>7.0671400000000002</v>
      </c>
      <c r="G1094" s="2">
        <f>'Moving Avg'!F1094</f>
        <v>7.1907550000000011</v>
      </c>
      <c r="H1094" s="2">
        <f>'Moving Avg'!G1094</f>
        <v>7.2538540000000022</v>
      </c>
      <c r="I1094" s="2">
        <f>'Moving Avg'!H1094</f>
        <v>6.6018934999999965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  <c r="M1094" s="8">
        <f t="shared" si="170"/>
        <v>25</v>
      </c>
      <c r="N1094" s="8">
        <f t="shared" si="171"/>
        <v>100</v>
      </c>
      <c r="O1094" s="8">
        <f t="shared" si="172"/>
        <v>50</v>
      </c>
      <c r="P1094" s="8">
        <f t="shared" si="173"/>
        <v>83.5</v>
      </c>
      <c r="Q1094" s="9">
        <f t="shared" si="174"/>
        <v>63.774999999999999</v>
      </c>
      <c r="R1094" s="9">
        <f t="shared" si="175"/>
        <v>63.375</v>
      </c>
      <c r="S1094" s="9">
        <f t="shared" si="176"/>
        <v>68.825000000000003</v>
      </c>
      <c r="T1094" s="9">
        <f t="shared" si="177"/>
        <v>64.625</v>
      </c>
      <c r="U1094" s="8">
        <f t="shared" si="178"/>
        <v>65.325000000000003</v>
      </c>
      <c r="V1094" s="8">
        <f t="shared" si="179"/>
        <v>65.150000000000006</v>
      </c>
    </row>
    <row r="1095" spans="1:22" ht="13.5" x14ac:dyDescent="0.25">
      <c r="A1095" s="3">
        <f>RSI!A1095</f>
        <v>43601</v>
      </c>
      <c r="B1095" s="2">
        <f>RSI!B1095</f>
        <v>7.0926</v>
      </c>
      <c r="C1095" s="2">
        <f>RSI!I1095</f>
        <v>45.808805605324658</v>
      </c>
      <c r="D1095" s="2">
        <f>MACD!E1095</f>
        <v>0.12025022965114118</v>
      </c>
      <c r="E1095" s="2">
        <f>MACD!F1095</f>
        <v>0.16671503512696886</v>
      </c>
      <c r="F1095" s="2">
        <f>'Moving Avg'!D1095</f>
        <v>7.0671399999999993</v>
      </c>
      <c r="G1095" s="2">
        <f>'Moving Avg'!F1095</f>
        <v>7.1704200000000018</v>
      </c>
      <c r="H1095" s="2">
        <f>'Moving Avg'!G1095</f>
        <v>7.2585580000000025</v>
      </c>
      <c r="I1095" s="2">
        <f>'Moving Avg'!H1095</f>
        <v>6.6013214999999965</v>
      </c>
      <c r="J1095" s="6" t="str">
        <f>OBV!F1095</f>
        <v>BEARISH</v>
      </c>
      <c r="K1095" s="6" t="str">
        <f>OBV!G1095</f>
        <v>NEUTRAL</v>
      </c>
      <c r="L1095" s="6" t="str">
        <f>OBV!H1095</f>
        <v>NEUTRAL</v>
      </c>
      <c r="M1095" s="8">
        <f t="shared" si="170"/>
        <v>25</v>
      </c>
      <c r="N1095" s="8">
        <f t="shared" si="171"/>
        <v>100</v>
      </c>
      <c r="O1095" s="8">
        <f t="shared" si="172"/>
        <v>50</v>
      </c>
      <c r="P1095" s="8">
        <f t="shared" si="173"/>
        <v>16.5</v>
      </c>
      <c r="Q1095" s="9">
        <f t="shared" si="174"/>
        <v>53.725000000000001</v>
      </c>
      <c r="R1095" s="9">
        <f t="shared" si="175"/>
        <v>46.625</v>
      </c>
      <c r="S1095" s="9">
        <f t="shared" si="176"/>
        <v>38.674999999999997</v>
      </c>
      <c r="T1095" s="9">
        <f t="shared" si="177"/>
        <v>47.875</v>
      </c>
      <c r="U1095" s="8">
        <f t="shared" si="178"/>
        <v>46.341666666666661</v>
      </c>
      <c r="V1095" s="8">
        <f t="shared" si="179"/>
        <v>46.724999999999994</v>
      </c>
    </row>
    <row r="1096" spans="1:22" ht="13.5" x14ac:dyDescent="0.25">
      <c r="A1096" s="3">
        <f>RSI!A1096</f>
        <v>43602</v>
      </c>
      <c r="B1096" s="2">
        <f>RSI!B1096</f>
        <v>7.1180000000000003</v>
      </c>
      <c r="C1096" s="2">
        <f>RSI!I1096</f>
        <v>47.235933783281368</v>
      </c>
      <c r="D1096" s="2">
        <f>MACD!E1096</f>
        <v>7.8199230766792027E-2</v>
      </c>
      <c r="E1096" s="2">
        <f>MACD!F1096</f>
        <v>0.14901187425493348</v>
      </c>
      <c r="F1096" s="2">
        <f>'Moving Avg'!D1096</f>
        <v>7.0735000000000001</v>
      </c>
      <c r="G1096" s="2">
        <f>'Moving Avg'!F1096</f>
        <v>7.1513550000000006</v>
      </c>
      <c r="H1096" s="2">
        <f>'Moving Avg'!G1096</f>
        <v>7.265550000000002</v>
      </c>
      <c r="I1096" s="2">
        <f>'Moving Avg'!H1096</f>
        <v>6.6010354999999974</v>
      </c>
      <c r="J1096" s="6" t="str">
        <f>OBV!F1096</f>
        <v>BEARISH</v>
      </c>
      <c r="K1096" s="6" t="str">
        <f>OBV!G1096</f>
        <v>NEUTRAL</v>
      </c>
      <c r="L1096" s="6" t="str">
        <f>OBV!H1096</f>
        <v>BEARISH DIVERGENCE</v>
      </c>
      <c r="M1096" s="8">
        <f t="shared" si="170"/>
        <v>25</v>
      </c>
      <c r="N1096" s="8">
        <f t="shared" si="171"/>
        <v>100</v>
      </c>
      <c r="O1096" s="8">
        <f t="shared" si="172"/>
        <v>50</v>
      </c>
      <c r="P1096" s="8">
        <f t="shared" si="173"/>
        <v>16.5</v>
      </c>
      <c r="Q1096" s="9">
        <f t="shared" si="174"/>
        <v>53.725000000000001</v>
      </c>
      <c r="R1096" s="9">
        <f t="shared" si="175"/>
        <v>46.625</v>
      </c>
      <c r="S1096" s="9">
        <f t="shared" si="176"/>
        <v>38.674999999999997</v>
      </c>
      <c r="T1096" s="9">
        <f t="shared" si="177"/>
        <v>47.875</v>
      </c>
      <c r="U1096" s="8">
        <f t="shared" si="178"/>
        <v>46.341666666666661</v>
      </c>
      <c r="V1096" s="8">
        <f t="shared" si="179"/>
        <v>46.724999999999994</v>
      </c>
    </row>
    <row r="1097" spans="1:22" ht="13.5" x14ac:dyDescent="0.25">
      <c r="A1097" s="3">
        <f>RSI!A1097</f>
        <v>43605</v>
      </c>
      <c r="B1097" s="2">
        <f>RSI!B1097</f>
        <v>7.1180000000000003</v>
      </c>
      <c r="C1097" s="2">
        <f>RSI!I1097</f>
        <v>47.235933783281368</v>
      </c>
      <c r="D1097" s="2">
        <f>MACD!E1097</f>
        <v>4.2913699096526869E-2</v>
      </c>
      <c r="E1097" s="2">
        <f>MACD!F1097</f>
        <v>0.12779223922325217</v>
      </c>
      <c r="F1097" s="2">
        <f>'Moving Avg'!D1097</f>
        <v>7.08622</v>
      </c>
      <c r="G1097" s="2">
        <f>'Moving Avg'!F1097</f>
        <v>7.1354699999999998</v>
      </c>
      <c r="H1097" s="2">
        <f>'Moving Avg'!G1097</f>
        <v>7.2726680000000021</v>
      </c>
      <c r="I1097" s="2">
        <f>'Moving Avg'!H1097</f>
        <v>6.600812999999996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  <c r="M1097" s="8">
        <f t="shared" si="170"/>
        <v>25</v>
      </c>
      <c r="N1097" s="8">
        <f t="shared" si="171"/>
        <v>100</v>
      </c>
      <c r="O1097" s="8">
        <f t="shared" si="172"/>
        <v>50</v>
      </c>
      <c r="P1097" s="8">
        <f t="shared" si="173"/>
        <v>83.5</v>
      </c>
      <c r="Q1097" s="9">
        <f t="shared" si="174"/>
        <v>63.774999999999999</v>
      </c>
      <c r="R1097" s="9">
        <f t="shared" si="175"/>
        <v>63.375</v>
      </c>
      <c r="S1097" s="9">
        <f t="shared" si="176"/>
        <v>68.825000000000003</v>
      </c>
      <c r="T1097" s="9">
        <f t="shared" si="177"/>
        <v>64.625</v>
      </c>
      <c r="U1097" s="8">
        <f t="shared" si="178"/>
        <v>65.325000000000003</v>
      </c>
      <c r="V1097" s="8">
        <f t="shared" si="179"/>
        <v>65.150000000000006</v>
      </c>
    </row>
    <row r="1098" spans="1:22" ht="13.5" x14ac:dyDescent="0.25">
      <c r="A1098" s="3">
        <f>RSI!A1098</f>
        <v>43606</v>
      </c>
      <c r="B1098" s="2">
        <f>RSI!B1098</f>
        <v>7.1242999999999999</v>
      </c>
      <c r="C1098" s="2">
        <f>RSI!I1098</f>
        <v>47.632641932516059</v>
      </c>
      <c r="D1098" s="2">
        <f>MACD!E1098</f>
        <v>3.079579422141876E-3</v>
      </c>
      <c r="E1098" s="2">
        <f>MACD!F1098</f>
        <v>0.10284970726303011</v>
      </c>
      <c r="F1098" s="2">
        <f>'Moving Avg'!D1098</f>
        <v>7.0887600000000006</v>
      </c>
      <c r="G1098" s="2">
        <f>'Moving Avg'!F1098</f>
        <v>7.1167200000000008</v>
      </c>
      <c r="H1098" s="2">
        <f>'Moving Avg'!G1098</f>
        <v>7.2721580000000028</v>
      </c>
      <c r="I1098" s="2">
        <f>'Moving Avg'!H1098</f>
        <v>6.6000184999999956</v>
      </c>
      <c r="J1098" s="6" t="str">
        <f>OBV!F1098</f>
        <v>BULLISH</v>
      </c>
      <c r="K1098" s="6" t="str">
        <f>OBV!G1098</f>
        <v>NEUTRAL</v>
      </c>
      <c r="L1098" s="6" t="str">
        <f>OBV!H1098</f>
        <v>CONFIRMED BULLISH</v>
      </c>
      <c r="M1098" s="8">
        <f t="shared" si="170"/>
        <v>25</v>
      </c>
      <c r="N1098" s="8">
        <f t="shared" si="171"/>
        <v>100</v>
      </c>
      <c r="O1098" s="8">
        <f t="shared" si="172"/>
        <v>50</v>
      </c>
      <c r="P1098" s="8">
        <f t="shared" si="173"/>
        <v>83.5</v>
      </c>
      <c r="Q1098" s="9">
        <f t="shared" si="174"/>
        <v>63.774999999999999</v>
      </c>
      <c r="R1098" s="9">
        <f t="shared" si="175"/>
        <v>63.375</v>
      </c>
      <c r="S1098" s="9">
        <f t="shared" si="176"/>
        <v>68.825000000000003</v>
      </c>
      <c r="T1098" s="9">
        <f t="shared" si="177"/>
        <v>64.625</v>
      </c>
      <c r="U1098" s="8">
        <f t="shared" si="178"/>
        <v>65.325000000000003</v>
      </c>
      <c r="V1098" s="8">
        <f t="shared" si="179"/>
        <v>65.150000000000006</v>
      </c>
    </row>
    <row r="1099" spans="1:22" ht="13.5" x14ac:dyDescent="0.25">
      <c r="A1099" s="3">
        <f>RSI!A1099</f>
        <v>43607</v>
      </c>
      <c r="B1099" s="2">
        <f>RSI!B1099</f>
        <v>7.2133000000000003</v>
      </c>
      <c r="C1099" s="2">
        <f>RSI!I1099</f>
        <v>53.007817139797957</v>
      </c>
      <c r="D1099" s="2">
        <f>MACD!E1099</f>
        <v>-4.2863728920150557E-2</v>
      </c>
      <c r="E1099" s="2">
        <f>MACD!F1099</f>
        <v>7.3707020026393982E-2</v>
      </c>
      <c r="F1099" s="2">
        <f>'Moving Avg'!D1099</f>
        <v>7.1332400000000007</v>
      </c>
      <c r="G1099" s="2">
        <f>'Moving Avg'!F1099</f>
        <v>7.1078199999999994</v>
      </c>
      <c r="H1099" s="2">
        <f>'Moving Avg'!G1099</f>
        <v>7.2715220000000018</v>
      </c>
      <c r="I1099" s="2">
        <f>'Moving Avg'!H1099</f>
        <v>6.5999229999999942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  <c r="M1099" s="8">
        <f t="shared" si="170"/>
        <v>25</v>
      </c>
      <c r="N1099" s="8">
        <f t="shared" si="171"/>
        <v>100</v>
      </c>
      <c r="O1099" s="8">
        <f t="shared" si="172"/>
        <v>50</v>
      </c>
      <c r="P1099" s="8">
        <f t="shared" si="173"/>
        <v>83.5</v>
      </c>
      <c r="Q1099" s="9">
        <f t="shared" si="174"/>
        <v>63.774999999999999</v>
      </c>
      <c r="R1099" s="9">
        <f t="shared" si="175"/>
        <v>63.375</v>
      </c>
      <c r="S1099" s="9">
        <f t="shared" si="176"/>
        <v>68.825000000000003</v>
      </c>
      <c r="T1099" s="9">
        <f t="shared" si="177"/>
        <v>64.625</v>
      </c>
      <c r="U1099" s="8">
        <f t="shared" si="178"/>
        <v>65.325000000000003</v>
      </c>
      <c r="V1099" s="8">
        <f t="shared" si="179"/>
        <v>65.150000000000006</v>
      </c>
    </row>
    <row r="1100" spans="1:22" ht="13.5" x14ac:dyDescent="0.25">
      <c r="A1100" s="3">
        <f>RSI!A1100</f>
        <v>43608</v>
      </c>
      <c r="B1100" s="2">
        <f>RSI!B1100</f>
        <v>7.2450999999999999</v>
      </c>
      <c r="C1100" s="2">
        <f>RSI!I1100</f>
        <v>54.793303469969331</v>
      </c>
      <c r="D1100" s="2">
        <f>MACD!E1100</f>
        <v>-5.3127418032542728E-2</v>
      </c>
      <c r="E1100" s="2">
        <f>MACD!F1100</f>
        <v>4.8340132414606649E-2</v>
      </c>
      <c r="F1100" s="2">
        <f>'Moving Avg'!D1100</f>
        <v>7.1637399999999998</v>
      </c>
      <c r="G1100" s="2">
        <f>'Moving Avg'!F1100</f>
        <v>7.1014650000000001</v>
      </c>
      <c r="H1100" s="2">
        <f>'Moving Avg'!G1100</f>
        <v>7.2719040000000028</v>
      </c>
      <c r="I1100" s="2">
        <f>'Moving Avg'!H1100</f>
        <v>6.6000819999999951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0"/>
        <v>25</v>
      </c>
      <c r="N1100" s="8">
        <f t="shared" si="171"/>
        <v>100</v>
      </c>
      <c r="O1100" s="8">
        <f t="shared" si="172"/>
        <v>50</v>
      </c>
      <c r="P1100" s="8">
        <f t="shared" si="173"/>
        <v>83.5</v>
      </c>
      <c r="Q1100" s="9">
        <f t="shared" si="174"/>
        <v>63.774999999999999</v>
      </c>
      <c r="R1100" s="9">
        <f t="shared" si="175"/>
        <v>63.375</v>
      </c>
      <c r="S1100" s="9">
        <f t="shared" si="176"/>
        <v>68.825000000000003</v>
      </c>
      <c r="T1100" s="9">
        <f t="shared" si="177"/>
        <v>64.625</v>
      </c>
      <c r="U1100" s="8">
        <f t="shared" si="178"/>
        <v>65.325000000000003</v>
      </c>
      <c r="V1100" s="8">
        <f t="shared" si="179"/>
        <v>65.150000000000006</v>
      </c>
    </row>
    <row r="1101" spans="1:22" ht="13.5" x14ac:dyDescent="0.25">
      <c r="A1101" s="3">
        <f>RSI!A1101</f>
        <v>43609</v>
      </c>
      <c r="B1101" s="2">
        <f>RSI!B1101</f>
        <v>7.3594999999999997</v>
      </c>
      <c r="C1101" s="2">
        <f>RSI!I1101</f>
        <v>60.593961646488893</v>
      </c>
      <c r="D1101" s="2">
        <f>MACD!E1101</f>
        <v>-7.1759910436467678E-2</v>
      </c>
      <c r="E1101" s="2">
        <f>MACD!F1101</f>
        <v>2.4320123844391788E-2</v>
      </c>
      <c r="F1101" s="2">
        <f>'Moving Avg'!D1101</f>
        <v>7.21204</v>
      </c>
      <c r="G1101" s="2">
        <f>'Moving Avg'!F1101</f>
        <v>7.0995599999999994</v>
      </c>
      <c r="H1101" s="2">
        <f>'Moving Avg'!G1101</f>
        <v>7.2745740000000021</v>
      </c>
      <c r="I1101" s="2">
        <f>'Moving Avg'!H1101</f>
        <v>6.6014484999999929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25</v>
      </c>
      <c r="N1101" s="8">
        <f t="shared" si="171"/>
        <v>100</v>
      </c>
      <c r="O1101" s="8">
        <f t="shared" si="172"/>
        <v>50</v>
      </c>
      <c r="P1101" s="8">
        <f t="shared" si="173"/>
        <v>83.5</v>
      </c>
      <c r="Q1101" s="9">
        <f t="shared" si="174"/>
        <v>63.774999999999999</v>
      </c>
      <c r="R1101" s="9">
        <f t="shared" si="175"/>
        <v>63.375</v>
      </c>
      <c r="S1101" s="9">
        <f t="shared" si="176"/>
        <v>68.825000000000003</v>
      </c>
      <c r="T1101" s="9">
        <f t="shared" si="177"/>
        <v>64.625</v>
      </c>
      <c r="U1101" s="8">
        <f t="shared" si="178"/>
        <v>65.325000000000003</v>
      </c>
      <c r="V1101" s="8">
        <f t="shared" si="179"/>
        <v>65.150000000000006</v>
      </c>
    </row>
    <row r="1102" spans="1:22" ht="13.5" x14ac:dyDescent="0.25">
      <c r="A1102" s="3">
        <f>RSI!A1102</f>
        <v>43612</v>
      </c>
      <c r="B1102" s="2">
        <f>RSI!B1102</f>
        <v>7.4611999999999998</v>
      </c>
      <c r="C1102" s="2">
        <f>RSI!I1102</f>
        <v>64.905154479881176</v>
      </c>
      <c r="D1102" s="2">
        <f>MACD!E1102</f>
        <v>-0.10108041120379863</v>
      </c>
      <c r="E1102" s="2">
        <f>MACD!F1102</f>
        <v>-7.5998316524629461E-4</v>
      </c>
      <c r="F1102" s="2">
        <f>'Moving Avg'!D1102</f>
        <v>7.2806799999999994</v>
      </c>
      <c r="G1102" s="2">
        <f>'Moving Avg'!F1102</f>
        <v>7.1075049999999989</v>
      </c>
      <c r="H1102" s="2">
        <f>'Moving Avg'!G1102</f>
        <v>7.2792780000000024</v>
      </c>
      <c r="I1102" s="2">
        <f>'Moving Avg'!H1102</f>
        <v>6.6024654999999939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  <c r="M1102" s="8">
        <f t="shared" si="170"/>
        <v>25</v>
      </c>
      <c r="N1102" s="8">
        <f t="shared" si="171"/>
        <v>100</v>
      </c>
      <c r="O1102" s="8">
        <f t="shared" si="172"/>
        <v>50</v>
      </c>
      <c r="P1102" s="8">
        <f t="shared" si="173"/>
        <v>83.5</v>
      </c>
      <c r="Q1102" s="9">
        <f t="shared" si="174"/>
        <v>63.774999999999999</v>
      </c>
      <c r="R1102" s="9">
        <f t="shared" si="175"/>
        <v>63.375</v>
      </c>
      <c r="S1102" s="9">
        <f t="shared" si="176"/>
        <v>68.825000000000003</v>
      </c>
      <c r="T1102" s="9">
        <f t="shared" si="177"/>
        <v>64.625</v>
      </c>
      <c r="U1102" s="8">
        <f t="shared" si="178"/>
        <v>65.325000000000003</v>
      </c>
      <c r="V1102" s="8">
        <f t="shared" si="179"/>
        <v>65.150000000000006</v>
      </c>
    </row>
    <row r="1103" spans="1:22" ht="13.5" x14ac:dyDescent="0.25">
      <c r="A1103" s="3">
        <f>RSI!A1103</f>
        <v>43613</v>
      </c>
      <c r="B1103" s="2">
        <f>RSI!B1103</f>
        <v>7.3086000000000002</v>
      </c>
      <c r="C1103" s="2">
        <f>RSI!I1103</f>
        <v>55.154497678991156</v>
      </c>
      <c r="D1103" s="2">
        <f>MACD!E1103</f>
        <v>-0.10743259372858827</v>
      </c>
      <c r="E1103" s="2">
        <f>MACD!F1103</f>
        <v>-2.2094505277914688E-2</v>
      </c>
      <c r="F1103" s="2">
        <f>'Moving Avg'!D1103</f>
        <v>7.3175399999999993</v>
      </c>
      <c r="G1103" s="2">
        <f>'Moving Avg'!F1103</f>
        <v>7.1154449999999994</v>
      </c>
      <c r="H1103" s="2">
        <f>'Moving Avg'!G1103</f>
        <v>7.2811840000000014</v>
      </c>
      <c r="I1103" s="2">
        <f>'Moving Avg'!H1103</f>
        <v>6.6030054999999948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0"/>
        <v>25</v>
      </c>
      <c r="N1103" s="8">
        <f t="shared" si="171"/>
        <v>100</v>
      </c>
      <c r="O1103" s="8">
        <f t="shared" si="172"/>
        <v>50</v>
      </c>
      <c r="P1103" s="8">
        <f t="shared" si="173"/>
        <v>83.5</v>
      </c>
      <c r="Q1103" s="9">
        <f t="shared" si="174"/>
        <v>63.774999999999999</v>
      </c>
      <c r="R1103" s="9">
        <f t="shared" si="175"/>
        <v>63.375</v>
      </c>
      <c r="S1103" s="9">
        <f t="shared" si="176"/>
        <v>68.825000000000003</v>
      </c>
      <c r="T1103" s="9">
        <f t="shared" si="177"/>
        <v>64.625</v>
      </c>
      <c r="U1103" s="8">
        <f t="shared" si="178"/>
        <v>65.325000000000003</v>
      </c>
      <c r="V1103" s="8">
        <f t="shared" si="179"/>
        <v>65.150000000000006</v>
      </c>
    </row>
    <row r="1104" spans="1:22" ht="13.5" x14ac:dyDescent="0.25">
      <c r="A1104" s="3">
        <f>RSI!A1104</f>
        <v>43614</v>
      </c>
      <c r="B1104" s="2">
        <f>RSI!B1104</f>
        <v>7.4928999999999997</v>
      </c>
      <c r="C1104" s="2">
        <f>RSI!I1104</f>
        <v>62.484737129341042</v>
      </c>
      <c r="D1104" s="2">
        <f>MACD!E1104</f>
        <v>-0.14565116871264205</v>
      </c>
      <c r="E1104" s="2">
        <f>MACD!F1104</f>
        <v>-4.6805837964860167E-2</v>
      </c>
      <c r="F1104" s="2">
        <f>'Moving Avg'!D1104</f>
        <v>7.3734599999999997</v>
      </c>
      <c r="G1104" s="2">
        <f>'Moving Avg'!F1104</f>
        <v>7.1376849999999994</v>
      </c>
      <c r="H1104" s="2">
        <f>'Moving Avg'!G1104</f>
        <v>7.2888100000000033</v>
      </c>
      <c r="I1104" s="2">
        <f>'Moving Avg'!H1104</f>
        <v>6.6044034999999939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25</v>
      </c>
      <c r="N1104" s="8">
        <f t="shared" si="171"/>
        <v>100</v>
      </c>
      <c r="O1104" s="8">
        <f t="shared" si="172"/>
        <v>50</v>
      </c>
      <c r="P1104" s="8">
        <f t="shared" si="173"/>
        <v>83.5</v>
      </c>
      <c r="Q1104" s="9">
        <f t="shared" si="174"/>
        <v>63.774999999999999</v>
      </c>
      <c r="R1104" s="9">
        <f t="shared" si="175"/>
        <v>63.375</v>
      </c>
      <c r="S1104" s="9">
        <f t="shared" si="176"/>
        <v>68.825000000000003</v>
      </c>
      <c r="T1104" s="9">
        <f t="shared" si="177"/>
        <v>64.625</v>
      </c>
      <c r="U1104" s="8">
        <f t="shared" si="178"/>
        <v>65.325000000000003</v>
      </c>
      <c r="V1104" s="8">
        <f t="shared" si="179"/>
        <v>65.150000000000006</v>
      </c>
    </row>
    <row r="1105" spans="1:22" ht="13.5" x14ac:dyDescent="0.25">
      <c r="A1105" s="3">
        <f>RSI!A1105</f>
        <v>43615</v>
      </c>
      <c r="B1105" s="2">
        <f>RSI!B1105</f>
        <v>7.4928999999999997</v>
      </c>
      <c r="C1105" s="2">
        <f>RSI!I1105</f>
        <v>62.484737129341042</v>
      </c>
      <c r="D1105" s="2">
        <f>MACD!E1105</f>
        <v>-0.16400929818775278</v>
      </c>
      <c r="E1105" s="2">
        <f>MACD!F1105</f>
        <v>-7.0246530009438701E-2</v>
      </c>
      <c r="F1105" s="2">
        <f>'Moving Avg'!D1105</f>
        <v>7.4230199999999993</v>
      </c>
      <c r="G1105" s="2">
        <f>'Moving Avg'!F1105</f>
        <v>7.1580199999999987</v>
      </c>
      <c r="H1105" s="2">
        <f>'Moving Avg'!G1105</f>
        <v>7.2970720000000027</v>
      </c>
      <c r="I1105" s="2">
        <f>'Moving Avg'!H1105</f>
        <v>6.6058969999999944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100</v>
      </c>
      <c r="O1105" s="8">
        <f t="shared" si="172"/>
        <v>50</v>
      </c>
      <c r="P1105" s="8">
        <f t="shared" si="173"/>
        <v>83.5</v>
      </c>
      <c r="Q1105" s="9">
        <f t="shared" si="174"/>
        <v>63.774999999999999</v>
      </c>
      <c r="R1105" s="9">
        <f t="shared" si="175"/>
        <v>63.375</v>
      </c>
      <c r="S1105" s="9">
        <f t="shared" si="176"/>
        <v>68.825000000000003</v>
      </c>
      <c r="T1105" s="9">
        <f t="shared" si="177"/>
        <v>64.625</v>
      </c>
      <c r="U1105" s="8">
        <f t="shared" si="178"/>
        <v>65.325000000000003</v>
      </c>
      <c r="V1105" s="8">
        <f t="shared" si="179"/>
        <v>65.150000000000006</v>
      </c>
    </row>
    <row r="1106" spans="1:22" ht="13.5" x14ac:dyDescent="0.25">
      <c r="A1106" s="3">
        <f>RSI!A1106</f>
        <v>43616</v>
      </c>
      <c r="B1106" s="2">
        <f>RSI!B1106</f>
        <v>7.5247000000000002</v>
      </c>
      <c r="C1106" s="2">
        <f>RSI!I1106</f>
        <v>63.672966689322237</v>
      </c>
      <c r="D1106" s="2">
        <f>MACD!E1106</f>
        <v>-0.1795330828399031</v>
      </c>
      <c r="E1106" s="2">
        <f>MACD!F1106</f>
        <v>-9.2103840575531587E-2</v>
      </c>
      <c r="F1106" s="2">
        <f>'Moving Avg'!D1106</f>
        <v>7.456059999999999</v>
      </c>
      <c r="G1106" s="2">
        <f>'Moving Avg'!F1106</f>
        <v>7.1847099999999999</v>
      </c>
      <c r="H1106" s="2">
        <f>'Moving Avg'!G1106</f>
        <v>7.3064780000000029</v>
      </c>
      <c r="I1106" s="2">
        <f>'Moving Avg'!H1106</f>
        <v>6.608502499999994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100</v>
      </c>
      <c r="O1106" s="8">
        <f t="shared" si="172"/>
        <v>50</v>
      </c>
      <c r="P1106" s="8">
        <f t="shared" si="173"/>
        <v>83.5</v>
      </c>
      <c r="Q1106" s="9">
        <f t="shared" si="174"/>
        <v>63.774999999999999</v>
      </c>
      <c r="R1106" s="9">
        <f t="shared" si="175"/>
        <v>63.375</v>
      </c>
      <c r="S1106" s="9">
        <f t="shared" si="176"/>
        <v>68.825000000000003</v>
      </c>
      <c r="T1106" s="9">
        <f t="shared" si="177"/>
        <v>64.625</v>
      </c>
      <c r="U1106" s="8">
        <f t="shared" si="178"/>
        <v>65.325000000000003</v>
      </c>
      <c r="V1106" s="8">
        <f t="shared" si="179"/>
        <v>65.150000000000006</v>
      </c>
    </row>
    <row r="1107" spans="1:22" ht="13.5" x14ac:dyDescent="0.25">
      <c r="A1107" s="3">
        <f>RSI!A1107</f>
        <v>43619</v>
      </c>
      <c r="B1107" s="2">
        <f>RSI!B1107</f>
        <v>7.6455000000000002</v>
      </c>
      <c r="C1107" s="2">
        <f>RSI!I1107</f>
        <v>67.840050320116418</v>
      </c>
      <c r="D1107" s="2">
        <f>MACD!E1107</f>
        <v>-0.20323253710765687</v>
      </c>
      <c r="E1107" s="2">
        <f>MACD!F1107</f>
        <v>-0.11432957988195665</v>
      </c>
      <c r="F1107" s="2">
        <f>'Moving Avg'!D1107</f>
        <v>7.4929199999999998</v>
      </c>
      <c r="G1107" s="2">
        <f>'Moving Avg'!F1107</f>
        <v>7.2174400000000007</v>
      </c>
      <c r="H1107" s="2">
        <f>'Moving Avg'!G1107</f>
        <v>7.3184260000000032</v>
      </c>
      <c r="I1107" s="2">
        <f>'Moving Avg'!H1107</f>
        <v>6.6114579999999954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  <c r="M1107" s="8">
        <f t="shared" si="170"/>
        <v>25</v>
      </c>
      <c r="N1107" s="8">
        <f t="shared" si="171"/>
        <v>100</v>
      </c>
      <c r="O1107" s="8">
        <f t="shared" si="172"/>
        <v>50</v>
      </c>
      <c r="P1107" s="8">
        <f t="shared" si="173"/>
        <v>83.5</v>
      </c>
      <c r="Q1107" s="9">
        <f t="shared" si="174"/>
        <v>63.774999999999999</v>
      </c>
      <c r="R1107" s="9">
        <f t="shared" si="175"/>
        <v>63.375</v>
      </c>
      <c r="S1107" s="9">
        <f t="shared" si="176"/>
        <v>68.825000000000003</v>
      </c>
      <c r="T1107" s="9">
        <f t="shared" si="177"/>
        <v>64.625</v>
      </c>
      <c r="U1107" s="8">
        <f t="shared" si="178"/>
        <v>65.325000000000003</v>
      </c>
      <c r="V1107" s="8">
        <f t="shared" si="179"/>
        <v>65.150000000000006</v>
      </c>
    </row>
    <row r="1108" spans="1:22" ht="13.5" x14ac:dyDescent="0.25">
      <c r="A1108" s="3">
        <f>RSI!A1108</f>
        <v>43623</v>
      </c>
      <c r="B1108" s="2">
        <f>RSI!B1108</f>
        <v>7.6645000000000003</v>
      </c>
      <c r="C1108" s="2">
        <f>RSI!I1108</f>
        <v>68.453009522002105</v>
      </c>
      <c r="D1108" s="2">
        <f>MACD!E1108</f>
        <v>-0.22593401794868662</v>
      </c>
      <c r="E1108" s="2">
        <f>MACD!F1108</f>
        <v>-0.13665046749530263</v>
      </c>
      <c r="F1108" s="2">
        <f>'Moving Avg'!D1108</f>
        <v>7.5640999999999989</v>
      </c>
      <c r="G1108" s="2">
        <f>'Moving Avg'!F1108</f>
        <v>7.2543000000000006</v>
      </c>
      <c r="H1108" s="2">
        <f>'Moving Avg'!G1108</f>
        <v>7.3257980000000025</v>
      </c>
      <c r="I1108" s="2">
        <f>'Moving Avg'!H1108</f>
        <v>6.6145399999999963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  <c r="M1108" s="8">
        <f t="shared" si="170"/>
        <v>25</v>
      </c>
      <c r="N1108" s="8">
        <f t="shared" si="171"/>
        <v>100</v>
      </c>
      <c r="O1108" s="8">
        <f t="shared" si="172"/>
        <v>50</v>
      </c>
      <c r="P1108" s="8">
        <f t="shared" si="173"/>
        <v>83.5</v>
      </c>
      <c r="Q1108" s="9">
        <f t="shared" si="174"/>
        <v>63.774999999999999</v>
      </c>
      <c r="R1108" s="9">
        <f t="shared" si="175"/>
        <v>63.375</v>
      </c>
      <c r="S1108" s="9">
        <f t="shared" si="176"/>
        <v>68.825000000000003</v>
      </c>
      <c r="T1108" s="9">
        <f t="shared" si="177"/>
        <v>64.625</v>
      </c>
      <c r="U1108" s="8">
        <f t="shared" si="178"/>
        <v>65.325000000000003</v>
      </c>
      <c r="V1108" s="8">
        <f t="shared" si="179"/>
        <v>65.150000000000006</v>
      </c>
    </row>
    <row r="1109" spans="1:22" ht="13.5" x14ac:dyDescent="0.25">
      <c r="A1109" s="3">
        <f>RSI!A1109</f>
        <v>43626</v>
      </c>
      <c r="B1109" s="2">
        <f>RSI!B1109</f>
        <v>7.8742999999999999</v>
      </c>
      <c r="C1109" s="2">
        <f>RSI!I1109</f>
        <v>74.281963027796607</v>
      </c>
      <c r="D1109" s="2">
        <f>MACD!E1109</f>
        <v>-0.24914989019794209</v>
      </c>
      <c r="E1109" s="2">
        <f>MACD!F1109</f>
        <v>-0.15915035203583053</v>
      </c>
      <c r="F1109" s="2">
        <f>'Moving Avg'!D1109</f>
        <v>7.6403800000000004</v>
      </c>
      <c r="G1109" s="2">
        <f>'Moving Avg'!F1109</f>
        <v>7.3035550000000011</v>
      </c>
      <c r="H1109" s="2">
        <f>'Moving Avg'!G1109</f>
        <v>7.3374920000000019</v>
      </c>
      <c r="I1109" s="2">
        <f>'Moving Avg'!H1109</f>
        <v>6.619020499999996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0</v>
      </c>
      <c r="N1109" s="8">
        <f t="shared" si="171"/>
        <v>100</v>
      </c>
      <c r="O1109" s="8">
        <f t="shared" si="172"/>
        <v>50</v>
      </c>
      <c r="P1109" s="8">
        <f t="shared" si="173"/>
        <v>83.5</v>
      </c>
      <c r="Q1109" s="9">
        <f t="shared" si="174"/>
        <v>55.024999999999999</v>
      </c>
      <c r="R1109" s="9">
        <f t="shared" si="175"/>
        <v>58.375</v>
      </c>
      <c r="S1109" s="9">
        <f t="shared" si="176"/>
        <v>65.075000000000003</v>
      </c>
      <c r="T1109" s="9">
        <f t="shared" si="177"/>
        <v>58.375</v>
      </c>
      <c r="U1109" s="8">
        <f t="shared" si="178"/>
        <v>59.491666666666674</v>
      </c>
      <c r="V1109" s="8">
        <f t="shared" si="179"/>
        <v>59.212500000000006</v>
      </c>
    </row>
    <row r="1110" spans="1:22" ht="13.5" x14ac:dyDescent="0.25">
      <c r="A1110" s="3">
        <f>RSI!A1110</f>
        <v>43627</v>
      </c>
      <c r="B1110" s="2">
        <f>RSI!B1110</f>
        <v>7.7089999999999996</v>
      </c>
      <c r="C1110" s="2">
        <f>RSI!I1110</f>
        <v>64.21454465675518</v>
      </c>
      <c r="D1110" s="2">
        <f>MACD!E1110</f>
        <v>-0.25489566030550215</v>
      </c>
      <c r="E1110" s="2">
        <f>MACD!F1110</f>
        <v>-0.17829941368976487</v>
      </c>
      <c r="F1110" s="2">
        <f>'Moving Avg'!D1110</f>
        <v>7.6836000000000011</v>
      </c>
      <c r="G1110" s="2">
        <f>'Moving Avg'!F1110</f>
        <v>7.3343749999999996</v>
      </c>
      <c r="H1110" s="2">
        <f>'Moving Avg'!G1110</f>
        <v>7.3430840000000019</v>
      </c>
      <c r="I1110" s="2">
        <f>'Moving Avg'!H1110</f>
        <v>6.6230879999999956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50</v>
      </c>
      <c r="P1110" s="8">
        <f t="shared" si="173"/>
        <v>83.5</v>
      </c>
      <c r="Q1110" s="9">
        <f t="shared" si="174"/>
        <v>63.774999999999999</v>
      </c>
      <c r="R1110" s="9">
        <f t="shared" si="175"/>
        <v>63.375</v>
      </c>
      <c r="S1110" s="9">
        <f t="shared" si="176"/>
        <v>68.825000000000003</v>
      </c>
      <c r="T1110" s="9">
        <f t="shared" si="177"/>
        <v>64.625</v>
      </c>
      <c r="U1110" s="8">
        <f t="shared" si="178"/>
        <v>65.325000000000003</v>
      </c>
      <c r="V1110" s="8">
        <f t="shared" si="179"/>
        <v>65.150000000000006</v>
      </c>
    </row>
    <row r="1111" spans="1:22" ht="13.5" x14ac:dyDescent="0.25">
      <c r="A1111" s="3">
        <f>RSI!A1111</f>
        <v>43628</v>
      </c>
      <c r="B1111" s="2">
        <f>RSI!B1111</f>
        <v>7.62</v>
      </c>
      <c r="C1111" s="2">
        <f>RSI!I1111</f>
        <v>59.535945519044262</v>
      </c>
      <c r="D1111" s="2">
        <f>MACD!E1111</f>
        <v>-0.23758655528657702</v>
      </c>
      <c r="E1111" s="2">
        <f>MACD!F1111</f>
        <v>-0.1901568420091273</v>
      </c>
      <c r="F1111" s="2">
        <f>'Moving Avg'!D1111</f>
        <v>7.7026599999999998</v>
      </c>
      <c r="G1111" s="2">
        <f>'Moving Avg'!F1111</f>
        <v>7.3610650000000009</v>
      </c>
      <c r="H1111" s="2">
        <f>'Moving Avg'!G1111</f>
        <v>7.3429560000000027</v>
      </c>
      <c r="I1111" s="2">
        <f>'Moving Avg'!H1111</f>
        <v>6.6271869999999957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  <c r="M1111" s="8">
        <f t="shared" si="170"/>
        <v>25</v>
      </c>
      <c r="N1111" s="8">
        <f t="shared" si="171"/>
        <v>100</v>
      </c>
      <c r="O1111" s="8">
        <f t="shared" si="172"/>
        <v>50</v>
      </c>
      <c r="P1111" s="8">
        <f t="shared" si="173"/>
        <v>83.5</v>
      </c>
      <c r="Q1111" s="9">
        <f t="shared" si="174"/>
        <v>63.774999999999999</v>
      </c>
      <c r="R1111" s="9">
        <f t="shared" si="175"/>
        <v>63.375</v>
      </c>
      <c r="S1111" s="9">
        <f t="shared" si="176"/>
        <v>68.825000000000003</v>
      </c>
      <c r="T1111" s="9">
        <f t="shared" si="177"/>
        <v>64.625</v>
      </c>
      <c r="U1111" s="8">
        <f t="shared" si="178"/>
        <v>65.325000000000003</v>
      </c>
      <c r="V1111" s="8">
        <f t="shared" si="179"/>
        <v>65.150000000000006</v>
      </c>
    </row>
    <row r="1112" spans="1:22" ht="13.5" x14ac:dyDescent="0.25">
      <c r="A1112" s="3">
        <f>RSI!A1112</f>
        <v>43629</v>
      </c>
      <c r="B1112" s="2">
        <f>RSI!B1112</f>
        <v>7.7534999999999998</v>
      </c>
      <c r="C1112" s="2">
        <f>RSI!I1112</f>
        <v>63.796875743711936</v>
      </c>
      <c r="D1112" s="2">
        <f>MACD!E1112</f>
        <v>-0.21852914759042008</v>
      </c>
      <c r="E1112" s="2">
        <f>MACD!F1112</f>
        <v>-0.19583130312538588</v>
      </c>
      <c r="F1112" s="2">
        <f>'Moving Avg'!D1112</f>
        <v>7.7242599999999992</v>
      </c>
      <c r="G1112" s="2">
        <f>'Moving Avg'!F1112</f>
        <v>7.3960200000000018</v>
      </c>
      <c r="H1112" s="2">
        <f>'Moving Avg'!G1112</f>
        <v>7.3465140000000018</v>
      </c>
      <c r="I1112" s="2">
        <f>'Moving Avg'!H1112</f>
        <v>6.6316989999999949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  <c r="M1112" s="8">
        <f t="shared" si="170"/>
        <v>25</v>
      </c>
      <c r="N1112" s="8">
        <f t="shared" si="171"/>
        <v>100</v>
      </c>
      <c r="O1112" s="8">
        <f t="shared" si="172"/>
        <v>50</v>
      </c>
      <c r="P1112" s="8">
        <f t="shared" si="173"/>
        <v>83.5</v>
      </c>
      <c r="Q1112" s="9">
        <f t="shared" si="174"/>
        <v>63.774999999999999</v>
      </c>
      <c r="R1112" s="9">
        <f t="shared" si="175"/>
        <v>63.375</v>
      </c>
      <c r="S1112" s="9">
        <f t="shared" si="176"/>
        <v>68.825000000000003</v>
      </c>
      <c r="T1112" s="9">
        <f t="shared" si="177"/>
        <v>64.625</v>
      </c>
      <c r="U1112" s="8">
        <f t="shared" si="178"/>
        <v>65.325000000000003</v>
      </c>
      <c r="V1112" s="8">
        <f t="shared" si="179"/>
        <v>65.150000000000006</v>
      </c>
    </row>
    <row r="1113" spans="1:22" ht="13.5" x14ac:dyDescent="0.25">
      <c r="A1113" s="3">
        <f>RSI!A1113</f>
        <v>43630</v>
      </c>
      <c r="B1113" s="2">
        <f>RSI!B1113</f>
        <v>7.7853000000000003</v>
      </c>
      <c r="C1113" s="2">
        <f>RSI!I1113</f>
        <v>64.749092597674988</v>
      </c>
      <c r="D1113" s="2">
        <f>MACD!E1113</f>
        <v>-0.23027130227188675</v>
      </c>
      <c r="E1113" s="2">
        <f>MACD!F1113</f>
        <v>-0.20271930295468607</v>
      </c>
      <c r="F1113" s="2">
        <f>'Moving Avg'!D1113</f>
        <v>7.7484200000000003</v>
      </c>
      <c r="G1113" s="2">
        <f>'Moving Avg'!F1113</f>
        <v>7.4297050000000011</v>
      </c>
      <c r="H1113" s="2">
        <f>'Moving Avg'!G1113</f>
        <v>7.3496920000000019</v>
      </c>
      <c r="I1113" s="2">
        <f>'Moving Avg'!H1113</f>
        <v>6.6352579999999959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  <c r="M1113" s="8">
        <f t="shared" si="170"/>
        <v>25</v>
      </c>
      <c r="N1113" s="8">
        <f t="shared" si="171"/>
        <v>100</v>
      </c>
      <c r="O1113" s="8">
        <f t="shared" si="172"/>
        <v>50</v>
      </c>
      <c r="P1113" s="8">
        <f t="shared" si="173"/>
        <v>83.5</v>
      </c>
      <c r="Q1113" s="9">
        <f t="shared" si="174"/>
        <v>63.774999999999999</v>
      </c>
      <c r="R1113" s="9">
        <f t="shared" si="175"/>
        <v>63.375</v>
      </c>
      <c r="S1113" s="9">
        <f t="shared" si="176"/>
        <v>68.825000000000003</v>
      </c>
      <c r="T1113" s="9">
        <f t="shared" si="177"/>
        <v>64.625</v>
      </c>
      <c r="U1113" s="8">
        <f t="shared" si="178"/>
        <v>65.325000000000003</v>
      </c>
      <c r="V1113" s="8">
        <f t="shared" si="179"/>
        <v>65.150000000000006</v>
      </c>
    </row>
    <row r="1114" spans="1:22" ht="13.5" x14ac:dyDescent="0.25">
      <c r="A1114" s="3">
        <f>RSI!A1114</f>
        <v>43633</v>
      </c>
      <c r="B1114" s="2">
        <f>RSI!B1114</f>
        <v>7.7534999999999998</v>
      </c>
      <c r="C1114" s="2">
        <f>RSI!I1114</f>
        <v>62.965573915932588</v>
      </c>
      <c r="D1114" s="2">
        <f>MACD!E1114</f>
        <v>-0.21156989864885656</v>
      </c>
      <c r="E1114" s="2">
        <f>MACD!F1114</f>
        <v>-0.20448942209352017</v>
      </c>
      <c r="F1114" s="2">
        <f>'Moving Avg'!D1114</f>
        <v>7.7242599999999992</v>
      </c>
      <c r="G1114" s="2">
        <f>'Moving Avg'!F1114</f>
        <v>7.4678350000000009</v>
      </c>
      <c r="H1114" s="2">
        <f>'Moving Avg'!G1114</f>
        <v>7.3549040000000012</v>
      </c>
      <c r="I1114" s="2">
        <f>'Moving Avg'!H1114</f>
        <v>6.6387534999999964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45</v>
      </c>
      <c r="O1114" s="8">
        <f t="shared" si="172"/>
        <v>50</v>
      </c>
      <c r="P1114" s="8">
        <f t="shared" si="173"/>
        <v>16.5</v>
      </c>
      <c r="Q1114" s="9">
        <f t="shared" si="174"/>
        <v>34.475000000000001</v>
      </c>
      <c r="R1114" s="9">
        <f t="shared" si="175"/>
        <v>35.625</v>
      </c>
      <c r="S1114" s="9">
        <f t="shared" si="176"/>
        <v>30.425000000000001</v>
      </c>
      <c r="T1114" s="9">
        <f t="shared" si="177"/>
        <v>34.125</v>
      </c>
      <c r="U1114" s="8">
        <f t="shared" si="178"/>
        <v>33.508333333333333</v>
      </c>
      <c r="V1114" s="8">
        <f t="shared" si="179"/>
        <v>33.662499999999994</v>
      </c>
    </row>
    <row r="1115" spans="1:22" ht="13.5" x14ac:dyDescent="0.25">
      <c r="A1115" s="3">
        <f>RSI!A1115</f>
        <v>43634</v>
      </c>
      <c r="B1115" s="2">
        <f>RSI!B1115</f>
        <v>7.5945999999999998</v>
      </c>
      <c r="C1115" s="2">
        <f>RSI!I1115</f>
        <v>54.837248332572713</v>
      </c>
      <c r="D1115" s="2">
        <f>MACD!E1115</f>
        <v>-0.18570617901657993</v>
      </c>
      <c r="E1115" s="2">
        <f>MACD!F1115</f>
        <v>-0.20073277347813215</v>
      </c>
      <c r="F1115" s="2">
        <f>'Moving Avg'!D1115</f>
        <v>7.7013800000000003</v>
      </c>
      <c r="G1115" s="2">
        <f>'Moving Avg'!F1115</f>
        <v>7.4929350000000001</v>
      </c>
      <c r="H1115" s="2">
        <f>'Moving Avg'!G1115</f>
        <v>7.3569380000000022</v>
      </c>
      <c r="I1115" s="2">
        <f>'Moving Avg'!H1115</f>
        <v>6.6415494999999964</v>
      </c>
      <c r="J1115" s="6" t="str">
        <f>OBV!F1115</f>
        <v>BULLISH</v>
      </c>
      <c r="K1115" s="6" t="str">
        <f>OBV!G1115</f>
        <v>NEUTRAL</v>
      </c>
      <c r="L1115" s="6" t="str">
        <f>OBV!H1115</f>
        <v>BULLISH DIVERGENCE</v>
      </c>
      <c r="M1115" s="8">
        <f t="shared" si="170"/>
        <v>25</v>
      </c>
      <c r="N1115" s="8">
        <f t="shared" si="171"/>
        <v>0</v>
      </c>
      <c r="O1115" s="8">
        <f t="shared" si="172"/>
        <v>50</v>
      </c>
      <c r="P1115" s="8">
        <f t="shared" si="173"/>
        <v>66.5</v>
      </c>
      <c r="Q1115" s="9">
        <f t="shared" si="174"/>
        <v>26.225000000000001</v>
      </c>
      <c r="R1115" s="9">
        <f t="shared" si="175"/>
        <v>39.125</v>
      </c>
      <c r="S1115" s="9">
        <f t="shared" si="176"/>
        <v>46.174999999999997</v>
      </c>
      <c r="T1115" s="9">
        <f t="shared" si="177"/>
        <v>35.375</v>
      </c>
      <c r="U1115" s="8">
        <f t="shared" si="178"/>
        <v>37.174999999999997</v>
      </c>
      <c r="V1115" s="8">
        <f t="shared" si="179"/>
        <v>36.724999999999994</v>
      </c>
    </row>
    <row r="1116" spans="1:22" ht="13.5" x14ac:dyDescent="0.25">
      <c r="A1116" s="3">
        <f>RSI!A1116</f>
        <v>43635</v>
      </c>
      <c r="B1116" s="2">
        <f>RSI!B1116</f>
        <v>7.6581999999999999</v>
      </c>
      <c r="C1116" s="2">
        <f>RSI!I1116</f>
        <v>57.217806898530064</v>
      </c>
      <c r="D1116" s="2">
        <f>MACD!E1116</f>
        <v>-0.1643040490594796</v>
      </c>
      <c r="E1116" s="2">
        <f>MACD!F1116</f>
        <v>-0.19344702859440166</v>
      </c>
      <c r="F1116" s="2">
        <f>'Moving Avg'!D1116</f>
        <v>7.7090199999999998</v>
      </c>
      <c r="G1116" s="2">
        <f>'Moving Avg'!F1116</f>
        <v>7.5199449999999999</v>
      </c>
      <c r="H1116" s="2">
        <f>'Moving Avg'!G1116</f>
        <v>7.3620220000000014</v>
      </c>
      <c r="I1116" s="2">
        <f>'Moving Avg'!H1116</f>
        <v>6.6446954999999983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25</v>
      </c>
      <c r="N1116" s="8">
        <f t="shared" si="171"/>
        <v>0</v>
      </c>
      <c r="O1116" s="8">
        <f t="shared" si="172"/>
        <v>50</v>
      </c>
      <c r="P1116" s="8">
        <f t="shared" si="173"/>
        <v>83.5</v>
      </c>
      <c r="Q1116" s="9">
        <f t="shared" si="174"/>
        <v>28.774999999999999</v>
      </c>
      <c r="R1116" s="9">
        <f t="shared" si="175"/>
        <v>43.375</v>
      </c>
      <c r="S1116" s="9">
        <f t="shared" si="176"/>
        <v>53.825000000000003</v>
      </c>
      <c r="T1116" s="9">
        <f t="shared" si="177"/>
        <v>39.625</v>
      </c>
      <c r="U1116" s="8">
        <f t="shared" si="178"/>
        <v>41.991666666666667</v>
      </c>
      <c r="V1116" s="8">
        <f t="shared" si="179"/>
        <v>41.400000000000006</v>
      </c>
    </row>
    <row r="1117" spans="1:22" ht="13.5" x14ac:dyDescent="0.25">
      <c r="A1117" s="3">
        <f>RSI!A1117</f>
        <v>43636</v>
      </c>
      <c r="B1117" s="2">
        <f>RSI!B1117</f>
        <v>7.7472000000000003</v>
      </c>
      <c r="C1117" s="2">
        <f>RSI!I1117</f>
        <v>60.366151722320659</v>
      </c>
      <c r="D1117" s="2">
        <f>MACD!E1117</f>
        <v>-0.13519293243714259</v>
      </c>
      <c r="E1117" s="2">
        <f>MACD!F1117</f>
        <v>-0.18179620936294985</v>
      </c>
      <c r="F1117" s="2">
        <f>'Moving Avg'!D1117</f>
        <v>7.7077600000000004</v>
      </c>
      <c r="G1117" s="2">
        <f>'Moving Avg'!F1117</f>
        <v>7.5514049999999999</v>
      </c>
      <c r="H1117" s="2">
        <f>'Moving Avg'!G1117</f>
        <v>7.3671080000000018</v>
      </c>
      <c r="I1117" s="2">
        <f>'Moving Avg'!H1117</f>
        <v>6.648476999999998</v>
      </c>
      <c r="J1117" s="6" t="str">
        <f>OBV!F1117</f>
        <v>BULLISH</v>
      </c>
      <c r="K1117" s="6" t="str">
        <f>OBV!G1117</f>
        <v>NEUTRAL</v>
      </c>
      <c r="L1117" s="6" t="str">
        <f>OBV!H1117</f>
        <v>BULLISH DIVERGENCE</v>
      </c>
      <c r="M1117" s="8">
        <f t="shared" si="170"/>
        <v>25</v>
      </c>
      <c r="N1117" s="8">
        <f t="shared" si="171"/>
        <v>0</v>
      </c>
      <c r="O1117" s="8">
        <f t="shared" si="172"/>
        <v>50</v>
      </c>
      <c r="P1117" s="8">
        <f t="shared" si="173"/>
        <v>66.5</v>
      </c>
      <c r="Q1117" s="9">
        <f t="shared" si="174"/>
        <v>26.225000000000001</v>
      </c>
      <c r="R1117" s="9">
        <f t="shared" si="175"/>
        <v>39.125</v>
      </c>
      <c r="S1117" s="9">
        <f t="shared" si="176"/>
        <v>46.174999999999997</v>
      </c>
      <c r="T1117" s="9">
        <f t="shared" si="177"/>
        <v>35.375</v>
      </c>
      <c r="U1117" s="8">
        <f t="shared" si="178"/>
        <v>37.174999999999997</v>
      </c>
      <c r="V1117" s="8">
        <f t="shared" si="179"/>
        <v>36.724999999999994</v>
      </c>
    </row>
    <row r="1118" spans="1:22" ht="13.5" x14ac:dyDescent="0.25">
      <c r="A1118" s="3">
        <f>RSI!A1118</f>
        <v>43637</v>
      </c>
      <c r="B1118" s="2">
        <f>RSI!B1118</f>
        <v>7.6581999999999999</v>
      </c>
      <c r="C1118" s="2">
        <f>RSI!I1118</f>
        <v>55.933383501545194</v>
      </c>
      <c r="D1118" s="2">
        <f>MACD!E1118</f>
        <v>-0.1024877221781928</v>
      </c>
      <c r="E1118" s="2">
        <f>MACD!F1118</f>
        <v>-0.16593451192599845</v>
      </c>
      <c r="F1118" s="2">
        <f>'Moving Avg'!D1118</f>
        <v>7.6823399999999991</v>
      </c>
      <c r="G1118" s="2">
        <f>'Moving Avg'!F1118</f>
        <v>7.5781000000000009</v>
      </c>
      <c r="H1118" s="2">
        <f>'Moving Avg'!G1118</f>
        <v>7.3715580000000021</v>
      </c>
      <c r="I1118" s="2">
        <f>'Moving Avg'!H1118</f>
        <v>6.6522264999999985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0</v>
      </c>
      <c r="O1118" s="8">
        <f t="shared" si="172"/>
        <v>50</v>
      </c>
      <c r="P1118" s="8">
        <f t="shared" si="173"/>
        <v>16.5</v>
      </c>
      <c r="Q1118" s="9">
        <f t="shared" si="174"/>
        <v>18.725000000000001</v>
      </c>
      <c r="R1118" s="9">
        <f t="shared" si="175"/>
        <v>26.625</v>
      </c>
      <c r="S1118" s="9">
        <f t="shared" si="176"/>
        <v>23.675000000000001</v>
      </c>
      <c r="T1118" s="9">
        <f t="shared" si="177"/>
        <v>22.875</v>
      </c>
      <c r="U1118" s="8">
        <f t="shared" si="178"/>
        <v>23.008333333333336</v>
      </c>
      <c r="V1118" s="8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7.6264000000000003</v>
      </c>
      <c r="C1119" s="2">
        <f>RSI!I1119</f>
        <v>54.396385260761981</v>
      </c>
      <c r="D1119" s="2">
        <f>MACD!E1119</f>
        <v>-4.0991757192654354E-2</v>
      </c>
      <c r="E1119" s="2">
        <f>MACD!F1119</f>
        <v>-0.14094596097932963</v>
      </c>
      <c r="F1119" s="2">
        <f>'Moving Avg'!D1119</f>
        <v>7.6569199999999995</v>
      </c>
      <c r="G1119" s="2">
        <f>'Moving Avg'!F1119</f>
        <v>7.5987549999999997</v>
      </c>
      <c r="H1119" s="2">
        <f>'Moving Avg'!G1119</f>
        <v>7.3765160000000014</v>
      </c>
      <c r="I1119" s="2">
        <f>'Moving Avg'!H1119</f>
        <v>6.655403999999999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0</v>
      </c>
      <c r="O1119" s="8">
        <f t="shared" si="172"/>
        <v>50</v>
      </c>
      <c r="P1119" s="8">
        <f t="shared" si="173"/>
        <v>16.5</v>
      </c>
      <c r="Q1119" s="9">
        <f t="shared" si="174"/>
        <v>18.725000000000001</v>
      </c>
      <c r="R1119" s="9">
        <f t="shared" si="175"/>
        <v>26.625</v>
      </c>
      <c r="S1119" s="9">
        <f t="shared" si="176"/>
        <v>23.675000000000001</v>
      </c>
      <c r="T1119" s="9">
        <f t="shared" si="177"/>
        <v>22.875</v>
      </c>
      <c r="U1119" s="8">
        <f t="shared" si="178"/>
        <v>23.008333333333336</v>
      </c>
      <c r="V1119" s="8">
        <f t="shared" si="179"/>
        <v>22.975000000000001</v>
      </c>
    </row>
    <row r="1120" spans="1:22" ht="13.5" x14ac:dyDescent="0.25">
      <c r="A1120" s="3">
        <f>RSI!A1120</f>
        <v>43641</v>
      </c>
      <c r="B1120" s="2">
        <f>RSI!B1120</f>
        <v>7.6245000000000003</v>
      </c>
      <c r="C1120" s="2">
        <f>RSI!I1120</f>
        <v>54.300375303862182</v>
      </c>
      <c r="D1120" s="2">
        <f>MACD!E1120</f>
        <v>-1.4808972577857737E-2</v>
      </c>
      <c r="E1120" s="2">
        <f>MACD!F1120</f>
        <v>-0.11571856329903525</v>
      </c>
      <c r="F1120" s="2">
        <f>'Moving Avg'!D1120</f>
        <v>7.6629000000000005</v>
      </c>
      <c r="G1120" s="2">
        <f>'Moving Avg'!F1120</f>
        <v>7.6177250000000001</v>
      </c>
      <c r="H1120" s="2">
        <f>'Moving Avg'!G1120</f>
        <v>7.3819440000000007</v>
      </c>
      <c r="I1120" s="2">
        <f>'Moving Avg'!H1120</f>
        <v>6.6585719999999968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  <c r="M1120" s="8">
        <f t="shared" si="170"/>
        <v>25</v>
      </c>
      <c r="N1120" s="8">
        <f t="shared" si="171"/>
        <v>0</v>
      </c>
      <c r="O1120" s="8">
        <f t="shared" si="172"/>
        <v>50</v>
      </c>
      <c r="P1120" s="8">
        <f t="shared" si="173"/>
        <v>16.5</v>
      </c>
      <c r="Q1120" s="9">
        <f t="shared" si="174"/>
        <v>18.725000000000001</v>
      </c>
      <c r="R1120" s="9">
        <f t="shared" si="175"/>
        <v>26.625</v>
      </c>
      <c r="S1120" s="9">
        <f t="shared" si="176"/>
        <v>23.675000000000001</v>
      </c>
      <c r="T1120" s="9">
        <f t="shared" si="177"/>
        <v>22.875</v>
      </c>
      <c r="U1120" s="8">
        <f t="shared" si="178"/>
        <v>23.008333333333336</v>
      </c>
      <c r="V1120" s="8">
        <f t="shared" si="179"/>
        <v>22.975000000000001</v>
      </c>
    </row>
    <row r="1121" spans="1:22" ht="13.5" x14ac:dyDescent="0.25">
      <c r="A1121" s="3">
        <f>RSI!A1121</f>
        <v>43642</v>
      </c>
      <c r="B1121" s="2">
        <f>RSI!B1121</f>
        <v>7.6920000000000002</v>
      </c>
      <c r="C1121" s="2">
        <f>RSI!I1121</f>
        <v>57.191152529723794</v>
      </c>
      <c r="D1121" s="2">
        <f>MACD!E1121</f>
        <v>-1.1855976397285417E-2</v>
      </c>
      <c r="E1121" s="2">
        <f>MACD!F1121</f>
        <v>-9.4946045918685301E-2</v>
      </c>
      <c r="F1121" s="2">
        <f>'Moving Avg'!D1121</f>
        <v>7.6696600000000004</v>
      </c>
      <c r="G1121" s="2">
        <f>'Moving Avg'!F1121</f>
        <v>7.6343500000000004</v>
      </c>
      <c r="H1121" s="2">
        <f>'Moving Avg'!G1121</f>
        <v>7.3891020000000003</v>
      </c>
      <c r="I1121" s="2">
        <f>'Moving Avg'!H1121</f>
        <v>6.6623954999999979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25</v>
      </c>
      <c r="N1121" s="8">
        <f t="shared" si="171"/>
        <v>0</v>
      </c>
      <c r="O1121" s="8">
        <f t="shared" si="172"/>
        <v>50</v>
      </c>
      <c r="P1121" s="8">
        <f t="shared" si="173"/>
        <v>16.5</v>
      </c>
      <c r="Q1121" s="9">
        <f t="shared" si="174"/>
        <v>18.725000000000001</v>
      </c>
      <c r="R1121" s="9">
        <f t="shared" si="175"/>
        <v>26.625</v>
      </c>
      <c r="S1121" s="9">
        <f t="shared" si="176"/>
        <v>23.675000000000001</v>
      </c>
      <c r="T1121" s="9">
        <f t="shared" si="177"/>
        <v>22.875</v>
      </c>
      <c r="U1121" s="8">
        <f t="shared" si="178"/>
        <v>23.008333333333336</v>
      </c>
      <c r="V1121" s="8">
        <f t="shared" si="179"/>
        <v>22.975000000000001</v>
      </c>
    </row>
    <row r="1122" spans="1:22" ht="13.5" x14ac:dyDescent="0.25">
      <c r="A1122" s="3">
        <f>RSI!A1122</f>
        <v>43643</v>
      </c>
      <c r="B1122" s="2">
        <f>RSI!B1122</f>
        <v>7.5166000000000004</v>
      </c>
      <c r="C1122" s="2">
        <f>RSI!I1122</f>
        <v>48.589953889019689</v>
      </c>
      <c r="D1122" s="2">
        <f>MACD!E1122</f>
        <v>2.3303276751565072E-2</v>
      </c>
      <c r="E1122" s="2">
        <f>MACD!F1122</f>
        <v>-7.1296181384635227E-2</v>
      </c>
      <c r="F1122" s="2">
        <f>'Moving Avg'!D1122</f>
        <v>7.6235400000000002</v>
      </c>
      <c r="G1122" s="2">
        <f>'Moving Avg'!F1122</f>
        <v>7.6371200000000012</v>
      </c>
      <c r="H1122" s="2">
        <f>'Moving Avg'!G1122</f>
        <v>7.3884319999999999</v>
      </c>
      <c r="I1122" s="2">
        <f>'Moving Avg'!H1122</f>
        <v>6.6653734999999976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50</v>
      </c>
      <c r="P1122" s="8">
        <f t="shared" si="173"/>
        <v>16.5</v>
      </c>
      <c r="Q1122" s="9">
        <f t="shared" si="174"/>
        <v>18.725000000000001</v>
      </c>
      <c r="R1122" s="9">
        <f t="shared" si="175"/>
        <v>26.625</v>
      </c>
      <c r="S1122" s="9">
        <f t="shared" si="176"/>
        <v>23.675000000000001</v>
      </c>
      <c r="T1122" s="9">
        <f t="shared" si="177"/>
        <v>22.875</v>
      </c>
      <c r="U1122" s="8">
        <f t="shared" si="178"/>
        <v>23.008333333333336</v>
      </c>
      <c r="V1122" s="8">
        <f t="shared" si="179"/>
        <v>22.975000000000001</v>
      </c>
    </row>
    <row r="1123" spans="1:22" ht="13.5" x14ac:dyDescent="0.25">
      <c r="A1123" s="3">
        <f>RSI!A1123</f>
        <v>43644</v>
      </c>
      <c r="B1123" s="2">
        <f>RSI!B1123</f>
        <v>7.6920000000000002</v>
      </c>
      <c r="C1123" s="2">
        <f>RSI!I1123</f>
        <v>55.755852283025241</v>
      </c>
      <c r="D1123" s="2">
        <f>MACD!E1123</f>
        <v>4.5183565950789095E-2</v>
      </c>
      <c r="E1123" s="2">
        <f>MACD!F1123</f>
        <v>-4.8000231917550359E-2</v>
      </c>
      <c r="F1123" s="2">
        <f>'Moving Avg'!D1123</f>
        <v>7.6303000000000001</v>
      </c>
      <c r="G1123" s="2">
        <f>'Moving Avg'!F1123</f>
        <v>7.6562900000000012</v>
      </c>
      <c r="H1123" s="2">
        <f>'Moving Avg'!G1123</f>
        <v>7.3905060000000002</v>
      </c>
      <c r="I1123" s="2">
        <f>'Moving Avg'!H1123</f>
        <v>6.6703724999999965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0</v>
      </c>
      <c r="O1123" s="8">
        <f t="shared" si="172"/>
        <v>50</v>
      </c>
      <c r="P1123" s="8">
        <f t="shared" si="173"/>
        <v>16.5</v>
      </c>
      <c r="Q1123" s="9">
        <f t="shared" si="174"/>
        <v>18.725000000000001</v>
      </c>
      <c r="R1123" s="9">
        <f t="shared" si="175"/>
        <v>26.625</v>
      </c>
      <c r="S1123" s="9">
        <f t="shared" si="176"/>
        <v>23.675000000000001</v>
      </c>
      <c r="T1123" s="9">
        <f t="shared" si="177"/>
        <v>22.875</v>
      </c>
      <c r="U1123" s="8">
        <f t="shared" si="178"/>
        <v>23.008333333333336</v>
      </c>
      <c r="V1123" s="8">
        <f t="shared" si="179"/>
        <v>22.975000000000001</v>
      </c>
    </row>
    <row r="1124" spans="1:22" ht="13.5" x14ac:dyDescent="0.25">
      <c r="A1124" s="3">
        <f>RSI!A1124</f>
        <v>43647</v>
      </c>
      <c r="B1124" s="2">
        <f>RSI!B1124</f>
        <v>7.9337</v>
      </c>
      <c r="C1124" s="2">
        <f>RSI!I1124</f>
        <v>63.339132939784733</v>
      </c>
      <c r="D1124" s="2">
        <f>MACD!E1124</f>
        <v>4.0078566708576346E-2</v>
      </c>
      <c r="E1124" s="2">
        <f>MACD!F1124</f>
        <v>-3.038447219232502E-2</v>
      </c>
      <c r="F1124" s="2">
        <f>'Moving Avg'!D1124</f>
        <v>7.6917600000000004</v>
      </c>
      <c r="G1124" s="2">
        <f>'Moving Avg'!F1124</f>
        <v>7.6783299999999999</v>
      </c>
      <c r="H1124" s="2">
        <f>'Moving Avg'!G1124</f>
        <v>7.3983040000000004</v>
      </c>
      <c r="I1124" s="2">
        <f>'Moving Avg'!H1124</f>
        <v>6.6767074999999965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  <c r="M1124" s="8">
        <f t="shared" si="170"/>
        <v>25</v>
      </c>
      <c r="N1124" s="8">
        <f t="shared" si="171"/>
        <v>0</v>
      </c>
      <c r="O1124" s="8">
        <f t="shared" si="172"/>
        <v>50</v>
      </c>
      <c r="P1124" s="8">
        <f t="shared" si="173"/>
        <v>16.5</v>
      </c>
      <c r="Q1124" s="9">
        <f t="shared" si="174"/>
        <v>18.725000000000001</v>
      </c>
      <c r="R1124" s="9">
        <f t="shared" si="175"/>
        <v>26.625</v>
      </c>
      <c r="S1124" s="9">
        <f t="shared" si="176"/>
        <v>23.675000000000001</v>
      </c>
      <c r="T1124" s="9">
        <f t="shared" si="177"/>
        <v>22.875</v>
      </c>
      <c r="U1124" s="8">
        <f t="shared" si="178"/>
        <v>23.008333333333336</v>
      </c>
      <c r="V1124" s="8">
        <f t="shared" si="179"/>
        <v>22.975000000000001</v>
      </c>
    </row>
    <row r="1125" spans="1:22" ht="13.5" x14ac:dyDescent="0.25">
      <c r="A1125" s="3">
        <f>RSI!A1125</f>
        <v>43648</v>
      </c>
      <c r="B1125" s="2">
        <f>RSI!B1125</f>
        <v>7.7923</v>
      </c>
      <c r="C1125" s="2">
        <f>RSI!I1125</f>
        <v>57.166116567263394</v>
      </c>
      <c r="D1125" s="2">
        <f>MACD!E1125</f>
        <v>1.9596546599053077E-2</v>
      </c>
      <c r="E1125" s="2">
        <f>MACD!F1125</f>
        <v>-2.0388268434049402E-2</v>
      </c>
      <c r="F1125" s="2">
        <f>'Moving Avg'!D1125</f>
        <v>7.7253199999999991</v>
      </c>
      <c r="G1125" s="2">
        <f>'Moving Avg'!F1125</f>
        <v>7.6933000000000007</v>
      </c>
      <c r="H1125" s="2">
        <f>'Moving Avg'!G1125</f>
        <v>7.4041640000000006</v>
      </c>
      <c r="I1125" s="2">
        <f>'Moving Avg'!H1125</f>
        <v>6.6829069999999975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0"/>
        <v>25</v>
      </c>
      <c r="N1125" s="8">
        <f t="shared" si="171"/>
        <v>0</v>
      </c>
      <c r="O1125" s="8">
        <f t="shared" si="172"/>
        <v>50</v>
      </c>
      <c r="P1125" s="8">
        <f t="shared" si="173"/>
        <v>16.5</v>
      </c>
      <c r="Q1125" s="9">
        <f t="shared" si="174"/>
        <v>18.725000000000001</v>
      </c>
      <c r="R1125" s="9">
        <f t="shared" si="175"/>
        <v>26.625</v>
      </c>
      <c r="S1125" s="9">
        <f t="shared" si="176"/>
        <v>23.675000000000001</v>
      </c>
      <c r="T1125" s="9">
        <f t="shared" si="177"/>
        <v>22.875</v>
      </c>
      <c r="U1125" s="8">
        <f t="shared" si="178"/>
        <v>23.008333333333336</v>
      </c>
      <c r="V1125" s="8">
        <f t="shared" si="179"/>
        <v>22.975000000000001</v>
      </c>
    </row>
    <row r="1126" spans="1:22" ht="13.5" x14ac:dyDescent="0.25">
      <c r="A1126" s="3">
        <f>RSI!A1126</f>
        <v>43649</v>
      </c>
      <c r="B1126" s="2">
        <f>RSI!B1126</f>
        <v>7.9114000000000004</v>
      </c>
      <c r="C1126" s="2">
        <f>RSI!I1126</f>
        <v>60.645238392252082</v>
      </c>
      <c r="D1126" s="2">
        <f>MACD!E1126</f>
        <v>2.0354590876134893E-3</v>
      </c>
      <c r="E1126" s="2">
        <f>MACD!F1126</f>
        <v>-1.5903522929716824E-2</v>
      </c>
      <c r="F1126" s="2">
        <f>'Moving Avg'!D1126</f>
        <v>7.7692000000000005</v>
      </c>
      <c r="G1126" s="2">
        <f>'Moving Avg'!F1126</f>
        <v>7.7126350000000006</v>
      </c>
      <c r="H1126" s="2">
        <f>'Moving Avg'!G1126</f>
        <v>7.4124060000000016</v>
      </c>
      <c r="I1126" s="2">
        <f>'Moving Avg'!H1126</f>
        <v>6.6898929999999988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25</v>
      </c>
      <c r="N1126" s="8">
        <f t="shared" si="171"/>
        <v>0</v>
      </c>
      <c r="O1126" s="8">
        <f t="shared" si="172"/>
        <v>50</v>
      </c>
      <c r="P1126" s="8">
        <f t="shared" si="173"/>
        <v>16.5</v>
      </c>
      <c r="Q1126" s="9">
        <f t="shared" si="174"/>
        <v>18.725000000000001</v>
      </c>
      <c r="R1126" s="9">
        <f t="shared" si="175"/>
        <v>26.625</v>
      </c>
      <c r="S1126" s="9">
        <f t="shared" si="176"/>
        <v>23.675000000000001</v>
      </c>
      <c r="T1126" s="9">
        <f t="shared" si="177"/>
        <v>22.875</v>
      </c>
      <c r="U1126" s="8">
        <f t="shared" si="178"/>
        <v>23.008333333333336</v>
      </c>
      <c r="V1126" s="8">
        <f t="shared" si="179"/>
        <v>22.975000000000001</v>
      </c>
    </row>
    <row r="1127" spans="1:22" ht="13.5" x14ac:dyDescent="0.25">
      <c r="A1127" s="3">
        <f>RSI!A1127</f>
        <v>43650</v>
      </c>
      <c r="B1127" s="2">
        <f>RSI!B1127</f>
        <v>7.8666999999999998</v>
      </c>
      <c r="C1127" s="2">
        <f>RSI!I1127</f>
        <v>58.717576967652803</v>
      </c>
      <c r="D1127" s="2">
        <f>MACD!E1127</f>
        <v>2.3715248938911415E-3</v>
      </c>
      <c r="E1127" s="2">
        <f>MACD!F1127</f>
        <v>-1.2248513364995231E-2</v>
      </c>
      <c r="F1127" s="2">
        <f>'Moving Avg'!D1127</f>
        <v>7.8392200000000001</v>
      </c>
      <c r="G1127" s="2">
        <f>'Moving Avg'!F1127</f>
        <v>7.7236949999999993</v>
      </c>
      <c r="H1127" s="2">
        <f>'Moving Avg'!G1127</f>
        <v>7.4210260000000003</v>
      </c>
      <c r="I1127" s="2">
        <f>'Moving Avg'!H1127</f>
        <v>6.697449999999999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25</v>
      </c>
      <c r="N1127" s="8">
        <f t="shared" si="171"/>
        <v>0</v>
      </c>
      <c r="O1127" s="8">
        <f t="shared" si="172"/>
        <v>50</v>
      </c>
      <c r="P1127" s="8">
        <f t="shared" si="173"/>
        <v>16.5</v>
      </c>
      <c r="Q1127" s="9">
        <f t="shared" si="174"/>
        <v>18.725000000000001</v>
      </c>
      <c r="R1127" s="9">
        <f t="shared" si="175"/>
        <v>26.625</v>
      </c>
      <c r="S1127" s="9">
        <f t="shared" si="176"/>
        <v>23.675000000000001</v>
      </c>
      <c r="T1127" s="9">
        <f t="shared" si="177"/>
        <v>22.875</v>
      </c>
      <c r="U1127" s="8">
        <f t="shared" si="178"/>
        <v>23.008333333333336</v>
      </c>
      <c r="V1127" s="8">
        <f t="shared" si="179"/>
        <v>22.975000000000001</v>
      </c>
    </row>
    <row r="1128" spans="1:22" ht="13.5" x14ac:dyDescent="0.25">
      <c r="A1128" s="3">
        <f>RSI!A1128</f>
        <v>43651</v>
      </c>
      <c r="B1128" s="2">
        <f>RSI!B1128</f>
        <v>7.7923</v>
      </c>
      <c r="C1128" s="2">
        <f>RSI!I1128</f>
        <v>55.55247602412588</v>
      </c>
      <c r="D1128" s="2">
        <f>MACD!E1128</f>
        <v>-6.9352215529727701E-3</v>
      </c>
      <c r="E1128" s="2">
        <f>MACD!F1128</f>
        <v>-1.118585500259074E-2</v>
      </c>
      <c r="F1128" s="2">
        <f>'Moving Avg'!D1128</f>
        <v>7.85928</v>
      </c>
      <c r="G1128" s="2">
        <f>'Moving Avg'!F1128</f>
        <v>7.7300850000000008</v>
      </c>
      <c r="H1128" s="2">
        <f>'Moving Avg'!G1128</f>
        <v>7.4268860000000014</v>
      </c>
      <c r="I1128" s="2">
        <f>'Moving Avg'!H1128</f>
        <v>6.7048889999999979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0</v>
      </c>
      <c r="O1128" s="8">
        <f t="shared" si="172"/>
        <v>50</v>
      </c>
      <c r="P1128" s="8">
        <f t="shared" si="173"/>
        <v>16.5</v>
      </c>
      <c r="Q1128" s="9">
        <f t="shared" si="174"/>
        <v>18.725000000000001</v>
      </c>
      <c r="R1128" s="9">
        <f t="shared" si="175"/>
        <v>26.625</v>
      </c>
      <c r="S1128" s="9">
        <f t="shared" si="176"/>
        <v>23.675000000000001</v>
      </c>
      <c r="T1128" s="9">
        <f t="shared" si="177"/>
        <v>22.875</v>
      </c>
      <c r="U1128" s="8">
        <f t="shared" si="178"/>
        <v>23.008333333333336</v>
      </c>
      <c r="V1128" s="8">
        <f t="shared" si="179"/>
        <v>22.975000000000001</v>
      </c>
    </row>
    <row r="1129" spans="1:22" ht="13.5" x14ac:dyDescent="0.25">
      <c r="A1129" s="3">
        <f>RSI!A1129</f>
        <v>43654</v>
      </c>
      <c r="B1129" s="2">
        <f>RSI!B1129</f>
        <v>7.7401999999999997</v>
      </c>
      <c r="C1129" s="2">
        <f>RSI!I1129</f>
        <v>53.382438137620795</v>
      </c>
      <c r="D1129" s="2">
        <f>MACD!E1129</f>
        <v>-1.6709051714440371E-2</v>
      </c>
      <c r="E1129" s="2">
        <f>MACD!F1129</f>
        <v>-1.2290494344960667E-2</v>
      </c>
      <c r="F1129" s="2">
        <f>'Moving Avg'!D1129</f>
        <v>7.8205799999999996</v>
      </c>
      <c r="G1129" s="2">
        <f>'Moving Avg'!F1129</f>
        <v>7.7233800000000006</v>
      </c>
      <c r="H1129" s="2">
        <f>'Moving Avg'!G1129</f>
        <v>7.4338640000000025</v>
      </c>
      <c r="I1129" s="2">
        <f>'Moving Avg'!H1129</f>
        <v>6.713338499999999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45</v>
      </c>
      <c r="O1129" s="8">
        <f t="shared" si="172"/>
        <v>50</v>
      </c>
      <c r="P1129" s="8">
        <f t="shared" si="173"/>
        <v>16.5</v>
      </c>
      <c r="Q1129" s="9">
        <f t="shared" si="174"/>
        <v>34.475000000000001</v>
      </c>
      <c r="R1129" s="9">
        <f t="shared" si="175"/>
        <v>35.625</v>
      </c>
      <c r="S1129" s="9">
        <f t="shared" si="176"/>
        <v>30.425000000000001</v>
      </c>
      <c r="T1129" s="9">
        <f t="shared" si="177"/>
        <v>34.125</v>
      </c>
      <c r="U1129" s="8">
        <f t="shared" si="178"/>
        <v>33.508333333333333</v>
      </c>
      <c r="V1129" s="8">
        <f t="shared" si="179"/>
        <v>33.662499999999994</v>
      </c>
    </row>
    <row r="1130" spans="1:22" ht="13.5" x14ac:dyDescent="0.25">
      <c r="A1130" s="3">
        <f>RSI!A1130</f>
        <v>43655</v>
      </c>
      <c r="B1130" s="2">
        <f>RSI!B1130</f>
        <v>7.7774000000000001</v>
      </c>
      <c r="C1130" s="2">
        <f>RSI!I1130</f>
        <v>54.741848595308639</v>
      </c>
      <c r="D1130" s="2">
        <f>MACD!E1130</f>
        <v>-2.8520923758732053E-2</v>
      </c>
      <c r="E1130" s="2">
        <f>MACD!F1130</f>
        <v>-1.5536580227714945E-2</v>
      </c>
      <c r="F1130" s="2">
        <f>'Moving Avg'!D1130</f>
        <v>7.8176000000000005</v>
      </c>
      <c r="G1130" s="2">
        <f>'Moving Avg'!F1130</f>
        <v>7.726799999999999</v>
      </c>
      <c r="H1130" s="2">
        <f>'Moving Avg'!G1130</f>
        <v>7.4419680000000019</v>
      </c>
      <c r="I1130" s="2">
        <f>'Moving Avg'!H1130</f>
        <v>6.7213069999999986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45</v>
      </c>
      <c r="O1130" s="8">
        <f t="shared" si="172"/>
        <v>50</v>
      </c>
      <c r="P1130" s="8">
        <f t="shared" si="173"/>
        <v>16.5</v>
      </c>
      <c r="Q1130" s="9">
        <f t="shared" si="174"/>
        <v>34.475000000000001</v>
      </c>
      <c r="R1130" s="9">
        <f t="shared" si="175"/>
        <v>35.625</v>
      </c>
      <c r="S1130" s="9">
        <f t="shared" si="176"/>
        <v>30.425000000000001</v>
      </c>
      <c r="T1130" s="9">
        <f t="shared" si="177"/>
        <v>34.125</v>
      </c>
      <c r="U1130" s="8">
        <f t="shared" si="178"/>
        <v>33.508333333333333</v>
      </c>
      <c r="V1130" s="8">
        <f t="shared" si="179"/>
        <v>33.662499999999994</v>
      </c>
    </row>
    <row r="1131" spans="1:22" ht="13.5" x14ac:dyDescent="0.25">
      <c r="A1131" s="3">
        <f>RSI!A1131</f>
        <v>43656</v>
      </c>
      <c r="B1131" s="2">
        <f>RSI!B1131</f>
        <v>7.7252999999999998</v>
      </c>
      <c r="C1131" s="2">
        <f>RSI!I1131</f>
        <v>52.435596742692788</v>
      </c>
      <c r="D1131" s="2">
        <f>MACD!E1131</f>
        <v>-2.494879018934526E-2</v>
      </c>
      <c r="E1131" s="2">
        <f>MACD!F1131</f>
        <v>-1.7419022220041009E-2</v>
      </c>
      <c r="F1131" s="2">
        <f>'Moving Avg'!D1131</f>
        <v>7.7803799999999992</v>
      </c>
      <c r="G1131" s="2">
        <f>'Moving Avg'!F1131</f>
        <v>7.7320649999999986</v>
      </c>
      <c r="H1131" s="2">
        <f>'Moving Avg'!G1131</f>
        <v>7.4485220000000014</v>
      </c>
      <c r="I1131" s="2">
        <f>'Moving Avg'!H1131</f>
        <v>6.7291099999999986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45</v>
      </c>
      <c r="O1131" s="8">
        <f t="shared" si="172"/>
        <v>50</v>
      </c>
      <c r="P1131" s="8">
        <f t="shared" si="173"/>
        <v>16.5</v>
      </c>
      <c r="Q1131" s="9">
        <f t="shared" si="174"/>
        <v>34.475000000000001</v>
      </c>
      <c r="R1131" s="9">
        <f t="shared" si="175"/>
        <v>35.625</v>
      </c>
      <c r="S1131" s="9">
        <f t="shared" si="176"/>
        <v>30.425000000000001</v>
      </c>
      <c r="T1131" s="9">
        <f t="shared" si="177"/>
        <v>34.125</v>
      </c>
      <c r="U1131" s="8">
        <f t="shared" si="178"/>
        <v>33.508333333333333</v>
      </c>
      <c r="V1131" s="8">
        <f t="shared" si="179"/>
        <v>33.662499999999994</v>
      </c>
    </row>
    <row r="1132" spans="1:22" ht="13.5" x14ac:dyDescent="0.25">
      <c r="A1132" s="3">
        <f>RSI!A1132</f>
        <v>43657</v>
      </c>
      <c r="B1132" s="2">
        <f>RSI!B1132</f>
        <v>7.7401999999999997</v>
      </c>
      <c r="C1132" s="2">
        <f>RSI!I1132</f>
        <v>53.044858135146065</v>
      </c>
      <c r="D1132" s="2">
        <f>MACD!E1132</f>
        <v>-5.0333599612881308E-2</v>
      </c>
      <c r="E1132" s="2">
        <f>MACD!F1132</f>
        <v>-2.4001937698609067E-2</v>
      </c>
      <c r="F1132" s="2">
        <f>'Moving Avg'!D1132</f>
        <v>7.7550799999999995</v>
      </c>
      <c r="G1132" s="2">
        <f>'Moving Avg'!F1132</f>
        <v>7.7313999999999989</v>
      </c>
      <c r="H1132" s="2">
        <f>'Moving Avg'!G1132</f>
        <v>7.4572800000000008</v>
      </c>
      <c r="I1132" s="2">
        <f>'Moving Avg'!H1132</f>
        <v>6.7373054999999988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100</v>
      </c>
      <c r="O1132" s="8">
        <f t="shared" si="172"/>
        <v>50</v>
      </c>
      <c r="P1132" s="8">
        <f t="shared" si="173"/>
        <v>16.5</v>
      </c>
      <c r="Q1132" s="9">
        <f t="shared" si="174"/>
        <v>53.725000000000001</v>
      </c>
      <c r="R1132" s="9">
        <f t="shared" si="175"/>
        <v>46.625</v>
      </c>
      <c r="S1132" s="9">
        <f t="shared" si="176"/>
        <v>38.674999999999997</v>
      </c>
      <c r="T1132" s="9">
        <f t="shared" si="177"/>
        <v>47.875</v>
      </c>
      <c r="U1132" s="8">
        <f t="shared" si="178"/>
        <v>46.341666666666661</v>
      </c>
      <c r="V1132" s="8">
        <f t="shared" si="179"/>
        <v>46.724999999999994</v>
      </c>
    </row>
    <row r="1133" spans="1:22" ht="13.5" x14ac:dyDescent="0.25">
      <c r="A1133" s="3">
        <f>RSI!A1133</f>
        <v>43658</v>
      </c>
      <c r="B1133" s="2">
        <f>RSI!B1133</f>
        <v>7.6657999999999999</v>
      </c>
      <c r="C1133" s="2">
        <f>RSI!I1133</f>
        <v>49.626580687424756</v>
      </c>
      <c r="D1133" s="2">
        <f>MACD!E1133</f>
        <v>-3.9700802442001581E-2</v>
      </c>
      <c r="E1133" s="2">
        <f>MACD!F1133</f>
        <v>-2.714171064728757E-2</v>
      </c>
      <c r="F1133" s="2">
        <f>'Moving Avg'!D1133</f>
        <v>7.7297799999999999</v>
      </c>
      <c r="G1133" s="2">
        <f>'Moving Avg'!F1133</f>
        <v>7.7254249999999987</v>
      </c>
      <c r="H1133" s="2">
        <f>'Moving Avg'!G1133</f>
        <v>7.4676000000000009</v>
      </c>
      <c r="I1133" s="2">
        <f>'Moving Avg'!H1133</f>
        <v>6.746177499999999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45</v>
      </c>
      <c r="O1133" s="8">
        <f t="shared" si="172"/>
        <v>50</v>
      </c>
      <c r="P1133" s="8">
        <f t="shared" si="173"/>
        <v>16.5</v>
      </c>
      <c r="Q1133" s="9">
        <f t="shared" si="174"/>
        <v>34.475000000000001</v>
      </c>
      <c r="R1133" s="9">
        <f t="shared" si="175"/>
        <v>35.625</v>
      </c>
      <c r="S1133" s="9">
        <f t="shared" si="176"/>
        <v>30.425000000000001</v>
      </c>
      <c r="T1133" s="9">
        <f t="shared" si="177"/>
        <v>34.125</v>
      </c>
      <c r="U1133" s="8">
        <f t="shared" si="178"/>
        <v>33.508333333333333</v>
      </c>
      <c r="V1133" s="8">
        <f t="shared" si="179"/>
        <v>33.662499999999994</v>
      </c>
    </row>
    <row r="1134" spans="1:22" ht="13.5" x14ac:dyDescent="0.25">
      <c r="A1134" s="3">
        <f>RSI!A1134</f>
        <v>43661</v>
      </c>
      <c r="B1134" s="2">
        <f>RSI!B1134</f>
        <v>7.7179000000000002</v>
      </c>
      <c r="C1134" s="2">
        <f>RSI!I1134</f>
        <v>51.961146505782139</v>
      </c>
      <c r="D1134" s="2">
        <f>MACD!E1134</f>
        <v>2.7060990729843581E-3</v>
      </c>
      <c r="E1134" s="2">
        <f>MACD!F1134</f>
        <v>-2.1172148703233185E-2</v>
      </c>
      <c r="F1134" s="2">
        <f>'Moving Avg'!D1134</f>
        <v>7.7253199999999991</v>
      </c>
      <c r="G1134" s="2">
        <f>'Moving Avg'!F1134</f>
        <v>7.7236449999999994</v>
      </c>
      <c r="H1134" s="2">
        <f>'Moving Avg'!G1134</f>
        <v>7.4809960000000002</v>
      </c>
      <c r="I1134" s="2">
        <f>'Moving Avg'!H1134</f>
        <v>6.7550874999999984</v>
      </c>
      <c r="J1134" s="6" t="str">
        <f>OBV!F1134</f>
        <v>BULLISH</v>
      </c>
      <c r="K1134" s="6" t="str">
        <f>OBV!G1134</f>
        <v>NEUTRAL</v>
      </c>
      <c r="L1134" s="6" t="str">
        <f>OBV!H1134</f>
        <v>BULLISH DIVERGENCE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66.5</v>
      </c>
      <c r="Q1134" s="9">
        <f t="shared" si="174"/>
        <v>26.225000000000001</v>
      </c>
      <c r="R1134" s="9">
        <f t="shared" si="175"/>
        <v>39.125</v>
      </c>
      <c r="S1134" s="9">
        <f t="shared" si="176"/>
        <v>46.174999999999997</v>
      </c>
      <c r="T1134" s="9">
        <f t="shared" si="177"/>
        <v>35.375</v>
      </c>
      <c r="U1134" s="8">
        <f t="shared" si="178"/>
        <v>37.174999999999997</v>
      </c>
      <c r="V1134" s="8">
        <f t="shared" si="179"/>
        <v>36.724999999999994</v>
      </c>
    </row>
    <row r="1135" spans="1:22" ht="13.5" x14ac:dyDescent="0.25">
      <c r="A1135" s="3">
        <f>RSI!A1135</f>
        <v>43662</v>
      </c>
      <c r="B1135" s="2">
        <f>RSI!B1135</f>
        <v>7.5765000000000002</v>
      </c>
      <c r="C1135" s="2">
        <f>RSI!I1135</f>
        <v>45.762324866951197</v>
      </c>
      <c r="D1135" s="2">
        <f>MACD!E1135</f>
        <v>2.7079527905831569E-2</v>
      </c>
      <c r="E1135" s="2">
        <f>MACD!F1135</f>
        <v>-1.1521813381420234E-2</v>
      </c>
      <c r="F1135" s="2">
        <f>'Moving Avg'!D1135</f>
        <v>7.6851399999999996</v>
      </c>
      <c r="G1135" s="2">
        <f>'Moving Avg'!F1135</f>
        <v>7.722739999999999</v>
      </c>
      <c r="H1135" s="2">
        <f>'Moving Avg'!G1135</f>
        <v>7.4908019999999995</v>
      </c>
      <c r="I1135" s="2">
        <f>'Moving Avg'!H1135</f>
        <v>6.7635129999999979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16.5</v>
      </c>
      <c r="Q1135" s="9">
        <f t="shared" si="174"/>
        <v>18.725000000000001</v>
      </c>
      <c r="R1135" s="9">
        <f t="shared" si="175"/>
        <v>26.625</v>
      </c>
      <c r="S1135" s="9">
        <f t="shared" si="176"/>
        <v>23.675000000000001</v>
      </c>
      <c r="T1135" s="9">
        <f t="shared" si="177"/>
        <v>22.875</v>
      </c>
      <c r="U1135" s="8">
        <f t="shared" si="178"/>
        <v>23.008333333333336</v>
      </c>
      <c r="V1135" s="8">
        <f t="shared" si="179"/>
        <v>22.975000000000001</v>
      </c>
    </row>
    <row r="1136" spans="1:22" ht="13.5" x14ac:dyDescent="0.25">
      <c r="A1136" s="3">
        <f>RSI!A1136</f>
        <v>43663</v>
      </c>
      <c r="B1136" s="2">
        <f>RSI!B1136</f>
        <v>7.5168999999999997</v>
      </c>
      <c r="C1136" s="2">
        <f>RSI!I1136</f>
        <v>43.411518150497756</v>
      </c>
      <c r="D1136" s="2">
        <f>MACD!E1136</f>
        <v>7.10640715451758E-2</v>
      </c>
      <c r="E1136" s="2">
        <f>MACD!F1136</f>
        <v>4.9953636038989734E-3</v>
      </c>
      <c r="F1136" s="2">
        <f>'Moving Avg'!D1136</f>
        <v>7.6434599999999993</v>
      </c>
      <c r="G1136" s="2">
        <f>'Moving Avg'!F1136</f>
        <v>7.7156750000000001</v>
      </c>
      <c r="H1136" s="2">
        <f>'Moving Avg'!G1136</f>
        <v>7.501322</v>
      </c>
      <c r="I1136" s="2">
        <f>'Moving Avg'!H1136</f>
        <v>6.7717359999999989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16.5</v>
      </c>
      <c r="Q1136" s="9">
        <f t="shared" si="174"/>
        <v>18.725000000000001</v>
      </c>
      <c r="R1136" s="9">
        <f t="shared" si="175"/>
        <v>26.625</v>
      </c>
      <c r="S1136" s="9">
        <f t="shared" si="176"/>
        <v>23.675000000000001</v>
      </c>
      <c r="T1136" s="9">
        <f t="shared" si="177"/>
        <v>22.875</v>
      </c>
      <c r="U1136" s="8">
        <f t="shared" si="178"/>
        <v>23.008333333333336</v>
      </c>
      <c r="V1136" s="8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7.6657999999999999</v>
      </c>
      <c r="C1137" s="2">
        <f>RSI!I1137</f>
        <v>50.282951006280612</v>
      </c>
      <c r="D1137" s="2">
        <f>MACD!E1137</f>
        <v>9.1304223153833242E-2</v>
      </c>
      <c r="E1137" s="2">
        <f>MACD!F1137</f>
        <v>2.2257135513885827E-2</v>
      </c>
      <c r="F1137" s="2">
        <f>'Moving Avg'!D1137</f>
        <v>7.6285799999999995</v>
      </c>
      <c r="G1137" s="2">
        <f>'Moving Avg'!F1137</f>
        <v>7.7116050000000005</v>
      </c>
      <c r="H1137" s="2">
        <f>'Moving Avg'!G1137</f>
        <v>7.5148200000000021</v>
      </c>
      <c r="I1137" s="2">
        <f>'Moving Avg'!H1137</f>
        <v>6.7810844999999969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16.5</v>
      </c>
      <c r="Q1137" s="9">
        <f t="shared" si="174"/>
        <v>18.725000000000001</v>
      </c>
      <c r="R1137" s="9">
        <f t="shared" si="175"/>
        <v>26.625</v>
      </c>
      <c r="S1137" s="9">
        <f t="shared" si="176"/>
        <v>23.675000000000001</v>
      </c>
      <c r="T1137" s="9">
        <f t="shared" si="177"/>
        <v>22.875</v>
      </c>
      <c r="U1137" s="8">
        <f t="shared" si="178"/>
        <v>23.008333333333336</v>
      </c>
      <c r="V1137" s="8">
        <f t="shared" si="179"/>
        <v>22.975000000000001</v>
      </c>
    </row>
    <row r="1138" spans="1:22" ht="13.5" x14ac:dyDescent="0.25">
      <c r="A1138" s="3">
        <f>RSI!A1138</f>
        <v>43665</v>
      </c>
      <c r="B1138" s="2">
        <f>RSI!B1138</f>
        <v>7.6657999999999999</v>
      </c>
      <c r="C1138" s="2">
        <f>RSI!I1138</f>
        <v>50.282951006280612</v>
      </c>
      <c r="D1138" s="2">
        <f>MACD!E1138</f>
        <v>9.6964692668834118E-2</v>
      </c>
      <c r="E1138" s="2">
        <f>MACD!F1138</f>
        <v>3.7198646944875485E-2</v>
      </c>
      <c r="F1138" s="2">
        <f>'Moving Avg'!D1138</f>
        <v>7.6285799999999995</v>
      </c>
      <c r="G1138" s="2">
        <f>'Moving Avg'!F1138</f>
        <v>7.7119849999999985</v>
      </c>
      <c r="H1138" s="2">
        <f>'Moving Avg'!G1138</f>
        <v>7.5295900000000016</v>
      </c>
      <c r="I1138" s="2">
        <f>'Moving Avg'!H1138</f>
        <v>6.7910684999999988</v>
      </c>
      <c r="J1138" s="6" t="str">
        <f>OBV!F1138</f>
        <v>BEARISH</v>
      </c>
      <c r="K1138" s="6" t="str">
        <f>OBV!G1138</f>
        <v>NEUTRAL</v>
      </c>
      <c r="L1138" s="6" t="str">
        <f>OBV!H1138</f>
        <v>NEUTRAL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16.5</v>
      </c>
      <c r="Q1138" s="9">
        <f t="shared" si="174"/>
        <v>18.725000000000001</v>
      </c>
      <c r="R1138" s="9">
        <f t="shared" si="175"/>
        <v>26.625</v>
      </c>
      <c r="S1138" s="9">
        <f t="shared" si="176"/>
        <v>23.675000000000001</v>
      </c>
      <c r="T1138" s="9">
        <f t="shared" si="177"/>
        <v>22.875</v>
      </c>
      <c r="U1138" s="8">
        <f t="shared" si="178"/>
        <v>23.008333333333336</v>
      </c>
      <c r="V1138" s="8">
        <f t="shared" si="179"/>
        <v>22.975000000000001</v>
      </c>
    </row>
    <row r="1139" spans="1:22" ht="13.5" x14ac:dyDescent="0.25">
      <c r="A1139" s="3">
        <f>RSI!A1139</f>
        <v>43668</v>
      </c>
      <c r="B1139" s="2">
        <f>RSI!B1139</f>
        <v>7.5168999999999997</v>
      </c>
      <c r="C1139" s="2">
        <f>RSI!I1139</f>
        <v>44.075843550364105</v>
      </c>
      <c r="D1139" s="2">
        <f>MACD!E1139</f>
        <v>0.10475036317011632</v>
      </c>
      <c r="E1139" s="2">
        <f>MACD!F1139</f>
        <v>5.0708990189923656E-2</v>
      </c>
      <c r="F1139" s="2">
        <f>'Moving Avg'!D1139</f>
        <v>7.5883800000000008</v>
      </c>
      <c r="G1139" s="2">
        <f>'Moving Avg'!F1139</f>
        <v>7.7065099999999989</v>
      </c>
      <c r="H1139" s="2">
        <f>'Moving Avg'!G1139</f>
        <v>7.5421440000000022</v>
      </c>
      <c r="I1139" s="2">
        <f>'Moving Avg'!H1139</f>
        <v>6.8007529999999985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16.5</v>
      </c>
      <c r="Q1139" s="9">
        <f t="shared" si="174"/>
        <v>18.725000000000001</v>
      </c>
      <c r="R1139" s="9">
        <f t="shared" si="175"/>
        <v>26.625</v>
      </c>
      <c r="S1139" s="9">
        <f t="shared" si="176"/>
        <v>23.675000000000001</v>
      </c>
      <c r="T1139" s="9">
        <f t="shared" si="177"/>
        <v>22.875</v>
      </c>
      <c r="U1139" s="8">
        <f t="shared" si="178"/>
        <v>23.008333333333336</v>
      </c>
      <c r="V1139" s="8">
        <f t="shared" si="179"/>
        <v>22.975000000000001</v>
      </c>
    </row>
    <row r="1140" spans="1:22" ht="13.5" x14ac:dyDescent="0.25">
      <c r="A1140" s="3">
        <f>RSI!A1140</f>
        <v>43669</v>
      </c>
      <c r="B1140" s="2">
        <f>RSI!B1140</f>
        <v>7.5168999999999997</v>
      </c>
      <c r="C1140" s="2">
        <f>RSI!I1140</f>
        <v>44.075843550364105</v>
      </c>
      <c r="D1140" s="2">
        <f>MACD!E1140</f>
        <v>0.11792431740137577</v>
      </c>
      <c r="E1140" s="2">
        <f>MACD!F1140</f>
        <v>6.4152055632214086E-2</v>
      </c>
      <c r="F1140" s="2">
        <f>'Moving Avg'!D1140</f>
        <v>7.57646</v>
      </c>
      <c r="G1140" s="2">
        <f>'Moving Avg'!F1140</f>
        <v>7.7011299999999974</v>
      </c>
      <c r="H1140" s="2">
        <f>'Moving Avg'!G1140</f>
        <v>7.5506300000000017</v>
      </c>
      <c r="I1140" s="2">
        <f>'Moving Avg'!H1140</f>
        <v>6.8114859999999995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16.5</v>
      </c>
      <c r="Q1140" s="9">
        <f t="shared" si="174"/>
        <v>18.725000000000001</v>
      </c>
      <c r="R1140" s="9">
        <f t="shared" si="175"/>
        <v>26.625</v>
      </c>
      <c r="S1140" s="9">
        <f t="shared" si="176"/>
        <v>23.675000000000001</v>
      </c>
      <c r="T1140" s="9">
        <f t="shared" si="177"/>
        <v>22.875</v>
      </c>
      <c r="U1140" s="8">
        <f t="shared" si="178"/>
        <v>23.008333333333336</v>
      </c>
      <c r="V1140" s="8">
        <f t="shared" si="179"/>
        <v>22.975000000000001</v>
      </c>
    </row>
    <row r="1141" spans="1:22" ht="13.5" x14ac:dyDescent="0.25">
      <c r="A1141" s="3">
        <f>RSI!A1141</f>
        <v>43670</v>
      </c>
      <c r="B1141" s="2">
        <f>RSI!B1141</f>
        <v>7.5913000000000004</v>
      </c>
      <c r="C1141" s="2">
        <f>RSI!I1141</f>
        <v>47.809285100710831</v>
      </c>
      <c r="D1141" s="2">
        <f>MACD!E1141</f>
        <v>0.11634408989137857</v>
      </c>
      <c r="E1141" s="2">
        <f>MACD!F1141</f>
        <v>7.4590462484046993E-2</v>
      </c>
      <c r="F1141" s="2">
        <f>'Moving Avg'!D1141</f>
        <v>7.5913399999999998</v>
      </c>
      <c r="G1141" s="2">
        <f>'Moving Avg'!F1141</f>
        <v>7.6960949999999997</v>
      </c>
      <c r="H1141" s="2">
        <f>'Moving Avg'!G1141</f>
        <v>7.5607320000000016</v>
      </c>
      <c r="I1141" s="2">
        <f>'Moving Avg'!H1141</f>
        <v>6.8215110000000001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83.5</v>
      </c>
      <c r="Q1141" s="9">
        <f t="shared" si="174"/>
        <v>28.774999999999999</v>
      </c>
      <c r="R1141" s="9">
        <f t="shared" si="175"/>
        <v>43.375</v>
      </c>
      <c r="S1141" s="9">
        <f t="shared" si="176"/>
        <v>53.825000000000003</v>
      </c>
      <c r="T1141" s="9">
        <f t="shared" si="177"/>
        <v>39.625</v>
      </c>
      <c r="U1141" s="8">
        <f t="shared" si="178"/>
        <v>41.991666666666667</v>
      </c>
      <c r="V1141" s="8">
        <f t="shared" si="179"/>
        <v>41.400000000000006</v>
      </c>
    </row>
    <row r="1142" spans="1:22" ht="13.5" x14ac:dyDescent="0.25">
      <c r="A1142" s="3">
        <f>RSI!A1142</f>
        <v>43672</v>
      </c>
      <c r="B1142" s="2">
        <f>RSI!B1142</f>
        <v>7.5467000000000004</v>
      </c>
      <c r="C1142" s="2">
        <f>RSI!I1142</f>
        <v>45.833936802093895</v>
      </c>
      <c r="D1142" s="2">
        <f>MACD!E1142</f>
        <v>0.12090323825372895</v>
      </c>
      <c r="E1142" s="2">
        <f>MACD!F1142</f>
        <v>8.385301763798339E-2</v>
      </c>
      <c r="F1142" s="2">
        <f>'Moving Avg'!D1142</f>
        <v>7.56752</v>
      </c>
      <c r="G1142" s="2">
        <f>'Moving Avg'!F1142</f>
        <v>7.6975999999999987</v>
      </c>
      <c r="H1142" s="2">
        <f>'Moving Avg'!G1142</f>
        <v>7.5705780000000011</v>
      </c>
      <c r="I1142" s="2">
        <f>'Moving Avg'!H1142</f>
        <v>6.831344500000001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16.5</v>
      </c>
      <c r="Q1142" s="9">
        <f t="shared" si="174"/>
        <v>18.725000000000001</v>
      </c>
      <c r="R1142" s="9">
        <f t="shared" si="175"/>
        <v>26.625</v>
      </c>
      <c r="S1142" s="9">
        <f t="shared" si="176"/>
        <v>23.675000000000001</v>
      </c>
      <c r="T1142" s="9">
        <f t="shared" si="177"/>
        <v>22.875</v>
      </c>
      <c r="U1142" s="8">
        <f t="shared" si="178"/>
        <v>23.008333333333336</v>
      </c>
      <c r="V1142" s="8">
        <f t="shared" si="179"/>
        <v>22.975000000000001</v>
      </c>
    </row>
    <row r="1143" spans="1:22" ht="13.5" x14ac:dyDescent="0.25">
      <c r="A1143" s="3">
        <f>RSI!A1143</f>
        <v>43675</v>
      </c>
      <c r="B1143" s="2">
        <f>RSI!B1143</f>
        <v>7.4424999999999999</v>
      </c>
      <c r="C1143" s="2">
        <f>RSI!I1143</f>
        <v>41.517907058148872</v>
      </c>
      <c r="D1143" s="2">
        <f>MACD!E1143</f>
        <v>0.12157489878544325</v>
      </c>
      <c r="E1143" s="2">
        <f>MACD!F1143</f>
        <v>9.1397393867475377E-2</v>
      </c>
      <c r="F1143" s="2">
        <f>'Moving Avg'!D1143</f>
        <v>7.5228599999999997</v>
      </c>
      <c r="G1143" s="2">
        <f>'Moving Avg'!F1143</f>
        <v>7.6851249999999975</v>
      </c>
      <c r="H1143" s="2">
        <f>'Moving Avg'!G1143</f>
        <v>7.5771960000000016</v>
      </c>
      <c r="I1143" s="2">
        <f>'Moving Avg'!H1143</f>
        <v>6.840657000000002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16.5</v>
      </c>
      <c r="Q1143" s="9">
        <f t="shared" si="174"/>
        <v>18.725000000000001</v>
      </c>
      <c r="R1143" s="9">
        <f t="shared" si="175"/>
        <v>26.625</v>
      </c>
      <c r="S1143" s="9">
        <f t="shared" si="176"/>
        <v>23.675000000000001</v>
      </c>
      <c r="T1143" s="9">
        <f t="shared" si="177"/>
        <v>22.875</v>
      </c>
      <c r="U1143" s="8">
        <f t="shared" si="178"/>
        <v>23.008333333333336</v>
      </c>
      <c r="V1143" s="8">
        <f t="shared" si="179"/>
        <v>22.975000000000001</v>
      </c>
    </row>
    <row r="1144" spans="1:22" ht="13.5" x14ac:dyDescent="0.25">
      <c r="A1144" s="3">
        <f>RSI!A1144</f>
        <v>43676</v>
      </c>
      <c r="B1144" s="2">
        <f>RSI!B1144</f>
        <v>7.3681000000000001</v>
      </c>
      <c r="C1144" s="2">
        <f>RSI!I1144</f>
        <v>38.714652525551813</v>
      </c>
      <c r="D1144" s="2">
        <f>MACD!E1144</f>
        <v>0.13678688468595457</v>
      </c>
      <c r="E1144" s="2">
        <f>MACD!F1144</f>
        <v>0.10047529203117121</v>
      </c>
      <c r="F1144" s="2">
        <f>'Moving Avg'!D1144</f>
        <v>7.4931000000000001</v>
      </c>
      <c r="G1144" s="2">
        <f>'Moving Avg'!F1144</f>
        <v>7.6568449999999988</v>
      </c>
      <c r="H1144" s="2">
        <f>'Moving Avg'!G1144</f>
        <v>7.5847400000000018</v>
      </c>
      <c r="I1144" s="2">
        <f>'Moving Avg'!H1144</f>
        <v>6.8492165000000025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16.5</v>
      </c>
      <c r="Q1144" s="9">
        <f t="shared" si="174"/>
        <v>18.725000000000001</v>
      </c>
      <c r="R1144" s="9">
        <f t="shared" si="175"/>
        <v>26.625</v>
      </c>
      <c r="S1144" s="9">
        <f t="shared" si="176"/>
        <v>23.675000000000001</v>
      </c>
      <c r="T1144" s="9">
        <f t="shared" si="177"/>
        <v>22.875</v>
      </c>
      <c r="U1144" s="8">
        <f t="shared" si="178"/>
        <v>23.008333333333336</v>
      </c>
      <c r="V1144" s="8">
        <f t="shared" si="179"/>
        <v>22.975000000000001</v>
      </c>
    </row>
    <row r="1145" spans="1:22" ht="13.5" x14ac:dyDescent="0.25">
      <c r="A1145" s="3">
        <f>RSI!A1145</f>
        <v>43677</v>
      </c>
      <c r="B1145" s="2">
        <f>RSI!B1145</f>
        <v>7.1299000000000001</v>
      </c>
      <c r="C1145" s="2">
        <f>RSI!I1145</f>
        <v>31.403871482493528</v>
      </c>
      <c r="D1145" s="2">
        <f>MACD!E1145</f>
        <v>0.14702320543779823</v>
      </c>
      <c r="E1145" s="2">
        <f>MACD!F1145</f>
        <v>0.10978487471249662</v>
      </c>
      <c r="F1145" s="2">
        <f>'Moving Avg'!D1145</f>
        <v>7.4156999999999993</v>
      </c>
      <c r="G1145" s="2">
        <f>'Moving Avg'!F1145</f>
        <v>7.6237249999999985</v>
      </c>
      <c r="H1145" s="2">
        <f>'Moving Avg'!G1145</f>
        <v>7.5854860000000022</v>
      </c>
      <c r="I1145" s="2">
        <f>'Moving Avg'!H1145</f>
        <v>6.8569025000000021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6.8917000000000002</v>
      </c>
      <c r="C1146" s="2">
        <f>RSI!I1146</f>
        <v>26.096745014834212</v>
      </c>
      <c r="D1146" s="2">
        <f>MACD!E1146</f>
        <v>0.16693230909878132</v>
      </c>
      <c r="E1146" s="2">
        <f>MACD!F1146</f>
        <v>0.12121436158975357</v>
      </c>
      <c r="F1146" s="2">
        <f>'Moving Avg'!D1146</f>
        <v>7.2757800000000001</v>
      </c>
      <c r="G1146" s="2">
        <f>'Moving Avg'!F1146</f>
        <v>7.5727399999999987</v>
      </c>
      <c r="H1146" s="2">
        <f>'Moving Avg'!G1146</f>
        <v>7.5809600000000019</v>
      </c>
      <c r="I1146" s="2">
        <f>'Moving Avg'!H1146</f>
        <v>6.8637155000000005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50</v>
      </c>
      <c r="N1146" s="8">
        <f t="shared" si="171"/>
        <v>0</v>
      </c>
      <c r="O1146" s="8">
        <f t="shared" si="172"/>
        <v>50</v>
      </c>
      <c r="P1146" s="8">
        <f t="shared" si="173"/>
        <v>16.5</v>
      </c>
      <c r="Q1146" s="9">
        <f t="shared" si="174"/>
        <v>27.475000000000001</v>
      </c>
      <c r="R1146" s="9">
        <f t="shared" si="175"/>
        <v>31.625</v>
      </c>
      <c r="S1146" s="9">
        <f t="shared" si="176"/>
        <v>27.425000000000001</v>
      </c>
      <c r="T1146" s="9">
        <f t="shared" si="177"/>
        <v>29.125</v>
      </c>
      <c r="U1146" s="8">
        <f t="shared" si="178"/>
        <v>28.841666666666669</v>
      </c>
      <c r="V1146" s="8">
        <f t="shared" si="179"/>
        <v>28.912500000000001</v>
      </c>
    </row>
    <row r="1147" spans="1:22" ht="13.5" x14ac:dyDescent="0.25">
      <c r="A1147" s="3">
        <f>RSI!A1147</f>
        <v>43679</v>
      </c>
      <c r="B1147" s="2">
        <f>RSI!B1147</f>
        <v>6.6460999999999997</v>
      </c>
      <c r="C1147" s="2">
        <f>RSI!I1147</f>
        <v>21.973439007322611</v>
      </c>
      <c r="D1147" s="2">
        <f>MACD!E1147</f>
        <v>0.22885331841609169</v>
      </c>
      <c r="E1147" s="2">
        <f>MACD!F1147</f>
        <v>0.14274215295502121</v>
      </c>
      <c r="F1147" s="2">
        <f>'Moving Avg'!D1147</f>
        <v>7.0956599999999996</v>
      </c>
      <c r="G1147" s="2">
        <f>'Moving Avg'!F1147</f>
        <v>7.511709999999999</v>
      </c>
      <c r="H1147" s="2">
        <f>'Moving Avg'!G1147</f>
        <v>7.5715220000000025</v>
      </c>
      <c r="I1147" s="2">
        <f>'Moving Avg'!H1147</f>
        <v>6.8698725000000005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50</v>
      </c>
      <c r="N1147" s="8">
        <f t="shared" si="171"/>
        <v>0</v>
      </c>
      <c r="O1147" s="8">
        <f t="shared" si="172"/>
        <v>50</v>
      </c>
      <c r="P1147" s="8">
        <f t="shared" si="173"/>
        <v>16.5</v>
      </c>
      <c r="Q1147" s="9">
        <f t="shared" si="174"/>
        <v>27.475000000000001</v>
      </c>
      <c r="R1147" s="9">
        <f t="shared" si="175"/>
        <v>31.625</v>
      </c>
      <c r="S1147" s="9">
        <f t="shared" si="176"/>
        <v>27.425000000000001</v>
      </c>
      <c r="T1147" s="9">
        <f t="shared" si="177"/>
        <v>29.125</v>
      </c>
      <c r="U1147" s="8">
        <f t="shared" si="178"/>
        <v>28.841666666666669</v>
      </c>
      <c r="V1147" s="8">
        <f t="shared" si="179"/>
        <v>28.912500000000001</v>
      </c>
    </row>
    <row r="1148" spans="1:22" ht="13.5" x14ac:dyDescent="0.25">
      <c r="A1148" s="3">
        <f>RSI!A1148</f>
        <v>43682</v>
      </c>
      <c r="B1148" s="2">
        <f>RSI!B1148</f>
        <v>6.8322000000000003</v>
      </c>
      <c r="C1148" s="2">
        <f>RSI!I1148</f>
        <v>30.884644612280567</v>
      </c>
      <c r="D1148" s="2">
        <f>MACD!E1148</f>
        <v>0.27259424231522456</v>
      </c>
      <c r="E1148" s="2">
        <f>MACD!F1148</f>
        <v>0.1687125708270619</v>
      </c>
      <c r="F1148" s="2">
        <f>'Moving Avg'!D1148</f>
        <v>6.9736000000000002</v>
      </c>
      <c r="G1148" s="2">
        <f>'Moving Avg'!F1148</f>
        <v>7.4637049999999991</v>
      </c>
      <c r="H1148" s="2">
        <f>'Moving Avg'!G1148</f>
        <v>7.5656800000000022</v>
      </c>
      <c r="I1148" s="2">
        <f>'Moving Avg'!H1148</f>
        <v>6.8773410000000013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16.5</v>
      </c>
      <c r="Q1148" s="9">
        <f t="shared" si="174"/>
        <v>18.725000000000001</v>
      </c>
      <c r="R1148" s="9">
        <f t="shared" si="175"/>
        <v>26.625</v>
      </c>
      <c r="S1148" s="9">
        <f t="shared" si="176"/>
        <v>23.675000000000001</v>
      </c>
      <c r="T1148" s="9">
        <f t="shared" si="177"/>
        <v>22.875</v>
      </c>
      <c r="U1148" s="8">
        <f t="shared" si="178"/>
        <v>23.008333333333336</v>
      </c>
      <c r="V1148" s="8">
        <f t="shared" si="179"/>
        <v>22.975000000000001</v>
      </c>
    </row>
    <row r="1149" spans="1:22" ht="13.5" x14ac:dyDescent="0.25">
      <c r="A1149" s="3">
        <f>RSI!A1149</f>
        <v>43683</v>
      </c>
      <c r="B1149" s="2">
        <f>RSI!B1149</f>
        <v>7.0406000000000004</v>
      </c>
      <c r="C1149" s="2">
        <f>RSI!I1149</f>
        <v>39.251556204406597</v>
      </c>
      <c r="D1149" s="2">
        <f>MACD!E1149</f>
        <v>0.27491269560012732</v>
      </c>
      <c r="E1149" s="2">
        <f>MACD!F1149</f>
        <v>0.18995259578167498</v>
      </c>
      <c r="F1149" s="2">
        <f>'Moving Avg'!D1149</f>
        <v>6.9081000000000001</v>
      </c>
      <c r="G1149" s="2">
        <f>'Moving Avg'!F1149</f>
        <v>7.428725</v>
      </c>
      <c r="H1149" s="2">
        <f>'Moving Avg'!G1149</f>
        <v>7.5622260000000017</v>
      </c>
      <c r="I1149" s="2">
        <f>'Moving Avg'!H1149</f>
        <v>6.8860105000000011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16.5</v>
      </c>
      <c r="Q1149" s="9">
        <f t="shared" si="174"/>
        <v>18.725000000000001</v>
      </c>
      <c r="R1149" s="9">
        <f t="shared" si="175"/>
        <v>26.625</v>
      </c>
      <c r="S1149" s="9">
        <f t="shared" si="176"/>
        <v>23.675000000000001</v>
      </c>
      <c r="T1149" s="9">
        <f t="shared" si="177"/>
        <v>22.875</v>
      </c>
      <c r="U1149" s="8">
        <f t="shared" si="178"/>
        <v>23.008333333333336</v>
      </c>
      <c r="V1149" s="8">
        <f t="shared" si="179"/>
        <v>22.975000000000001</v>
      </c>
    </row>
    <row r="1150" spans="1:22" ht="13.5" x14ac:dyDescent="0.25">
      <c r="A1150" s="3">
        <f>RSI!A1150</f>
        <v>43684</v>
      </c>
      <c r="B1150" s="2">
        <f>RSI!B1150</f>
        <v>7.0406000000000004</v>
      </c>
      <c r="C1150" s="2">
        <f>RSI!I1150</f>
        <v>39.251556204406597</v>
      </c>
      <c r="D1150" s="2">
        <f>MACD!E1150</f>
        <v>0.27902415961992144</v>
      </c>
      <c r="E1150" s="2">
        <f>MACD!F1150</f>
        <v>0.20776690854932428</v>
      </c>
      <c r="F1150" s="2">
        <f>'Moving Avg'!D1150</f>
        <v>6.8902400000000004</v>
      </c>
      <c r="G1150" s="2">
        <f>'Moving Avg'!F1150</f>
        <v>7.391885000000002</v>
      </c>
      <c r="H1150" s="2">
        <f>'Moving Avg'!G1150</f>
        <v>7.558136000000002</v>
      </c>
      <c r="I1150" s="2">
        <f>'Moving Avg'!H1150</f>
        <v>6.8951565000000006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0</v>
      </c>
      <c r="O1150" s="8">
        <f t="shared" si="172"/>
        <v>0</v>
      </c>
      <c r="P1150" s="8">
        <f t="shared" si="173"/>
        <v>16.5</v>
      </c>
      <c r="Q1150" s="9">
        <f t="shared" si="174"/>
        <v>11.225</v>
      </c>
      <c r="R1150" s="9">
        <f t="shared" si="175"/>
        <v>9.125</v>
      </c>
      <c r="S1150" s="9">
        <f t="shared" si="176"/>
        <v>11.175000000000001</v>
      </c>
      <c r="T1150" s="9">
        <f t="shared" si="177"/>
        <v>10.375</v>
      </c>
      <c r="U1150" s="8">
        <f t="shared" si="178"/>
        <v>10.508333333333335</v>
      </c>
      <c r="V1150" s="8">
        <f t="shared" si="179"/>
        <v>10.475000000000001</v>
      </c>
    </row>
    <row r="1151" spans="1:22" ht="13.5" x14ac:dyDescent="0.25">
      <c r="A1151" s="3">
        <f>RSI!A1151</f>
        <v>43685</v>
      </c>
      <c r="B1151" s="2">
        <f>RSI!B1151</f>
        <v>6.9290000000000003</v>
      </c>
      <c r="C1151" s="2">
        <f>RSI!I1151</f>
        <v>36.506820735207377</v>
      </c>
      <c r="D1151" s="2">
        <f>MACD!E1151</f>
        <v>0.30420637035201192</v>
      </c>
      <c r="E1151" s="2">
        <f>MACD!F1151</f>
        <v>0.22705480090986183</v>
      </c>
      <c r="F1151" s="2">
        <f>'Moving Avg'!D1151</f>
        <v>6.8977000000000004</v>
      </c>
      <c r="G1151" s="2">
        <f>'Moving Avg'!F1151</f>
        <v>7.3520700000000003</v>
      </c>
      <c r="H1151" s="2">
        <f>'Moving Avg'!G1151</f>
        <v>7.5495260000000011</v>
      </c>
      <c r="I1151" s="2">
        <f>'Moving Avg'!H1151</f>
        <v>6.9034270000000015</v>
      </c>
      <c r="J1151" s="6" t="str">
        <f>OBV!F1151</f>
        <v>BEARISH</v>
      </c>
      <c r="K1151" s="6" t="str">
        <f>OBV!G1151</f>
        <v>NEUTRAL</v>
      </c>
      <c r="L1151" s="6" t="str">
        <f>OBV!H1151</f>
        <v>BEARISH DIVERGENCE</v>
      </c>
      <c r="M1151" s="8">
        <f t="shared" si="170"/>
        <v>25</v>
      </c>
      <c r="N1151" s="8">
        <f t="shared" si="171"/>
        <v>0</v>
      </c>
      <c r="O1151" s="8">
        <f t="shared" si="172"/>
        <v>0</v>
      </c>
      <c r="P1151" s="8">
        <f t="shared" si="173"/>
        <v>16.5</v>
      </c>
      <c r="Q1151" s="9">
        <f t="shared" si="174"/>
        <v>11.225</v>
      </c>
      <c r="R1151" s="9">
        <f t="shared" si="175"/>
        <v>9.125</v>
      </c>
      <c r="S1151" s="9">
        <f t="shared" si="176"/>
        <v>11.175000000000001</v>
      </c>
      <c r="T1151" s="9">
        <f t="shared" si="177"/>
        <v>10.375</v>
      </c>
      <c r="U1151" s="8">
        <f t="shared" si="178"/>
        <v>10.508333333333335</v>
      </c>
      <c r="V1151" s="8">
        <f t="shared" si="179"/>
        <v>10.475000000000001</v>
      </c>
    </row>
    <row r="1152" spans="1:22" ht="13.5" x14ac:dyDescent="0.25">
      <c r="A1152" s="3">
        <f>RSI!A1152</f>
        <v>43686</v>
      </c>
      <c r="B1152" s="2">
        <f>RSI!B1152</f>
        <v>6.9958999999999998</v>
      </c>
      <c r="C1152" s="2">
        <f>RSI!I1152</f>
        <v>39.249288852668698</v>
      </c>
      <c r="D1152" s="2">
        <f>MACD!E1152</f>
        <v>0.31619976770220148</v>
      </c>
      <c r="E1152" s="2">
        <f>MACD!F1152</f>
        <v>0.24488379426832979</v>
      </c>
      <c r="F1152" s="2">
        <f>'Moving Avg'!D1152</f>
        <v>6.9676600000000004</v>
      </c>
      <c r="G1152" s="2">
        <f>'Moving Avg'!F1152</f>
        <v>7.3148549999999997</v>
      </c>
      <c r="H1152" s="2">
        <f>'Moving Avg'!G1152</f>
        <v>7.5402200000000015</v>
      </c>
      <c r="I1152" s="2">
        <f>'Moving Avg'!H1152</f>
        <v>6.9117460000000008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83.5</v>
      </c>
      <c r="Q1152" s="9">
        <f t="shared" si="174"/>
        <v>28.774999999999999</v>
      </c>
      <c r="R1152" s="9">
        <f t="shared" si="175"/>
        <v>43.375</v>
      </c>
      <c r="S1152" s="9">
        <f t="shared" si="176"/>
        <v>53.825000000000003</v>
      </c>
      <c r="T1152" s="9">
        <f t="shared" si="177"/>
        <v>39.625</v>
      </c>
      <c r="U1152" s="8">
        <f t="shared" si="178"/>
        <v>41.991666666666667</v>
      </c>
      <c r="V1152" s="8">
        <f t="shared" si="179"/>
        <v>41.400000000000006</v>
      </c>
    </row>
    <row r="1153" spans="1:22" ht="13.5" x14ac:dyDescent="0.25">
      <c r="A1153" s="3">
        <f>RSI!A1153</f>
        <v>43691</v>
      </c>
      <c r="B1153" s="2">
        <f>RSI!B1153</f>
        <v>6.9215</v>
      </c>
      <c r="C1153" s="2">
        <f>RSI!I1153</f>
        <v>37.318773005741882</v>
      </c>
      <c r="D1153" s="2">
        <f>MACD!E1153</f>
        <v>0.31775015288879249</v>
      </c>
      <c r="E1153" s="2">
        <f>MACD!F1153</f>
        <v>0.25945706599242235</v>
      </c>
      <c r="F1153" s="2">
        <f>'Moving Avg'!D1153</f>
        <v>6.9855199999999993</v>
      </c>
      <c r="G1153" s="2">
        <f>'Moving Avg'!F1153</f>
        <v>7.2776400000000008</v>
      </c>
      <c r="H1153" s="2">
        <f>'Moving Avg'!G1153</f>
        <v>7.5324780000000011</v>
      </c>
      <c r="I1153" s="2">
        <f>'Moving Avg'!H1153</f>
        <v>6.9194069999999996</v>
      </c>
      <c r="J1153" s="6" t="str">
        <f>OBV!F1153</f>
        <v>BEARISH</v>
      </c>
      <c r="K1153" s="6" t="str">
        <f>OBV!G1153</f>
        <v>NEUTRAL</v>
      </c>
      <c r="L1153" s="6" t="str">
        <f>OBV!H1153</f>
        <v>BEARISH DIVERGENCE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16.5</v>
      </c>
      <c r="Q1153" s="9">
        <f t="shared" si="174"/>
        <v>18.725000000000001</v>
      </c>
      <c r="R1153" s="9">
        <f t="shared" si="175"/>
        <v>26.625</v>
      </c>
      <c r="S1153" s="9">
        <f t="shared" si="176"/>
        <v>23.675000000000001</v>
      </c>
      <c r="T1153" s="9">
        <f t="shared" si="177"/>
        <v>22.875</v>
      </c>
      <c r="U1153" s="8">
        <f t="shared" si="178"/>
        <v>23.008333333333336</v>
      </c>
      <c r="V1153" s="8">
        <f t="shared" si="179"/>
        <v>22.975000000000001</v>
      </c>
    </row>
    <row r="1154" spans="1:22" ht="13.5" x14ac:dyDescent="0.25">
      <c r="A1154" s="3">
        <f>RSI!A1154</f>
        <v>43692</v>
      </c>
      <c r="B1154" s="2">
        <f>RSI!B1154</f>
        <v>6.9141000000000004</v>
      </c>
      <c r="C1154" s="2">
        <f>RSI!I1154</f>
        <v>37.123190350231226</v>
      </c>
      <c r="D1154" s="2">
        <f>MACD!E1154</f>
        <v>0.31038307401345655</v>
      </c>
      <c r="E1154" s="2">
        <f>MACD!F1154</f>
        <v>0.26964226759662924</v>
      </c>
      <c r="F1154" s="2">
        <f>'Moving Avg'!D1154</f>
        <v>6.9602199999999996</v>
      </c>
      <c r="G1154" s="2">
        <f>'Moving Avg'!F1154</f>
        <v>7.2374499999999999</v>
      </c>
      <c r="H1154" s="2">
        <f>'Moving Avg'!G1154</f>
        <v>7.5209020000000013</v>
      </c>
      <c r="I1154" s="2">
        <f>'Moving Avg'!H1154</f>
        <v>6.9263319999999995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18.725000000000001</v>
      </c>
      <c r="R1154" s="9">
        <f t="shared" si="175"/>
        <v>26.625</v>
      </c>
      <c r="S1154" s="9">
        <f t="shared" si="176"/>
        <v>23.675000000000001</v>
      </c>
      <c r="T1154" s="9">
        <f t="shared" si="177"/>
        <v>22.875</v>
      </c>
      <c r="U1154" s="8">
        <f t="shared" si="178"/>
        <v>23.008333333333336</v>
      </c>
      <c r="V1154" s="8">
        <f t="shared" si="179"/>
        <v>22.975000000000001</v>
      </c>
    </row>
    <row r="1155" spans="1:22" ht="13.5" x14ac:dyDescent="0.25">
      <c r="A1155" s="3">
        <f>RSI!A1155</f>
        <v>43693</v>
      </c>
      <c r="B1155" s="2">
        <f>RSI!B1155</f>
        <v>6.9066000000000001</v>
      </c>
      <c r="C1155" s="2">
        <f>RSI!I1155</f>
        <v>36.912043165982624</v>
      </c>
      <c r="D1155" s="2">
        <f>MACD!E1155</f>
        <v>0.27015720795427978</v>
      </c>
      <c r="E1155" s="2">
        <f>MACD!F1155</f>
        <v>0.26974525566815932</v>
      </c>
      <c r="F1155" s="2">
        <f>'Moving Avg'!D1155</f>
        <v>6.9334200000000008</v>
      </c>
      <c r="G1155" s="2">
        <f>'Moving Avg'!F1155</f>
        <v>7.2039550000000006</v>
      </c>
      <c r="H1155" s="2">
        <f>'Moving Avg'!G1155</f>
        <v>7.5091760000000001</v>
      </c>
      <c r="I1155" s="2">
        <f>'Moving Avg'!H1155</f>
        <v>6.9335370000000003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16.5</v>
      </c>
      <c r="Q1155" s="9">
        <f t="shared" ref="Q1155:Q1218" si="184">0.35*M1155+N1155*0.35+O1155*0.15+P1155*0.15</f>
        <v>11.225</v>
      </c>
      <c r="R1155" s="9">
        <f t="shared" ref="R1155:R1218" si="185">M1155*0.2+N1155*0.2+O1155*0.35+P1155*0.25</f>
        <v>9.125</v>
      </c>
      <c r="S1155" s="9">
        <f t="shared" ref="S1155:S1218" si="186">M1155*0.15+N1155*0.15+O1155*0.25+P1155*0.45</f>
        <v>11.175000000000001</v>
      </c>
      <c r="T1155" s="9">
        <f t="shared" ref="T1155:T1218" si="187">0.25*SUM(M1155:P1155)</f>
        <v>10.375</v>
      </c>
      <c r="U1155" s="8">
        <f t="shared" ref="U1155:U1218" si="188">SUM(Q1155:S1155)/3</f>
        <v>10.508333333333335</v>
      </c>
      <c r="V1155" s="8">
        <f t="shared" ref="V1155:V1218" si="189">SUM(Q1155:T1155)/4</f>
        <v>10.475000000000001</v>
      </c>
    </row>
    <row r="1156" spans="1:22" ht="13.5" x14ac:dyDescent="0.25">
      <c r="A1156" s="3">
        <f>RSI!A1156</f>
        <v>43696</v>
      </c>
      <c r="B1156" s="2">
        <f>RSI!B1156</f>
        <v>6.8471000000000002</v>
      </c>
      <c r="C1156" s="2">
        <f>RSI!I1156</f>
        <v>35.20147175535088</v>
      </c>
      <c r="D1156" s="2">
        <f>MACD!E1156</f>
        <v>0.20586848431299654</v>
      </c>
      <c r="E1156" s="2">
        <f>MACD!F1156</f>
        <v>0.25696990139712678</v>
      </c>
      <c r="F1156" s="2">
        <f>'Moving Avg'!D1156</f>
        <v>6.9170400000000001</v>
      </c>
      <c r="G1156" s="2">
        <f>'Moving Avg'!F1156</f>
        <v>7.1704650000000001</v>
      </c>
      <c r="H1156" s="2">
        <f>'Moving Avg'!G1156</f>
        <v>7.4956240000000003</v>
      </c>
      <c r="I1156" s="2">
        <f>'Moving Avg'!H1156</f>
        <v>6.9407939999999995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100</v>
      </c>
      <c r="O1156" s="8">
        <f t="shared" si="182"/>
        <v>0</v>
      </c>
      <c r="P1156" s="8">
        <f t="shared" si="183"/>
        <v>16.5</v>
      </c>
      <c r="Q1156" s="9">
        <f t="shared" si="184"/>
        <v>46.225000000000001</v>
      </c>
      <c r="R1156" s="9">
        <f t="shared" si="185"/>
        <v>29.125</v>
      </c>
      <c r="S1156" s="9">
        <f t="shared" si="186"/>
        <v>26.175000000000001</v>
      </c>
      <c r="T1156" s="9">
        <f t="shared" si="187"/>
        <v>35.375</v>
      </c>
      <c r="U1156" s="8">
        <f t="shared" si="188"/>
        <v>33.841666666666661</v>
      </c>
      <c r="V1156" s="8">
        <f t="shared" si="189"/>
        <v>34.224999999999994</v>
      </c>
    </row>
    <row r="1157" spans="1:22" ht="13.5" x14ac:dyDescent="0.25">
      <c r="A1157" s="3">
        <f>RSI!A1157</f>
        <v>43697</v>
      </c>
      <c r="B1157" s="2">
        <f>RSI!B1157</f>
        <v>6.8098999999999998</v>
      </c>
      <c r="C1157" s="2">
        <f>RSI!I1157</f>
        <v>34.136346173102822</v>
      </c>
      <c r="D1157" s="2">
        <f>MACD!E1157</f>
        <v>0.11863294887537545</v>
      </c>
      <c r="E1157" s="2">
        <f>MACD!F1157</f>
        <v>0.22930251089277653</v>
      </c>
      <c r="F1157" s="2">
        <f>'Moving Avg'!D1157</f>
        <v>6.8798399999999997</v>
      </c>
      <c r="G1157" s="2">
        <f>'Moving Avg'!F1157</f>
        <v>7.1276700000000019</v>
      </c>
      <c r="H1157" s="2">
        <f>'Moving Avg'!G1157</f>
        <v>7.4789120000000002</v>
      </c>
      <c r="I1157" s="2">
        <f>'Moving Avg'!H1157</f>
        <v>6.9471979999999984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100</v>
      </c>
      <c r="O1157" s="8">
        <f t="shared" si="182"/>
        <v>0</v>
      </c>
      <c r="P1157" s="8">
        <f t="shared" si="183"/>
        <v>16.5</v>
      </c>
      <c r="Q1157" s="9">
        <f t="shared" si="184"/>
        <v>46.225000000000001</v>
      </c>
      <c r="R1157" s="9">
        <f t="shared" si="185"/>
        <v>29.125</v>
      </c>
      <c r="S1157" s="9">
        <f t="shared" si="186"/>
        <v>26.175000000000001</v>
      </c>
      <c r="T1157" s="9">
        <f t="shared" si="187"/>
        <v>35.375</v>
      </c>
      <c r="U1157" s="8">
        <f t="shared" si="188"/>
        <v>33.841666666666661</v>
      </c>
      <c r="V1157" s="8">
        <f t="shared" si="189"/>
        <v>34.224999999999994</v>
      </c>
    </row>
    <row r="1158" spans="1:22" ht="13.5" x14ac:dyDescent="0.25">
      <c r="A1158" s="3">
        <f>RSI!A1158</f>
        <v>43698</v>
      </c>
      <c r="B1158" s="2">
        <f>RSI!B1158</f>
        <v>6.7727000000000004</v>
      </c>
      <c r="C1158" s="2">
        <f>RSI!I1158</f>
        <v>33.059098213160553</v>
      </c>
      <c r="D1158" s="2">
        <f>MACD!E1158</f>
        <v>7.8453735083786391E-2</v>
      </c>
      <c r="E1158" s="2">
        <f>MACD!F1158</f>
        <v>0.19913275573097849</v>
      </c>
      <c r="F1158" s="2">
        <f>'Moving Avg'!D1158</f>
        <v>6.8500800000000002</v>
      </c>
      <c r="G1158" s="2">
        <f>'Moving Avg'!F1158</f>
        <v>7.0830150000000005</v>
      </c>
      <c r="H1158" s="2">
        <f>'Moving Avg'!G1158</f>
        <v>7.4610760000000003</v>
      </c>
      <c r="I1158" s="2">
        <f>'Moving Avg'!H1158</f>
        <v>6.9525894999999984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100</v>
      </c>
      <c r="O1158" s="8">
        <f t="shared" si="182"/>
        <v>0</v>
      </c>
      <c r="P1158" s="8">
        <f t="shared" si="183"/>
        <v>16.5</v>
      </c>
      <c r="Q1158" s="9">
        <f t="shared" si="184"/>
        <v>46.225000000000001</v>
      </c>
      <c r="R1158" s="9">
        <f t="shared" si="185"/>
        <v>29.125</v>
      </c>
      <c r="S1158" s="9">
        <f t="shared" si="186"/>
        <v>26.175000000000001</v>
      </c>
      <c r="T1158" s="9">
        <f t="shared" si="187"/>
        <v>35.375</v>
      </c>
      <c r="U1158" s="8">
        <f t="shared" si="188"/>
        <v>33.841666666666661</v>
      </c>
      <c r="V1158" s="8">
        <f t="shared" si="189"/>
        <v>34.224999999999994</v>
      </c>
    </row>
    <row r="1159" spans="1:22" ht="13.5" x14ac:dyDescent="0.25">
      <c r="A1159" s="3">
        <f>RSI!A1159</f>
        <v>43699</v>
      </c>
      <c r="B1159" s="2">
        <f>RSI!B1159</f>
        <v>6.7577999999999996</v>
      </c>
      <c r="C1159" s="2">
        <f>RSI!I1159</f>
        <v>32.615136157019833</v>
      </c>
      <c r="D1159" s="2">
        <f>MACD!E1159</f>
        <v>7.9923539263210941E-2</v>
      </c>
      <c r="E1159" s="2">
        <f>MACD!F1159</f>
        <v>0.17529091243742501</v>
      </c>
      <c r="F1159" s="2">
        <f>'Moving Avg'!D1159</f>
        <v>6.8188199999999997</v>
      </c>
      <c r="G1159" s="2">
        <f>'Moving Avg'!F1159</f>
        <v>7.0450599999999994</v>
      </c>
      <c r="H1159" s="2">
        <f>'Moving Avg'!G1159</f>
        <v>7.4387460000000001</v>
      </c>
      <c r="I1159" s="2">
        <f>'Moving Avg'!H1159</f>
        <v>6.9586689999999987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100</v>
      </c>
      <c r="O1159" s="8">
        <f t="shared" si="182"/>
        <v>0</v>
      </c>
      <c r="P1159" s="8">
        <f t="shared" si="183"/>
        <v>16.5</v>
      </c>
      <c r="Q1159" s="9">
        <f t="shared" si="184"/>
        <v>46.225000000000001</v>
      </c>
      <c r="R1159" s="9">
        <f t="shared" si="185"/>
        <v>29.125</v>
      </c>
      <c r="S1159" s="9">
        <f t="shared" si="186"/>
        <v>26.175000000000001</v>
      </c>
      <c r="T1159" s="9">
        <f t="shared" si="187"/>
        <v>35.375</v>
      </c>
      <c r="U1159" s="8">
        <f t="shared" si="188"/>
        <v>33.841666666666661</v>
      </c>
      <c r="V1159" s="8">
        <f t="shared" si="189"/>
        <v>34.224999999999994</v>
      </c>
    </row>
    <row r="1160" spans="1:22" ht="13.5" x14ac:dyDescent="0.25">
      <c r="A1160" s="3">
        <f>RSI!A1160</f>
        <v>43700</v>
      </c>
      <c r="B1160" s="2">
        <f>RSI!B1160</f>
        <v>6.7652000000000001</v>
      </c>
      <c r="C1160" s="2">
        <f>RSI!I1160</f>
        <v>33.095686734363909</v>
      </c>
      <c r="D1160" s="2">
        <f>MACD!E1160</f>
        <v>8.2838929554633012E-2</v>
      </c>
      <c r="E1160" s="2">
        <f>MACD!F1160</f>
        <v>0.15680051586086663</v>
      </c>
      <c r="F1160" s="2">
        <f>'Moving Avg'!D1160</f>
        <v>6.79054</v>
      </c>
      <c r="G1160" s="2">
        <f>'Moving Avg'!F1160</f>
        <v>7.0074749999999995</v>
      </c>
      <c r="H1160" s="2">
        <f>'Moving Avg'!G1160</f>
        <v>7.4198699999999977</v>
      </c>
      <c r="I1160" s="2">
        <f>'Moving Avg'!H1160</f>
        <v>6.9639594999999987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25</v>
      </c>
      <c r="N1160" s="8">
        <f t="shared" si="181"/>
        <v>100</v>
      </c>
      <c r="O1160" s="8">
        <f t="shared" si="182"/>
        <v>0</v>
      </c>
      <c r="P1160" s="8">
        <f t="shared" si="183"/>
        <v>16.5</v>
      </c>
      <c r="Q1160" s="9">
        <f t="shared" si="184"/>
        <v>46.225000000000001</v>
      </c>
      <c r="R1160" s="9">
        <f t="shared" si="185"/>
        <v>29.125</v>
      </c>
      <c r="S1160" s="9">
        <f t="shared" si="186"/>
        <v>26.175000000000001</v>
      </c>
      <c r="T1160" s="9">
        <f t="shared" si="187"/>
        <v>35.375</v>
      </c>
      <c r="U1160" s="8">
        <f t="shared" si="188"/>
        <v>33.841666666666661</v>
      </c>
      <c r="V1160" s="8">
        <f t="shared" si="189"/>
        <v>34.224999999999994</v>
      </c>
    </row>
    <row r="1161" spans="1:22" ht="13.5" x14ac:dyDescent="0.25">
      <c r="A1161" s="3">
        <f>RSI!A1161</f>
        <v>43703</v>
      </c>
      <c r="B1161" s="2">
        <f>RSI!B1161</f>
        <v>6.6981999999999999</v>
      </c>
      <c r="C1161" s="2">
        <f>RSI!I1161</f>
        <v>30.943991084685464</v>
      </c>
      <c r="D1161" s="2">
        <f>MACD!E1161</f>
        <v>7.5111227594298668E-2</v>
      </c>
      <c r="E1161" s="2">
        <f>MACD!F1161</f>
        <v>0.14046265820755302</v>
      </c>
      <c r="F1161" s="2">
        <f>'Moving Avg'!D1161</f>
        <v>6.7607599999999994</v>
      </c>
      <c r="G1161" s="2">
        <f>'Moving Avg'!F1161</f>
        <v>6.9628199999999989</v>
      </c>
      <c r="H1161" s="2">
        <f>'Moving Avg'!G1161</f>
        <v>7.4014339999999974</v>
      </c>
      <c r="I1161" s="2">
        <f>'Moving Avg'!H1161</f>
        <v>6.9674214999999995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25</v>
      </c>
      <c r="N1161" s="8">
        <f t="shared" si="181"/>
        <v>100</v>
      </c>
      <c r="O1161" s="8">
        <f t="shared" si="182"/>
        <v>0</v>
      </c>
      <c r="P1161" s="8">
        <f t="shared" si="183"/>
        <v>16.5</v>
      </c>
      <c r="Q1161" s="9">
        <f t="shared" si="184"/>
        <v>46.225000000000001</v>
      </c>
      <c r="R1161" s="9">
        <f t="shared" si="185"/>
        <v>29.125</v>
      </c>
      <c r="S1161" s="9">
        <f t="shared" si="186"/>
        <v>26.175000000000001</v>
      </c>
      <c r="T1161" s="9">
        <f t="shared" si="187"/>
        <v>35.375</v>
      </c>
      <c r="U1161" s="8">
        <f t="shared" si="188"/>
        <v>33.841666666666661</v>
      </c>
      <c r="V1161" s="8">
        <f t="shared" si="189"/>
        <v>34.224999999999994</v>
      </c>
    </row>
    <row r="1162" spans="1:22" ht="13.5" x14ac:dyDescent="0.25">
      <c r="A1162" s="3">
        <f>RSI!A1162</f>
        <v>43704</v>
      </c>
      <c r="B1162" s="2">
        <f>RSI!B1162</f>
        <v>6.6163999999999996</v>
      </c>
      <c r="C1162" s="2">
        <f>RSI!I1162</f>
        <v>28.507154022755657</v>
      </c>
      <c r="D1162" s="2">
        <f>MACD!E1162</f>
        <v>8.7182558222591133E-2</v>
      </c>
      <c r="E1162" s="2">
        <f>MACD!F1162</f>
        <v>0.12980663821056065</v>
      </c>
      <c r="F1162" s="2">
        <f>'Moving Avg'!D1162</f>
        <v>6.7220600000000008</v>
      </c>
      <c r="G1162" s="2">
        <f>'Moving Avg'!F1162</f>
        <v>6.9163049999999995</v>
      </c>
      <c r="H1162" s="2">
        <f>'Moving Avg'!G1162</f>
        <v>7.3786919999999965</v>
      </c>
      <c r="I1162" s="2">
        <f>'Moving Avg'!H1162</f>
        <v>6.9704429999999995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0"/>
        <v>50</v>
      </c>
      <c r="N1162" s="8">
        <f t="shared" si="181"/>
        <v>100</v>
      </c>
      <c r="O1162" s="8">
        <f t="shared" si="182"/>
        <v>0</v>
      </c>
      <c r="P1162" s="8">
        <f t="shared" si="183"/>
        <v>16.5</v>
      </c>
      <c r="Q1162" s="9">
        <f t="shared" si="184"/>
        <v>54.975000000000001</v>
      </c>
      <c r="R1162" s="9">
        <f t="shared" si="185"/>
        <v>34.125</v>
      </c>
      <c r="S1162" s="9">
        <f t="shared" si="186"/>
        <v>29.925000000000001</v>
      </c>
      <c r="T1162" s="9">
        <f t="shared" si="187"/>
        <v>41.625</v>
      </c>
      <c r="U1162" s="8">
        <f t="shared" si="188"/>
        <v>39.674999999999997</v>
      </c>
      <c r="V1162" s="8">
        <f t="shared" si="189"/>
        <v>40.162499999999994</v>
      </c>
    </row>
    <row r="1163" spans="1:22" ht="13.5" x14ac:dyDescent="0.25">
      <c r="A1163" s="3">
        <f>RSI!A1163</f>
        <v>43705</v>
      </c>
      <c r="B1163" s="2">
        <f>RSI!B1163</f>
        <v>6.5792000000000002</v>
      </c>
      <c r="C1163" s="2">
        <f>RSI!I1163</f>
        <v>27.448525706196918</v>
      </c>
      <c r="D1163" s="2">
        <f>MACD!E1163</f>
        <v>9.1280808051338092E-2</v>
      </c>
      <c r="E1163" s="2">
        <f>MACD!F1163</f>
        <v>0.12210147217871616</v>
      </c>
      <c r="F1163" s="2">
        <f>'Moving Avg'!D1163</f>
        <v>6.6833599999999986</v>
      </c>
      <c r="G1163" s="2">
        <f>'Moving Avg'!F1163</f>
        <v>6.8731400000000011</v>
      </c>
      <c r="H1163" s="2">
        <f>'Moving Avg'!G1163</f>
        <v>7.3545699999999963</v>
      </c>
      <c r="I1163" s="2">
        <f>'Moving Avg'!H1163</f>
        <v>6.9729924999999984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50</v>
      </c>
      <c r="N1163" s="8">
        <f t="shared" si="181"/>
        <v>100</v>
      </c>
      <c r="O1163" s="8">
        <f t="shared" si="182"/>
        <v>0</v>
      </c>
      <c r="P1163" s="8">
        <f t="shared" si="183"/>
        <v>16.5</v>
      </c>
      <c r="Q1163" s="9">
        <f t="shared" si="184"/>
        <v>54.975000000000001</v>
      </c>
      <c r="R1163" s="9">
        <f t="shared" si="185"/>
        <v>34.125</v>
      </c>
      <c r="S1163" s="9">
        <f t="shared" si="186"/>
        <v>29.925000000000001</v>
      </c>
      <c r="T1163" s="9">
        <f t="shared" si="187"/>
        <v>41.625</v>
      </c>
      <c r="U1163" s="8">
        <f t="shared" si="188"/>
        <v>39.674999999999997</v>
      </c>
      <c r="V1163" s="8">
        <f t="shared" si="189"/>
        <v>40.162499999999994</v>
      </c>
    </row>
    <row r="1164" spans="1:22" ht="13.5" x14ac:dyDescent="0.25">
      <c r="A1164" s="3">
        <f>RSI!A1164</f>
        <v>43706</v>
      </c>
      <c r="B1164" s="2">
        <f>RSI!B1164</f>
        <v>6.4600999999999997</v>
      </c>
      <c r="C1164" s="2">
        <f>RSI!I1164</f>
        <v>24.332952517129343</v>
      </c>
      <c r="D1164" s="2">
        <f>MACD!E1164</f>
        <v>0.10503606580262126</v>
      </c>
      <c r="E1164" s="2">
        <f>MACD!F1164</f>
        <v>0.11868839090349718</v>
      </c>
      <c r="F1164" s="2">
        <f>'Moving Avg'!D1164</f>
        <v>6.6238199999999994</v>
      </c>
      <c r="G1164" s="2">
        <f>'Moving Avg'!F1164</f>
        <v>6.8277400000000004</v>
      </c>
      <c r="H1164" s="2">
        <f>'Moving Avg'!G1164</f>
        <v>7.3287019999999972</v>
      </c>
      <c r="I1164" s="2">
        <f>'Moving Avg'!H1164</f>
        <v>6.9754229999999984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0"/>
        <v>50</v>
      </c>
      <c r="N1164" s="8">
        <f t="shared" si="181"/>
        <v>45</v>
      </c>
      <c r="O1164" s="8">
        <f t="shared" si="182"/>
        <v>0</v>
      </c>
      <c r="P1164" s="8">
        <f t="shared" si="183"/>
        <v>16.5</v>
      </c>
      <c r="Q1164" s="9">
        <f t="shared" si="184"/>
        <v>35.725000000000001</v>
      </c>
      <c r="R1164" s="9">
        <f t="shared" si="185"/>
        <v>23.125</v>
      </c>
      <c r="S1164" s="9">
        <f t="shared" si="186"/>
        <v>21.675000000000001</v>
      </c>
      <c r="T1164" s="9">
        <f t="shared" si="187"/>
        <v>27.875</v>
      </c>
      <c r="U1164" s="8">
        <f t="shared" si="188"/>
        <v>26.841666666666669</v>
      </c>
      <c r="V1164" s="8">
        <f t="shared" si="189"/>
        <v>27.1</v>
      </c>
    </row>
    <row r="1165" spans="1:22" ht="13.5" x14ac:dyDescent="0.25">
      <c r="A1165" s="3">
        <f>RSI!A1165</f>
        <v>43707</v>
      </c>
      <c r="B1165" s="2">
        <f>RSI!B1165</f>
        <v>6.5792000000000002</v>
      </c>
      <c r="C1165" s="2">
        <f>RSI!I1165</f>
        <v>32.574821782865385</v>
      </c>
      <c r="D1165" s="2">
        <f>MACD!E1165</f>
        <v>0.1098137057410602</v>
      </c>
      <c r="E1165" s="2">
        <f>MACD!F1165</f>
        <v>0.11691345387100979</v>
      </c>
      <c r="F1165" s="2">
        <f>'Moving Avg'!D1165</f>
        <v>6.586619999999999</v>
      </c>
      <c r="G1165" s="2">
        <f>'Moving Avg'!F1165</f>
        <v>6.8002050000000001</v>
      </c>
      <c r="H1165" s="2">
        <f>'Moving Avg'!G1165</f>
        <v>7.3083939999999972</v>
      </c>
      <c r="I1165" s="2">
        <f>'Moving Avg'!H1165</f>
        <v>6.979084499999999</v>
      </c>
      <c r="J1165" s="6" t="str">
        <f>OBV!F1165</f>
        <v>BULLISH</v>
      </c>
      <c r="K1165" s="6" t="str">
        <f>OBV!G1165</f>
        <v>NEUTRAL</v>
      </c>
      <c r="L1165" s="6" t="str">
        <f>OBV!H1165</f>
        <v>BULLISH DIVERGENCE</v>
      </c>
      <c r="M1165" s="8">
        <f t="shared" si="180"/>
        <v>25</v>
      </c>
      <c r="N1165" s="8">
        <f t="shared" si="181"/>
        <v>45</v>
      </c>
      <c r="O1165" s="8">
        <f t="shared" si="182"/>
        <v>0</v>
      </c>
      <c r="P1165" s="8">
        <f t="shared" si="183"/>
        <v>66.5</v>
      </c>
      <c r="Q1165" s="9">
        <f t="shared" si="184"/>
        <v>34.475000000000001</v>
      </c>
      <c r="R1165" s="9">
        <f t="shared" si="185"/>
        <v>30.625</v>
      </c>
      <c r="S1165" s="9">
        <f t="shared" si="186"/>
        <v>40.424999999999997</v>
      </c>
      <c r="T1165" s="9">
        <f t="shared" si="187"/>
        <v>34.125</v>
      </c>
      <c r="U1165" s="8">
        <f t="shared" si="188"/>
        <v>35.174999999999997</v>
      </c>
      <c r="V1165" s="8">
        <f t="shared" si="189"/>
        <v>34.912499999999994</v>
      </c>
    </row>
    <row r="1166" spans="1:22" ht="13.5" x14ac:dyDescent="0.25">
      <c r="A1166" s="3">
        <f>RSI!A1166</f>
        <v>43710</v>
      </c>
      <c r="B1166" s="2">
        <f>RSI!B1166</f>
        <v>6.5270999999999999</v>
      </c>
      <c r="C1166" s="2">
        <f>RSI!I1166</f>
        <v>30.984886357370115</v>
      </c>
      <c r="D1166" s="2">
        <f>MACD!E1166</f>
        <v>0.11074189992939765</v>
      </c>
      <c r="E1166" s="2">
        <f>MACD!F1166</f>
        <v>0.11567914308268737</v>
      </c>
      <c r="F1166" s="2">
        <f>'Moving Avg'!D1166</f>
        <v>6.5524000000000004</v>
      </c>
      <c r="G1166" s="2">
        <f>'Moving Avg'!F1166</f>
        <v>6.7819750000000001</v>
      </c>
      <c r="H1166" s="2">
        <f>'Moving Avg'!G1166</f>
        <v>7.2857719999999997</v>
      </c>
      <c r="I1166" s="2">
        <f>'Moving Avg'!H1166</f>
        <v>6.9820089999999997</v>
      </c>
      <c r="J1166" s="6" t="str">
        <f>OBV!F1166</f>
        <v>BULLISH</v>
      </c>
      <c r="K1166" s="6" t="str">
        <f>OBV!G1166</f>
        <v>NEUTRAL</v>
      </c>
      <c r="L1166" s="6" t="str">
        <f>OBV!H1166</f>
        <v>BULLISH DIVERGENCE</v>
      </c>
      <c r="M1166" s="8">
        <f t="shared" si="180"/>
        <v>25</v>
      </c>
      <c r="N1166" s="8">
        <f t="shared" si="181"/>
        <v>45</v>
      </c>
      <c r="O1166" s="8">
        <f t="shared" si="182"/>
        <v>0</v>
      </c>
      <c r="P1166" s="8">
        <f t="shared" si="183"/>
        <v>66.5</v>
      </c>
      <c r="Q1166" s="9">
        <f t="shared" si="184"/>
        <v>34.475000000000001</v>
      </c>
      <c r="R1166" s="9">
        <f t="shared" si="185"/>
        <v>30.625</v>
      </c>
      <c r="S1166" s="9">
        <f t="shared" si="186"/>
        <v>40.424999999999997</v>
      </c>
      <c r="T1166" s="9">
        <f t="shared" si="187"/>
        <v>34.125</v>
      </c>
      <c r="U1166" s="8">
        <f t="shared" si="188"/>
        <v>35.174999999999997</v>
      </c>
      <c r="V1166" s="8">
        <f t="shared" si="189"/>
        <v>34.912499999999994</v>
      </c>
    </row>
    <row r="1167" spans="1:22" ht="13.5" x14ac:dyDescent="0.25">
      <c r="A1167" s="3">
        <f>RSI!A1167</f>
        <v>43711</v>
      </c>
      <c r="B1167" s="2">
        <f>RSI!B1167</f>
        <v>6.4378000000000002</v>
      </c>
      <c r="C1167" s="2">
        <f>RSI!I1167</f>
        <v>28.424050064998724</v>
      </c>
      <c r="D1167" s="2">
        <f>MACD!E1167</f>
        <v>0.11474556318317308</v>
      </c>
      <c r="E1167" s="2">
        <f>MACD!F1167</f>
        <v>0.11549242710278451</v>
      </c>
      <c r="F1167" s="2">
        <f>'Moving Avg'!D1167</f>
        <v>6.5166800000000009</v>
      </c>
      <c r="G1167" s="2">
        <f>'Moving Avg'!F1167</f>
        <v>6.7715599999999991</v>
      </c>
      <c r="H1167" s="2">
        <f>'Moving Avg'!G1167</f>
        <v>7.2595840000000003</v>
      </c>
      <c r="I1167" s="2">
        <f>'Moving Avg'!H1167</f>
        <v>6.9845184999999983</v>
      </c>
      <c r="J1167" s="6" t="str">
        <f>OBV!F1167</f>
        <v>BULLISH</v>
      </c>
      <c r="K1167" s="6" t="str">
        <f>OBV!G1167</f>
        <v>NEUTRAL</v>
      </c>
      <c r="L1167" s="6" t="str">
        <f>OBV!H1167</f>
        <v>BULLISH DIVERGENCE</v>
      </c>
      <c r="M1167" s="8">
        <f t="shared" si="180"/>
        <v>50</v>
      </c>
      <c r="N1167" s="8">
        <f t="shared" si="181"/>
        <v>45</v>
      </c>
      <c r="O1167" s="8">
        <f t="shared" si="182"/>
        <v>0</v>
      </c>
      <c r="P1167" s="8">
        <f t="shared" si="183"/>
        <v>66.5</v>
      </c>
      <c r="Q1167" s="9">
        <f t="shared" si="184"/>
        <v>43.225000000000001</v>
      </c>
      <c r="R1167" s="9">
        <f t="shared" si="185"/>
        <v>35.625</v>
      </c>
      <c r="S1167" s="9">
        <f t="shared" si="186"/>
        <v>44.174999999999997</v>
      </c>
      <c r="T1167" s="9">
        <f t="shared" si="187"/>
        <v>40.375</v>
      </c>
      <c r="U1167" s="8">
        <f t="shared" si="188"/>
        <v>41.008333333333333</v>
      </c>
      <c r="V1167" s="8">
        <f t="shared" si="189"/>
        <v>40.849999999999994</v>
      </c>
    </row>
    <row r="1168" spans="1:22" ht="13.5" x14ac:dyDescent="0.25">
      <c r="A1168" s="3">
        <f>RSI!A1168</f>
        <v>43712</v>
      </c>
      <c r="B1168" s="2">
        <f>RSI!B1168</f>
        <v>6.4600999999999997</v>
      </c>
      <c r="C1168" s="2">
        <f>RSI!I1168</f>
        <v>29.980338193856809</v>
      </c>
      <c r="D1168" s="2">
        <f>MACD!E1168</f>
        <v>0.11344022170754808</v>
      </c>
      <c r="E1168" s="2">
        <f>MACD!F1168</f>
        <v>0.11508198602373723</v>
      </c>
      <c r="F1168" s="2">
        <f>'Moving Avg'!D1168</f>
        <v>6.4928600000000003</v>
      </c>
      <c r="G1168" s="2">
        <f>'Moving Avg'!F1168</f>
        <v>6.752955</v>
      </c>
      <c r="H1168" s="2">
        <f>'Moving Avg'!G1168</f>
        <v>7.2356220000000011</v>
      </c>
      <c r="I1168" s="2">
        <f>'Moving Avg'!H1168</f>
        <v>6.9875844999999979</v>
      </c>
      <c r="J1168" s="6" t="str">
        <f>OBV!F1168</f>
        <v>BULLISH</v>
      </c>
      <c r="K1168" s="6" t="str">
        <f>OBV!G1168</f>
        <v>NEUTRAL</v>
      </c>
      <c r="L1168" s="6" t="str">
        <f>OBV!H1168</f>
        <v>BULLISH DIVERGENCE</v>
      </c>
      <c r="M1168" s="8">
        <f t="shared" si="180"/>
        <v>50</v>
      </c>
      <c r="N1168" s="8">
        <f t="shared" si="181"/>
        <v>45</v>
      </c>
      <c r="O1168" s="8">
        <f t="shared" si="182"/>
        <v>0</v>
      </c>
      <c r="P1168" s="8">
        <f t="shared" si="183"/>
        <v>66.5</v>
      </c>
      <c r="Q1168" s="9">
        <f t="shared" si="184"/>
        <v>43.225000000000001</v>
      </c>
      <c r="R1168" s="9">
        <f t="shared" si="185"/>
        <v>35.625</v>
      </c>
      <c r="S1168" s="9">
        <f t="shared" si="186"/>
        <v>44.174999999999997</v>
      </c>
      <c r="T1168" s="9">
        <f t="shared" si="187"/>
        <v>40.375</v>
      </c>
      <c r="U1168" s="8">
        <f t="shared" si="188"/>
        <v>41.008333333333333</v>
      </c>
      <c r="V1168" s="8">
        <f t="shared" si="189"/>
        <v>40.849999999999994</v>
      </c>
    </row>
    <row r="1169" spans="1:22" ht="13.5" x14ac:dyDescent="0.25">
      <c r="A1169" s="3">
        <f>RSI!A1169</f>
        <v>43713</v>
      </c>
      <c r="B1169" s="2">
        <f>RSI!B1169</f>
        <v>6.4675000000000002</v>
      </c>
      <c r="C1169" s="2">
        <f>RSI!I1169</f>
        <v>30.520212804485041</v>
      </c>
      <c r="D1169" s="2">
        <f>MACD!E1169</f>
        <v>0.11184668953482113</v>
      </c>
      <c r="E1169" s="2">
        <f>MACD!F1169</f>
        <v>0.11443492672595403</v>
      </c>
      <c r="F1169" s="2">
        <f>'Moving Avg'!D1169</f>
        <v>6.4943399999999993</v>
      </c>
      <c r="G1169" s="2">
        <f>'Moving Avg'!F1169</f>
        <v>6.7242999999999995</v>
      </c>
      <c r="H1169" s="2">
        <f>'Moving Avg'!G1169</f>
        <v>7.2124440000000005</v>
      </c>
      <c r="I1169" s="2">
        <f>'Moving Avg'!H1169</f>
        <v>6.9909099999999977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45</v>
      </c>
      <c r="O1169" s="8">
        <f t="shared" si="182"/>
        <v>0</v>
      </c>
      <c r="P1169" s="8">
        <f t="shared" si="183"/>
        <v>83.5</v>
      </c>
      <c r="Q1169" s="9">
        <f t="shared" si="184"/>
        <v>37.024999999999999</v>
      </c>
      <c r="R1169" s="9">
        <f t="shared" si="185"/>
        <v>34.875</v>
      </c>
      <c r="S1169" s="9">
        <f t="shared" si="186"/>
        <v>48.075000000000003</v>
      </c>
      <c r="T1169" s="9">
        <f t="shared" si="187"/>
        <v>38.375</v>
      </c>
      <c r="U1169" s="8">
        <f t="shared" si="188"/>
        <v>39.991666666666667</v>
      </c>
      <c r="V1169" s="8">
        <f t="shared" si="189"/>
        <v>39.587500000000006</v>
      </c>
    </row>
    <row r="1170" spans="1:22" ht="13.5" x14ac:dyDescent="0.25">
      <c r="A1170" s="3">
        <f>RSI!A1170</f>
        <v>43714</v>
      </c>
      <c r="B1170" s="2">
        <f>RSI!B1170</f>
        <v>6.4451999999999998</v>
      </c>
      <c r="C1170" s="2">
        <f>RSI!I1170</f>
        <v>29.775163729241868</v>
      </c>
      <c r="D1170" s="2">
        <f>MACD!E1170</f>
        <v>0.11542216501733016</v>
      </c>
      <c r="E1170" s="2">
        <f>MACD!F1170</f>
        <v>0.11463237438422925</v>
      </c>
      <c r="F1170" s="2">
        <f>'Moving Avg'!D1170</f>
        <v>6.4675399999999996</v>
      </c>
      <c r="G1170" s="2">
        <f>'Moving Avg'!F1170</f>
        <v>6.6945300000000003</v>
      </c>
      <c r="H1170" s="2">
        <f>'Moving Avg'!G1170</f>
        <v>7.1888579999999989</v>
      </c>
      <c r="I1170" s="2">
        <f>'Moving Avg'!H1170</f>
        <v>6.9941239999999967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66.5</v>
      </c>
      <c r="Q1170" s="9">
        <f t="shared" si="184"/>
        <v>27.475000000000001</v>
      </c>
      <c r="R1170" s="9">
        <f t="shared" si="185"/>
        <v>26.625</v>
      </c>
      <c r="S1170" s="9">
        <f t="shared" si="186"/>
        <v>37.424999999999997</v>
      </c>
      <c r="T1170" s="9">
        <f t="shared" si="187"/>
        <v>29.125</v>
      </c>
      <c r="U1170" s="8">
        <f t="shared" si="188"/>
        <v>30.508333333333336</v>
      </c>
      <c r="V1170" s="8">
        <f t="shared" si="189"/>
        <v>30.162500000000001</v>
      </c>
    </row>
    <row r="1171" spans="1:22" ht="13.5" x14ac:dyDescent="0.25">
      <c r="A1171" s="3">
        <f>RSI!A1171</f>
        <v>43717</v>
      </c>
      <c r="B1171" s="2">
        <f>RSI!B1171</f>
        <v>6.4824000000000002</v>
      </c>
      <c r="C1171" s="2">
        <f>RSI!I1171</f>
        <v>32.725493771924945</v>
      </c>
      <c r="D1171" s="2">
        <f>MACD!E1171</f>
        <v>0.10749158694787386</v>
      </c>
      <c r="E1171" s="2">
        <f>MACD!F1171</f>
        <v>0.11320421689695818</v>
      </c>
      <c r="F1171" s="2">
        <f>'Moving Avg'!D1171</f>
        <v>6.4585999999999997</v>
      </c>
      <c r="G1171" s="2">
        <f>'Moving Avg'!F1171</f>
        <v>6.672200000000001</v>
      </c>
      <c r="H1171" s="2">
        <f>'Moving Avg'!G1171</f>
        <v>7.1646659999999995</v>
      </c>
      <c r="I1171" s="2">
        <f>'Moving Avg'!H1171</f>
        <v>6.997460499999999</v>
      </c>
      <c r="J1171" s="6" t="str">
        <f>OBV!F1171</f>
        <v>BULLISH</v>
      </c>
      <c r="K1171" s="6" t="str">
        <f>OBV!G1171</f>
        <v>NEUTRAL</v>
      </c>
      <c r="L1171" s="6" t="str">
        <f>OBV!H1171</f>
        <v>BULLISH DIVERGENCE</v>
      </c>
      <c r="M1171" s="8">
        <f t="shared" si="180"/>
        <v>25</v>
      </c>
      <c r="N1171" s="8">
        <f t="shared" si="181"/>
        <v>45</v>
      </c>
      <c r="O1171" s="8">
        <f t="shared" si="182"/>
        <v>0</v>
      </c>
      <c r="P1171" s="8">
        <f t="shared" si="183"/>
        <v>66.5</v>
      </c>
      <c r="Q1171" s="9">
        <f t="shared" si="184"/>
        <v>34.475000000000001</v>
      </c>
      <c r="R1171" s="9">
        <f t="shared" si="185"/>
        <v>30.625</v>
      </c>
      <c r="S1171" s="9">
        <f t="shared" si="186"/>
        <v>40.424999999999997</v>
      </c>
      <c r="T1171" s="9">
        <f t="shared" si="187"/>
        <v>34.125</v>
      </c>
      <c r="U1171" s="8">
        <f t="shared" si="188"/>
        <v>35.174999999999997</v>
      </c>
      <c r="V1171" s="8">
        <f t="shared" si="189"/>
        <v>34.912499999999994</v>
      </c>
    </row>
    <row r="1172" spans="1:22" ht="13.5" x14ac:dyDescent="0.25">
      <c r="A1172" s="3">
        <f>RSI!A1172</f>
        <v>43718</v>
      </c>
      <c r="B1172" s="2">
        <f>RSI!B1172</f>
        <v>6.4749999999999996</v>
      </c>
      <c r="C1172" s="2">
        <f>RSI!I1172</f>
        <v>32.433584241150527</v>
      </c>
      <c r="D1172" s="2">
        <f>MACD!E1172</f>
        <v>9.0475987754449427E-2</v>
      </c>
      <c r="E1172" s="2">
        <f>MACD!F1172</f>
        <v>0.10865857106845643</v>
      </c>
      <c r="F1172" s="2">
        <f>'Moving Avg'!D1172</f>
        <v>6.4660399999999996</v>
      </c>
      <c r="G1172" s="2">
        <f>'Moving Avg'!F1172</f>
        <v>6.6461550000000003</v>
      </c>
      <c r="H1172" s="2">
        <f>'Moving Avg'!G1172</f>
        <v>7.1438339999999991</v>
      </c>
      <c r="I1172" s="2">
        <f>'Moving Avg'!H1172</f>
        <v>7.000759999999997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25</v>
      </c>
      <c r="N1172" s="8">
        <f t="shared" si="181"/>
        <v>45</v>
      </c>
      <c r="O1172" s="8">
        <f t="shared" si="182"/>
        <v>0</v>
      </c>
      <c r="P1172" s="8">
        <f t="shared" si="183"/>
        <v>83.5</v>
      </c>
      <c r="Q1172" s="9">
        <f t="shared" si="184"/>
        <v>37.024999999999999</v>
      </c>
      <c r="R1172" s="9">
        <f t="shared" si="185"/>
        <v>34.875</v>
      </c>
      <c r="S1172" s="9">
        <f t="shared" si="186"/>
        <v>48.075000000000003</v>
      </c>
      <c r="T1172" s="9">
        <f t="shared" si="187"/>
        <v>38.375</v>
      </c>
      <c r="U1172" s="8">
        <f t="shared" si="188"/>
        <v>39.991666666666667</v>
      </c>
      <c r="V1172" s="8">
        <f t="shared" si="189"/>
        <v>39.587500000000006</v>
      </c>
    </row>
    <row r="1173" spans="1:22" ht="13.5" x14ac:dyDescent="0.25">
      <c r="A1173" s="3">
        <f>RSI!A1173</f>
        <v>43719</v>
      </c>
      <c r="B1173" s="2">
        <f>RSI!B1173</f>
        <v>6.4600999999999997</v>
      </c>
      <c r="C1173" s="2">
        <f>RSI!I1173</f>
        <v>31.818157551313462</v>
      </c>
      <c r="D1173" s="2">
        <f>MACD!E1173</f>
        <v>7.3105635249579137E-2</v>
      </c>
      <c r="E1173" s="2">
        <f>MACD!F1173</f>
        <v>0.10154798390468098</v>
      </c>
      <c r="F1173" s="2">
        <f>'Moving Avg'!D1173</f>
        <v>6.4660399999999996</v>
      </c>
      <c r="G1173" s="2">
        <f>'Moving Avg'!F1173</f>
        <v>6.6230850000000006</v>
      </c>
      <c r="H1173" s="2">
        <f>'Moving Avg'!G1173</f>
        <v>7.1191959999999996</v>
      </c>
      <c r="I1173" s="2">
        <f>'Moving Avg'!H1173</f>
        <v>7.004048499999997</v>
      </c>
      <c r="J1173" s="6" t="str">
        <f>OBV!F1173</f>
        <v>BEARISH</v>
      </c>
      <c r="K1173" s="6" t="str">
        <f>OBV!G1173</f>
        <v>NEUTRAL</v>
      </c>
      <c r="L1173" s="6" t="str">
        <f>OBV!H1173</f>
        <v>NEUTRAL</v>
      </c>
      <c r="M1173" s="8">
        <f t="shared" si="180"/>
        <v>25</v>
      </c>
      <c r="N1173" s="8">
        <f t="shared" si="181"/>
        <v>100</v>
      </c>
      <c r="O1173" s="8">
        <f t="shared" si="182"/>
        <v>0</v>
      </c>
      <c r="P1173" s="8">
        <f t="shared" si="183"/>
        <v>16.5</v>
      </c>
      <c r="Q1173" s="9">
        <f t="shared" si="184"/>
        <v>46.225000000000001</v>
      </c>
      <c r="R1173" s="9">
        <f t="shared" si="185"/>
        <v>29.125</v>
      </c>
      <c r="S1173" s="9">
        <f t="shared" si="186"/>
        <v>26.175000000000001</v>
      </c>
      <c r="T1173" s="9">
        <f t="shared" si="187"/>
        <v>35.375</v>
      </c>
      <c r="U1173" s="8">
        <f t="shared" si="188"/>
        <v>33.841666666666661</v>
      </c>
      <c r="V1173" s="8">
        <f t="shared" si="189"/>
        <v>34.224999999999994</v>
      </c>
    </row>
    <row r="1174" spans="1:22" ht="13.5" x14ac:dyDescent="0.25">
      <c r="A1174" s="3">
        <f>RSI!A1174</f>
        <v>43720</v>
      </c>
      <c r="B1174" s="2">
        <f>RSI!B1174</f>
        <v>6.4378000000000002</v>
      </c>
      <c r="C1174" s="2">
        <f>RSI!I1174</f>
        <v>30.873930197742283</v>
      </c>
      <c r="D1174" s="2">
        <f>MACD!E1174</f>
        <v>4.3349311945197755E-2</v>
      </c>
      <c r="E1174" s="2">
        <f>MACD!F1174</f>
        <v>8.9908249512784338E-2</v>
      </c>
      <c r="F1174" s="2">
        <f>'Moving Avg'!D1174</f>
        <v>6.4600999999999997</v>
      </c>
      <c r="G1174" s="2">
        <f>'Moving Avg'!F1174</f>
        <v>6.5992699999999997</v>
      </c>
      <c r="H1174" s="2">
        <f>'Moving Avg'!G1174</f>
        <v>7.0892779999999993</v>
      </c>
      <c r="I1174" s="2">
        <f>'Moving Avg'!H1174</f>
        <v>7.0072254999999988</v>
      </c>
      <c r="J1174" s="6" t="str">
        <f>OBV!F1174</f>
        <v>BEARISH</v>
      </c>
      <c r="K1174" s="6" t="str">
        <f>OBV!G1174</f>
        <v>WEAK</v>
      </c>
      <c r="L1174" s="6" t="str">
        <f>OBV!H1174</f>
        <v>CONFIRMED BEARISH</v>
      </c>
      <c r="M1174" s="8">
        <f t="shared" si="180"/>
        <v>25</v>
      </c>
      <c r="N1174" s="8">
        <f t="shared" si="181"/>
        <v>100</v>
      </c>
      <c r="O1174" s="8">
        <f t="shared" si="182"/>
        <v>0</v>
      </c>
      <c r="P1174" s="8">
        <f t="shared" si="183"/>
        <v>0</v>
      </c>
      <c r="Q1174" s="9">
        <f t="shared" si="184"/>
        <v>43.75</v>
      </c>
      <c r="R1174" s="9">
        <f t="shared" si="185"/>
        <v>25</v>
      </c>
      <c r="S1174" s="9">
        <f t="shared" si="186"/>
        <v>18.75</v>
      </c>
      <c r="T1174" s="9">
        <f t="shared" si="187"/>
        <v>31.25</v>
      </c>
      <c r="U1174" s="8">
        <f t="shared" si="188"/>
        <v>29.166666666666668</v>
      </c>
      <c r="V1174" s="8">
        <f t="shared" si="189"/>
        <v>29.6875</v>
      </c>
    </row>
    <row r="1175" spans="1:22" ht="13.5" x14ac:dyDescent="0.25">
      <c r="A1175" s="3">
        <f>RSI!A1175</f>
        <v>43721</v>
      </c>
      <c r="B1175" s="2">
        <f>RSI!B1175</f>
        <v>6.6089000000000002</v>
      </c>
      <c r="C1175" s="2">
        <f>RSI!I1175</f>
        <v>44.486244989951551</v>
      </c>
      <c r="D1175" s="2">
        <f>MACD!E1175</f>
        <v>2.5445077881136591E-2</v>
      </c>
      <c r="E1175" s="2">
        <f>MACD!F1175</f>
        <v>7.7015615186454792E-2</v>
      </c>
      <c r="F1175" s="2">
        <f>'Moving Avg'!D1175</f>
        <v>6.4928399999999993</v>
      </c>
      <c r="G1175" s="2">
        <f>'Moving Avg'!F1175</f>
        <v>6.5843849999999993</v>
      </c>
      <c r="H1175" s="2">
        <f>'Moving Avg'!G1175</f>
        <v>7.0656100000000013</v>
      </c>
      <c r="I1175" s="2">
        <f>'Moving Avg'!H1175</f>
        <v>7.0106859999999962</v>
      </c>
      <c r="J1175" s="6" t="str">
        <f>OBV!F1175</f>
        <v>BEARISH</v>
      </c>
      <c r="K1175" s="6" t="str">
        <f>OBV!G1175</f>
        <v>WEAK</v>
      </c>
      <c r="L1175" s="6" t="str">
        <f>OBV!H1175</f>
        <v>BEARISH DIVERGENCE</v>
      </c>
      <c r="M1175" s="8">
        <f t="shared" si="180"/>
        <v>25</v>
      </c>
      <c r="N1175" s="8">
        <f t="shared" si="181"/>
        <v>100</v>
      </c>
      <c r="O1175" s="8">
        <f t="shared" si="182"/>
        <v>0</v>
      </c>
      <c r="P1175" s="8">
        <f t="shared" si="183"/>
        <v>0</v>
      </c>
      <c r="Q1175" s="9">
        <f t="shared" si="184"/>
        <v>43.75</v>
      </c>
      <c r="R1175" s="9">
        <f t="shared" si="185"/>
        <v>25</v>
      </c>
      <c r="S1175" s="9">
        <f t="shared" si="186"/>
        <v>18.75</v>
      </c>
      <c r="T1175" s="9">
        <f t="shared" si="187"/>
        <v>31.25</v>
      </c>
      <c r="U1175" s="8">
        <f t="shared" si="188"/>
        <v>29.166666666666668</v>
      </c>
      <c r="V1175" s="8">
        <f t="shared" si="189"/>
        <v>29.6875</v>
      </c>
    </row>
    <row r="1176" spans="1:22" ht="13.5" x14ac:dyDescent="0.25">
      <c r="A1176" s="3">
        <f>RSI!A1176</f>
        <v>43724</v>
      </c>
      <c r="B1176" s="2">
        <f>RSI!B1176</f>
        <v>6.4973000000000001</v>
      </c>
      <c r="C1176" s="2">
        <f>RSI!I1176</f>
        <v>39.080570596826426</v>
      </c>
      <c r="D1176" s="2">
        <f>MACD!E1176</f>
        <v>1.1040392185576842E-2</v>
      </c>
      <c r="E1176" s="2">
        <f>MACD!F1176</f>
        <v>6.3820570586279213E-2</v>
      </c>
      <c r="F1176" s="2">
        <f>'Moving Avg'!D1176</f>
        <v>6.4958200000000001</v>
      </c>
      <c r="G1176" s="2">
        <f>'Moving Avg'!F1176</f>
        <v>6.5668949999999997</v>
      </c>
      <c r="H1176" s="2">
        <f>'Moving Avg'!G1176</f>
        <v>7.0373280000000014</v>
      </c>
      <c r="I1176" s="2">
        <f>'Moving Avg'!H1176</f>
        <v>7.013810999999996</v>
      </c>
      <c r="J1176" s="6" t="str">
        <f>OBV!F1176</f>
        <v>BEARISH</v>
      </c>
      <c r="K1176" s="6" t="str">
        <f>OBV!G1176</f>
        <v>WEAK</v>
      </c>
      <c r="L1176" s="6" t="str">
        <f>OBV!H1176</f>
        <v>BEARISH DIVERGENCE</v>
      </c>
      <c r="M1176" s="8">
        <f t="shared" si="180"/>
        <v>25</v>
      </c>
      <c r="N1176" s="8">
        <f t="shared" si="181"/>
        <v>100</v>
      </c>
      <c r="O1176" s="8">
        <f t="shared" si="182"/>
        <v>0</v>
      </c>
      <c r="P1176" s="8">
        <f t="shared" si="183"/>
        <v>0</v>
      </c>
      <c r="Q1176" s="9">
        <f t="shared" si="184"/>
        <v>43.75</v>
      </c>
      <c r="R1176" s="9">
        <f t="shared" si="185"/>
        <v>25</v>
      </c>
      <c r="S1176" s="9">
        <f t="shared" si="186"/>
        <v>18.75</v>
      </c>
      <c r="T1176" s="9">
        <f t="shared" si="187"/>
        <v>31.25</v>
      </c>
      <c r="U1176" s="8">
        <f t="shared" si="188"/>
        <v>29.166666666666668</v>
      </c>
      <c r="V1176" s="8">
        <f t="shared" si="189"/>
        <v>29.6875</v>
      </c>
    </row>
    <row r="1177" spans="1:22" ht="13.5" x14ac:dyDescent="0.25">
      <c r="A1177" s="3">
        <f>RSI!A1177</f>
        <v>43725</v>
      </c>
      <c r="B1177" s="2">
        <f>RSI!B1177</f>
        <v>6.5122</v>
      </c>
      <c r="C1177" s="2">
        <f>RSI!I1177</f>
        <v>40.126649521343253</v>
      </c>
      <c r="D1177" s="2">
        <f>MACD!E1177</f>
        <v>-1.4873710763200876E-2</v>
      </c>
      <c r="E1177" s="2">
        <f>MACD!F1177</f>
        <v>4.8081714316383202E-2</v>
      </c>
      <c r="F1177" s="2">
        <f>'Moving Avg'!D1177</f>
        <v>6.50326</v>
      </c>
      <c r="G1177" s="2">
        <f>'Moving Avg'!F1177</f>
        <v>6.5520099999999983</v>
      </c>
      <c r="H1177" s="2">
        <f>'Moving Avg'!G1177</f>
        <v>7.010238000000002</v>
      </c>
      <c r="I1177" s="2">
        <f>'Moving Avg'!H1177</f>
        <v>7.0172964999999969</v>
      </c>
      <c r="J1177" s="6" t="str">
        <f>OBV!F1177</f>
        <v>BEARISH</v>
      </c>
      <c r="K1177" s="6" t="str">
        <f>OBV!G1177</f>
        <v>WEAK</v>
      </c>
      <c r="L1177" s="6" t="str">
        <f>OBV!H1177</f>
        <v>BEARISH DIVERGENCE</v>
      </c>
      <c r="M1177" s="8">
        <f t="shared" si="180"/>
        <v>25</v>
      </c>
      <c r="N1177" s="8">
        <f t="shared" si="181"/>
        <v>100</v>
      </c>
      <c r="O1177" s="8">
        <f t="shared" si="182"/>
        <v>0</v>
      </c>
      <c r="P1177" s="8">
        <f t="shared" si="183"/>
        <v>0</v>
      </c>
      <c r="Q1177" s="9">
        <f t="shared" si="184"/>
        <v>43.75</v>
      </c>
      <c r="R1177" s="9">
        <f t="shared" si="185"/>
        <v>25</v>
      </c>
      <c r="S1177" s="9">
        <f t="shared" si="186"/>
        <v>18.75</v>
      </c>
      <c r="T1177" s="9">
        <f t="shared" si="187"/>
        <v>31.25</v>
      </c>
      <c r="U1177" s="8">
        <f t="shared" si="188"/>
        <v>29.166666666666668</v>
      </c>
      <c r="V1177" s="8">
        <f t="shared" si="189"/>
        <v>29.6875</v>
      </c>
    </row>
    <row r="1178" spans="1:22" ht="13.5" x14ac:dyDescent="0.25">
      <c r="A1178" s="3">
        <f>RSI!A1178</f>
        <v>43726</v>
      </c>
      <c r="B1178" s="2">
        <f>RSI!B1178</f>
        <v>6.4005000000000001</v>
      </c>
      <c r="C1178" s="2">
        <f>RSI!I1178</f>
        <v>35.241137052647233</v>
      </c>
      <c r="D1178" s="2">
        <f>MACD!E1178</f>
        <v>-2.4150301839728883E-2</v>
      </c>
      <c r="E1178" s="2">
        <f>MACD!F1178</f>
        <v>3.3635311085160789E-2</v>
      </c>
      <c r="F1178" s="2">
        <f>'Moving Avg'!D1178</f>
        <v>6.4913399999999992</v>
      </c>
      <c r="G1178" s="2">
        <f>'Moving Avg'!F1178</f>
        <v>6.5333999999999985</v>
      </c>
      <c r="H1178" s="2">
        <f>'Moving Avg'!G1178</f>
        <v>6.9824020000000022</v>
      </c>
      <c r="I1178" s="2">
        <f>'Moving Avg'!H1178</f>
        <v>7.0198099999999952</v>
      </c>
      <c r="J1178" s="6" t="str">
        <f>OBV!F1178</f>
        <v>BEARISH</v>
      </c>
      <c r="K1178" s="6" t="str">
        <f>OBV!G1178</f>
        <v>WEAK</v>
      </c>
      <c r="L1178" s="6" t="str">
        <f>OBV!H1178</f>
        <v>CONFIRMED BEARISH</v>
      </c>
      <c r="M1178" s="8">
        <f t="shared" si="180"/>
        <v>25</v>
      </c>
      <c r="N1178" s="8">
        <f t="shared" si="181"/>
        <v>100</v>
      </c>
      <c r="O1178" s="8">
        <f t="shared" si="182"/>
        <v>0</v>
      </c>
      <c r="P1178" s="8">
        <f t="shared" si="183"/>
        <v>0</v>
      </c>
      <c r="Q1178" s="9">
        <f t="shared" si="184"/>
        <v>43.75</v>
      </c>
      <c r="R1178" s="9">
        <f t="shared" si="185"/>
        <v>25</v>
      </c>
      <c r="S1178" s="9">
        <f t="shared" si="186"/>
        <v>18.75</v>
      </c>
      <c r="T1178" s="9">
        <f t="shared" si="187"/>
        <v>31.25</v>
      </c>
      <c r="U1178" s="8">
        <f t="shared" si="188"/>
        <v>29.166666666666668</v>
      </c>
      <c r="V1178" s="8">
        <f t="shared" si="189"/>
        <v>29.6875</v>
      </c>
    </row>
    <row r="1179" spans="1:22" ht="13.5" x14ac:dyDescent="0.25">
      <c r="A1179" s="3">
        <f>RSI!A1179</f>
        <v>43727</v>
      </c>
      <c r="B1179" s="2">
        <f>RSI!B1179</f>
        <v>6.4005000000000001</v>
      </c>
      <c r="C1179" s="2">
        <f>RSI!I1179</f>
        <v>35.241137052647233</v>
      </c>
      <c r="D1179" s="2">
        <f>MACD!E1179</f>
        <v>-2.932540536874928E-2</v>
      </c>
      <c r="E1179" s="2">
        <f>MACD!F1179</f>
        <v>2.104316779437878E-2</v>
      </c>
      <c r="F1179" s="2">
        <f>'Moving Avg'!D1179</f>
        <v>6.483880000000001</v>
      </c>
      <c r="G1179" s="2">
        <f>'Moving Avg'!F1179</f>
        <v>6.5155349999999981</v>
      </c>
      <c r="H1179" s="2">
        <f>'Moving Avg'!G1179</f>
        <v>6.9556080000000016</v>
      </c>
      <c r="I1179" s="2">
        <f>'Moving Avg'!H1179</f>
        <v>7.0225459999999966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  <c r="M1179" s="8">
        <f t="shared" si="180"/>
        <v>25</v>
      </c>
      <c r="N1179" s="8">
        <f t="shared" si="181"/>
        <v>100</v>
      </c>
      <c r="O1179" s="8">
        <f t="shared" si="182"/>
        <v>0</v>
      </c>
      <c r="P1179" s="8">
        <f t="shared" si="183"/>
        <v>66.5</v>
      </c>
      <c r="Q1179" s="9">
        <f t="shared" si="184"/>
        <v>53.725000000000001</v>
      </c>
      <c r="R1179" s="9">
        <f t="shared" si="185"/>
        <v>41.625</v>
      </c>
      <c r="S1179" s="9">
        <f t="shared" si="186"/>
        <v>48.674999999999997</v>
      </c>
      <c r="T1179" s="9">
        <f t="shared" si="187"/>
        <v>47.875</v>
      </c>
      <c r="U1179" s="8">
        <f t="shared" si="188"/>
        <v>48.008333333333326</v>
      </c>
      <c r="V1179" s="8">
        <f t="shared" si="189"/>
        <v>47.974999999999994</v>
      </c>
    </row>
    <row r="1180" spans="1:22" ht="13.5" x14ac:dyDescent="0.25">
      <c r="A1180" s="3">
        <f>RSI!A1180</f>
        <v>43728</v>
      </c>
      <c r="B1180" s="2">
        <f>RSI!B1180</f>
        <v>6.3781999999999996</v>
      </c>
      <c r="C1180" s="2">
        <f>RSI!I1180</f>
        <v>34.274919922640933</v>
      </c>
      <c r="D1180" s="2">
        <f>MACD!E1180</f>
        <v>-3.4061165622326861E-2</v>
      </c>
      <c r="E1180" s="2">
        <f>MACD!F1180</f>
        <v>1.0022301111037652E-2</v>
      </c>
      <c r="F1180" s="2">
        <f>'Moving Avg'!D1180</f>
        <v>6.4377399999999998</v>
      </c>
      <c r="G1180" s="2">
        <f>'Moving Avg'!F1180</f>
        <v>6.4961849999999988</v>
      </c>
      <c r="H1180" s="2">
        <f>'Moving Avg'!G1180</f>
        <v>6.9276240000000033</v>
      </c>
      <c r="I1180" s="2">
        <f>'Moving Avg'!H1180</f>
        <v>7.0252979999999967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0"/>
        <v>25</v>
      </c>
      <c r="N1180" s="8">
        <f t="shared" si="181"/>
        <v>100</v>
      </c>
      <c r="O1180" s="8">
        <f t="shared" si="182"/>
        <v>0</v>
      </c>
      <c r="P1180" s="8">
        <f t="shared" si="183"/>
        <v>16.5</v>
      </c>
      <c r="Q1180" s="9">
        <f t="shared" si="184"/>
        <v>46.225000000000001</v>
      </c>
      <c r="R1180" s="9">
        <f t="shared" si="185"/>
        <v>29.125</v>
      </c>
      <c r="S1180" s="9">
        <f t="shared" si="186"/>
        <v>26.175000000000001</v>
      </c>
      <c r="T1180" s="9">
        <f t="shared" si="187"/>
        <v>35.375</v>
      </c>
      <c r="U1180" s="8">
        <f t="shared" si="188"/>
        <v>33.841666666666661</v>
      </c>
      <c r="V1180" s="8">
        <f t="shared" si="189"/>
        <v>34.224999999999994</v>
      </c>
    </row>
    <row r="1181" spans="1:22" ht="13.5" x14ac:dyDescent="0.25">
      <c r="A1181" s="3">
        <f>RSI!A1181</f>
        <v>43731</v>
      </c>
      <c r="B1181" s="2">
        <f>RSI!B1181</f>
        <v>6.3781999999999996</v>
      </c>
      <c r="C1181" s="2">
        <f>RSI!I1181</f>
        <v>34.274919922640933</v>
      </c>
      <c r="D1181" s="2">
        <f>MACD!E1181</f>
        <v>-3.0896747979149097E-2</v>
      </c>
      <c r="E1181" s="2">
        <f>MACD!F1181</f>
        <v>1.8384912930003022E-3</v>
      </c>
      <c r="F1181" s="2">
        <f>'Moving Avg'!D1181</f>
        <v>6.4139200000000001</v>
      </c>
      <c r="G1181" s="2">
        <f>'Moving Avg'!F1181</f>
        <v>6.4801849999999988</v>
      </c>
      <c r="H1181" s="2">
        <f>'Moving Avg'!G1181</f>
        <v>6.9006820000000015</v>
      </c>
      <c r="I1181" s="2">
        <f>'Moving Avg'!H1181</f>
        <v>7.0278589999999976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0"/>
        <v>25</v>
      </c>
      <c r="N1181" s="8">
        <f t="shared" si="181"/>
        <v>100</v>
      </c>
      <c r="O1181" s="8">
        <f t="shared" si="182"/>
        <v>0</v>
      </c>
      <c r="P1181" s="8">
        <f t="shared" si="183"/>
        <v>16.5</v>
      </c>
      <c r="Q1181" s="9">
        <f t="shared" si="184"/>
        <v>46.225000000000001</v>
      </c>
      <c r="R1181" s="9">
        <f t="shared" si="185"/>
        <v>29.125</v>
      </c>
      <c r="S1181" s="9">
        <f t="shared" si="186"/>
        <v>26.175000000000001</v>
      </c>
      <c r="T1181" s="9">
        <f t="shared" si="187"/>
        <v>35.375</v>
      </c>
      <c r="U1181" s="8">
        <f t="shared" si="188"/>
        <v>33.841666666666661</v>
      </c>
      <c r="V1181" s="8">
        <f t="shared" si="189"/>
        <v>34.224999999999994</v>
      </c>
    </row>
    <row r="1182" spans="1:22" ht="13.5" x14ac:dyDescent="0.25">
      <c r="A1182" s="3">
        <f>RSI!A1182</f>
        <v>43732</v>
      </c>
      <c r="B1182" s="2">
        <f>RSI!B1182</f>
        <v>6.2815000000000003</v>
      </c>
      <c r="C1182" s="2">
        <f>RSI!I1182</f>
        <v>30.121613028391721</v>
      </c>
      <c r="D1182" s="2">
        <f>MACD!E1182</f>
        <v>-2.0853437882879966E-2</v>
      </c>
      <c r="E1182" s="2">
        <f>MACD!F1182</f>
        <v>-2.6998945421757518E-3</v>
      </c>
      <c r="F1182" s="2">
        <f>'Moving Avg'!D1182</f>
        <v>6.3677800000000007</v>
      </c>
      <c r="G1182" s="2">
        <f>'Moving Avg'!F1182</f>
        <v>6.4634399999999985</v>
      </c>
      <c r="H1182" s="2">
        <f>'Moving Avg'!G1182</f>
        <v>6.8715080000000013</v>
      </c>
      <c r="I1182" s="2">
        <f>'Moving Avg'!H1182</f>
        <v>7.0300319999999976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0"/>
        <v>25</v>
      </c>
      <c r="N1182" s="8">
        <f t="shared" si="181"/>
        <v>45</v>
      </c>
      <c r="O1182" s="8">
        <f t="shared" si="182"/>
        <v>0</v>
      </c>
      <c r="P1182" s="8">
        <f t="shared" si="183"/>
        <v>16.5</v>
      </c>
      <c r="Q1182" s="9">
        <f t="shared" si="184"/>
        <v>26.975000000000001</v>
      </c>
      <c r="R1182" s="9">
        <f t="shared" si="185"/>
        <v>18.125</v>
      </c>
      <c r="S1182" s="9">
        <f t="shared" si="186"/>
        <v>17.925000000000001</v>
      </c>
      <c r="T1182" s="9">
        <f t="shared" si="187"/>
        <v>21.625</v>
      </c>
      <c r="U1182" s="8">
        <f t="shared" si="188"/>
        <v>21.008333333333336</v>
      </c>
      <c r="V1182" s="8">
        <f t="shared" si="189"/>
        <v>21.162500000000001</v>
      </c>
    </row>
    <row r="1183" spans="1:22" ht="13.5" x14ac:dyDescent="0.25">
      <c r="A1183" s="3">
        <f>RSI!A1183</f>
        <v>43733</v>
      </c>
      <c r="B1183" s="2">
        <f>RSI!B1183</f>
        <v>6.274</v>
      </c>
      <c r="C1183" s="2">
        <f>RSI!I1183</f>
        <v>29.819797392440435</v>
      </c>
      <c r="D1183" s="2">
        <f>MACD!E1183</f>
        <v>-1.2278725552380187E-2</v>
      </c>
      <c r="E1183" s="2">
        <f>MACD!F1183</f>
        <v>-4.6156607442166386E-3</v>
      </c>
      <c r="F1183" s="2">
        <f>'Moving Avg'!D1183</f>
        <v>6.3424800000000001</v>
      </c>
      <c r="G1183" s="2">
        <f>'Moving Avg'!F1183</f>
        <v>6.448179999999998</v>
      </c>
      <c r="H1183" s="2">
        <f>'Moving Avg'!G1183</f>
        <v>6.8436720000000024</v>
      </c>
      <c r="I1183" s="2">
        <f>'Moving Avg'!H1183</f>
        <v>7.0321354999999963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50</v>
      </c>
      <c r="N1183" s="8">
        <f t="shared" si="181"/>
        <v>45</v>
      </c>
      <c r="O1183" s="8">
        <f t="shared" si="182"/>
        <v>0</v>
      </c>
      <c r="P1183" s="8">
        <f t="shared" si="183"/>
        <v>16.5</v>
      </c>
      <c r="Q1183" s="9">
        <f t="shared" si="184"/>
        <v>35.725000000000001</v>
      </c>
      <c r="R1183" s="9">
        <f t="shared" si="185"/>
        <v>23.125</v>
      </c>
      <c r="S1183" s="9">
        <f t="shared" si="186"/>
        <v>21.675000000000001</v>
      </c>
      <c r="T1183" s="9">
        <f t="shared" si="187"/>
        <v>27.875</v>
      </c>
      <c r="U1183" s="8">
        <f t="shared" si="188"/>
        <v>26.841666666666669</v>
      </c>
      <c r="V1183" s="8">
        <f t="shared" si="189"/>
        <v>27.1</v>
      </c>
    </row>
    <row r="1184" spans="1:22" ht="13.5" x14ac:dyDescent="0.25">
      <c r="A1184" s="3">
        <f>RSI!A1184</f>
        <v>43734</v>
      </c>
      <c r="B1184" s="2">
        <f>RSI!B1184</f>
        <v>6.1772999999999998</v>
      </c>
      <c r="C1184" s="2">
        <f>RSI!I1184</f>
        <v>26.177749061567155</v>
      </c>
      <c r="D1184" s="2">
        <f>MACD!E1184</f>
        <v>4.3227385815303165E-4</v>
      </c>
      <c r="E1184" s="2">
        <f>MACD!F1184</f>
        <v>-3.6060738237427047E-3</v>
      </c>
      <c r="F1184" s="2">
        <f>'Moving Avg'!D1184</f>
        <v>6.2978399999999999</v>
      </c>
      <c r="G1184" s="2">
        <f>'Moving Avg'!F1184</f>
        <v>6.4340399999999986</v>
      </c>
      <c r="H1184" s="2">
        <f>'Moving Avg'!G1184</f>
        <v>6.8128600000000032</v>
      </c>
      <c r="I1184" s="2">
        <f>'Moving Avg'!H1184</f>
        <v>7.0338509999999976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16.5</v>
      </c>
      <c r="Q1184" s="9">
        <f t="shared" si="184"/>
        <v>19.975000000000001</v>
      </c>
      <c r="R1184" s="9">
        <f t="shared" si="185"/>
        <v>14.125</v>
      </c>
      <c r="S1184" s="9">
        <f t="shared" si="186"/>
        <v>14.925000000000001</v>
      </c>
      <c r="T1184" s="9">
        <f t="shared" si="187"/>
        <v>16.625</v>
      </c>
      <c r="U1184" s="8">
        <f t="shared" si="188"/>
        <v>16.341666666666669</v>
      </c>
      <c r="V1184" s="8">
        <f t="shared" si="189"/>
        <v>16.412500000000001</v>
      </c>
    </row>
    <row r="1185" spans="1:22" ht="13.5" x14ac:dyDescent="0.25">
      <c r="A1185" s="3">
        <f>RSI!A1185</f>
        <v>43735</v>
      </c>
      <c r="B1185" s="2">
        <f>RSI!B1185</f>
        <v>5.9317000000000002</v>
      </c>
      <c r="C1185" s="2">
        <f>RSI!I1185</f>
        <v>19.622582267739418</v>
      </c>
      <c r="D1185" s="2">
        <f>MACD!E1185</f>
        <v>5.7870438366597554E-2</v>
      </c>
      <c r="E1185" s="2">
        <f>MACD!F1185</f>
        <v>8.6892286143253478E-3</v>
      </c>
      <c r="F1185" s="2">
        <f>'Moving Avg'!D1185</f>
        <v>6.2085400000000002</v>
      </c>
      <c r="G1185" s="2">
        <f>'Moving Avg'!F1185</f>
        <v>6.4016649999999986</v>
      </c>
      <c r="H1185" s="2">
        <f>'Moving Avg'!G1185</f>
        <v>6.7799640000000023</v>
      </c>
      <c r="I1185" s="2">
        <f>'Moving Avg'!H1185</f>
        <v>7.0344654999999969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16.5</v>
      </c>
      <c r="Q1185" s="9">
        <f t="shared" si="184"/>
        <v>19.975000000000001</v>
      </c>
      <c r="R1185" s="9">
        <f t="shared" si="185"/>
        <v>14.125</v>
      </c>
      <c r="S1185" s="9">
        <f t="shared" si="186"/>
        <v>14.925000000000001</v>
      </c>
      <c r="T1185" s="9">
        <f t="shared" si="187"/>
        <v>16.625</v>
      </c>
      <c r="U1185" s="8">
        <f t="shared" si="188"/>
        <v>16.341666666666669</v>
      </c>
      <c r="V1185" s="8">
        <f t="shared" si="189"/>
        <v>16.412500000000001</v>
      </c>
    </row>
    <row r="1186" spans="1:22" ht="13.5" x14ac:dyDescent="0.25">
      <c r="A1186" s="3">
        <f>RSI!A1186</f>
        <v>43738</v>
      </c>
      <c r="B1186" s="2">
        <f>RSI!B1186</f>
        <v>5.7903000000000002</v>
      </c>
      <c r="C1186" s="2">
        <f>RSI!I1186</f>
        <v>16.985437799414868</v>
      </c>
      <c r="D1186" s="2">
        <f>MACD!E1186</f>
        <v>0.10323457935336666</v>
      </c>
      <c r="E1186" s="2">
        <f>MACD!F1186</f>
        <v>2.7598298762133613E-2</v>
      </c>
      <c r="F1186" s="2">
        <f>'Moving Avg'!D1186</f>
        <v>6.0909599999999999</v>
      </c>
      <c r="G1186" s="2">
        <f>'Moving Avg'!F1186</f>
        <v>6.3648249999999988</v>
      </c>
      <c r="H1186" s="2">
        <f>'Moving Avg'!G1186</f>
        <v>6.7454320000000019</v>
      </c>
      <c r="I1186" s="2">
        <f>'Moving Avg'!H1186</f>
        <v>7.0344999999999969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16.5</v>
      </c>
      <c r="Q1186" s="9">
        <f t="shared" si="184"/>
        <v>19.975000000000001</v>
      </c>
      <c r="R1186" s="9">
        <f t="shared" si="185"/>
        <v>14.125</v>
      </c>
      <c r="S1186" s="9">
        <f t="shared" si="186"/>
        <v>14.925000000000001</v>
      </c>
      <c r="T1186" s="9">
        <f t="shared" si="187"/>
        <v>16.625</v>
      </c>
      <c r="U1186" s="8">
        <f t="shared" si="188"/>
        <v>16.341666666666669</v>
      </c>
      <c r="V1186" s="8">
        <f t="shared" si="189"/>
        <v>16.412500000000001</v>
      </c>
    </row>
    <row r="1187" spans="1:22" ht="13.5" x14ac:dyDescent="0.25">
      <c r="A1187" s="3">
        <f>RSI!A1187</f>
        <v>43739</v>
      </c>
      <c r="B1187" s="2">
        <f>RSI!B1187</f>
        <v>5.6786000000000003</v>
      </c>
      <c r="C1187" s="2">
        <f>RSI!I1187</f>
        <v>15.242714182383395</v>
      </c>
      <c r="D1187" s="2">
        <f>MACD!E1187</f>
        <v>0.15622318463526952</v>
      </c>
      <c r="E1187" s="2">
        <f>MACD!F1187</f>
        <v>5.3323275936760797E-2</v>
      </c>
      <c r="F1187" s="2">
        <f>'Moving Avg'!D1187</f>
        <v>5.9703799999999996</v>
      </c>
      <c r="G1187" s="2">
        <f>'Moving Avg'!F1187</f>
        <v>6.3268649999999989</v>
      </c>
      <c r="H1187" s="2">
        <f>'Moving Avg'!G1187</f>
        <v>6.7056880000000039</v>
      </c>
      <c r="I1187" s="2">
        <f>'Moving Avg'!H1187</f>
        <v>7.0344529999999965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16.5</v>
      </c>
      <c r="Q1187" s="9">
        <f t="shared" si="184"/>
        <v>19.975000000000001</v>
      </c>
      <c r="R1187" s="9">
        <f t="shared" si="185"/>
        <v>14.125</v>
      </c>
      <c r="S1187" s="9">
        <f t="shared" si="186"/>
        <v>14.925000000000001</v>
      </c>
      <c r="T1187" s="9">
        <f t="shared" si="187"/>
        <v>16.625</v>
      </c>
      <c r="U1187" s="8">
        <f t="shared" si="188"/>
        <v>16.341666666666669</v>
      </c>
      <c r="V1187" s="8">
        <f t="shared" si="189"/>
        <v>16.412500000000001</v>
      </c>
    </row>
    <row r="1188" spans="1:22" ht="13.5" x14ac:dyDescent="0.25">
      <c r="A1188" s="3">
        <f>RSI!A1188</f>
        <v>43740</v>
      </c>
      <c r="B1188" s="2">
        <f>RSI!B1188</f>
        <v>5.7157999999999998</v>
      </c>
      <c r="C1188" s="2">
        <f>RSI!I1188</f>
        <v>18.250930345770712</v>
      </c>
      <c r="D1188" s="2">
        <f>MACD!E1188</f>
        <v>0.18551769664091733</v>
      </c>
      <c r="E1188" s="2">
        <f>MACD!F1188</f>
        <v>7.9762160077592098E-2</v>
      </c>
      <c r="F1188" s="2">
        <f>'Moving Avg'!D1188</f>
        <v>5.8587400000000001</v>
      </c>
      <c r="G1188" s="2">
        <f>'Moving Avg'!F1188</f>
        <v>6.28965</v>
      </c>
      <c r="H1188" s="2">
        <f>'Moving Avg'!G1188</f>
        <v>6.6666880000000024</v>
      </c>
      <c r="I1188" s="2">
        <f>'Moving Avg'!H1188</f>
        <v>7.0348144999999951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16.5</v>
      </c>
      <c r="Q1188" s="9">
        <f t="shared" si="184"/>
        <v>19.975000000000001</v>
      </c>
      <c r="R1188" s="9">
        <f t="shared" si="185"/>
        <v>14.125</v>
      </c>
      <c r="S1188" s="9">
        <f t="shared" si="186"/>
        <v>14.925000000000001</v>
      </c>
      <c r="T1188" s="9">
        <f t="shared" si="187"/>
        <v>16.625</v>
      </c>
      <c r="U1188" s="8">
        <f t="shared" si="188"/>
        <v>16.341666666666669</v>
      </c>
      <c r="V1188" s="8">
        <f t="shared" si="189"/>
        <v>16.412500000000001</v>
      </c>
    </row>
    <row r="1189" spans="1:22" ht="13.5" x14ac:dyDescent="0.25">
      <c r="A1189" s="3">
        <f>RSI!A1189</f>
        <v>43741</v>
      </c>
      <c r="B1189" s="2">
        <f>RSI!B1189</f>
        <v>5.9539999999999997</v>
      </c>
      <c r="C1189" s="2">
        <f>RSI!I1189</f>
        <v>34.324694800710418</v>
      </c>
      <c r="D1189" s="2">
        <f>MACD!E1189</f>
        <v>0.19651348015940595</v>
      </c>
      <c r="E1189" s="2">
        <f>MACD!F1189</f>
        <v>0.10311242409395487</v>
      </c>
      <c r="F1189" s="2">
        <f>'Moving Avg'!D1189</f>
        <v>5.8140799999999997</v>
      </c>
      <c r="G1189" s="2">
        <f>'Moving Avg'!F1189</f>
        <v>6.2639749999999994</v>
      </c>
      <c r="H1189" s="2">
        <f>'Moving Avg'!G1189</f>
        <v>6.6354300000000022</v>
      </c>
      <c r="I1189" s="2">
        <f>'Moving Avg'!H1189</f>
        <v>7.0361444999999971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25</v>
      </c>
      <c r="N1189" s="8">
        <f t="shared" si="181"/>
        <v>0</v>
      </c>
      <c r="O1189" s="8">
        <f t="shared" si="182"/>
        <v>0</v>
      </c>
      <c r="P1189" s="8">
        <f t="shared" si="183"/>
        <v>16.5</v>
      </c>
      <c r="Q1189" s="9">
        <f t="shared" si="184"/>
        <v>11.225</v>
      </c>
      <c r="R1189" s="9">
        <f t="shared" si="185"/>
        <v>9.125</v>
      </c>
      <c r="S1189" s="9">
        <f t="shared" si="186"/>
        <v>11.175000000000001</v>
      </c>
      <c r="T1189" s="9">
        <f t="shared" si="187"/>
        <v>10.375</v>
      </c>
      <c r="U1189" s="8">
        <f t="shared" si="188"/>
        <v>10.508333333333335</v>
      </c>
      <c r="V1189" s="8">
        <f t="shared" si="189"/>
        <v>10.475000000000001</v>
      </c>
    </row>
    <row r="1190" spans="1:22" ht="13.5" x14ac:dyDescent="0.25">
      <c r="A1190" s="3">
        <f>RSI!A1190</f>
        <v>43742</v>
      </c>
      <c r="B1190" s="2">
        <f>RSI!B1190</f>
        <v>6.2218999999999998</v>
      </c>
      <c r="C1190" s="2">
        <f>RSI!I1190</f>
        <v>46.956903445778146</v>
      </c>
      <c r="D1190" s="2">
        <f>MACD!E1190</f>
        <v>0.18470204582022287</v>
      </c>
      <c r="E1190" s="2">
        <f>MACD!F1190</f>
        <v>0.11943034843920848</v>
      </c>
      <c r="F1190" s="2">
        <f>'Moving Avg'!D1190</f>
        <v>5.8721199999999998</v>
      </c>
      <c r="G1190" s="2">
        <f>'Moving Avg'!F1190</f>
        <v>6.2528100000000011</v>
      </c>
      <c r="H1190" s="2">
        <f>'Moving Avg'!G1190</f>
        <v>6.6095300000000021</v>
      </c>
      <c r="I1190" s="2">
        <f>'Moving Avg'!H1190</f>
        <v>7.0384959999999968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25</v>
      </c>
      <c r="N1190" s="8">
        <f t="shared" si="181"/>
        <v>0</v>
      </c>
      <c r="O1190" s="8">
        <f t="shared" si="182"/>
        <v>0</v>
      </c>
      <c r="P1190" s="8">
        <f t="shared" si="183"/>
        <v>83.5</v>
      </c>
      <c r="Q1190" s="9">
        <f t="shared" si="184"/>
        <v>21.274999999999999</v>
      </c>
      <c r="R1190" s="9">
        <f t="shared" si="185"/>
        <v>25.875</v>
      </c>
      <c r="S1190" s="9">
        <f t="shared" si="186"/>
        <v>41.325000000000003</v>
      </c>
      <c r="T1190" s="9">
        <f t="shared" si="187"/>
        <v>27.125</v>
      </c>
      <c r="U1190" s="8">
        <f t="shared" si="188"/>
        <v>29.491666666666664</v>
      </c>
      <c r="V1190" s="8">
        <f t="shared" si="189"/>
        <v>28.9</v>
      </c>
    </row>
    <row r="1191" spans="1:22" ht="13.5" x14ac:dyDescent="0.25">
      <c r="A1191" s="3">
        <f>RSI!A1191</f>
        <v>43745</v>
      </c>
      <c r="B1191" s="2">
        <f>RSI!B1191</f>
        <v>6.5494000000000003</v>
      </c>
      <c r="C1191" s="2">
        <f>RSI!I1191</f>
        <v>57.674601554574167</v>
      </c>
      <c r="D1191" s="2">
        <f>MACD!E1191</f>
        <v>0.15086514375026194</v>
      </c>
      <c r="E1191" s="2">
        <f>MACD!F1191</f>
        <v>0.12571730750141918</v>
      </c>
      <c r="F1191" s="2">
        <f>'Moving Avg'!D1191</f>
        <v>6.0239400000000005</v>
      </c>
      <c r="G1191" s="2">
        <f>'Moving Avg'!F1191</f>
        <v>6.2561600000000004</v>
      </c>
      <c r="H1191" s="2">
        <f>'Moving Avg'!G1191</f>
        <v>6.5886920000000009</v>
      </c>
      <c r="I1191" s="2">
        <f>'Moving Avg'!H1191</f>
        <v>7.0426439999999957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25</v>
      </c>
      <c r="N1191" s="8">
        <f t="shared" si="181"/>
        <v>0</v>
      </c>
      <c r="O1191" s="8">
        <f t="shared" si="182"/>
        <v>0</v>
      </c>
      <c r="P1191" s="8">
        <f t="shared" si="183"/>
        <v>83.5</v>
      </c>
      <c r="Q1191" s="9">
        <f t="shared" si="184"/>
        <v>21.274999999999999</v>
      </c>
      <c r="R1191" s="9">
        <f t="shared" si="185"/>
        <v>25.875</v>
      </c>
      <c r="S1191" s="9">
        <f t="shared" si="186"/>
        <v>41.325000000000003</v>
      </c>
      <c r="T1191" s="9">
        <f t="shared" si="187"/>
        <v>27.125</v>
      </c>
      <c r="U1191" s="8">
        <f t="shared" si="188"/>
        <v>29.491666666666664</v>
      </c>
      <c r="V1191" s="8">
        <f t="shared" si="189"/>
        <v>28.9</v>
      </c>
    </row>
    <row r="1192" spans="1:22" ht="13.5" x14ac:dyDescent="0.25">
      <c r="A1192" s="3">
        <f>RSI!A1192</f>
        <v>43746</v>
      </c>
      <c r="B1192" s="2">
        <f>RSI!B1192</f>
        <v>6.7727000000000004</v>
      </c>
      <c r="C1192" s="2">
        <f>RSI!I1192</f>
        <v>63.142940616147463</v>
      </c>
      <c r="D1192" s="2">
        <f>MACD!E1192</f>
        <v>8.9266828524505293E-2</v>
      </c>
      <c r="E1192" s="2">
        <f>MACD!F1192</f>
        <v>0.11842721170603641</v>
      </c>
      <c r="F1192" s="2">
        <f>'Moving Avg'!D1192</f>
        <v>6.2427599999999996</v>
      </c>
      <c r="G1192" s="2">
        <f>'Moving Avg'!F1192</f>
        <v>6.2710450000000009</v>
      </c>
      <c r="H1192" s="2">
        <f>'Moving Avg'!G1192</f>
        <v>6.5732120000000007</v>
      </c>
      <c r="I1192" s="2">
        <f>'Moving Avg'!H1192</f>
        <v>7.0479084999999966</v>
      </c>
      <c r="J1192" s="6" t="str">
        <f>OBV!F1192</f>
        <v>BULLISH</v>
      </c>
      <c r="K1192" s="6" t="str">
        <f>OBV!G1192</f>
        <v>STRONG</v>
      </c>
      <c r="L1192" s="6" t="str">
        <f>OBV!H1192</f>
        <v>CONFIRMED BULLISH</v>
      </c>
      <c r="M1192" s="8">
        <f t="shared" si="180"/>
        <v>25</v>
      </c>
      <c r="N1192" s="8">
        <f t="shared" si="181"/>
        <v>100</v>
      </c>
      <c r="O1192" s="8">
        <f t="shared" si="182"/>
        <v>0</v>
      </c>
      <c r="P1192" s="8">
        <f t="shared" si="183"/>
        <v>100</v>
      </c>
      <c r="Q1192" s="9">
        <f t="shared" si="184"/>
        <v>58.75</v>
      </c>
      <c r="R1192" s="9">
        <f t="shared" si="185"/>
        <v>50</v>
      </c>
      <c r="S1192" s="9">
        <f t="shared" si="186"/>
        <v>63.75</v>
      </c>
      <c r="T1192" s="9">
        <f t="shared" si="187"/>
        <v>56.25</v>
      </c>
      <c r="U1192" s="8">
        <f t="shared" si="188"/>
        <v>57.5</v>
      </c>
      <c r="V1192" s="8">
        <f t="shared" si="189"/>
        <v>57.1875</v>
      </c>
    </row>
    <row r="1193" spans="1:22" ht="13.5" x14ac:dyDescent="0.25">
      <c r="A1193" s="3">
        <f>RSI!A1193</f>
        <v>43747</v>
      </c>
      <c r="B1193" s="2">
        <f>RSI!B1193</f>
        <v>6.7727000000000004</v>
      </c>
      <c r="C1193" s="2">
        <f>RSI!I1193</f>
        <v>63.142940616147463</v>
      </c>
      <c r="D1193" s="2">
        <f>MACD!E1193</f>
        <v>3.3237187495499754E-2</v>
      </c>
      <c r="E1193" s="2">
        <f>MACD!F1193</f>
        <v>0.10138920686392909</v>
      </c>
      <c r="F1193" s="2">
        <f>'Moving Avg'!D1193</f>
        <v>6.4541399999999998</v>
      </c>
      <c r="G1193" s="2">
        <f>'Moving Avg'!F1193</f>
        <v>6.2866750000000007</v>
      </c>
      <c r="H1193" s="2">
        <f>'Moving Avg'!G1193</f>
        <v>6.5598160000000005</v>
      </c>
      <c r="I1193" s="2">
        <f>'Moving Avg'!H1193</f>
        <v>7.0523149999999966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0"/>
        <v>25</v>
      </c>
      <c r="N1193" s="8">
        <f t="shared" si="181"/>
        <v>100</v>
      </c>
      <c r="O1193" s="8">
        <f t="shared" si="182"/>
        <v>0</v>
      </c>
      <c r="P1193" s="8">
        <f t="shared" si="183"/>
        <v>83.5</v>
      </c>
      <c r="Q1193" s="9">
        <f t="shared" si="184"/>
        <v>56.274999999999999</v>
      </c>
      <c r="R1193" s="9">
        <f t="shared" si="185"/>
        <v>45.875</v>
      </c>
      <c r="S1193" s="9">
        <f t="shared" si="186"/>
        <v>56.325000000000003</v>
      </c>
      <c r="T1193" s="9">
        <f t="shared" si="187"/>
        <v>52.125</v>
      </c>
      <c r="U1193" s="8">
        <f t="shared" si="188"/>
        <v>52.82500000000001</v>
      </c>
      <c r="V1193" s="8">
        <f t="shared" si="189"/>
        <v>52.650000000000006</v>
      </c>
    </row>
    <row r="1194" spans="1:22" ht="13.5" x14ac:dyDescent="0.25">
      <c r="A1194" s="3">
        <f>RSI!A1194</f>
        <v>43748</v>
      </c>
      <c r="B1194" s="2">
        <f>RSI!B1194</f>
        <v>6.7279999999999998</v>
      </c>
      <c r="C1194" s="2">
        <f>RSI!I1194</f>
        <v>61.304149412246787</v>
      </c>
      <c r="D1194" s="2">
        <f>MACD!E1194</f>
        <v>-2.8288453624040422E-2</v>
      </c>
      <c r="E1194" s="2">
        <f>MACD!F1194</f>
        <v>7.5453674766335202E-2</v>
      </c>
      <c r="F1194" s="2">
        <f>'Moving Avg'!D1194</f>
        <v>6.6089399999999996</v>
      </c>
      <c r="G1194" s="2">
        <f>'Moving Avg'!F1194</f>
        <v>6.3011850000000011</v>
      </c>
      <c r="H1194" s="2">
        <f>'Moving Avg'!G1194</f>
        <v>6.5470140000000008</v>
      </c>
      <c r="I1194" s="2">
        <f>'Moving Avg'!H1194</f>
        <v>7.056529999999996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  <c r="M1194" s="8">
        <f t="shared" si="180"/>
        <v>25</v>
      </c>
      <c r="N1194" s="8">
        <f t="shared" si="181"/>
        <v>100</v>
      </c>
      <c r="O1194" s="8">
        <f t="shared" si="182"/>
        <v>0</v>
      </c>
      <c r="P1194" s="8">
        <f t="shared" si="183"/>
        <v>83.5</v>
      </c>
      <c r="Q1194" s="9">
        <f t="shared" si="184"/>
        <v>56.274999999999999</v>
      </c>
      <c r="R1194" s="9">
        <f t="shared" si="185"/>
        <v>45.875</v>
      </c>
      <c r="S1194" s="9">
        <f t="shared" si="186"/>
        <v>56.325000000000003</v>
      </c>
      <c r="T1194" s="9">
        <f t="shared" si="187"/>
        <v>52.125</v>
      </c>
      <c r="U1194" s="8">
        <f t="shared" si="188"/>
        <v>52.82500000000001</v>
      </c>
      <c r="V1194" s="8">
        <f t="shared" si="189"/>
        <v>52.650000000000006</v>
      </c>
    </row>
    <row r="1195" spans="1:22" ht="13.5" x14ac:dyDescent="0.25">
      <c r="A1195" s="3">
        <f>RSI!A1195</f>
        <v>43749</v>
      </c>
      <c r="B1195" s="2">
        <f>RSI!B1195</f>
        <v>6.6981999999999999</v>
      </c>
      <c r="C1195" s="2">
        <f>RSI!I1195</f>
        <v>60.048684623061149</v>
      </c>
      <c r="D1195" s="2">
        <f>MACD!E1195</f>
        <v>-0.11802291941713783</v>
      </c>
      <c r="E1195" s="2">
        <f>MACD!F1195</f>
        <v>3.67583559296406E-2</v>
      </c>
      <c r="F1195" s="2">
        <f>'Moving Avg'!D1195</f>
        <v>6.7042000000000002</v>
      </c>
      <c r="G1195" s="2">
        <f>'Moving Avg'!F1195</f>
        <v>6.30565</v>
      </c>
      <c r="H1195" s="2">
        <f>'Moving Avg'!G1195</f>
        <v>6.5383800000000001</v>
      </c>
      <c r="I1195" s="2">
        <f>'Moving Avg'!H1195</f>
        <v>7.0603414999999963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  <c r="M1195" s="8">
        <f t="shared" si="180"/>
        <v>25</v>
      </c>
      <c r="N1195" s="8">
        <f t="shared" si="181"/>
        <v>100</v>
      </c>
      <c r="O1195" s="8">
        <f t="shared" si="182"/>
        <v>0</v>
      </c>
      <c r="P1195" s="8">
        <f t="shared" si="183"/>
        <v>83.5</v>
      </c>
      <c r="Q1195" s="9">
        <f t="shared" si="184"/>
        <v>56.274999999999999</v>
      </c>
      <c r="R1195" s="9">
        <f t="shared" si="185"/>
        <v>45.875</v>
      </c>
      <c r="S1195" s="9">
        <f t="shared" si="186"/>
        <v>56.325000000000003</v>
      </c>
      <c r="T1195" s="9">
        <f t="shared" si="187"/>
        <v>52.125</v>
      </c>
      <c r="U1195" s="8">
        <f t="shared" si="188"/>
        <v>52.82500000000001</v>
      </c>
      <c r="V1195" s="8">
        <f t="shared" si="189"/>
        <v>52.650000000000006</v>
      </c>
    </row>
    <row r="1196" spans="1:22" ht="13.5" x14ac:dyDescent="0.25">
      <c r="A1196" s="3">
        <f>RSI!A1196</f>
        <v>43752</v>
      </c>
      <c r="B1196" s="2">
        <f>RSI!B1196</f>
        <v>7.1001000000000003</v>
      </c>
      <c r="C1196" s="2">
        <f>RSI!I1196</f>
        <v>69.207609504585463</v>
      </c>
      <c r="D1196" s="2">
        <f>MACD!E1196</f>
        <v>-0.24724196903375706</v>
      </c>
      <c r="E1196" s="2">
        <f>MACD!F1196</f>
        <v>-2.0041709063038933E-2</v>
      </c>
      <c r="F1196" s="2">
        <f>'Moving Avg'!D1196</f>
        <v>6.8143399999999996</v>
      </c>
      <c r="G1196" s="2">
        <f>'Moving Avg'!F1196</f>
        <v>6.3357900000000003</v>
      </c>
      <c r="H1196" s="2">
        <f>'Moving Avg'!G1196</f>
        <v>6.542548</v>
      </c>
      <c r="I1196" s="2">
        <f>'Moving Avg'!H1196</f>
        <v>7.0663529999999959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  <c r="M1196" s="8">
        <f t="shared" si="180"/>
        <v>25</v>
      </c>
      <c r="N1196" s="8">
        <f t="shared" si="181"/>
        <v>100</v>
      </c>
      <c r="O1196" s="8">
        <f t="shared" si="182"/>
        <v>0</v>
      </c>
      <c r="P1196" s="8">
        <f t="shared" si="183"/>
        <v>83.5</v>
      </c>
      <c r="Q1196" s="9">
        <f t="shared" si="184"/>
        <v>56.274999999999999</v>
      </c>
      <c r="R1196" s="9">
        <f t="shared" si="185"/>
        <v>45.875</v>
      </c>
      <c r="S1196" s="9">
        <f t="shared" si="186"/>
        <v>56.325000000000003</v>
      </c>
      <c r="T1196" s="9">
        <f t="shared" si="187"/>
        <v>52.125</v>
      </c>
      <c r="U1196" s="8">
        <f t="shared" si="188"/>
        <v>52.82500000000001</v>
      </c>
      <c r="V1196" s="8">
        <f t="shared" si="189"/>
        <v>52.650000000000006</v>
      </c>
    </row>
    <row r="1197" spans="1:22" ht="13.5" x14ac:dyDescent="0.25">
      <c r="A1197" s="3">
        <f>RSI!A1197</f>
        <v>43754</v>
      </c>
      <c r="B1197" s="2">
        <f>RSI!B1197</f>
        <v>7.2191999999999998</v>
      </c>
      <c r="C1197" s="2">
        <f>RSI!I1197</f>
        <v>71.306885520515479</v>
      </c>
      <c r="D1197" s="2">
        <f>MACD!E1197</f>
        <v>-0.38659772620878652</v>
      </c>
      <c r="E1197" s="2">
        <f>MACD!F1197</f>
        <v>-9.3352912492188467E-2</v>
      </c>
      <c r="F1197" s="2">
        <f>'Moving Avg'!D1197</f>
        <v>6.9036400000000002</v>
      </c>
      <c r="G1197" s="2">
        <f>'Moving Avg'!F1197</f>
        <v>6.3711400000000005</v>
      </c>
      <c r="H1197" s="2">
        <f>'Moving Avg'!G1197</f>
        <v>6.5540099999999999</v>
      </c>
      <c r="I1197" s="2">
        <f>'Moving Avg'!H1197</f>
        <v>7.0735319999999966</v>
      </c>
      <c r="J1197" s="6" t="str">
        <f>OBV!F1197</f>
        <v>BULLISH</v>
      </c>
      <c r="K1197" s="6" t="str">
        <f>OBV!G1197</f>
        <v>STRONG</v>
      </c>
      <c r="L1197" s="6" t="str">
        <f>OBV!H1197</f>
        <v>CONFIRMED BULLISH</v>
      </c>
      <c r="M1197" s="8">
        <f t="shared" si="180"/>
        <v>0</v>
      </c>
      <c r="N1197" s="8">
        <f t="shared" si="181"/>
        <v>100</v>
      </c>
      <c r="O1197" s="8">
        <f t="shared" si="182"/>
        <v>0</v>
      </c>
      <c r="P1197" s="8">
        <f t="shared" si="183"/>
        <v>100</v>
      </c>
      <c r="Q1197" s="9">
        <f t="shared" si="184"/>
        <v>50</v>
      </c>
      <c r="R1197" s="9">
        <f t="shared" si="185"/>
        <v>45</v>
      </c>
      <c r="S1197" s="9">
        <f t="shared" si="186"/>
        <v>60</v>
      </c>
      <c r="T1197" s="9">
        <f t="shared" si="187"/>
        <v>50</v>
      </c>
      <c r="U1197" s="8">
        <f t="shared" si="188"/>
        <v>51.666666666666664</v>
      </c>
      <c r="V1197" s="8">
        <f t="shared" si="189"/>
        <v>51.25</v>
      </c>
    </row>
    <row r="1198" spans="1:22" ht="13.5" x14ac:dyDescent="0.25">
      <c r="A1198" s="3">
        <f>RSI!A1198</f>
        <v>43755</v>
      </c>
      <c r="B1198" s="2">
        <f>RSI!B1198</f>
        <v>7.2191999999999998</v>
      </c>
      <c r="C1198" s="2">
        <f>RSI!I1198</f>
        <v>71.306885520515479</v>
      </c>
      <c r="D1198" s="2">
        <f>MACD!E1198</f>
        <v>-0.50320753338342517</v>
      </c>
      <c r="E1198" s="2">
        <f>MACD!F1198</f>
        <v>-0.17532383667043583</v>
      </c>
      <c r="F1198" s="2">
        <f>'Moving Avg'!D1198</f>
        <v>6.9929399999999999</v>
      </c>
      <c r="G1198" s="2">
        <f>'Moving Avg'!F1198</f>
        <v>6.4120749999999997</v>
      </c>
      <c r="H1198" s="2">
        <f>'Moving Avg'!G1198</f>
        <v>6.56175</v>
      </c>
      <c r="I1198" s="2">
        <f>'Moving Avg'!H1198</f>
        <v>7.0805204999999942</v>
      </c>
      <c r="J1198" s="6" t="str">
        <f>OBV!F1198</f>
        <v>BULLISH</v>
      </c>
      <c r="K1198" s="6" t="str">
        <f>OBV!G1198</f>
        <v>STRONG</v>
      </c>
      <c r="L1198" s="6" t="str">
        <f>OBV!H1198</f>
        <v>CONFIRMED BULLISH</v>
      </c>
      <c r="M1198" s="8">
        <f t="shared" si="180"/>
        <v>0</v>
      </c>
      <c r="N1198" s="8">
        <f t="shared" si="181"/>
        <v>100</v>
      </c>
      <c r="O1198" s="8">
        <f t="shared" si="182"/>
        <v>0</v>
      </c>
      <c r="P1198" s="8">
        <f t="shared" si="183"/>
        <v>100</v>
      </c>
      <c r="Q1198" s="9">
        <f t="shared" si="184"/>
        <v>50</v>
      </c>
      <c r="R1198" s="9">
        <f t="shared" si="185"/>
        <v>45</v>
      </c>
      <c r="S1198" s="9">
        <f t="shared" si="186"/>
        <v>60</v>
      </c>
      <c r="T1198" s="9">
        <f t="shared" si="187"/>
        <v>50</v>
      </c>
      <c r="U1198" s="8">
        <f t="shared" si="188"/>
        <v>51.666666666666664</v>
      </c>
      <c r="V1198" s="8">
        <f t="shared" si="189"/>
        <v>51.25</v>
      </c>
    </row>
    <row r="1199" spans="1:22" ht="13.5" x14ac:dyDescent="0.25">
      <c r="A1199" s="3">
        <f>RSI!A1199</f>
        <v>43756</v>
      </c>
      <c r="B1199" s="2">
        <f>RSI!B1199</f>
        <v>7.3308</v>
      </c>
      <c r="C1199" s="2">
        <f>RSI!I1199</f>
        <v>73.286067646244931</v>
      </c>
      <c r="D1199" s="2">
        <f>MACD!E1199</f>
        <v>-0.57758721098881427</v>
      </c>
      <c r="E1199" s="2">
        <f>MACD!F1199</f>
        <v>-0.25577651153411152</v>
      </c>
      <c r="F1199" s="2">
        <f>'Moving Avg'!D1199</f>
        <v>7.1135000000000002</v>
      </c>
      <c r="G1199" s="2">
        <f>'Moving Avg'!F1199</f>
        <v>6.4585900000000009</v>
      </c>
      <c r="H1199" s="2">
        <f>'Moving Avg'!G1199</f>
        <v>6.5675539999999986</v>
      </c>
      <c r="I1199" s="2">
        <f>'Moving Avg'!H1199</f>
        <v>7.0878444999999939</v>
      </c>
      <c r="J1199" s="6" t="str">
        <f>OBV!F1199</f>
        <v>BULLISH</v>
      </c>
      <c r="K1199" s="6" t="str">
        <f>OBV!G1199</f>
        <v>STRONG</v>
      </c>
      <c r="L1199" s="6" t="str">
        <f>OBV!H1199</f>
        <v>CONFIRMED BULLISH</v>
      </c>
      <c r="M1199" s="8">
        <f t="shared" si="180"/>
        <v>0</v>
      </c>
      <c r="N1199" s="8">
        <f t="shared" si="181"/>
        <v>100</v>
      </c>
      <c r="O1199" s="8">
        <f t="shared" si="182"/>
        <v>50</v>
      </c>
      <c r="P1199" s="8">
        <f t="shared" si="183"/>
        <v>100</v>
      </c>
      <c r="Q1199" s="9">
        <f t="shared" si="184"/>
        <v>57.5</v>
      </c>
      <c r="R1199" s="9">
        <f t="shared" si="185"/>
        <v>62.5</v>
      </c>
      <c r="S1199" s="9">
        <f t="shared" si="186"/>
        <v>72.5</v>
      </c>
      <c r="T1199" s="9">
        <f t="shared" si="187"/>
        <v>62.5</v>
      </c>
      <c r="U1199" s="8">
        <f t="shared" si="188"/>
        <v>64.166666666666671</v>
      </c>
      <c r="V1199" s="8">
        <f t="shared" si="189"/>
        <v>63.75</v>
      </c>
    </row>
    <row r="1200" spans="1:22" ht="13.5" x14ac:dyDescent="0.25">
      <c r="A1200" s="3">
        <f>RSI!A1200</f>
        <v>43759</v>
      </c>
      <c r="B1200" s="2">
        <f>RSI!B1200</f>
        <v>7.3234000000000004</v>
      </c>
      <c r="C1200" s="2">
        <f>RSI!I1200</f>
        <v>72.926858173229903</v>
      </c>
      <c r="D1200" s="2">
        <f>MACD!E1200</f>
        <v>-0.60320619246324991</v>
      </c>
      <c r="E1200" s="2">
        <f>MACD!F1200</f>
        <v>-0.32526244771993917</v>
      </c>
      <c r="F1200" s="2">
        <f>'Moving Avg'!D1200</f>
        <v>7.2385400000000004</v>
      </c>
      <c r="G1200" s="2">
        <f>'Moving Avg'!F1200</f>
        <v>6.5058499999999997</v>
      </c>
      <c r="H1200" s="2">
        <f>'Moving Avg'!G1200</f>
        <v>6.5732099999999996</v>
      </c>
      <c r="I1200" s="2">
        <f>'Moving Avg'!H1200</f>
        <v>7.0949089999999941</v>
      </c>
      <c r="J1200" s="6" t="str">
        <f>OBV!F1200</f>
        <v>BULLISH</v>
      </c>
      <c r="K1200" s="6" t="str">
        <f>OBV!G1200</f>
        <v>STRONG</v>
      </c>
      <c r="L1200" s="6" t="str">
        <f>OBV!H1200</f>
        <v>CONFIRMED BULLISH</v>
      </c>
      <c r="M1200" s="8">
        <f t="shared" si="180"/>
        <v>0</v>
      </c>
      <c r="N1200" s="8">
        <f t="shared" si="181"/>
        <v>100</v>
      </c>
      <c r="O1200" s="8">
        <f t="shared" si="182"/>
        <v>50</v>
      </c>
      <c r="P1200" s="8">
        <f t="shared" si="183"/>
        <v>100</v>
      </c>
      <c r="Q1200" s="9">
        <f t="shared" si="184"/>
        <v>57.5</v>
      </c>
      <c r="R1200" s="9">
        <f t="shared" si="185"/>
        <v>62.5</v>
      </c>
      <c r="S1200" s="9">
        <f t="shared" si="186"/>
        <v>72.5</v>
      </c>
      <c r="T1200" s="9">
        <f t="shared" si="187"/>
        <v>62.5</v>
      </c>
      <c r="U1200" s="8">
        <f t="shared" si="188"/>
        <v>64.166666666666671</v>
      </c>
      <c r="V1200" s="8">
        <f t="shared" si="189"/>
        <v>63.75</v>
      </c>
    </row>
    <row r="1201" spans="1:22" ht="13.5" x14ac:dyDescent="0.25">
      <c r="A1201" s="3">
        <f>RSI!A1201</f>
        <v>43760</v>
      </c>
      <c r="B1201" s="2">
        <f>RSI!B1201</f>
        <v>7.2564000000000002</v>
      </c>
      <c r="C1201" s="2">
        <f>RSI!I1201</f>
        <v>69.60051844284726</v>
      </c>
      <c r="D1201" s="2">
        <f>MACD!E1201</f>
        <v>-0.57360902760745613</v>
      </c>
      <c r="E1201" s="2">
        <f>MACD!F1201</f>
        <v>-0.37493176369744258</v>
      </c>
      <c r="F1201" s="2">
        <f>'Moving Avg'!D1201</f>
        <v>7.2697999999999992</v>
      </c>
      <c r="G1201" s="2">
        <f>'Moving Avg'!F1201</f>
        <v>6.5497600000000009</v>
      </c>
      <c r="H1201" s="2">
        <f>'Moving Avg'!G1201</f>
        <v>6.5797579999999991</v>
      </c>
      <c r="I1201" s="2">
        <f>'Moving Avg'!H1201</f>
        <v>7.1010349999999951</v>
      </c>
      <c r="J1201" s="6" t="str">
        <f>OBV!F1201</f>
        <v>BULLISH</v>
      </c>
      <c r="K1201" s="6" t="str">
        <f>OBV!G1201</f>
        <v>STRONG</v>
      </c>
      <c r="L1201" s="6" t="str">
        <f>OBV!H1201</f>
        <v>CONFIRMED BULLISH</v>
      </c>
      <c r="M1201" s="8">
        <f t="shared" si="180"/>
        <v>25</v>
      </c>
      <c r="N1201" s="8">
        <f t="shared" si="181"/>
        <v>100</v>
      </c>
      <c r="O1201" s="8">
        <f t="shared" si="182"/>
        <v>50</v>
      </c>
      <c r="P1201" s="8">
        <f t="shared" si="183"/>
        <v>100</v>
      </c>
      <c r="Q1201" s="9">
        <f t="shared" si="184"/>
        <v>66.25</v>
      </c>
      <c r="R1201" s="9">
        <f t="shared" si="185"/>
        <v>67.5</v>
      </c>
      <c r="S1201" s="9">
        <f t="shared" si="186"/>
        <v>76.25</v>
      </c>
      <c r="T1201" s="9">
        <f t="shared" si="187"/>
        <v>68.75</v>
      </c>
      <c r="U1201" s="8">
        <f t="shared" si="188"/>
        <v>70</v>
      </c>
      <c r="V1201" s="8">
        <f t="shared" si="189"/>
        <v>69.6875</v>
      </c>
    </row>
    <row r="1202" spans="1:22" ht="13.5" x14ac:dyDescent="0.25">
      <c r="A1202" s="3">
        <f>RSI!A1202</f>
        <v>43761</v>
      </c>
      <c r="B1202" s="2">
        <f>RSI!B1202</f>
        <v>6.9810999999999996</v>
      </c>
      <c r="C1202" s="2">
        <f>RSI!I1202</f>
        <v>57.911903960168004</v>
      </c>
      <c r="D1202" s="2">
        <f>MACD!E1202</f>
        <v>-0.49719405197847433</v>
      </c>
      <c r="E1202" s="2">
        <f>MACD!F1202</f>
        <v>-0.39938422135364893</v>
      </c>
      <c r="F1202" s="2">
        <f>'Moving Avg'!D1202</f>
        <v>7.2221799999999998</v>
      </c>
      <c r="G1202" s="2">
        <f>'Moving Avg'!F1202</f>
        <v>6.5847399999999991</v>
      </c>
      <c r="H1202" s="2">
        <f>'Moving Avg'!G1202</f>
        <v>6.5794619999999995</v>
      </c>
      <c r="I1202" s="2">
        <f>'Moving Avg'!H1202</f>
        <v>7.1054349999999928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100</v>
      </c>
      <c r="O1202" s="8">
        <f t="shared" si="182"/>
        <v>50</v>
      </c>
      <c r="P1202" s="8">
        <f t="shared" si="183"/>
        <v>16.5</v>
      </c>
      <c r="Q1202" s="9">
        <f t="shared" si="184"/>
        <v>53.725000000000001</v>
      </c>
      <c r="R1202" s="9">
        <f t="shared" si="185"/>
        <v>46.625</v>
      </c>
      <c r="S1202" s="9">
        <f t="shared" si="186"/>
        <v>38.674999999999997</v>
      </c>
      <c r="T1202" s="9">
        <f t="shared" si="187"/>
        <v>47.875</v>
      </c>
      <c r="U1202" s="8">
        <f t="shared" si="188"/>
        <v>46.341666666666661</v>
      </c>
      <c r="V1202" s="8">
        <f t="shared" si="189"/>
        <v>46.724999999999994</v>
      </c>
    </row>
    <row r="1203" spans="1:22" ht="13.5" x14ac:dyDescent="0.25">
      <c r="A1203" s="3">
        <f>RSI!A1203</f>
        <v>43762</v>
      </c>
      <c r="B1203" s="2">
        <f>RSI!B1203</f>
        <v>6.7355</v>
      </c>
      <c r="C1203" s="2">
        <f>RSI!I1203</f>
        <v>49.866206054611673</v>
      </c>
      <c r="D1203" s="2">
        <f>MACD!E1203</f>
        <v>-0.41584107617823474</v>
      </c>
      <c r="E1203" s="2">
        <f>MACD!F1203</f>
        <v>-0.40267559231856609</v>
      </c>
      <c r="F1203" s="2">
        <f>'Moving Avg'!D1203</f>
        <v>7.1254400000000002</v>
      </c>
      <c r="G1203" s="2">
        <f>'Moving Avg'!F1203</f>
        <v>6.6078149999999996</v>
      </c>
      <c r="H1203" s="2">
        <f>'Moving Avg'!G1203</f>
        <v>6.575742</v>
      </c>
      <c r="I1203" s="2">
        <f>'Moving Avg'!H1203</f>
        <v>7.1087339999999912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45</v>
      </c>
      <c r="O1203" s="8">
        <f t="shared" si="182"/>
        <v>50</v>
      </c>
      <c r="P1203" s="8">
        <f t="shared" si="183"/>
        <v>16.5</v>
      </c>
      <c r="Q1203" s="9">
        <f t="shared" si="184"/>
        <v>34.475000000000001</v>
      </c>
      <c r="R1203" s="9">
        <f t="shared" si="185"/>
        <v>35.625</v>
      </c>
      <c r="S1203" s="9">
        <f t="shared" si="186"/>
        <v>30.425000000000001</v>
      </c>
      <c r="T1203" s="9">
        <f t="shared" si="187"/>
        <v>34.125</v>
      </c>
      <c r="U1203" s="8">
        <f t="shared" si="188"/>
        <v>33.508333333333333</v>
      </c>
      <c r="V1203" s="8">
        <f t="shared" si="189"/>
        <v>33.662499999999994</v>
      </c>
    </row>
    <row r="1204" spans="1:22" ht="13.5" x14ac:dyDescent="0.25">
      <c r="A1204" s="3">
        <f>RSI!A1204</f>
        <v>43763</v>
      </c>
      <c r="B1204" s="2">
        <f>RSI!B1204</f>
        <v>6.9885000000000002</v>
      </c>
      <c r="C1204" s="2">
        <f>RSI!I1204</f>
        <v>56.561204693187726</v>
      </c>
      <c r="D1204" s="2">
        <f>MACD!E1204</f>
        <v>-0.37255779227573083</v>
      </c>
      <c r="E1204" s="2">
        <f>MACD!F1204</f>
        <v>-0.39665203230999907</v>
      </c>
      <c r="F1204" s="2">
        <f>'Moving Avg'!D1204</f>
        <v>7.0569800000000003</v>
      </c>
      <c r="G1204" s="2">
        <f>'Moving Avg'!F1204</f>
        <v>6.6483749999999997</v>
      </c>
      <c r="H1204" s="2">
        <f>'Moving Avg'!G1204</f>
        <v>6.5772299999999992</v>
      </c>
      <c r="I1204" s="2">
        <f>'Moving Avg'!H1204</f>
        <v>7.1133934999999919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16.5</v>
      </c>
      <c r="Q1204" s="9">
        <f t="shared" si="184"/>
        <v>11.225</v>
      </c>
      <c r="R1204" s="9">
        <f t="shared" si="185"/>
        <v>9.125</v>
      </c>
      <c r="S1204" s="9">
        <f t="shared" si="186"/>
        <v>11.175000000000001</v>
      </c>
      <c r="T1204" s="9">
        <f t="shared" si="187"/>
        <v>10.375</v>
      </c>
      <c r="U1204" s="8">
        <f t="shared" si="188"/>
        <v>10.508333333333335</v>
      </c>
      <c r="V1204" s="8">
        <f t="shared" si="189"/>
        <v>10.475000000000001</v>
      </c>
    </row>
    <row r="1205" spans="1:22" ht="13.5" x14ac:dyDescent="0.25">
      <c r="A1205" s="3">
        <f>RSI!A1205</f>
        <v>43766</v>
      </c>
      <c r="B1205" s="2">
        <f>RSI!B1205</f>
        <v>6.9438000000000004</v>
      </c>
      <c r="C1205" s="2">
        <f>RSI!I1205</f>
        <v>55.159640374227102</v>
      </c>
      <c r="D1205" s="2">
        <f>MACD!E1205</f>
        <v>-0.33864287990452979</v>
      </c>
      <c r="E1205" s="2">
        <f>MACD!F1205</f>
        <v>-0.38505020182890526</v>
      </c>
      <c r="F1205" s="2">
        <f>'Moving Avg'!D1205</f>
        <v>6.9810600000000012</v>
      </c>
      <c r="G1205" s="2">
        <f>'Moving Avg'!F1205</f>
        <v>6.6989800000000006</v>
      </c>
      <c r="H1205" s="2">
        <f>'Moving Avg'!G1205</f>
        <v>6.5779739999999993</v>
      </c>
      <c r="I1205" s="2">
        <f>'Moving Avg'!H1205</f>
        <v>7.1172889999999951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0</v>
      </c>
      <c r="P1205" s="8">
        <f t="shared" si="183"/>
        <v>16.5</v>
      </c>
      <c r="Q1205" s="9">
        <f t="shared" si="184"/>
        <v>11.225</v>
      </c>
      <c r="R1205" s="9">
        <f t="shared" si="185"/>
        <v>9.125</v>
      </c>
      <c r="S1205" s="9">
        <f t="shared" si="186"/>
        <v>11.175000000000001</v>
      </c>
      <c r="T1205" s="9">
        <f t="shared" si="187"/>
        <v>10.375</v>
      </c>
      <c r="U1205" s="8">
        <f t="shared" si="188"/>
        <v>10.508333333333335</v>
      </c>
      <c r="V1205" s="8">
        <f t="shared" si="189"/>
        <v>10.475000000000001</v>
      </c>
    </row>
    <row r="1206" spans="1:22" ht="13.5" x14ac:dyDescent="0.25">
      <c r="A1206" s="3">
        <f>RSI!A1206</f>
        <v>43767</v>
      </c>
      <c r="B1206" s="2">
        <f>RSI!B1206</f>
        <v>6.9215</v>
      </c>
      <c r="C1206" s="2">
        <f>RSI!I1206</f>
        <v>54.434947133629144</v>
      </c>
      <c r="D1206" s="2">
        <f>MACD!E1206</f>
        <v>-0.24752842856065982</v>
      </c>
      <c r="E1206" s="2">
        <f>MACD!F1206</f>
        <v>-0.35754584717525623</v>
      </c>
      <c r="F1206" s="2">
        <f>'Moving Avg'!D1206</f>
        <v>6.9140800000000002</v>
      </c>
      <c r="G1206" s="2">
        <f>'Moving Avg'!F1206</f>
        <v>6.7555400000000008</v>
      </c>
      <c r="H1206" s="2">
        <f>'Moving Avg'!G1206</f>
        <v>6.5794619999999986</v>
      </c>
      <c r="I1206" s="2">
        <f>'Moving Avg'!H1206</f>
        <v>7.1192299999999946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0</v>
      </c>
      <c r="P1206" s="8">
        <f t="shared" si="183"/>
        <v>16.5</v>
      </c>
      <c r="Q1206" s="9">
        <f t="shared" si="184"/>
        <v>11.225</v>
      </c>
      <c r="R1206" s="9">
        <f t="shared" si="185"/>
        <v>9.125</v>
      </c>
      <c r="S1206" s="9">
        <f t="shared" si="186"/>
        <v>11.175000000000001</v>
      </c>
      <c r="T1206" s="9">
        <f t="shared" si="187"/>
        <v>10.375</v>
      </c>
      <c r="U1206" s="8">
        <f t="shared" si="188"/>
        <v>10.508333333333335</v>
      </c>
      <c r="V1206" s="8">
        <f t="shared" si="189"/>
        <v>10.475000000000001</v>
      </c>
    </row>
    <row r="1207" spans="1:22" ht="13.5" x14ac:dyDescent="0.25">
      <c r="A1207" s="3">
        <f>RSI!A1207</f>
        <v>43768</v>
      </c>
      <c r="B1207" s="2">
        <f>RSI!B1207</f>
        <v>6.8098999999999998</v>
      </c>
      <c r="C1207" s="2">
        <f>RSI!I1207</f>
        <v>50.83543730841577</v>
      </c>
      <c r="D1207" s="2">
        <f>MACD!E1207</f>
        <v>-0.14469655439027029</v>
      </c>
      <c r="E1207" s="2">
        <f>MACD!F1207</f>
        <v>-0.31497598861825904</v>
      </c>
      <c r="F1207" s="2">
        <f>'Moving Avg'!D1207</f>
        <v>6.8798399999999997</v>
      </c>
      <c r="G1207" s="2">
        <f>'Moving Avg'!F1207</f>
        <v>6.8121049999999999</v>
      </c>
      <c r="H1207" s="2">
        <f>'Moving Avg'!G1207</f>
        <v>6.5794619999999986</v>
      </c>
      <c r="I1207" s="2">
        <f>'Moving Avg'!H1207</f>
        <v>7.1188334999999938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16.5</v>
      </c>
      <c r="Q1207" s="9">
        <f t="shared" si="184"/>
        <v>11.225</v>
      </c>
      <c r="R1207" s="9">
        <f t="shared" si="185"/>
        <v>9.125</v>
      </c>
      <c r="S1207" s="9">
        <f t="shared" si="186"/>
        <v>11.175000000000001</v>
      </c>
      <c r="T1207" s="9">
        <f t="shared" si="187"/>
        <v>10.375</v>
      </c>
      <c r="U1207" s="8">
        <f t="shared" si="188"/>
        <v>10.508333333333335</v>
      </c>
      <c r="V1207" s="8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6.8842999999999996</v>
      </c>
      <c r="C1208" s="2">
        <f>RSI!I1208</f>
        <v>53.063707075178996</v>
      </c>
      <c r="D1208" s="2">
        <f>MACD!E1208</f>
        <v>-6.332803127227038E-2</v>
      </c>
      <c r="E1208" s="2">
        <f>MACD!F1208</f>
        <v>-0.2646463971490613</v>
      </c>
      <c r="F1208" s="2">
        <f>'Moving Avg'!D1208</f>
        <v>6.9096000000000002</v>
      </c>
      <c r="G1208" s="2">
        <f>'Moving Avg'!F1208</f>
        <v>6.8705299999999996</v>
      </c>
      <c r="H1208" s="2">
        <f>'Moving Avg'!G1208</f>
        <v>6.5816939999999988</v>
      </c>
      <c r="I1208" s="2">
        <f>'Moving Avg'!H1208</f>
        <v>7.1188089999999953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0"/>
        <v>25</v>
      </c>
      <c r="N1208" s="8">
        <f t="shared" si="181"/>
        <v>0</v>
      </c>
      <c r="O1208" s="8">
        <f t="shared" si="182"/>
        <v>0</v>
      </c>
      <c r="P1208" s="8">
        <f t="shared" si="183"/>
        <v>83.5</v>
      </c>
      <c r="Q1208" s="9">
        <f t="shared" si="184"/>
        <v>21.274999999999999</v>
      </c>
      <c r="R1208" s="9">
        <f t="shared" si="185"/>
        <v>25.875</v>
      </c>
      <c r="S1208" s="9">
        <f t="shared" si="186"/>
        <v>41.325000000000003</v>
      </c>
      <c r="T1208" s="9">
        <f t="shared" si="187"/>
        <v>27.125</v>
      </c>
      <c r="U1208" s="8">
        <f t="shared" si="188"/>
        <v>29.491666666666664</v>
      </c>
      <c r="V1208" s="8">
        <f t="shared" si="189"/>
        <v>28.9</v>
      </c>
    </row>
    <row r="1209" spans="1:22" ht="13.5" x14ac:dyDescent="0.25">
      <c r="A1209" s="3">
        <f>RSI!A1209</f>
        <v>43770</v>
      </c>
      <c r="B1209" s="2">
        <f>RSI!B1209</f>
        <v>6.8842999999999996</v>
      </c>
      <c r="C1209" s="2">
        <f>RSI!I1209</f>
        <v>53.063707075178996</v>
      </c>
      <c r="D1209" s="2">
        <f>MACD!E1209</f>
        <v>2.2129678079693349E-2</v>
      </c>
      <c r="E1209" s="2">
        <f>MACD!F1209</f>
        <v>-0.20729118210331038</v>
      </c>
      <c r="F1209" s="2">
        <f>'Moving Avg'!D1209</f>
        <v>6.8887599999999996</v>
      </c>
      <c r="G1209" s="2">
        <f>'Moving Avg'!F1209</f>
        <v>6.9170449999999999</v>
      </c>
      <c r="H1209" s="2">
        <f>'Moving Avg'!G1209</f>
        <v>6.584223999999999</v>
      </c>
      <c r="I1209" s="2">
        <f>'Moving Avg'!H1209</f>
        <v>7.1191339999999945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25</v>
      </c>
      <c r="N1209" s="8">
        <f t="shared" si="181"/>
        <v>0</v>
      </c>
      <c r="O1209" s="8">
        <f t="shared" si="182"/>
        <v>0</v>
      </c>
      <c r="P1209" s="8">
        <f t="shared" si="183"/>
        <v>16.5</v>
      </c>
      <c r="Q1209" s="9">
        <f t="shared" si="184"/>
        <v>11.225</v>
      </c>
      <c r="R1209" s="9">
        <f t="shared" si="185"/>
        <v>9.125</v>
      </c>
      <c r="S1209" s="9">
        <f t="shared" si="186"/>
        <v>11.175000000000001</v>
      </c>
      <c r="T1209" s="9">
        <f t="shared" si="187"/>
        <v>10.375</v>
      </c>
      <c r="U1209" s="8">
        <f t="shared" si="188"/>
        <v>10.508333333333335</v>
      </c>
      <c r="V1209" s="8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6.8098999999999998</v>
      </c>
      <c r="C1210" s="2">
        <f>RSI!I1210</f>
        <v>50.413778299663946</v>
      </c>
      <c r="D1210" s="2">
        <f>MACD!E1210</f>
        <v>9.8292502465651133E-2</v>
      </c>
      <c r="E1210" s="2">
        <f>MACD!F1210</f>
        <v>-0.14617444518951808</v>
      </c>
      <c r="F1210" s="2">
        <f>'Moving Avg'!D1210</f>
        <v>6.86198</v>
      </c>
      <c r="G1210" s="2">
        <f>'Moving Avg'!F1210</f>
        <v>6.9464449999999998</v>
      </c>
      <c r="H1210" s="2">
        <f>'Moving Avg'!G1210</f>
        <v>6.5851179999999996</v>
      </c>
      <c r="I1210" s="2">
        <f>'Moving Avg'!H1210</f>
        <v>7.1195319999999933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25</v>
      </c>
      <c r="N1210" s="8">
        <f t="shared" si="181"/>
        <v>0</v>
      </c>
      <c r="O1210" s="8">
        <f t="shared" si="182"/>
        <v>0</v>
      </c>
      <c r="P1210" s="8">
        <f t="shared" si="183"/>
        <v>16.5</v>
      </c>
      <c r="Q1210" s="9">
        <f t="shared" si="184"/>
        <v>11.225</v>
      </c>
      <c r="R1210" s="9">
        <f t="shared" si="185"/>
        <v>9.125</v>
      </c>
      <c r="S1210" s="9">
        <f t="shared" si="186"/>
        <v>11.175000000000001</v>
      </c>
      <c r="T1210" s="9">
        <f t="shared" si="187"/>
        <v>10.375</v>
      </c>
      <c r="U1210" s="8">
        <f t="shared" si="188"/>
        <v>10.508333333333335</v>
      </c>
      <c r="V1210" s="8">
        <f t="shared" si="189"/>
        <v>10.475000000000001</v>
      </c>
    </row>
    <row r="1211" spans="1:22" ht="13.5" x14ac:dyDescent="0.25">
      <c r="A1211" s="3">
        <f>RSI!A1211</f>
        <v>43774</v>
      </c>
      <c r="B1211" s="2">
        <f>RSI!B1211</f>
        <v>6.8620000000000001</v>
      </c>
      <c r="C1211" s="2">
        <f>RSI!I1211</f>
        <v>52.21344391093384</v>
      </c>
      <c r="D1211" s="2">
        <f>MACD!E1211</f>
        <v>0.14852898877982756</v>
      </c>
      <c r="E1211" s="2">
        <f>MACD!F1211</f>
        <v>-8.7233758395648953E-2</v>
      </c>
      <c r="F1211" s="2">
        <f>'Moving Avg'!D1211</f>
        <v>6.8500800000000002</v>
      </c>
      <c r="G1211" s="2">
        <f>'Moving Avg'!F1211</f>
        <v>6.9620750000000005</v>
      </c>
      <c r="H1211" s="2">
        <f>'Moving Avg'!G1211</f>
        <v>6.588394000000001</v>
      </c>
      <c r="I1211" s="2">
        <f>'Moving Avg'!H1211</f>
        <v>7.1207939999999947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  <c r="M1211" s="8">
        <f t="shared" si="180"/>
        <v>25</v>
      </c>
      <c r="N1211" s="8">
        <f t="shared" si="181"/>
        <v>0</v>
      </c>
      <c r="O1211" s="8">
        <f t="shared" si="182"/>
        <v>0</v>
      </c>
      <c r="P1211" s="8">
        <f t="shared" si="183"/>
        <v>66.5</v>
      </c>
      <c r="Q1211" s="9">
        <f t="shared" si="184"/>
        <v>18.725000000000001</v>
      </c>
      <c r="R1211" s="9">
        <f t="shared" si="185"/>
        <v>21.625</v>
      </c>
      <c r="S1211" s="9">
        <f t="shared" si="186"/>
        <v>33.674999999999997</v>
      </c>
      <c r="T1211" s="9">
        <f t="shared" si="187"/>
        <v>22.875</v>
      </c>
      <c r="U1211" s="8">
        <f t="shared" si="188"/>
        <v>24.675000000000001</v>
      </c>
      <c r="V1211" s="8">
        <f t="shared" si="189"/>
        <v>24.225000000000001</v>
      </c>
    </row>
    <row r="1212" spans="1:22" ht="13.5" x14ac:dyDescent="0.25">
      <c r="A1212" s="3">
        <f>RSI!A1212</f>
        <v>43775</v>
      </c>
      <c r="B1212" s="2">
        <f>RSI!B1212</f>
        <v>6.8247999999999998</v>
      </c>
      <c r="C1212" s="2">
        <f>RSI!I1212</f>
        <v>50.795859230647089</v>
      </c>
      <c r="D1212" s="2">
        <f>MACD!E1212</f>
        <v>0.15109171750142103</v>
      </c>
      <c r="E1212" s="2">
        <f>MACD!F1212</f>
        <v>-3.9568663216234951E-2</v>
      </c>
      <c r="F1212" s="2">
        <f>'Moving Avg'!D1212</f>
        <v>6.8530599999999993</v>
      </c>
      <c r="G1212" s="2">
        <f>'Moving Avg'!F1212</f>
        <v>6.9646799999999995</v>
      </c>
      <c r="H1212" s="2">
        <f>'Moving Avg'!G1212</f>
        <v>6.592562</v>
      </c>
      <c r="I1212" s="2">
        <f>'Moving Avg'!H1212</f>
        <v>7.1212344999999964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0"/>
        <v>25</v>
      </c>
      <c r="N1212" s="8">
        <f t="shared" si="181"/>
        <v>0</v>
      </c>
      <c r="O1212" s="8">
        <f t="shared" si="182"/>
        <v>0</v>
      </c>
      <c r="P1212" s="8">
        <f t="shared" si="183"/>
        <v>83.5</v>
      </c>
      <c r="Q1212" s="9">
        <f t="shared" si="184"/>
        <v>21.274999999999999</v>
      </c>
      <c r="R1212" s="9">
        <f t="shared" si="185"/>
        <v>25.875</v>
      </c>
      <c r="S1212" s="9">
        <f t="shared" si="186"/>
        <v>41.325000000000003</v>
      </c>
      <c r="T1212" s="9">
        <f t="shared" si="187"/>
        <v>27.125</v>
      </c>
      <c r="U1212" s="8">
        <f t="shared" si="188"/>
        <v>29.491666666666664</v>
      </c>
      <c r="V1212" s="8">
        <f t="shared" si="189"/>
        <v>28.9</v>
      </c>
    </row>
    <row r="1213" spans="1:22" ht="13.5" x14ac:dyDescent="0.25">
      <c r="A1213" s="3">
        <f>RSI!A1213</f>
        <v>43776</v>
      </c>
      <c r="B1213" s="2">
        <f>RSI!B1213</f>
        <v>6.7727000000000004</v>
      </c>
      <c r="C1213" s="2">
        <f>RSI!I1213</f>
        <v>48.797631942387788</v>
      </c>
      <c r="D1213" s="2">
        <f>MACD!E1213</f>
        <v>0.11923355091575871</v>
      </c>
      <c r="E1213" s="2">
        <f>MACD!F1213</f>
        <v>-7.8082203898362165E-3</v>
      </c>
      <c r="F1213" s="2">
        <f>'Moving Avg'!D1213</f>
        <v>6.8307400000000005</v>
      </c>
      <c r="G1213" s="2">
        <f>'Moving Avg'!F1213</f>
        <v>6.9646799999999986</v>
      </c>
      <c r="H1213" s="2">
        <f>'Moving Avg'!G1213</f>
        <v>6.5964320000000001</v>
      </c>
      <c r="I1213" s="2">
        <f>'Moving Avg'!H1213</f>
        <v>7.1207789999999953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25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11.225</v>
      </c>
      <c r="R1213" s="9">
        <f t="shared" si="185"/>
        <v>9.125</v>
      </c>
      <c r="S1213" s="9">
        <f t="shared" si="186"/>
        <v>11.175000000000001</v>
      </c>
      <c r="T1213" s="9">
        <f t="shared" si="187"/>
        <v>10.375</v>
      </c>
      <c r="U1213" s="8">
        <f t="shared" si="188"/>
        <v>10.508333333333335</v>
      </c>
      <c r="V1213" s="8">
        <f t="shared" si="189"/>
        <v>10.475000000000001</v>
      </c>
    </row>
    <row r="1214" spans="1:22" ht="13.5" x14ac:dyDescent="0.25">
      <c r="A1214" s="3">
        <f>RSI!A1214</f>
        <v>43777</v>
      </c>
      <c r="B1214" s="2">
        <f>RSI!B1214</f>
        <v>6.6981999999999999</v>
      </c>
      <c r="C1214" s="2">
        <f>RSI!I1214</f>
        <v>46.010383626629817</v>
      </c>
      <c r="D1214" s="2">
        <f>MACD!E1214</f>
        <v>0.1369323258025954</v>
      </c>
      <c r="E1214" s="2">
        <f>MACD!F1214</f>
        <v>2.1139888848650111E-2</v>
      </c>
      <c r="F1214" s="2">
        <f>'Moving Avg'!D1214</f>
        <v>6.7935200000000009</v>
      </c>
      <c r="G1214" s="2">
        <f>'Moving Avg'!F1214</f>
        <v>6.9631899999999973</v>
      </c>
      <c r="H1214" s="2">
        <f>'Moving Avg'!G1214</f>
        <v>6.6011939999999996</v>
      </c>
      <c r="I1214" s="2">
        <f>'Moving Avg'!H1214</f>
        <v>7.1185209999999977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25</v>
      </c>
      <c r="N1214" s="8">
        <f t="shared" si="181"/>
        <v>0</v>
      </c>
      <c r="O1214" s="8">
        <f t="shared" si="182"/>
        <v>0</v>
      </c>
      <c r="P1214" s="8">
        <f t="shared" si="183"/>
        <v>16.5</v>
      </c>
      <c r="Q1214" s="9">
        <f t="shared" si="184"/>
        <v>11.225</v>
      </c>
      <c r="R1214" s="9">
        <f t="shared" si="185"/>
        <v>9.125</v>
      </c>
      <c r="S1214" s="9">
        <f t="shared" si="186"/>
        <v>11.175000000000001</v>
      </c>
      <c r="T1214" s="9">
        <f t="shared" si="187"/>
        <v>10.375</v>
      </c>
      <c r="U1214" s="8">
        <f t="shared" si="188"/>
        <v>10.508333333333335</v>
      </c>
      <c r="V1214" s="8">
        <f t="shared" si="189"/>
        <v>10.475000000000001</v>
      </c>
    </row>
    <row r="1215" spans="1:22" ht="13.5" x14ac:dyDescent="0.25">
      <c r="A1215" s="3">
        <f>RSI!A1215</f>
        <v>43780</v>
      </c>
      <c r="B1215" s="2">
        <f>RSI!B1215</f>
        <v>6.6981999999999999</v>
      </c>
      <c r="C1215" s="2">
        <f>RSI!I1215</f>
        <v>46.010383626629817</v>
      </c>
      <c r="D1215" s="2">
        <f>MACD!E1215</f>
        <v>0.1456697440096324</v>
      </c>
      <c r="E1215" s="2">
        <f>MACD!F1215</f>
        <v>4.6045859880846571E-2</v>
      </c>
      <c r="F1215" s="2">
        <f>'Moving Avg'!D1215</f>
        <v>6.7711799999999993</v>
      </c>
      <c r="G1215" s="2">
        <f>'Moving Avg'!F1215</f>
        <v>6.9631899999999973</v>
      </c>
      <c r="H1215" s="2">
        <f>'Moving Avg'!G1215</f>
        <v>6.6035739999999983</v>
      </c>
      <c r="I1215" s="2">
        <f>'Moving Avg'!H1215</f>
        <v>7.1149919999999973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25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11.225</v>
      </c>
      <c r="R1215" s="9">
        <f t="shared" si="185"/>
        <v>9.125</v>
      </c>
      <c r="S1215" s="9">
        <f t="shared" si="186"/>
        <v>11.175000000000001</v>
      </c>
      <c r="T1215" s="9">
        <f t="shared" si="187"/>
        <v>10.375</v>
      </c>
      <c r="U1215" s="8">
        <f t="shared" si="188"/>
        <v>10.508333333333335</v>
      </c>
      <c r="V1215" s="8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6.8023999999999996</v>
      </c>
      <c r="C1216" s="2">
        <f>RSI!I1216</f>
        <v>50.588489751544074</v>
      </c>
      <c r="D1216" s="2">
        <f>MACD!E1216</f>
        <v>0.142504818171731</v>
      </c>
      <c r="E1216" s="2">
        <f>MACD!F1216</f>
        <v>6.5337651539023461E-2</v>
      </c>
      <c r="F1216" s="2">
        <f>'Moving Avg'!D1216</f>
        <v>6.7592600000000003</v>
      </c>
      <c r="G1216" s="2">
        <f>'Moving Avg'!F1216</f>
        <v>6.9483049999999995</v>
      </c>
      <c r="H1216" s="2">
        <f>'Moving Avg'!G1216</f>
        <v>6.6090799999999987</v>
      </c>
      <c r="I1216" s="2">
        <f>'Moving Avg'!H1216</f>
        <v>7.1130964999999966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0"/>
        <v>25</v>
      </c>
      <c r="N1216" s="8">
        <f t="shared" si="181"/>
        <v>0</v>
      </c>
      <c r="O1216" s="8">
        <f t="shared" si="182"/>
        <v>0</v>
      </c>
      <c r="P1216" s="8">
        <f t="shared" si="183"/>
        <v>16.5</v>
      </c>
      <c r="Q1216" s="9">
        <f t="shared" si="184"/>
        <v>11.225</v>
      </c>
      <c r="R1216" s="9">
        <f t="shared" si="185"/>
        <v>9.125</v>
      </c>
      <c r="S1216" s="9">
        <f t="shared" si="186"/>
        <v>11.175000000000001</v>
      </c>
      <c r="T1216" s="9">
        <f t="shared" si="187"/>
        <v>10.375</v>
      </c>
      <c r="U1216" s="8">
        <f t="shared" si="188"/>
        <v>10.508333333333335</v>
      </c>
      <c r="V1216" s="8">
        <f t="shared" si="189"/>
        <v>10.475000000000001</v>
      </c>
    </row>
    <row r="1217" spans="1:22" ht="13.5" x14ac:dyDescent="0.25">
      <c r="A1217" s="3">
        <f>RSI!A1217</f>
        <v>43782</v>
      </c>
      <c r="B1217" s="2">
        <f>RSI!B1217</f>
        <v>6.8471000000000002</v>
      </c>
      <c r="C1217" s="2">
        <f>RSI!I1217</f>
        <v>52.451176716819489</v>
      </c>
      <c r="D1217" s="2">
        <f>MACD!E1217</f>
        <v>0.11927811196629001</v>
      </c>
      <c r="E1217" s="2">
        <f>MACD!F1217</f>
        <v>7.6125743624476772E-2</v>
      </c>
      <c r="F1217" s="2">
        <f>'Moving Avg'!D1217</f>
        <v>6.7637199999999993</v>
      </c>
      <c r="G1217" s="2">
        <f>'Moving Avg'!F1217</f>
        <v>6.9296999999999995</v>
      </c>
      <c r="H1217" s="2">
        <f>'Moving Avg'!G1217</f>
        <v>6.6172659999999981</v>
      </c>
      <c r="I1217" s="2">
        <f>'Moving Avg'!H1217</f>
        <v>7.1108524999999982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0</v>
      </c>
      <c r="O1217" s="8">
        <f t="shared" si="182"/>
        <v>0</v>
      </c>
      <c r="P1217" s="8">
        <f t="shared" si="183"/>
        <v>83.5</v>
      </c>
      <c r="Q1217" s="9">
        <f t="shared" si="184"/>
        <v>21.274999999999999</v>
      </c>
      <c r="R1217" s="9">
        <f t="shared" si="185"/>
        <v>25.875</v>
      </c>
      <c r="S1217" s="9">
        <f t="shared" si="186"/>
        <v>41.325000000000003</v>
      </c>
      <c r="T1217" s="9">
        <f t="shared" si="187"/>
        <v>27.125</v>
      </c>
      <c r="U1217" s="8">
        <f t="shared" si="188"/>
        <v>29.491666666666664</v>
      </c>
      <c r="V1217" s="8">
        <f t="shared" si="189"/>
        <v>28.9</v>
      </c>
    </row>
    <row r="1218" spans="1:22" ht="13.5" x14ac:dyDescent="0.25">
      <c r="A1218" s="3">
        <f>RSI!A1218</f>
        <v>43783</v>
      </c>
      <c r="B1218" s="2">
        <f>RSI!B1218</f>
        <v>6.8098999999999998</v>
      </c>
      <c r="C1218" s="2">
        <f>RSI!I1218</f>
        <v>50.736996029262293</v>
      </c>
      <c r="D1218" s="2">
        <f>MACD!E1218</f>
        <v>0.11349903317893517</v>
      </c>
      <c r="E1218" s="2">
        <f>MACD!F1218</f>
        <v>8.3600401535368463E-2</v>
      </c>
      <c r="F1218" s="2">
        <f>'Moving Avg'!D1218</f>
        <v>6.7711600000000001</v>
      </c>
      <c r="G1218" s="2">
        <f>'Moving Avg'!F1218</f>
        <v>6.9092349999999998</v>
      </c>
      <c r="H1218" s="2">
        <f>'Moving Avg'!G1218</f>
        <v>6.6242619999999999</v>
      </c>
      <c r="I1218" s="2">
        <f>'Moving Avg'!H1218</f>
        <v>7.1081044999999987</v>
      </c>
      <c r="J1218" s="6" t="str">
        <f>OBV!F1218</f>
        <v>BEARISH</v>
      </c>
      <c r="K1218" s="6" t="str">
        <f>OBV!G1218</f>
        <v>NEUTRAL</v>
      </c>
      <c r="L1218" s="6" t="str">
        <f>OBV!H1218</f>
        <v>BEARISH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11.225</v>
      </c>
      <c r="R1218" s="9">
        <f t="shared" si="185"/>
        <v>9.125</v>
      </c>
      <c r="S1218" s="9">
        <f t="shared" si="186"/>
        <v>11.175000000000001</v>
      </c>
      <c r="T1218" s="9">
        <f t="shared" si="187"/>
        <v>10.375</v>
      </c>
      <c r="U1218" s="8">
        <f t="shared" si="188"/>
        <v>10.508333333333335</v>
      </c>
      <c r="V1218" s="8">
        <f t="shared" si="189"/>
        <v>10.475000000000001</v>
      </c>
    </row>
    <row r="1219" spans="1:22" ht="13.5" x14ac:dyDescent="0.25">
      <c r="A1219" s="3">
        <f>RSI!A1219</f>
        <v>43784</v>
      </c>
      <c r="B1219" s="2">
        <f>RSI!B1219</f>
        <v>6.7727000000000004</v>
      </c>
      <c r="C1219" s="2">
        <f>RSI!I1219</f>
        <v>49.011998578120526</v>
      </c>
      <c r="D1219" s="2">
        <f>MACD!E1219</f>
        <v>0.11128124742611956</v>
      </c>
      <c r="E1219" s="2">
        <f>MACD!F1219</f>
        <v>8.9136570713518687E-2</v>
      </c>
      <c r="F1219" s="2">
        <f>'Moving Avg'!D1219</f>
        <v>6.7860600000000009</v>
      </c>
      <c r="G1219" s="2">
        <f>'Moving Avg'!F1219</f>
        <v>6.8813300000000002</v>
      </c>
      <c r="H1219" s="2">
        <f>'Moving Avg'!G1219</f>
        <v>6.6303659999999986</v>
      </c>
      <c r="I1219" s="2">
        <f>'Moving Avg'!H1219</f>
        <v>7.1057424999999981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  <c r="M1219" s="8">
        <f t="shared" si="190"/>
        <v>25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11.225</v>
      </c>
      <c r="R1219" s="9">
        <f t="shared" ref="R1219:R1282" si="195">M1219*0.2+N1219*0.2+O1219*0.35+P1219*0.25</f>
        <v>9.125</v>
      </c>
      <c r="S1219" s="9">
        <f t="shared" ref="S1219:S1282" si="196">M1219*0.15+N1219*0.15+O1219*0.25+P1219*0.45</f>
        <v>11.175000000000001</v>
      </c>
      <c r="T1219" s="9">
        <f t="shared" ref="T1219:T1282" si="197">0.25*SUM(M1219:P1219)</f>
        <v>10.375</v>
      </c>
      <c r="U1219" s="8">
        <f t="shared" ref="U1219:U1282" si="198">SUM(Q1219:S1219)/3</f>
        <v>10.508333333333335</v>
      </c>
      <c r="V1219" s="8">
        <f t="shared" ref="V1219:V1282" si="199">SUM(Q1219:T1219)/4</f>
        <v>10.475000000000001</v>
      </c>
    </row>
    <row r="1220" spans="1:22" ht="13.5" x14ac:dyDescent="0.25">
      <c r="A1220" s="3">
        <f>RSI!A1220</f>
        <v>43787</v>
      </c>
      <c r="B1220" s="2">
        <f>RSI!B1220</f>
        <v>6.7355</v>
      </c>
      <c r="C1220" s="2">
        <f>RSI!I1220</f>
        <v>47.280852604262364</v>
      </c>
      <c r="D1220" s="2">
        <f>MACD!E1220</f>
        <v>0.10085670021321747</v>
      </c>
      <c r="E1220" s="2">
        <f>MACD!F1220</f>
        <v>9.1480596613458448E-2</v>
      </c>
      <c r="F1220" s="2">
        <f>'Moving Avg'!D1220</f>
        <v>6.7935199999999991</v>
      </c>
      <c r="G1220" s="2">
        <f>'Moving Avg'!F1220</f>
        <v>6.8519350000000001</v>
      </c>
      <c r="H1220" s="2">
        <f>'Moving Avg'!G1220</f>
        <v>6.6361720000000002</v>
      </c>
      <c r="I1220" s="2">
        <f>'Moving Avg'!H1220</f>
        <v>7.1028769999999959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  <c r="M1220" s="8">
        <f t="shared" si="190"/>
        <v>25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11.225</v>
      </c>
      <c r="R1220" s="9">
        <f t="shared" si="195"/>
        <v>9.125</v>
      </c>
      <c r="S1220" s="9">
        <f t="shared" si="196"/>
        <v>11.175000000000001</v>
      </c>
      <c r="T1220" s="9">
        <f t="shared" si="197"/>
        <v>10.375</v>
      </c>
      <c r="U1220" s="8">
        <f t="shared" si="198"/>
        <v>10.508333333333335</v>
      </c>
      <c r="V1220" s="8">
        <f t="shared" si="199"/>
        <v>10.475000000000001</v>
      </c>
    </row>
    <row r="1221" spans="1:22" ht="13.5" x14ac:dyDescent="0.25">
      <c r="A1221" s="3">
        <f>RSI!A1221</f>
        <v>43788</v>
      </c>
      <c r="B1221" s="2">
        <f>RSI!B1221</f>
        <v>6.6981999999999999</v>
      </c>
      <c r="C1221" s="2">
        <f>RSI!I1221</f>
        <v>45.543807142648546</v>
      </c>
      <c r="D1221" s="2">
        <f>MACD!E1221</f>
        <v>0.10316616663942568</v>
      </c>
      <c r="E1221" s="2">
        <f>MACD!F1221</f>
        <v>9.3817710618651892E-2</v>
      </c>
      <c r="F1221" s="2">
        <f>'Moving Avg'!D1221</f>
        <v>6.7726799999999994</v>
      </c>
      <c r="G1221" s="2">
        <f>'Moving Avg'!F1221</f>
        <v>6.8240250000000007</v>
      </c>
      <c r="H1221" s="2">
        <f>'Moving Avg'!G1221</f>
        <v>6.6404880000000004</v>
      </c>
      <c r="I1221" s="2">
        <f>'Moving Avg'!H1221</f>
        <v>7.1001424999999987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25</v>
      </c>
      <c r="N1221" s="8">
        <f t="shared" si="191"/>
        <v>0</v>
      </c>
      <c r="O1221" s="8">
        <f t="shared" si="192"/>
        <v>0</v>
      </c>
      <c r="P1221" s="8">
        <f t="shared" si="193"/>
        <v>16.5</v>
      </c>
      <c r="Q1221" s="9">
        <f t="shared" si="194"/>
        <v>11.225</v>
      </c>
      <c r="R1221" s="9">
        <f t="shared" si="195"/>
        <v>9.125</v>
      </c>
      <c r="S1221" s="9">
        <f t="shared" si="196"/>
        <v>11.175000000000001</v>
      </c>
      <c r="T1221" s="9">
        <f t="shared" si="197"/>
        <v>10.375</v>
      </c>
      <c r="U1221" s="8">
        <f t="shared" si="198"/>
        <v>10.508333333333335</v>
      </c>
      <c r="V1221" s="8">
        <f t="shared" si="199"/>
        <v>10.475000000000001</v>
      </c>
    </row>
    <row r="1222" spans="1:22" ht="13.5" x14ac:dyDescent="0.25">
      <c r="A1222" s="3">
        <f>RSI!A1222</f>
        <v>43789</v>
      </c>
      <c r="B1222" s="2">
        <f>RSI!B1222</f>
        <v>6.6981999999999999</v>
      </c>
      <c r="C1222" s="2">
        <f>RSI!I1222</f>
        <v>45.543807142648546</v>
      </c>
      <c r="D1222" s="2">
        <f>MACD!E1222</f>
        <v>9.9943484589994469E-2</v>
      </c>
      <c r="E1222" s="2">
        <f>MACD!F1222</f>
        <v>9.5042865412920424E-2</v>
      </c>
      <c r="F1222" s="2">
        <f>'Moving Avg'!D1222</f>
        <v>6.7429000000000006</v>
      </c>
      <c r="G1222" s="2">
        <f>'Moving Avg'!F1222</f>
        <v>6.8098800000000015</v>
      </c>
      <c r="H1222" s="2">
        <f>'Moving Avg'!G1222</f>
        <v>6.6449519999999982</v>
      </c>
      <c r="I1222" s="2">
        <f>'Moving Avg'!H1222</f>
        <v>7.097725999999998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0</v>
      </c>
      <c r="O1222" s="8">
        <f t="shared" si="192"/>
        <v>0</v>
      </c>
      <c r="P1222" s="8">
        <f t="shared" si="193"/>
        <v>16.5</v>
      </c>
      <c r="Q1222" s="9">
        <f t="shared" si="194"/>
        <v>11.225</v>
      </c>
      <c r="R1222" s="9">
        <f t="shared" si="195"/>
        <v>9.125</v>
      </c>
      <c r="S1222" s="9">
        <f t="shared" si="196"/>
        <v>11.175000000000001</v>
      </c>
      <c r="T1222" s="9">
        <f t="shared" si="197"/>
        <v>10.375</v>
      </c>
      <c r="U1222" s="8">
        <f t="shared" si="198"/>
        <v>10.508333333333335</v>
      </c>
      <c r="V1222" s="8">
        <f t="shared" si="199"/>
        <v>10.475000000000001</v>
      </c>
    </row>
    <row r="1223" spans="1:22" ht="13.5" x14ac:dyDescent="0.25">
      <c r="A1223" s="3">
        <f>RSI!A1223</f>
        <v>43790</v>
      </c>
      <c r="B1223" s="2">
        <f>RSI!B1223</f>
        <v>6.6089000000000002</v>
      </c>
      <c r="C1223" s="2">
        <f>RSI!I1223</f>
        <v>41.327986498637877</v>
      </c>
      <c r="D1223" s="2">
        <f>MACD!E1223</f>
        <v>9.6321799399243346E-2</v>
      </c>
      <c r="E1223" s="2">
        <f>MACD!F1223</f>
        <v>9.529865221018502E-2</v>
      </c>
      <c r="F1223" s="2">
        <f>'Moving Avg'!D1223</f>
        <v>6.7027000000000001</v>
      </c>
      <c r="G1223" s="2">
        <f>'Moving Avg'!F1223</f>
        <v>6.8035500000000013</v>
      </c>
      <c r="H1223" s="2">
        <f>'Moving Avg'!G1223</f>
        <v>6.6479279999999994</v>
      </c>
      <c r="I1223" s="2">
        <f>'Moving Avg'!H1223</f>
        <v>7.0946719999999974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0</v>
      </c>
      <c r="O1223" s="8">
        <f t="shared" si="192"/>
        <v>0</v>
      </c>
      <c r="P1223" s="8">
        <f t="shared" si="193"/>
        <v>16.5</v>
      </c>
      <c r="Q1223" s="9">
        <f t="shared" si="194"/>
        <v>11.225</v>
      </c>
      <c r="R1223" s="9">
        <f t="shared" si="195"/>
        <v>9.125</v>
      </c>
      <c r="S1223" s="9">
        <f t="shared" si="196"/>
        <v>11.175000000000001</v>
      </c>
      <c r="T1223" s="9">
        <f t="shared" si="197"/>
        <v>10.375</v>
      </c>
      <c r="U1223" s="8">
        <f t="shared" si="198"/>
        <v>10.508333333333335</v>
      </c>
      <c r="V1223" s="8">
        <f t="shared" si="199"/>
        <v>10.475000000000001</v>
      </c>
    </row>
    <row r="1224" spans="1:22" ht="13.5" x14ac:dyDescent="0.25">
      <c r="A1224" s="3">
        <f>RSI!A1224</f>
        <v>43791</v>
      </c>
      <c r="B1224" s="2">
        <f>RSI!B1224</f>
        <v>6.6759000000000004</v>
      </c>
      <c r="C1224" s="2">
        <f>RSI!I1224</f>
        <v>45.410870055085468</v>
      </c>
      <c r="D1224" s="2">
        <f>MACD!E1224</f>
        <v>7.7828777675443384E-2</v>
      </c>
      <c r="E1224" s="2">
        <f>MACD!F1224</f>
        <v>9.1804677303236701E-2</v>
      </c>
      <c r="F1224" s="2">
        <f>'Moving Avg'!D1224</f>
        <v>6.6833399999999994</v>
      </c>
      <c r="G1224" s="2">
        <f>'Moving Avg'!F1224</f>
        <v>6.7879200000000015</v>
      </c>
      <c r="H1224" s="2">
        <f>'Moving Avg'!G1224</f>
        <v>6.6526899999999998</v>
      </c>
      <c r="I1224" s="2">
        <f>'Moving Avg'!H1224</f>
        <v>7.092620499999998</v>
      </c>
      <c r="J1224" s="6" t="str">
        <f>OBV!F1224</f>
        <v>BULLISH</v>
      </c>
      <c r="K1224" s="6" t="str">
        <f>OBV!G1224</f>
        <v>NEUTRAL</v>
      </c>
      <c r="L1224" s="6" t="str">
        <f>OBV!H1224</f>
        <v>BULLISH DIVERGENCE</v>
      </c>
      <c r="M1224" s="8">
        <f t="shared" si="190"/>
        <v>25</v>
      </c>
      <c r="N1224" s="8">
        <f t="shared" si="191"/>
        <v>45</v>
      </c>
      <c r="O1224" s="8">
        <f t="shared" si="192"/>
        <v>0</v>
      </c>
      <c r="P1224" s="8">
        <f t="shared" si="193"/>
        <v>66.5</v>
      </c>
      <c r="Q1224" s="9">
        <f t="shared" si="194"/>
        <v>34.475000000000001</v>
      </c>
      <c r="R1224" s="9">
        <f t="shared" si="195"/>
        <v>30.625</v>
      </c>
      <c r="S1224" s="9">
        <f t="shared" si="196"/>
        <v>40.424999999999997</v>
      </c>
      <c r="T1224" s="9">
        <f t="shared" si="197"/>
        <v>34.125</v>
      </c>
      <c r="U1224" s="8">
        <f t="shared" si="198"/>
        <v>35.174999999999997</v>
      </c>
      <c r="V1224" s="8">
        <f t="shared" si="199"/>
        <v>34.912499999999994</v>
      </c>
    </row>
    <row r="1225" spans="1:22" ht="13.5" x14ac:dyDescent="0.25">
      <c r="A1225" s="3">
        <f>RSI!A1225</f>
        <v>43794</v>
      </c>
      <c r="B1225" s="2">
        <f>RSI!B1225</f>
        <v>6.6238000000000001</v>
      </c>
      <c r="C1225" s="2">
        <f>RSI!I1225</f>
        <v>42.910266647023619</v>
      </c>
      <c r="D1225" s="2">
        <f>MACD!E1225</f>
        <v>6.6566395667618572E-2</v>
      </c>
      <c r="E1225" s="2">
        <f>MACD!F1225</f>
        <v>8.6757020976113083E-2</v>
      </c>
      <c r="F1225" s="2">
        <f>'Moving Avg'!D1225</f>
        <v>6.6609999999999996</v>
      </c>
      <c r="G1225" s="2">
        <f>'Moving Avg'!F1225</f>
        <v>6.7719199999999997</v>
      </c>
      <c r="H1225" s="2">
        <f>'Moving Avg'!G1225</f>
        <v>6.6529880000000006</v>
      </c>
      <c r="I1225" s="2">
        <f>'Moving Avg'!H1225</f>
        <v>7.0902129999999977</v>
      </c>
      <c r="J1225" s="6" t="str">
        <f>OBV!F1225</f>
        <v>BULLISH</v>
      </c>
      <c r="K1225" s="6" t="str">
        <f>OBV!G1225</f>
        <v>NEUTRAL</v>
      </c>
      <c r="L1225" s="6" t="str">
        <f>OBV!H1225</f>
        <v>BULLISH DIVERGENCE</v>
      </c>
      <c r="M1225" s="8">
        <f t="shared" si="190"/>
        <v>25</v>
      </c>
      <c r="N1225" s="8">
        <f t="shared" si="191"/>
        <v>100</v>
      </c>
      <c r="O1225" s="8">
        <f t="shared" si="192"/>
        <v>0</v>
      </c>
      <c r="P1225" s="8">
        <f t="shared" si="193"/>
        <v>66.5</v>
      </c>
      <c r="Q1225" s="9">
        <f t="shared" si="194"/>
        <v>53.725000000000001</v>
      </c>
      <c r="R1225" s="9">
        <f t="shared" si="195"/>
        <v>41.625</v>
      </c>
      <c r="S1225" s="9">
        <f t="shared" si="196"/>
        <v>48.674999999999997</v>
      </c>
      <c r="T1225" s="9">
        <f t="shared" si="197"/>
        <v>47.875</v>
      </c>
      <c r="U1225" s="8">
        <f t="shared" si="198"/>
        <v>48.008333333333326</v>
      </c>
      <c r="V1225" s="8">
        <f t="shared" si="199"/>
        <v>47.974999999999994</v>
      </c>
    </row>
    <row r="1226" spans="1:22" ht="13.5" x14ac:dyDescent="0.25">
      <c r="A1226" s="3">
        <f>RSI!A1226</f>
        <v>43795</v>
      </c>
      <c r="B1226" s="2">
        <f>RSI!B1226</f>
        <v>6.4749999999999996</v>
      </c>
      <c r="C1226" s="2">
        <f>RSI!I1226</f>
        <v>36.69522011846437</v>
      </c>
      <c r="D1226" s="2">
        <f>MACD!E1226</f>
        <v>8.4884855397469039E-2</v>
      </c>
      <c r="E1226" s="2">
        <f>MACD!F1226</f>
        <v>8.6382587860384275E-2</v>
      </c>
      <c r="F1226" s="2">
        <f>'Moving Avg'!D1226</f>
        <v>6.6163600000000002</v>
      </c>
      <c r="G1226" s="2">
        <f>'Moving Avg'!F1226</f>
        <v>6.7495949999999993</v>
      </c>
      <c r="H1226" s="2">
        <f>'Moving Avg'!G1226</f>
        <v>6.6525420000000004</v>
      </c>
      <c r="I1226" s="2">
        <f>'Moving Avg'!H1226</f>
        <v>7.0871569999999986</v>
      </c>
      <c r="J1226" s="6" t="str">
        <f>OBV!F1226</f>
        <v>BULLISH</v>
      </c>
      <c r="K1226" s="6" t="str">
        <f>OBV!G1226</f>
        <v>NEUTRAL</v>
      </c>
      <c r="L1226" s="6" t="str">
        <f>OBV!H1226</f>
        <v>BULLISH DIVERGENCE</v>
      </c>
      <c r="M1226" s="8">
        <f t="shared" si="190"/>
        <v>25</v>
      </c>
      <c r="N1226" s="8">
        <f t="shared" si="191"/>
        <v>45</v>
      </c>
      <c r="O1226" s="8">
        <f t="shared" si="192"/>
        <v>0</v>
      </c>
      <c r="P1226" s="8">
        <f t="shared" si="193"/>
        <v>66.5</v>
      </c>
      <c r="Q1226" s="9">
        <f t="shared" si="194"/>
        <v>34.475000000000001</v>
      </c>
      <c r="R1226" s="9">
        <f t="shared" si="195"/>
        <v>30.625</v>
      </c>
      <c r="S1226" s="9">
        <f t="shared" si="196"/>
        <v>40.424999999999997</v>
      </c>
      <c r="T1226" s="9">
        <f t="shared" si="197"/>
        <v>34.125</v>
      </c>
      <c r="U1226" s="8">
        <f t="shared" si="198"/>
        <v>35.174999999999997</v>
      </c>
      <c r="V1226" s="8">
        <f t="shared" si="199"/>
        <v>34.912499999999994</v>
      </c>
    </row>
    <row r="1227" spans="1:22" ht="13.5" x14ac:dyDescent="0.25">
      <c r="A1227" s="3">
        <f>RSI!A1227</f>
        <v>43796</v>
      </c>
      <c r="B1227" s="2">
        <f>RSI!B1227</f>
        <v>6.6238000000000001</v>
      </c>
      <c r="C1227" s="2">
        <f>RSI!I1227</f>
        <v>45.237114170180732</v>
      </c>
      <c r="D1227" s="2">
        <f>MACD!E1227</f>
        <v>9.7855331192679529E-2</v>
      </c>
      <c r="E1227" s="2">
        <f>MACD!F1227</f>
        <v>8.8677136526843336E-2</v>
      </c>
      <c r="F1227" s="2">
        <f>'Moving Avg'!D1227</f>
        <v>6.6014800000000005</v>
      </c>
      <c r="G1227" s="2">
        <f>'Moving Avg'!F1227</f>
        <v>6.7402899999999999</v>
      </c>
      <c r="H1227" s="2">
        <f>'Moving Avg'!G1227</f>
        <v>6.6547740000000006</v>
      </c>
      <c r="I1227" s="2">
        <f>'Moving Avg'!H1227</f>
        <v>7.0845269999999978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  <c r="M1227" s="8">
        <f t="shared" si="190"/>
        <v>25</v>
      </c>
      <c r="N1227" s="8">
        <f t="shared" si="191"/>
        <v>0</v>
      </c>
      <c r="O1227" s="8">
        <f t="shared" si="192"/>
        <v>0</v>
      </c>
      <c r="P1227" s="8">
        <f t="shared" si="193"/>
        <v>66.5</v>
      </c>
      <c r="Q1227" s="9">
        <f t="shared" si="194"/>
        <v>18.725000000000001</v>
      </c>
      <c r="R1227" s="9">
        <f t="shared" si="195"/>
        <v>21.625</v>
      </c>
      <c r="S1227" s="9">
        <f t="shared" si="196"/>
        <v>33.674999999999997</v>
      </c>
      <c r="T1227" s="9">
        <f t="shared" si="197"/>
        <v>22.875</v>
      </c>
      <c r="U1227" s="8">
        <f t="shared" si="198"/>
        <v>24.675000000000001</v>
      </c>
      <c r="V1227" s="8">
        <f t="shared" si="199"/>
        <v>24.225000000000001</v>
      </c>
    </row>
    <row r="1228" spans="1:22" ht="13.5" x14ac:dyDescent="0.25">
      <c r="A1228" s="3">
        <f>RSI!A1228</f>
        <v>43797</v>
      </c>
      <c r="B1228" s="2">
        <f>RSI!B1228</f>
        <v>6.8395999999999999</v>
      </c>
      <c r="C1228" s="2">
        <f>RSI!I1228</f>
        <v>54.769149148702262</v>
      </c>
      <c r="D1228" s="2">
        <f>MACD!E1228</f>
        <v>8.7738691645420808E-2</v>
      </c>
      <c r="E1228" s="2">
        <f>MACD!F1228</f>
        <v>8.8489447550558847E-2</v>
      </c>
      <c r="F1228" s="2">
        <f>'Moving Avg'!D1228</f>
        <v>6.6476200000000008</v>
      </c>
      <c r="G1228" s="2">
        <f>'Moving Avg'!F1228</f>
        <v>6.7380550000000001</v>
      </c>
      <c r="H1228" s="2">
        <f>'Moving Avg'!G1228</f>
        <v>6.6635560000000007</v>
      </c>
      <c r="I1228" s="2">
        <f>'Moving Avg'!H1228</f>
        <v>7.0824994999999999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  <c r="M1228" s="8">
        <f t="shared" si="190"/>
        <v>25</v>
      </c>
      <c r="N1228" s="8">
        <f t="shared" si="191"/>
        <v>45</v>
      </c>
      <c r="O1228" s="8">
        <f t="shared" si="192"/>
        <v>0</v>
      </c>
      <c r="P1228" s="8">
        <f t="shared" si="193"/>
        <v>83.5</v>
      </c>
      <c r="Q1228" s="9">
        <f t="shared" si="194"/>
        <v>37.024999999999999</v>
      </c>
      <c r="R1228" s="9">
        <f t="shared" si="195"/>
        <v>34.875</v>
      </c>
      <c r="S1228" s="9">
        <f t="shared" si="196"/>
        <v>48.075000000000003</v>
      </c>
      <c r="T1228" s="9">
        <f t="shared" si="197"/>
        <v>38.375</v>
      </c>
      <c r="U1228" s="8">
        <f t="shared" si="198"/>
        <v>39.991666666666667</v>
      </c>
      <c r="V1228" s="8">
        <f t="shared" si="199"/>
        <v>39.587500000000006</v>
      </c>
    </row>
    <row r="1229" spans="1:22" ht="13.5" x14ac:dyDescent="0.25">
      <c r="A1229" s="3">
        <f>RSI!A1229</f>
        <v>43798</v>
      </c>
      <c r="B1229" s="2">
        <f>RSI!B1229</f>
        <v>6.8471000000000002</v>
      </c>
      <c r="C1229" s="2">
        <f>RSI!I1229</f>
        <v>55.061906929991224</v>
      </c>
      <c r="D1229" s="2">
        <f>MACD!E1229</f>
        <v>7.2195584403033308E-2</v>
      </c>
      <c r="E1229" s="2">
        <f>MACD!F1229</f>
        <v>8.523067492105374E-2</v>
      </c>
      <c r="F1229" s="2">
        <f>'Moving Avg'!D1229</f>
        <v>6.6818600000000004</v>
      </c>
      <c r="G1229" s="2">
        <f>'Moving Avg'!F1229</f>
        <v>6.7361950000000004</v>
      </c>
      <c r="H1229" s="2">
        <f>'Moving Avg'!G1229</f>
        <v>6.6724880000000022</v>
      </c>
      <c r="I1229" s="2">
        <f>'Moving Avg'!H1229</f>
        <v>7.0801919999999985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  <c r="M1229" s="8">
        <f t="shared" si="190"/>
        <v>25</v>
      </c>
      <c r="N1229" s="8">
        <f t="shared" si="191"/>
        <v>45</v>
      </c>
      <c r="O1229" s="8">
        <f t="shared" si="192"/>
        <v>0</v>
      </c>
      <c r="P1229" s="8">
        <f t="shared" si="193"/>
        <v>83.5</v>
      </c>
      <c r="Q1229" s="9">
        <f t="shared" si="194"/>
        <v>37.024999999999999</v>
      </c>
      <c r="R1229" s="9">
        <f t="shared" si="195"/>
        <v>34.875</v>
      </c>
      <c r="S1229" s="9">
        <f t="shared" si="196"/>
        <v>48.075000000000003</v>
      </c>
      <c r="T1229" s="9">
        <f t="shared" si="197"/>
        <v>38.375</v>
      </c>
      <c r="U1229" s="8">
        <f t="shared" si="198"/>
        <v>39.991666666666667</v>
      </c>
      <c r="V1229" s="8">
        <f t="shared" si="199"/>
        <v>39.587500000000006</v>
      </c>
    </row>
    <row r="1230" spans="1:22" ht="13.5" x14ac:dyDescent="0.25">
      <c r="A1230" s="3">
        <f>RSI!A1230</f>
        <v>43801</v>
      </c>
      <c r="B1230" s="2">
        <f>RSI!B1230</f>
        <v>6.7727000000000004</v>
      </c>
      <c r="C1230" s="2">
        <f>RSI!I1230</f>
        <v>51.50080762349107</v>
      </c>
      <c r="D1230" s="2">
        <f>MACD!E1230</f>
        <v>5.8135365516228887E-2</v>
      </c>
      <c r="E1230" s="2">
        <f>MACD!F1230</f>
        <v>7.9811613040088769E-2</v>
      </c>
      <c r="F1230" s="2">
        <f>'Moving Avg'!D1230</f>
        <v>6.7116400000000001</v>
      </c>
      <c r="G1230" s="2">
        <f>'Moving Avg'!F1230</f>
        <v>6.7343349999999997</v>
      </c>
      <c r="H1230" s="2">
        <f>'Moving Avg'!G1230</f>
        <v>6.680378000000001</v>
      </c>
      <c r="I1230" s="2">
        <f>'Moving Avg'!H1230</f>
        <v>7.0775439999999978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  <c r="M1230" s="8">
        <f t="shared" si="190"/>
        <v>25</v>
      </c>
      <c r="N1230" s="8">
        <f t="shared" si="191"/>
        <v>100</v>
      </c>
      <c r="O1230" s="8">
        <f t="shared" si="192"/>
        <v>0</v>
      </c>
      <c r="P1230" s="8">
        <f t="shared" si="193"/>
        <v>83.5</v>
      </c>
      <c r="Q1230" s="9">
        <f t="shared" si="194"/>
        <v>56.274999999999999</v>
      </c>
      <c r="R1230" s="9">
        <f t="shared" si="195"/>
        <v>45.875</v>
      </c>
      <c r="S1230" s="9">
        <f t="shared" si="196"/>
        <v>56.325000000000003</v>
      </c>
      <c r="T1230" s="9">
        <f t="shared" si="197"/>
        <v>52.125</v>
      </c>
      <c r="U1230" s="8">
        <f t="shared" si="198"/>
        <v>52.82500000000001</v>
      </c>
      <c r="V1230" s="8">
        <f t="shared" si="199"/>
        <v>52.650000000000006</v>
      </c>
    </row>
    <row r="1231" spans="1:22" ht="13.5" x14ac:dyDescent="0.25">
      <c r="A1231" s="3">
        <f>RSI!A1231</f>
        <v>43802</v>
      </c>
      <c r="B1231" s="2">
        <f>RSI!B1231</f>
        <v>6.5792000000000002</v>
      </c>
      <c r="C1231" s="2">
        <f>RSI!I1231</f>
        <v>43.6024553463307</v>
      </c>
      <c r="D1231" s="2">
        <f>MACD!E1231</f>
        <v>5.4627953391054973E-2</v>
      </c>
      <c r="E1231" s="2">
        <f>MACD!F1231</f>
        <v>7.4774881110282021E-2</v>
      </c>
      <c r="F1231" s="2">
        <f>'Moving Avg'!D1231</f>
        <v>6.7324800000000007</v>
      </c>
      <c r="G1231" s="2">
        <f>'Moving Avg'!F1231</f>
        <v>6.7201950000000013</v>
      </c>
      <c r="H1231" s="2">
        <f>'Moving Avg'!G1231</f>
        <v>6.6843980000000007</v>
      </c>
      <c r="I1231" s="2">
        <f>'Moving Avg'!H1231</f>
        <v>7.0745324999999983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100</v>
      </c>
      <c r="O1231" s="8">
        <f t="shared" si="192"/>
        <v>0</v>
      </c>
      <c r="P1231" s="8">
        <f t="shared" si="193"/>
        <v>83.5</v>
      </c>
      <c r="Q1231" s="9">
        <f t="shared" si="194"/>
        <v>56.274999999999999</v>
      </c>
      <c r="R1231" s="9">
        <f t="shared" si="195"/>
        <v>45.875</v>
      </c>
      <c r="S1231" s="9">
        <f t="shared" si="196"/>
        <v>56.325000000000003</v>
      </c>
      <c r="T1231" s="9">
        <f t="shared" si="197"/>
        <v>52.125</v>
      </c>
      <c r="U1231" s="8">
        <f t="shared" si="198"/>
        <v>52.82500000000001</v>
      </c>
      <c r="V1231" s="8">
        <f t="shared" si="199"/>
        <v>52.650000000000006</v>
      </c>
    </row>
    <row r="1232" spans="1:22" ht="13.5" x14ac:dyDescent="0.25">
      <c r="A1232" s="3">
        <f>RSI!A1232</f>
        <v>43803</v>
      </c>
      <c r="B1232" s="2">
        <f>RSI!B1232</f>
        <v>6.6163999999999996</v>
      </c>
      <c r="C1232" s="2">
        <f>RSI!I1232</f>
        <v>45.338072973746726</v>
      </c>
      <c r="D1232" s="2">
        <f>MACD!E1232</f>
        <v>4.9858009949495852E-2</v>
      </c>
      <c r="E1232" s="2">
        <f>MACD!F1232</f>
        <v>6.9791506878124784E-2</v>
      </c>
      <c r="F1232" s="2">
        <f>'Moving Avg'!D1232</f>
        <v>6.7309999999999999</v>
      </c>
      <c r="G1232" s="2">
        <f>'Moving Avg'!F1232</f>
        <v>6.7097750000000005</v>
      </c>
      <c r="H1232" s="2">
        <f>'Moving Avg'!G1232</f>
        <v>6.6910960000000008</v>
      </c>
      <c r="I1232" s="2">
        <f>'Moving Avg'!H1232</f>
        <v>7.0718655000000004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  <c r="M1232" s="8">
        <f t="shared" si="190"/>
        <v>25</v>
      </c>
      <c r="N1232" s="8">
        <f t="shared" si="191"/>
        <v>45</v>
      </c>
      <c r="O1232" s="8">
        <f t="shared" si="192"/>
        <v>0</v>
      </c>
      <c r="P1232" s="8">
        <f t="shared" si="193"/>
        <v>66.5</v>
      </c>
      <c r="Q1232" s="9">
        <f t="shared" si="194"/>
        <v>34.475000000000001</v>
      </c>
      <c r="R1232" s="9">
        <f t="shared" si="195"/>
        <v>30.625</v>
      </c>
      <c r="S1232" s="9">
        <f t="shared" si="196"/>
        <v>40.424999999999997</v>
      </c>
      <c r="T1232" s="9">
        <f t="shared" si="197"/>
        <v>34.125</v>
      </c>
      <c r="U1232" s="8">
        <f t="shared" si="198"/>
        <v>35.174999999999997</v>
      </c>
      <c r="V1232" s="8">
        <f t="shared" si="199"/>
        <v>34.912499999999994</v>
      </c>
    </row>
    <row r="1233" spans="1:22" ht="13.5" x14ac:dyDescent="0.25">
      <c r="A1233" s="3">
        <f>RSI!A1233</f>
        <v>43804</v>
      </c>
      <c r="B1233" s="2">
        <f>RSI!B1233</f>
        <v>6.6908000000000003</v>
      </c>
      <c r="C1233" s="2">
        <f>RSI!I1233</f>
        <v>48.73605119431479</v>
      </c>
      <c r="D1233" s="2">
        <f>MACD!E1233</f>
        <v>2.7235313407539152E-2</v>
      </c>
      <c r="E1233" s="2">
        <f>MACD!F1233</f>
        <v>6.1280268184007662E-2</v>
      </c>
      <c r="F1233" s="2">
        <f>'Moving Avg'!D1233</f>
        <v>6.7012400000000003</v>
      </c>
      <c r="G1233" s="2">
        <f>'Moving Avg'!F1233</f>
        <v>6.705680000000001</v>
      </c>
      <c r="H1233" s="2">
        <f>'Moving Avg'!G1233</f>
        <v>6.6994320000000016</v>
      </c>
      <c r="I1233" s="2">
        <f>'Moving Avg'!H1233</f>
        <v>7.0694119999999998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  <c r="M1233" s="8">
        <f t="shared" si="190"/>
        <v>25</v>
      </c>
      <c r="N1233" s="8">
        <f t="shared" si="191"/>
        <v>100</v>
      </c>
      <c r="O1233" s="8">
        <f t="shared" si="192"/>
        <v>0</v>
      </c>
      <c r="P1233" s="8">
        <f t="shared" si="193"/>
        <v>66.5</v>
      </c>
      <c r="Q1233" s="9">
        <f t="shared" si="194"/>
        <v>53.725000000000001</v>
      </c>
      <c r="R1233" s="9">
        <f t="shared" si="195"/>
        <v>41.625</v>
      </c>
      <c r="S1233" s="9">
        <f t="shared" si="196"/>
        <v>48.674999999999997</v>
      </c>
      <c r="T1233" s="9">
        <f t="shared" si="197"/>
        <v>47.875</v>
      </c>
      <c r="U1233" s="8">
        <f t="shared" si="198"/>
        <v>48.008333333333326</v>
      </c>
      <c r="V1233" s="8">
        <f t="shared" si="199"/>
        <v>47.974999999999994</v>
      </c>
    </row>
    <row r="1234" spans="1:22" ht="13.5" x14ac:dyDescent="0.25">
      <c r="A1234" s="3">
        <f>RSI!A1234</f>
        <v>43805</v>
      </c>
      <c r="B1234" s="2">
        <f>RSI!B1234</f>
        <v>6.6609999999999996</v>
      </c>
      <c r="C1234" s="2">
        <f>RSI!I1234</f>
        <v>47.463362554786372</v>
      </c>
      <c r="D1234" s="2">
        <f>MACD!E1234</f>
        <v>2.0782370949794071E-2</v>
      </c>
      <c r="E1234" s="2">
        <f>MACD!F1234</f>
        <v>5.3180688737164944E-2</v>
      </c>
      <c r="F1234" s="2">
        <f>'Moving Avg'!D1234</f>
        <v>6.6640199999999989</v>
      </c>
      <c r="G1234" s="2">
        <f>'Moving Avg'!F1234</f>
        <v>6.7038200000000003</v>
      </c>
      <c r="H1234" s="2">
        <f>'Moving Avg'!G1234</f>
        <v>6.709106000000002</v>
      </c>
      <c r="I1234" s="2">
        <f>'Moving Avg'!H1234</f>
        <v>7.0668095000000006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  <c r="M1234" s="8">
        <f t="shared" si="190"/>
        <v>25</v>
      </c>
      <c r="N1234" s="8">
        <f t="shared" si="191"/>
        <v>100</v>
      </c>
      <c r="O1234" s="8">
        <f t="shared" si="192"/>
        <v>0</v>
      </c>
      <c r="P1234" s="8">
        <f t="shared" si="193"/>
        <v>16.5</v>
      </c>
      <c r="Q1234" s="9">
        <f t="shared" si="194"/>
        <v>46.225000000000001</v>
      </c>
      <c r="R1234" s="9">
        <f t="shared" si="195"/>
        <v>29.125</v>
      </c>
      <c r="S1234" s="9">
        <f t="shared" si="196"/>
        <v>26.175000000000001</v>
      </c>
      <c r="T1234" s="9">
        <f t="shared" si="197"/>
        <v>35.375</v>
      </c>
      <c r="U1234" s="8">
        <f t="shared" si="198"/>
        <v>33.841666666666661</v>
      </c>
      <c r="V1234" s="8">
        <f t="shared" si="199"/>
        <v>34.224999999999994</v>
      </c>
    </row>
    <row r="1235" spans="1:22" ht="13.5" x14ac:dyDescent="0.25">
      <c r="A1235" s="3">
        <f>RSI!A1235</f>
        <v>43808</v>
      </c>
      <c r="B1235" s="2">
        <f>RSI!B1235</f>
        <v>6.7652000000000001</v>
      </c>
      <c r="C1235" s="2">
        <f>RSI!I1235</f>
        <v>52.167017243456847</v>
      </c>
      <c r="D1235" s="2">
        <f>MACD!E1235</f>
        <v>-7.4291898293665781E-5</v>
      </c>
      <c r="E1235" s="2">
        <f>MACD!F1235</f>
        <v>4.2529692610073222E-2</v>
      </c>
      <c r="F1235" s="2">
        <f>'Moving Avg'!D1235</f>
        <v>6.6625199999999989</v>
      </c>
      <c r="G1235" s="2">
        <f>'Moving Avg'!F1235</f>
        <v>6.7071699999999996</v>
      </c>
      <c r="H1235" s="2">
        <f>'Moving Avg'!G1235</f>
        <v>6.7257760000000015</v>
      </c>
      <c r="I1235" s="2">
        <f>'Moving Avg'!H1235</f>
        <v>7.064759500000001</v>
      </c>
      <c r="J1235" s="6" t="str">
        <f>OBV!F1235</f>
        <v>BULLISH</v>
      </c>
      <c r="K1235" s="6" t="str">
        <f>OBV!G1235</f>
        <v>NEUTRAL</v>
      </c>
      <c r="L1235" s="6" t="str">
        <f>OBV!H1235</f>
        <v>BULLISH DIVERGENCE</v>
      </c>
      <c r="M1235" s="8">
        <f t="shared" si="190"/>
        <v>25</v>
      </c>
      <c r="N1235" s="8">
        <f t="shared" si="191"/>
        <v>100</v>
      </c>
      <c r="O1235" s="8">
        <f t="shared" si="192"/>
        <v>0</v>
      </c>
      <c r="P1235" s="8">
        <f t="shared" si="193"/>
        <v>66.5</v>
      </c>
      <c r="Q1235" s="9">
        <f t="shared" si="194"/>
        <v>53.725000000000001</v>
      </c>
      <c r="R1235" s="9">
        <f t="shared" si="195"/>
        <v>41.625</v>
      </c>
      <c r="S1235" s="9">
        <f t="shared" si="196"/>
        <v>48.674999999999997</v>
      </c>
      <c r="T1235" s="9">
        <f t="shared" si="197"/>
        <v>47.875</v>
      </c>
      <c r="U1235" s="8">
        <f t="shared" si="198"/>
        <v>48.008333333333326</v>
      </c>
      <c r="V1235" s="8">
        <f t="shared" si="199"/>
        <v>47.974999999999994</v>
      </c>
    </row>
    <row r="1236" spans="1:22" ht="13.5" x14ac:dyDescent="0.25">
      <c r="A1236" s="3">
        <f>RSI!A1236</f>
        <v>43809</v>
      </c>
      <c r="B1236" s="2">
        <f>RSI!B1236</f>
        <v>6.6163999999999996</v>
      </c>
      <c r="C1236" s="2">
        <f>RSI!I1236</f>
        <v>45.85357444304924</v>
      </c>
      <c r="D1236" s="2">
        <f>MACD!E1236</f>
        <v>-2.989561701405119E-2</v>
      </c>
      <c r="E1236" s="2">
        <f>MACD!F1236</f>
        <v>2.8044630685248338E-2</v>
      </c>
      <c r="F1236" s="2">
        <f>'Moving Avg'!D1236</f>
        <v>6.6699600000000006</v>
      </c>
      <c r="G1236" s="2">
        <f>'Moving Avg'!F1236</f>
        <v>6.69787</v>
      </c>
      <c r="H1236" s="2">
        <f>'Moving Avg'!G1236</f>
        <v>6.7422980000000017</v>
      </c>
      <c r="I1236" s="2">
        <f>'Moving Avg'!H1236</f>
        <v>7.062092500000003</v>
      </c>
      <c r="J1236" s="6" t="str">
        <f>OBV!F1236</f>
        <v>BEARISH</v>
      </c>
      <c r="K1236" s="6" t="str">
        <f>OBV!G1236</f>
        <v>NEUTRAL</v>
      </c>
      <c r="L1236" s="6" t="str">
        <f>OBV!H1236</f>
        <v>BEARISH DIVERGENCE</v>
      </c>
      <c r="M1236" s="8">
        <f t="shared" si="190"/>
        <v>25</v>
      </c>
      <c r="N1236" s="8">
        <f t="shared" si="191"/>
        <v>100</v>
      </c>
      <c r="O1236" s="8">
        <f t="shared" si="192"/>
        <v>0</v>
      </c>
      <c r="P1236" s="8">
        <f t="shared" si="193"/>
        <v>16.5</v>
      </c>
      <c r="Q1236" s="9">
        <f t="shared" si="194"/>
        <v>46.225000000000001</v>
      </c>
      <c r="R1236" s="9">
        <f t="shared" si="195"/>
        <v>29.125</v>
      </c>
      <c r="S1236" s="9">
        <f t="shared" si="196"/>
        <v>26.175000000000001</v>
      </c>
      <c r="T1236" s="9">
        <f t="shared" si="197"/>
        <v>35.375</v>
      </c>
      <c r="U1236" s="8">
        <f t="shared" si="198"/>
        <v>33.841666666666661</v>
      </c>
      <c r="V1236" s="8">
        <f t="shared" si="199"/>
        <v>34.224999999999994</v>
      </c>
    </row>
    <row r="1237" spans="1:22" ht="13.5" x14ac:dyDescent="0.25">
      <c r="A1237" s="3">
        <f>RSI!A1237</f>
        <v>43810</v>
      </c>
      <c r="B1237" s="2">
        <f>RSI!B1237</f>
        <v>6.6609999999999996</v>
      </c>
      <c r="C1237" s="2">
        <f>RSI!I1237</f>
        <v>47.889275339243206</v>
      </c>
      <c r="D1237" s="2">
        <f>MACD!E1237</f>
        <v>-3.4942004304014951E-2</v>
      </c>
      <c r="E1237" s="2">
        <f>MACD!F1237</f>
        <v>1.5447303687395681E-2</v>
      </c>
      <c r="F1237" s="2">
        <f>'Moving Avg'!D1237</f>
        <v>6.6788799999999995</v>
      </c>
      <c r="G1237" s="2">
        <f>'Moving Avg'!F1237</f>
        <v>6.6885649999999996</v>
      </c>
      <c r="H1237" s="2">
        <f>'Moving Avg'!G1237</f>
        <v>6.7619460000000018</v>
      </c>
      <c r="I1237" s="2">
        <f>'Moving Avg'!H1237</f>
        <v>7.0596805000000042</v>
      </c>
      <c r="J1237" s="6" t="str">
        <f>OBV!F1237</f>
        <v>BEARISH</v>
      </c>
      <c r="K1237" s="6" t="str">
        <f>OBV!G1237</f>
        <v>NEUTRAL</v>
      </c>
      <c r="L1237" s="6" t="str">
        <f>OBV!H1237</f>
        <v>BEARISH DIVERGENCE</v>
      </c>
      <c r="M1237" s="8">
        <f t="shared" si="190"/>
        <v>25</v>
      </c>
      <c r="N1237" s="8">
        <f t="shared" si="191"/>
        <v>100</v>
      </c>
      <c r="O1237" s="8">
        <f t="shared" si="192"/>
        <v>0</v>
      </c>
      <c r="P1237" s="8">
        <f t="shared" si="193"/>
        <v>16.5</v>
      </c>
      <c r="Q1237" s="9">
        <f t="shared" si="194"/>
        <v>46.225000000000001</v>
      </c>
      <c r="R1237" s="9">
        <f t="shared" si="195"/>
        <v>29.125</v>
      </c>
      <c r="S1237" s="9">
        <f t="shared" si="196"/>
        <v>26.175000000000001</v>
      </c>
      <c r="T1237" s="9">
        <f t="shared" si="197"/>
        <v>35.375</v>
      </c>
      <c r="U1237" s="8">
        <f t="shared" si="198"/>
        <v>33.841666666666661</v>
      </c>
      <c r="V1237" s="8">
        <f t="shared" si="199"/>
        <v>34.224999999999994</v>
      </c>
    </row>
    <row r="1238" spans="1:22" ht="13.5" x14ac:dyDescent="0.25">
      <c r="A1238" s="3">
        <f>RSI!A1238</f>
        <v>43811</v>
      </c>
      <c r="B1238" s="2">
        <f>RSI!B1238</f>
        <v>6.6609999999999996</v>
      </c>
      <c r="C1238" s="2">
        <f>RSI!I1238</f>
        <v>47.889275339243206</v>
      </c>
      <c r="D1238" s="2">
        <f>MACD!E1238</f>
        <v>-5.7214586844258619E-3</v>
      </c>
      <c r="E1238" s="2">
        <f>MACD!F1238</f>
        <v>1.1213551213031372E-2</v>
      </c>
      <c r="F1238" s="2">
        <f>'Moving Avg'!D1238</f>
        <v>6.6729200000000004</v>
      </c>
      <c r="G1238" s="2">
        <f>'Moving Avg'!F1238</f>
        <v>6.6811199999999999</v>
      </c>
      <c r="H1238" s="2">
        <f>'Moving Avg'!G1238</f>
        <v>6.78085</v>
      </c>
      <c r="I1238" s="2">
        <f>'Moving Avg'!H1238</f>
        <v>7.0573320000000024</v>
      </c>
      <c r="J1238" s="6" t="str">
        <f>OBV!F1238</f>
        <v>BEARISH</v>
      </c>
      <c r="K1238" s="6" t="str">
        <f>OBV!G1238</f>
        <v>NEUTRAL</v>
      </c>
      <c r="L1238" s="6" t="str">
        <f>OBV!H1238</f>
        <v>CONFIRMED BEARISH</v>
      </c>
      <c r="M1238" s="8">
        <f t="shared" si="190"/>
        <v>25</v>
      </c>
      <c r="N1238" s="8">
        <f t="shared" si="191"/>
        <v>45</v>
      </c>
      <c r="O1238" s="8">
        <f t="shared" si="192"/>
        <v>0</v>
      </c>
      <c r="P1238" s="8">
        <f t="shared" si="193"/>
        <v>16.5</v>
      </c>
      <c r="Q1238" s="9">
        <f t="shared" si="194"/>
        <v>26.975000000000001</v>
      </c>
      <c r="R1238" s="9">
        <f t="shared" si="195"/>
        <v>18.125</v>
      </c>
      <c r="S1238" s="9">
        <f t="shared" si="196"/>
        <v>17.925000000000001</v>
      </c>
      <c r="T1238" s="9">
        <f t="shared" si="197"/>
        <v>21.625</v>
      </c>
      <c r="U1238" s="8">
        <f t="shared" si="198"/>
        <v>21.008333333333336</v>
      </c>
      <c r="V1238" s="8">
        <f t="shared" si="199"/>
        <v>21.162500000000001</v>
      </c>
    </row>
    <row r="1239" spans="1:22" ht="13.5" x14ac:dyDescent="0.25">
      <c r="A1239" s="3">
        <f>RSI!A1239</f>
        <v>43812</v>
      </c>
      <c r="B1239" s="2">
        <f>RSI!B1239</f>
        <v>6.6981999999999999</v>
      </c>
      <c r="C1239" s="2">
        <f>RSI!I1239</f>
        <v>49.717942491777023</v>
      </c>
      <c r="D1239" s="2">
        <f>MACD!E1239</f>
        <v>1.7670951230460474E-2</v>
      </c>
      <c r="E1239" s="2">
        <f>MACD!F1239</f>
        <v>1.2505031216517193E-2</v>
      </c>
      <c r="F1239" s="2">
        <f>'Moving Avg'!D1239</f>
        <v>6.6803600000000003</v>
      </c>
      <c r="G1239" s="2">
        <f>'Moving Avg'!F1239</f>
        <v>6.6773950000000015</v>
      </c>
      <c r="H1239" s="2">
        <f>'Moving Avg'!G1239</f>
        <v>6.7957339999999995</v>
      </c>
      <c r="I1239" s="2">
        <f>'Moving Avg'!H1239</f>
        <v>7.0551695000000016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25</v>
      </c>
      <c r="N1239" s="8">
        <f t="shared" si="191"/>
        <v>0</v>
      </c>
      <c r="O1239" s="8">
        <f t="shared" si="192"/>
        <v>0</v>
      </c>
      <c r="P1239" s="8">
        <f t="shared" si="193"/>
        <v>83.5</v>
      </c>
      <c r="Q1239" s="9">
        <f t="shared" si="194"/>
        <v>21.274999999999999</v>
      </c>
      <c r="R1239" s="9">
        <f t="shared" si="195"/>
        <v>25.875</v>
      </c>
      <c r="S1239" s="9">
        <f t="shared" si="196"/>
        <v>41.325000000000003</v>
      </c>
      <c r="T1239" s="9">
        <f t="shared" si="197"/>
        <v>27.125</v>
      </c>
      <c r="U1239" s="8">
        <f t="shared" si="198"/>
        <v>29.491666666666664</v>
      </c>
      <c r="V1239" s="8">
        <f t="shared" si="199"/>
        <v>28.9</v>
      </c>
    </row>
    <row r="1240" spans="1:22" ht="13.5" x14ac:dyDescent="0.25">
      <c r="A1240" s="3">
        <f>RSI!A1240</f>
        <v>43815</v>
      </c>
      <c r="B1240" s="2">
        <f>RSI!B1240</f>
        <v>6.7355</v>
      </c>
      <c r="C1240" s="2">
        <f>RSI!I1240</f>
        <v>51.553713959907036</v>
      </c>
      <c r="D1240" s="2">
        <f>MACD!E1240</f>
        <v>2.3284708842060908E-2</v>
      </c>
      <c r="E1240" s="2">
        <f>MACD!F1240</f>
        <v>1.4660966741625935E-2</v>
      </c>
      <c r="F1240" s="2">
        <f>'Moving Avg'!D1240</f>
        <v>6.6744200000000005</v>
      </c>
      <c r="G1240" s="2">
        <f>'Moving Avg'!F1240</f>
        <v>6.6773949999999997</v>
      </c>
      <c r="H1240" s="2">
        <f>'Moving Avg'!G1240</f>
        <v>6.8060059999999991</v>
      </c>
      <c r="I1240" s="2">
        <f>'Moving Avg'!H1240</f>
        <v>7.053448000000003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25</v>
      </c>
      <c r="N1240" s="8">
        <f t="shared" si="191"/>
        <v>0</v>
      </c>
      <c r="O1240" s="8">
        <f t="shared" si="192"/>
        <v>0</v>
      </c>
      <c r="P1240" s="8">
        <f t="shared" si="193"/>
        <v>16.5</v>
      </c>
      <c r="Q1240" s="9">
        <f t="shared" si="194"/>
        <v>11.225</v>
      </c>
      <c r="R1240" s="9">
        <f t="shared" si="195"/>
        <v>9.125</v>
      </c>
      <c r="S1240" s="9">
        <f t="shared" si="196"/>
        <v>11.175000000000001</v>
      </c>
      <c r="T1240" s="9">
        <f t="shared" si="197"/>
        <v>10.375</v>
      </c>
      <c r="U1240" s="8">
        <f t="shared" si="198"/>
        <v>10.508333333333335</v>
      </c>
      <c r="V1240" s="8">
        <f t="shared" si="199"/>
        <v>10.475000000000001</v>
      </c>
    </row>
    <row r="1241" spans="1:22" ht="13.5" x14ac:dyDescent="0.25">
      <c r="A1241" s="3">
        <f>RSI!A1241</f>
        <v>43816</v>
      </c>
      <c r="B1241" s="2">
        <f>RSI!B1241</f>
        <v>6.9215</v>
      </c>
      <c r="C1241" s="2">
        <f>RSI!I1241</f>
        <v>59.495186031694438</v>
      </c>
      <c r="D1241" s="2">
        <f>MACD!E1241</f>
        <v>-1.5705477745340701E-2</v>
      </c>
      <c r="E1241" s="2">
        <f>MACD!F1241</f>
        <v>8.5876778442326093E-3</v>
      </c>
      <c r="F1241" s="2">
        <f>'Moving Avg'!D1241</f>
        <v>6.7354399999999996</v>
      </c>
      <c r="G1241" s="2">
        <f>'Moving Avg'!F1241</f>
        <v>6.6885599999999998</v>
      </c>
      <c r="H1241" s="2">
        <f>'Moving Avg'!G1241</f>
        <v>6.8134479999999984</v>
      </c>
      <c r="I1241" s="2">
        <f>'Moving Avg'!H1241</f>
        <v>7.052783500000003</v>
      </c>
      <c r="J1241" s="6" t="str">
        <f>OBV!F1241</f>
        <v>BULLISH</v>
      </c>
      <c r="K1241" s="6" t="str">
        <f>OBV!G1241</f>
        <v>NEUTRAL</v>
      </c>
      <c r="L1241" s="6" t="str">
        <f>OBV!H1241</f>
        <v>CONFIRMED BULLISH</v>
      </c>
      <c r="M1241" s="8">
        <f t="shared" si="190"/>
        <v>25</v>
      </c>
      <c r="N1241" s="8">
        <f t="shared" si="191"/>
        <v>100</v>
      </c>
      <c r="O1241" s="8">
        <f t="shared" si="192"/>
        <v>0</v>
      </c>
      <c r="P1241" s="8">
        <f t="shared" si="193"/>
        <v>83.5</v>
      </c>
      <c r="Q1241" s="9">
        <f t="shared" si="194"/>
        <v>56.274999999999999</v>
      </c>
      <c r="R1241" s="9">
        <f t="shared" si="195"/>
        <v>45.875</v>
      </c>
      <c r="S1241" s="9">
        <f t="shared" si="196"/>
        <v>56.325000000000003</v>
      </c>
      <c r="T1241" s="9">
        <f t="shared" si="197"/>
        <v>52.125</v>
      </c>
      <c r="U1241" s="8">
        <f t="shared" si="198"/>
        <v>52.82500000000001</v>
      </c>
      <c r="V1241" s="8">
        <f t="shared" si="199"/>
        <v>52.650000000000006</v>
      </c>
    </row>
    <row r="1242" spans="1:22" ht="13.5" x14ac:dyDescent="0.25">
      <c r="A1242" s="3">
        <f>RSI!A1242</f>
        <v>43817</v>
      </c>
      <c r="B1242" s="2">
        <f>RSI!B1242</f>
        <v>6.8842999999999996</v>
      </c>
      <c r="C1242" s="2">
        <f>RSI!I1242</f>
        <v>57.466251326738579</v>
      </c>
      <c r="D1242" s="2">
        <f>MACD!E1242</f>
        <v>-4.1496587148628805E-2</v>
      </c>
      <c r="E1242" s="2">
        <f>MACD!F1242</f>
        <v>-1.4291751543396725E-3</v>
      </c>
      <c r="F1242" s="2">
        <f>'Moving Avg'!D1242</f>
        <v>6.7800999999999991</v>
      </c>
      <c r="G1242" s="2">
        <f>'Moving Avg'!F1242</f>
        <v>6.6978650000000002</v>
      </c>
      <c r="H1242" s="2">
        <f>'Moving Avg'!G1242</f>
        <v>6.8156799999999986</v>
      </c>
      <c r="I1242" s="2">
        <f>'Moving Avg'!H1242</f>
        <v>7.0522505000000013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  <c r="M1242" s="8">
        <f t="shared" si="190"/>
        <v>25</v>
      </c>
      <c r="N1242" s="8">
        <f t="shared" si="191"/>
        <v>100</v>
      </c>
      <c r="O1242" s="8">
        <f t="shared" si="192"/>
        <v>0</v>
      </c>
      <c r="P1242" s="8">
        <f t="shared" si="193"/>
        <v>83.5</v>
      </c>
      <c r="Q1242" s="9">
        <f t="shared" si="194"/>
        <v>56.274999999999999</v>
      </c>
      <c r="R1242" s="9">
        <f t="shared" si="195"/>
        <v>45.875</v>
      </c>
      <c r="S1242" s="9">
        <f t="shared" si="196"/>
        <v>56.325000000000003</v>
      </c>
      <c r="T1242" s="9">
        <f t="shared" si="197"/>
        <v>52.125</v>
      </c>
      <c r="U1242" s="8">
        <f t="shared" si="198"/>
        <v>52.82500000000001</v>
      </c>
      <c r="V1242" s="8">
        <f t="shared" si="199"/>
        <v>52.650000000000006</v>
      </c>
    </row>
    <row r="1243" spans="1:22" ht="13.5" x14ac:dyDescent="0.25">
      <c r="A1243" s="3">
        <f>RSI!A1243</f>
        <v>43818</v>
      </c>
      <c r="B1243" s="2">
        <f>RSI!B1243</f>
        <v>6.8471000000000002</v>
      </c>
      <c r="C1243" s="2">
        <f>RSI!I1243</f>
        <v>55.430522620899623</v>
      </c>
      <c r="D1243" s="2">
        <f>MACD!E1243</f>
        <v>-5.0081683266320454E-2</v>
      </c>
      <c r="E1243" s="2">
        <f>MACD!F1243</f>
        <v>-1.1159676776735829E-2</v>
      </c>
      <c r="F1243" s="2">
        <f>'Moving Avg'!D1243</f>
        <v>6.8173199999999996</v>
      </c>
      <c r="G1243" s="2">
        <f>'Moving Avg'!F1243</f>
        <v>6.7097750000000005</v>
      </c>
      <c r="H1243" s="2">
        <f>'Moving Avg'!G1243</f>
        <v>6.8171679999999979</v>
      </c>
      <c r="I1243" s="2">
        <f>'Moving Avg'!H1243</f>
        <v>7.0516905000000012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  <c r="M1243" s="8">
        <f t="shared" si="190"/>
        <v>25</v>
      </c>
      <c r="N1243" s="8">
        <f t="shared" si="191"/>
        <v>100</v>
      </c>
      <c r="O1243" s="8">
        <f t="shared" si="192"/>
        <v>0</v>
      </c>
      <c r="P1243" s="8">
        <f t="shared" si="193"/>
        <v>83.5</v>
      </c>
      <c r="Q1243" s="9">
        <f t="shared" si="194"/>
        <v>56.274999999999999</v>
      </c>
      <c r="R1243" s="9">
        <f t="shared" si="195"/>
        <v>45.875</v>
      </c>
      <c r="S1243" s="9">
        <f t="shared" si="196"/>
        <v>56.325000000000003</v>
      </c>
      <c r="T1243" s="9">
        <f t="shared" si="197"/>
        <v>52.125</v>
      </c>
      <c r="U1243" s="8">
        <f t="shared" si="198"/>
        <v>52.82500000000001</v>
      </c>
      <c r="V1243" s="8">
        <f t="shared" si="199"/>
        <v>52.650000000000006</v>
      </c>
    </row>
    <row r="1244" spans="1:22" ht="13.5" x14ac:dyDescent="0.25">
      <c r="A1244" s="3">
        <f>RSI!A1244</f>
        <v>43819</v>
      </c>
      <c r="B1244" s="2">
        <f>RSI!B1244</f>
        <v>6.6981999999999999</v>
      </c>
      <c r="C1244" s="2">
        <f>RSI!I1244</f>
        <v>48.087488159355182</v>
      </c>
      <c r="D1244" s="2">
        <f>MACD!E1244</f>
        <v>-5.1573349076291741E-2</v>
      </c>
      <c r="E1244" s="2">
        <f>MACD!F1244</f>
        <v>-1.9242411236647012E-2</v>
      </c>
      <c r="F1244" s="2">
        <f>'Moving Avg'!D1244</f>
        <v>6.8173200000000005</v>
      </c>
      <c r="G1244" s="2">
        <f>'Moving Avg'!F1244</f>
        <v>6.7108899999999991</v>
      </c>
      <c r="H1244" s="2">
        <f>'Moving Avg'!G1244</f>
        <v>6.8165719999999972</v>
      </c>
      <c r="I1244" s="2">
        <f>'Moving Avg'!H1244</f>
        <v>7.0505450000000032</v>
      </c>
      <c r="J1244" s="6" t="str">
        <f>OBV!F1244</f>
        <v>BULLISH</v>
      </c>
      <c r="K1244" s="6" t="str">
        <f>OBV!G1244</f>
        <v>NEUTRAL</v>
      </c>
      <c r="L1244" s="6" t="str">
        <f>OBV!H1244</f>
        <v>NEUTRAL</v>
      </c>
      <c r="M1244" s="8">
        <f t="shared" si="190"/>
        <v>25</v>
      </c>
      <c r="N1244" s="8">
        <f t="shared" si="191"/>
        <v>100</v>
      </c>
      <c r="O1244" s="8">
        <f t="shared" si="192"/>
        <v>0</v>
      </c>
      <c r="P1244" s="8">
        <f t="shared" si="193"/>
        <v>49.5</v>
      </c>
      <c r="Q1244" s="9">
        <f t="shared" si="194"/>
        <v>51.174999999999997</v>
      </c>
      <c r="R1244" s="9">
        <f t="shared" si="195"/>
        <v>37.375</v>
      </c>
      <c r="S1244" s="9">
        <f t="shared" si="196"/>
        <v>41.025000000000006</v>
      </c>
      <c r="T1244" s="9">
        <f t="shared" si="197"/>
        <v>43.625</v>
      </c>
      <c r="U1244" s="8">
        <f t="shared" si="198"/>
        <v>43.191666666666663</v>
      </c>
      <c r="V1244" s="8">
        <f t="shared" si="199"/>
        <v>43.3</v>
      </c>
    </row>
    <row r="1245" spans="1:22" ht="13.5" x14ac:dyDescent="0.25">
      <c r="A1245" s="3">
        <f>RSI!A1245</f>
        <v>43822</v>
      </c>
      <c r="B1245" s="2">
        <f>RSI!B1245</f>
        <v>6.6981999999999999</v>
      </c>
      <c r="C1245" s="2">
        <f>RSI!I1245</f>
        <v>48.087488159355182</v>
      </c>
      <c r="D1245" s="2">
        <f>MACD!E1245</f>
        <v>-3.6547465034800553E-2</v>
      </c>
      <c r="E1245" s="2">
        <f>MACD!F1245</f>
        <v>-2.2703421996277721E-2</v>
      </c>
      <c r="F1245" s="2">
        <f>'Moving Avg'!D1245</f>
        <v>6.8098600000000005</v>
      </c>
      <c r="G1245" s="2">
        <f>'Moving Avg'!F1245</f>
        <v>6.7146099999999986</v>
      </c>
      <c r="H1245" s="2">
        <f>'Moving Avg'!G1245</f>
        <v>6.8165719999999972</v>
      </c>
      <c r="I1245" s="2">
        <f>'Moving Avg'!H1245</f>
        <v>7.0497490000000029</v>
      </c>
      <c r="J1245" s="6" t="str">
        <f>OBV!F1245</f>
        <v>BULLISH</v>
      </c>
      <c r="K1245" s="6" t="str">
        <f>OBV!G1245</f>
        <v>NEUTRAL</v>
      </c>
      <c r="L1245" s="6" t="str">
        <f>OBV!H1245</f>
        <v>BULLISH DIVERGENCE</v>
      </c>
      <c r="M1245" s="8">
        <f t="shared" si="190"/>
        <v>25</v>
      </c>
      <c r="N1245" s="8">
        <f t="shared" si="191"/>
        <v>45</v>
      </c>
      <c r="O1245" s="8">
        <f t="shared" si="192"/>
        <v>0</v>
      </c>
      <c r="P1245" s="8">
        <f t="shared" si="193"/>
        <v>66.5</v>
      </c>
      <c r="Q1245" s="9">
        <f t="shared" si="194"/>
        <v>34.475000000000001</v>
      </c>
      <c r="R1245" s="9">
        <f t="shared" si="195"/>
        <v>30.625</v>
      </c>
      <c r="S1245" s="9">
        <f t="shared" si="196"/>
        <v>40.424999999999997</v>
      </c>
      <c r="T1245" s="9">
        <f t="shared" si="197"/>
        <v>34.125</v>
      </c>
      <c r="U1245" s="8">
        <f t="shared" si="198"/>
        <v>35.174999999999997</v>
      </c>
      <c r="V1245" s="8">
        <f t="shared" si="199"/>
        <v>34.912499999999994</v>
      </c>
    </row>
    <row r="1246" spans="1:22" ht="13.5" x14ac:dyDescent="0.25">
      <c r="A1246" s="3">
        <f>RSI!A1246</f>
        <v>43823</v>
      </c>
      <c r="B1246" s="2">
        <f>RSI!B1246</f>
        <v>6.7652000000000001</v>
      </c>
      <c r="C1246" s="2">
        <f>RSI!I1246</f>
        <v>51.444222542298547</v>
      </c>
      <c r="D1246" s="2">
        <f>MACD!E1246</f>
        <v>-5.145029132668455E-2</v>
      </c>
      <c r="E1246" s="2">
        <f>MACD!F1246</f>
        <v>-2.8452795862359086E-2</v>
      </c>
      <c r="F1246" s="2">
        <f>'Moving Avg'!D1246</f>
        <v>6.7786</v>
      </c>
      <c r="G1246" s="2">
        <f>'Moving Avg'!F1246</f>
        <v>6.72912</v>
      </c>
      <c r="H1246" s="2">
        <f>'Moving Avg'!G1246</f>
        <v>6.8098739999999971</v>
      </c>
      <c r="I1246" s="2">
        <f>'Moving Avg'!H1246</f>
        <v>7.0497330000000025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100</v>
      </c>
      <c r="O1246" s="8">
        <f t="shared" si="192"/>
        <v>0</v>
      </c>
      <c r="P1246" s="8">
        <f t="shared" si="193"/>
        <v>16.5</v>
      </c>
      <c r="Q1246" s="9">
        <f t="shared" si="194"/>
        <v>46.225000000000001</v>
      </c>
      <c r="R1246" s="9">
        <f t="shared" si="195"/>
        <v>29.125</v>
      </c>
      <c r="S1246" s="9">
        <f t="shared" si="196"/>
        <v>26.175000000000001</v>
      </c>
      <c r="T1246" s="9">
        <f t="shared" si="197"/>
        <v>35.375</v>
      </c>
      <c r="U1246" s="8">
        <f t="shared" si="198"/>
        <v>33.841666666666661</v>
      </c>
      <c r="V1246" s="8">
        <f t="shared" si="199"/>
        <v>34.224999999999994</v>
      </c>
    </row>
    <row r="1247" spans="1:22" ht="13.5" x14ac:dyDescent="0.25">
      <c r="A1247" s="3">
        <f>RSI!A1247</f>
        <v>43824</v>
      </c>
      <c r="B1247" s="2">
        <f>RSI!B1247</f>
        <v>6.7727000000000004</v>
      </c>
      <c r="C1247" s="2">
        <f>RSI!I1247</f>
        <v>51.819787264613687</v>
      </c>
      <c r="D1247" s="2">
        <f>MACD!E1247</f>
        <v>-5.7929710315177907E-2</v>
      </c>
      <c r="E1247" s="2">
        <f>MACD!F1247</f>
        <v>-3.4348178752922856E-2</v>
      </c>
      <c r="F1247" s="2">
        <f>'Moving Avg'!D1247</f>
        <v>6.7562800000000012</v>
      </c>
      <c r="G1247" s="2">
        <f>'Moving Avg'!F1247</f>
        <v>6.7365649999999988</v>
      </c>
      <c r="H1247" s="2">
        <f>'Moving Avg'!G1247</f>
        <v>6.8009439999999985</v>
      </c>
      <c r="I1247" s="2">
        <f>'Moving Avg'!H1247</f>
        <v>7.049786000000001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  <c r="M1247" s="8">
        <f t="shared" si="190"/>
        <v>25</v>
      </c>
      <c r="N1247" s="8">
        <f t="shared" si="191"/>
        <v>100</v>
      </c>
      <c r="O1247" s="8">
        <f t="shared" si="192"/>
        <v>0</v>
      </c>
      <c r="P1247" s="8">
        <f t="shared" si="193"/>
        <v>66.5</v>
      </c>
      <c r="Q1247" s="9">
        <f t="shared" si="194"/>
        <v>53.725000000000001</v>
      </c>
      <c r="R1247" s="9">
        <f t="shared" si="195"/>
        <v>41.625</v>
      </c>
      <c r="S1247" s="9">
        <f t="shared" si="196"/>
        <v>48.674999999999997</v>
      </c>
      <c r="T1247" s="9">
        <f t="shared" si="197"/>
        <v>47.875</v>
      </c>
      <c r="U1247" s="8">
        <f t="shared" si="198"/>
        <v>48.008333333333326</v>
      </c>
      <c r="V1247" s="8">
        <f t="shared" si="199"/>
        <v>47.974999999999994</v>
      </c>
    </row>
    <row r="1248" spans="1:22" ht="13.5" x14ac:dyDescent="0.25">
      <c r="A1248" s="3">
        <f>RSI!A1248</f>
        <v>43825</v>
      </c>
      <c r="B1248" s="2">
        <f>RSI!B1248</f>
        <v>6.8992000000000004</v>
      </c>
      <c r="C1248" s="2">
        <f>RSI!I1248</f>
        <v>57.754962241113589</v>
      </c>
      <c r="D1248" s="2">
        <f>MACD!E1248</f>
        <v>-7.2989315388040765E-2</v>
      </c>
      <c r="E1248" s="2">
        <f>MACD!F1248</f>
        <v>-4.2076406079946442E-2</v>
      </c>
      <c r="F1248" s="2">
        <f>'Moving Avg'!D1248</f>
        <v>6.7667000000000002</v>
      </c>
      <c r="G1248" s="2">
        <f>'Moving Avg'!F1248</f>
        <v>6.7395449999999997</v>
      </c>
      <c r="H1248" s="2">
        <f>'Moving Avg'!G1248</f>
        <v>6.7945439999999984</v>
      </c>
      <c r="I1248" s="2">
        <f>'Moving Avg'!H1248</f>
        <v>7.0485330000000026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  <c r="M1248" s="8">
        <f t="shared" si="190"/>
        <v>25</v>
      </c>
      <c r="N1248" s="8">
        <f t="shared" si="191"/>
        <v>100</v>
      </c>
      <c r="O1248" s="8">
        <f t="shared" si="192"/>
        <v>0</v>
      </c>
      <c r="P1248" s="8">
        <f t="shared" si="193"/>
        <v>83.5</v>
      </c>
      <c r="Q1248" s="9">
        <f t="shared" si="194"/>
        <v>56.274999999999999</v>
      </c>
      <c r="R1248" s="9">
        <f t="shared" si="195"/>
        <v>45.875</v>
      </c>
      <c r="S1248" s="9">
        <f t="shared" si="196"/>
        <v>56.325000000000003</v>
      </c>
      <c r="T1248" s="9">
        <f t="shared" si="197"/>
        <v>52.125</v>
      </c>
      <c r="U1248" s="8">
        <f t="shared" si="198"/>
        <v>52.82500000000001</v>
      </c>
      <c r="V1248" s="8">
        <f t="shared" si="199"/>
        <v>52.650000000000006</v>
      </c>
    </row>
    <row r="1249" spans="1:22" ht="13.5" x14ac:dyDescent="0.25">
      <c r="A1249" s="3">
        <f>RSI!A1249</f>
        <v>43826</v>
      </c>
      <c r="B1249" s="2">
        <f>RSI!B1249</f>
        <v>6.9215</v>
      </c>
      <c r="C1249" s="2">
        <f>RSI!I1249</f>
        <v>58.720345771773843</v>
      </c>
      <c r="D1249" s="2">
        <f>MACD!E1249</f>
        <v>-8.2599669044692625E-2</v>
      </c>
      <c r="E1249" s="2">
        <f>MACD!F1249</f>
        <v>-5.0181058672895684E-2</v>
      </c>
      <c r="F1249" s="2">
        <f>'Moving Avg'!D1249</f>
        <v>6.8113600000000005</v>
      </c>
      <c r="G1249" s="2">
        <f>'Moving Avg'!F1249</f>
        <v>6.7432649999999992</v>
      </c>
      <c r="H1249" s="2">
        <f>'Moving Avg'!G1249</f>
        <v>6.7863579999999963</v>
      </c>
      <c r="I1249" s="2">
        <f>'Moving Avg'!H1249</f>
        <v>7.046915000000002</v>
      </c>
      <c r="J1249" s="6" t="str">
        <f>OBV!F1249</f>
        <v>BULLISH</v>
      </c>
      <c r="K1249" s="6" t="str">
        <f>OBV!G1249</f>
        <v>STRONG</v>
      </c>
      <c r="L1249" s="6" t="str">
        <f>OBV!H1249</f>
        <v>CONFIRMED BULLISH</v>
      </c>
      <c r="M1249" s="8">
        <f t="shared" si="190"/>
        <v>25</v>
      </c>
      <c r="N1249" s="8">
        <f t="shared" si="191"/>
        <v>100</v>
      </c>
      <c r="O1249" s="8">
        <f t="shared" si="192"/>
        <v>0</v>
      </c>
      <c r="P1249" s="8">
        <f t="shared" si="193"/>
        <v>100</v>
      </c>
      <c r="Q1249" s="9">
        <f t="shared" si="194"/>
        <v>58.75</v>
      </c>
      <c r="R1249" s="9">
        <f t="shared" si="195"/>
        <v>50</v>
      </c>
      <c r="S1249" s="9">
        <f t="shared" si="196"/>
        <v>63.75</v>
      </c>
      <c r="T1249" s="9">
        <f t="shared" si="197"/>
        <v>56.25</v>
      </c>
      <c r="U1249" s="8">
        <f t="shared" si="198"/>
        <v>57.5</v>
      </c>
      <c r="V1249" s="8">
        <f t="shared" si="199"/>
        <v>57.1875</v>
      </c>
    </row>
    <row r="1250" spans="1:22" ht="13.5" x14ac:dyDescent="0.25">
      <c r="A1250" s="3">
        <f>RSI!A1250</f>
        <v>43829</v>
      </c>
      <c r="B1250" s="2">
        <f>RSI!B1250</f>
        <v>6.9958999999999998</v>
      </c>
      <c r="C1250" s="2">
        <f>RSI!I1250</f>
        <v>61.852499211975342</v>
      </c>
      <c r="D1250" s="2">
        <f>MACD!E1250</f>
        <v>-9.1505220552956956E-2</v>
      </c>
      <c r="E1250" s="2">
        <f>MACD!F1250</f>
        <v>-5.844589104890794E-2</v>
      </c>
      <c r="F1250" s="2">
        <f>'Moving Avg'!D1250</f>
        <v>6.8709000000000007</v>
      </c>
      <c r="G1250" s="2">
        <f>'Moving Avg'!F1250</f>
        <v>6.7544249999999995</v>
      </c>
      <c r="H1250" s="2">
        <f>'Moving Avg'!G1250</f>
        <v>6.7798079999999974</v>
      </c>
      <c r="I1250" s="2">
        <f>'Moving Avg'!H1250</f>
        <v>7.0457645000000015</v>
      </c>
      <c r="J1250" s="6" t="str">
        <f>OBV!F1250</f>
        <v>BULLISH</v>
      </c>
      <c r="K1250" s="6" t="str">
        <f>OBV!G1250</f>
        <v>STRONG</v>
      </c>
      <c r="L1250" s="6" t="str">
        <f>OBV!H1250</f>
        <v>CONFIRMED BULLISH</v>
      </c>
      <c r="M1250" s="8">
        <f t="shared" si="190"/>
        <v>25</v>
      </c>
      <c r="N1250" s="8">
        <f t="shared" si="191"/>
        <v>100</v>
      </c>
      <c r="O1250" s="8">
        <f t="shared" si="192"/>
        <v>0</v>
      </c>
      <c r="P1250" s="8">
        <f t="shared" si="193"/>
        <v>100</v>
      </c>
      <c r="Q1250" s="9">
        <f t="shared" si="194"/>
        <v>58.75</v>
      </c>
      <c r="R1250" s="9">
        <f t="shared" si="195"/>
        <v>50</v>
      </c>
      <c r="S1250" s="9">
        <f t="shared" si="196"/>
        <v>63.75</v>
      </c>
      <c r="T1250" s="9">
        <f t="shared" si="197"/>
        <v>56.25</v>
      </c>
      <c r="U1250" s="8">
        <f t="shared" si="198"/>
        <v>57.5</v>
      </c>
      <c r="V1250" s="8">
        <f t="shared" si="199"/>
        <v>57.1875</v>
      </c>
    </row>
    <row r="1251" spans="1:22" ht="13.5" x14ac:dyDescent="0.25">
      <c r="A1251" s="3">
        <f>RSI!A1251</f>
        <v>43830</v>
      </c>
      <c r="B1251" s="2">
        <f>RSI!B1251</f>
        <v>6.9215</v>
      </c>
      <c r="C1251" s="2">
        <f>RSI!I1251</f>
        <v>57.180133512560552</v>
      </c>
      <c r="D1251" s="2">
        <f>MACD!E1251</f>
        <v>-6.6280735602988194E-2</v>
      </c>
      <c r="E1251" s="2">
        <f>MACD!F1251</f>
        <v>-6.0012859959723996E-2</v>
      </c>
      <c r="F1251" s="2">
        <f>'Moving Avg'!D1251</f>
        <v>6.9021600000000003</v>
      </c>
      <c r="G1251" s="2">
        <f>'Moving Avg'!F1251</f>
        <v>6.771539999999999</v>
      </c>
      <c r="H1251" s="2">
        <f>'Moving Avg'!G1251</f>
        <v>6.7731099999999982</v>
      </c>
      <c r="I1251" s="2">
        <f>'Moving Avg'!H1251</f>
        <v>7.0442420000000006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  <c r="M1251" s="8">
        <f t="shared" si="190"/>
        <v>25</v>
      </c>
      <c r="N1251" s="8">
        <f t="shared" si="191"/>
        <v>45</v>
      </c>
      <c r="O1251" s="8">
        <f t="shared" si="192"/>
        <v>0</v>
      </c>
      <c r="P1251" s="8">
        <f t="shared" si="193"/>
        <v>100</v>
      </c>
      <c r="Q1251" s="9">
        <f t="shared" si="194"/>
        <v>39.5</v>
      </c>
      <c r="R1251" s="9">
        <f t="shared" si="195"/>
        <v>39</v>
      </c>
      <c r="S1251" s="9">
        <f t="shared" si="196"/>
        <v>55.5</v>
      </c>
      <c r="T1251" s="9">
        <f t="shared" si="197"/>
        <v>42.5</v>
      </c>
      <c r="U1251" s="8">
        <f t="shared" si="198"/>
        <v>44.666666666666664</v>
      </c>
      <c r="V1251" s="8">
        <f t="shared" si="199"/>
        <v>44.125</v>
      </c>
    </row>
    <row r="1252" spans="1:22" ht="13.5" x14ac:dyDescent="0.25">
      <c r="A1252" s="3">
        <f>RSI!A1252</f>
        <v>43832</v>
      </c>
      <c r="B1252" s="2">
        <f>RSI!B1252</f>
        <v>6.8471000000000002</v>
      </c>
      <c r="C1252" s="2">
        <f>RSI!I1252</f>
        <v>52.878408602051529</v>
      </c>
      <c r="D1252" s="2">
        <f>MACD!E1252</f>
        <v>-4.5974592287736371E-2</v>
      </c>
      <c r="E1252" s="2">
        <f>MACD!F1252</f>
        <v>-5.7205206425326477E-2</v>
      </c>
      <c r="F1252" s="2">
        <f>'Moving Avg'!D1252</f>
        <v>6.9170400000000001</v>
      </c>
      <c r="G1252" s="2">
        <f>'Moving Avg'!F1252</f>
        <v>6.7830749999999993</v>
      </c>
      <c r="H1252" s="2">
        <f>'Moving Avg'!G1252</f>
        <v>6.7704299999999993</v>
      </c>
      <c r="I1252" s="2">
        <f>'Moving Avg'!H1252</f>
        <v>7.0423475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0</v>
      </c>
      <c r="O1252" s="8">
        <f t="shared" si="192"/>
        <v>0</v>
      </c>
      <c r="P1252" s="8">
        <f t="shared" si="193"/>
        <v>83.5</v>
      </c>
      <c r="Q1252" s="9">
        <f t="shared" si="194"/>
        <v>21.274999999999999</v>
      </c>
      <c r="R1252" s="9">
        <f t="shared" si="195"/>
        <v>25.875</v>
      </c>
      <c r="S1252" s="9">
        <f t="shared" si="196"/>
        <v>41.325000000000003</v>
      </c>
      <c r="T1252" s="9">
        <f t="shared" si="197"/>
        <v>27.125</v>
      </c>
      <c r="U1252" s="8">
        <f t="shared" si="198"/>
        <v>29.491666666666664</v>
      </c>
      <c r="V1252" s="8">
        <f t="shared" si="199"/>
        <v>28.9</v>
      </c>
    </row>
    <row r="1253" spans="1:22" ht="13.5" x14ac:dyDescent="0.25">
      <c r="A1253" s="3">
        <f>RSI!A1253</f>
        <v>43833</v>
      </c>
      <c r="B1253" s="2">
        <f>RSI!B1253</f>
        <v>6.6981999999999999</v>
      </c>
      <c r="C1253" s="2">
        <f>RSI!I1253</f>
        <v>45.500692762978879</v>
      </c>
      <c r="D1253" s="2">
        <f>MACD!E1253</f>
        <v>-2.3810809436326075E-2</v>
      </c>
      <c r="E1253" s="2">
        <f>MACD!F1253</f>
        <v>-5.0526327027526401E-2</v>
      </c>
      <c r="F1253" s="2">
        <f>'Moving Avg'!D1253</f>
        <v>6.8768400000000014</v>
      </c>
      <c r="G1253" s="2">
        <f>'Moving Avg'!F1253</f>
        <v>6.7834450000000004</v>
      </c>
      <c r="H1253" s="2">
        <f>'Moving Avg'!G1253</f>
        <v>6.7696839999999989</v>
      </c>
      <c r="I1253" s="2">
        <f>'Moving Avg'!H1253</f>
        <v>7.0397719999999993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  <c r="M1253" s="8">
        <f t="shared" si="190"/>
        <v>25</v>
      </c>
      <c r="N1253" s="8">
        <f t="shared" si="191"/>
        <v>0</v>
      </c>
      <c r="O1253" s="8">
        <f t="shared" si="192"/>
        <v>0</v>
      </c>
      <c r="P1253" s="8">
        <f t="shared" si="193"/>
        <v>66.5</v>
      </c>
      <c r="Q1253" s="9">
        <f t="shared" si="194"/>
        <v>18.725000000000001</v>
      </c>
      <c r="R1253" s="9">
        <f t="shared" si="195"/>
        <v>21.625</v>
      </c>
      <c r="S1253" s="9">
        <f t="shared" si="196"/>
        <v>33.674999999999997</v>
      </c>
      <c r="T1253" s="9">
        <f t="shared" si="197"/>
        <v>22.875</v>
      </c>
      <c r="U1253" s="8">
        <f t="shared" si="198"/>
        <v>24.675000000000001</v>
      </c>
      <c r="V1253" s="8">
        <f t="shared" si="199"/>
        <v>24.225000000000001</v>
      </c>
    </row>
    <row r="1254" spans="1:22" ht="13.5" x14ac:dyDescent="0.25">
      <c r="A1254" s="3">
        <f>RSI!A1254</f>
        <v>43836</v>
      </c>
      <c r="B1254" s="2">
        <f>RSI!B1254</f>
        <v>6.6536</v>
      </c>
      <c r="C1254" s="2">
        <f>RSI!I1254</f>
        <v>43.541091530336395</v>
      </c>
      <c r="D1254" s="2">
        <f>MACD!E1254</f>
        <v>-2.4081796553467427E-2</v>
      </c>
      <c r="E1254" s="2">
        <f>MACD!F1254</f>
        <v>-4.5237420932714607E-2</v>
      </c>
      <c r="F1254" s="2">
        <f>'Moving Avg'!D1254</f>
        <v>6.8232600000000003</v>
      </c>
      <c r="G1254" s="2">
        <f>'Moving Avg'!F1254</f>
        <v>6.7830749999999993</v>
      </c>
      <c r="H1254" s="2">
        <f>'Moving Avg'!G1254</f>
        <v>6.7629859999999997</v>
      </c>
      <c r="I1254" s="2">
        <f>'Moving Avg'!H1254</f>
        <v>7.0374819999999998</v>
      </c>
      <c r="J1254" s="6" t="str">
        <f>OBV!F1254</f>
        <v>BULLISH</v>
      </c>
      <c r="K1254" s="6" t="str">
        <f>OBV!G1254</f>
        <v>NEUTRAL</v>
      </c>
      <c r="L1254" s="6" t="str">
        <f>OBV!H1254</f>
        <v>BULLISH DIVERGENCE</v>
      </c>
      <c r="M1254" s="8">
        <f t="shared" si="190"/>
        <v>25</v>
      </c>
      <c r="N1254" s="8">
        <f t="shared" si="191"/>
        <v>0</v>
      </c>
      <c r="O1254" s="8">
        <f t="shared" si="192"/>
        <v>0</v>
      </c>
      <c r="P1254" s="8">
        <f t="shared" si="193"/>
        <v>66.5</v>
      </c>
      <c r="Q1254" s="9">
        <f t="shared" si="194"/>
        <v>18.725000000000001</v>
      </c>
      <c r="R1254" s="9">
        <f t="shared" si="195"/>
        <v>21.625</v>
      </c>
      <c r="S1254" s="9">
        <f t="shared" si="196"/>
        <v>33.674999999999997</v>
      </c>
      <c r="T1254" s="9">
        <f t="shared" si="197"/>
        <v>22.875</v>
      </c>
      <c r="U1254" s="8">
        <f t="shared" si="198"/>
        <v>24.675000000000001</v>
      </c>
      <c r="V1254" s="8">
        <f t="shared" si="199"/>
        <v>24.225000000000001</v>
      </c>
    </row>
    <row r="1255" spans="1:22" ht="13.5" x14ac:dyDescent="0.25">
      <c r="A1255" s="3">
        <f>RSI!A1255</f>
        <v>43837</v>
      </c>
      <c r="B1255" s="2">
        <f>RSI!B1255</f>
        <v>6.5940000000000003</v>
      </c>
      <c r="C1255" s="2">
        <f>RSI!I1255</f>
        <v>40.999948608958377</v>
      </c>
      <c r="D1255" s="2">
        <f>MACD!E1255</f>
        <v>-1.9096595046344866E-2</v>
      </c>
      <c r="E1255" s="2">
        <f>MACD!F1255</f>
        <v>-4.0009255755440662E-2</v>
      </c>
      <c r="F1255" s="2">
        <f>'Moving Avg'!D1255</f>
        <v>6.7428799999999995</v>
      </c>
      <c r="G1255" s="2">
        <f>'Moving Avg'!F1255</f>
        <v>6.7745149999999992</v>
      </c>
      <c r="H1255" s="2">
        <f>'Moving Avg'!G1255</f>
        <v>6.7559899999999979</v>
      </c>
      <c r="I1255" s="2">
        <f>'Moving Avg'!H1255</f>
        <v>7.0350530000000004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0</v>
      </c>
      <c r="P1255" s="8">
        <f t="shared" si="193"/>
        <v>16.5</v>
      </c>
      <c r="Q1255" s="9">
        <f t="shared" si="194"/>
        <v>11.225</v>
      </c>
      <c r="R1255" s="9">
        <f t="shared" si="195"/>
        <v>9.125</v>
      </c>
      <c r="S1255" s="9">
        <f t="shared" si="196"/>
        <v>11.175000000000001</v>
      </c>
      <c r="T1255" s="9">
        <f t="shared" si="197"/>
        <v>10.375</v>
      </c>
      <c r="U1255" s="8">
        <f t="shared" si="198"/>
        <v>10.508333333333335</v>
      </c>
      <c r="V1255" s="8">
        <f t="shared" si="199"/>
        <v>10.475000000000001</v>
      </c>
    </row>
    <row r="1256" spans="1:22" ht="13.5" x14ac:dyDescent="0.25">
      <c r="A1256" s="3">
        <f>RSI!A1256</f>
        <v>43838</v>
      </c>
      <c r="B1256" s="2">
        <f>RSI!B1256</f>
        <v>6.5494000000000003</v>
      </c>
      <c r="C1256" s="2">
        <f>RSI!I1256</f>
        <v>39.158218503129909</v>
      </c>
      <c r="D1256" s="2">
        <f>MACD!E1256</f>
        <v>-1.743249761343435E-4</v>
      </c>
      <c r="E1256" s="2">
        <f>MACD!F1256</f>
        <v>-3.2042269599579398E-2</v>
      </c>
      <c r="F1256" s="2">
        <f>'Moving Avg'!D1256</f>
        <v>6.6684600000000005</v>
      </c>
      <c r="G1256" s="2">
        <f>'Moving Avg'!F1256</f>
        <v>6.771164999999999</v>
      </c>
      <c r="H1256" s="2">
        <f>'Moving Avg'!G1256</f>
        <v>6.7485479999999987</v>
      </c>
      <c r="I1256" s="2">
        <f>'Moving Avg'!H1256</f>
        <v>7.032528000000001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0</v>
      </c>
      <c r="P1256" s="8">
        <f t="shared" si="193"/>
        <v>16.5</v>
      </c>
      <c r="Q1256" s="9">
        <f t="shared" si="194"/>
        <v>11.225</v>
      </c>
      <c r="R1256" s="9">
        <f t="shared" si="195"/>
        <v>9.125</v>
      </c>
      <c r="S1256" s="9">
        <f t="shared" si="196"/>
        <v>11.175000000000001</v>
      </c>
      <c r="T1256" s="9">
        <f t="shared" si="197"/>
        <v>10.375</v>
      </c>
      <c r="U1256" s="8">
        <f t="shared" si="198"/>
        <v>10.508333333333335</v>
      </c>
      <c r="V1256" s="8">
        <f t="shared" si="199"/>
        <v>10.475000000000001</v>
      </c>
    </row>
    <row r="1257" spans="1:22" ht="13.5" x14ac:dyDescent="0.25">
      <c r="A1257" s="3">
        <f>RSI!A1257</f>
        <v>43839</v>
      </c>
      <c r="B1257" s="2">
        <f>RSI!B1257</f>
        <v>6.5122</v>
      </c>
      <c r="C1257" s="2">
        <f>RSI!I1257</f>
        <v>37.639493273785916</v>
      </c>
      <c r="D1257" s="2">
        <f>MACD!E1257</f>
        <v>2.1021462970340465E-2</v>
      </c>
      <c r="E1257" s="2">
        <f>MACD!F1257</f>
        <v>-2.1429523085595426E-2</v>
      </c>
      <c r="F1257" s="2">
        <f>'Moving Avg'!D1257</f>
        <v>6.6014800000000005</v>
      </c>
      <c r="G1257" s="2">
        <f>'Moving Avg'!F1257</f>
        <v>6.7637249999999991</v>
      </c>
      <c r="H1257" s="2">
        <f>'Moving Avg'!G1257</f>
        <v>6.7425939999999995</v>
      </c>
      <c r="I1257" s="2">
        <f>'Moving Avg'!H1257</f>
        <v>7.0298485000000008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0</v>
      </c>
      <c r="P1257" s="8">
        <f t="shared" si="193"/>
        <v>16.5</v>
      </c>
      <c r="Q1257" s="9">
        <f t="shared" si="194"/>
        <v>11.225</v>
      </c>
      <c r="R1257" s="9">
        <f t="shared" si="195"/>
        <v>9.125</v>
      </c>
      <c r="S1257" s="9">
        <f t="shared" si="196"/>
        <v>11.175000000000001</v>
      </c>
      <c r="T1257" s="9">
        <f t="shared" si="197"/>
        <v>10.375</v>
      </c>
      <c r="U1257" s="8">
        <f t="shared" si="198"/>
        <v>10.508333333333335</v>
      </c>
      <c r="V1257" s="8">
        <f t="shared" si="199"/>
        <v>10.475000000000001</v>
      </c>
    </row>
    <row r="1258" spans="1:22" ht="13.5" x14ac:dyDescent="0.25">
      <c r="A1258" s="3">
        <f>RSI!A1258</f>
        <v>43840</v>
      </c>
      <c r="B1258" s="2">
        <f>RSI!B1258</f>
        <v>6.5195999999999996</v>
      </c>
      <c r="C1258" s="2">
        <f>RSI!I1258</f>
        <v>38.153354553259682</v>
      </c>
      <c r="D1258" s="2">
        <f>MACD!E1258</f>
        <v>5.927033998857123E-2</v>
      </c>
      <c r="E1258" s="2">
        <f>MACD!F1258</f>
        <v>-5.289550470762093E-3</v>
      </c>
      <c r="F1258" s="2">
        <f>'Moving Avg'!D1258</f>
        <v>6.56576</v>
      </c>
      <c r="G1258" s="2">
        <f>'Moving Avg'!F1258</f>
        <v>6.7566549999999994</v>
      </c>
      <c r="H1258" s="2">
        <f>'Moving Avg'!G1258</f>
        <v>6.7352999999999996</v>
      </c>
      <c r="I1258" s="2">
        <f>'Moving Avg'!H1258</f>
        <v>7.0259670000000005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16.5</v>
      </c>
      <c r="Q1258" s="9">
        <f t="shared" si="194"/>
        <v>11.225</v>
      </c>
      <c r="R1258" s="9">
        <f t="shared" si="195"/>
        <v>9.125</v>
      </c>
      <c r="S1258" s="9">
        <f t="shared" si="196"/>
        <v>11.175000000000001</v>
      </c>
      <c r="T1258" s="9">
        <f t="shared" si="197"/>
        <v>10.375</v>
      </c>
      <c r="U1258" s="8">
        <f t="shared" si="198"/>
        <v>10.508333333333335</v>
      </c>
      <c r="V1258" s="8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6.5195999999999996</v>
      </c>
      <c r="C1259" s="2">
        <f>RSI!I1259</f>
        <v>38.153354553259682</v>
      </c>
      <c r="D1259" s="2">
        <f>MACD!E1259</f>
        <v>9.6318658564237936E-2</v>
      </c>
      <c r="E1259" s="2">
        <f>MACD!F1259</f>
        <v>1.5032091336237913E-2</v>
      </c>
      <c r="F1259" s="2">
        <f>'Moving Avg'!D1259</f>
        <v>6.5389600000000003</v>
      </c>
      <c r="G1259" s="2">
        <f>'Moving Avg'!F1259</f>
        <v>6.747725</v>
      </c>
      <c r="H1259" s="2">
        <f>'Moving Avg'!G1259</f>
        <v>6.7280060000000006</v>
      </c>
      <c r="I1259" s="2">
        <f>'Moving Avg'!H1259</f>
        <v>7.0221170000000006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16.5</v>
      </c>
      <c r="Q1259" s="9">
        <f t="shared" si="194"/>
        <v>11.225</v>
      </c>
      <c r="R1259" s="9">
        <f t="shared" si="195"/>
        <v>9.125</v>
      </c>
      <c r="S1259" s="9">
        <f t="shared" si="196"/>
        <v>11.175000000000001</v>
      </c>
      <c r="T1259" s="9">
        <f t="shared" si="197"/>
        <v>10.375</v>
      </c>
      <c r="U1259" s="8">
        <f t="shared" si="198"/>
        <v>10.508333333333335</v>
      </c>
      <c r="V1259" s="8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6.4749999999999996</v>
      </c>
      <c r="C1260" s="2">
        <f>RSI!I1260</f>
        <v>36.075472952155444</v>
      </c>
      <c r="D1260" s="2">
        <f>MACD!E1260</f>
        <v>0.14357738498603734</v>
      </c>
      <c r="E1260" s="2">
        <f>MACD!F1260</f>
        <v>4.0741150066197801E-2</v>
      </c>
      <c r="F1260" s="2">
        <f>'Moving Avg'!D1260</f>
        <v>6.5151599999999998</v>
      </c>
      <c r="G1260" s="2">
        <f>'Moving Avg'!F1260</f>
        <v>6.7346999999999992</v>
      </c>
      <c r="H1260" s="2">
        <f>'Moving Avg'!G1260</f>
        <v>6.7213080000000005</v>
      </c>
      <c r="I1260" s="2">
        <f>'Moving Avg'!H1260</f>
        <v>7.0173450000000015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0</v>
      </c>
      <c r="P1260" s="8">
        <f t="shared" si="193"/>
        <v>16.5</v>
      </c>
      <c r="Q1260" s="9">
        <f t="shared" si="194"/>
        <v>11.225</v>
      </c>
      <c r="R1260" s="9">
        <f t="shared" si="195"/>
        <v>9.125</v>
      </c>
      <c r="S1260" s="9">
        <f t="shared" si="196"/>
        <v>11.175000000000001</v>
      </c>
      <c r="T1260" s="9">
        <f t="shared" si="197"/>
        <v>10.375</v>
      </c>
      <c r="U1260" s="8">
        <f t="shared" si="198"/>
        <v>10.508333333333335</v>
      </c>
      <c r="V1260" s="8">
        <f t="shared" si="199"/>
        <v>10.475000000000001</v>
      </c>
    </row>
    <row r="1261" spans="1:22" ht="13.5" x14ac:dyDescent="0.25">
      <c r="A1261" s="3">
        <f>RSI!A1261</f>
        <v>43846</v>
      </c>
      <c r="B1261" s="2">
        <f>RSI!B1261</f>
        <v>6.5494000000000003</v>
      </c>
      <c r="C1261" s="2">
        <f>RSI!I1261</f>
        <v>41.772388782369156</v>
      </c>
      <c r="D1261" s="2">
        <f>MACD!E1261</f>
        <v>0.16794616055883083</v>
      </c>
      <c r="E1261" s="2">
        <f>MACD!F1261</f>
        <v>6.6182152164724409E-2</v>
      </c>
      <c r="F1261" s="2">
        <f>'Moving Avg'!D1261</f>
        <v>6.5151599999999998</v>
      </c>
      <c r="G1261" s="2">
        <f>'Moving Avg'!F1261</f>
        <v>6.7160949999999984</v>
      </c>
      <c r="H1261" s="2">
        <f>'Moving Avg'!G1261</f>
        <v>6.7150560000000006</v>
      </c>
      <c r="I1261" s="2">
        <f>'Moving Avg'!H1261</f>
        <v>7.0119600000000011</v>
      </c>
      <c r="J1261" s="6" t="str">
        <f>OBV!F1261</f>
        <v>BULLISH</v>
      </c>
      <c r="K1261" s="6" t="str">
        <f>OBV!G1261</f>
        <v>NEUTRAL</v>
      </c>
      <c r="L1261" s="6" t="str">
        <f>OBV!H1261</f>
        <v>NEUTRAL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49.5</v>
      </c>
      <c r="Q1261" s="9">
        <f t="shared" si="194"/>
        <v>16.175000000000001</v>
      </c>
      <c r="R1261" s="9">
        <f t="shared" si="195"/>
        <v>17.375</v>
      </c>
      <c r="S1261" s="9">
        <f t="shared" si="196"/>
        <v>26.025000000000002</v>
      </c>
      <c r="T1261" s="9">
        <f t="shared" si="197"/>
        <v>18.625</v>
      </c>
      <c r="U1261" s="8">
        <f t="shared" si="198"/>
        <v>19.858333333333334</v>
      </c>
      <c r="V1261" s="8">
        <f t="shared" si="199"/>
        <v>19.55</v>
      </c>
    </row>
    <row r="1262" spans="1:22" ht="13.5" x14ac:dyDescent="0.25">
      <c r="A1262" s="3">
        <f>RSI!A1262</f>
        <v>43847</v>
      </c>
      <c r="B1262" s="2">
        <f>RSI!B1262</f>
        <v>6.5494000000000003</v>
      </c>
      <c r="C1262" s="2">
        <f>RSI!I1262</f>
        <v>41.772388782369156</v>
      </c>
      <c r="D1262" s="2">
        <f>MACD!E1262</f>
        <v>0.17791889172772812</v>
      </c>
      <c r="E1262" s="2">
        <f>MACD!F1262</f>
        <v>8.8529500077325157E-2</v>
      </c>
      <c r="F1262" s="2">
        <f>'Moving Avg'!D1262</f>
        <v>6.5225999999999997</v>
      </c>
      <c r="G1262" s="2">
        <f>'Moving Avg'!F1262</f>
        <v>6.6993499999999999</v>
      </c>
      <c r="H1262" s="2">
        <f>'Moving Avg'!G1262</f>
        <v>6.7095479999999998</v>
      </c>
      <c r="I1262" s="2">
        <f>'Moving Avg'!H1262</f>
        <v>7.0068290000000033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83.5</v>
      </c>
      <c r="Q1262" s="9">
        <f t="shared" si="194"/>
        <v>21.274999999999999</v>
      </c>
      <c r="R1262" s="9">
        <f t="shared" si="195"/>
        <v>25.875</v>
      </c>
      <c r="S1262" s="9">
        <f t="shared" si="196"/>
        <v>41.325000000000003</v>
      </c>
      <c r="T1262" s="9">
        <f t="shared" si="197"/>
        <v>27.125</v>
      </c>
      <c r="U1262" s="8">
        <f t="shared" si="198"/>
        <v>29.491666666666664</v>
      </c>
      <c r="V1262" s="8">
        <f t="shared" si="199"/>
        <v>28.9</v>
      </c>
    </row>
    <row r="1263" spans="1:22" ht="13.5" x14ac:dyDescent="0.25">
      <c r="A1263" s="3">
        <f>RSI!A1263</f>
        <v>43850</v>
      </c>
      <c r="B1263" s="2">
        <f>RSI!B1263</f>
        <v>6.4378000000000002</v>
      </c>
      <c r="C1263" s="2">
        <f>RSI!I1263</f>
        <v>36.165439223443684</v>
      </c>
      <c r="D1263" s="2">
        <f>MACD!E1263</f>
        <v>0.17245628632754517</v>
      </c>
      <c r="E1263" s="2">
        <f>MACD!F1263</f>
        <v>0.10531485732736917</v>
      </c>
      <c r="F1263" s="2">
        <f>'Moving Avg'!D1263</f>
        <v>6.50624</v>
      </c>
      <c r="G1263" s="2">
        <f>'Moving Avg'!F1263</f>
        <v>6.6788850000000011</v>
      </c>
      <c r="H1263" s="2">
        <f>'Moving Avg'!G1263</f>
        <v>6.7028500000000006</v>
      </c>
      <c r="I1263" s="2">
        <f>'Moving Avg'!H1263</f>
        <v>7.0008860000000031</v>
      </c>
      <c r="J1263" s="6" t="str">
        <f>OBV!F1263</f>
        <v>BULLISH</v>
      </c>
      <c r="K1263" s="6" t="str">
        <f>OBV!G1263</f>
        <v>NEUTRAL</v>
      </c>
      <c r="L1263" s="6" t="str">
        <f>OBV!H1263</f>
        <v>BULLISH DIVERGENCE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66.5</v>
      </c>
      <c r="Q1263" s="9">
        <f t="shared" si="194"/>
        <v>18.725000000000001</v>
      </c>
      <c r="R1263" s="9">
        <f t="shared" si="195"/>
        <v>21.625</v>
      </c>
      <c r="S1263" s="9">
        <f t="shared" si="196"/>
        <v>33.674999999999997</v>
      </c>
      <c r="T1263" s="9">
        <f t="shared" si="197"/>
        <v>22.875</v>
      </c>
      <c r="U1263" s="8">
        <f t="shared" si="198"/>
        <v>24.675000000000001</v>
      </c>
      <c r="V1263" s="8">
        <f t="shared" si="199"/>
        <v>24.225000000000001</v>
      </c>
    </row>
    <row r="1264" spans="1:22" ht="13.5" x14ac:dyDescent="0.25">
      <c r="A1264" s="3">
        <f>RSI!A1264</f>
        <v>43851</v>
      </c>
      <c r="B1264" s="2">
        <f>RSI!B1264</f>
        <v>6.5419</v>
      </c>
      <c r="C1264" s="2">
        <f>RSI!I1264</f>
        <v>43.750009957098101</v>
      </c>
      <c r="D1264" s="2">
        <f>MACD!E1264</f>
        <v>0.15460602527238798</v>
      </c>
      <c r="E1264" s="2">
        <f>MACD!F1264</f>
        <v>0.11517309091637294</v>
      </c>
      <c r="F1264" s="2">
        <f>'Moving Avg'!D1264</f>
        <v>6.5106999999999999</v>
      </c>
      <c r="G1264" s="2">
        <f>'Moving Avg'!F1264</f>
        <v>6.6710700000000003</v>
      </c>
      <c r="H1264" s="2">
        <f>'Moving Avg'!G1264</f>
        <v>6.6997240000000007</v>
      </c>
      <c r="I1264" s="2">
        <f>'Moving Avg'!H1264</f>
        <v>6.9961310000000037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83.5</v>
      </c>
      <c r="Q1264" s="9">
        <f t="shared" si="194"/>
        <v>21.274999999999999</v>
      </c>
      <c r="R1264" s="9">
        <f t="shared" si="195"/>
        <v>25.875</v>
      </c>
      <c r="S1264" s="9">
        <f t="shared" si="196"/>
        <v>41.325000000000003</v>
      </c>
      <c r="T1264" s="9">
        <f t="shared" si="197"/>
        <v>27.125</v>
      </c>
      <c r="U1264" s="8">
        <f t="shared" si="198"/>
        <v>29.491666666666664</v>
      </c>
      <c r="V1264" s="8">
        <f t="shared" si="199"/>
        <v>28.9</v>
      </c>
    </row>
    <row r="1265" spans="1:22" ht="13.5" x14ac:dyDescent="0.25">
      <c r="A1265" s="3">
        <f>RSI!A1265</f>
        <v>43852</v>
      </c>
      <c r="B1265" s="2">
        <f>RSI!B1265</f>
        <v>6.4229000000000003</v>
      </c>
      <c r="C1265" s="2">
        <f>RSI!I1265</f>
        <v>38.167272861164783</v>
      </c>
      <c r="D1265" s="2">
        <f>MACD!E1265</f>
        <v>0.13977740449957299</v>
      </c>
      <c r="E1265" s="2">
        <f>MACD!F1265</f>
        <v>0.12009395363301295</v>
      </c>
      <c r="F1265" s="2">
        <f>'Moving Avg'!D1265</f>
        <v>6.5002799999999992</v>
      </c>
      <c r="G1265" s="2">
        <f>'Moving Avg'!F1265</f>
        <v>6.6573050000000009</v>
      </c>
      <c r="H1265" s="2">
        <f>'Moving Avg'!G1265</f>
        <v>6.6942180000000011</v>
      </c>
      <c r="I1265" s="2">
        <f>'Moving Avg'!H1265</f>
        <v>6.9907810000000037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66.5</v>
      </c>
      <c r="Q1265" s="9">
        <f t="shared" si="194"/>
        <v>18.725000000000001</v>
      </c>
      <c r="R1265" s="9">
        <f t="shared" si="195"/>
        <v>21.625</v>
      </c>
      <c r="S1265" s="9">
        <f t="shared" si="196"/>
        <v>33.674999999999997</v>
      </c>
      <c r="T1265" s="9">
        <f t="shared" si="197"/>
        <v>22.875</v>
      </c>
      <c r="U1265" s="8">
        <f t="shared" si="198"/>
        <v>24.675000000000001</v>
      </c>
      <c r="V1265" s="8">
        <f t="shared" si="199"/>
        <v>24.225000000000001</v>
      </c>
    </row>
    <row r="1266" spans="1:22" ht="13.5" x14ac:dyDescent="0.25">
      <c r="A1266" s="3">
        <f>RSI!A1266</f>
        <v>43853</v>
      </c>
      <c r="B1266" s="2">
        <f>RSI!B1266</f>
        <v>6.5419</v>
      </c>
      <c r="C1266" s="2">
        <f>RSI!I1266</f>
        <v>45.637792132699893</v>
      </c>
      <c r="D1266" s="2">
        <f>MACD!E1266</f>
        <v>0.11284013860064857</v>
      </c>
      <c r="E1266" s="2">
        <f>MACD!F1266</f>
        <v>0.11864319062654008</v>
      </c>
      <c r="F1266" s="2">
        <f>'Moving Avg'!D1266</f>
        <v>6.4987799999999991</v>
      </c>
      <c r="G1266" s="2">
        <f>'Moving Avg'!F1266</f>
        <v>6.6461399999999999</v>
      </c>
      <c r="H1266" s="2">
        <f>'Moving Avg'!G1266</f>
        <v>6.6890080000000012</v>
      </c>
      <c r="I1266" s="2">
        <f>'Moving Avg'!H1266</f>
        <v>6.9864705000000038</v>
      </c>
      <c r="J1266" s="6" t="str">
        <f>OBV!F1266</f>
        <v>BULLISH</v>
      </c>
      <c r="K1266" s="6" t="str">
        <f>OBV!G1266</f>
        <v>NEUTRAL</v>
      </c>
      <c r="L1266" s="6" t="str">
        <f>OBV!H1266</f>
        <v>BULLISH DIVERGENCE</v>
      </c>
      <c r="M1266" s="8">
        <f t="shared" si="190"/>
        <v>25</v>
      </c>
      <c r="N1266" s="8">
        <f t="shared" si="191"/>
        <v>45</v>
      </c>
      <c r="O1266" s="8">
        <f t="shared" si="192"/>
        <v>0</v>
      </c>
      <c r="P1266" s="8">
        <f t="shared" si="193"/>
        <v>66.5</v>
      </c>
      <c r="Q1266" s="9">
        <f t="shared" si="194"/>
        <v>34.475000000000001</v>
      </c>
      <c r="R1266" s="9">
        <f t="shared" si="195"/>
        <v>30.625</v>
      </c>
      <c r="S1266" s="9">
        <f t="shared" si="196"/>
        <v>40.424999999999997</v>
      </c>
      <c r="T1266" s="9">
        <f t="shared" si="197"/>
        <v>34.125</v>
      </c>
      <c r="U1266" s="8">
        <f t="shared" si="198"/>
        <v>35.174999999999997</v>
      </c>
      <c r="V1266" s="8">
        <f t="shared" si="199"/>
        <v>34.912499999999994</v>
      </c>
    </row>
    <row r="1267" spans="1:22" ht="13.5" x14ac:dyDescent="0.25">
      <c r="A1267" s="3">
        <f>RSI!A1267</f>
        <v>43854</v>
      </c>
      <c r="B1267" s="2">
        <f>RSI!B1267</f>
        <v>6.5270999999999999</v>
      </c>
      <c r="C1267" s="2">
        <f>RSI!I1267</f>
        <v>44.911042266835729</v>
      </c>
      <c r="D1267" s="2">
        <f>MACD!E1267</f>
        <v>8.5908205049062047E-2</v>
      </c>
      <c r="E1267" s="2">
        <f>MACD!F1267</f>
        <v>0.11209619351104448</v>
      </c>
      <c r="F1267" s="2">
        <f>'Moving Avg'!D1267</f>
        <v>6.4943199999999992</v>
      </c>
      <c r="G1267" s="2">
        <f>'Moving Avg'!F1267</f>
        <v>6.6338600000000003</v>
      </c>
      <c r="H1267" s="2">
        <f>'Moving Avg'!G1267</f>
        <v>6.6826080000000028</v>
      </c>
      <c r="I1267" s="2">
        <f>'Moving Avg'!H1267</f>
        <v>6.9816415000000029</v>
      </c>
      <c r="J1267" s="6" t="str">
        <f>OBV!F1267</f>
        <v>BULLISH</v>
      </c>
      <c r="K1267" s="6" t="str">
        <f>OBV!G1267</f>
        <v>NEUTRAL</v>
      </c>
      <c r="L1267" s="6" t="str">
        <f>OBV!H1267</f>
        <v>BULLISH DIVERGENCE</v>
      </c>
      <c r="M1267" s="8">
        <f t="shared" si="190"/>
        <v>25</v>
      </c>
      <c r="N1267" s="8">
        <f t="shared" si="191"/>
        <v>100</v>
      </c>
      <c r="O1267" s="8">
        <f t="shared" si="192"/>
        <v>0</v>
      </c>
      <c r="P1267" s="8">
        <f t="shared" si="193"/>
        <v>66.5</v>
      </c>
      <c r="Q1267" s="9">
        <f t="shared" si="194"/>
        <v>53.725000000000001</v>
      </c>
      <c r="R1267" s="9">
        <f t="shared" si="195"/>
        <v>41.625</v>
      </c>
      <c r="S1267" s="9">
        <f t="shared" si="196"/>
        <v>48.674999999999997</v>
      </c>
      <c r="T1267" s="9">
        <f t="shared" si="197"/>
        <v>47.875</v>
      </c>
      <c r="U1267" s="8">
        <f t="shared" si="198"/>
        <v>48.008333333333326</v>
      </c>
      <c r="V1267" s="8">
        <f t="shared" si="199"/>
        <v>47.974999999999994</v>
      </c>
    </row>
    <row r="1268" spans="1:22" ht="13.5" x14ac:dyDescent="0.25">
      <c r="A1268" s="3">
        <f>RSI!A1268</f>
        <v>43857</v>
      </c>
      <c r="B1268" s="2">
        <f>RSI!B1268</f>
        <v>6.5122</v>
      </c>
      <c r="C1268" s="2">
        <f>RSI!I1268</f>
        <v>44.148807854878562</v>
      </c>
      <c r="D1268" s="2">
        <f>MACD!E1268</f>
        <v>6.5901041097830237E-2</v>
      </c>
      <c r="E1268" s="2">
        <f>MACD!F1268</f>
        <v>0.10285716302840163</v>
      </c>
      <c r="F1268" s="2">
        <f>'Moving Avg'!D1268</f>
        <v>6.5092000000000017</v>
      </c>
      <c r="G1268" s="2">
        <f>'Moving Avg'!F1268</f>
        <v>6.6145100000000001</v>
      </c>
      <c r="H1268" s="2">
        <f>'Moving Avg'!G1268</f>
        <v>6.6766540000000019</v>
      </c>
      <c r="I1268" s="2">
        <f>'Moving Avg'!H1268</f>
        <v>6.9770240000000028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25</v>
      </c>
      <c r="N1268" s="8">
        <f t="shared" si="191"/>
        <v>100</v>
      </c>
      <c r="O1268" s="8">
        <f t="shared" si="192"/>
        <v>0</v>
      </c>
      <c r="P1268" s="8">
        <f t="shared" si="193"/>
        <v>83.5</v>
      </c>
      <c r="Q1268" s="9">
        <f t="shared" si="194"/>
        <v>56.274999999999999</v>
      </c>
      <c r="R1268" s="9">
        <f t="shared" si="195"/>
        <v>45.875</v>
      </c>
      <c r="S1268" s="9">
        <f t="shared" si="196"/>
        <v>56.325000000000003</v>
      </c>
      <c r="T1268" s="9">
        <f t="shared" si="197"/>
        <v>52.125</v>
      </c>
      <c r="U1268" s="8">
        <f t="shared" si="198"/>
        <v>52.82500000000001</v>
      </c>
      <c r="V1268" s="8">
        <f t="shared" si="199"/>
        <v>52.650000000000006</v>
      </c>
    </row>
    <row r="1269" spans="1:22" ht="13.5" x14ac:dyDescent="0.25">
      <c r="A1269" s="3">
        <f>RSI!A1269</f>
        <v>43858</v>
      </c>
      <c r="B1269" s="2">
        <f>RSI!B1269</f>
        <v>6.5716999999999999</v>
      </c>
      <c r="C1269" s="2">
        <f>RSI!I1269</f>
        <v>47.947975221257288</v>
      </c>
      <c r="D1269" s="2">
        <f>MACD!E1269</f>
        <v>4.5151826707573228E-2</v>
      </c>
      <c r="E1269" s="2">
        <f>MACD!F1269</f>
        <v>9.1316095764235952E-2</v>
      </c>
      <c r="F1269" s="2">
        <f>'Moving Avg'!D1269</f>
        <v>6.5151599999999998</v>
      </c>
      <c r="G1269" s="2">
        <f>'Moving Avg'!F1269</f>
        <v>6.5970199999999988</v>
      </c>
      <c r="H1269" s="2">
        <f>'Moving Avg'!G1269</f>
        <v>6.6726340000000031</v>
      </c>
      <c r="I1269" s="2">
        <f>'Moving Avg'!H1269</f>
        <v>6.972990000000002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0"/>
        <v>25</v>
      </c>
      <c r="N1269" s="8">
        <f t="shared" si="191"/>
        <v>100</v>
      </c>
      <c r="O1269" s="8">
        <f t="shared" si="192"/>
        <v>0</v>
      </c>
      <c r="P1269" s="8">
        <f t="shared" si="193"/>
        <v>83.5</v>
      </c>
      <c r="Q1269" s="9">
        <f t="shared" si="194"/>
        <v>56.274999999999999</v>
      </c>
      <c r="R1269" s="9">
        <f t="shared" si="195"/>
        <v>45.875</v>
      </c>
      <c r="S1269" s="9">
        <f t="shared" si="196"/>
        <v>56.325000000000003</v>
      </c>
      <c r="T1269" s="9">
        <f t="shared" si="197"/>
        <v>52.125</v>
      </c>
      <c r="U1269" s="8">
        <f t="shared" si="198"/>
        <v>52.82500000000001</v>
      </c>
      <c r="V1269" s="8">
        <f t="shared" si="199"/>
        <v>52.650000000000006</v>
      </c>
    </row>
    <row r="1270" spans="1:22" ht="13.5" x14ac:dyDescent="0.25">
      <c r="A1270" s="3">
        <f>RSI!A1270</f>
        <v>43859</v>
      </c>
      <c r="B1270" s="2">
        <f>RSI!B1270</f>
        <v>6.5494000000000003</v>
      </c>
      <c r="C1270" s="2">
        <f>RSI!I1270</f>
        <v>46.666719459185842</v>
      </c>
      <c r="D1270" s="2">
        <f>MACD!E1270</f>
        <v>2.2577350171530064E-2</v>
      </c>
      <c r="E1270" s="2">
        <f>MACD!F1270</f>
        <v>7.7568346645694772E-2</v>
      </c>
      <c r="F1270" s="2">
        <f>'Moving Avg'!D1270</f>
        <v>6.5404600000000004</v>
      </c>
      <c r="G1270" s="2">
        <f>'Moving Avg'!F1270</f>
        <v>6.5746949999999984</v>
      </c>
      <c r="H1270" s="2">
        <f>'Moving Avg'!G1270</f>
        <v>6.6689120000000015</v>
      </c>
      <c r="I1270" s="2">
        <f>'Moving Avg'!H1270</f>
        <v>6.9689715000000021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0"/>
        <v>25</v>
      </c>
      <c r="N1270" s="8">
        <f t="shared" si="191"/>
        <v>100</v>
      </c>
      <c r="O1270" s="8">
        <f t="shared" si="192"/>
        <v>0</v>
      </c>
      <c r="P1270" s="8">
        <f t="shared" si="193"/>
        <v>83.5</v>
      </c>
      <c r="Q1270" s="9">
        <f t="shared" si="194"/>
        <v>56.274999999999999</v>
      </c>
      <c r="R1270" s="9">
        <f t="shared" si="195"/>
        <v>45.875</v>
      </c>
      <c r="S1270" s="9">
        <f t="shared" si="196"/>
        <v>56.325000000000003</v>
      </c>
      <c r="T1270" s="9">
        <f t="shared" si="197"/>
        <v>52.125</v>
      </c>
      <c r="U1270" s="8">
        <f t="shared" si="198"/>
        <v>52.82500000000001</v>
      </c>
      <c r="V1270" s="8">
        <f t="shared" si="199"/>
        <v>52.650000000000006</v>
      </c>
    </row>
    <row r="1271" spans="1:22" ht="13.5" x14ac:dyDescent="0.25">
      <c r="A1271" s="3">
        <f>RSI!A1271</f>
        <v>43860</v>
      </c>
      <c r="B1271" s="2">
        <f>RSI!B1271</f>
        <v>6.4973000000000001</v>
      </c>
      <c r="C1271" s="2">
        <f>RSI!I1271</f>
        <v>43.726829391778082</v>
      </c>
      <c r="D1271" s="2">
        <f>MACD!E1271</f>
        <v>1.9091052598601443E-2</v>
      </c>
      <c r="E1271" s="2">
        <f>MACD!F1271</f>
        <v>6.5872887836276109E-2</v>
      </c>
      <c r="F1271" s="2">
        <f>'Moving Avg'!D1271</f>
        <v>6.5315400000000015</v>
      </c>
      <c r="G1271" s="2">
        <f>'Moving Avg'!F1271</f>
        <v>6.5534850000000002</v>
      </c>
      <c r="H1271" s="2">
        <f>'Moving Avg'!G1271</f>
        <v>6.6648940000000003</v>
      </c>
      <c r="I1271" s="2">
        <f>'Moving Avg'!H1271</f>
        <v>6.9647875000000026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0"/>
        <v>25</v>
      </c>
      <c r="N1271" s="8">
        <f t="shared" si="191"/>
        <v>100</v>
      </c>
      <c r="O1271" s="8">
        <f t="shared" si="192"/>
        <v>0</v>
      </c>
      <c r="P1271" s="8">
        <f t="shared" si="193"/>
        <v>16.5</v>
      </c>
      <c r="Q1271" s="9">
        <f t="shared" si="194"/>
        <v>46.225000000000001</v>
      </c>
      <c r="R1271" s="9">
        <f t="shared" si="195"/>
        <v>29.125</v>
      </c>
      <c r="S1271" s="9">
        <f t="shared" si="196"/>
        <v>26.175000000000001</v>
      </c>
      <c r="T1271" s="9">
        <f t="shared" si="197"/>
        <v>35.375</v>
      </c>
      <c r="U1271" s="8">
        <f t="shared" si="198"/>
        <v>33.841666666666661</v>
      </c>
      <c r="V1271" s="8">
        <f t="shared" si="199"/>
        <v>34.224999999999994</v>
      </c>
    </row>
    <row r="1272" spans="1:22" ht="13.5" x14ac:dyDescent="0.25">
      <c r="A1272" s="3">
        <f>RSI!A1272</f>
        <v>43861</v>
      </c>
      <c r="B1272" s="2">
        <f>RSI!B1272</f>
        <v>6.4526000000000003</v>
      </c>
      <c r="C1272" s="2">
        <f>RSI!I1272</f>
        <v>41.32160560530054</v>
      </c>
      <c r="D1272" s="2">
        <f>MACD!E1272</f>
        <v>2.004690432809042E-2</v>
      </c>
      <c r="E1272" s="2">
        <f>MACD!F1272</f>
        <v>5.6707691134638971E-2</v>
      </c>
      <c r="F1272" s="2">
        <f>'Moving Avg'!D1272</f>
        <v>6.5166399999999998</v>
      </c>
      <c r="G1272" s="2">
        <f>'Moving Avg'!F1272</f>
        <v>6.5337599999999991</v>
      </c>
      <c r="H1272" s="2">
        <f>'Moving Avg'!G1272</f>
        <v>6.6599820000000012</v>
      </c>
      <c r="I1272" s="2">
        <f>'Moving Avg'!H1272</f>
        <v>6.9593000000000025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25</v>
      </c>
      <c r="N1272" s="8">
        <f t="shared" si="191"/>
        <v>100</v>
      </c>
      <c r="O1272" s="8">
        <f t="shared" si="192"/>
        <v>0</v>
      </c>
      <c r="P1272" s="8">
        <f t="shared" si="193"/>
        <v>16.5</v>
      </c>
      <c r="Q1272" s="9">
        <f t="shared" si="194"/>
        <v>46.225000000000001</v>
      </c>
      <c r="R1272" s="9">
        <f t="shared" si="195"/>
        <v>29.125</v>
      </c>
      <c r="S1272" s="9">
        <f t="shared" si="196"/>
        <v>26.175000000000001</v>
      </c>
      <c r="T1272" s="9">
        <f t="shared" si="197"/>
        <v>35.375</v>
      </c>
      <c r="U1272" s="8">
        <f t="shared" si="198"/>
        <v>33.841666666666661</v>
      </c>
      <c r="V1272" s="8">
        <f t="shared" si="199"/>
        <v>34.224999999999994</v>
      </c>
    </row>
    <row r="1273" spans="1:22" ht="13.5" x14ac:dyDescent="0.25">
      <c r="A1273" s="3">
        <f>RSI!A1273</f>
        <v>43864</v>
      </c>
      <c r="B1273" s="2">
        <f>RSI!B1273</f>
        <v>6.4526000000000003</v>
      </c>
      <c r="C1273" s="2">
        <f>RSI!I1273</f>
        <v>41.321605605300547</v>
      </c>
      <c r="D1273" s="2">
        <f>MACD!E1273</f>
        <v>4.5012393944636742E-3</v>
      </c>
      <c r="E1273" s="2">
        <f>MACD!F1273</f>
        <v>4.6266400786603913E-2</v>
      </c>
      <c r="F1273" s="2">
        <f>'Moving Avg'!D1273</f>
        <v>6.5047200000000007</v>
      </c>
      <c r="G1273" s="2">
        <f>'Moving Avg'!F1273</f>
        <v>6.5214799999999995</v>
      </c>
      <c r="H1273" s="2">
        <f>'Moving Avg'!G1273</f>
        <v>6.6568560000000012</v>
      </c>
      <c r="I1273" s="2">
        <f>'Moving Avg'!H1273</f>
        <v>6.9536215000000041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25</v>
      </c>
      <c r="N1273" s="8">
        <f t="shared" si="191"/>
        <v>100</v>
      </c>
      <c r="O1273" s="8">
        <f t="shared" si="192"/>
        <v>0</v>
      </c>
      <c r="P1273" s="8">
        <f t="shared" si="193"/>
        <v>16.5</v>
      </c>
      <c r="Q1273" s="9">
        <f t="shared" si="194"/>
        <v>46.225000000000001</v>
      </c>
      <c r="R1273" s="9">
        <f t="shared" si="195"/>
        <v>29.125</v>
      </c>
      <c r="S1273" s="9">
        <f t="shared" si="196"/>
        <v>26.175000000000001</v>
      </c>
      <c r="T1273" s="9">
        <f t="shared" si="197"/>
        <v>35.375</v>
      </c>
      <c r="U1273" s="8">
        <f t="shared" si="198"/>
        <v>33.841666666666661</v>
      </c>
      <c r="V1273" s="8">
        <f t="shared" si="199"/>
        <v>34.224999999999994</v>
      </c>
    </row>
    <row r="1274" spans="1:22" ht="13.5" x14ac:dyDescent="0.25">
      <c r="A1274" s="3">
        <f>RSI!A1274</f>
        <v>43865</v>
      </c>
      <c r="B1274" s="2">
        <f>RSI!B1274</f>
        <v>6.4378000000000002</v>
      </c>
      <c r="C1274" s="2">
        <f>RSI!I1274</f>
        <v>40.466872159029741</v>
      </c>
      <c r="D1274" s="2">
        <f>MACD!E1274</f>
        <v>9.2133111485228625E-3</v>
      </c>
      <c r="E1274" s="2">
        <f>MACD!F1274</f>
        <v>3.8855782858987699E-2</v>
      </c>
      <c r="F1274" s="2">
        <f>'Moving Avg'!D1274</f>
        <v>6.4779400000000011</v>
      </c>
      <c r="G1274" s="2">
        <f>'Moving Avg'!F1274</f>
        <v>6.5106899999999994</v>
      </c>
      <c r="H1274" s="2">
        <f>'Moving Avg'!G1274</f>
        <v>6.6520940000000008</v>
      </c>
      <c r="I1274" s="2">
        <f>'Moving Avg'!H1274</f>
        <v>6.948091500000003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  <c r="M1274" s="8">
        <f t="shared" si="190"/>
        <v>25</v>
      </c>
      <c r="N1274" s="8">
        <f t="shared" si="191"/>
        <v>100</v>
      </c>
      <c r="O1274" s="8">
        <f t="shared" si="192"/>
        <v>0</v>
      </c>
      <c r="P1274" s="8">
        <f t="shared" si="193"/>
        <v>16.5</v>
      </c>
      <c r="Q1274" s="9">
        <f t="shared" si="194"/>
        <v>46.225000000000001</v>
      </c>
      <c r="R1274" s="9">
        <f t="shared" si="195"/>
        <v>29.125</v>
      </c>
      <c r="S1274" s="9">
        <f t="shared" si="196"/>
        <v>26.175000000000001</v>
      </c>
      <c r="T1274" s="9">
        <f t="shared" si="197"/>
        <v>35.375</v>
      </c>
      <c r="U1274" s="8">
        <f t="shared" si="198"/>
        <v>33.841666666666661</v>
      </c>
      <c r="V1274" s="8">
        <f t="shared" si="199"/>
        <v>34.224999999999994</v>
      </c>
    </row>
    <row r="1275" spans="1:22" ht="13.5" x14ac:dyDescent="0.25">
      <c r="A1275" s="3">
        <f>RSI!A1275</f>
        <v>43866</v>
      </c>
      <c r="B1275" s="2">
        <f>RSI!B1275</f>
        <v>6.3335999999999997</v>
      </c>
      <c r="C1275" s="2">
        <f>RSI!I1275</f>
        <v>34.980664387966783</v>
      </c>
      <c r="D1275" s="2">
        <f>MACD!E1275</f>
        <v>3.3972612561363746E-3</v>
      </c>
      <c r="E1275" s="2">
        <f>MACD!F1275</f>
        <v>3.1764078538417437E-2</v>
      </c>
      <c r="F1275" s="2">
        <f>'Moving Avg'!D1275</f>
        <v>6.4347799999999991</v>
      </c>
      <c r="G1275" s="2">
        <f>'Moving Avg'!F1275</f>
        <v>6.4976699999999994</v>
      </c>
      <c r="H1275" s="2">
        <f>'Moving Avg'!G1275</f>
        <v>6.6462900000000014</v>
      </c>
      <c r="I1275" s="2">
        <f>'Moving Avg'!H1275</f>
        <v>6.9422630000000023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100</v>
      </c>
      <c r="O1275" s="8">
        <f t="shared" si="192"/>
        <v>0</v>
      </c>
      <c r="P1275" s="8">
        <f t="shared" si="193"/>
        <v>16.5</v>
      </c>
      <c r="Q1275" s="9">
        <f t="shared" si="194"/>
        <v>46.225000000000001</v>
      </c>
      <c r="R1275" s="9">
        <f t="shared" si="195"/>
        <v>29.125</v>
      </c>
      <c r="S1275" s="9">
        <f t="shared" si="196"/>
        <v>26.175000000000001</v>
      </c>
      <c r="T1275" s="9">
        <f t="shared" si="197"/>
        <v>35.375</v>
      </c>
      <c r="U1275" s="8">
        <f t="shared" si="198"/>
        <v>33.841666666666661</v>
      </c>
      <c r="V1275" s="8">
        <f t="shared" si="199"/>
        <v>34.224999999999994</v>
      </c>
    </row>
    <row r="1276" spans="1:22" ht="13.5" x14ac:dyDescent="0.25">
      <c r="A1276" s="3">
        <f>RSI!A1276</f>
        <v>43867</v>
      </c>
      <c r="B1276" s="2">
        <f>RSI!B1276</f>
        <v>6.2145000000000001</v>
      </c>
      <c r="C1276" s="2">
        <f>RSI!I1276</f>
        <v>29.97797407444753</v>
      </c>
      <c r="D1276" s="2">
        <f>MACD!E1276</f>
        <v>2.6949390129551887E-2</v>
      </c>
      <c r="E1276" s="2">
        <f>MACD!F1276</f>
        <v>3.080114085664433E-2</v>
      </c>
      <c r="F1276" s="2">
        <f>'Moving Avg'!D1276</f>
        <v>6.3782200000000007</v>
      </c>
      <c r="G1276" s="2">
        <f>'Moving Avg'!F1276</f>
        <v>6.4809250000000009</v>
      </c>
      <c r="H1276" s="2">
        <f>'Moving Avg'!G1276</f>
        <v>6.6410800000000005</v>
      </c>
      <c r="I1276" s="2">
        <f>'Moving Avg'!H1276</f>
        <v>6.9358390000000032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50</v>
      </c>
      <c r="N1276" s="8">
        <f t="shared" si="191"/>
        <v>45</v>
      </c>
      <c r="O1276" s="8">
        <f t="shared" si="192"/>
        <v>0</v>
      </c>
      <c r="P1276" s="8">
        <f t="shared" si="193"/>
        <v>16.5</v>
      </c>
      <c r="Q1276" s="9">
        <f t="shared" si="194"/>
        <v>35.725000000000001</v>
      </c>
      <c r="R1276" s="9">
        <f t="shared" si="195"/>
        <v>23.125</v>
      </c>
      <c r="S1276" s="9">
        <f t="shared" si="196"/>
        <v>21.675000000000001</v>
      </c>
      <c r="T1276" s="9">
        <f t="shared" si="197"/>
        <v>27.875</v>
      </c>
      <c r="U1276" s="8">
        <f t="shared" si="198"/>
        <v>26.841666666666669</v>
      </c>
      <c r="V1276" s="8">
        <f t="shared" si="199"/>
        <v>27.1</v>
      </c>
    </row>
    <row r="1277" spans="1:22" ht="13.5" x14ac:dyDescent="0.25">
      <c r="A1277" s="3">
        <f>RSI!A1277</f>
        <v>43868</v>
      </c>
      <c r="B1277" s="2">
        <f>RSI!B1277</f>
        <v>6.3410000000000002</v>
      </c>
      <c r="C1277" s="2">
        <f>RSI!I1277</f>
        <v>39.822078192533176</v>
      </c>
      <c r="D1277" s="2">
        <f>MACD!E1277</f>
        <v>3.7178557877902918E-2</v>
      </c>
      <c r="E1277" s="2">
        <f>MACD!F1277</f>
        <v>3.2076624260896053E-2</v>
      </c>
      <c r="F1277" s="2">
        <f>'Moving Avg'!D1277</f>
        <v>6.3559000000000001</v>
      </c>
      <c r="G1277" s="2">
        <f>'Moving Avg'!F1277</f>
        <v>6.4723650000000008</v>
      </c>
      <c r="H1277" s="2">
        <f>'Moving Avg'!G1277</f>
        <v>6.6354240000000004</v>
      </c>
      <c r="I1277" s="2">
        <f>'Moving Avg'!H1277</f>
        <v>6.9303655000000024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25</v>
      </c>
      <c r="N1277" s="8">
        <f t="shared" si="191"/>
        <v>0</v>
      </c>
      <c r="O1277" s="8">
        <f t="shared" si="192"/>
        <v>0</v>
      </c>
      <c r="P1277" s="8">
        <f t="shared" si="193"/>
        <v>16.5</v>
      </c>
      <c r="Q1277" s="9">
        <f t="shared" si="194"/>
        <v>11.225</v>
      </c>
      <c r="R1277" s="9">
        <f t="shared" si="195"/>
        <v>9.125</v>
      </c>
      <c r="S1277" s="9">
        <f t="shared" si="196"/>
        <v>11.175000000000001</v>
      </c>
      <c r="T1277" s="9">
        <f t="shared" si="197"/>
        <v>10.375</v>
      </c>
      <c r="U1277" s="8">
        <f t="shared" si="198"/>
        <v>10.508333333333335</v>
      </c>
      <c r="V1277" s="8">
        <f t="shared" si="199"/>
        <v>10.475000000000001</v>
      </c>
    </row>
    <row r="1278" spans="1:22" ht="13.5" x14ac:dyDescent="0.25">
      <c r="A1278" s="3">
        <f>RSI!A1278</f>
        <v>43871</v>
      </c>
      <c r="B1278" s="2">
        <f>RSI!B1278</f>
        <v>6.3186999999999998</v>
      </c>
      <c r="C1278" s="2">
        <f>RSI!I1278</f>
        <v>38.786875614487293</v>
      </c>
      <c r="D1278" s="2">
        <f>MACD!E1278</f>
        <v>4.6249517704923804E-2</v>
      </c>
      <c r="E1278" s="2">
        <f>MACD!F1278</f>
        <v>3.4911202949701604E-2</v>
      </c>
      <c r="F1278" s="2">
        <f>'Moving Avg'!D1278</f>
        <v>6.3291200000000005</v>
      </c>
      <c r="G1278" s="2">
        <f>'Moving Avg'!F1278</f>
        <v>6.4623200000000001</v>
      </c>
      <c r="H1278" s="2">
        <f>'Moving Avg'!G1278</f>
        <v>6.6250060000000008</v>
      </c>
      <c r="I1278" s="2">
        <f>'Moving Avg'!H1278</f>
        <v>6.9244625000000033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16.5</v>
      </c>
      <c r="Q1278" s="9">
        <f t="shared" si="194"/>
        <v>11.225</v>
      </c>
      <c r="R1278" s="9">
        <f t="shared" si="195"/>
        <v>9.125</v>
      </c>
      <c r="S1278" s="9">
        <f t="shared" si="196"/>
        <v>11.175000000000001</v>
      </c>
      <c r="T1278" s="9">
        <f t="shared" si="197"/>
        <v>10.375</v>
      </c>
      <c r="U1278" s="8">
        <f t="shared" si="198"/>
        <v>10.508333333333335</v>
      </c>
      <c r="V1278" s="8">
        <f t="shared" si="199"/>
        <v>10.475000000000001</v>
      </c>
    </row>
    <row r="1279" spans="1:22" ht="13.5" x14ac:dyDescent="0.25">
      <c r="A1279" s="3">
        <f>RSI!A1279</f>
        <v>43872</v>
      </c>
      <c r="B1279" s="2">
        <f>RSI!B1279</f>
        <v>6.3112000000000004</v>
      </c>
      <c r="C1279" s="2">
        <f>RSI!I1279</f>
        <v>38.425084960044337</v>
      </c>
      <c r="D1279" s="2">
        <f>MACD!E1279</f>
        <v>6.4743864945982388E-2</v>
      </c>
      <c r="E1279" s="2">
        <f>MACD!F1279</f>
        <v>4.0877735348957764E-2</v>
      </c>
      <c r="F1279" s="2">
        <f>'Moving Avg'!D1279</f>
        <v>6.3037999999999998</v>
      </c>
      <c r="G1279" s="2">
        <f>'Moving Avg'!F1279</f>
        <v>6.4519000000000002</v>
      </c>
      <c r="H1279" s="2">
        <f>'Moving Avg'!G1279</f>
        <v>6.6142879999999993</v>
      </c>
      <c r="I1279" s="2">
        <f>'Moving Avg'!H1279</f>
        <v>6.919062000000002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0"/>
        <v>25</v>
      </c>
      <c r="N1279" s="8">
        <f t="shared" si="191"/>
        <v>0</v>
      </c>
      <c r="O1279" s="8">
        <f t="shared" si="192"/>
        <v>0</v>
      </c>
      <c r="P1279" s="8">
        <f t="shared" si="193"/>
        <v>16.5</v>
      </c>
      <c r="Q1279" s="9">
        <f t="shared" si="194"/>
        <v>11.225</v>
      </c>
      <c r="R1279" s="9">
        <f t="shared" si="195"/>
        <v>9.125</v>
      </c>
      <c r="S1279" s="9">
        <f t="shared" si="196"/>
        <v>11.175000000000001</v>
      </c>
      <c r="T1279" s="9">
        <f t="shared" si="197"/>
        <v>10.375</v>
      </c>
      <c r="U1279" s="8">
        <f t="shared" si="198"/>
        <v>10.508333333333335</v>
      </c>
      <c r="V1279" s="8">
        <f t="shared" si="199"/>
        <v>10.475000000000001</v>
      </c>
    </row>
    <row r="1280" spans="1:22" ht="13.5" x14ac:dyDescent="0.25">
      <c r="A1280" s="3">
        <f>RSI!A1280</f>
        <v>43873</v>
      </c>
      <c r="B1280" s="2">
        <f>RSI!B1280</f>
        <v>6.3037999999999998</v>
      </c>
      <c r="C1280" s="2">
        <f>RSI!I1280</f>
        <v>38.047982539428482</v>
      </c>
      <c r="D1280" s="2">
        <f>MACD!E1280</f>
        <v>7.8581956203836789E-2</v>
      </c>
      <c r="E1280" s="2">
        <f>MACD!F1280</f>
        <v>4.8418579519933572E-2</v>
      </c>
      <c r="F1280" s="2">
        <f>'Moving Avg'!D1280</f>
        <v>6.2978399999999999</v>
      </c>
      <c r="G1280" s="2">
        <f>'Moving Avg'!F1280</f>
        <v>6.443340000000001</v>
      </c>
      <c r="H1280" s="2">
        <f>'Moving Avg'!G1280</f>
        <v>6.6049099999999985</v>
      </c>
      <c r="I1280" s="2">
        <f>'Moving Avg'!H1280</f>
        <v>6.9137200000000014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0</v>
      </c>
      <c r="P1280" s="8">
        <f t="shared" si="193"/>
        <v>16.5</v>
      </c>
      <c r="Q1280" s="9">
        <f t="shared" si="194"/>
        <v>11.225</v>
      </c>
      <c r="R1280" s="9">
        <f t="shared" si="195"/>
        <v>9.125</v>
      </c>
      <c r="S1280" s="9">
        <f t="shared" si="196"/>
        <v>11.175000000000001</v>
      </c>
      <c r="T1280" s="9">
        <f t="shared" si="197"/>
        <v>10.375</v>
      </c>
      <c r="U1280" s="8">
        <f t="shared" si="198"/>
        <v>10.508333333333335</v>
      </c>
      <c r="V1280" s="8">
        <f t="shared" si="199"/>
        <v>10.475000000000001</v>
      </c>
    </row>
    <row r="1281" spans="1:22" ht="13.5" x14ac:dyDescent="0.25">
      <c r="A1281" s="3">
        <f>RSI!A1281</f>
        <v>43874</v>
      </c>
      <c r="B1281" s="2">
        <f>RSI!B1281</f>
        <v>6.4378000000000002</v>
      </c>
      <c r="C1281" s="2">
        <f>RSI!I1281</f>
        <v>47.999893443937566</v>
      </c>
      <c r="D1281" s="2">
        <f>MACD!E1281</f>
        <v>7.33857945830243E-2</v>
      </c>
      <c r="E1281" s="2">
        <f>MACD!F1281</f>
        <v>5.3412022532551715E-2</v>
      </c>
      <c r="F1281" s="2">
        <f>'Moving Avg'!D1281</f>
        <v>6.3424999999999994</v>
      </c>
      <c r="G1281" s="2">
        <f>'Moving Avg'!F1281</f>
        <v>6.437759999999999</v>
      </c>
      <c r="H1281" s="2">
        <f>'Moving Avg'!G1281</f>
        <v>6.6020819999999985</v>
      </c>
      <c r="I1281" s="2">
        <f>'Moving Avg'!H1281</f>
        <v>6.9089210000000012</v>
      </c>
      <c r="J1281" s="6" t="str">
        <f>OBV!F1281</f>
        <v>BULLISH</v>
      </c>
      <c r="K1281" s="6" t="str">
        <f>OBV!G1281</f>
        <v>NEUTRAL</v>
      </c>
      <c r="L1281" s="6" t="str">
        <f>OBV!H1281</f>
        <v>CONFIRMED BULLISH</v>
      </c>
      <c r="M1281" s="8">
        <f t="shared" si="190"/>
        <v>25</v>
      </c>
      <c r="N1281" s="8">
        <f t="shared" si="191"/>
        <v>0</v>
      </c>
      <c r="O1281" s="8">
        <f t="shared" si="192"/>
        <v>0</v>
      </c>
      <c r="P1281" s="8">
        <f t="shared" si="193"/>
        <v>83.5</v>
      </c>
      <c r="Q1281" s="9">
        <f t="shared" si="194"/>
        <v>21.274999999999999</v>
      </c>
      <c r="R1281" s="9">
        <f t="shared" si="195"/>
        <v>25.875</v>
      </c>
      <c r="S1281" s="9">
        <f t="shared" si="196"/>
        <v>41.325000000000003</v>
      </c>
      <c r="T1281" s="9">
        <f t="shared" si="197"/>
        <v>27.125</v>
      </c>
      <c r="U1281" s="8">
        <f t="shared" si="198"/>
        <v>29.491666666666664</v>
      </c>
      <c r="V1281" s="8">
        <f t="shared" si="199"/>
        <v>28.9</v>
      </c>
    </row>
    <row r="1282" spans="1:22" ht="13.5" x14ac:dyDescent="0.25">
      <c r="A1282" s="3">
        <f>RSI!A1282</f>
        <v>43875</v>
      </c>
      <c r="B1282" s="2">
        <f>RSI!B1282</f>
        <v>6.4378000000000002</v>
      </c>
      <c r="C1282" s="2">
        <f>RSI!I1282</f>
        <v>47.999893443937573</v>
      </c>
      <c r="D1282" s="2">
        <f>MACD!E1282</f>
        <v>6.2279562035857161E-2</v>
      </c>
      <c r="E1282" s="2">
        <f>MACD!F1282</f>
        <v>5.5185530433212809E-2</v>
      </c>
      <c r="F1282" s="2">
        <f>'Moving Avg'!D1282</f>
        <v>6.3618599999999992</v>
      </c>
      <c r="G1282" s="2">
        <f>'Moving Avg'!F1282</f>
        <v>6.4321799999999998</v>
      </c>
      <c r="H1282" s="2">
        <f>'Moving Avg'!G1282</f>
        <v>6.5985099999999974</v>
      </c>
      <c r="I1282" s="2">
        <f>'Moving Avg'!H1282</f>
        <v>6.9045984999999996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21.274999999999999</v>
      </c>
      <c r="R1282" s="9">
        <f t="shared" si="195"/>
        <v>25.875</v>
      </c>
      <c r="S1282" s="9">
        <f t="shared" si="196"/>
        <v>41.325000000000003</v>
      </c>
      <c r="T1282" s="9">
        <f t="shared" si="197"/>
        <v>27.125</v>
      </c>
      <c r="U1282" s="8">
        <f t="shared" si="198"/>
        <v>29.491666666666664</v>
      </c>
      <c r="V1282" s="8">
        <f t="shared" si="199"/>
        <v>28.9</v>
      </c>
    </row>
    <row r="1283" spans="1:22" ht="13.5" x14ac:dyDescent="0.25">
      <c r="A1283" s="3">
        <f>RSI!A1283</f>
        <v>43878</v>
      </c>
      <c r="B1283" s="2">
        <f>RSI!B1283</f>
        <v>6.4378000000000002</v>
      </c>
      <c r="C1283" s="2">
        <f>RSI!I1283</f>
        <v>47.999893443937573</v>
      </c>
      <c r="D1283" s="2">
        <f>MACD!E1283</f>
        <v>5.3037020159463211E-2</v>
      </c>
      <c r="E1283" s="2">
        <f>MACD!F1283</f>
        <v>5.4755828378462892E-2</v>
      </c>
      <c r="F1283" s="2">
        <f>'Moving Avg'!D1283</f>
        <v>6.3856799999999998</v>
      </c>
      <c r="G1283" s="2">
        <f>'Moving Avg'!F1283</f>
        <v>6.4321799999999998</v>
      </c>
      <c r="H1283" s="2">
        <f>'Moving Avg'!G1283</f>
        <v>6.593449999999998</v>
      </c>
      <c r="I1283" s="2">
        <f>'Moving Avg'!H1283</f>
        <v>6.9010384999999994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si="200"/>
        <v>25</v>
      </c>
      <c r="N1283" s="8">
        <f t="shared" si="201"/>
        <v>45</v>
      </c>
      <c r="O1283" s="8">
        <f t="shared" si="202"/>
        <v>0</v>
      </c>
      <c r="P1283" s="8">
        <f t="shared" si="203"/>
        <v>83.5</v>
      </c>
      <c r="Q1283" s="9">
        <f t="shared" ref="Q1283:Q1346" si="204">0.35*M1283+N1283*0.35+O1283*0.15+P1283*0.15</f>
        <v>37.024999999999999</v>
      </c>
      <c r="R1283" s="9">
        <f t="shared" ref="R1283:R1346" si="205">M1283*0.2+N1283*0.2+O1283*0.35+P1283*0.25</f>
        <v>34.875</v>
      </c>
      <c r="S1283" s="9">
        <f t="shared" ref="S1283:S1346" si="206">M1283*0.15+N1283*0.15+O1283*0.25+P1283*0.45</f>
        <v>48.075000000000003</v>
      </c>
      <c r="T1283" s="9">
        <f t="shared" ref="T1283:T1346" si="207">0.25*SUM(M1283:P1283)</f>
        <v>38.375</v>
      </c>
      <c r="U1283" s="8">
        <f t="shared" ref="U1283:U1346" si="208">SUM(Q1283:S1283)/3</f>
        <v>39.991666666666667</v>
      </c>
      <c r="V1283" s="8">
        <f t="shared" ref="V1283:V1346" si="209">SUM(Q1283:T1283)/4</f>
        <v>39.587500000000006</v>
      </c>
    </row>
    <row r="1284" spans="1:22" ht="13.5" x14ac:dyDescent="0.25">
      <c r="A1284" s="3">
        <f>RSI!A1284</f>
        <v>43879</v>
      </c>
      <c r="B1284" s="2">
        <f>RSI!B1284</f>
        <v>6.5122</v>
      </c>
      <c r="C1284" s="2">
        <f>RSI!I1284</f>
        <v>53.211939619013869</v>
      </c>
      <c r="D1284" s="2">
        <f>MACD!E1284</f>
        <v>3.7571928716027436E-2</v>
      </c>
      <c r="E1284" s="2">
        <f>MACD!F1284</f>
        <v>5.1319048445975804E-2</v>
      </c>
      <c r="F1284" s="2">
        <f>'Moving Avg'!D1284</f>
        <v>6.4258800000000011</v>
      </c>
      <c r="G1284" s="2">
        <f>'Moving Avg'!F1284</f>
        <v>6.4306950000000001</v>
      </c>
      <c r="H1284" s="2">
        <f>'Moving Avg'!G1284</f>
        <v>6.5904739999999968</v>
      </c>
      <c r="I1284" s="2">
        <f>'Moving Avg'!H1284</f>
        <v>6.8983589999999992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  <c r="M1284" s="8">
        <f t="shared" si="200"/>
        <v>25</v>
      </c>
      <c r="N1284" s="8">
        <f t="shared" si="201"/>
        <v>45</v>
      </c>
      <c r="O1284" s="8">
        <f t="shared" si="202"/>
        <v>0</v>
      </c>
      <c r="P1284" s="8">
        <f t="shared" si="203"/>
        <v>83.5</v>
      </c>
      <c r="Q1284" s="9">
        <f t="shared" si="204"/>
        <v>37.024999999999999</v>
      </c>
      <c r="R1284" s="9">
        <f t="shared" si="205"/>
        <v>34.875</v>
      </c>
      <c r="S1284" s="9">
        <f t="shared" si="206"/>
        <v>48.075000000000003</v>
      </c>
      <c r="T1284" s="9">
        <f t="shared" si="207"/>
        <v>38.375</v>
      </c>
      <c r="U1284" s="8">
        <f t="shared" si="208"/>
        <v>39.991666666666667</v>
      </c>
      <c r="V1284" s="8">
        <f t="shared" si="209"/>
        <v>39.587500000000006</v>
      </c>
    </row>
    <row r="1285" spans="1:22" ht="13.5" x14ac:dyDescent="0.25">
      <c r="A1285" s="3">
        <f>RSI!A1285</f>
        <v>43880</v>
      </c>
      <c r="B1285" s="2">
        <f>RSI!B1285</f>
        <v>6.4302999999999999</v>
      </c>
      <c r="C1285" s="2">
        <f>RSI!I1285</f>
        <v>47.560651311010623</v>
      </c>
      <c r="D1285" s="2">
        <f>MACD!E1285</f>
        <v>1.4215268141072102E-2</v>
      </c>
      <c r="E1285" s="2">
        <f>MACD!F1285</f>
        <v>4.3898292384995069E-2</v>
      </c>
      <c r="F1285" s="2">
        <f>'Moving Avg'!D1285</f>
        <v>6.4511800000000008</v>
      </c>
      <c r="G1285" s="2">
        <f>'Moving Avg'!F1285</f>
        <v>6.4310649999999994</v>
      </c>
      <c r="H1285" s="2">
        <f>'Moving Avg'!G1285</f>
        <v>6.5837759999999967</v>
      </c>
      <c r="I1285" s="2">
        <f>'Moving Avg'!H1285</f>
        <v>6.8950794999999996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83.5</v>
      </c>
      <c r="Q1285" s="9">
        <f t="shared" si="204"/>
        <v>56.274999999999999</v>
      </c>
      <c r="R1285" s="9">
        <f t="shared" si="205"/>
        <v>45.875</v>
      </c>
      <c r="S1285" s="9">
        <f t="shared" si="206"/>
        <v>56.325000000000003</v>
      </c>
      <c r="T1285" s="9">
        <f t="shared" si="207"/>
        <v>52.125</v>
      </c>
      <c r="U1285" s="8">
        <f t="shared" si="208"/>
        <v>52.82500000000001</v>
      </c>
      <c r="V1285" s="8">
        <f t="shared" si="209"/>
        <v>52.650000000000006</v>
      </c>
    </row>
    <row r="1286" spans="1:22" ht="13.5" x14ac:dyDescent="0.25">
      <c r="A1286" s="3">
        <f>RSI!A1286</f>
        <v>43881</v>
      </c>
      <c r="B1286" s="2">
        <f>RSI!B1286</f>
        <v>6.3410000000000002</v>
      </c>
      <c r="C1286" s="2">
        <f>RSI!I1286</f>
        <v>42.287150293424951</v>
      </c>
      <c r="D1286" s="2">
        <f>MACD!E1286</f>
        <v>-1.7056363570257638E-2</v>
      </c>
      <c r="E1286" s="2">
        <f>MACD!F1286</f>
        <v>3.170736119394453E-2</v>
      </c>
      <c r="F1286" s="2">
        <f>'Moving Avg'!D1286</f>
        <v>6.4318199999999992</v>
      </c>
      <c r="G1286" s="2">
        <f>'Moving Avg'!F1286</f>
        <v>6.4210200000000004</v>
      </c>
      <c r="H1286" s="2">
        <f>'Moving Avg'!G1286</f>
        <v>6.5782679999999969</v>
      </c>
      <c r="I1286" s="2">
        <f>'Moving Avg'!H1286</f>
        <v>6.8918299999999988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16.5</v>
      </c>
      <c r="Q1286" s="9">
        <f t="shared" si="204"/>
        <v>46.225000000000001</v>
      </c>
      <c r="R1286" s="9">
        <f t="shared" si="205"/>
        <v>29.125</v>
      </c>
      <c r="S1286" s="9">
        <f t="shared" si="206"/>
        <v>26.175000000000001</v>
      </c>
      <c r="T1286" s="9">
        <f t="shared" si="207"/>
        <v>35.375</v>
      </c>
      <c r="U1286" s="8">
        <f t="shared" si="208"/>
        <v>33.841666666666661</v>
      </c>
      <c r="V1286" s="8">
        <f t="shared" si="209"/>
        <v>34.224999999999994</v>
      </c>
    </row>
    <row r="1287" spans="1:22" ht="13.5" x14ac:dyDescent="0.25">
      <c r="A1287" s="3">
        <f>RSI!A1287</f>
        <v>43882</v>
      </c>
      <c r="B1287" s="2">
        <f>RSI!B1287</f>
        <v>6.4302999999999999</v>
      </c>
      <c r="C1287" s="2">
        <f>RSI!I1287</f>
        <v>48.443450225682035</v>
      </c>
      <c r="D1287" s="2">
        <f>MACD!E1287</f>
        <v>-2.995742700710835E-2</v>
      </c>
      <c r="E1287" s="2">
        <f>MACD!F1287</f>
        <v>1.9374403553733953E-2</v>
      </c>
      <c r="F1287" s="2">
        <f>'Moving Avg'!D1287</f>
        <v>6.43032</v>
      </c>
      <c r="G1287" s="2">
        <f>'Moving Avg'!F1287</f>
        <v>6.4161799999999989</v>
      </c>
      <c r="H1287" s="2">
        <f>'Moving Avg'!G1287</f>
        <v>6.5736539999999968</v>
      </c>
      <c r="I1287" s="2">
        <f>'Moving Avg'!H1287</f>
        <v>6.8890269999999987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  <c r="M1287" s="8">
        <f t="shared" si="200"/>
        <v>25</v>
      </c>
      <c r="N1287" s="8">
        <f t="shared" si="201"/>
        <v>100</v>
      </c>
      <c r="O1287" s="8">
        <f t="shared" si="202"/>
        <v>0</v>
      </c>
      <c r="P1287" s="8">
        <f t="shared" si="203"/>
        <v>16.5</v>
      </c>
      <c r="Q1287" s="9">
        <f t="shared" si="204"/>
        <v>46.225000000000001</v>
      </c>
      <c r="R1287" s="9">
        <f t="shared" si="205"/>
        <v>29.125</v>
      </c>
      <c r="S1287" s="9">
        <f t="shared" si="206"/>
        <v>26.175000000000001</v>
      </c>
      <c r="T1287" s="9">
        <f t="shared" si="207"/>
        <v>35.375</v>
      </c>
      <c r="U1287" s="8">
        <f t="shared" si="208"/>
        <v>33.841666666666661</v>
      </c>
      <c r="V1287" s="8">
        <f t="shared" si="209"/>
        <v>34.224999999999994</v>
      </c>
    </row>
    <row r="1288" spans="1:22" ht="13.5" x14ac:dyDescent="0.25">
      <c r="A1288" s="3">
        <f>RSI!A1288</f>
        <v>43885</v>
      </c>
      <c r="B1288" s="2">
        <f>RSI!B1288</f>
        <v>6.3261000000000003</v>
      </c>
      <c r="C1288" s="2">
        <f>RSI!I1288</f>
        <v>42.717424961961953</v>
      </c>
      <c r="D1288" s="2">
        <f>MACD!E1288</f>
        <v>-3.6453617141313011E-2</v>
      </c>
      <c r="E1288" s="2">
        <f>MACD!F1288</f>
        <v>8.2087994147245595E-3</v>
      </c>
      <c r="F1288" s="2">
        <f>'Moving Avg'!D1288</f>
        <v>6.4079800000000002</v>
      </c>
      <c r="G1288" s="2">
        <f>'Moving Avg'!F1288</f>
        <v>6.4068749999999994</v>
      </c>
      <c r="H1288" s="2">
        <f>'Moving Avg'!G1288</f>
        <v>6.5669559999999967</v>
      </c>
      <c r="I1288" s="2">
        <f>'Moving Avg'!H1288</f>
        <v>6.8860209999999986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100</v>
      </c>
      <c r="O1288" s="8">
        <f t="shared" si="202"/>
        <v>0</v>
      </c>
      <c r="P1288" s="8">
        <f t="shared" si="203"/>
        <v>16.5</v>
      </c>
      <c r="Q1288" s="9">
        <f t="shared" si="204"/>
        <v>46.225000000000001</v>
      </c>
      <c r="R1288" s="9">
        <f t="shared" si="205"/>
        <v>29.125</v>
      </c>
      <c r="S1288" s="9">
        <f t="shared" si="206"/>
        <v>26.175000000000001</v>
      </c>
      <c r="T1288" s="9">
        <f t="shared" si="207"/>
        <v>35.375</v>
      </c>
      <c r="U1288" s="8">
        <f t="shared" si="208"/>
        <v>33.841666666666661</v>
      </c>
      <c r="V1288" s="8">
        <f t="shared" si="209"/>
        <v>34.224999999999994</v>
      </c>
    </row>
    <row r="1289" spans="1:22" ht="13.5" x14ac:dyDescent="0.25">
      <c r="A1289" s="3">
        <f>RSI!A1289</f>
        <v>43886</v>
      </c>
      <c r="B1289" s="2">
        <f>RSI!B1289</f>
        <v>6.3856999999999999</v>
      </c>
      <c r="C1289" s="2">
        <f>RSI!I1289</f>
        <v>46.605026894224672</v>
      </c>
      <c r="D1289" s="2">
        <f>MACD!E1289</f>
        <v>-4.6780790412939588E-2</v>
      </c>
      <c r="E1289" s="2">
        <f>MACD!F1289</f>
        <v>-2.7891185508082689E-3</v>
      </c>
      <c r="F1289" s="2">
        <f>'Moving Avg'!D1289</f>
        <v>6.3826799999999997</v>
      </c>
      <c r="G1289" s="2">
        <f>'Moving Avg'!F1289</f>
        <v>6.3975749999999989</v>
      </c>
      <c r="H1289" s="2">
        <f>'Moving Avg'!G1289</f>
        <v>6.560705999999997</v>
      </c>
      <c r="I1289" s="2">
        <f>'Moving Avg'!H1289</f>
        <v>6.883503499999998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25</v>
      </c>
      <c r="N1289" s="8">
        <f t="shared" si="201"/>
        <v>100</v>
      </c>
      <c r="O1289" s="8">
        <f t="shared" si="202"/>
        <v>0</v>
      </c>
      <c r="P1289" s="8">
        <f t="shared" si="203"/>
        <v>16.5</v>
      </c>
      <c r="Q1289" s="9">
        <f t="shared" si="204"/>
        <v>46.225000000000001</v>
      </c>
      <c r="R1289" s="9">
        <f t="shared" si="205"/>
        <v>29.125</v>
      </c>
      <c r="S1289" s="9">
        <f t="shared" si="206"/>
        <v>26.175000000000001</v>
      </c>
      <c r="T1289" s="9">
        <f t="shared" si="207"/>
        <v>35.375</v>
      </c>
      <c r="U1289" s="8">
        <f t="shared" si="208"/>
        <v>33.841666666666661</v>
      </c>
      <c r="V1289" s="8">
        <f t="shared" si="209"/>
        <v>34.224999999999994</v>
      </c>
    </row>
    <row r="1290" spans="1:22" ht="13.5" x14ac:dyDescent="0.25">
      <c r="A1290" s="3">
        <f>RSI!A1290</f>
        <v>43887</v>
      </c>
      <c r="B1290" s="2">
        <f>RSI!B1290</f>
        <v>6.3559000000000001</v>
      </c>
      <c r="C1290" s="2">
        <f>RSI!I1290</f>
        <v>44.961945641120444</v>
      </c>
      <c r="D1290" s="2">
        <f>MACD!E1290</f>
        <v>-5.4118823142413675E-2</v>
      </c>
      <c r="E1290" s="2">
        <f>MACD!F1290</f>
        <v>-1.3055059469129351E-2</v>
      </c>
      <c r="F1290" s="2">
        <f>'Moving Avg'!D1290</f>
        <v>6.3677999999999999</v>
      </c>
      <c r="G1290" s="2">
        <f>'Moving Avg'!F1290</f>
        <v>6.3879000000000001</v>
      </c>
      <c r="H1290" s="2">
        <f>'Moving Avg'!G1290</f>
        <v>6.5531139999999981</v>
      </c>
      <c r="I1290" s="2">
        <f>'Moving Avg'!H1290</f>
        <v>6.8798199999999978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100</v>
      </c>
      <c r="O1290" s="8">
        <f t="shared" si="202"/>
        <v>0</v>
      </c>
      <c r="P1290" s="8">
        <f t="shared" si="203"/>
        <v>16.5</v>
      </c>
      <c r="Q1290" s="9">
        <f t="shared" si="204"/>
        <v>46.225000000000001</v>
      </c>
      <c r="R1290" s="9">
        <f t="shared" si="205"/>
        <v>29.125</v>
      </c>
      <c r="S1290" s="9">
        <f t="shared" si="206"/>
        <v>26.175000000000001</v>
      </c>
      <c r="T1290" s="9">
        <f t="shared" si="207"/>
        <v>35.375</v>
      </c>
      <c r="U1290" s="8">
        <f t="shared" si="208"/>
        <v>33.841666666666661</v>
      </c>
      <c r="V1290" s="8">
        <f t="shared" si="209"/>
        <v>34.224999999999994</v>
      </c>
    </row>
    <row r="1291" spans="1:22" ht="13.5" x14ac:dyDescent="0.25">
      <c r="A1291" s="3">
        <f>RSI!A1291</f>
        <v>43888</v>
      </c>
      <c r="B1291" s="2">
        <f>RSI!B1291</f>
        <v>6.4005000000000001</v>
      </c>
      <c r="C1291" s="2">
        <f>RSI!I1291</f>
        <v>47.921253053000093</v>
      </c>
      <c r="D1291" s="2">
        <f>MACD!E1291</f>
        <v>-4.2533306641090896E-2</v>
      </c>
      <c r="E1291" s="2">
        <f>MACD!F1291</f>
        <v>-1.895070890352166E-2</v>
      </c>
      <c r="F1291" s="2">
        <f>'Moving Avg'!D1291</f>
        <v>6.3796999999999997</v>
      </c>
      <c r="G1291" s="2">
        <f>'Moving Avg'!F1291</f>
        <v>6.3830599999999995</v>
      </c>
      <c r="H1291" s="2">
        <f>'Moving Avg'!G1291</f>
        <v>6.5426939999999982</v>
      </c>
      <c r="I1291" s="2">
        <f>'Moving Avg'!H1291</f>
        <v>6.876391499999996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83.5</v>
      </c>
      <c r="Q1291" s="9">
        <f t="shared" si="204"/>
        <v>56.274999999999999</v>
      </c>
      <c r="R1291" s="9">
        <f t="shared" si="205"/>
        <v>45.875</v>
      </c>
      <c r="S1291" s="9">
        <f t="shared" si="206"/>
        <v>56.325000000000003</v>
      </c>
      <c r="T1291" s="9">
        <f t="shared" si="207"/>
        <v>52.125</v>
      </c>
      <c r="U1291" s="8">
        <f t="shared" si="208"/>
        <v>52.82500000000001</v>
      </c>
      <c r="V1291" s="8">
        <f t="shared" si="209"/>
        <v>52.650000000000006</v>
      </c>
    </row>
    <row r="1292" spans="1:22" ht="13.5" x14ac:dyDescent="0.25">
      <c r="A1292" s="3">
        <f>RSI!A1292</f>
        <v>43889</v>
      </c>
      <c r="B1292" s="2">
        <f>RSI!B1292</f>
        <v>6.3781999999999996</v>
      </c>
      <c r="C1292" s="2">
        <f>RSI!I1292</f>
        <v>46.572865736669939</v>
      </c>
      <c r="D1292" s="2">
        <f>MACD!E1292</f>
        <v>-3.0894701899129906E-2</v>
      </c>
      <c r="E1292" s="2">
        <f>MACD!F1292</f>
        <v>-2.133950750264331E-2</v>
      </c>
      <c r="F1292" s="2">
        <f>'Moving Avg'!D1292</f>
        <v>6.3692800000000007</v>
      </c>
      <c r="G1292" s="2">
        <f>'Moving Avg'!F1292</f>
        <v>6.3793400000000009</v>
      </c>
      <c r="H1292" s="2">
        <f>'Moving Avg'!G1292</f>
        <v>6.5325719999999992</v>
      </c>
      <c r="I1292" s="2">
        <f>'Moving Avg'!H1292</f>
        <v>6.8730104999999968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45</v>
      </c>
      <c r="O1292" s="8">
        <f t="shared" si="202"/>
        <v>0</v>
      </c>
      <c r="P1292" s="8">
        <f t="shared" si="203"/>
        <v>16.5</v>
      </c>
      <c r="Q1292" s="9">
        <f t="shared" si="204"/>
        <v>26.975000000000001</v>
      </c>
      <c r="R1292" s="9">
        <f t="shared" si="205"/>
        <v>18.125</v>
      </c>
      <c r="S1292" s="9">
        <f t="shared" si="206"/>
        <v>17.925000000000001</v>
      </c>
      <c r="T1292" s="9">
        <f t="shared" si="207"/>
        <v>21.625</v>
      </c>
      <c r="U1292" s="8">
        <f t="shared" si="208"/>
        <v>21.008333333333336</v>
      </c>
      <c r="V1292" s="8">
        <f t="shared" si="209"/>
        <v>21.162500000000001</v>
      </c>
    </row>
    <row r="1293" spans="1:22" ht="13.5" x14ac:dyDescent="0.25">
      <c r="A1293" s="3">
        <f>RSI!A1293</f>
        <v>43892</v>
      </c>
      <c r="B1293" s="2">
        <f>RSI!B1293</f>
        <v>6.3261000000000003</v>
      </c>
      <c r="C1293" s="2">
        <f>RSI!I1293</f>
        <v>43.493717706532884</v>
      </c>
      <c r="D1293" s="2">
        <f>MACD!E1293</f>
        <v>-1.6885599016977615E-2</v>
      </c>
      <c r="E1293" s="2">
        <f>MACD!F1293</f>
        <v>-2.0448725805510173E-2</v>
      </c>
      <c r="F1293" s="2">
        <f>'Moving Avg'!D1293</f>
        <v>6.3692799999999998</v>
      </c>
      <c r="G1293" s="2">
        <f>'Moving Avg'!F1293</f>
        <v>6.3730150000000005</v>
      </c>
      <c r="H1293" s="2">
        <f>'Moving Avg'!G1293</f>
        <v>6.5221520000000002</v>
      </c>
      <c r="I1293" s="2">
        <f>'Moving Avg'!H1293</f>
        <v>6.8690829999999963</v>
      </c>
      <c r="J1293" s="6" t="str">
        <f>OBV!F1293</f>
        <v>BEARISH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0</v>
      </c>
      <c r="O1293" s="8">
        <f t="shared" si="202"/>
        <v>0</v>
      </c>
      <c r="P1293" s="8">
        <f t="shared" si="203"/>
        <v>16.5</v>
      </c>
      <c r="Q1293" s="9">
        <f t="shared" si="204"/>
        <v>11.225</v>
      </c>
      <c r="R1293" s="9">
        <f t="shared" si="205"/>
        <v>9.125</v>
      </c>
      <c r="S1293" s="9">
        <f t="shared" si="206"/>
        <v>11.175000000000001</v>
      </c>
      <c r="T1293" s="9">
        <f t="shared" si="207"/>
        <v>10.375</v>
      </c>
      <c r="U1293" s="8">
        <f t="shared" si="208"/>
        <v>10.508333333333335</v>
      </c>
      <c r="V1293" s="8">
        <f t="shared" si="209"/>
        <v>10.475000000000001</v>
      </c>
    </row>
    <row r="1294" spans="1:22" ht="13.5" x14ac:dyDescent="0.25">
      <c r="A1294" s="3">
        <f>RSI!A1294</f>
        <v>43893</v>
      </c>
      <c r="B1294" s="2">
        <f>RSI!B1294</f>
        <v>6.2516999999999996</v>
      </c>
      <c r="C1294" s="2">
        <f>RSI!I1294</f>
        <v>39.479598804850227</v>
      </c>
      <c r="D1294" s="2">
        <f>MACD!E1294</f>
        <v>1.2512821748435599E-2</v>
      </c>
      <c r="E1294" s="2">
        <f>MACD!F1294</f>
        <v>-1.385641629472102E-2</v>
      </c>
      <c r="F1294" s="2">
        <f>'Moving Avg'!D1294</f>
        <v>6.3424800000000001</v>
      </c>
      <c r="G1294" s="2">
        <f>'Moving Avg'!F1294</f>
        <v>6.3637100000000002</v>
      </c>
      <c r="H1294" s="2">
        <f>'Moving Avg'!G1294</f>
        <v>6.5132220000000007</v>
      </c>
      <c r="I1294" s="2">
        <f>'Moving Avg'!H1294</f>
        <v>6.8653869999999975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16.5</v>
      </c>
      <c r="Q1294" s="9">
        <f t="shared" si="204"/>
        <v>11.225</v>
      </c>
      <c r="R1294" s="9">
        <f t="shared" si="205"/>
        <v>9.125</v>
      </c>
      <c r="S1294" s="9">
        <f t="shared" si="206"/>
        <v>11.175000000000001</v>
      </c>
      <c r="T1294" s="9">
        <f t="shared" si="207"/>
        <v>10.375</v>
      </c>
      <c r="U1294" s="8">
        <f t="shared" si="208"/>
        <v>10.508333333333335</v>
      </c>
      <c r="V1294" s="8">
        <f t="shared" si="209"/>
        <v>10.475000000000001</v>
      </c>
    </row>
    <row r="1295" spans="1:22" ht="13.5" x14ac:dyDescent="0.25">
      <c r="A1295" s="3">
        <f>RSI!A1295</f>
        <v>43894</v>
      </c>
      <c r="B1295" s="2">
        <f>RSI!B1295</f>
        <v>6.2888999999999999</v>
      </c>
      <c r="C1295" s="2">
        <f>RSI!I1295</f>
        <v>42.344810987545145</v>
      </c>
      <c r="D1295" s="2">
        <f>MACD!E1295</f>
        <v>2.3016281644432368E-2</v>
      </c>
      <c r="E1295" s="2">
        <f>MACD!F1295</f>
        <v>-6.4818767068903424E-3</v>
      </c>
      <c r="F1295" s="2">
        <f>'Moving Avg'!D1295</f>
        <v>6.3290800000000003</v>
      </c>
      <c r="G1295" s="2">
        <f>'Moving Avg'!F1295</f>
        <v>6.3614749999999995</v>
      </c>
      <c r="H1295" s="2">
        <f>'Moving Avg'!G1295</f>
        <v>6.5050360000000005</v>
      </c>
      <c r="I1295" s="2">
        <f>'Moving Avg'!H1295</f>
        <v>6.8613684999999975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16.5</v>
      </c>
      <c r="Q1295" s="9">
        <f t="shared" si="204"/>
        <v>11.225</v>
      </c>
      <c r="R1295" s="9">
        <f t="shared" si="205"/>
        <v>9.125</v>
      </c>
      <c r="S1295" s="9">
        <f t="shared" si="206"/>
        <v>11.175000000000001</v>
      </c>
      <c r="T1295" s="9">
        <f t="shared" si="207"/>
        <v>10.375</v>
      </c>
      <c r="U1295" s="8">
        <f t="shared" si="208"/>
        <v>10.508333333333335</v>
      </c>
      <c r="V1295" s="8">
        <f t="shared" si="209"/>
        <v>10.475000000000001</v>
      </c>
    </row>
    <row r="1296" spans="1:22" ht="13.5" x14ac:dyDescent="0.25">
      <c r="A1296" s="3">
        <f>RSI!A1296</f>
        <v>43895</v>
      </c>
      <c r="B1296" s="2">
        <f>RSI!B1296</f>
        <v>6.2516999999999996</v>
      </c>
      <c r="C1296" s="2">
        <f>RSI!I1296</f>
        <v>40.290607375718928</v>
      </c>
      <c r="D1296" s="2">
        <f>MACD!E1296</f>
        <v>2.1611684336231285E-2</v>
      </c>
      <c r="E1296" s="2">
        <f>MACD!F1296</f>
        <v>-8.6316449826601745E-4</v>
      </c>
      <c r="F1296" s="2">
        <f>'Moving Avg'!D1296</f>
        <v>6.2993199999999998</v>
      </c>
      <c r="G1296" s="2">
        <f>'Moving Avg'!F1296</f>
        <v>6.3633350000000002</v>
      </c>
      <c r="H1296" s="2">
        <f>'Moving Avg'!G1296</f>
        <v>6.4947659999999994</v>
      </c>
      <c r="I1296" s="2">
        <f>'Moving Avg'!H1296</f>
        <v>6.8570369999999983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16.5</v>
      </c>
      <c r="Q1296" s="9">
        <f t="shared" si="204"/>
        <v>11.225</v>
      </c>
      <c r="R1296" s="9">
        <f t="shared" si="205"/>
        <v>9.125</v>
      </c>
      <c r="S1296" s="9">
        <f t="shared" si="206"/>
        <v>11.175000000000001</v>
      </c>
      <c r="T1296" s="9">
        <f t="shared" si="207"/>
        <v>10.375</v>
      </c>
      <c r="U1296" s="8">
        <f t="shared" si="208"/>
        <v>10.508333333333335</v>
      </c>
      <c r="V1296" s="8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6.2962999999999996</v>
      </c>
      <c r="C1297" s="2">
        <f>RSI!I1297</f>
        <v>43.810085447700182</v>
      </c>
      <c r="D1297" s="2">
        <f>MACD!E1297</f>
        <v>3.1717351011158357E-2</v>
      </c>
      <c r="E1297" s="2">
        <f>MACD!F1297</f>
        <v>5.6529386036188577E-3</v>
      </c>
      <c r="F1297" s="2">
        <f>'Moving Avg'!D1297</f>
        <v>6.28294</v>
      </c>
      <c r="G1297" s="2">
        <f>'Moving Avg'!F1297</f>
        <v>6.3610999999999995</v>
      </c>
      <c r="H1297" s="2">
        <f>'Moving Avg'!G1297</f>
        <v>6.4852380000000016</v>
      </c>
      <c r="I1297" s="2">
        <f>'Moving Avg'!H1297</f>
        <v>6.8529284999999973</v>
      </c>
      <c r="J1297" s="6" t="str">
        <f>OBV!F1297</f>
        <v>BULLISH</v>
      </c>
      <c r="K1297" s="6" t="str">
        <f>OBV!G1297</f>
        <v>NEUTRAL</v>
      </c>
      <c r="L1297" s="6" t="str">
        <f>OBV!H1297</f>
        <v>BULLISH DIVERGENCE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66.5</v>
      </c>
      <c r="Q1297" s="9">
        <f t="shared" si="204"/>
        <v>18.725000000000001</v>
      </c>
      <c r="R1297" s="9">
        <f t="shared" si="205"/>
        <v>21.625</v>
      </c>
      <c r="S1297" s="9">
        <f t="shared" si="206"/>
        <v>33.674999999999997</v>
      </c>
      <c r="T1297" s="9">
        <f t="shared" si="207"/>
        <v>22.875</v>
      </c>
      <c r="U1297" s="8">
        <f t="shared" si="208"/>
        <v>24.675000000000001</v>
      </c>
      <c r="V1297" s="8">
        <f t="shared" si="209"/>
        <v>24.225000000000001</v>
      </c>
    </row>
    <row r="1298" spans="1:22" ht="13.5" x14ac:dyDescent="0.25">
      <c r="A1298" s="3">
        <f>RSI!A1298</f>
        <v>43899</v>
      </c>
      <c r="B1298" s="2">
        <f>RSI!B1298</f>
        <v>6.1698000000000004</v>
      </c>
      <c r="C1298" s="2">
        <f>RSI!I1298</f>
        <v>37.125841824592698</v>
      </c>
      <c r="D1298" s="2">
        <f>MACD!E1298</f>
        <v>3.4140111499935344E-2</v>
      </c>
      <c r="E1298" s="2">
        <f>MACD!F1298</f>
        <v>1.1350373182882156E-2</v>
      </c>
      <c r="F1298" s="2">
        <f>'Moving Avg'!D1298</f>
        <v>6.2516799999999986</v>
      </c>
      <c r="G1298" s="2">
        <f>'Moving Avg'!F1298</f>
        <v>6.3536550000000007</v>
      </c>
      <c r="H1298" s="2">
        <f>'Moving Avg'!G1298</f>
        <v>6.4706500000000009</v>
      </c>
      <c r="I1298" s="2">
        <f>'Moving Avg'!H1298</f>
        <v>6.8481559999999968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16.5</v>
      </c>
      <c r="Q1298" s="9">
        <f t="shared" si="204"/>
        <v>11.225</v>
      </c>
      <c r="R1298" s="9">
        <f t="shared" si="205"/>
        <v>9.125</v>
      </c>
      <c r="S1298" s="9">
        <f t="shared" si="206"/>
        <v>11.175000000000001</v>
      </c>
      <c r="T1298" s="9">
        <f t="shared" si="207"/>
        <v>10.375</v>
      </c>
      <c r="U1298" s="8">
        <f t="shared" si="208"/>
        <v>10.508333333333335</v>
      </c>
      <c r="V1298" s="8">
        <f t="shared" si="209"/>
        <v>10.475000000000001</v>
      </c>
    </row>
    <row r="1299" spans="1:22" ht="13.5" x14ac:dyDescent="0.25">
      <c r="A1299" s="3">
        <f>RSI!A1299</f>
        <v>43900</v>
      </c>
      <c r="B1299" s="2">
        <f>RSI!B1299</f>
        <v>6.1102999999999996</v>
      </c>
      <c r="C1299" s="2">
        <f>RSI!I1299</f>
        <v>34.46244783419624</v>
      </c>
      <c r="D1299" s="2">
        <f>MACD!E1299</f>
        <v>5.1007059330173909E-2</v>
      </c>
      <c r="E1299" s="2">
        <f>MACD!F1299</f>
        <v>1.9281710412340509E-2</v>
      </c>
      <c r="F1299" s="2">
        <f>'Moving Avg'!D1299</f>
        <v>6.2233999999999998</v>
      </c>
      <c r="G1299" s="2">
        <f>'Moving Avg'!F1299</f>
        <v>6.34361</v>
      </c>
      <c r="H1299" s="2">
        <f>'Moving Avg'!G1299</f>
        <v>6.4544259999999998</v>
      </c>
      <c r="I1299" s="2">
        <f>'Moving Avg'!H1299</f>
        <v>6.8426409999999978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16.5</v>
      </c>
      <c r="Q1299" s="9">
        <f t="shared" si="204"/>
        <v>11.225</v>
      </c>
      <c r="R1299" s="9">
        <f t="shared" si="205"/>
        <v>9.125</v>
      </c>
      <c r="S1299" s="9">
        <f t="shared" si="206"/>
        <v>11.175000000000001</v>
      </c>
      <c r="T1299" s="9">
        <f t="shared" si="207"/>
        <v>10.375</v>
      </c>
      <c r="U1299" s="8">
        <f t="shared" si="208"/>
        <v>10.508333333333335</v>
      </c>
      <c r="V1299" s="8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6.0655999999999999</v>
      </c>
      <c r="C1300" s="2">
        <f>RSI!I1300</f>
        <v>32.571942094355919</v>
      </c>
      <c r="D1300" s="2">
        <f>MACD!E1300</f>
        <v>6.5505584731869071E-2</v>
      </c>
      <c r="E1300" s="2">
        <f>MACD!F1300</f>
        <v>2.8526485276246225E-2</v>
      </c>
      <c r="F1300" s="2">
        <f>'Moving Avg'!D1300</f>
        <v>6.1787399999999995</v>
      </c>
      <c r="G1300" s="2">
        <f>'Moving Avg'!F1300</f>
        <v>6.3316999999999997</v>
      </c>
      <c r="H1300" s="2">
        <f>'Moving Avg'!G1300</f>
        <v>6.4358199999999997</v>
      </c>
      <c r="I1300" s="2">
        <f>'Moving Avg'!H1300</f>
        <v>6.8367434999999981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16.5</v>
      </c>
      <c r="Q1300" s="9">
        <f t="shared" si="204"/>
        <v>11.225</v>
      </c>
      <c r="R1300" s="9">
        <f t="shared" si="205"/>
        <v>9.125</v>
      </c>
      <c r="S1300" s="9">
        <f t="shared" si="206"/>
        <v>11.175000000000001</v>
      </c>
      <c r="T1300" s="9">
        <f t="shared" si="207"/>
        <v>10.375</v>
      </c>
      <c r="U1300" s="8">
        <f t="shared" si="208"/>
        <v>10.508333333333335</v>
      </c>
      <c r="V1300" s="8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5.8571999999999997</v>
      </c>
      <c r="C1301" s="2">
        <f>RSI!I1301</f>
        <v>25.538065432024496</v>
      </c>
      <c r="D1301" s="2">
        <f>MACD!E1301</f>
        <v>0.10172516349693694</v>
      </c>
      <c r="E1301" s="2">
        <f>MACD!F1301</f>
        <v>4.3166220920384371E-2</v>
      </c>
      <c r="F1301" s="2">
        <f>'Moving Avg'!D1301</f>
        <v>6.0998399999999995</v>
      </c>
      <c r="G1301" s="2">
        <f>'Moving Avg'!F1301</f>
        <v>6.30267</v>
      </c>
      <c r="H1301" s="2">
        <f>'Moving Avg'!G1301</f>
        <v>6.4145340000000006</v>
      </c>
      <c r="I1301" s="2">
        <f>'Moving Avg'!H1301</f>
        <v>6.8292319999999958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50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19.975000000000001</v>
      </c>
      <c r="R1301" s="9">
        <f t="shared" si="205"/>
        <v>14.125</v>
      </c>
      <c r="S1301" s="9">
        <f t="shared" si="206"/>
        <v>14.925000000000001</v>
      </c>
      <c r="T1301" s="9">
        <f t="shared" si="207"/>
        <v>16.625</v>
      </c>
      <c r="U1301" s="8">
        <f t="shared" si="208"/>
        <v>16.341666666666669</v>
      </c>
      <c r="V1301" s="8">
        <f t="shared" si="209"/>
        <v>16.412500000000001</v>
      </c>
    </row>
    <row r="1302" spans="1:22" ht="13.5" x14ac:dyDescent="0.25">
      <c r="A1302" s="3">
        <f>RSI!A1302</f>
        <v>43903</v>
      </c>
      <c r="B1302" s="2">
        <f>RSI!B1302</f>
        <v>5.5073999999999996</v>
      </c>
      <c r="C1302" s="2">
        <f>RSI!I1302</f>
        <v>18.368040130713212</v>
      </c>
      <c r="D1302" s="2">
        <f>MACD!E1302</f>
        <v>0.15761486009638315</v>
      </c>
      <c r="E1302" s="2">
        <f>MACD!F1302</f>
        <v>6.6055948755584126E-2</v>
      </c>
      <c r="F1302" s="2">
        <f>'Moving Avg'!D1302</f>
        <v>5.9420599999999997</v>
      </c>
      <c r="G1302" s="2">
        <f>'Moving Avg'!F1302</f>
        <v>6.2561499999999999</v>
      </c>
      <c r="H1302" s="2">
        <f>'Moving Avg'!G1302</f>
        <v>6.38774</v>
      </c>
      <c r="I1302" s="2">
        <f>'Moving Avg'!H1302</f>
        <v>6.8194629999999963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50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19.975000000000001</v>
      </c>
      <c r="R1302" s="9">
        <f t="shared" si="205"/>
        <v>14.125</v>
      </c>
      <c r="S1302" s="9">
        <f t="shared" si="206"/>
        <v>14.925000000000001</v>
      </c>
      <c r="T1302" s="9">
        <f t="shared" si="207"/>
        <v>16.625</v>
      </c>
      <c r="U1302" s="8">
        <f t="shared" si="208"/>
        <v>16.341666666666669</v>
      </c>
      <c r="V1302" s="8">
        <f t="shared" si="209"/>
        <v>16.412500000000001</v>
      </c>
    </row>
    <row r="1303" spans="1:22" ht="13.5" x14ac:dyDescent="0.25">
      <c r="A1303" s="3">
        <f>RSI!A1303</f>
        <v>43906</v>
      </c>
      <c r="B1303" s="2">
        <f>RSI!B1303</f>
        <v>5.3586</v>
      </c>
      <c r="C1303" s="2">
        <f>RSI!I1303</f>
        <v>16.274812340792238</v>
      </c>
      <c r="D1303" s="2">
        <f>MACD!E1303</f>
        <v>0.21253738751650353</v>
      </c>
      <c r="E1303" s="2">
        <f>MACD!F1303</f>
        <v>9.5352236507768015E-2</v>
      </c>
      <c r="F1303" s="2">
        <f>'Moving Avg'!D1303</f>
        <v>5.7798199999999991</v>
      </c>
      <c r="G1303" s="2">
        <f>'Moving Avg'!F1303</f>
        <v>6.2021899999999999</v>
      </c>
      <c r="H1303" s="2">
        <f>'Moving Avg'!G1303</f>
        <v>6.3609480000000023</v>
      </c>
      <c r="I1303" s="2">
        <f>'Moving Avg'!H1303</f>
        <v>6.8097129999999968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19.975000000000001</v>
      </c>
      <c r="R1303" s="9">
        <f t="shared" si="205"/>
        <v>14.125</v>
      </c>
      <c r="S1303" s="9">
        <f t="shared" si="206"/>
        <v>14.925000000000001</v>
      </c>
      <c r="T1303" s="9">
        <f t="shared" si="207"/>
        <v>16.625</v>
      </c>
      <c r="U1303" s="8">
        <f t="shared" si="208"/>
        <v>16.341666666666669</v>
      </c>
      <c r="V1303" s="8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5.1204000000000001</v>
      </c>
      <c r="C1304" s="2">
        <f>RSI!I1304</f>
        <v>13.60245526236217</v>
      </c>
      <c r="D1304" s="2">
        <f>MACD!E1304</f>
        <v>0.27036971085116779</v>
      </c>
      <c r="E1304" s="2">
        <f>MACD!F1304</f>
        <v>0.13035573137644799</v>
      </c>
      <c r="F1304" s="2">
        <f>'Moving Avg'!D1304</f>
        <v>5.5818399999999997</v>
      </c>
      <c r="G1304" s="2">
        <f>'Moving Avg'!F1304</f>
        <v>6.1326000000000001</v>
      </c>
      <c r="H1304" s="2">
        <f>'Moving Avg'!G1304</f>
        <v>6.3302840000000007</v>
      </c>
      <c r="I1304" s="2">
        <f>'Moving Avg'!H1304</f>
        <v>6.7978504999999974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19.975000000000001</v>
      </c>
      <c r="R1304" s="9">
        <f t="shared" si="205"/>
        <v>14.125</v>
      </c>
      <c r="S1304" s="9">
        <f t="shared" si="206"/>
        <v>14.925000000000001</v>
      </c>
      <c r="T1304" s="9">
        <f t="shared" si="207"/>
        <v>16.625</v>
      </c>
      <c r="U1304" s="8">
        <f t="shared" si="208"/>
        <v>16.341666666666669</v>
      </c>
      <c r="V1304" s="8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5.1055000000000001</v>
      </c>
      <c r="C1305" s="2">
        <f>RSI!I1305</f>
        <v>13.453639992910439</v>
      </c>
      <c r="D1305" s="2">
        <f>MACD!E1305</f>
        <v>0.3323178876991113</v>
      </c>
      <c r="E1305" s="2">
        <f>MACD!F1305</f>
        <v>0.17074816264098067</v>
      </c>
      <c r="F1305" s="2">
        <f>'Moving Avg'!D1305</f>
        <v>5.3898199999999994</v>
      </c>
      <c r="G1305" s="2">
        <f>'Moving Avg'!F1305</f>
        <v>6.0663600000000004</v>
      </c>
      <c r="H1305" s="2">
        <f>'Moving Avg'!G1305</f>
        <v>6.3005139999999997</v>
      </c>
      <c r="I1305" s="2">
        <f>'Moving Avg'!H1305</f>
        <v>6.7859134999999968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5.2023000000000001</v>
      </c>
      <c r="C1306" s="2">
        <f>RSI!I1306</f>
        <v>19.607129928240767</v>
      </c>
      <c r="D1306" s="2">
        <f>MACD!E1306</f>
        <v>0.37765827824722464</v>
      </c>
      <c r="E1306" s="2">
        <f>MACD!F1306</f>
        <v>0.21213018576222947</v>
      </c>
      <c r="F1306" s="2">
        <f>'Moving Avg'!D1306</f>
        <v>5.2588400000000002</v>
      </c>
      <c r="G1306" s="2">
        <f>'Moving Avg'!F1306</f>
        <v>6.0094250000000002</v>
      </c>
      <c r="H1306" s="2">
        <f>'Moving Avg'!G1306</f>
        <v>6.2735720000000015</v>
      </c>
      <c r="I1306" s="2">
        <f>'Moving Avg'!H1306</f>
        <v>6.7743014999999955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19.975000000000001</v>
      </c>
      <c r="R1306" s="9">
        <f t="shared" si="205"/>
        <v>14.125</v>
      </c>
      <c r="S1306" s="9">
        <f t="shared" si="206"/>
        <v>14.925000000000001</v>
      </c>
      <c r="T1306" s="9">
        <f t="shared" si="207"/>
        <v>16.625</v>
      </c>
      <c r="U1306" s="8">
        <f t="shared" si="208"/>
        <v>16.341666666666669</v>
      </c>
      <c r="V1306" s="8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5.1725000000000003</v>
      </c>
      <c r="C1307" s="2">
        <f>RSI!I1307</f>
        <v>19.155592385846887</v>
      </c>
      <c r="D1307" s="2">
        <f>MACD!E1307</f>
        <v>0.42990549844022219</v>
      </c>
      <c r="E1307" s="2">
        <f>MACD!F1307</f>
        <v>0.25568524829782802</v>
      </c>
      <c r="F1307" s="2">
        <f>'Moving Avg'!D1307</f>
        <v>5.1918600000000001</v>
      </c>
      <c r="G1307" s="2">
        <f>'Moving Avg'!F1307</f>
        <v>5.9465349999999999</v>
      </c>
      <c r="H1307" s="2">
        <f>'Moving Avg'!G1307</f>
        <v>6.2467780000000017</v>
      </c>
      <c r="I1307" s="2">
        <f>'Moving Avg'!H1307</f>
        <v>6.7619364999999947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5.2693000000000003</v>
      </c>
      <c r="C1308" s="2">
        <f>RSI!I1308</f>
        <v>25.182914489913927</v>
      </c>
      <c r="D1308" s="2">
        <f>MACD!E1308</f>
        <v>0.45211565103085949</v>
      </c>
      <c r="E1308" s="2">
        <f>MACD!F1308</f>
        <v>0.29497132884443433</v>
      </c>
      <c r="F1308" s="2">
        <f>'Moving Avg'!D1308</f>
        <v>5.1740000000000004</v>
      </c>
      <c r="G1308" s="2">
        <f>'Moving Avg'!F1308</f>
        <v>5.893695000000001</v>
      </c>
      <c r="H1308" s="2">
        <f>'Moving Avg'!G1308</f>
        <v>6.2217720000000005</v>
      </c>
      <c r="I1308" s="2">
        <f>'Moving Avg'!H1308</f>
        <v>6.7499604999999949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  <c r="M1308" s="8">
        <f t="shared" si="200"/>
        <v>50</v>
      </c>
      <c r="N1308" s="8">
        <f t="shared" si="201"/>
        <v>0</v>
      </c>
      <c r="O1308" s="8">
        <f t="shared" si="202"/>
        <v>0</v>
      </c>
      <c r="P1308" s="8">
        <f t="shared" si="203"/>
        <v>66.5</v>
      </c>
      <c r="Q1308" s="9">
        <f t="shared" si="204"/>
        <v>27.475000000000001</v>
      </c>
      <c r="R1308" s="9">
        <f t="shared" si="205"/>
        <v>26.625</v>
      </c>
      <c r="S1308" s="9">
        <f t="shared" si="206"/>
        <v>37.424999999999997</v>
      </c>
      <c r="T1308" s="9">
        <f t="shared" si="207"/>
        <v>29.125</v>
      </c>
      <c r="U1308" s="8">
        <f t="shared" si="208"/>
        <v>30.508333333333336</v>
      </c>
      <c r="V1308" s="8">
        <f t="shared" si="209"/>
        <v>30.162500000000001</v>
      </c>
    </row>
    <row r="1309" spans="1:22" ht="13.5" x14ac:dyDescent="0.25">
      <c r="A1309" s="3">
        <f>RSI!A1309</f>
        <v>43915</v>
      </c>
      <c r="B1309" s="2">
        <f>RSI!B1309</f>
        <v>5.2618</v>
      </c>
      <c r="C1309" s="2">
        <f>RSI!I1309</f>
        <v>25.027225566581151</v>
      </c>
      <c r="D1309" s="2">
        <f>MACD!E1309</f>
        <v>0.46602827028528093</v>
      </c>
      <c r="E1309" s="2">
        <f>MACD!F1309</f>
        <v>0.32918271713260366</v>
      </c>
      <c r="F1309" s="2">
        <f>'Moving Avg'!D1309</f>
        <v>5.20228</v>
      </c>
      <c r="G1309" s="2">
        <f>'Moving Avg'!F1309</f>
        <v>5.8375000000000004</v>
      </c>
      <c r="H1309" s="2">
        <f>'Moving Avg'!G1309</f>
        <v>6.1966160000000006</v>
      </c>
      <c r="I1309" s="2">
        <f>'Moving Avg'!H1309</f>
        <v>6.7368979999999956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50</v>
      </c>
      <c r="N1309" s="8">
        <f t="shared" si="201"/>
        <v>0</v>
      </c>
      <c r="O1309" s="8">
        <f t="shared" si="202"/>
        <v>0</v>
      </c>
      <c r="P1309" s="8">
        <f t="shared" si="203"/>
        <v>83.5</v>
      </c>
      <c r="Q1309" s="9">
        <f t="shared" si="204"/>
        <v>30.024999999999999</v>
      </c>
      <c r="R1309" s="9">
        <f t="shared" si="205"/>
        <v>30.875</v>
      </c>
      <c r="S1309" s="9">
        <f t="shared" si="206"/>
        <v>45.075000000000003</v>
      </c>
      <c r="T1309" s="9">
        <f t="shared" si="207"/>
        <v>33.375</v>
      </c>
      <c r="U1309" s="8">
        <f t="shared" si="208"/>
        <v>35.324999999999996</v>
      </c>
      <c r="V1309" s="8">
        <f t="shared" si="209"/>
        <v>34.837499999999999</v>
      </c>
    </row>
    <row r="1310" spans="1:22" ht="13.5" x14ac:dyDescent="0.25">
      <c r="A1310" s="3">
        <f>RSI!A1310</f>
        <v>43916</v>
      </c>
      <c r="B1310" s="2">
        <f>RSI!B1310</f>
        <v>5.2096999999999998</v>
      </c>
      <c r="C1310" s="2">
        <f>RSI!I1310</f>
        <v>23.920881898424852</v>
      </c>
      <c r="D1310" s="2">
        <f>MACD!E1310</f>
        <v>0.47826945892865513</v>
      </c>
      <c r="E1310" s="2">
        <f>MACD!F1310</f>
        <v>0.35900006549181396</v>
      </c>
      <c r="F1310" s="2">
        <f>'Moving Avg'!D1310</f>
        <v>5.2231199999999998</v>
      </c>
      <c r="G1310" s="2">
        <f>'Moving Avg'!F1310</f>
        <v>5.7801900000000002</v>
      </c>
      <c r="H1310" s="2">
        <f>'Moving Avg'!G1310</f>
        <v>6.171310000000001</v>
      </c>
      <c r="I1310" s="2">
        <f>'Moving Avg'!H1310</f>
        <v>6.7244014999999946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30.024999999999999</v>
      </c>
      <c r="R1310" s="9">
        <f t="shared" si="205"/>
        <v>30.875</v>
      </c>
      <c r="S1310" s="9">
        <f t="shared" si="206"/>
        <v>45.075000000000003</v>
      </c>
      <c r="T1310" s="9">
        <f t="shared" si="207"/>
        <v>33.375</v>
      </c>
      <c r="U1310" s="8">
        <f t="shared" si="208"/>
        <v>35.324999999999996</v>
      </c>
      <c r="V1310" s="8">
        <f t="shared" si="209"/>
        <v>34.837499999999999</v>
      </c>
    </row>
    <row r="1311" spans="1:22" ht="13.5" x14ac:dyDescent="0.25">
      <c r="A1311" s="3">
        <f>RSI!A1311</f>
        <v>43917</v>
      </c>
      <c r="B1311" s="2">
        <f>RSI!B1311</f>
        <v>5.1948999999999996</v>
      </c>
      <c r="C1311" s="2">
        <f>RSI!I1311</f>
        <v>23.601706486633901</v>
      </c>
      <c r="D1311" s="2">
        <f>MACD!E1311</f>
        <v>0.46119837357598747</v>
      </c>
      <c r="E1311" s="2">
        <f>MACD!F1311</f>
        <v>0.37943972710864871</v>
      </c>
      <c r="F1311" s="2">
        <f>'Moving Avg'!D1311</f>
        <v>5.2216399999999998</v>
      </c>
      <c r="G1311" s="2">
        <f>'Moving Avg'!F1311</f>
        <v>5.7199100000000005</v>
      </c>
      <c r="H1311" s="2">
        <f>'Moving Avg'!G1311</f>
        <v>6.1442200000000007</v>
      </c>
      <c r="I1311" s="2">
        <f>'Moving Avg'!H1311</f>
        <v>6.7122759999999939</v>
      </c>
      <c r="J1311" s="6" t="str">
        <f>OBV!F1311</f>
        <v>BULLISH</v>
      </c>
      <c r="K1311" s="6" t="str">
        <f>OBV!G1311</f>
        <v>NEUTRAL</v>
      </c>
      <c r="L1311" s="6" t="str">
        <f>OBV!H1311</f>
        <v>BULLISH DIVERGENCE</v>
      </c>
      <c r="M1311" s="8">
        <f t="shared" si="200"/>
        <v>50</v>
      </c>
      <c r="N1311" s="8">
        <f t="shared" si="201"/>
        <v>0</v>
      </c>
      <c r="O1311" s="8">
        <f t="shared" si="202"/>
        <v>0</v>
      </c>
      <c r="P1311" s="8">
        <f t="shared" si="203"/>
        <v>66.5</v>
      </c>
      <c r="Q1311" s="9">
        <f t="shared" si="204"/>
        <v>27.475000000000001</v>
      </c>
      <c r="R1311" s="9">
        <f t="shared" si="205"/>
        <v>26.625</v>
      </c>
      <c r="S1311" s="9">
        <f t="shared" si="206"/>
        <v>37.424999999999997</v>
      </c>
      <c r="T1311" s="9">
        <f t="shared" si="207"/>
        <v>29.125</v>
      </c>
      <c r="U1311" s="8">
        <f t="shared" si="208"/>
        <v>30.508333333333336</v>
      </c>
      <c r="V1311" s="8">
        <f t="shared" si="209"/>
        <v>30.162500000000001</v>
      </c>
    </row>
    <row r="1312" spans="1:22" ht="13.5" x14ac:dyDescent="0.25">
      <c r="A1312" s="3">
        <f>RSI!A1312</f>
        <v>43920</v>
      </c>
      <c r="B1312" s="2">
        <f>RSI!B1312</f>
        <v>5.2023000000000001</v>
      </c>
      <c r="C1312" s="2">
        <f>RSI!I1312</f>
        <v>24.146687633526582</v>
      </c>
      <c r="D1312" s="2">
        <f>MACD!E1312</f>
        <v>0.3957518152674746</v>
      </c>
      <c r="E1312" s="2">
        <f>MACD!F1312</f>
        <v>0.38270214474041392</v>
      </c>
      <c r="F1312" s="2">
        <f>'Moving Avg'!D1312</f>
        <v>5.2276000000000007</v>
      </c>
      <c r="G1312" s="2">
        <f>'Moving Avg'!F1312</f>
        <v>5.6611149999999997</v>
      </c>
      <c r="H1312" s="2">
        <f>'Moving Avg'!G1312</f>
        <v>6.1172779999999998</v>
      </c>
      <c r="I1312" s="2">
        <f>'Moving Avg'!H1312</f>
        <v>6.6995199999999944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50</v>
      </c>
      <c r="N1312" s="8">
        <f t="shared" si="201"/>
        <v>0</v>
      </c>
      <c r="O1312" s="8">
        <f t="shared" si="202"/>
        <v>0</v>
      </c>
      <c r="P1312" s="8">
        <f t="shared" si="203"/>
        <v>83.5</v>
      </c>
      <c r="Q1312" s="9">
        <f t="shared" si="204"/>
        <v>30.024999999999999</v>
      </c>
      <c r="R1312" s="9">
        <f t="shared" si="205"/>
        <v>30.875</v>
      </c>
      <c r="S1312" s="9">
        <f t="shared" si="206"/>
        <v>45.075000000000003</v>
      </c>
      <c r="T1312" s="9">
        <f t="shared" si="207"/>
        <v>33.375</v>
      </c>
      <c r="U1312" s="8">
        <f t="shared" si="208"/>
        <v>35.324999999999996</v>
      </c>
      <c r="V1312" s="8">
        <f t="shared" si="209"/>
        <v>34.837499999999999</v>
      </c>
    </row>
    <row r="1313" spans="1:22" ht="13.5" x14ac:dyDescent="0.25">
      <c r="A1313" s="3">
        <f>RSI!A1313</f>
        <v>43921</v>
      </c>
      <c r="B1313" s="2">
        <f>RSI!B1313</f>
        <v>5.1948999999999996</v>
      </c>
      <c r="C1313" s="2">
        <f>RSI!I1313</f>
        <v>23.962603437754893</v>
      </c>
      <c r="D1313" s="2">
        <f>MACD!E1313</f>
        <v>0.32109879305690203</v>
      </c>
      <c r="E1313" s="2">
        <f>MACD!F1313</f>
        <v>0.37038147440371155</v>
      </c>
      <c r="F1313" s="2">
        <f>'Moving Avg'!D1313</f>
        <v>5.21272</v>
      </c>
      <c r="G1313" s="2">
        <f>'Moving Avg'!F1313</f>
        <v>5.6045549999999995</v>
      </c>
      <c r="H1313" s="2">
        <f>'Moving Avg'!G1313</f>
        <v>6.0924199999999988</v>
      </c>
      <c r="I1313" s="2">
        <f>'Moving Avg'!H1313</f>
        <v>6.6865679999999932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0"/>
        <v>50</v>
      </c>
      <c r="N1313" s="8">
        <f t="shared" si="201"/>
        <v>100</v>
      </c>
      <c r="O1313" s="8">
        <f t="shared" si="202"/>
        <v>0</v>
      </c>
      <c r="P1313" s="8">
        <f t="shared" si="203"/>
        <v>16.5</v>
      </c>
      <c r="Q1313" s="9">
        <f t="shared" si="204"/>
        <v>54.975000000000001</v>
      </c>
      <c r="R1313" s="9">
        <f t="shared" si="205"/>
        <v>34.125</v>
      </c>
      <c r="S1313" s="9">
        <f t="shared" si="206"/>
        <v>29.925000000000001</v>
      </c>
      <c r="T1313" s="9">
        <f t="shared" si="207"/>
        <v>41.625</v>
      </c>
      <c r="U1313" s="8">
        <f t="shared" si="208"/>
        <v>39.674999999999997</v>
      </c>
      <c r="V1313" s="8">
        <f t="shared" si="209"/>
        <v>40.162499999999994</v>
      </c>
    </row>
    <row r="1314" spans="1:22" ht="13.5" x14ac:dyDescent="0.25">
      <c r="A1314" s="3">
        <f>RSI!A1314</f>
        <v>43922</v>
      </c>
      <c r="B1314" s="2">
        <f>RSI!B1314</f>
        <v>5.2096999999999998</v>
      </c>
      <c r="C1314" s="2">
        <f>RSI!I1314</f>
        <v>25.19096904613393</v>
      </c>
      <c r="D1314" s="2">
        <f>MACD!E1314</f>
        <v>0.22307378940979383</v>
      </c>
      <c r="E1314" s="2">
        <f>MACD!F1314</f>
        <v>0.34091993740492804</v>
      </c>
      <c r="F1314" s="2">
        <f>'Moving Avg'!D1314</f>
        <v>5.2022999999999993</v>
      </c>
      <c r="G1314" s="2">
        <f>'Moving Avg'!F1314</f>
        <v>5.5524550000000001</v>
      </c>
      <c r="H1314" s="2">
        <f>'Moving Avg'!G1314</f>
        <v>6.0657759999999987</v>
      </c>
      <c r="I1314" s="2">
        <f>'Moving Avg'!H1314</f>
        <v>6.6738489999999935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50</v>
      </c>
      <c r="N1314" s="8">
        <f t="shared" si="201"/>
        <v>100</v>
      </c>
      <c r="O1314" s="8">
        <f t="shared" si="202"/>
        <v>0</v>
      </c>
      <c r="P1314" s="8">
        <f t="shared" si="203"/>
        <v>16.5</v>
      </c>
      <c r="Q1314" s="9">
        <f t="shared" si="204"/>
        <v>54.975000000000001</v>
      </c>
      <c r="R1314" s="9">
        <f t="shared" si="205"/>
        <v>34.125</v>
      </c>
      <c r="S1314" s="9">
        <f t="shared" si="206"/>
        <v>29.925000000000001</v>
      </c>
      <c r="T1314" s="9">
        <f t="shared" si="207"/>
        <v>41.625</v>
      </c>
      <c r="U1314" s="8">
        <f t="shared" si="208"/>
        <v>39.674999999999997</v>
      </c>
      <c r="V1314" s="8">
        <f t="shared" si="209"/>
        <v>40.162499999999994</v>
      </c>
    </row>
    <row r="1315" spans="1:22" ht="13.5" x14ac:dyDescent="0.25">
      <c r="A1315" s="3">
        <f>RSI!A1315</f>
        <v>43923</v>
      </c>
      <c r="B1315" s="2">
        <f>RSI!B1315</f>
        <v>5.0609000000000002</v>
      </c>
      <c r="C1315" s="2">
        <f>RSI!I1315</f>
        <v>21.440679097530563</v>
      </c>
      <c r="D1315" s="2">
        <f>MACD!E1315</f>
        <v>0.15144367214314425</v>
      </c>
      <c r="E1315" s="2">
        <f>MACD!F1315</f>
        <v>0.30302468435257129</v>
      </c>
      <c r="F1315" s="2">
        <f>'Moving Avg'!D1315</f>
        <v>5.1725399999999997</v>
      </c>
      <c r="G1315" s="2">
        <f>'Moving Avg'!F1315</f>
        <v>5.4910549999999994</v>
      </c>
      <c r="H1315" s="2">
        <f>'Moving Avg'!G1315</f>
        <v>6.0385359999999988</v>
      </c>
      <c r="I1315" s="2">
        <f>'Moving Avg'!H1315</f>
        <v>6.6611804999999951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50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54.975000000000001</v>
      </c>
      <c r="R1315" s="9">
        <f t="shared" si="205"/>
        <v>34.125</v>
      </c>
      <c r="S1315" s="9">
        <f t="shared" si="206"/>
        <v>29.925000000000001</v>
      </c>
      <c r="T1315" s="9">
        <f t="shared" si="207"/>
        <v>41.625</v>
      </c>
      <c r="U1315" s="8">
        <f t="shared" si="208"/>
        <v>39.674999999999997</v>
      </c>
      <c r="V1315" s="8">
        <f t="shared" si="209"/>
        <v>40.162499999999994</v>
      </c>
    </row>
    <row r="1316" spans="1:22" ht="13.5" x14ac:dyDescent="0.25">
      <c r="A1316" s="3">
        <f>RSI!A1316</f>
        <v>43924</v>
      </c>
      <c r="B1316" s="2">
        <f>RSI!B1316</f>
        <v>4.9119999999999999</v>
      </c>
      <c r="C1316" s="2">
        <f>RSI!I1316</f>
        <v>18.47643125731075</v>
      </c>
      <c r="D1316" s="2">
        <f>MACD!E1316</f>
        <v>0.12002755551379707</v>
      </c>
      <c r="E1316" s="2">
        <f>MACD!F1316</f>
        <v>0.26642525858481647</v>
      </c>
      <c r="F1316" s="2">
        <f>'Moving Avg'!D1316</f>
        <v>5.1159599999999994</v>
      </c>
      <c r="G1316" s="2">
        <f>'Moving Avg'!F1316</f>
        <v>5.4240700000000004</v>
      </c>
      <c r="H1316" s="2">
        <f>'Moving Avg'!G1316</f>
        <v>6.0059379999999996</v>
      </c>
      <c r="I1316" s="2">
        <f>'Moving Avg'!H1316</f>
        <v>6.647449499999996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50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54.975000000000001</v>
      </c>
      <c r="R1316" s="9">
        <f t="shared" si="205"/>
        <v>34.125</v>
      </c>
      <c r="S1316" s="9">
        <f t="shared" si="206"/>
        <v>29.925000000000001</v>
      </c>
      <c r="T1316" s="9">
        <f t="shared" si="207"/>
        <v>41.625</v>
      </c>
      <c r="U1316" s="8">
        <f t="shared" si="208"/>
        <v>39.674999999999997</v>
      </c>
      <c r="V1316" s="8">
        <f t="shared" si="209"/>
        <v>40.162499999999994</v>
      </c>
    </row>
    <row r="1317" spans="1:22" ht="13.5" x14ac:dyDescent="0.25">
      <c r="A1317" s="3">
        <f>RSI!A1317</f>
        <v>43927</v>
      </c>
      <c r="B1317" s="2">
        <f>RSI!B1317</f>
        <v>4.7706</v>
      </c>
      <c r="C1317" s="2">
        <f>RSI!I1317</f>
        <v>16.187673604527589</v>
      </c>
      <c r="D1317" s="2">
        <f>MACD!E1317</f>
        <v>0.10324367433110293</v>
      </c>
      <c r="E1317" s="2">
        <f>MACD!F1317</f>
        <v>0.23378894173407377</v>
      </c>
      <c r="F1317" s="2">
        <f>'Moving Avg'!D1317</f>
        <v>5.0296199999999995</v>
      </c>
      <c r="G1317" s="2">
        <f>'Moving Avg'!F1317</f>
        <v>5.347785</v>
      </c>
      <c r="H1317" s="2">
        <f>'Moving Avg'!G1317</f>
        <v>5.9708079999999999</v>
      </c>
      <c r="I1317" s="2">
        <f>'Moving Avg'!H1317</f>
        <v>6.6325664999999967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50</v>
      </c>
      <c r="N1317" s="8">
        <f t="shared" si="201"/>
        <v>100</v>
      </c>
      <c r="O1317" s="8">
        <f t="shared" si="202"/>
        <v>0</v>
      </c>
      <c r="P1317" s="8">
        <f t="shared" si="203"/>
        <v>16.5</v>
      </c>
      <c r="Q1317" s="9">
        <f t="shared" si="204"/>
        <v>54.975000000000001</v>
      </c>
      <c r="R1317" s="9">
        <f t="shared" si="205"/>
        <v>34.125</v>
      </c>
      <c r="S1317" s="9">
        <f t="shared" si="206"/>
        <v>29.925000000000001</v>
      </c>
      <c r="T1317" s="9">
        <f t="shared" si="207"/>
        <v>41.625</v>
      </c>
      <c r="U1317" s="8">
        <f t="shared" si="208"/>
        <v>39.674999999999997</v>
      </c>
      <c r="V1317" s="8">
        <f t="shared" si="209"/>
        <v>40.162499999999994</v>
      </c>
    </row>
    <row r="1318" spans="1:22" ht="13.5" x14ac:dyDescent="0.25">
      <c r="A1318" s="3">
        <f>RSI!A1318</f>
        <v>43928</v>
      </c>
      <c r="B1318" s="2">
        <f>RSI!B1318</f>
        <v>4.726</v>
      </c>
      <c r="C1318" s="2">
        <f>RSI!I1318</f>
        <v>15.534037257810041</v>
      </c>
      <c r="D1318" s="2">
        <f>MACD!E1318</f>
        <v>0.11169341215855244</v>
      </c>
      <c r="E1318" s="2">
        <f>MACD!F1318</f>
        <v>0.20936983581896954</v>
      </c>
      <c r="F1318" s="2">
        <f>'Moving Avg'!D1318</f>
        <v>4.9358400000000007</v>
      </c>
      <c r="G1318" s="2">
        <f>'Moving Avg'!F1318</f>
        <v>5.2755950000000009</v>
      </c>
      <c r="H1318" s="2">
        <f>'Moving Avg'!G1318</f>
        <v>5.9350839999999998</v>
      </c>
      <c r="I1318" s="2">
        <f>'Moving Avg'!H1318</f>
        <v>6.6179054999999982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50</v>
      </c>
      <c r="N1318" s="8">
        <f t="shared" si="201"/>
        <v>100</v>
      </c>
      <c r="O1318" s="8">
        <f t="shared" si="202"/>
        <v>0</v>
      </c>
      <c r="P1318" s="8">
        <f t="shared" si="203"/>
        <v>16.5</v>
      </c>
      <c r="Q1318" s="9">
        <f t="shared" si="204"/>
        <v>54.975000000000001</v>
      </c>
      <c r="R1318" s="9">
        <f t="shared" si="205"/>
        <v>34.125</v>
      </c>
      <c r="S1318" s="9">
        <f t="shared" si="206"/>
        <v>29.925000000000001</v>
      </c>
      <c r="T1318" s="9">
        <f t="shared" si="207"/>
        <v>41.625</v>
      </c>
      <c r="U1318" s="8">
        <f t="shared" si="208"/>
        <v>39.674999999999997</v>
      </c>
      <c r="V1318" s="8">
        <f t="shared" si="209"/>
        <v>40.162499999999994</v>
      </c>
    </row>
    <row r="1319" spans="1:22" ht="13.5" x14ac:dyDescent="0.25">
      <c r="A1319" s="3">
        <f>RSI!A1319</f>
        <v>43929</v>
      </c>
      <c r="B1319" s="2">
        <f>RSI!B1319</f>
        <v>4.7632000000000003</v>
      </c>
      <c r="C1319" s="2">
        <f>RSI!I1319</f>
        <v>18.490370840049991</v>
      </c>
      <c r="D1319" s="2">
        <f>MACD!E1319</f>
        <v>0.11932276900730976</v>
      </c>
      <c r="E1319" s="2">
        <f>MACD!F1319</f>
        <v>0.19136042245663759</v>
      </c>
      <c r="F1319" s="2">
        <f>'Moving Avg'!D1319</f>
        <v>4.8465400000000001</v>
      </c>
      <c r="G1319" s="2">
        <f>'Moving Avg'!F1319</f>
        <v>5.20824</v>
      </c>
      <c r="H1319" s="2">
        <f>'Moving Avg'!G1319</f>
        <v>5.8989139999999987</v>
      </c>
      <c r="I1319" s="2">
        <f>'Moving Avg'!H1319</f>
        <v>6.6035894999999991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50</v>
      </c>
      <c r="N1319" s="8">
        <f t="shared" si="201"/>
        <v>100</v>
      </c>
      <c r="O1319" s="8">
        <f t="shared" si="202"/>
        <v>0</v>
      </c>
      <c r="P1319" s="8">
        <f t="shared" si="203"/>
        <v>16.5</v>
      </c>
      <c r="Q1319" s="9">
        <f t="shared" si="204"/>
        <v>54.975000000000001</v>
      </c>
      <c r="R1319" s="9">
        <f t="shared" si="205"/>
        <v>34.125</v>
      </c>
      <c r="S1319" s="9">
        <f t="shared" si="206"/>
        <v>29.925000000000001</v>
      </c>
      <c r="T1319" s="9">
        <f t="shared" si="207"/>
        <v>41.625</v>
      </c>
      <c r="U1319" s="8">
        <f t="shared" si="208"/>
        <v>39.674999999999997</v>
      </c>
      <c r="V1319" s="8">
        <f t="shared" si="209"/>
        <v>40.162499999999994</v>
      </c>
    </row>
    <row r="1320" spans="1:22" ht="13.5" x14ac:dyDescent="0.25">
      <c r="A1320" s="3">
        <f>RSI!A1320</f>
        <v>43934</v>
      </c>
      <c r="B1320" s="2">
        <f>RSI!B1320</f>
        <v>4.6887999999999996</v>
      </c>
      <c r="C1320" s="2">
        <f>RSI!I1320</f>
        <v>17.194183052539813</v>
      </c>
      <c r="D1320" s="2">
        <f>MACD!E1320</f>
        <v>0.1271181594841746</v>
      </c>
      <c r="E1320" s="2">
        <f>MACD!F1320</f>
        <v>0.17851196986214499</v>
      </c>
      <c r="F1320" s="2">
        <f>'Moving Avg'!D1320</f>
        <v>4.7721200000000001</v>
      </c>
      <c r="G1320" s="2">
        <f>'Moving Avg'!F1320</f>
        <v>5.1394000000000002</v>
      </c>
      <c r="H1320" s="2">
        <f>'Moving Avg'!G1320</f>
        <v>5.8617019999999993</v>
      </c>
      <c r="I1320" s="2">
        <f>'Moving Avg'!H1320</f>
        <v>6.5889109999999969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50</v>
      </c>
      <c r="N1320" s="8">
        <f t="shared" si="201"/>
        <v>100</v>
      </c>
      <c r="O1320" s="8">
        <f t="shared" si="202"/>
        <v>0</v>
      </c>
      <c r="P1320" s="8">
        <f t="shared" si="203"/>
        <v>16.5</v>
      </c>
      <c r="Q1320" s="9">
        <f t="shared" si="204"/>
        <v>54.975000000000001</v>
      </c>
      <c r="R1320" s="9">
        <f t="shared" si="205"/>
        <v>34.125</v>
      </c>
      <c r="S1320" s="9">
        <f t="shared" si="206"/>
        <v>29.925000000000001</v>
      </c>
      <c r="T1320" s="9">
        <f t="shared" si="207"/>
        <v>41.625</v>
      </c>
      <c r="U1320" s="8">
        <f t="shared" si="208"/>
        <v>39.674999999999997</v>
      </c>
      <c r="V1320" s="8">
        <f t="shared" si="209"/>
        <v>40.162499999999994</v>
      </c>
    </row>
    <row r="1321" spans="1:22" ht="13.5" x14ac:dyDescent="0.25">
      <c r="A1321" s="3">
        <f>RSI!A1321</f>
        <v>43935</v>
      </c>
      <c r="B1321" s="2">
        <f>RSI!B1321</f>
        <v>4.8152999999999997</v>
      </c>
      <c r="C1321" s="2">
        <f>RSI!I1321</f>
        <v>26.613910239293148</v>
      </c>
      <c r="D1321" s="2">
        <f>MACD!E1321</f>
        <v>0.12606590804030215</v>
      </c>
      <c r="E1321" s="2">
        <f>MACD!F1321</f>
        <v>0.16802275749777643</v>
      </c>
      <c r="F1321" s="2">
        <f>'Moving Avg'!D1321</f>
        <v>4.7527800000000004</v>
      </c>
      <c r="G1321" s="2">
        <f>'Moving Avg'!F1321</f>
        <v>5.0873049999999997</v>
      </c>
      <c r="H1321" s="2">
        <f>'Moving Avg'!G1321</f>
        <v>5.8280619999999992</v>
      </c>
      <c r="I1321" s="2">
        <f>'Moving Avg'!H1321</f>
        <v>6.5745274999999967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50</v>
      </c>
      <c r="N1321" s="8">
        <f t="shared" si="201"/>
        <v>100</v>
      </c>
      <c r="O1321" s="8">
        <f t="shared" si="202"/>
        <v>0</v>
      </c>
      <c r="P1321" s="8">
        <f t="shared" si="203"/>
        <v>16.5</v>
      </c>
      <c r="Q1321" s="9">
        <f t="shared" si="204"/>
        <v>54.975000000000001</v>
      </c>
      <c r="R1321" s="9">
        <f t="shared" si="205"/>
        <v>34.125</v>
      </c>
      <c r="S1321" s="9">
        <f t="shared" si="206"/>
        <v>29.925000000000001</v>
      </c>
      <c r="T1321" s="9">
        <f t="shared" si="207"/>
        <v>41.625</v>
      </c>
      <c r="U1321" s="8">
        <f t="shared" si="208"/>
        <v>39.674999999999997</v>
      </c>
      <c r="V1321" s="8">
        <f t="shared" si="209"/>
        <v>40.162499999999994</v>
      </c>
    </row>
    <row r="1322" spans="1:22" ht="13.5" x14ac:dyDescent="0.25">
      <c r="A1322" s="3">
        <f>RSI!A1322</f>
        <v>43936</v>
      </c>
      <c r="B1322" s="2">
        <f>RSI!B1322</f>
        <v>4.6887999999999996</v>
      </c>
      <c r="C1322" s="2">
        <f>RSI!I1322</f>
        <v>23.709341527705462</v>
      </c>
      <c r="D1322" s="2">
        <f>MACD!E1322</f>
        <v>0.13863960382598339</v>
      </c>
      <c r="E1322" s="2">
        <f>MACD!F1322</f>
        <v>0.16214612676341783</v>
      </c>
      <c r="F1322" s="2">
        <f>'Moving Avg'!D1322</f>
        <v>4.7364200000000007</v>
      </c>
      <c r="G1322" s="2">
        <f>'Moving Avg'!F1322</f>
        <v>5.0463749999999994</v>
      </c>
      <c r="H1322" s="2">
        <f>'Moving Avg'!G1322</f>
        <v>5.7927859999999987</v>
      </c>
      <c r="I1322" s="2">
        <f>'Moving Avg'!H1322</f>
        <v>6.5603884999999957</v>
      </c>
      <c r="J1322" s="6" t="str">
        <f>OBV!F1322</f>
        <v>BULLISH</v>
      </c>
      <c r="K1322" s="6" t="str">
        <f>OBV!G1322</f>
        <v>NEUTRAL</v>
      </c>
      <c r="L1322" s="6" t="str">
        <f>OBV!H1322</f>
        <v>BULLISH DIVERGENCE</v>
      </c>
      <c r="M1322" s="8">
        <f t="shared" si="200"/>
        <v>50</v>
      </c>
      <c r="N1322" s="8">
        <f t="shared" si="201"/>
        <v>100</v>
      </c>
      <c r="O1322" s="8">
        <f t="shared" si="202"/>
        <v>0</v>
      </c>
      <c r="P1322" s="8">
        <f t="shared" si="203"/>
        <v>66.5</v>
      </c>
      <c r="Q1322" s="9">
        <f t="shared" si="204"/>
        <v>62.475000000000001</v>
      </c>
      <c r="R1322" s="9">
        <f t="shared" si="205"/>
        <v>46.625</v>
      </c>
      <c r="S1322" s="9">
        <f t="shared" si="206"/>
        <v>52.424999999999997</v>
      </c>
      <c r="T1322" s="9">
        <f t="shared" si="207"/>
        <v>54.125</v>
      </c>
      <c r="U1322" s="8">
        <f t="shared" si="208"/>
        <v>53.841666666666661</v>
      </c>
      <c r="V1322" s="8">
        <f t="shared" si="209"/>
        <v>53.912499999999994</v>
      </c>
    </row>
    <row r="1323" spans="1:22" ht="13.5" x14ac:dyDescent="0.25">
      <c r="A1323" s="3">
        <f>RSI!A1323</f>
        <v>43937</v>
      </c>
      <c r="B1323" s="2">
        <f>RSI!B1323</f>
        <v>4.6813000000000002</v>
      </c>
      <c r="C1323" s="2">
        <f>RSI!I1323</f>
        <v>23.545270434722639</v>
      </c>
      <c r="D1323" s="2">
        <f>MACD!E1323</f>
        <v>0.15217979734666187</v>
      </c>
      <c r="E1323" s="2">
        <f>MACD!F1323</f>
        <v>0.16015286088006664</v>
      </c>
      <c r="F1323" s="2">
        <f>'Moving Avg'!D1323</f>
        <v>4.7274799999999999</v>
      </c>
      <c r="G1323" s="2">
        <f>'Moving Avg'!F1323</f>
        <v>5.0125100000000007</v>
      </c>
      <c r="H1323" s="2">
        <f>'Moving Avg'!G1323</f>
        <v>5.7573600000000003</v>
      </c>
      <c r="I1323" s="2">
        <f>'Moving Avg'!H1323</f>
        <v>6.5453349999999952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  <c r="M1323" s="8">
        <f t="shared" si="200"/>
        <v>50</v>
      </c>
      <c r="N1323" s="8">
        <f t="shared" si="201"/>
        <v>45</v>
      </c>
      <c r="O1323" s="8">
        <f t="shared" si="202"/>
        <v>0</v>
      </c>
      <c r="P1323" s="8">
        <f t="shared" si="203"/>
        <v>66.5</v>
      </c>
      <c r="Q1323" s="9">
        <f t="shared" si="204"/>
        <v>43.225000000000001</v>
      </c>
      <c r="R1323" s="9">
        <f t="shared" si="205"/>
        <v>35.625</v>
      </c>
      <c r="S1323" s="9">
        <f t="shared" si="206"/>
        <v>44.174999999999997</v>
      </c>
      <c r="T1323" s="9">
        <f t="shared" si="207"/>
        <v>40.375</v>
      </c>
      <c r="U1323" s="8">
        <f t="shared" si="208"/>
        <v>41.008333333333333</v>
      </c>
      <c r="V1323" s="8">
        <f t="shared" si="209"/>
        <v>40.849999999999994</v>
      </c>
    </row>
    <row r="1324" spans="1:22" ht="13.5" x14ac:dyDescent="0.25">
      <c r="A1324" s="3">
        <f>RSI!A1324</f>
        <v>43938</v>
      </c>
      <c r="B1324" s="2">
        <f>RSI!B1324</f>
        <v>4.6664000000000003</v>
      </c>
      <c r="C1324" s="2">
        <f>RSI!I1324</f>
        <v>23.201757456680369</v>
      </c>
      <c r="D1324" s="2">
        <f>MACD!E1324</f>
        <v>0.17028758660250265</v>
      </c>
      <c r="E1324" s="2">
        <f>MACD!F1324</f>
        <v>0.16217980602455384</v>
      </c>
      <c r="F1324" s="2">
        <f>'Moving Avg'!D1324</f>
        <v>4.7081199999999992</v>
      </c>
      <c r="G1324" s="2">
        <f>'Moving Avg'!F1324</f>
        <v>4.9898099999999994</v>
      </c>
      <c r="H1324" s="2">
        <f>'Moving Avg'!G1324</f>
        <v>5.7219320000000007</v>
      </c>
      <c r="I1324" s="2">
        <f>'Moving Avg'!H1324</f>
        <v>6.5289984999999966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0"/>
        <v>50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19.975000000000001</v>
      </c>
      <c r="R1324" s="9">
        <f t="shared" si="205"/>
        <v>14.125</v>
      </c>
      <c r="S1324" s="9">
        <f t="shared" si="206"/>
        <v>14.925000000000001</v>
      </c>
      <c r="T1324" s="9">
        <f t="shared" si="207"/>
        <v>16.625</v>
      </c>
      <c r="U1324" s="8">
        <f t="shared" si="208"/>
        <v>16.341666666666669</v>
      </c>
      <c r="V1324" s="8">
        <f t="shared" si="209"/>
        <v>16.412500000000001</v>
      </c>
    </row>
    <row r="1325" spans="1:22" ht="13.5" x14ac:dyDescent="0.25">
      <c r="A1325" s="3">
        <f>RSI!A1325</f>
        <v>43941</v>
      </c>
      <c r="B1325" s="2">
        <f>RSI!B1325</f>
        <v>4.6738999999999997</v>
      </c>
      <c r="C1325" s="2">
        <f>RSI!I1325</f>
        <v>23.804357667651502</v>
      </c>
      <c r="D1325" s="2">
        <f>MACD!E1325</f>
        <v>0.16527759144280552</v>
      </c>
      <c r="E1325" s="2">
        <f>MACD!F1325</f>
        <v>0.16279936310820417</v>
      </c>
      <c r="F1325" s="2">
        <f>'Moving Avg'!D1325</f>
        <v>4.7051400000000001</v>
      </c>
      <c r="G1325" s="2">
        <f>'Moving Avg'!F1325</f>
        <v>4.9682299999999993</v>
      </c>
      <c r="H1325" s="2">
        <f>'Moving Avg'!G1325</f>
        <v>5.6887380000000007</v>
      </c>
      <c r="I1325" s="2">
        <f>'Moving Avg'!H1325</f>
        <v>6.5134064999999977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50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19.975000000000001</v>
      </c>
      <c r="R1325" s="9">
        <f t="shared" si="205"/>
        <v>14.125</v>
      </c>
      <c r="S1325" s="9">
        <f t="shared" si="206"/>
        <v>14.925000000000001</v>
      </c>
      <c r="T1325" s="9">
        <f t="shared" si="207"/>
        <v>16.625</v>
      </c>
      <c r="U1325" s="8">
        <f t="shared" si="208"/>
        <v>16.341666666666669</v>
      </c>
      <c r="V1325" s="8">
        <f t="shared" si="209"/>
        <v>16.412500000000001</v>
      </c>
    </row>
    <row r="1326" spans="1:22" ht="13.5" x14ac:dyDescent="0.25">
      <c r="A1326" s="3">
        <f>RSI!A1326</f>
        <v>43942</v>
      </c>
      <c r="B1326" s="2">
        <f>RSI!B1326</f>
        <v>4.6813000000000002</v>
      </c>
      <c r="C1326" s="2">
        <f>RSI!I1326</f>
        <v>24.434382076378043</v>
      </c>
      <c r="D1326" s="2">
        <f>MACD!E1326</f>
        <v>0.14042329219867966</v>
      </c>
      <c r="E1326" s="2">
        <f>MACD!F1326</f>
        <v>0.15832414892629926</v>
      </c>
      <c r="F1326" s="2">
        <f>'Moving Avg'!D1326</f>
        <v>4.6783400000000004</v>
      </c>
      <c r="G1326" s="2">
        <f>'Moving Avg'!F1326</f>
        <v>4.9421800000000005</v>
      </c>
      <c r="H1326" s="2">
        <f>'Moving Avg'!G1326</f>
        <v>5.658074</v>
      </c>
      <c r="I1326" s="2">
        <f>'Moving Avg'!H1326</f>
        <v>6.4972559999999975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50</v>
      </c>
      <c r="N1326" s="8">
        <f t="shared" si="201"/>
        <v>45</v>
      </c>
      <c r="O1326" s="8">
        <f t="shared" si="202"/>
        <v>0</v>
      </c>
      <c r="P1326" s="8">
        <f t="shared" si="203"/>
        <v>16.5</v>
      </c>
      <c r="Q1326" s="9">
        <f t="shared" si="204"/>
        <v>35.725000000000001</v>
      </c>
      <c r="R1326" s="9">
        <f t="shared" si="205"/>
        <v>23.125</v>
      </c>
      <c r="S1326" s="9">
        <f t="shared" si="206"/>
        <v>21.675000000000001</v>
      </c>
      <c r="T1326" s="9">
        <f t="shared" si="207"/>
        <v>27.875</v>
      </c>
      <c r="U1326" s="8">
        <f t="shared" si="208"/>
        <v>26.841666666666669</v>
      </c>
      <c r="V1326" s="8">
        <f t="shared" si="209"/>
        <v>27.1</v>
      </c>
    </row>
    <row r="1327" spans="1:22" ht="13.5" x14ac:dyDescent="0.25">
      <c r="A1327" s="3">
        <f>RSI!A1327</f>
        <v>43943</v>
      </c>
      <c r="B1327" s="2">
        <f>RSI!B1327</f>
        <v>4.6664000000000003</v>
      </c>
      <c r="C1327" s="2">
        <f>RSI!I1327</f>
        <v>24.004003977286544</v>
      </c>
      <c r="D1327" s="2">
        <f>MACD!E1327</f>
        <v>0.10132920256640343</v>
      </c>
      <c r="E1327" s="2">
        <f>MACD!F1327</f>
        <v>0.14692515965432013</v>
      </c>
      <c r="F1327" s="2">
        <f>'Moving Avg'!D1327</f>
        <v>4.6738599999999995</v>
      </c>
      <c r="G1327" s="2">
        <f>'Moving Avg'!F1327</f>
        <v>4.9168749999999992</v>
      </c>
      <c r="H1327" s="2">
        <f>'Moving Avg'!G1327</f>
        <v>5.6245820000000002</v>
      </c>
      <c r="I1327" s="2">
        <f>'Moving Avg'!H1327</f>
        <v>6.4812544999999977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  <c r="M1327" s="8">
        <f t="shared" si="200"/>
        <v>50</v>
      </c>
      <c r="N1327" s="8">
        <f t="shared" si="201"/>
        <v>100</v>
      </c>
      <c r="O1327" s="8">
        <f t="shared" si="202"/>
        <v>0</v>
      </c>
      <c r="P1327" s="8">
        <f t="shared" si="203"/>
        <v>16.5</v>
      </c>
      <c r="Q1327" s="9">
        <f t="shared" si="204"/>
        <v>54.975000000000001</v>
      </c>
      <c r="R1327" s="9">
        <f t="shared" si="205"/>
        <v>34.125</v>
      </c>
      <c r="S1327" s="9">
        <f t="shared" si="206"/>
        <v>29.925000000000001</v>
      </c>
      <c r="T1327" s="9">
        <f t="shared" si="207"/>
        <v>41.625</v>
      </c>
      <c r="U1327" s="8">
        <f t="shared" si="208"/>
        <v>39.674999999999997</v>
      </c>
      <c r="V1327" s="8">
        <f t="shared" si="209"/>
        <v>40.162499999999994</v>
      </c>
    </row>
    <row r="1328" spans="1:22" ht="13.5" x14ac:dyDescent="0.25">
      <c r="A1328" s="3">
        <f>RSI!A1328</f>
        <v>43944</v>
      </c>
      <c r="B1328" s="2">
        <f>RSI!B1328</f>
        <v>4.6143000000000001</v>
      </c>
      <c r="C1328" s="2">
        <f>RSI!I1328</f>
        <v>22.510939504734822</v>
      </c>
      <c r="D1328" s="2">
        <f>MACD!E1328</f>
        <v>6.7730366500472705E-2</v>
      </c>
      <c r="E1328" s="2">
        <f>MACD!F1328</f>
        <v>0.13108620102355065</v>
      </c>
      <c r="F1328" s="2">
        <f>'Moving Avg'!D1328</f>
        <v>4.6604599999999996</v>
      </c>
      <c r="G1328" s="2">
        <f>'Moving Avg'!F1328</f>
        <v>4.884125</v>
      </c>
      <c r="H1328" s="2">
        <f>'Moving Avg'!G1328</f>
        <v>5.5904940000000014</v>
      </c>
      <c r="I1328" s="2">
        <f>'Moving Avg'!H1328</f>
        <v>6.465364499999998</v>
      </c>
      <c r="J1328" s="6" t="str">
        <f>OBV!F1328</f>
        <v>BULLISH</v>
      </c>
      <c r="K1328" s="6" t="str">
        <f>OBV!G1328</f>
        <v>NEUTRAL</v>
      </c>
      <c r="L1328" s="6" t="str">
        <f>OBV!H1328</f>
        <v>BULLISH DIVERGENCE</v>
      </c>
      <c r="M1328" s="8">
        <f t="shared" si="200"/>
        <v>50</v>
      </c>
      <c r="N1328" s="8">
        <f t="shared" si="201"/>
        <v>100</v>
      </c>
      <c r="O1328" s="8">
        <f t="shared" si="202"/>
        <v>0</v>
      </c>
      <c r="P1328" s="8">
        <f t="shared" si="203"/>
        <v>66.5</v>
      </c>
      <c r="Q1328" s="9">
        <f t="shared" si="204"/>
        <v>62.475000000000001</v>
      </c>
      <c r="R1328" s="9">
        <f t="shared" si="205"/>
        <v>46.625</v>
      </c>
      <c r="S1328" s="9">
        <f t="shared" si="206"/>
        <v>52.424999999999997</v>
      </c>
      <c r="T1328" s="9">
        <f t="shared" si="207"/>
        <v>54.125</v>
      </c>
      <c r="U1328" s="8">
        <f t="shared" si="208"/>
        <v>53.841666666666661</v>
      </c>
      <c r="V1328" s="8">
        <f t="shared" si="209"/>
        <v>53.912499999999994</v>
      </c>
    </row>
    <row r="1329" spans="1:22" ht="13.5" x14ac:dyDescent="0.25">
      <c r="A1329" s="3">
        <f>RSI!A1329</f>
        <v>43945</v>
      </c>
      <c r="B1329" s="2">
        <f>RSI!B1329</f>
        <v>4.5994999999999999</v>
      </c>
      <c r="C1329" s="2">
        <f>RSI!I1329</f>
        <v>22.090589694003896</v>
      </c>
      <c r="D1329" s="2">
        <f>MACD!E1329</f>
        <v>4.8726943753655938E-2</v>
      </c>
      <c r="E1329" s="2">
        <f>MACD!F1329</f>
        <v>0.11461434956957171</v>
      </c>
      <c r="F1329" s="2">
        <f>'Moving Avg'!D1329</f>
        <v>4.6470799999999999</v>
      </c>
      <c r="G1329" s="2">
        <f>'Moving Avg'!F1329</f>
        <v>4.8510100000000005</v>
      </c>
      <c r="H1329" s="2">
        <f>'Moving Avg'!G1329</f>
        <v>5.55626</v>
      </c>
      <c r="I1329" s="2">
        <f>'Moving Avg'!H1329</f>
        <v>6.449660999999999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50</v>
      </c>
      <c r="N1329" s="8">
        <f t="shared" si="201"/>
        <v>100</v>
      </c>
      <c r="O1329" s="8">
        <f t="shared" si="202"/>
        <v>0</v>
      </c>
      <c r="P1329" s="8">
        <f t="shared" si="203"/>
        <v>16.5</v>
      </c>
      <c r="Q1329" s="9">
        <f t="shared" si="204"/>
        <v>54.975000000000001</v>
      </c>
      <c r="R1329" s="9">
        <f t="shared" si="205"/>
        <v>34.125</v>
      </c>
      <c r="S1329" s="9">
        <f t="shared" si="206"/>
        <v>29.925000000000001</v>
      </c>
      <c r="T1329" s="9">
        <f t="shared" si="207"/>
        <v>41.625</v>
      </c>
      <c r="U1329" s="8">
        <f t="shared" si="208"/>
        <v>39.674999999999997</v>
      </c>
      <c r="V1329" s="8">
        <f t="shared" si="209"/>
        <v>40.162499999999994</v>
      </c>
    </row>
    <row r="1330" spans="1:22" ht="13.5" x14ac:dyDescent="0.25">
      <c r="A1330" s="3">
        <f>RSI!A1330</f>
        <v>43948</v>
      </c>
      <c r="B1330" s="2">
        <f>RSI!B1330</f>
        <v>4.5399000000000003</v>
      </c>
      <c r="C1330" s="2">
        <f>RSI!I1330</f>
        <v>20.435675570324477</v>
      </c>
      <c r="D1330" s="2">
        <f>MACD!E1330</f>
        <v>2.8117117456249119E-2</v>
      </c>
      <c r="E1330" s="2">
        <f>MACD!F1330</f>
        <v>9.7314903146907203E-2</v>
      </c>
      <c r="F1330" s="2">
        <f>'Moving Avg'!D1330</f>
        <v>4.6202799999999993</v>
      </c>
      <c r="G1330" s="2">
        <f>'Moving Avg'!F1330</f>
        <v>4.81752</v>
      </c>
      <c r="H1330" s="2">
        <f>'Moving Avg'!G1330</f>
        <v>5.5209819999999992</v>
      </c>
      <c r="I1330" s="2">
        <f>'Moving Avg'!H1330</f>
        <v>6.4334734999999998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50</v>
      </c>
      <c r="N1330" s="8">
        <f t="shared" si="201"/>
        <v>100</v>
      </c>
      <c r="O1330" s="8">
        <f t="shared" si="202"/>
        <v>0</v>
      </c>
      <c r="P1330" s="8">
        <f t="shared" si="203"/>
        <v>16.5</v>
      </c>
      <c r="Q1330" s="9">
        <f t="shared" si="204"/>
        <v>54.975000000000001</v>
      </c>
      <c r="R1330" s="9">
        <f t="shared" si="205"/>
        <v>34.125</v>
      </c>
      <c r="S1330" s="9">
        <f t="shared" si="206"/>
        <v>29.925000000000001</v>
      </c>
      <c r="T1330" s="9">
        <f t="shared" si="207"/>
        <v>41.625</v>
      </c>
      <c r="U1330" s="8">
        <f t="shared" si="208"/>
        <v>39.674999999999997</v>
      </c>
      <c r="V1330" s="8">
        <f t="shared" si="209"/>
        <v>40.162499999999994</v>
      </c>
    </row>
    <row r="1331" spans="1:22" ht="13.5" x14ac:dyDescent="0.25">
      <c r="A1331" s="3">
        <f>RSI!A1331</f>
        <v>43949</v>
      </c>
      <c r="B1331" s="2">
        <f>RSI!B1331</f>
        <v>4.4654999999999996</v>
      </c>
      <c r="C1331" s="2">
        <f>RSI!I1331</f>
        <v>18.565876382466811</v>
      </c>
      <c r="D1331" s="2">
        <f>MACD!E1331</f>
        <v>3.8318910329150135E-2</v>
      </c>
      <c r="E1331" s="2">
        <f>MACD!F1331</f>
        <v>8.5515704583355792E-2</v>
      </c>
      <c r="F1331" s="2">
        <f>'Moving Avg'!D1331</f>
        <v>4.577119999999999</v>
      </c>
      <c r="G1331" s="2">
        <f>'Moving Avg'!F1331</f>
        <v>4.7810500000000005</v>
      </c>
      <c r="H1331" s="2">
        <f>'Moving Avg'!G1331</f>
        <v>5.4815360000000002</v>
      </c>
      <c r="I1331" s="2">
        <f>'Moving Avg'!H1331</f>
        <v>6.4171744999999998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50</v>
      </c>
      <c r="N1331" s="8">
        <f t="shared" si="201"/>
        <v>100</v>
      </c>
      <c r="O1331" s="8">
        <f t="shared" si="202"/>
        <v>0</v>
      </c>
      <c r="P1331" s="8">
        <f t="shared" si="203"/>
        <v>16.5</v>
      </c>
      <c r="Q1331" s="9">
        <f t="shared" si="204"/>
        <v>54.975000000000001</v>
      </c>
      <c r="R1331" s="9">
        <f t="shared" si="205"/>
        <v>34.125</v>
      </c>
      <c r="S1331" s="9">
        <f t="shared" si="206"/>
        <v>29.925000000000001</v>
      </c>
      <c r="T1331" s="9">
        <f t="shared" si="207"/>
        <v>41.625</v>
      </c>
      <c r="U1331" s="8">
        <f t="shared" si="208"/>
        <v>39.674999999999997</v>
      </c>
      <c r="V1331" s="8">
        <f t="shared" si="209"/>
        <v>40.162499999999994</v>
      </c>
    </row>
    <row r="1332" spans="1:22" ht="13.5" x14ac:dyDescent="0.25">
      <c r="A1332" s="3">
        <f>RSI!A1332</f>
        <v>43950</v>
      </c>
      <c r="B1332" s="2">
        <f>RSI!B1332</f>
        <v>4.5324999999999998</v>
      </c>
      <c r="C1332" s="2">
        <f>RSI!I1332</f>
        <v>25.202954951889708</v>
      </c>
      <c r="D1332" s="2">
        <f>MACD!E1332</f>
        <v>2.5436908616133458E-2</v>
      </c>
      <c r="E1332" s="2">
        <f>MACD!F1332</f>
        <v>7.3499945389911323E-2</v>
      </c>
      <c r="F1332" s="2">
        <f>'Moving Avg'!D1332</f>
        <v>4.5503399999999994</v>
      </c>
      <c r="G1332" s="2">
        <f>'Moving Avg'!F1332</f>
        <v>4.74756</v>
      </c>
      <c r="H1332" s="2">
        <f>'Moving Avg'!G1332</f>
        <v>5.4434300000000011</v>
      </c>
      <c r="I1332" s="2">
        <f>'Moving Avg'!H1332</f>
        <v>6.4011360000000002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50</v>
      </c>
      <c r="N1332" s="8">
        <f t="shared" si="201"/>
        <v>100</v>
      </c>
      <c r="O1332" s="8">
        <f t="shared" si="202"/>
        <v>0</v>
      </c>
      <c r="P1332" s="8">
        <f t="shared" si="203"/>
        <v>16.5</v>
      </c>
      <c r="Q1332" s="9">
        <f t="shared" si="204"/>
        <v>54.975000000000001</v>
      </c>
      <c r="R1332" s="9">
        <f t="shared" si="205"/>
        <v>34.125</v>
      </c>
      <c r="S1332" s="9">
        <f t="shared" si="206"/>
        <v>29.925000000000001</v>
      </c>
      <c r="T1332" s="9">
        <f t="shared" si="207"/>
        <v>41.625</v>
      </c>
      <c r="U1332" s="8">
        <f t="shared" si="208"/>
        <v>39.674999999999997</v>
      </c>
      <c r="V1332" s="8">
        <f t="shared" si="209"/>
        <v>40.162499999999994</v>
      </c>
    </row>
    <row r="1333" spans="1:22" ht="13.5" x14ac:dyDescent="0.25">
      <c r="A1333" s="3">
        <f>RSI!A1333</f>
        <v>43951</v>
      </c>
      <c r="B1333" s="2">
        <f>RSI!B1333</f>
        <v>4.4580000000000002</v>
      </c>
      <c r="C1333" s="2">
        <f>RSI!I1333</f>
        <v>22.961937607079719</v>
      </c>
      <c r="D1333" s="2">
        <f>MACD!E1333</f>
        <v>2.1200161876691936E-2</v>
      </c>
      <c r="E1333" s="2">
        <f>MACD!F1333</f>
        <v>6.3039988687267443E-2</v>
      </c>
      <c r="F1333" s="2">
        <f>'Moving Avg'!D1333</f>
        <v>4.5190799999999998</v>
      </c>
      <c r="G1333" s="2">
        <f>'Moving Avg'!F1333</f>
        <v>4.7107150000000013</v>
      </c>
      <c r="H1333" s="2">
        <f>'Moving Avg'!G1333</f>
        <v>5.4038340000000016</v>
      </c>
      <c r="I1333" s="2">
        <f>'Moving Avg'!H1333</f>
        <v>6.3850970000000009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50</v>
      </c>
      <c r="N1333" s="8">
        <f t="shared" si="201"/>
        <v>100</v>
      </c>
      <c r="O1333" s="8">
        <f t="shared" si="202"/>
        <v>0</v>
      </c>
      <c r="P1333" s="8">
        <f t="shared" si="203"/>
        <v>16.5</v>
      </c>
      <c r="Q1333" s="9">
        <f t="shared" si="204"/>
        <v>54.975000000000001</v>
      </c>
      <c r="R1333" s="9">
        <f t="shared" si="205"/>
        <v>34.125</v>
      </c>
      <c r="S1333" s="9">
        <f t="shared" si="206"/>
        <v>29.925000000000001</v>
      </c>
      <c r="T1333" s="9">
        <f t="shared" si="207"/>
        <v>41.625</v>
      </c>
      <c r="U1333" s="8">
        <f t="shared" si="208"/>
        <v>39.674999999999997</v>
      </c>
      <c r="V1333" s="8">
        <f t="shared" si="209"/>
        <v>40.162499999999994</v>
      </c>
    </row>
    <row r="1334" spans="1:22" ht="13.5" x14ac:dyDescent="0.25">
      <c r="A1334" s="3">
        <f>RSI!A1334</f>
        <v>43955</v>
      </c>
      <c r="B1334" s="2">
        <f>RSI!B1334</f>
        <v>4.4505999999999997</v>
      </c>
      <c r="C1334" s="2">
        <f>RSI!I1334</f>
        <v>22.745590495668765</v>
      </c>
      <c r="D1334" s="2">
        <f>MACD!E1334</f>
        <v>1.8439745919844874E-2</v>
      </c>
      <c r="E1334" s="2">
        <f>MACD!F1334</f>
        <v>5.4119940133782934E-2</v>
      </c>
      <c r="F1334" s="2">
        <f>'Moving Avg'!D1334</f>
        <v>4.4893000000000001</v>
      </c>
      <c r="G1334" s="2">
        <f>'Moving Avg'!F1334</f>
        <v>4.6727600000000011</v>
      </c>
      <c r="H1334" s="2">
        <f>'Moving Avg'!G1334</f>
        <v>5.3626020000000008</v>
      </c>
      <c r="I1334" s="2">
        <f>'Moving Avg'!H1334</f>
        <v>6.3687605000000005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50</v>
      </c>
      <c r="N1334" s="8">
        <f t="shared" si="201"/>
        <v>100</v>
      </c>
      <c r="O1334" s="8">
        <f t="shared" si="202"/>
        <v>0</v>
      </c>
      <c r="P1334" s="8">
        <f t="shared" si="203"/>
        <v>16.5</v>
      </c>
      <c r="Q1334" s="9">
        <f t="shared" si="204"/>
        <v>54.975000000000001</v>
      </c>
      <c r="R1334" s="9">
        <f t="shared" si="205"/>
        <v>34.125</v>
      </c>
      <c r="S1334" s="9">
        <f t="shared" si="206"/>
        <v>29.925000000000001</v>
      </c>
      <c r="T1334" s="9">
        <f t="shared" si="207"/>
        <v>41.625</v>
      </c>
      <c r="U1334" s="8">
        <f t="shared" si="208"/>
        <v>39.674999999999997</v>
      </c>
      <c r="V1334" s="8">
        <f t="shared" si="209"/>
        <v>40.162499999999994</v>
      </c>
    </row>
    <row r="1335" spans="1:22" ht="13.5" x14ac:dyDescent="0.25">
      <c r="A1335" s="3">
        <f>RSI!A1335</f>
        <v>43956</v>
      </c>
      <c r="B1335" s="2">
        <f>RSI!B1335</f>
        <v>4.3910999999999998</v>
      </c>
      <c r="C1335" s="2">
        <f>RSI!I1335</f>
        <v>21.029860698294968</v>
      </c>
      <c r="D1335" s="2">
        <f>MACD!E1335</f>
        <v>2.408740013120525E-2</v>
      </c>
      <c r="E1335" s="2">
        <f>MACD!F1335</f>
        <v>4.8113432133267402E-2</v>
      </c>
      <c r="F1335" s="2">
        <f>'Moving Avg'!D1335</f>
        <v>4.4595399999999996</v>
      </c>
      <c r="G1335" s="2">
        <f>'Moving Avg'!F1335</f>
        <v>4.6392700000000007</v>
      </c>
      <c r="H1335" s="2">
        <f>'Moving Avg'!G1335</f>
        <v>5.3218179999999995</v>
      </c>
      <c r="I1335" s="2">
        <f>'Moving Avg'!H1335</f>
        <v>6.3528335000000018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50</v>
      </c>
      <c r="N1335" s="8">
        <f t="shared" si="201"/>
        <v>100</v>
      </c>
      <c r="O1335" s="8">
        <f t="shared" si="202"/>
        <v>0</v>
      </c>
      <c r="P1335" s="8">
        <f t="shared" si="203"/>
        <v>16.5</v>
      </c>
      <c r="Q1335" s="9">
        <f t="shared" si="204"/>
        <v>54.975000000000001</v>
      </c>
      <c r="R1335" s="9">
        <f t="shared" si="205"/>
        <v>34.125</v>
      </c>
      <c r="S1335" s="9">
        <f t="shared" si="206"/>
        <v>29.925000000000001</v>
      </c>
      <c r="T1335" s="9">
        <f t="shared" si="207"/>
        <v>41.625</v>
      </c>
      <c r="U1335" s="8">
        <f t="shared" si="208"/>
        <v>39.674999999999997</v>
      </c>
      <c r="V1335" s="8">
        <f t="shared" si="209"/>
        <v>40.162499999999994</v>
      </c>
    </row>
    <row r="1336" spans="1:22" ht="13.5" x14ac:dyDescent="0.25">
      <c r="A1336" s="3">
        <f>RSI!A1336</f>
        <v>43957</v>
      </c>
      <c r="B1336" s="2">
        <f>RSI!B1336</f>
        <v>4.4283000000000001</v>
      </c>
      <c r="C1336" s="2">
        <f>RSI!I1336</f>
        <v>24.846754492252828</v>
      </c>
      <c r="D1336" s="2">
        <f>MACD!E1336</f>
        <v>2.9843398158554635E-2</v>
      </c>
      <c r="E1336" s="2">
        <f>MACD!F1336</f>
        <v>4.4459425338324851E-2</v>
      </c>
      <c r="F1336" s="2">
        <f>'Moving Avg'!D1336</f>
        <v>4.4520999999999997</v>
      </c>
      <c r="G1336" s="2">
        <f>'Moving Avg'!F1336</f>
        <v>4.6150849999999988</v>
      </c>
      <c r="H1336" s="2">
        <f>'Moving Avg'!G1336</f>
        <v>5.2835639999999993</v>
      </c>
      <c r="I1336" s="2">
        <f>'Moving Avg'!H1336</f>
        <v>6.3373905000000015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  <c r="M1336" s="8">
        <f t="shared" si="200"/>
        <v>50</v>
      </c>
      <c r="N1336" s="8">
        <f t="shared" si="201"/>
        <v>45</v>
      </c>
      <c r="O1336" s="8">
        <f t="shared" si="202"/>
        <v>0</v>
      </c>
      <c r="P1336" s="8">
        <f t="shared" si="203"/>
        <v>16.5</v>
      </c>
      <c r="Q1336" s="9">
        <f t="shared" si="204"/>
        <v>35.725000000000001</v>
      </c>
      <c r="R1336" s="9">
        <f t="shared" si="205"/>
        <v>23.125</v>
      </c>
      <c r="S1336" s="9">
        <f t="shared" si="206"/>
        <v>21.675000000000001</v>
      </c>
      <c r="T1336" s="9">
        <f t="shared" si="207"/>
        <v>27.875</v>
      </c>
      <c r="U1336" s="8">
        <f t="shared" si="208"/>
        <v>26.841666666666669</v>
      </c>
      <c r="V1336" s="8">
        <f t="shared" si="209"/>
        <v>27.1</v>
      </c>
    </row>
    <row r="1337" spans="1:22" ht="13.5" x14ac:dyDescent="0.25">
      <c r="A1337" s="3">
        <f>RSI!A1337</f>
        <v>43958</v>
      </c>
      <c r="B1337" s="2">
        <f>RSI!B1337</f>
        <v>4.3910999999999998</v>
      </c>
      <c r="C1337" s="2">
        <f>RSI!I1337</f>
        <v>23.617435495360922</v>
      </c>
      <c r="D1337" s="2">
        <f>MACD!E1337</f>
        <v>3.735942626364519E-2</v>
      </c>
      <c r="E1337" s="2">
        <f>MACD!F1337</f>
        <v>4.3039425523388922E-2</v>
      </c>
      <c r="F1337" s="2">
        <f>'Moving Avg'!D1337</f>
        <v>4.423820000000001</v>
      </c>
      <c r="G1337" s="2">
        <f>'Moving Avg'!F1337</f>
        <v>4.5961099999999986</v>
      </c>
      <c r="H1337" s="2">
        <f>'Moving Avg'!G1337</f>
        <v>5.2427799999999989</v>
      </c>
      <c r="I1337" s="2">
        <f>'Moving Avg'!H1337</f>
        <v>6.321017000000003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50</v>
      </c>
      <c r="N1337" s="8">
        <f t="shared" si="201"/>
        <v>45</v>
      </c>
      <c r="O1337" s="8">
        <f t="shared" si="202"/>
        <v>0</v>
      </c>
      <c r="P1337" s="8">
        <f t="shared" si="203"/>
        <v>16.5</v>
      </c>
      <c r="Q1337" s="9">
        <f t="shared" si="204"/>
        <v>35.725000000000001</v>
      </c>
      <c r="R1337" s="9">
        <f t="shared" si="205"/>
        <v>23.125</v>
      </c>
      <c r="S1337" s="9">
        <f t="shared" si="206"/>
        <v>21.675000000000001</v>
      </c>
      <c r="T1337" s="9">
        <f t="shared" si="207"/>
        <v>27.875</v>
      </c>
      <c r="U1337" s="8">
        <f t="shared" si="208"/>
        <v>26.841666666666669</v>
      </c>
      <c r="V1337" s="8">
        <f t="shared" si="209"/>
        <v>27.1</v>
      </c>
    </row>
    <row r="1338" spans="1:22" ht="13.5" x14ac:dyDescent="0.25">
      <c r="A1338" s="3">
        <f>RSI!A1338</f>
        <v>43959</v>
      </c>
      <c r="B1338" s="2">
        <f>RSI!B1338</f>
        <v>4.3836000000000004</v>
      </c>
      <c r="C1338" s="2">
        <f>RSI!I1338</f>
        <v>23.36642595963923</v>
      </c>
      <c r="D1338" s="2">
        <f>MACD!E1338</f>
        <v>3.8499796701951361E-2</v>
      </c>
      <c r="E1338" s="2">
        <f>MACD!F1338</f>
        <v>4.213149975910141E-2</v>
      </c>
      <c r="F1338" s="2">
        <f>'Moving Avg'!D1338</f>
        <v>4.4089399999999994</v>
      </c>
      <c r="G1338" s="2">
        <f>'Moving Avg'!F1338</f>
        <v>4.5789899999999992</v>
      </c>
      <c r="H1338" s="2">
        <f>'Moving Avg'!G1338</f>
        <v>5.2039299999999988</v>
      </c>
      <c r="I1338" s="2">
        <f>'Moving Avg'!H1338</f>
        <v>6.3046060000000015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50</v>
      </c>
      <c r="N1338" s="8">
        <f t="shared" si="201"/>
        <v>45</v>
      </c>
      <c r="O1338" s="8">
        <f t="shared" si="202"/>
        <v>0</v>
      </c>
      <c r="P1338" s="8">
        <f t="shared" si="203"/>
        <v>16.5</v>
      </c>
      <c r="Q1338" s="9">
        <f t="shared" si="204"/>
        <v>35.725000000000001</v>
      </c>
      <c r="R1338" s="9">
        <f t="shared" si="205"/>
        <v>23.125</v>
      </c>
      <c r="S1338" s="9">
        <f t="shared" si="206"/>
        <v>21.675000000000001</v>
      </c>
      <c r="T1338" s="9">
        <f t="shared" si="207"/>
        <v>27.875</v>
      </c>
      <c r="U1338" s="8">
        <f t="shared" si="208"/>
        <v>26.841666666666669</v>
      </c>
      <c r="V1338" s="8">
        <f t="shared" si="209"/>
        <v>27.1</v>
      </c>
    </row>
    <row r="1339" spans="1:22" ht="13.5" x14ac:dyDescent="0.25">
      <c r="A1339" s="3">
        <f>RSI!A1339</f>
        <v>43962</v>
      </c>
      <c r="B1339" s="2">
        <f>RSI!B1339</f>
        <v>4.3836000000000004</v>
      </c>
      <c r="C1339" s="2">
        <f>RSI!I1339</f>
        <v>23.36642595963923</v>
      </c>
      <c r="D1339" s="2">
        <f>MACD!E1339</f>
        <v>3.9306641954732768E-2</v>
      </c>
      <c r="E1339" s="2">
        <f>MACD!F1339</f>
        <v>4.1566528198227683E-2</v>
      </c>
      <c r="F1339" s="2">
        <f>'Moving Avg'!D1339</f>
        <v>4.3955400000000004</v>
      </c>
      <c r="G1339" s="2">
        <f>'Moving Avg'!F1339</f>
        <v>4.5600100000000001</v>
      </c>
      <c r="H1339" s="2">
        <f>'Moving Avg'!G1339</f>
        <v>5.1638879999999991</v>
      </c>
      <c r="I1339" s="2">
        <f>'Moving Avg'!H1339</f>
        <v>6.2889395000000006</v>
      </c>
      <c r="J1339" s="6" t="str">
        <f>OBV!F1339</f>
        <v>BULLISH</v>
      </c>
      <c r="K1339" s="6" t="str">
        <f>OBV!G1339</f>
        <v>NEUTRAL</v>
      </c>
      <c r="L1339" s="6" t="str">
        <f>OBV!H1339</f>
        <v>BULLISH DIVERGENCE</v>
      </c>
      <c r="M1339" s="8">
        <f t="shared" si="200"/>
        <v>50</v>
      </c>
      <c r="N1339" s="8">
        <f t="shared" si="201"/>
        <v>45</v>
      </c>
      <c r="O1339" s="8">
        <f t="shared" si="202"/>
        <v>0</v>
      </c>
      <c r="P1339" s="8">
        <f t="shared" si="203"/>
        <v>66.5</v>
      </c>
      <c r="Q1339" s="9">
        <f t="shared" si="204"/>
        <v>43.225000000000001</v>
      </c>
      <c r="R1339" s="9">
        <f t="shared" si="205"/>
        <v>35.625</v>
      </c>
      <c r="S1339" s="9">
        <f t="shared" si="206"/>
        <v>44.174999999999997</v>
      </c>
      <c r="T1339" s="9">
        <f t="shared" si="207"/>
        <v>40.375</v>
      </c>
      <c r="U1339" s="8">
        <f t="shared" si="208"/>
        <v>41.008333333333333</v>
      </c>
      <c r="V1339" s="8">
        <f t="shared" si="209"/>
        <v>40.849999999999994</v>
      </c>
    </row>
    <row r="1340" spans="1:22" ht="13.5" x14ac:dyDescent="0.25">
      <c r="A1340" s="3">
        <f>RSI!A1340</f>
        <v>43963</v>
      </c>
      <c r="B1340" s="2">
        <f>RSI!B1340</f>
        <v>4.3761999999999999</v>
      </c>
      <c r="C1340" s="2">
        <f>RSI!I1340</f>
        <v>23.085663098741222</v>
      </c>
      <c r="D1340" s="2">
        <f>MACD!E1340</f>
        <v>3.3330162970960586E-2</v>
      </c>
      <c r="E1340" s="2">
        <f>MACD!F1340</f>
        <v>3.9919255152774266E-2</v>
      </c>
      <c r="F1340" s="2">
        <f>'Moving Avg'!D1340</f>
        <v>4.3925600000000005</v>
      </c>
      <c r="G1340" s="2">
        <f>'Moving Avg'!F1340</f>
        <v>4.5443799999999985</v>
      </c>
      <c r="H1340" s="2">
        <f>'Moving Avg'!G1340</f>
        <v>5.1242939999999999</v>
      </c>
      <c r="I1340" s="2">
        <f>'Moving Avg'!H1340</f>
        <v>6.273235999999998</v>
      </c>
      <c r="J1340" s="6" t="str">
        <f>OBV!F1340</f>
        <v>BULLISH</v>
      </c>
      <c r="K1340" s="6" t="str">
        <f>OBV!G1340</f>
        <v>NEUTRAL</v>
      </c>
      <c r="L1340" s="6" t="str">
        <f>OBV!H1340</f>
        <v>BULLISH DIVERGENCE</v>
      </c>
      <c r="M1340" s="8">
        <f t="shared" si="200"/>
        <v>50</v>
      </c>
      <c r="N1340" s="8">
        <f t="shared" si="201"/>
        <v>45</v>
      </c>
      <c r="O1340" s="8">
        <f t="shared" si="202"/>
        <v>0</v>
      </c>
      <c r="P1340" s="8">
        <f t="shared" si="203"/>
        <v>66.5</v>
      </c>
      <c r="Q1340" s="9">
        <f t="shared" si="204"/>
        <v>43.225000000000001</v>
      </c>
      <c r="R1340" s="9">
        <f t="shared" si="205"/>
        <v>35.625</v>
      </c>
      <c r="S1340" s="9">
        <f t="shared" si="206"/>
        <v>44.174999999999997</v>
      </c>
      <c r="T1340" s="9">
        <f t="shared" si="207"/>
        <v>40.375</v>
      </c>
      <c r="U1340" s="8">
        <f t="shared" si="208"/>
        <v>41.008333333333333</v>
      </c>
      <c r="V1340" s="8">
        <f t="shared" si="209"/>
        <v>40.849999999999994</v>
      </c>
    </row>
    <row r="1341" spans="1:22" ht="13.5" x14ac:dyDescent="0.25">
      <c r="A1341" s="3">
        <f>RSI!A1341</f>
        <v>43964</v>
      </c>
      <c r="B1341" s="2">
        <f>RSI!B1341</f>
        <v>4.3166000000000002</v>
      </c>
      <c r="C1341" s="2">
        <f>RSI!I1341</f>
        <v>20.906780853517674</v>
      </c>
      <c r="D1341" s="2">
        <f>MACD!E1341</f>
        <v>2.3102093533863055E-2</v>
      </c>
      <c r="E1341" s="2">
        <f>MACD!F1341</f>
        <v>3.655582282899203E-2</v>
      </c>
      <c r="F1341" s="2">
        <f>'Moving Avg'!D1341</f>
        <v>4.3702200000000007</v>
      </c>
      <c r="G1341" s="2">
        <f>'Moving Avg'!F1341</f>
        <v>4.5194449999999993</v>
      </c>
      <c r="H1341" s="2">
        <f>'Moving Avg'!G1341</f>
        <v>5.0826160000000007</v>
      </c>
      <c r="I1341" s="2">
        <f>'Moving Avg'!H1341</f>
        <v>6.2568624999999995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50</v>
      </c>
      <c r="N1341" s="8">
        <f t="shared" si="201"/>
        <v>45</v>
      </c>
      <c r="O1341" s="8">
        <f t="shared" si="202"/>
        <v>0</v>
      </c>
      <c r="P1341" s="8">
        <f t="shared" si="203"/>
        <v>16.5</v>
      </c>
      <c r="Q1341" s="9">
        <f t="shared" si="204"/>
        <v>35.725000000000001</v>
      </c>
      <c r="R1341" s="9">
        <f t="shared" si="205"/>
        <v>23.125</v>
      </c>
      <c r="S1341" s="9">
        <f t="shared" si="206"/>
        <v>21.675000000000001</v>
      </c>
      <c r="T1341" s="9">
        <f t="shared" si="207"/>
        <v>27.875</v>
      </c>
      <c r="U1341" s="8">
        <f t="shared" si="208"/>
        <v>26.841666666666669</v>
      </c>
      <c r="V1341" s="8">
        <f t="shared" si="209"/>
        <v>27.1</v>
      </c>
    </row>
    <row r="1342" spans="1:22" ht="13.5" x14ac:dyDescent="0.25">
      <c r="A1342" s="3">
        <f>RSI!A1342</f>
        <v>43965</v>
      </c>
      <c r="B1342" s="2">
        <f>RSI!B1342</f>
        <v>4.3761999999999999</v>
      </c>
      <c r="C1342" s="2">
        <f>RSI!I1342</f>
        <v>28.204289032803032</v>
      </c>
      <c r="D1342" s="2">
        <f>MACD!E1342</f>
        <v>2.2415120686748224E-2</v>
      </c>
      <c r="E1342" s="2">
        <f>MACD!F1342</f>
        <v>3.3727682400543274E-2</v>
      </c>
      <c r="F1342" s="2">
        <f>'Moving Avg'!D1342</f>
        <v>4.3672400000000007</v>
      </c>
      <c r="G1342" s="2">
        <f>'Moving Avg'!F1342</f>
        <v>4.5038149999999995</v>
      </c>
      <c r="H1342" s="2">
        <f>'Moving Avg'!G1342</f>
        <v>5.0425759999999995</v>
      </c>
      <c r="I1342" s="2">
        <f>'Moving Avg'!H1342</f>
        <v>6.2410100000000002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  <c r="M1342" s="8">
        <f t="shared" si="200"/>
        <v>50</v>
      </c>
      <c r="N1342" s="8">
        <f t="shared" si="201"/>
        <v>45</v>
      </c>
      <c r="O1342" s="8">
        <f t="shared" si="202"/>
        <v>0</v>
      </c>
      <c r="P1342" s="8">
        <f t="shared" si="203"/>
        <v>66.5</v>
      </c>
      <c r="Q1342" s="9">
        <f t="shared" si="204"/>
        <v>43.225000000000001</v>
      </c>
      <c r="R1342" s="9">
        <f t="shared" si="205"/>
        <v>35.625</v>
      </c>
      <c r="S1342" s="9">
        <f t="shared" si="206"/>
        <v>44.174999999999997</v>
      </c>
      <c r="T1342" s="9">
        <f t="shared" si="207"/>
        <v>40.375</v>
      </c>
      <c r="U1342" s="8">
        <f t="shared" si="208"/>
        <v>41.008333333333333</v>
      </c>
      <c r="V1342" s="8">
        <f t="shared" si="209"/>
        <v>40.849999999999994</v>
      </c>
    </row>
    <row r="1343" spans="1:22" ht="13.5" x14ac:dyDescent="0.25">
      <c r="A1343" s="3">
        <f>RSI!A1343</f>
        <v>43966</v>
      </c>
      <c r="B1343" s="2">
        <f>RSI!B1343</f>
        <v>4.5026999999999999</v>
      </c>
      <c r="C1343" s="2">
        <f>RSI!I1343</f>
        <v>40.708510291614246</v>
      </c>
      <c r="D1343" s="2">
        <f>MACD!E1343</f>
        <v>2.5707388756277538E-3</v>
      </c>
      <c r="E1343" s="2">
        <f>MACD!F1343</f>
        <v>2.749629369556017E-2</v>
      </c>
      <c r="F1343" s="2">
        <f>'Moving Avg'!D1343</f>
        <v>4.3910600000000004</v>
      </c>
      <c r="G1343" s="2">
        <f>'Moving Avg'!F1343</f>
        <v>4.4948849999999991</v>
      </c>
      <c r="H1343" s="2">
        <f>'Moving Avg'!G1343</f>
        <v>5.0061080000000002</v>
      </c>
      <c r="I1343" s="2">
        <f>'Moving Avg'!H1343</f>
        <v>6.226310999999999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100</v>
      </c>
      <c r="O1343" s="8">
        <f t="shared" si="202"/>
        <v>0</v>
      </c>
      <c r="P1343" s="8">
        <f t="shared" si="203"/>
        <v>83.5</v>
      </c>
      <c r="Q1343" s="9">
        <f t="shared" si="204"/>
        <v>56.274999999999999</v>
      </c>
      <c r="R1343" s="9">
        <f t="shared" si="205"/>
        <v>45.875</v>
      </c>
      <c r="S1343" s="9">
        <f t="shared" si="206"/>
        <v>56.325000000000003</v>
      </c>
      <c r="T1343" s="9">
        <f t="shared" si="207"/>
        <v>52.125</v>
      </c>
      <c r="U1343" s="8">
        <f t="shared" si="208"/>
        <v>52.82500000000001</v>
      </c>
      <c r="V1343" s="8">
        <f t="shared" si="209"/>
        <v>52.650000000000006</v>
      </c>
    </row>
    <row r="1344" spans="1:22" ht="13.5" x14ac:dyDescent="0.25">
      <c r="A1344" s="3">
        <f>RSI!A1344</f>
        <v>43969</v>
      </c>
      <c r="B1344" s="2">
        <f>RSI!B1344</f>
        <v>4.6367000000000003</v>
      </c>
      <c r="C1344" s="2">
        <f>RSI!I1344</f>
        <v>50.536070628433706</v>
      </c>
      <c r="D1344" s="2">
        <f>MACD!E1344</f>
        <v>-2.4579939054745203E-2</v>
      </c>
      <c r="E1344" s="2">
        <f>MACD!F1344</f>
        <v>1.7081047145499097E-2</v>
      </c>
      <c r="F1344" s="2">
        <f>'Moving Avg'!D1344</f>
        <v>4.4416799999999999</v>
      </c>
      <c r="G1344" s="2">
        <f>'Moving Avg'!F1344</f>
        <v>4.4933999999999994</v>
      </c>
      <c r="H1344" s="2">
        <f>'Moving Avg'!G1344</f>
        <v>4.973808</v>
      </c>
      <c r="I1344" s="2">
        <f>'Moving Avg'!H1344</f>
        <v>6.2126539999999997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100</v>
      </c>
      <c r="O1344" s="8">
        <f t="shared" si="202"/>
        <v>0</v>
      </c>
      <c r="P1344" s="8">
        <f t="shared" si="203"/>
        <v>83.5</v>
      </c>
      <c r="Q1344" s="9">
        <f t="shared" si="204"/>
        <v>56.274999999999999</v>
      </c>
      <c r="R1344" s="9">
        <f t="shared" si="205"/>
        <v>45.875</v>
      </c>
      <c r="S1344" s="9">
        <f t="shared" si="206"/>
        <v>56.325000000000003</v>
      </c>
      <c r="T1344" s="9">
        <f t="shared" si="207"/>
        <v>52.125</v>
      </c>
      <c r="U1344" s="8">
        <f t="shared" si="208"/>
        <v>52.82500000000001</v>
      </c>
      <c r="V1344" s="8">
        <f t="shared" si="209"/>
        <v>52.650000000000006</v>
      </c>
    </row>
    <row r="1345" spans="1:22" ht="13.5" x14ac:dyDescent="0.25">
      <c r="A1345" s="3">
        <f>RSI!A1345</f>
        <v>43970</v>
      </c>
      <c r="B1345" s="2">
        <f>RSI!B1345</f>
        <v>4.7706</v>
      </c>
      <c r="C1345" s="2">
        <f>RSI!I1345</f>
        <v>58.023314253541116</v>
      </c>
      <c r="D1345" s="2">
        <f>MACD!E1345</f>
        <v>-6.6764886845723126E-2</v>
      </c>
      <c r="E1345" s="2">
        <f>MACD!F1345</f>
        <v>3.1186034725465273E-4</v>
      </c>
      <c r="F1345" s="2">
        <f>'Moving Avg'!D1345</f>
        <v>4.5205600000000006</v>
      </c>
      <c r="G1345" s="2">
        <f>'Moving Avg'!F1345</f>
        <v>4.4982350000000002</v>
      </c>
      <c r="H1345" s="2">
        <f>'Moving Avg'!G1345</f>
        <v>4.9434420000000001</v>
      </c>
      <c r="I1345" s="2">
        <f>'Moving Avg'!H1345</f>
        <v>6.2008575000000006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83.5</v>
      </c>
      <c r="Q1345" s="9">
        <f t="shared" si="204"/>
        <v>56.274999999999999</v>
      </c>
      <c r="R1345" s="9">
        <f t="shared" si="205"/>
        <v>45.875</v>
      </c>
      <c r="S1345" s="9">
        <f t="shared" si="206"/>
        <v>56.325000000000003</v>
      </c>
      <c r="T1345" s="9">
        <f t="shared" si="207"/>
        <v>52.125</v>
      </c>
      <c r="U1345" s="8">
        <f t="shared" si="208"/>
        <v>52.82500000000001</v>
      </c>
      <c r="V1345" s="8">
        <f t="shared" si="209"/>
        <v>52.650000000000006</v>
      </c>
    </row>
    <row r="1346" spans="1:22" ht="13.5" x14ac:dyDescent="0.25">
      <c r="A1346" s="3">
        <f>RSI!A1346</f>
        <v>43971</v>
      </c>
      <c r="B1346" s="2">
        <f>RSI!B1346</f>
        <v>4.9119999999999999</v>
      </c>
      <c r="C1346" s="2">
        <f>RSI!I1346</f>
        <v>64.188054498934946</v>
      </c>
      <c r="D1346" s="2">
        <f>MACD!E1346</f>
        <v>-0.10813070193158136</v>
      </c>
      <c r="E1346" s="2">
        <f>MACD!F1346</f>
        <v>-2.1376652108512549E-2</v>
      </c>
      <c r="F1346" s="2">
        <f>'Moving Avg'!D1346</f>
        <v>4.63964</v>
      </c>
      <c r="G1346" s="2">
        <f>'Moving Avg'!F1346</f>
        <v>4.5097700000000005</v>
      </c>
      <c r="H1346" s="2">
        <f>'Moving Avg'!G1346</f>
        <v>4.9166480000000004</v>
      </c>
      <c r="I1346" s="2">
        <f>'Moving Avg'!H1346</f>
        <v>6.1909590000000012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83.5</v>
      </c>
      <c r="Q1346" s="9">
        <f t="shared" si="204"/>
        <v>56.274999999999999</v>
      </c>
      <c r="R1346" s="9">
        <f t="shared" si="205"/>
        <v>45.875</v>
      </c>
      <c r="S1346" s="9">
        <f t="shared" si="206"/>
        <v>56.325000000000003</v>
      </c>
      <c r="T1346" s="9">
        <f t="shared" si="207"/>
        <v>52.125</v>
      </c>
      <c r="U1346" s="8">
        <f t="shared" si="208"/>
        <v>52.82500000000001</v>
      </c>
      <c r="V1346" s="8">
        <f t="shared" si="209"/>
        <v>52.650000000000006</v>
      </c>
    </row>
    <row r="1347" spans="1:22" ht="13.5" x14ac:dyDescent="0.25">
      <c r="A1347" s="3">
        <f>RSI!A1347</f>
        <v>43972</v>
      </c>
      <c r="B1347" s="2">
        <f>RSI!B1347</f>
        <v>5.0533999999999999</v>
      </c>
      <c r="C1347" s="2">
        <f>RSI!I1347</f>
        <v>69.078533537028804</v>
      </c>
      <c r="D1347" s="2">
        <f>MACD!E1347</f>
        <v>-0.16101695931301929</v>
      </c>
      <c r="E1347" s="2">
        <f>MACD!F1347</f>
        <v>-4.9304713549413903E-2</v>
      </c>
      <c r="F1347" s="2">
        <f>'Moving Avg'!D1347</f>
        <v>4.77508</v>
      </c>
      <c r="G1347" s="2">
        <f>'Moving Avg'!F1347</f>
        <v>4.5291200000000007</v>
      </c>
      <c r="H1347" s="2">
        <f>'Moving Avg'!G1347</f>
        <v>4.8917900000000003</v>
      </c>
      <c r="I1347" s="2">
        <f>'Moving Avg'!H1347</f>
        <v>6.1829955000000005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83.5</v>
      </c>
      <c r="Q1347" s="9">
        <f t="shared" ref="Q1347:Q1410" si="214">0.35*M1347+N1347*0.35+O1347*0.15+P1347*0.15</f>
        <v>56.274999999999999</v>
      </c>
      <c r="R1347" s="9">
        <f t="shared" ref="R1347:R1410" si="215">M1347*0.2+N1347*0.2+O1347*0.35+P1347*0.25</f>
        <v>45.875</v>
      </c>
      <c r="S1347" s="9">
        <f t="shared" ref="S1347:S1410" si="216">M1347*0.15+N1347*0.15+O1347*0.25+P1347*0.45</f>
        <v>56.325000000000003</v>
      </c>
      <c r="T1347" s="9">
        <f t="shared" ref="T1347:T1410" si="217">0.25*SUM(M1347:P1347)</f>
        <v>52.125</v>
      </c>
      <c r="U1347" s="8">
        <f t="shared" ref="U1347:U1410" si="218">SUM(Q1347:S1347)/3</f>
        <v>52.82500000000001</v>
      </c>
      <c r="V1347" s="8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5.1428000000000003</v>
      </c>
      <c r="C1348" s="2">
        <f>RSI!I1348</f>
        <v>71.709065442265683</v>
      </c>
      <c r="D1348" s="2">
        <f>MACD!E1348</f>
        <v>-0.21594075687040704</v>
      </c>
      <c r="E1348" s="2">
        <f>MACD!F1348</f>
        <v>-8.2631922213612541E-2</v>
      </c>
      <c r="F1348" s="2">
        <f>'Moving Avg'!D1348</f>
        <v>4.9031000000000002</v>
      </c>
      <c r="G1348" s="2">
        <f>'Moving Avg'!F1348</f>
        <v>4.5555450000000004</v>
      </c>
      <c r="H1348" s="2">
        <f>'Moving Avg'!G1348</f>
        <v>4.8712500000000007</v>
      </c>
      <c r="I1348" s="2">
        <f>'Moving Avg'!H1348</f>
        <v>6.174548500000002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  <c r="M1348" s="8">
        <f t="shared" si="210"/>
        <v>0</v>
      </c>
      <c r="N1348" s="8">
        <f t="shared" si="211"/>
        <v>100</v>
      </c>
      <c r="O1348" s="8">
        <f t="shared" si="212"/>
        <v>0</v>
      </c>
      <c r="P1348" s="8">
        <f t="shared" si="213"/>
        <v>83.5</v>
      </c>
      <c r="Q1348" s="9">
        <f t="shared" si="214"/>
        <v>47.524999999999999</v>
      </c>
      <c r="R1348" s="9">
        <f t="shared" si="215"/>
        <v>40.875</v>
      </c>
      <c r="S1348" s="9">
        <f t="shared" si="216"/>
        <v>52.575000000000003</v>
      </c>
      <c r="T1348" s="9">
        <f t="shared" si="217"/>
        <v>45.875</v>
      </c>
      <c r="U1348" s="8">
        <f t="shared" si="218"/>
        <v>46.991666666666674</v>
      </c>
      <c r="V1348" s="8">
        <f t="shared" si="219"/>
        <v>46.712500000000006</v>
      </c>
    </row>
    <row r="1349" spans="1:22" ht="13.5" x14ac:dyDescent="0.25">
      <c r="A1349" s="3">
        <f>RSI!A1349</f>
        <v>43977</v>
      </c>
      <c r="B1349" s="2">
        <f>RSI!B1349</f>
        <v>5.0609000000000002</v>
      </c>
      <c r="C1349" s="2">
        <f>RSI!I1349</f>
        <v>66.156577934430786</v>
      </c>
      <c r="D1349" s="2">
        <f>MACD!E1349</f>
        <v>-0.25909654405217353</v>
      </c>
      <c r="E1349" s="2">
        <f>MACD!F1349</f>
        <v>-0.11792484658132474</v>
      </c>
      <c r="F1349" s="2">
        <f>'Moving Avg'!D1349</f>
        <v>4.98794</v>
      </c>
      <c r="G1349" s="2">
        <f>'Moving Avg'!F1349</f>
        <v>4.5786150000000001</v>
      </c>
      <c r="H1349" s="2">
        <f>'Moving Avg'!G1349</f>
        <v>4.8502619999999999</v>
      </c>
      <c r="I1349" s="2">
        <f>'Moving Avg'!H1349</f>
        <v>6.1646500000000026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83.5</v>
      </c>
      <c r="Q1349" s="9">
        <f t="shared" si="214"/>
        <v>56.274999999999999</v>
      </c>
      <c r="R1349" s="9">
        <f t="shared" si="215"/>
        <v>45.875</v>
      </c>
      <c r="S1349" s="9">
        <f t="shared" si="216"/>
        <v>56.325000000000003</v>
      </c>
      <c r="T1349" s="9">
        <f t="shared" si="217"/>
        <v>52.125</v>
      </c>
      <c r="U1349" s="8">
        <f t="shared" si="218"/>
        <v>52.82500000000001</v>
      </c>
      <c r="V1349" s="8">
        <f t="shared" si="219"/>
        <v>52.650000000000006</v>
      </c>
    </row>
    <row r="1350" spans="1:22" ht="13.5" x14ac:dyDescent="0.25">
      <c r="A1350" s="3">
        <f>RSI!A1350</f>
        <v>43978</v>
      </c>
      <c r="B1350" s="2">
        <f>RSI!B1350</f>
        <v>5.2096999999999998</v>
      </c>
      <c r="C1350" s="2">
        <f>RSI!I1350</f>
        <v>70.609314090095836</v>
      </c>
      <c r="D1350" s="2">
        <f>MACD!E1350</f>
        <v>-0.30983459333643992</v>
      </c>
      <c r="E1350" s="2">
        <f>MACD!F1350</f>
        <v>-0.15630679593234778</v>
      </c>
      <c r="F1350" s="2">
        <f>'Moving Avg'!D1350</f>
        <v>5.0757599999999998</v>
      </c>
      <c r="G1350" s="2">
        <f>'Moving Avg'!F1350</f>
        <v>4.6121049999999997</v>
      </c>
      <c r="H1350" s="2">
        <f>'Moving Avg'!G1350</f>
        <v>4.8331440000000008</v>
      </c>
      <c r="I1350" s="2">
        <f>'Moving Avg'!H1350</f>
        <v>6.1554955000000042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  <c r="M1350" s="8">
        <f t="shared" si="210"/>
        <v>0</v>
      </c>
      <c r="N1350" s="8">
        <f t="shared" si="211"/>
        <v>100</v>
      </c>
      <c r="O1350" s="8">
        <f t="shared" si="212"/>
        <v>0</v>
      </c>
      <c r="P1350" s="8">
        <f t="shared" si="213"/>
        <v>100</v>
      </c>
      <c r="Q1350" s="9">
        <f t="shared" si="214"/>
        <v>50</v>
      </c>
      <c r="R1350" s="9">
        <f t="shared" si="215"/>
        <v>45</v>
      </c>
      <c r="S1350" s="9">
        <f t="shared" si="216"/>
        <v>60</v>
      </c>
      <c r="T1350" s="9">
        <f t="shared" si="217"/>
        <v>50</v>
      </c>
      <c r="U1350" s="8">
        <f t="shared" si="218"/>
        <v>51.666666666666664</v>
      </c>
      <c r="V1350" s="8">
        <f t="shared" si="219"/>
        <v>51.25</v>
      </c>
    </row>
    <row r="1351" spans="1:22" ht="13.5" x14ac:dyDescent="0.25">
      <c r="A1351" s="3">
        <f>RSI!A1351</f>
        <v>43979</v>
      </c>
      <c r="B1351" s="2">
        <f>RSI!B1351</f>
        <v>5.3659999999999997</v>
      </c>
      <c r="C1351" s="2">
        <f>RSI!I1351</f>
        <v>74.41687618582246</v>
      </c>
      <c r="D1351" s="2">
        <f>MACD!E1351</f>
        <v>-0.37630133174050595</v>
      </c>
      <c r="E1351" s="2">
        <f>MACD!F1351</f>
        <v>-0.20030570309397944</v>
      </c>
      <c r="F1351" s="2">
        <f>'Moving Avg'!D1351</f>
        <v>5.1665599999999996</v>
      </c>
      <c r="G1351" s="2">
        <f>'Moving Avg'!F1351</f>
        <v>4.6571299999999995</v>
      </c>
      <c r="H1351" s="2">
        <f>'Moving Avg'!G1351</f>
        <v>4.8233199999999998</v>
      </c>
      <c r="I1351" s="2">
        <f>'Moving Avg'!H1351</f>
        <v>6.1476805000000043</v>
      </c>
      <c r="J1351" s="6" t="str">
        <f>OBV!F1351</f>
        <v>BULLISH</v>
      </c>
      <c r="K1351" s="6" t="str">
        <f>OBV!G1351</f>
        <v>STRONG</v>
      </c>
      <c r="L1351" s="6" t="str">
        <f>OBV!H1351</f>
        <v>CONFIRMED BULLISH</v>
      </c>
      <c r="M1351" s="8">
        <f t="shared" si="210"/>
        <v>0</v>
      </c>
      <c r="N1351" s="8">
        <f t="shared" si="211"/>
        <v>100</v>
      </c>
      <c r="O1351" s="8">
        <f t="shared" si="212"/>
        <v>0</v>
      </c>
      <c r="P1351" s="8">
        <f t="shared" si="213"/>
        <v>100</v>
      </c>
      <c r="Q1351" s="9">
        <f t="shared" si="214"/>
        <v>50</v>
      </c>
      <c r="R1351" s="9">
        <f t="shared" si="215"/>
        <v>45</v>
      </c>
      <c r="S1351" s="9">
        <f t="shared" si="216"/>
        <v>60</v>
      </c>
      <c r="T1351" s="9">
        <f t="shared" si="217"/>
        <v>50</v>
      </c>
      <c r="U1351" s="8">
        <f t="shared" si="218"/>
        <v>51.666666666666664</v>
      </c>
      <c r="V1351" s="8">
        <f t="shared" si="219"/>
        <v>51.25</v>
      </c>
    </row>
    <row r="1352" spans="1:22" ht="13.5" x14ac:dyDescent="0.25">
      <c r="A1352" s="3">
        <f>RSI!A1352</f>
        <v>43980</v>
      </c>
      <c r="B1352" s="2">
        <f>RSI!B1352</f>
        <v>5.5223000000000004</v>
      </c>
      <c r="C1352" s="2">
        <f>RSI!I1352</f>
        <v>77.549118511862076</v>
      </c>
      <c r="D1352" s="2">
        <f>MACD!E1352</f>
        <v>-0.43845559878938456</v>
      </c>
      <c r="E1352" s="2">
        <f>MACD!F1352</f>
        <v>-0.24793568223306048</v>
      </c>
      <c r="F1352" s="2">
        <f>'Moving Avg'!D1352</f>
        <v>5.2603400000000011</v>
      </c>
      <c r="G1352" s="2">
        <f>'Moving Avg'!F1352</f>
        <v>4.7066199999999991</v>
      </c>
      <c r="H1352" s="2">
        <f>'Moving Avg'!G1352</f>
        <v>4.8236180000000006</v>
      </c>
      <c r="I1352" s="2">
        <f>'Moving Avg'!H1352</f>
        <v>6.1403125000000056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  <c r="M1352" s="8">
        <f t="shared" si="210"/>
        <v>0</v>
      </c>
      <c r="N1352" s="8">
        <f t="shared" si="211"/>
        <v>100</v>
      </c>
      <c r="O1352" s="8">
        <f t="shared" si="212"/>
        <v>0</v>
      </c>
      <c r="P1352" s="8">
        <f t="shared" si="213"/>
        <v>83.5</v>
      </c>
      <c r="Q1352" s="9">
        <f t="shared" si="214"/>
        <v>47.524999999999999</v>
      </c>
      <c r="R1352" s="9">
        <f t="shared" si="215"/>
        <v>40.875</v>
      </c>
      <c r="S1352" s="9">
        <f t="shared" si="216"/>
        <v>52.575000000000003</v>
      </c>
      <c r="T1352" s="9">
        <f t="shared" si="217"/>
        <v>45.875</v>
      </c>
      <c r="U1352" s="8">
        <f t="shared" si="218"/>
        <v>46.991666666666674</v>
      </c>
      <c r="V1352" s="8">
        <f t="shared" si="219"/>
        <v>46.712500000000006</v>
      </c>
    </row>
    <row r="1353" spans="1:22" ht="13.5" x14ac:dyDescent="0.25">
      <c r="A1353" s="3">
        <f>RSI!A1353</f>
        <v>43983</v>
      </c>
      <c r="B1353" s="2">
        <f>RSI!B1353</f>
        <v>5.6860999999999997</v>
      </c>
      <c r="C1353" s="2">
        <f>RSI!I1353</f>
        <v>80.274732147588296</v>
      </c>
      <c r="D1353" s="2">
        <f>MACD!E1353</f>
        <v>-0.48788808039418186</v>
      </c>
      <c r="E1353" s="2">
        <f>MACD!F1353</f>
        <v>-0.29592616186528475</v>
      </c>
      <c r="F1353" s="2">
        <f>'Moving Avg'!D1353</f>
        <v>5.3689999999999998</v>
      </c>
      <c r="G1353" s="2">
        <f>'Moving Avg'!F1353</f>
        <v>4.7680249999999997</v>
      </c>
      <c r="H1353" s="2">
        <f>'Moving Avg'!G1353</f>
        <v>4.8301680000000005</v>
      </c>
      <c r="I1353" s="2">
        <f>'Moving Avg'!H1353</f>
        <v>6.1341355000000046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0"/>
        <v>0</v>
      </c>
      <c r="N1353" s="8">
        <f t="shared" si="211"/>
        <v>100</v>
      </c>
      <c r="O1353" s="8">
        <f t="shared" si="212"/>
        <v>0</v>
      </c>
      <c r="P1353" s="8">
        <f t="shared" si="213"/>
        <v>83.5</v>
      </c>
      <c r="Q1353" s="9">
        <f t="shared" si="214"/>
        <v>47.524999999999999</v>
      </c>
      <c r="R1353" s="9">
        <f t="shared" si="215"/>
        <v>40.875</v>
      </c>
      <c r="S1353" s="9">
        <f t="shared" si="216"/>
        <v>52.575000000000003</v>
      </c>
      <c r="T1353" s="9">
        <f t="shared" si="217"/>
        <v>45.875</v>
      </c>
      <c r="U1353" s="8">
        <f t="shared" si="218"/>
        <v>46.991666666666674</v>
      </c>
      <c r="V1353" s="8">
        <f t="shared" si="219"/>
        <v>46.712500000000006</v>
      </c>
    </row>
    <row r="1354" spans="1:22" ht="13.5" x14ac:dyDescent="0.25">
      <c r="A1354" s="3">
        <f>RSI!A1354</f>
        <v>43984</v>
      </c>
      <c r="B1354" s="2">
        <f>RSI!B1354</f>
        <v>5.7827999999999999</v>
      </c>
      <c r="C1354" s="2">
        <f>RSI!I1354</f>
        <v>81.688119200077892</v>
      </c>
      <c r="D1354" s="2">
        <f>MACD!E1354</f>
        <v>-0.52109087275812005</v>
      </c>
      <c r="E1354" s="2">
        <f>MACD!F1354</f>
        <v>-0.34095910404385182</v>
      </c>
      <c r="F1354" s="2">
        <f>'Moving Avg'!D1354</f>
        <v>5.5133799999999997</v>
      </c>
      <c r="G1354" s="2">
        <f>'Moving Avg'!F1354</f>
        <v>4.8346349999999996</v>
      </c>
      <c r="H1354" s="2">
        <f>'Moving Avg'!G1354</f>
        <v>4.8434160000000013</v>
      </c>
      <c r="I1354" s="2">
        <f>'Moving Avg'!H1354</f>
        <v>6.128479000000004</v>
      </c>
      <c r="J1354" s="6" t="str">
        <f>OBV!F1354</f>
        <v>BULLISH</v>
      </c>
      <c r="K1354" s="6" t="str">
        <f>OBV!G1354</f>
        <v>STRONG</v>
      </c>
      <c r="L1354" s="6" t="str">
        <f>OBV!H1354</f>
        <v>CONFIRMED BULLISH</v>
      </c>
      <c r="M1354" s="8">
        <f t="shared" si="210"/>
        <v>0</v>
      </c>
      <c r="N1354" s="8">
        <f t="shared" si="211"/>
        <v>100</v>
      </c>
      <c r="O1354" s="8">
        <f t="shared" si="212"/>
        <v>0</v>
      </c>
      <c r="P1354" s="8">
        <f t="shared" si="213"/>
        <v>100</v>
      </c>
      <c r="Q1354" s="9">
        <f t="shared" si="214"/>
        <v>50</v>
      </c>
      <c r="R1354" s="9">
        <f t="shared" si="215"/>
        <v>45</v>
      </c>
      <c r="S1354" s="9">
        <f t="shared" si="216"/>
        <v>60</v>
      </c>
      <c r="T1354" s="9">
        <f t="shared" si="217"/>
        <v>50</v>
      </c>
      <c r="U1354" s="8">
        <f t="shared" si="218"/>
        <v>51.666666666666664</v>
      </c>
      <c r="V1354" s="8">
        <f t="shared" si="219"/>
        <v>51.25</v>
      </c>
    </row>
    <row r="1355" spans="1:22" ht="13.5" x14ac:dyDescent="0.25">
      <c r="A1355" s="3">
        <f>RSI!A1355</f>
        <v>43985</v>
      </c>
      <c r="B1355" s="2">
        <f>RSI!B1355</f>
        <v>5.7679</v>
      </c>
      <c r="C1355" s="2">
        <f>RSI!I1355</f>
        <v>80.728258390189865</v>
      </c>
      <c r="D1355" s="2">
        <f>MACD!E1355</f>
        <v>-0.53252336395199684</v>
      </c>
      <c r="E1355" s="2">
        <f>MACD!F1355</f>
        <v>-0.37927195602548086</v>
      </c>
      <c r="F1355" s="2">
        <f>'Moving Avg'!D1355</f>
        <v>5.6250200000000001</v>
      </c>
      <c r="G1355" s="2">
        <f>'Moving Avg'!F1355</f>
        <v>4.9034749999999994</v>
      </c>
      <c r="H1355" s="2">
        <f>'Moving Avg'!G1355</f>
        <v>4.8566640000000012</v>
      </c>
      <c r="I1355" s="2">
        <f>'Moving Avg'!H1355</f>
        <v>6.1227855000000044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0"/>
        <v>0</v>
      </c>
      <c r="N1355" s="8">
        <f t="shared" si="211"/>
        <v>100</v>
      </c>
      <c r="O1355" s="8">
        <f t="shared" si="212"/>
        <v>0</v>
      </c>
      <c r="P1355" s="8">
        <f t="shared" si="213"/>
        <v>83.5</v>
      </c>
      <c r="Q1355" s="9">
        <f t="shared" si="214"/>
        <v>47.524999999999999</v>
      </c>
      <c r="R1355" s="9">
        <f t="shared" si="215"/>
        <v>40.875</v>
      </c>
      <c r="S1355" s="9">
        <f t="shared" si="216"/>
        <v>52.575000000000003</v>
      </c>
      <c r="T1355" s="9">
        <f t="shared" si="217"/>
        <v>45.875</v>
      </c>
      <c r="U1355" s="8">
        <f t="shared" si="218"/>
        <v>46.991666666666674</v>
      </c>
      <c r="V1355" s="8">
        <f t="shared" si="219"/>
        <v>46.712500000000006</v>
      </c>
    </row>
    <row r="1356" spans="1:22" ht="13.5" x14ac:dyDescent="0.25">
      <c r="A1356" s="3">
        <f>RSI!A1356</f>
        <v>43986</v>
      </c>
      <c r="B1356" s="2">
        <f>RSI!B1356</f>
        <v>5.6340000000000003</v>
      </c>
      <c r="C1356" s="2">
        <f>RSI!I1356</f>
        <v>72.48538199881186</v>
      </c>
      <c r="D1356" s="2">
        <f>MACD!E1356</f>
        <v>-0.51510467911583824</v>
      </c>
      <c r="E1356" s="2">
        <f>MACD!F1356</f>
        <v>-0.40643850064355236</v>
      </c>
      <c r="F1356" s="2">
        <f>'Moving Avg'!D1356</f>
        <v>5.6786200000000004</v>
      </c>
      <c r="G1356" s="2">
        <f>'Moving Avg'!F1356</f>
        <v>4.9637599999999988</v>
      </c>
      <c r="H1356" s="2">
        <f>'Moving Avg'!G1356</f>
        <v>4.865298000000001</v>
      </c>
      <c r="I1356" s="2">
        <f>'Moving Avg'!H1356</f>
        <v>6.1167200000000044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0"/>
        <v>0</v>
      </c>
      <c r="N1356" s="8">
        <f t="shared" si="211"/>
        <v>100</v>
      </c>
      <c r="O1356" s="8">
        <f t="shared" si="212"/>
        <v>0</v>
      </c>
      <c r="P1356" s="8">
        <f t="shared" si="213"/>
        <v>83.5</v>
      </c>
      <c r="Q1356" s="9">
        <f t="shared" si="214"/>
        <v>47.524999999999999</v>
      </c>
      <c r="R1356" s="9">
        <f t="shared" si="215"/>
        <v>40.875</v>
      </c>
      <c r="S1356" s="9">
        <f t="shared" si="216"/>
        <v>52.575000000000003</v>
      </c>
      <c r="T1356" s="9">
        <f t="shared" si="217"/>
        <v>45.875</v>
      </c>
      <c r="U1356" s="8">
        <f t="shared" si="218"/>
        <v>46.991666666666674</v>
      </c>
      <c r="V1356" s="8">
        <f t="shared" si="219"/>
        <v>46.712500000000006</v>
      </c>
    </row>
    <row r="1357" spans="1:22" ht="13.5" x14ac:dyDescent="0.25">
      <c r="A1357" s="3">
        <f>RSI!A1357</f>
        <v>43987</v>
      </c>
      <c r="B1357" s="2">
        <f>RSI!B1357</f>
        <v>5.4702000000000002</v>
      </c>
      <c r="C1357" s="2">
        <f>RSI!I1357</f>
        <v>63.891065578629828</v>
      </c>
      <c r="D1357" s="2">
        <f>MACD!E1357</f>
        <v>-0.46992816331410836</v>
      </c>
      <c r="E1357" s="2">
        <f>MACD!F1357</f>
        <v>-0.41913643317766358</v>
      </c>
      <c r="F1357" s="2">
        <f>'Moving Avg'!D1357</f>
        <v>5.6682000000000006</v>
      </c>
      <c r="G1357" s="2">
        <f>'Moving Avg'!F1357</f>
        <v>5.0177149999999999</v>
      </c>
      <c r="H1357" s="2">
        <f>'Moving Avg'!G1357</f>
        <v>4.871252000000001</v>
      </c>
      <c r="I1357" s="2">
        <f>'Moving Avg'!H1357</f>
        <v>6.1100215000000047</v>
      </c>
      <c r="J1357" s="6" t="str">
        <f>OBV!F1357</f>
        <v>BULLISH</v>
      </c>
      <c r="K1357" s="6" t="str">
        <f>OBV!G1357</f>
        <v>NEUTRAL</v>
      </c>
      <c r="L1357" s="6" t="str">
        <f>OBV!H1357</f>
        <v>BULLISH DIVERGENCE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66.5</v>
      </c>
      <c r="Q1357" s="9">
        <f t="shared" si="214"/>
        <v>53.725000000000001</v>
      </c>
      <c r="R1357" s="9">
        <f t="shared" si="215"/>
        <v>41.625</v>
      </c>
      <c r="S1357" s="9">
        <f t="shared" si="216"/>
        <v>48.674999999999997</v>
      </c>
      <c r="T1357" s="9">
        <f t="shared" si="217"/>
        <v>47.875</v>
      </c>
      <c r="U1357" s="8">
        <f t="shared" si="218"/>
        <v>48.008333333333326</v>
      </c>
      <c r="V1357" s="8">
        <f t="shared" si="219"/>
        <v>47.974999999999994</v>
      </c>
    </row>
    <row r="1358" spans="1:22" ht="13.5" x14ac:dyDescent="0.25">
      <c r="A1358" s="3">
        <f>RSI!A1358</f>
        <v>43990</v>
      </c>
      <c r="B1358" s="2">
        <f>RSI!B1358</f>
        <v>5.18</v>
      </c>
      <c r="C1358" s="2">
        <f>RSI!I1358</f>
        <v>52.104122472083951</v>
      </c>
      <c r="D1358" s="2">
        <f>MACD!E1358</f>
        <v>-0.3986778655969232</v>
      </c>
      <c r="E1358" s="2">
        <f>MACD!F1358</f>
        <v>-0.41504471966151557</v>
      </c>
      <c r="F1358" s="2">
        <f>'Moving Avg'!D1358</f>
        <v>5.5669799999999992</v>
      </c>
      <c r="G1358" s="2">
        <f>'Moving Avg'!F1358</f>
        <v>5.0575349999999997</v>
      </c>
      <c r="H1358" s="2">
        <f>'Moving Avg'!G1358</f>
        <v>4.8694660000000018</v>
      </c>
      <c r="I1358" s="2">
        <f>'Moving Avg'!H1358</f>
        <v>6.102058000000004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25</v>
      </c>
      <c r="N1358" s="8">
        <f t="shared" si="211"/>
        <v>0</v>
      </c>
      <c r="O1358" s="8">
        <f t="shared" si="212"/>
        <v>0</v>
      </c>
      <c r="P1358" s="8">
        <f t="shared" si="213"/>
        <v>16.5</v>
      </c>
      <c r="Q1358" s="9">
        <f t="shared" si="214"/>
        <v>11.225</v>
      </c>
      <c r="R1358" s="9">
        <f t="shared" si="215"/>
        <v>9.125</v>
      </c>
      <c r="S1358" s="9">
        <f t="shared" si="216"/>
        <v>11.175000000000001</v>
      </c>
      <c r="T1358" s="9">
        <f t="shared" si="217"/>
        <v>10.375</v>
      </c>
      <c r="U1358" s="8">
        <f t="shared" si="218"/>
        <v>10.508333333333335</v>
      </c>
      <c r="V1358" s="8">
        <f t="shared" si="219"/>
        <v>10.475000000000001</v>
      </c>
    </row>
    <row r="1359" spans="1:22" ht="13.5" x14ac:dyDescent="0.25">
      <c r="A1359" s="3">
        <f>RSI!A1359</f>
        <v>43991</v>
      </c>
      <c r="B1359" s="2">
        <f>RSI!B1359</f>
        <v>5.0609000000000002</v>
      </c>
      <c r="C1359" s="2">
        <f>RSI!I1359</f>
        <v>48.175951403154606</v>
      </c>
      <c r="D1359" s="2">
        <f>MACD!E1359</f>
        <v>-0.3425133546720982</v>
      </c>
      <c r="E1359" s="2">
        <f>MACD!F1359</f>
        <v>-0.40053844666363214</v>
      </c>
      <c r="F1359" s="2">
        <f>'Moving Avg'!D1359</f>
        <v>5.422600000000001</v>
      </c>
      <c r="G1359" s="2">
        <f>'Moving Avg'!F1359</f>
        <v>5.0914000000000001</v>
      </c>
      <c r="H1359" s="2">
        <f>'Moving Avg'!G1359</f>
        <v>4.8654480000000007</v>
      </c>
      <c r="I1359" s="2">
        <f>'Moving Avg'!H1359</f>
        <v>6.0935735000000033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25</v>
      </c>
      <c r="N1359" s="8">
        <f t="shared" si="211"/>
        <v>0</v>
      </c>
      <c r="O1359" s="8">
        <f t="shared" si="212"/>
        <v>0</v>
      </c>
      <c r="P1359" s="8">
        <f t="shared" si="213"/>
        <v>16.5</v>
      </c>
      <c r="Q1359" s="9">
        <f t="shared" si="214"/>
        <v>11.225</v>
      </c>
      <c r="R1359" s="9">
        <f t="shared" si="215"/>
        <v>9.125</v>
      </c>
      <c r="S1359" s="9">
        <f t="shared" si="216"/>
        <v>11.175000000000001</v>
      </c>
      <c r="T1359" s="9">
        <f t="shared" si="217"/>
        <v>10.375</v>
      </c>
      <c r="U1359" s="8">
        <f t="shared" si="218"/>
        <v>10.508333333333335</v>
      </c>
      <c r="V1359" s="8">
        <f t="shared" si="219"/>
        <v>10.475000000000001</v>
      </c>
    </row>
    <row r="1360" spans="1:22" ht="13.5" x14ac:dyDescent="0.25">
      <c r="A1360" s="3">
        <f>RSI!A1360</f>
        <v>43992</v>
      </c>
      <c r="B1360" s="2">
        <f>RSI!B1360</f>
        <v>4.9046000000000003</v>
      </c>
      <c r="C1360" s="2">
        <f>RSI!I1360</f>
        <v>43.537107306368291</v>
      </c>
      <c r="D1360" s="2">
        <f>MACD!E1360</f>
        <v>-0.26013644890852117</v>
      </c>
      <c r="E1360" s="2">
        <f>MACD!F1360</f>
        <v>-0.37245804711260999</v>
      </c>
      <c r="F1360" s="2">
        <f>'Moving Avg'!D1360</f>
        <v>5.2499399999999996</v>
      </c>
      <c r="G1360" s="2">
        <f>'Moving Avg'!F1360</f>
        <v>5.11782</v>
      </c>
      <c r="H1360" s="2">
        <f>'Moving Avg'!G1360</f>
        <v>4.8593460000000004</v>
      </c>
      <c r="I1360" s="2">
        <f>'Moving Avg'!H1360</f>
        <v>6.084270500000005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0</v>
      </c>
      <c r="O1360" s="8">
        <f t="shared" si="212"/>
        <v>0</v>
      </c>
      <c r="P1360" s="8">
        <f t="shared" si="213"/>
        <v>16.5</v>
      </c>
      <c r="Q1360" s="9">
        <f t="shared" si="214"/>
        <v>11.225</v>
      </c>
      <c r="R1360" s="9">
        <f t="shared" si="215"/>
        <v>9.125</v>
      </c>
      <c r="S1360" s="9">
        <f t="shared" si="216"/>
        <v>11.175000000000001</v>
      </c>
      <c r="T1360" s="9">
        <f t="shared" si="217"/>
        <v>10.375</v>
      </c>
      <c r="U1360" s="8">
        <f t="shared" si="218"/>
        <v>10.508333333333335</v>
      </c>
      <c r="V1360" s="8">
        <f t="shared" si="219"/>
        <v>10.475000000000001</v>
      </c>
    </row>
    <row r="1361" spans="1:22" ht="13.5" x14ac:dyDescent="0.25">
      <c r="A1361" s="3">
        <f>RSI!A1361</f>
        <v>43993</v>
      </c>
      <c r="B1361" s="2">
        <f>RSI!B1361</f>
        <v>5.0907</v>
      </c>
      <c r="C1361" s="2">
        <f>RSI!I1361</f>
        <v>49.742285914538151</v>
      </c>
      <c r="D1361" s="2">
        <f>MACD!E1361</f>
        <v>-0.17889372845092133</v>
      </c>
      <c r="E1361" s="2">
        <f>MACD!F1361</f>
        <v>-0.33374518338027226</v>
      </c>
      <c r="F1361" s="2">
        <f>'Moving Avg'!D1361</f>
        <v>5.1412800000000001</v>
      </c>
      <c r="G1361" s="2">
        <f>'Moving Avg'!F1361</f>
        <v>5.1565250000000002</v>
      </c>
      <c r="H1361" s="2">
        <f>'Moving Avg'!G1361</f>
        <v>4.8572620000000004</v>
      </c>
      <c r="I1361" s="2">
        <f>'Moving Avg'!H1361</f>
        <v>6.0762330000000047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0</v>
      </c>
      <c r="P1361" s="8">
        <f t="shared" si="213"/>
        <v>16.5</v>
      </c>
      <c r="Q1361" s="9">
        <f t="shared" si="214"/>
        <v>11.225</v>
      </c>
      <c r="R1361" s="9">
        <f t="shared" si="215"/>
        <v>9.125</v>
      </c>
      <c r="S1361" s="9">
        <f t="shared" si="216"/>
        <v>11.175000000000001</v>
      </c>
      <c r="T1361" s="9">
        <f t="shared" si="217"/>
        <v>10.375</v>
      </c>
      <c r="U1361" s="8">
        <f t="shared" si="218"/>
        <v>10.508333333333335</v>
      </c>
      <c r="V1361" s="8">
        <f t="shared" si="219"/>
        <v>10.475000000000001</v>
      </c>
    </row>
    <row r="1362" spans="1:22" ht="13.5" x14ac:dyDescent="0.25">
      <c r="A1362" s="3">
        <f>RSI!A1362</f>
        <v>43994</v>
      </c>
      <c r="B1362" s="2">
        <f>RSI!B1362</f>
        <v>5.3958000000000004</v>
      </c>
      <c r="C1362" s="2">
        <f>RSI!I1362</f>
        <v>57.909213761746628</v>
      </c>
      <c r="D1362" s="2">
        <f>MACD!E1362</f>
        <v>-0.10861987363712178</v>
      </c>
      <c r="E1362" s="2">
        <f>MACD!F1362</f>
        <v>-0.28872012143164222</v>
      </c>
      <c r="F1362" s="2">
        <f>'Moving Avg'!D1362</f>
        <v>5.1264000000000003</v>
      </c>
      <c r="G1362" s="2">
        <f>'Moving Avg'!F1362</f>
        <v>5.2075050000000003</v>
      </c>
      <c r="H1362" s="2">
        <f>'Moving Avg'!G1362</f>
        <v>4.8611320000000005</v>
      </c>
      <c r="I1362" s="2">
        <f>'Moving Avg'!H1362</f>
        <v>6.0701300000000051</v>
      </c>
      <c r="J1362" s="6" t="str">
        <f>OBV!F1362</f>
        <v>BULLISH</v>
      </c>
      <c r="K1362" s="6" t="str">
        <f>OBV!G1362</f>
        <v>NEUTRAL</v>
      </c>
      <c r="L1362" s="6" t="str">
        <f>OBV!H1362</f>
        <v>BULLISH DIVERGENCE</v>
      </c>
      <c r="M1362" s="8">
        <f t="shared" si="210"/>
        <v>25</v>
      </c>
      <c r="N1362" s="8">
        <f t="shared" si="211"/>
        <v>0</v>
      </c>
      <c r="O1362" s="8">
        <f t="shared" si="212"/>
        <v>0</v>
      </c>
      <c r="P1362" s="8">
        <f t="shared" si="213"/>
        <v>66.5</v>
      </c>
      <c r="Q1362" s="9">
        <f t="shared" si="214"/>
        <v>18.725000000000001</v>
      </c>
      <c r="R1362" s="9">
        <f t="shared" si="215"/>
        <v>21.625</v>
      </c>
      <c r="S1362" s="9">
        <f t="shared" si="216"/>
        <v>33.674999999999997</v>
      </c>
      <c r="T1362" s="9">
        <f t="shared" si="217"/>
        <v>22.875</v>
      </c>
      <c r="U1362" s="8">
        <f t="shared" si="218"/>
        <v>24.675000000000001</v>
      </c>
      <c r="V1362" s="8">
        <f t="shared" si="219"/>
        <v>24.225000000000001</v>
      </c>
    </row>
    <row r="1363" spans="1:22" ht="13.5" x14ac:dyDescent="0.25">
      <c r="A1363" s="3">
        <f>RSI!A1363</f>
        <v>43997</v>
      </c>
      <c r="B1363" s="2">
        <f>RSI!B1363</f>
        <v>5.4926000000000004</v>
      </c>
      <c r="C1363" s="2">
        <f>RSI!I1363</f>
        <v>60.123292749890041</v>
      </c>
      <c r="D1363" s="2">
        <f>MACD!E1363</f>
        <v>-3.2852951789990037E-2</v>
      </c>
      <c r="E1363" s="2">
        <f>MACD!F1363</f>
        <v>-0.23754668750331179</v>
      </c>
      <c r="F1363" s="2">
        <f>'Moving Avg'!D1363</f>
        <v>5.1889200000000004</v>
      </c>
      <c r="G1363" s="2">
        <f>'Moving Avg'!F1363</f>
        <v>5.2569999999999997</v>
      </c>
      <c r="H1363" s="2">
        <f>'Moving Avg'!G1363</f>
        <v>4.8670860000000014</v>
      </c>
      <c r="I1363" s="2">
        <f>'Moving Avg'!H1363</f>
        <v>6.0646970000000042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  <c r="M1363" s="8">
        <f t="shared" si="210"/>
        <v>25</v>
      </c>
      <c r="N1363" s="8">
        <f t="shared" si="211"/>
        <v>0</v>
      </c>
      <c r="O1363" s="8">
        <f t="shared" si="212"/>
        <v>0</v>
      </c>
      <c r="P1363" s="8">
        <f t="shared" si="213"/>
        <v>83.5</v>
      </c>
      <c r="Q1363" s="9">
        <f t="shared" si="214"/>
        <v>21.274999999999999</v>
      </c>
      <c r="R1363" s="9">
        <f t="shared" si="215"/>
        <v>25.875</v>
      </c>
      <c r="S1363" s="9">
        <f t="shared" si="216"/>
        <v>41.325000000000003</v>
      </c>
      <c r="T1363" s="9">
        <f t="shared" si="217"/>
        <v>27.125</v>
      </c>
      <c r="U1363" s="8">
        <f t="shared" si="218"/>
        <v>29.491666666666664</v>
      </c>
      <c r="V1363" s="8">
        <f t="shared" si="219"/>
        <v>28.9</v>
      </c>
    </row>
    <row r="1364" spans="1:22" ht="13.5" x14ac:dyDescent="0.25">
      <c r="A1364" s="3">
        <f>RSI!A1364</f>
        <v>43998</v>
      </c>
      <c r="B1364" s="2">
        <f>RSI!B1364</f>
        <v>5.5073999999999996</v>
      </c>
      <c r="C1364" s="2">
        <f>RSI!I1364</f>
        <v>60.465706421592678</v>
      </c>
      <c r="D1364" s="2">
        <f>MACD!E1364</f>
        <v>4.2868744264486836E-2</v>
      </c>
      <c r="E1364" s="2">
        <f>MACD!F1364</f>
        <v>-0.18146360114975207</v>
      </c>
      <c r="F1364" s="2">
        <f>'Moving Avg'!D1364</f>
        <v>5.2782200000000001</v>
      </c>
      <c r="G1364" s="2">
        <f>'Moving Avg'!F1364</f>
        <v>5.3005349999999991</v>
      </c>
      <c r="H1364" s="2">
        <f>'Moving Avg'!G1364</f>
        <v>4.8730400000000005</v>
      </c>
      <c r="I1364" s="2">
        <f>'Moving Avg'!H1364</f>
        <v>6.0599335000000041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  <c r="M1364" s="8">
        <f t="shared" si="210"/>
        <v>25</v>
      </c>
      <c r="N1364" s="8">
        <f t="shared" si="211"/>
        <v>0</v>
      </c>
      <c r="O1364" s="8">
        <f t="shared" si="212"/>
        <v>0</v>
      </c>
      <c r="P1364" s="8">
        <f t="shared" si="213"/>
        <v>83.5</v>
      </c>
      <c r="Q1364" s="9">
        <f t="shared" si="214"/>
        <v>21.274999999999999</v>
      </c>
      <c r="R1364" s="9">
        <f t="shared" si="215"/>
        <v>25.875</v>
      </c>
      <c r="S1364" s="9">
        <f t="shared" si="216"/>
        <v>41.325000000000003</v>
      </c>
      <c r="T1364" s="9">
        <f t="shared" si="217"/>
        <v>27.125</v>
      </c>
      <c r="U1364" s="8">
        <f t="shared" si="218"/>
        <v>29.491666666666664</v>
      </c>
      <c r="V1364" s="8">
        <f t="shared" si="219"/>
        <v>28.9</v>
      </c>
    </row>
    <row r="1365" spans="1:22" ht="13.5" x14ac:dyDescent="0.25">
      <c r="A1365" s="3">
        <f>RSI!A1365</f>
        <v>43999</v>
      </c>
      <c r="B1365" s="2">
        <f>RSI!B1365</f>
        <v>5.3586</v>
      </c>
      <c r="C1365" s="2">
        <f>RSI!I1365</f>
        <v>55.322223169252759</v>
      </c>
      <c r="D1365" s="2">
        <f>MACD!E1365</f>
        <v>0.11357470277708881</v>
      </c>
      <c r="E1365" s="2">
        <f>MACD!F1365</f>
        <v>-0.1224559403643839</v>
      </c>
      <c r="F1365" s="2">
        <f>'Moving Avg'!D1365</f>
        <v>5.3690199999999999</v>
      </c>
      <c r="G1365" s="2">
        <f>'Moving Avg'!F1365</f>
        <v>5.329934999999999</v>
      </c>
      <c r="H1365" s="2">
        <f>'Moving Avg'!G1365</f>
        <v>4.8789940000000005</v>
      </c>
      <c r="I1365" s="2">
        <f>'Moving Avg'!H1365</f>
        <v>6.0538305000000037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  <c r="M1365" s="8">
        <f t="shared" si="210"/>
        <v>25</v>
      </c>
      <c r="N1365" s="8">
        <f t="shared" si="211"/>
        <v>0</v>
      </c>
      <c r="O1365" s="8">
        <f t="shared" si="212"/>
        <v>0</v>
      </c>
      <c r="P1365" s="8">
        <f t="shared" si="213"/>
        <v>83.5</v>
      </c>
      <c r="Q1365" s="9">
        <f t="shared" si="214"/>
        <v>21.274999999999999</v>
      </c>
      <c r="R1365" s="9">
        <f t="shared" si="215"/>
        <v>25.875</v>
      </c>
      <c r="S1365" s="9">
        <f t="shared" si="216"/>
        <v>41.325000000000003</v>
      </c>
      <c r="T1365" s="9">
        <f t="shared" si="217"/>
        <v>27.125</v>
      </c>
      <c r="U1365" s="8">
        <f t="shared" si="218"/>
        <v>29.491666666666664</v>
      </c>
      <c r="V1365" s="8">
        <f t="shared" si="219"/>
        <v>28.9</v>
      </c>
    </row>
    <row r="1366" spans="1:22" ht="13.5" x14ac:dyDescent="0.25">
      <c r="A1366" s="3">
        <f>RSI!A1366</f>
        <v>44000</v>
      </c>
      <c r="B1366" s="2">
        <f>RSI!B1366</f>
        <v>5.4926000000000004</v>
      </c>
      <c r="C1366" s="2">
        <f>RSI!I1366</f>
        <v>58.727087894200764</v>
      </c>
      <c r="D1366" s="2">
        <f>MACD!E1366</f>
        <v>0.14181527195047039</v>
      </c>
      <c r="E1366" s="2">
        <f>MACD!F1366</f>
        <v>-6.9601697901413045E-2</v>
      </c>
      <c r="F1366" s="2">
        <f>'Moving Avg'!D1366</f>
        <v>5.4493999999999998</v>
      </c>
      <c r="G1366" s="2">
        <f>'Moving Avg'!F1366</f>
        <v>5.3589649999999995</v>
      </c>
      <c r="H1366" s="2">
        <f>'Moving Avg'!G1366</f>
        <v>4.890606</v>
      </c>
      <c r="I1366" s="2">
        <f>'Moving Avg'!H1366</f>
        <v>6.0486580000000041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83.5</v>
      </c>
      <c r="Q1366" s="9">
        <f t="shared" si="214"/>
        <v>21.274999999999999</v>
      </c>
      <c r="R1366" s="9">
        <f t="shared" si="215"/>
        <v>25.875</v>
      </c>
      <c r="S1366" s="9">
        <f t="shared" si="216"/>
        <v>41.325000000000003</v>
      </c>
      <c r="T1366" s="9">
        <f t="shared" si="217"/>
        <v>27.125</v>
      </c>
      <c r="U1366" s="8">
        <f t="shared" si="218"/>
        <v>29.491666666666664</v>
      </c>
      <c r="V1366" s="8">
        <f t="shared" si="219"/>
        <v>28.9</v>
      </c>
    </row>
    <row r="1367" spans="1:22" ht="13.5" x14ac:dyDescent="0.25">
      <c r="A1367" s="3">
        <f>RSI!A1367</f>
        <v>44001</v>
      </c>
      <c r="B1367" s="2">
        <f>RSI!B1367</f>
        <v>5.4926000000000004</v>
      </c>
      <c r="C1367" s="2">
        <f>RSI!I1367</f>
        <v>58.727087894200764</v>
      </c>
      <c r="D1367" s="2">
        <f>MACD!E1367</f>
        <v>0.13873634156550807</v>
      </c>
      <c r="E1367" s="2">
        <f>MACD!F1367</f>
        <v>-2.7934090008028826E-2</v>
      </c>
      <c r="F1367" s="2">
        <f>'Moving Avg'!D1367</f>
        <v>5.4687599999999996</v>
      </c>
      <c r="G1367" s="2">
        <f>'Moving Avg'!F1367</f>
        <v>5.3809249999999995</v>
      </c>
      <c r="H1367" s="2">
        <f>'Moving Avg'!G1367</f>
        <v>4.9050459999999996</v>
      </c>
      <c r="I1367" s="2">
        <f>'Moving Avg'!H1367</f>
        <v>6.0439320000000043</v>
      </c>
      <c r="J1367" s="6" t="str">
        <f>OBV!F1367</f>
        <v>BULLISH</v>
      </c>
      <c r="K1367" s="6" t="str">
        <f>OBV!G1367</f>
        <v>NEUTRAL</v>
      </c>
      <c r="L1367" s="6" t="str">
        <f>OBV!H1367</f>
        <v>CONFIRMED BULLISH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83.5</v>
      </c>
      <c r="Q1367" s="9">
        <f t="shared" si="214"/>
        <v>21.274999999999999</v>
      </c>
      <c r="R1367" s="9">
        <f t="shared" si="215"/>
        <v>25.875</v>
      </c>
      <c r="S1367" s="9">
        <f t="shared" si="216"/>
        <v>41.325000000000003</v>
      </c>
      <c r="T1367" s="9">
        <f t="shared" si="217"/>
        <v>27.125</v>
      </c>
      <c r="U1367" s="8">
        <f t="shared" si="218"/>
        <v>29.491666666666664</v>
      </c>
      <c r="V1367" s="8">
        <f t="shared" si="219"/>
        <v>28.9</v>
      </c>
    </row>
    <row r="1368" spans="1:22" ht="13.5" x14ac:dyDescent="0.25">
      <c r="A1368" s="3">
        <f>RSI!A1368</f>
        <v>44004</v>
      </c>
      <c r="B1368" s="2">
        <f>RSI!B1368</f>
        <v>5.3586</v>
      </c>
      <c r="C1368" s="2">
        <f>RSI!I1368</f>
        <v>53.95801824540915</v>
      </c>
      <c r="D1368" s="2">
        <f>MACD!E1368</f>
        <v>9.9767534664862545E-2</v>
      </c>
      <c r="E1368" s="2">
        <f>MACD!F1368</f>
        <v>-2.3937650734505503E-3</v>
      </c>
      <c r="F1368" s="2">
        <f>'Moving Avg'!D1368</f>
        <v>5.4419599999999999</v>
      </c>
      <c r="G1368" s="2">
        <f>'Moving Avg'!F1368</f>
        <v>5.3917149999999987</v>
      </c>
      <c r="H1368" s="2">
        <f>'Moving Avg'!G1368</f>
        <v>4.9176979999999997</v>
      </c>
      <c r="I1368" s="2">
        <f>'Moving Avg'!H1368</f>
        <v>6.0384245000000032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5.6340000000000003</v>
      </c>
      <c r="C1369" s="2">
        <f>RSI!I1369</f>
        <v>60.972693897419738</v>
      </c>
      <c r="D1369" s="2">
        <f>MACD!E1369</f>
        <v>2.7341061626864338E-2</v>
      </c>
      <c r="E1369" s="2">
        <f>MACD!F1369</f>
        <v>3.5532002666124273E-3</v>
      </c>
      <c r="F1369" s="2">
        <f>'Moving Avg'!D1369</f>
        <v>5.4672800000000006</v>
      </c>
      <c r="G1369" s="2">
        <f>'Moving Avg'!F1369</f>
        <v>5.4203699999999984</v>
      </c>
      <c r="H1369" s="2">
        <f>'Moving Avg'!G1369</f>
        <v>4.9351139999999996</v>
      </c>
      <c r="I1369" s="2">
        <f>'Moving Avg'!H1369</f>
        <v>6.0342570000000038</v>
      </c>
      <c r="J1369" s="6" t="str">
        <f>OBV!F1369</f>
        <v>BULLISH</v>
      </c>
      <c r="K1369" s="6" t="str">
        <f>OBV!G1369</f>
        <v>NEUTRAL</v>
      </c>
      <c r="L1369" s="6" t="str">
        <f>OBV!H1369</f>
        <v>CONFIRMED BULLISH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83.5</v>
      </c>
      <c r="Q1369" s="9">
        <f t="shared" si="214"/>
        <v>21.274999999999999</v>
      </c>
      <c r="R1369" s="9">
        <f t="shared" si="215"/>
        <v>25.875</v>
      </c>
      <c r="S1369" s="9">
        <f t="shared" si="216"/>
        <v>41.325000000000003</v>
      </c>
      <c r="T1369" s="9">
        <f t="shared" si="217"/>
        <v>27.125</v>
      </c>
      <c r="U1369" s="8">
        <f t="shared" si="218"/>
        <v>29.491666666666664</v>
      </c>
      <c r="V1369" s="8">
        <f t="shared" si="219"/>
        <v>28.9</v>
      </c>
    </row>
    <row r="1370" spans="1:22" ht="13.5" x14ac:dyDescent="0.25">
      <c r="A1370" s="3">
        <f>RSI!A1370</f>
        <v>44006</v>
      </c>
      <c r="B1370" s="2">
        <f>RSI!B1370</f>
        <v>5.6191000000000004</v>
      </c>
      <c r="C1370" s="2">
        <f>RSI!I1370</f>
        <v>60.436208613190686</v>
      </c>
      <c r="D1370" s="2">
        <f>MACD!E1370</f>
        <v>-5.9188409404351994E-2</v>
      </c>
      <c r="E1370" s="2">
        <f>MACD!F1370</f>
        <v>-8.9951216675804579E-3</v>
      </c>
      <c r="F1370" s="2">
        <f>'Moving Avg'!D1370</f>
        <v>5.51938</v>
      </c>
      <c r="G1370" s="2">
        <f>'Moving Avg'!F1370</f>
        <v>5.4408399999999997</v>
      </c>
      <c r="H1370" s="2">
        <f>'Moving Avg'!G1370</f>
        <v>4.9537199999999997</v>
      </c>
      <c r="I1370" s="2">
        <f>'Moving Avg'!H1370</f>
        <v>6.0301265000000024</v>
      </c>
      <c r="J1370" s="6" t="str">
        <f>OBV!F1370</f>
        <v>BULLISH</v>
      </c>
      <c r="K1370" s="6" t="str">
        <f>OBV!G1370</f>
        <v>NEUTRAL</v>
      </c>
      <c r="L1370" s="6" t="str">
        <f>OBV!H1370</f>
        <v>CONFIRMED BULLISH</v>
      </c>
      <c r="M1370" s="8">
        <f t="shared" si="210"/>
        <v>25</v>
      </c>
      <c r="N1370" s="8">
        <f t="shared" si="211"/>
        <v>100</v>
      </c>
      <c r="O1370" s="8">
        <f t="shared" si="212"/>
        <v>0</v>
      </c>
      <c r="P1370" s="8">
        <f t="shared" si="213"/>
        <v>83.5</v>
      </c>
      <c r="Q1370" s="9">
        <f t="shared" si="214"/>
        <v>56.274999999999999</v>
      </c>
      <c r="R1370" s="9">
        <f t="shared" si="215"/>
        <v>45.875</v>
      </c>
      <c r="S1370" s="9">
        <f t="shared" si="216"/>
        <v>56.325000000000003</v>
      </c>
      <c r="T1370" s="9">
        <f t="shared" si="217"/>
        <v>52.125</v>
      </c>
      <c r="U1370" s="8">
        <f t="shared" si="218"/>
        <v>52.82500000000001</v>
      </c>
      <c r="V1370" s="8">
        <f t="shared" si="219"/>
        <v>52.650000000000006</v>
      </c>
    </row>
    <row r="1371" spans="1:22" ht="13.5" x14ac:dyDescent="0.25">
      <c r="A1371" s="3">
        <f>RSI!A1371</f>
        <v>44007</v>
      </c>
      <c r="B1371" s="2">
        <f>RSI!B1371</f>
        <v>5.4702000000000002</v>
      </c>
      <c r="C1371" s="2">
        <f>RSI!I1371</f>
        <v>55.208388738983217</v>
      </c>
      <c r="D1371" s="2">
        <f>MACD!E1371</f>
        <v>-9.4789694008245995E-2</v>
      </c>
      <c r="E1371" s="2">
        <f>MACD!F1371</f>
        <v>-2.6154036135713564E-2</v>
      </c>
      <c r="F1371" s="2">
        <f>'Moving Avg'!D1371</f>
        <v>5.5148999999999999</v>
      </c>
      <c r="G1371" s="2">
        <f>'Moving Avg'!F1371</f>
        <v>5.4460500000000005</v>
      </c>
      <c r="H1371" s="2">
        <f>'Moving Avg'!G1371</f>
        <v>4.966818</v>
      </c>
      <c r="I1371" s="2">
        <f>'Moving Avg'!H1371</f>
        <v>6.0250655000000028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25</v>
      </c>
      <c r="N1371" s="8">
        <f t="shared" si="211"/>
        <v>100</v>
      </c>
      <c r="O1371" s="8">
        <f t="shared" si="212"/>
        <v>0</v>
      </c>
      <c r="P1371" s="8">
        <f t="shared" si="213"/>
        <v>16.5</v>
      </c>
      <c r="Q1371" s="9">
        <f t="shared" si="214"/>
        <v>46.225000000000001</v>
      </c>
      <c r="R1371" s="9">
        <f t="shared" si="215"/>
        <v>29.125</v>
      </c>
      <c r="S1371" s="9">
        <f t="shared" si="216"/>
        <v>26.175000000000001</v>
      </c>
      <c r="T1371" s="9">
        <f t="shared" si="217"/>
        <v>35.375</v>
      </c>
      <c r="U1371" s="8">
        <f t="shared" si="218"/>
        <v>33.841666666666661</v>
      </c>
      <c r="V1371" s="8">
        <f t="shared" si="219"/>
        <v>34.224999999999994</v>
      </c>
    </row>
    <row r="1372" spans="1:22" ht="13.5" x14ac:dyDescent="0.25">
      <c r="A1372" s="3">
        <f>RSI!A1372</f>
        <v>44008</v>
      </c>
      <c r="B1372" s="2">
        <f>RSI!B1372</f>
        <v>5.3510999999999997</v>
      </c>
      <c r="C1372" s="2">
        <f>RSI!I1372</f>
        <v>51.379973577172855</v>
      </c>
      <c r="D1372" s="2">
        <f>MACD!E1372</f>
        <v>-7.0166316486986346E-2</v>
      </c>
      <c r="E1372" s="2">
        <f>MACD!F1372</f>
        <v>-3.4956492205968123E-2</v>
      </c>
      <c r="F1372" s="2">
        <f>'Moving Avg'!D1372</f>
        <v>5.4865999999999993</v>
      </c>
      <c r="G1372" s="2">
        <f>'Moving Avg'!F1372</f>
        <v>5.4374900000000004</v>
      </c>
      <c r="H1372" s="2">
        <f>'Moving Avg'!G1372</f>
        <v>4.9800640000000014</v>
      </c>
      <c r="I1372" s="2">
        <f>'Moving Avg'!H1372</f>
        <v>6.0194460000000038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100</v>
      </c>
      <c r="O1372" s="8">
        <f t="shared" si="212"/>
        <v>0</v>
      </c>
      <c r="P1372" s="8">
        <f t="shared" si="213"/>
        <v>16.5</v>
      </c>
      <c r="Q1372" s="9">
        <f t="shared" si="214"/>
        <v>46.225000000000001</v>
      </c>
      <c r="R1372" s="9">
        <f t="shared" si="215"/>
        <v>29.125</v>
      </c>
      <c r="S1372" s="9">
        <f t="shared" si="216"/>
        <v>26.175000000000001</v>
      </c>
      <c r="T1372" s="9">
        <f t="shared" si="217"/>
        <v>35.375</v>
      </c>
      <c r="U1372" s="8">
        <f t="shared" si="218"/>
        <v>33.841666666666661</v>
      </c>
      <c r="V1372" s="8">
        <f t="shared" si="219"/>
        <v>34.224999999999994</v>
      </c>
    </row>
    <row r="1373" spans="1:22" ht="13.5" x14ac:dyDescent="0.25">
      <c r="A1373" s="3">
        <f>RSI!A1373</f>
        <v>44011</v>
      </c>
      <c r="B1373" s="2">
        <f>RSI!B1373</f>
        <v>5.5073999999999996</v>
      </c>
      <c r="C1373" s="2">
        <f>RSI!I1373</f>
        <v>55.719645916975281</v>
      </c>
      <c r="D1373" s="2">
        <f>MACD!E1373</f>
        <v>-4.6250948725464092E-2</v>
      </c>
      <c r="E1373" s="2">
        <f>MACD!F1373</f>
        <v>-3.721538350986732E-2</v>
      </c>
      <c r="F1373" s="2">
        <f>'Moving Avg'!D1373</f>
        <v>5.5163600000000006</v>
      </c>
      <c r="G1373" s="2">
        <f>'Moving Avg'!F1373</f>
        <v>5.4285550000000002</v>
      </c>
      <c r="H1373" s="2">
        <f>'Moving Avg'!G1373</f>
        <v>4.9965860000000006</v>
      </c>
      <c r="I1373" s="2">
        <f>'Moving Avg'!H1373</f>
        <v>6.0146825000000037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0"/>
        <v>25</v>
      </c>
      <c r="N1373" s="8">
        <f t="shared" si="211"/>
        <v>45</v>
      </c>
      <c r="O1373" s="8">
        <f t="shared" si="212"/>
        <v>0</v>
      </c>
      <c r="P1373" s="8">
        <f t="shared" si="213"/>
        <v>83.5</v>
      </c>
      <c r="Q1373" s="9">
        <f t="shared" si="214"/>
        <v>37.024999999999999</v>
      </c>
      <c r="R1373" s="9">
        <f t="shared" si="215"/>
        <v>34.875</v>
      </c>
      <c r="S1373" s="9">
        <f t="shared" si="216"/>
        <v>48.075000000000003</v>
      </c>
      <c r="T1373" s="9">
        <f t="shared" si="217"/>
        <v>38.375</v>
      </c>
      <c r="U1373" s="8">
        <f t="shared" si="218"/>
        <v>39.991666666666667</v>
      </c>
      <c r="V1373" s="8">
        <f t="shared" si="219"/>
        <v>39.587500000000006</v>
      </c>
    </row>
    <row r="1374" spans="1:22" ht="13.5" x14ac:dyDescent="0.25">
      <c r="A1374" s="3">
        <f>RSI!A1374</f>
        <v>44012</v>
      </c>
      <c r="B1374" s="2">
        <f>RSI!B1374</f>
        <v>5.5670000000000002</v>
      </c>
      <c r="C1374" s="2">
        <f>RSI!I1374</f>
        <v>57.285283516949875</v>
      </c>
      <c r="D1374" s="2">
        <f>MACD!E1374</f>
        <v>-2.9293313599194626E-2</v>
      </c>
      <c r="E1374" s="2">
        <f>MACD!F1374</f>
        <v>-3.5630969527732786E-2</v>
      </c>
      <c r="F1374" s="2">
        <f>'Moving Avg'!D1374</f>
        <v>5.5029599999999999</v>
      </c>
      <c r="G1374" s="2">
        <f>'Moving Avg'!F1374</f>
        <v>5.4177650000000002</v>
      </c>
      <c r="H1374" s="2">
        <f>'Moving Avg'!G1374</f>
        <v>5.0145980000000003</v>
      </c>
      <c r="I1374" s="2">
        <f>'Moving Avg'!H1374</f>
        <v>6.0103285000000035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11.225</v>
      </c>
      <c r="R1374" s="9">
        <f t="shared" si="215"/>
        <v>9.125</v>
      </c>
      <c r="S1374" s="9">
        <f t="shared" si="216"/>
        <v>11.175000000000001</v>
      </c>
      <c r="T1374" s="9">
        <f t="shared" si="217"/>
        <v>10.375</v>
      </c>
      <c r="U1374" s="8">
        <f t="shared" si="218"/>
        <v>10.508333333333335</v>
      </c>
      <c r="V1374" s="8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5.5670000000000002</v>
      </c>
      <c r="C1375" s="2">
        <f>RSI!I1375</f>
        <v>57.285283516949875</v>
      </c>
      <c r="D1375" s="2">
        <f>MACD!E1375</f>
        <v>-3.9245100168651348E-2</v>
      </c>
      <c r="E1375" s="2">
        <f>MACD!F1375</f>
        <v>-3.6353795655916496E-2</v>
      </c>
      <c r="F1375" s="2">
        <f>'Moving Avg'!D1375</f>
        <v>5.49254</v>
      </c>
      <c r="G1375" s="2">
        <f>'Moving Avg'!F1375</f>
        <v>5.4077200000000003</v>
      </c>
      <c r="H1375" s="2">
        <f>'Moving Avg'!G1375</f>
        <v>5.0324600000000004</v>
      </c>
      <c r="I1375" s="2">
        <f>'Moving Avg'!H1375</f>
        <v>6.0051190000000041</v>
      </c>
      <c r="J1375" s="6" t="str">
        <f>OBV!F1375</f>
        <v>BULLISH</v>
      </c>
      <c r="K1375" s="6" t="str">
        <f>OBV!G1375</f>
        <v>NEUTRAL</v>
      </c>
      <c r="L1375" s="6" t="str">
        <f>OBV!H1375</f>
        <v>BULLISH DIVERGENCE</v>
      </c>
      <c r="M1375" s="8">
        <f t="shared" si="210"/>
        <v>25</v>
      </c>
      <c r="N1375" s="8">
        <f t="shared" si="211"/>
        <v>45</v>
      </c>
      <c r="O1375" s="8">
        <f t="shared" si="212"/>
        <v>0</v>
      </c>
      <c r="P1375" s="8">
        <f t="shared" si="213"/>
        <v>66.5</v>
      </c>
      <c r="Q1375" s="9">
        <f t="shared" si="214"/>
        <v>34.475000000000001</v>
      </c>
      <c r="R1375" s="9">
        <f t="shared" si="215"/>
        <v>30.625</v>
      </c>
      <c r="S1375" s="9">
        <f t="shared" si="216"/>
        <v>40.424999999999997</v>
      </c>
      <c r="T1375" s="9">
        <f t="shared" si="217"/>
        <v>34.125</v>
      </c>
      <c r="U1375" s="8">
        <f t="shared" si="218"/>
        <v>35.174999999999997</v>
      </c>
      <c r="V1375" s="8">
        <f t="shared" si="219"/>
        <v>34.912499999999994</v>
      </c>
    </row>
    <row r="1376" spans="1:22" ht="13.5" x14ac:dyDescent="0.25">
      <c r="A1376" s="3">
        <f>RSI!A1376</f>
        <v>44014</v>
      </c>
      <c r="B1376" s="2">
        <f>RSI!B1376</f>
        <v>5.5148999999999999</v>
      </c>
      <c r="C1376" s="2">
        <f>RSI!I1376</f>
        <v>55.302894643129264</v>
      </c>
      <c r="D1376" s="2">
        <f>MACD!E1376</f>
        <v>-2.4495131239665291E-2</v>
      </c>
      <c r="E1376" s="2">
        <f>MACD!F1376</f>
        <v>-3.3982062772666258E-2</v>
      </c>
      <c r="F1376" s="2">
        <f>'Moving Avg'!D1376</f>
        <v>5.5014799999999999</v>
      </c>
      <c r="G1376" s="2">
        <f>'Moving Avg'!F1376</f>
        <v>5.401765000000001</v>
      </c>
      <c r="H1376" s="2">
        <f>'Moving Avg'!G1376</f>
        <v>5.0491320000000002</v>
      </c>
      <c r="I1376" s="2">
        <f>'Moving Avg'!H1376</f>
        <v>6.0002070000000041</v>
      </c>
      <c r="J1376" s="6" t="str">
        <f>OBV!F1376</f>
        <v>BULLISH</v>
      </c>
      <c r="K1376" s="6" t="str">
        <f>OBV!G1376</f>
        <v>NEUTRAL</v>
      </c>
      <c r="L1376" s="6" t="str">
        <f>OBV!H1376</f>
        <v>CONFIRMED BULLISH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83.5</v>
      </c>
      <c r="Q1376" s="9">
        <f t="shared" si="214"/>
        <v>21.274999999999999</v>
      </c>
      <c r="R1376" s="9">
        <f t="shared" si="215"/>
        <v>25.875</v>
      </c>
      <c r="S1376" s="9">
        <f t="shared" si="216"/>
        <v>41.325000000000003</v>
      </c>
      <c r="T1376" s="9">
        <f t="shared" si="217"/>
        <v>27.125</v>
      </c>
      <c r="U1376" s="8">
        <f t="shared" si="218"/>
        <v>29.491666666666664</v>
      </c>
      <c r="V1376" s="8">
        <f t="shared" si="219"/>
        <v>28.9</v>
      </c>
    </row>
    <row r="1377" spans="1:22" ht="13.5" x14ac:dyDescent="0.25">
      <c r="A1377" s="3">
        <f>RSI!A1377</f>
        <v>44015</v>
      </c>
      <c r="B1377" s="2">
        <f>RSI!B1377</f>
        <v>5.5372000000000003</v>
      </c>
      <c r="C1377" s="2">
        <f>RSI!I1377</f>
        <v>56.004679660465989</v>
      </c>
      <c r="D1377" s="2">
        <f>MACD!E1377</f>
        <v>-1.4565723888013693E-2</v>
      </c>
      <c r="E1377" s="2">
        <f>MACD!F1377</f>
        <v>-3.0098794995735745E-2</v>
      </c>
      <c r="F1377" s="2">
        <f>'Moving Avg'!D1377</f>
        <v>5.5387000000000004</v>
      </c>
      <c r="G1377" s="2">
        <f>'Moving Avg'!F1377</f>
        <v>5.4051150000000003</v>
      </c>
      <c r="H1377" s="2">
        <f>'Moving Avg'!G1377</f>
        <v>5.0665480000000009</v>
      </c>
      <c r="I1377" s="2">
        <f>'Moving Avg'!H1377</f>
        <v>5.9953320000000039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83.5</v>
      </c>
      <c r="Q1377" s="9">
        <f t="shared" si="214"/>
        <v>21.274999999999999</v>
      </c>
      <c r="R1377" s="9">
        <f t="shared" si="215"/>
        <v>25.875</v>
      </c>
      <c r="S1377" s="9">
        <f t="shared" si="216"/>
        <v>41.325000000000003</v>
      </c>
      <c r="T1377" s="9">
        <f t="shared" si="217"/>
        <v>27.125</v>
      </c>
      <c r="U1377" s="8">
        <f t="shared" si="218"/>
        <v>29.491666666666664</v>
      </c>
      <c r="V1377" s="8">
        <f t="shared" si="219"/>
        <v>28.9</v>
      </c>
    </row>
    <row r="1378" spans="1:22" ht="13.5" x14ac:dyDescent="0.25">
      <c r="A1378" s="3">
        <f>RSI!A1378</f>
        <v>44018</v>
      </c>
      <c r="B1378" s="2">
        <f>RSI!B1378</f>
        <v>5.5</v>
      </c>
      <c r="C1378" s="2">
        <f>RSI!I1378</f>
        <v>54.468325028643939</v>
      </c>
      <c r="D1378" s="2">
        <f>MACD!E1378</f>
        <v>-2.4988373696401389E-2</v>
      </c>
      <c r="E1378" s="2">
        <f>MACD!F1378</f>
        <v>-2.9076710735868878E-2</v>
      </c>
      <c r="F1378" s="2">
        <f>'Moving Avg'!D1378</f>
        <v>5.5372200000000005</v>
      </c>
      <c r="G1378" s="2">
        <f>'Moving Avg'!F1378</f>
        <v>5.4211150000000021</v>
      </c>
      <c r="H1378" s="2">
        <f>'Moving Avg'!G1378</f>
        <v>5.0842620000000007</v>
      </c>
      <c r="I1378" s="2">
        <f>'Moving Avg'!H1378</f>
        <v>5.9908295000000029</v>
      </c>
      <c r="J1378" s="6" t="str">
        <f>OBV!F1378</f>
        <v>BULLISH</v>
      </c>
      <c r="K1378" s="6" t="str">
        <f>OBV!G1378</f>
        <v>NEUTRAL</v>
      </c>
      <c r="L1378" s="6" t="str">
        <f>OBV!H1378</f>
        <v>BULLISH DIVERGENCE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66.5</v>
      </c>
      <c r="Q1378" s="9">
        <f t="shared" si="214"/>
        <v>18.725000000000001</v>
      </c>
      <c r="R1378" s="9">
        <f t="shared" si="215"/>
        <v>21.625</v>
      </c>
      <c r="S1378" s="9">
        <f t="shared" si="216"/>
        <v>33.674999999999997</v>
      </c>
      <c r="T1378" s="9">
        <f t="shared" si="217"/>
        <v>22.875</v>
      </c>
      <c r="U1378" s="8">
        <f t="shared" si="218"/>
        <v>24.675000000000001</v>
      </c>
      <c r="V1378" s="8">
        <f t="shared" si="219"/>
        <v>24.225000000000001</v>
      </c>
    </row>
    <row r="1379" spans="1:22" ht="13.5" x14ac:dyDescent="0.25">
      <c r="A1379" s="3">
        <f>RSI!A1379</f>
        <v>44019</v>
      </c>
      <c r="B1379" s="2">
        <f>RSI!B1379</f>
        <v>5.5</v>
      </c>
      <c r="C1379" s="2">
        <f>RSI!I1379</f>
        <v>54.468325028643939</v>
      </c>
      <c r="D1379" s="2">
        <f>MACD!E1379</f>
        <v>7.8883351283263181E-3</v>
      </c>
      <c r="E1379" s="2">
        <f>MACD!F1379</f>
        <v>-2.1683701563029841E-2</v>
      </c>
      <c r="F1379" s="2">
        <f>'Moving Avg'!D1379</f>
        <v>5.5238200000000006</v>
      </c>
      <c r="G1379" s="2">
        <f>'Moving Avg'!F1379</f>
        <v>5.4430700000000014</v>
      </c>
      <c r="H1379" s="2">
        <f>'Moving Avg'!G1379</f>
        <v>5.1022720000000001</v>
      </c>
      <c r="I1379" s="2">
        <f>'Moving Avg'!H1379</f>
        <v>5.9863270000000037</v>
      </c>
      <c r="J1379" s="6" t="str">
        <f>OBV!F1379</f>
        <v>BULLISH</v>
      </c>
      <c r="K1379" s="6" t="str">
        <f>OBV!G1379</f>
        <v>NEUTRAL</v>
      </c>
      <c r="L1379" s="6" t="str">
        <f>OBV!H1379</f>
        <v>BULLISH DIVERGENCE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66.5</v>
      </c>
      <c r="Q1379" s="9">
        <f t="shared" si="214"/>
        <v>18.725000000000001</v>
      </c>
      <c r="R1379" s="9">
        <f t="shared" si="215"/>
        <v>21.625</v>
      </c>
      <c r="S1379" s="9">
        <f t="shared" si="216"/>
        <v>33.674999999999997</v>
      </c>
      <c r="T1379" s="9">
        <f t="shared" si="217"/>
        <v>22.875</v>
      </c>
      <c r="U1379" s="8">
        <f t="shared" si="218"/>
        <v>24.675000000000001</v>
      </c>
      <c r="V1379" s="8">
        <f t="shared" si="219"/>
        <v>24.225000000000001</v>
      </c>
    </row>
    <row r="1380" spans="1:22" ht="13.5" x14ac:dyDescent="0.25">
      <c r="A1380" s="3">
        <f>RSI!A1380</f>
        <v>44020</v>
      </c>
      <c r="B1380" s="2">
        <f>RSI!B1380</f>
        <v>5.4329999999999998</v>
      </c>
      <c r="C1380" s="2">
        <f>RSI!I1380</f>
        <v>51.516344909022791</v>
      </c>
      <c r="D1380" s="2">
        <f>MACD!E1380</f>
        <v>3.7754265573588519E-2</v>
      </c>
      <c r="E1380" s="2">
        <f>MACD!F1380</f>
        <v>-9.7961081357061698E-3</v>
      </c>
      <c r="F1380" s="2">
        <f>'Moving Avg'!D1380</f>
        <v>5.49702</v>
      </c>
      <c r="G1380" s="2">
        <f>'Moving Avg'!F1380</f>
        <v>5.4694900000000004</v>
      </c>
      <c r="H1380" s="2">
        <f>'Moving Avg'!G1380</f>
        <v>5.1201340000000002</v>
      </c>
      <c r="I1380" s="2">
        <f>'Moving Avg'!H1380</f>
        <v>5.9816010000000031</v>
      </c>
      <c r="J1380" s="6" t="str">
        <f>OBV!F1380</f>
        <v>BULLISH</v>
      </c>
      <c r="K1380" s="6" t="str">
        <f>OBV!G1380</f>
        <v>NEUTRAL</v>
      </c>
      <c r="L1380" s="6" t="str">
        <f>OBV!H1380</f>
        <v>BULLISH DIVERGENCE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66.5</v>
      </c>
      <c r="Q1380" s="9">
        <f t="shared" si="214"/>
        <v>18.725000000000001</v>
      </c>
      <c r="R1380" s="9">
        <f t="shared" si="215"/>
        <v>21.625</v>
      </c>
      <c r="S1380" s="9">
        <f t="shared" si="216"/>
        <v>33.674999999999997</v>
      </c>
      <c r="T1380" s="9">
        <f t="shared" si="217"/>
        <v>22.875</v>
      </c>
      <c r="U1380" s="8">
        <f t="shared" si="218"/>
        <v>24.675000000000001</v>
      </c>
      <c r="V1380" s="8">
        <f t="shared" si="219"/>
        <v>24.225000000000001</v>
      </c>
    </row>
    <row r="1381" spans="1:22" ht="13.5" x14ac:dyDescent="0.25">
      <c r="A1381" s="3">
        <f>RSI!A1381</f>
        <v>44021</v>
      </c>
      <c r="B1381" s="2">
        <f>RSI!B1381</f>
        <v>5.3586</v>
      </c>
      <c r="C1381" s="2">
        <f>RSI!I1381</f>
        <v>48.380716978056157</v>
      </c>
      <c r="D1381" s="2">
        <f>MACD!E1381</f>
        <v>4.5447467311914735E-2</v>
      </c>
      <c r="E1381" s="2">
        <f>MACD!F1381</f>
        <v>1.2526069538180105E-3</v>
      </c>
      <c r="F1381" s="2">
        <f>'Moving Avg'!D1381</f>
        <v>5.4657599999999995</v>
      </c>
      <c r="G1381" s="2">
        <f>'Moving Avg'!F1381</f>
        <v>5.4828850000000005</v>
      </c>
      <c r="H1381" s="2">
        <f>'Moving Avg'!G1381</f>
        <v>5.1379960000000002</v>
      </c>
      <c r="I1381" s="2">
        <f>'Moving Avg'!H1381</f>
        <v>5.9765030000000028</v>
      </c>
      <c r="J1381" s="6" t="str">
        <f>OBV!F1381</f>
        <v>BULLISH</v>
      </c>
      <c r="K1381" s="6" t="str">
        <f>OBV!G1381</f>
        <v>NEUTRAL</v>
      </c>
      <c r="L1381" s="6" t="str">
        <f>OBV!H1381</f>
        <v>BULLISH DIVERGENCE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66.5</v>
      </c>
      <c r="Q1381" s="9">
        <f t="shared" si="214"/>
        <v>18.725000000000001</v>
      </c>
      <c r="R1381" s="9">
        <f t="shared" si="215"/>
        <v>21.625</v>
      </c>
      <c r="S1381" s="9">
        <f t="shared" si="216"/>
        <v>33.674999999999997</v>
      </c>
      <c r="T1381" s="9">
        <f t="shared" si="217"/>
        <v>22.875</v>
      </c>
      <c r="U1381" s="8">
        <f t="shared" si="218"/>
        <v>24.675000000000001</v>
      </c>
      <c r="V1381" s="8">
        <f t="shared" si="219"/>
        <v>24.225000000000001</v>
      </c>
    </row>
    <row r="1382" spans="1:22" ht="13.5" x14ac:dyDescent="0.25">
      <c r="A1382" s="3">
        <f>RSI!A1382</f>
        <v>44022</v>
      </c>
      <c r="B1382" s="2">
        <f>RSI!B1382</f>
        <v>5.4702000000000002</v>
      </c>
      <c r="C1382" s="2">
        <f>RSI!I1382</f>
        <v>53.001731008514042</v>
      </c>
      <c r="D1382" s="2">
        <f>MACD!E1382</f>
        <v>2.5639035997932602E-2</v>
      </c>
      <c r="E1382" s="2">
        <f>MACD!F1382</f>
        <v>6.1298927626409292E-3</v>
      </c>
      <c r="F1382" s="2">
        <f>'Moving Avg'!D1382</f>
        <v>5.4523600000000005</v>
      </c>
      <c r="G1382" s="2">
        <f>'Moving Avg'!F1382</f>
        <v>5.486605</v>
      </c>
      <c r="H1382" s="2">
        <f>'Moving Avg'!G1382</f>
        <v>5.1567500000000006</v>
      </c>
      <c r="I1382" s="2">
        <f>'Moving Avg'!H1382</f>
        <v>5.972446500000002</v>
      </c>
      <c r="J1382" s="6" t="str">
        <f>OBV!F1382</f>
        <v>BULLISH</v>
      </c>
      <c r="K1382" s="6" t="str">
        <f>OBV!G1382</f>
        <v>NEUTRAL</v>
      </c>
      <c r="L1382" s="6" t="str">
        <f>OBV!H1382</f>
        <v>BULLISH DIVERGENCE</v>
      </c>
      <c r="M1382" s="8">
        <f t="shared" si="210"/>
        <v>25</v>
      </c>
      <c r="N1382" s="8">
        <f t="shared" si="211"/>
        <v>0</v>
      </c>
      <c r="O1382" s="8">
        <f t="shared" si="212"/>
        <v>0</v>
      </c>
      <c r="P1382" s="8">
        <f t="shared" si="213"/>
        <v>66.5</v>
      </c>
      <c r="Q1382" s="9">
        <f t="shared" si="214"/>
        <v>18.725000000000001</v>
      </c>
      <c r="R1382" s="9">
        <f t="shared" si="215"/>
        <v>21.625</v>
      </c>
      <c r="S1382" s="9">
        <f t="shared" si="216"/>
        <v>33.674999999999997</v>
      </c>
      <c r="T1382" s="9">
        <f t="shared" si="217"/>
        <v>22.875</v>
      </c>
      <c r="U1382" s="8">
        <f t="shared" si="218"/>
        <v>24.675000000000001</v>
      </c>
      <c r="V1382" s="8">
        <f t="shared" si="219"/>
        <v>24.225000000000001</v>
      </c>
    </row>
    <row r="1383" spans="1:22" ht="13.5" x14ac:dyDescent="0.25">
      <c r="A1383" s="3">
        <f>RSI!A1383</f>
        <v>44025</v>
      </c>
      <c r="B1383" s="2">
        <f>RSI!B1383</f>
        <v>5.3437000000000001</v>
      </c>
      <c r="C1383" s="2">
        <f>RSI!I1383</f>
        <v>47.780347020318558</v>
      </c>
      <c r="D1383" s="2">
        <f>MACD!E1383</f>
        <v>4.188668626762837E-2</v>
      </c>
      <c r="E1383" s="2">
        <f>MACD!F1383</f>
        <v>1.3281251463638418E-2</v>
      </c>
      <c r="F1383" s="2">
        <f>'Moving Avg'!D1383</f>
        <v>5.4211</v>
      </c>
      <c r="G1383" s="2">
        <f>'Moving Avg'!F1383</f>
        <v>5.4791599999999994</v>
      </c>
      <c r="H1383" s="2">
        <f>'Moving Avg'!G1383</f>
        <v>5.1744640000000004</v>
      </c>
      <c r="I1383" s="2">
        <f>'Moving Avg'!H1383</f>
        <v>5.9677950000000006</v>
      </c>
      <c r="J1383" s="6" t="str">
        <f>OBV!F1383</f>
        <v>BULLISH</v>
      </c>
      <c r="K1383" s="6" t="str">
        <f>OBV!G1383</f>
        <v>NEUTRAL</v>
      </c>
      <c r="L1383" s="6" t="str">
        <f>OBV!H1383</f>
        <v>BULLISH DIVERGENCE</v>
      </c>
      <c r="M1383" s="8">
        <f t="shared" si="210"/>
        <v>25</v>
      </c>
      <c r="N1383" s="8">
        <f t="shared" si="211"/>
        <v>0</v>
      </c>
      <c r="O1383" s="8">
        <f t="shared" si="212"/>
        <v>0</v>
      </c>
      <c r="P1383" s="8">
        <f t="shared" si="213"/>
        <v>66.5</v>
      </c>
      <c r="Q1383" s="9">
        <f t="shared" si="214"/>
        <v>18.725000000000001</v>
      </c>
      <c r="R1383" s="9">
        <f t="shared" si="215"/>
        <v>21.625</v>
      </c>
      <c r="S1383" s="9">
        <f t="shared" si="216"/>
        <v>33.674999999999997</v>
      </c>
      <c r="T1383" s="9">
        <f t="shared" si="217"/>
        <v>22.875</v>
      </c>
      <c r="U1383" s="8">
        <f t="shared" si="218"/>
        <v>24.675000000000001</v>
      </c>
      <c r="V1383" s="8">
        <f t="shared" si="219"/>
        <v>24.225000000000001</v>
      </c>
    </row>
    <row r="1384" spans="1:22" ht="13.5" x14ac:dyDescent="0.25">
      <c r="A1384" s="3">
        <f>RSI!A1384</f>
        <v>44026</v>
      </c>
      <c r="B1384" s="2">
        <f>RSI!B1384</f>
        <v>5.3213999999999997</v>
      </c>
      <c r="C1384" s="2">
        <f>RSI!I1384</f>
        <v>46.903151064209297</v>
      </c>
      <c r="D1384" s="2">
        <f>MACD!E1384</f>
        <v>6.6825595324880638E-2</v>
      </c>
      <c r="E1384" s="2">
        <f>MACD!F1384</f>
        <v>2.3990120235886862E-2</v>
      </c>
      <c r="F1384" s="2">
        <f>'Moving Avg'!D1384</f>
        <v>5.3853799999999996</v>
      </c>
      <c r="G1384" s="2">
        <f>'Moving Avg'!F1384</f>
        <v>5.4698599999999997</v>
      </c>
      <c r="H1384" s="2">
        <f>'Moving Avg'!G1384</f>
        <v>5.1918800000000012</v>
      </c>
      <c r="I1384" s="2">
        <f>'Moving Avg'!H1384</f>
        <v>5.9635155000000024</v>
      </c>
      <c r="J1384" s="6" t="str">
        <f>OBV!F1384</f>
        <v>BULLISH</v>
      </c>
      <c r="K1384" s="6" t="str">
        <f>OBV!G1384</f>
        <v>NEUTRAL</v>
      </c>
      <c r="L1384" s="6" t="str">
        <f>OBV!H1384</f>
        <v>BULLISH DIVERGENCE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66.5</v>
      </c>
      <c r="Q1384" s="9">
        <f t="shared" si="214"/>
        <v>18.725000000000001</v>
      </c>
      <c r="R1384" s="9">
        <f t="shared" si="215"/>
        <v>21.625</v>
      </c>
      <c r="S1384" s="9">
        <f t="shared" si="216"/>
        <v>33.674999999999997</v>
      </c>
      <c r="T1384" s="9">
        <f t="shared" si="217"/>
        <v>22.875</v>
      </c>
      <c r="U1384" s="8">
        <f t="shared" si="218"/>
        <v>24.675000000000001</v>
      </c>
      <c r="V1384" s="8">
        <f t="shared" si="219"/>
        <v>24.225000000000001</v>
      </c>
    </row>
    <row r="1385" spans="1:22" ht="13.5" x14ac:dyDescent="0.25">
      <c r="A1385" s="3">
        <f>RSI!A1385</f>
        <v>44027</v>
      </c>
      <c r="B1385" s="2">
        <f>RSI!B1385</f>
        <v>5.4282000000000004</v>
      </c>
      <c r="C1385" s="2">
        <f>RSI!I1385</f>
        <v>51.495939991449127</v>
      </c>
      <c r="D1385" s="2">
        <f>MACD!E1385</f>
        <v>8.0490830679424974E-2</v>
      </c>
      <c r="E1385" s="2">
        <f>MACD!F1385</f>
        <v>3.5290262324594486E-2</v>
      </c>
      <c r="F1385" s="2">
        <f>'Moving Avg'!D1385</f>
        <v>5.3844200000000004</v>
      </c>
      <c r="G1385" s="2">
        <f>'Moving Avg'!F1385</f>
        <v>5.4733400000000003</v>
      </c>
      <c r="H1385" s="2">
        <f>'Moving Avg'!G1385</f>
        <v>5.2126220000000014</v>
      </c>
      <c r="I1385" s="2">
        <f>'Moving Avg'!H1385</f>
        <v>5.9609980000000018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  <c r="M1385" s="8">
        <f t="shared" si="210"/>
        <v>25</v>
      </c>
      <c r="N1385" s="8">
        <f t="shared" si="211"/>
        <v>0</v>
      </c>
      <c r="O1385" s="8">
        <f t="shared" si="212"/>
        <v>0</v>
      </c>
      <c r="P1385" s="8">
        <f t="shared" si="213"/>
        <v>66.5</v>
      </c>
      <c r="Q1385" s="9">
        <f t="shared" si="214"/>
        <v>18.725000000000001</v>
      </c>
      <c r="R1385" s="9">
        <f t="shared" si="215"/>
        <v>21.625</v>
      </c>
      <c r="S1385" s="9">
        <f t="shared" si="216"/>
        <v>33.674999999999997</v>
      </c>
      <c r="T1385" s="9">
        <f t="shared" si="217"/>
        <v>22.875</v>
      </c>
      <c r="U1385" s="8">
        <f t="shared" si="218"/>
        <v>24.675000000000001</v>
      </c>
      <c r="V1385" s="8">
        <f t="shared" si="219"/>
        <v>24.225000000000001</v>
      </c>
    </row>
    <row r="1386" spans="1:22" ht="13.5" x14ac:dyDescent="0.25">
      <c r="A1386" s="3">
        <f>RSI!A1386</f>
        <v>44028</v>
      </c>
      <c r="B1386" s="2">
        <f>RSI!B1386</f>
        <v>5.3593000000000002</v>
      </c>
      <c r="C1386" s="2">
        <f>RSI!I1386</f>
        <v>48.576708881428949</v>
      </c>
      <c r="D1386" s="2">
        <f>MACD!E1386</f>
        <v>8.8950022701594911E-2</v>
      </c>
      <c r="E1386" s="2">
        <f>MACD!F1386</f>
        <v>4.6022214399994571E-2</v>
      </c>
      <c r="F1386" s="2">
        <f>'Moving Avg'!D1386</f>
        <v>5.3845600000000005</v>
      </c>
      <c r="G1386" s="2">
        <f>'Moving Avg'!F1386</f>
        <v>5.4666750000000004</v>
      </c>
      <c r="H1386" s="2">
        <f>'Moving Avg'!G1386</f>
        <v>5.2312420000000008</v>
      </c>
      <c r="I1386" s="2">
        <f>'Moving Avg'!H1386</f>
        <v>5.9588430000000026</v>
      </c>
      <c r="J1386" s="6" t="str">
        <f>OBV!F1386</f>
        <v>BULLISH</v>
      </c>
      <c r="K1386" s="6" t="str">
        <f>OBV!G1386</f>
        <v>NEUTRAL</v>
      </c>
      <c r="L1386" s="6" t="str">
        <f>OBV!H1386</f>
        <v>BULLISH DIVERGENCE</v>
      </c>
      <c r="M1386" s="8">
        <f t="shared" si="210"/>
        <v>25</v>
      </c>
      <c r="N1386" s="8">
        <f t="shared" si="211"/>
        <v>0</v>
      </c>
      <c r="O1386" s="8">
        <f t="shared" si="212"/>
        <v>0</v>
      </c>
      <c r="P1386" s="8">
        <f t="shared" si="213"/>
        <v>66.5</v>
      </c>
      <c r="Q1386" s="9">
        <f t="shared" si="214"/>
        <v>18.725000000000001</v>
      </c>
      <c r="R1386" s="9">
        <f t="shared" si="215"/>
        <v>21.625</v>
      </c>
      <c r="S1386" s="9">
        <f t="shared" si="216"/>
        <v>33.674999999999997</v>
      </c>
      <c r="T1386" s="9">
        <f t="shared" si="217"/>
        <v>22.875</v>
      </c>
      <c r="U1386" s="8">
        <f t="shared" si="218"/>
        <v>24.675000000000001</v>
      </c>
      <c r="V1386" s="8">
        <f t="shared" si="219"/>
        <v>24.225000000000001</v>
      </c>
    </row>
    <row r="1387" spans="1:22" ht="13.5" x14ac:dyDescent="0.25">
      <c r="A1387" s="3">
        <f>RSI!A1387</f>
        <v>44029</v>
      </c>
      <c r="B1387" s="2">
        <f>RSI!B1387</f>
        <v>5.3516000000000004</v>
      </c>
      <c r="C1387" s="2">
        <f>RSI!I1387</f>
        <v>48.24753391849741</v>
      </c>
      <c r="D1387" s="2">
        <f>MACD!E1387</f>
        <v>0.10033827830071385</v>
      </c>
      <c r="E1387" s="2">
        <f>MACD!F1387</f>
        <v>5.6885427180138427E-2</v>
      </c>
      <c r="F1387" s="2">
        <f>'Moving Avg'!D1387</f>
        <v>5.3608400000000005</v>
      </c>
      <c r="G1387" s="2">
        <f>'Moving Avg'!F1387</f>
        <v>5.459625</v>
      </c>
      <c r="H1387" s="2">
        <f>'Moving Avg'!G1387</f>
        <v>5.250452000000001</v>
      </c>
      <c r="I1387" s="2">
        <f>'Moving Avg'!H1387</f>
        <v>5.9572080000000032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16.5</v>
      </c>
      <c r="Q1387" s="9">
        <f t="shared" si="214"/>
        <v>11.225</v>
      </c>
      <c r="R1387" s="9">
        <f t="shared" si="215"/>
        <v>9.125</v>
      </c>
      <c r="S1387" s="9">
        <f t="shared" si="216"/>
        <v>11.175000000000001</v>
      </c>
      <c r="T1387" s="9">
        <f t="shared" si="217"/>
        <v>10.375</v>
      </c>
      <c r="U1387" s="8">
        <f t="shared" si="218"/>
        <v>10.508333333333335</v>
      </c>
      <c r="V1387" s="8">
        <f t="shared" si="219"/>
        <v>10.475000000000001</v>
      </c>
    </row>
    <row r="1388" spans="1:22" ht="13.5" x14ac:dyDescent="0.25">
      <c r="A1388" s="3">
        <f>RSI!A1388</f>
        <v>44032</v>
      </c>
      <c r="B1388" s="2">
        <f>RSI!B1388</f>
        <v>5.2827000000000002</v>
      </c>
      <c r="C1388" s="2">
        <f>RSI!I1388</f>
        <v>45.290099245735846</v>
      </c>
      <c r="D1388" s="2">
        <f>MACD!E1388</f>
        <v>0.10961297111141111</v>
      </c>
      <c r="E1388" s="2">
        <f>MACD!F1388</f>
        <v>6.7430935966392963E-2</v>
      </c>
      <c r="F1388" s="2">
        <f>'Moving Avg'!D1388</f>
        <v>5.3486400000000005</v>
      </c>
      <c r="G1388" s="2">
        <f>'Moving Avg'!F1388</f>
        <v>5.4558300000000006</v>
      </c>
      <c r="H1388" s="2">
        <f>'Moving Avg'!G1388</f>
        <v>5.2684340000000009</v>
      </c>
      <c r="I1388" s="2">
        <f>'Moving Avg'!H1388</f>
        <v>5.955042500000002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0</v>
      </c>
      <c r="O1388" s="8">
        <f t="shared" si="212"/>
        <v>0</v>
      </c>
      <c r="P1388" s="8">
        <f t="shared" si="213"/>
        <v>16.5</v>
      </c>
      <c r="Q1388" s="9">
        <f t="shared" si="214"/>
        <v>11.225</v>
      </c>
      <c r="R1388" s="9">
        <f t="shared" si="215"/>
        <v>9.125</v>
      </c>
      <c r="S1388" s="9">
        <f t="shared" si="216"/>
        <v>11.175000000000001</v>
      </c>
      <c r="T1388" s="9">
        <f t="shared" si="217"/>
        <v>10.375</v>
      </c>
      <c r="U1388" s="8">
        <f t="shared" si="218"/>
        <v>10.508333333333335</v>
      </c>
      <c r="V1388" s="8">
        <f t="shared" si="219"/>
        <v>10.475000000000001</v>
      </c>
    </row>
    <row r="1389" spans="1:22" ht="13.5" x14ac:dyDescent="0.25">
      <c r="A1389" s="3">
        <f>RSI!A1389</f>
        <v>44033</v>
      </c>
      <c r="B1389" s="2">
        <f>RSI!B1389</f>
        <v>5.2827000000000002</v>
      </c>
      <c r="C1389" s="2">
        <f>RSI!I1389</f>
        <v>45.290099245735846</v>
      </c>
      <c r="D1389" s="2">
        <f>MACD!E1389</f>
        <v>0.11810667093618665</v>
      </c>
      <c r="E1389" s="2">
        <f>MACD!F1389</f>
        <v>7.7566082960351695E-2</v>
      </c>
      <c r="F1389" s="2">
        <f>'Moving Avg'!D1389</f>
        <v>5.3409000000000004</v>
      </c>
      <c r="G1389" s="2">
        <f>'Moving Avg'!F1389</f>
        <v>5.4382650000000012</v>
      </c>
      <c r="H1389" s="2">
        <f>'Moving Avg'!G1389</f>
        <v>5.286416</v>
      </c>
      <c r="I1389" s="2">
        <f>'Moving Avg'!H1389</f>
        <v>5.9516860000000005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0</v>
      </c>
      <c r="O1389" s="8">
        <f t="shared" si="212"/>
        <v>0</v>
      </c>
      <c r="P1389" s="8">
        <f t="shared" si="213"/>
        <v>16.5</v>
      </c>
      <c r="Q1389" s="9">
        <f t="shared" si="214"/>
        <v>11.225</v>
      </c>
      <c r="R1389" s="9">
        <f t="shared" si="215"/>
        <v>9.125</v>
      </c>
      <c r="S1389" s="9">
        <f t="shared" si="216"/>
        <v>11.175000000000001</v>
      </c>
      <c r="T1389" s="9">
        <f t="shared" si="217"/>
        <v>10.375</v>
      </c>
      <c r="U1389" s="8">
        <f t="shared" si="218"/>
        <v>10.508333333333335</v>
      </c>
      <c r="V1389" s="8">
        <f t="shared" si="219"/>
        <v>10.475000000000001</v>
      </c>
    </row>
    <row r="1390" spans="1:22" ht="13.5" x14ac:dyDescent="0.25">
      <c r="A1390" s="3">
        <f>RSI!A1390</f>
        <v>44034</v>
      </c>
      <c r="B1390" s="2">
        <f>RSI!B1390</f>
        <v>5.2827000000000002</v>
      </c>
      <c r="C1390" s="2">
        <f>RSI!I1390</f>
        <v>45.290099245735831</v>
      </c>
      <c r="D1390" s="2">
        <f>MACD!E1390</f>
        <v>0.115583995061737</v>
      </c>
      <c r="E1390" s="2">
        <f>MACD!F1390</f>
        <v>8.5169665380628756E-2</v>
      </c>
      <c r="F1390" s="2">
        <f>'Moving Avg'!D1390</f>
        <v>5.3117999999999999</v>
      </c>
      <c r="G1390" s="2">
        <f>'Moving Avg'!F1390</f>
        <v>5.4214450000000012</v>
      </c>
      <c r="H1390" s="2">
        <f>'Moving Avg'!G1390</f>
        <v>5.3045460000000002</v>
      </c>
      <c r="I1390" s="2">
        <f>'Moving Avg'!H1390</f>
        <v>5.9469899999999996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  <c r="M1390" s="8">
        <f t="shared" si="210"/>
        <v>25</v>
      </c>
      <c r="N1390" s="8">
        <f t="shared" si="211"/>
        <v>0</v>
      </c>
      <c r="O1390" s="8">
        <f t="shared" si="212"/>
        <v>0</v>
      </c>
      <c r="P1390" s="8">
        <f t="shared" si="213"/>
        <v>16.5</v>
      </c>
      <c r="Q1390" s="9">
        <f t="shared" si="214"/>
        <v>11.225</v>
      </c>
      <c r="R1390" s="9">
        <f t="shared" si="215"/>
        <v>9.125</v>
      </c>
      <c r="S1390" s="9">
        <f t="shared" si="216"/>
        <v>11.175000000000001</v>
      </c>
      <c r="T1390" s="9">
        <f t="shared" si="217"/>
        <v>10.375</v>
      </c>
      <c r="U1390" s="8">
        <f t="shared" si="218"/>
        <v>10.508333333333335</v>
      </c>
      <c r="V1390" s="8">
        <f t="shared" si="219"/>
        <v>10.475000000000001</v>
      </c>
    </row>
    <row r="1391" spans="1:22" ht="13.5" x14ac:dyDescent="0.25">
      <c r="A1391" s="3">
        <f>RSI!A1391</f>
        <v>44035</v>
      </c>
      <c r="B1391" s="2">
        <f>RSI!B1391</f>
        <v>5.2750000000000004</v>
      </c>
      <c r="C1391" s="2">
        <f>RSI!I1391</f>
        <v>44.905889043869081</v>
      </c>
      <c r="D1391" s="2">
        <f>MACD!E1391</f>
        <v>0.10312738011666411</v>
      </c>
      <c r="E1391" s="2">
        <f>MACD!F1391</f>
        <v>8.8761208327835836E-2</v>
      </c>
      <c r="F1391" s="2">
        <f>'Moving Avg'!D1391</f>
        <v>5.2949399999999995</v>
      </c>
      <c r="G1391" s="2">
        <f>'Moving Avg'!F1391</f>
        <v>5.4116850000000021</v>
      </c>
      <c r="H1391" s="2">
        <f>'Moving Avg'!G1391</f>
        <v>5.3237140000000007</v>
      </c>
      <c r="I1391" s="2">
        <f>'Moving Avg'!H1391</f>
        <v>5.9406180000000006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25</v>
      </c>
      <c r="N1391" s="8">
        <f t="shared" si="211"/>
        <v>0</v>
      </c>
      <c r="O1391" s="8">
        <f t="shared" si="212"/>
        <v>0</v>
      </c>
      <c r="P1391" s="8">
        <f t="shared" si="213"/>
        <v>16.5</v>
      </c>
      <c r="Q1391" s="9">
        <f t="shared" si="214"/>
        <v>11.225</v>
      </c>
      <c r="R1391" s="9">
        <f t="shared" si="215"/>
        <v>9.125</v>
      </c>
      <c r="S1391" s="9">
        <f t="shared" si="216"/>
        <v>11.175000000000001</v>
      </c>
      <c r="T1391" s="9">
        <f t="shared" si="217"/>
        <v>10.375</v>
      </c>
      <c r="U1391" s="8">
        <f t="shared" si="218"/>
        <v>10.508333333333335</v>
      </c>
      <c r="V1391" s="8">
        <f t="shared" si="219"/>
        <v>10.475000000000001</v>
      </c>
    </row>
    <row r="1392" spans="1:22" ht="13.5" x14ac:dyDescent="0.25">
      <c r="A1392" s="3">
        <f>RSI!A1392</f>
        <v>44036</v>
      </c>
      <c r="B1392" s="2">
        <f>RSI!B1392</f>
        <v>5.2750000000000004</v>
      </c>
      <c r="C1392" s="2">
        <f>RSI!I1392</f>
        <v>44.905889043869081</v>
      </c>
      <c r="D1392" s="2">
        <f>MACD!E1392</f>
        <v>0.1103146204860046</v>
      </c>
      <c r="E1392" s="2">
        <f>MACD!F1392</f>
        <v>9.3071890759469603E-2</v>
      </c>
      <c r="F1392" s="2">
        <f>'Moving Avg'!D1392</f>
        <v>5.2796199999999995</v>
      </c>
      <c r="G1392" s="2">
        <f>'Moving Avg'!F1392</f>
        <v>5.4078800000000022</v>
      </c>
      <c r="H1392" s="2">
        <f>'Moving Avg'!G1392</f>
        <v>5.3416899999999998</v>
      </c>
      <c r="I1392" s="2">
        <f>'Moving Avg'!H1392</f>
        <v>5.9331294999999997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  <c r="M1392" s="8">
        <f t="shared" si="210"/>
        <v>25</v>
      </c>
      <c r="N1392" s="8">
        <f t="shared" si="211"/>
        <v>0</v>
      </c>
      <c r="O1392" s="8">
        <f t="shared" si="212"/>
        <v>0</v>
      </c>
      <c r="P1392" s="8">
        <f t="shared" si="213"/>
        <v>16.5</v>
      </c>
      <c r="Q1392" s="9">
        <f t="shared" si="214"/>
        <v>11.225</v>
      </c>
      <c r="R1392" s="9">
        <f t="shared" si="215"/>
        <v>9.125</v>
      </c>
      <c r="S1392" s="9">
        <f t="shared" si="216"/>
        <v>11.175000000000001</v>
      </c>
      <c r="T1392" s="9">
        <f t="shared" si="217"/>
        <v>10.375</v>
      </c>
      <c r="U1392" s="8">
        <f t="shared" si="218"/>
        <v>10.508333333333335</v>
      </c>
      <c r="V1392" s="8">
        <f t="shared" si="219"/>
        <v>10.475000000000001</v>
      </c>
    </row>
    <row r="1393" spans="1:22" ht="13.5" x14ac:dyDescent="0.25">
      <c r="A1393" s="3">
        <f>RSI!A1393</f>
        <v>44039</v>
      </c>
      <c r="B1393" s="2">
        <f>RSI!B1393</f>
        <v>5.3593000000000002</v>
      </c>
      <c r="C1393" s="2">
        <f>RSI!I1393</f>
        <v>50.263231416859924</v>
      </c>
      <c r="D1393" s="2">
        <f>MACD!E1393</f>
        <v>9.1207021111714859E-2</v>
      </c>
      <c r="E1393" s="2">
        <f>MACD!F1393</f>
        <v>9.2698916829918654E-2</v>
      </c>
      <c r="F1393" s="2">
        <f>'Moving Avg'!D1393</f>
        <v>5.2949400000000004</v>
      </c>
      <c r="G1393" s="2">
        <f>'Moving Avg'!F1393</f>
        <v>5.4004750000000019</v>
      </c>
      <c r="H1393" s="2">
        <f>'Moving Avg'!G1393</f>
        <v>5.358822</v>
      </c>
      <c r="I1393" s="2">
        <f>'Moving Avg'!H1393</f>
        <v>5.9260625000000013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0"/>
        <v>25</v>
      </c>
      <c r="N1393" s="8">
        <f t="shared" si="211"/>
        <v>45</v>
      </c>
      <c r="O1393" s="8">
        <f t="shared" si="212"/>
        <v>0</v>
      </c>
      <c r="P1393" s="8">
        <f t="shared" si="213"/>
        <v>83.5</v>
      </c>
      <c r="Q1393" s="9">
        <f t="shared" si="214"/>
        <v>37.024999999999999</v>
      </c>
      <c r="R1393" s="9">
        <f t="shared" si="215"/>
        <v>34.875</v>
      </c>
      <c r="S1393" s="9">
        <f t="shared" si="216"/>
        <v>48.075000000000003</v>
      </c>
      <c r="T1393" s="9">
        <f t="shared" si="217"/>
        <v>38.375</v>
      </c>
      <c r="U1393" s="8">
        <f t="shared" si="218"/>
        <v>39.991666666666667</v>
      </c>
      <c r="V1393" s="8">
        <f t="shared" si="219"/>
        <v>39.587500000000006</v>
      </c>
    </row>
    <row r="1394" spans="1:22" ht="13.5" x14ac:dyDescent="0.25">
      <c r="A1394" s="3">
        <f>RSI!A1394</f>
        <v>44040</v>
      </c>
      <c r="B1394" s="2">
        <f>RSI!B1394</f>
        <v>5.52</v>
      </c>
      <c r="C1394" s="2">
        <f>RSI!I1394</f>
        <v>58.539772717331722</v>
      </c>
      <c r="D1394" s="2">
        <f>MACD!E1394</f>
        <v>5.9685032757366585E-2</v>
      </c>
      <c r="E1394" s="2">
        <f>MACD!F1394</f>
        <v>8.6096140015408246E-2</v>
      </c>
      <c r="F1394" s="2">
        <f>'Moving Avg'!D1394</f>
        <v>5.3423999999999996</v>
      </c>
      <c r="G1394" s="2">
        <f>'Moving Avg'!F1394</f>
        <v>5.3981250000000021</v>
      </c>
      <c r="H1394" s="2">
        <f>'Moving Avg'!G1394</f>
        <v>5.3764880000000002</v>
      </c>
      <c r="I1394" s="2">
        <f>'Moving Avg'!H1394</f>
        <v>5.9200225000000009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  <c r="M1394" s="8">
        <f t="shared" si="210"/>
        <v>25</v>
      </c>
      <c r="N1394" s="8">
        <f t="shared" si="211"/>
        <v>100</v>
      </c>
      <c r="O1394" s="8">
        <f t="shared" si="212"/>
        <v>0</v>
      </c>
      <c r="P1394" s="8">
        <f t="shared" si="213"/>
        <v>83.5</v>
      </c>
      <c r="Q1394" s="9">
        <f t="shared" si="214"/>
        <v>56.274999999999999</v>
      </c>
      <c r="R1394" s="9">
        <f t="shared" si="215"/>
        <v>45.875</v>
      </c>
      <c r="S1394" s="9">
        <f t="shared" si="216"/>
        <v>56.325000000000003</v>
      </c>
      <c r="T1394" s="9">
        <f t="shared" si="217"/>
        <v>52.125</v>
      </c>
      <c r="U1394" s="8">
        <f t="shared" si="218"/>
        <v>52.82500000000001</v>
      </c>
      <c r="V1394" s="8">
        <f t="shared" si="219"/>
        <v>52.650000000000006</v>
      </c>
    </row>
    <row r="1395" spans="1:22" ht="13.5" x14ac:dyDescent="0.25">
      <c r="A1395" s="3">
        <f>RSI!A1395</f>
        <v>44041</v>
      </c>
      <c r="B1395" s="2">
        <f>RSI!B1395</f>
        <v>5.7420999999999998</v>
      </c>
      <c r="C1395" s="2">
        <f>RSI!I1395</f>
        <v>66.770109341360182</v>
      </c>
      <c r="D1395" s="2">
        <f>MACD!E1395</f>
        <v>3.202381643692398E-2</v>
      </c>
      <c r="E1395" s="2">
        <f>MACD!F1395</f>
        <v>7.5281675299711387E-2</v>
      </c>
      <c r="F1395" s="2">
        <f>'Moving Avg'!D1395</f>
        <v>5.4342800000000002</v>
      </c>
      <c r="G1395" s="2">
        <f>'Moving Avg'!F1395</f>
        <v>5.4068800000000001</v>
      </c>
      <c r="H1395" s="2">
        <f>'Moving Avg'!G1395</f>
        <v>5.395918</v>
      </c>
      <c r="I1395" s="2">
        <f>'Moving Avg'!H1395</f>
        <v>5.915242000000001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0"/>
        <v>25</v>
      </c>
      <c r="N1395" s="8">
        <f t="shared" si="211"/>
        <v>100</v>
      </c>
      <c r="O1395" s="8">
        <f t="shared" si="212"/>
        <v>0</v>
      </c>
      <c r="P1395" s="8">
        <f t="shared" si="213"/>
        <v>83.5</v>
      </c>
      <c r="Q1395" s="9">
        <f t="shared" si="214"/>
        <v>56.274999999999999</v>
      </c>
      <c r="R1395" s="9">
        <f t="shared" si="215"/>
        <v>45.875</v>
      </c>
      <c r="S1395" s="9">
        <f t="shared" si="216"/>
        <v>56.325000000000003</v>
      </c>
      <c r="T1395" s="9">
        <f t="shared" si="217"/>
        <v>52.125</v>
      </c>
      <c r="U1395" s="8">
        <f t="shared" si="218"/>
        <v>52.82500000000001</v>
      </c>
      <c r="V1395" s="8">
        <f t="shared" si="219"/>
        <v>52.650000000000006</v>
      </c>
    </row>
    <row r="1396" spans="1:22" ht="13.5" x14ac:dyDescent="0.25">
      <c r="A1396" s="3">
        <f>RSI!A1396</f>
        <v>44042</v>
      </c>
      <c r="B1396" s="2">
        <f>RSI!B1396</f>
        <v>5.8033000000000001</v>
      </c>
      <c r="C1396" s="2">
        <f>RSI!I1396</f>
        <v>68.61871464553505</v>
      </c>
      <c r="D1396" s="2">
        <f>MACD!E1396</f>
        <v>-8.7235617792273956E-3</v>
      </c>
      <c r="E1396" s="2">
        <f>MACD!F1396</f>
        <v>5.8480627883923629E-2</v>
      </c>
      <c r="F1396" s="2">
        <f>'Moving Avg'!D1396</f>
        <v>5.5399399999999996</v>
      </c>
      <c r="G1396" s="2">
        <f>'Moving Avg'!F1396</f>
        <v>5.4213000000000005</v>
      </c>
      <c r="H1396" s="2">
        <f>'Moving Avg'!G1396</f>
        <v>5.4137440000000003</v>
      </c>
      <c r="I1396" s="2">
        <f>'Moving Avg'!H1396</f>
        <v>5.9087580000000006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25</v>
      </c>
      <c r="N1396" s="8">
        <f t="shared" si="211"/>
        <v>100</v>
      </c>
      <c r="O1396" s="8">
        <f t="shared" si="212"/>
        <v>0</v>
      </c>
      <c r="P1396" s="8">
        <f t="shared" si="213"/>
        <v>83.5</v>
      </c>
      <c r="Q1396" s="9">
        <f t="shared" si="214"/>
        <v>56.274999999999999</v>
      </c>
      <c r="R1396" s="9">
        <f t="shared" si="215"/>
        <v>45.875</v>
      </c>
      <c r="S1396" s="9">
        <f t="shared" si="216"/>
        <v>56.325000000000003</v>
      </c>
      <c r="T1396" s="9">
        <f t="shared" si="217"/>
        <v>52.125</v>
      </c>
      <c r="U1396" s="8">
        <f t="shared" si="218"/>
        <v>52.82500000000001</v>
      </c>
      <c r="V1396" s="8">
        <f t="shared" si="219"/>
        <v>52.650000000000006</v>
      </c>
    </row>
    <row r="1397" spans="1:22" ht="13.5" x14ac:dyDescent="0.25">
      <c r="A1397" s="3">
        <f>RSI!A1397</f>
        <v>44046</v>
      </c>
      <c r="B1397" s="2">
        <f>RSI!B1397</f>
        <v>5.7727000000000004</v>
      </c>
      <c r="C1397" s="2">
        <f>RSI!I1397</f>
        <v>66.623019137174538</v>
      </c>
      <c r="D1397" s="2">
        <f>MACD!E1397</f>
        <v>-4.4526509820038918E-2</v>
      </c>
      <c r="E1397" s="2">
        <f>MACD!F1397</f>
        <v>3.7879200343131122E-2</v>
      </c>
      <c r="F1397" s="2">
        <f>'Moving Avg'!D1397</f>
        <v>5.6394800000000007</v>
      </c>
      <c r="G1397" s="2">
        <f>'Moving Avg'!F1397</f>
        <v>5.4330750000000005</v>
      </c>
      <c r="H1397" s="2">
        <f>'Moving Avg'!G1397</f>
        <v>5.4281299999999995</v>
      </c>
      <c r="I1397" s="2">
        <f>'Moving Avg'!H1397</f>
        <v>5.9015255000000018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  <c r="M1397" s="8">
        <f t="shared" si="210"/>
        <v>25</v>
      </c>
      <c r="N1397" s="8">
        <f t="shared" si="211"/>
        <v>100</v>
      </c>
      <c r="O1397" s="8">
        <f t="shared" si="212"/>
        <v>0</v>
      </c>
      <c r="P1397" s="8">
        <f t="shared" si="213"/>
        <v>83.5</v>
      </c>
      <c r="Q1397" s="9">
        <f t="shared" si="214"/>
        <v>56.274999999999999</v>
      </c>
      <c r="R1397" s="9">
        <f t="shared" si="215"/>
        <v>45.875</v>
      </c>
      <c r="S1397" s="9">
        <f t="shared" si="216"/>
        <v>56.325000000000003</v>
      </c>
      <c r="T1397" s="9">
        <f t="shared" si="217"/>
        <v>52.125</v>
      </c>
      <c r="U1397" s="8">
        <f t="shared" si="218"/>
        <v>52.82500000000001</v>
      </c>
      <c r="V1397" s="8">
        <f t="shared" si="219"/>
        <v>52.650000000000006</v>
      </c>
    </row>
    <row r="1398" spans="1:22" ht="13.5" x14ac:dyDescent="0.25">
      <c r="A1398" s="3">
        <f>RSI!A1398</f>
        <v>44047</v>
      </c>
      <c r="B1398" s="2">
        <f>RSI!B1398</f>
        <v>5.7420999999999998</v>
      </c>
      <c r="C1398" s="2">
        <f>RSI!I1398</f>
        <v>64.599688722398511</v>
      </c>
      <c r="D1398" s="2">
        <f>MACD!E1398</f>
        <v>-8.5202021705916842E-2</v>
      </c>
      <c r="E1398" s="2">
        <f>MACD!F1398</f>
        <v>1.3262955933321531E-2</v>
      </c>
      <c r="F1398" s="2">
        <f>'Moving Avg'!D1398</f>
        <v>5.7160400000000005</v>
      </c>
      <c r="G1398" s="2">
        <f>'Moving Avg'!F1398</f>
        <v>5.4451799999999997</v>
      </c>
      <c r="H1398" s="2">
        <f>'Moving Avg'!G1398</f>
        <v>5.4401160000000006</v>
      </c>
      <c r="I1398" s="2">
        <f>'Moving Avg'!H1398</f>
        <v>5.894140000000001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0"/>
        <v>25</v>
      </c>
      <c r="N1398" s="8">
        <f t="shared" si="211"/>
        <v>100</v>
      </c>
      <c r="O1398" s="8">
        <f t="shared" si="212"/>
        <v>0</v>
      </c>
      <c r="P1398" s="8">
        <f t="shared" si="213"/>
        <v>83.5</v>
      </c>
      <c r="Q1398" s="9">
        <f t="shared" si="214"/>
        <v>56.274999999999999</v>
      </c>
      <c r="R1398" s="9">
        <f t="shared" si="215"/>
        <v>45.875</v>
      </c>
      <c r="S1398" s="9">
        <f t="shared" si="216"/>
        <v>56.325000000000003</v>
      </c>
      <c r="T1398" s="9">
        <f t="shared" si="217"/>
        <v>52.125</v>
      </c>
      <c r="U1398" s="8">
        <f t="shared" si="218"/>
        <v>52.82500000000001</v>
      </c>
      <c r="V1398" s="8">
        <f t="shared" si="219"/>
        <v>52.650000000000006</v>
      </c>
    </row>
    <row r="1399" spans="1:22" ht="13.5" x14ac:dyDescent="0.25">
      <c r="A1399" s="3">
        <f>RSI!A1399</f>
        <v>44048</v>
      </c>
      <c r="B1399" s="2">
        <f>RSI!B1399</f>
        <v>5.8338999999999999</v>
      </c>
      <c r="C1399" s="2">
        <f>RSI!I1399</f>
        <v>67.762742174143114</v>
      </c>
      <c r="D1399" s="2">
        <f>MACD!E1399</f>
        <v>-0.12813466467398715</v>
      </c>
      <c r="E1399" s="2">
        <f>MACD!F1399</f>
        <v>-1.5016568188140206E-2</v>
      </c>
      <c r="F1399" s="2">
        <f>'Moving Avg'!D1399</f>
        <v>5.7788200000000005</v>
      </c>
      <c r="G1399" s="2">
        <f>'Moving Avg'!F1399</f>
        <v>5.461875</v>
      </c>
      <c r="H1399" s="2">
        <f>'Moving Avg'!G1399</f>
        <v>5.4555760000000006</v>
      </c>
      <c r="I1399" s="2">
        <f>'Moving Avg'!H1399</f>
        <v>5.8866555000000016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0"/>
        <v>25</v>
      </c>
      <c r="N1399" s="8">
        <f t="shared" si="211"/>
        <v>100</v>
      </c>
      <c r="O1399" s="8">
        <f t="shared" si="212"/>
        <v>0</v>
      </c>
      <c r="P1399" s="8">
        <f t="shared" si="213"/>
        <v>83.5</v>
      </c>
      <c r="Q1399" s="9">
        <f t="shared" si="214"/>
        <v>56.274999999999999</v>
      </c>
      <c r="R1399" s="9">
        <f t="shared" si="215"/>
        <v>45.875</v>
      </c>
      <c r="S1399" s="9">
        <f t="shared" si="216"/>
        <v>56.325000000000003</v>
      </c>
      <c r="T1399" s="9">
        <f t="shared" si="217"/>
        <v>52.125</v>
      </c>
      <c r="U1399" s="8">
        <f t="shared" si="218"/>
        <v>52.82500000000001</v>
      </c>
      <c r="V1399" s="8">
        <f t="shared" si="219"/>
        <v>52.650000000000006</v>
      </c>
    </row>
    <row r="1400" spans="1:22" ht="13.5" x14ac:dyDescent="0.25">
      <c r="A1400" s="3">
        <f>RSI!A1400</f>
        <v>44049</v>
      </c>
      <c r="B1400" s="2">
        <f>RSI!B1400</f>
        <v>6.0252999999999997</v>
      </c>
      <c r="C1400" s="2">
        <f>RSI!I1400</f>
        <v>73.149585869982971</v>
      </c>
      <c r="D1400" s="2">
        <f>MACD!E1400</f>
        <v>-0.18077038592049277</v>
      </c>
      <c r="E1400" s="2">
        <f>MACD!F1400</f>
        <v>-4.816733173461072E-2</v>
      </c>
      <c r="F1400" s="2">
        <f>'Moving Avg'!D1400</f>
        <v>5.8354600000000003</v>
      </c>
      <c r="G1400" s="2">
        <f>'Moving Avg'!F1400</f>
        <v>5.4914899999999989</v>
      </c>
      <c r="H1400" s="2">
        <f>'Moving Avg'!G1400</f>
        <v>5.4718880000000016</v>
      </c>
      <c r="I1400" s="2">
        <f>'Moving Avg'!H1400</f>
        <v>5.8801650000000008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0</v>
      </c>
      <c r="N1400" s="8">
        <f t="shared" si="211"/>
        <v>100</v>
      </c>
      <c r="O1400" s="8">
        <f t="shared" si="212"/>
        <v>0</v>
      </c>
      <c r="P1400" s="8">
        <f t="shared" si="213"/>
        <v>83.5</v>
      </c>
      <c r="Q1400" s="9">
        <f t="shared" si="214"/>
        <v>47.524999999999999</v>
      </c>
      <c r="R1400" s="9">
        <f t="shared" si="215"/>
        <v>40.875</v>
      </c>
      <c r="S1400" s="9">
        <f t="shared" si="216"/>
        <v>52.575000000000003</v>
      </c>
      <c r="T1400" s="9">
        <f t="shared" si="217"/>
        <v>45.875</v>
      </c>
      <c r="U1400" s="8">
        <f t="shared" si="218"/>
        <v>46.991666666666674</v>
      </c>
      <c r="V1400" s="8">
        <f t="shared" si="219"/>
        <v>46.712500000000006</v>
      </c>
    </row>
    <row r="1401" spans="1:22" ht="13.5" x14ac:dyDescent="0.25">
      <c r="A1401" s="3">
        <f>RSI!A1401</f>
        <v>44050</v>
      </c>
      <c r="B1401" s="2">
        <f>RSI!B1401</f>
        <v>6.1938000000000004</v>
      </c>
      <c r="C1401" s="2">
        <f>RSI!I1401</f>
        <v>76.821585741656776</v>
      </c>
      <c r="D1401" s="2">
        <f>MACD!E1401</f>
        <v>-0.24207791241367538</v>
      </c>
      <c r="E1401" s="2">
        <f>MACD!F1401</f>
        <v>-8.6949447870423663E-2</v>
      </c>
      <c r="F1401" s="2">
        <f>'Moving Avg'!D1401</f>
        <v>5.9135600000000004</v>
      </c>
      <c r="G1401" s="2">
        <f>'Moving Avg'!F1401</f>
        <v>5.5332499999999989</v>
      </c>
      <c r="H1401" s="2">
        <f>'Moving Avg'!G1401</f>
        <v>5.4884440000000021</v>
      </c>
      <c r="I1401" s="2">
        <f>'Moving Avg'!H1401</f>
        <v>5.8748520000000006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0</v>
      </c>
      <c r="N1401" s="8">
        <f t="shared" si="211"/>
        <v>100</v>
      </c>
      <c r="O1401" s="8">
        <f t="shared" si="212"/>
        <v>50</v>
      </c>
      <c r="P1401" s="8">
        <f t="shared" si="213"/>
        <v>83.5</v>
      </c>
      <c r="Q1401" s="9">
        <f t="shared" si="214"/>
        <v>55.024999999999999</v>
      </c>
      <c r="R1401" s="9">
        <f t="shared" si="215"/>
        <v>58.375</v>
      </c>
      <c r="S1401" s="9">
        <f t="shared" si="216"/>
        <v>65.075000000000003</v>
      </c>
      <c r="T1401" s="9">
        <f t="shared" si="217"/>
        <v>58.375</v>
      </c>
      <c r="U1401" s="8">
        <f t="shared" si="218"/>
        <v>59.491666666666674</v>
      </c>
      <c r="V1401" s="8">
        <f t="shared" si="219"/>
        <v>59.212500000000006</v>
      </c>
    </row>
    <row r="1402" spans="1:22" ht="13.5" x14ac:dyDescent="0.25">
      <c r="A1402" s="3">
        <f>RSI!A1402</f>
        <v>44053</v>
      </c>
      <c r="B1402" s="2">
        <f>RSI!B1402</f>
        <v>6.4234999999999998</v>
      </c>
      <c r="C1402" s="2">
        <f>RSI!I1402</f>
        <v>80.69703061879747</v>
      </c>
      <c r="D1402" s="2">
        <f>MACD!E1402</f>
        <v>-0.31483762220276468</v>
      </c>
      <c r="E1402" s="2">
        <f>MACD!F1402</f>
        <v>-0.13252708273689187</v>
      </c>
      <c r="F1402" s="2">
        <f>'Moving Avg'!D1402</f>
        <v>6.0437200000000004</v>
      </c>
      <c r="G1402" s="2">
        <f>'Moving Avg'!F1402</f>
        <v>5.5809149999999992</v>
      </c>
      <c r="H1402" s="2">
        <f>'Moving Avg'!G1402</f>
        <v>5.5064680000000017</v>
      </c>
      <c r="I1402" s="2">
        <f>'Moving Avg'!H1402</f>
        <v>5.8720640000000017</v>
      </c>
      <c r="J1402" s="6" t="str">
        <f>OBV!F1402</f>
        <v>BULLISH</v>
      </c>
      <c r="K1402" s="6" t="str">
        <f>OBV!G1402</f>
        <v>STRONG</v>
      </c>
      <c r="L1402" s="6" t="str">
        <f>OBV!H1402</f>
        <v>CONFIRMED BULLISH</v>
      </c>
      <c r="M1402" s="8">
        <f t="shared" si="210"/>
        <v>0</v>
      </c>
      <c r="N1402" s="8">
        <f t="shared" si="211"/>
        <v>100</v>
      </c>
      <c r="O1402" s="8">
        <f t="shared" si="212"/>
        <v>50</v>
      </c>
      <c r="P1402" s="8">
        <f t="shared" si="213"/>
        <v>100</v>
      </c>
      <c r="Q1402" s="9">
        <f t="shared" si="214"/>
        <v>57.5</v>
      </c>
      <c r="R1402" s="9">
        <f t="shared" si="215"/>
        <v>62.5</v>
      </c>
      <c r="S1402" s="9">
        <f t="shared" si="216"/>
        <v>72.5</v>
      </c>
      <c r="T1402" s="9">
        <f t="shared" si="217"/>
        <v>62.5</v>
      </c>
      <c r="U1402" s="8">
        <f t="shared" si="218"/>
        <v>64.166666666666671</v>
      </c>
      <c r="V1402" s="8">
        <f t="shared" si="219"/>
        <v>63.75</v>
      </c>
    </row>
    <row r="1403" spans="1:22" ht="13.5" x14ac:dyDescent="0.25">
      <c r="A1403" s="3">
        <f>RSI!A1403</f>
        <v>44054</v>
      </c>
      <c r="B1403" s="2">
        <f>RSI!B1403</f>
        <v>6.3545999999999996</v>
      </c>
      <c r="C1403" s="2">
        <f>RSI!I1403</f>
        <v>76.561861844617923</v>
      </c>
      <c r="D1403" s="2">
        <f>MACD!E1403</f>
        <v>-0.3632705843201105</v>
      </c>
      <c r="E1403" s="2">
        <f>MACD!F1403</f>
        <v>-0.1786757830535356</v>
      </c>
      <c r="F1403" s="2">
        <f>'Moving Avg'!D1403</f>
        <v>6.16622</v>
      </c>
      <c r="G1403" s="2">
        <f>'Moving Avg'!F1403</f>
        <v>5.6314599999999997</v>
      </c>
      <c r="H1403" s="2">
        <f>'Moving Avg'!G1403</f>
        <v>5.5198380000000009</v>
      </c>
      <c r="I1403" s="2">
        <f>'Moving Avg'!H1403</f>
        <v>5.8701595000000024</v>
      </c>
      <c r="J1403" s="6" t="str">
        <f>OBV!F1403</f>
        <v>BULLISH</v>
      </c>
      <c r="K1403" s="6" t="str">
        <f>OBV!G1403</f>
        <v>NEUTRAL</v>
      </c>
      <c r="L1403" s="6" t="str">
        <f>OBV!H1403</f>
        <v>CONFIRMED BULLISH</v>
      </c>
      <c r="M1403" s="8">
        <f t="shared" si="210"/>
        <v>0</v>
      </c>
      <c r="N1403" s="8">
        <f t="shared" si="211"/>
        <v>100</v>
      </c>
      <c r="O1403" s="8">
        <f t="shared" si="212"/>
        <v>50</v>
      </c>
      <c r="P1403" s="8">
        <f t="shared" si="213"/>
        <v>83.5</v>
      </c>
      <c r="Q1403" s="9">
        <f t="shared" si="214"/>
        <v>55.024999999999999</v>
      </c>
      <c r="R1403" s="9">
        <f t="shared" si="215"/>
        <v>58.375</v>
      </c>
      <c r="S1403" s="9">
        <f t="shared" si="216"/>
        <v>65.075000000000003</v>
      </c>
      <c r="T1403" s="9">
        <f t="shared" si="217"/>
        <v>58.375</v>
      </c>
      <c r="U1403" s="8">
        <f t="shared" si="218"/>
        <v>59.491666666666674</v>
      </c>
      <c r="V1403" s="8">
        <f t="shared" si="219"/>
        <v>59.212500000000006</v>
      </c>
    </row>
    <row r="1404" spans="1:22" ht="13.5" x14ac:dyDescent="0.25">
      <c r="A1404" s="3">
        <f>RSI!A1404</f>
        <v>44055</v>
      </c>
      <c r="B1404" s="2">
        <f>RSI!B1404</f>
        <v>6.4157999999999999</v>
      </c>
      <c r="C1404" s="2">
        <f>RSI!I1404</f>
        <v>77.657060443480205</v>
      </c>
      <c r="D1404" s="2">
        <f>MACD!E1404</f>
        <v>-0.38822950809501133</v>
      </c>
      <c r="E1404" s="2">
        <f>MACD!F1404</f>
        <v>-0.22058652806183077</v>
      </c>
      <c r="F1404" s="2">
        <f>'Moving Avg'!D1404</f>
        <v>6.2826000000000004</v>
      </c>
      <c r="G1404" s="2">
        <f>'Moving Avg'!F1404</f>
        <v>5.6861800000000002</v>
      </c>
      <c r="H1404" s="2">
        <f>'Moving Avg'!G1404</f>
        <v>5.5324980000000004</v>
      </c>
      <c r="I1404" s="2">
        <f>'Moving Avg'!H1404</f>
        <v>5.8672960000000014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  <c r="M1404" s="8">
        <f t="shared" si="210"/>
        <v>0</v>
      </c>
      <c r="N1404" s="8">
        <f t="shared" si="211"/>
        <v>100</v>
      </c>
      <c r="O1404" s="8">
        <f t="shared" si="212"/>
        <v>50</v>
      </c>
      <c r="P1404" s="8">
        <f t="shared" si="213"/>
        <v>100</v>
      </c>
      <c r="Q1404" s="9">
        <f t="shared" si="214"/>
        <v>57.5</v>
      </c>
      <c r="R1404" s="9">
        <f t="shared" si="215"/>
        <v>62.5</v>
      </c>
      <c r="S1404" s="9">
        <f t="shared" si="216"/>
        <v>72.5</v>
      </c>
      <c r="T1404" s="9">
        <f t="shared" si="217"/>
        <v>62.5</v>
      </c>
      <c r="U1404" s="8">
        <f t="shared" si="218"/>
        <v>64.166666666666671</v>
      </c>
      <c r="V1404" s="8">
        <f t="shared" si="219"/>
        <v>63.75</v>
      </c>
    </row>
    <row r="1405" spans="1:22" ht="13.5" x14ac:dyDescent="0.25">
      <c r="A1405" s="3">
        <f>RSI!A1405</f>
        <v>44057</v>
      </c>
      <c r="B1405" s="2">
        <f>RSI!B1405</f>
        <v>6.4923999999999999</v>
      </c>
      <c r="C1405" s="2">
        <f>RSI!I1405</f>
        <v>78.980930291683464</v>
      </c>
      <c r="D1405" s="2">
        <f>MACD!E1405</f>
        <v>-0.38507334286913508</v>
      </c>
      <c r="E1405" s="2">
        <f>MACD!F1405</f>
        <v>-0.25348389102329161</v>
      </c>
      <c r="F1405" s="2">
        <f>'Moving Avg'!D1405</f>
        <v>6.3760199999999996</v>
      </c>
      <c r="G1405" s="2">
        <f>'Moving Avg'!F1405</f>
        <v>5.7393900000000002</v>
      </c>
      <c r="H1405" s="2">
        <f>'Moving Avg'!G1405</f>
        <v>5.5469879999999998</v>
      </c>
      <c r="I1405" s="2">
        <f>'Moving Avg'!H1405</f>
        <v>5.8650390000000012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  <c r="M1405" s="8">
        <f t="shared" si="210"/>
        <v>0</v>
      </c>
      <c r="N1405" s="8">
        <f t="shared" si="211"/>
        <v>100</v>
      </c>
      <c r="O1405" s="8">
        <f t="shared" si="212"/>
        <v>50</v>
      </c>
      <c r="P1405" s="8">
        <f t="shared" si="213"/>
        <v>100</v>
      </c>
      <c r="Q1405" s="9">
        <f t="shared" si="214"/>
        <v>57.5</v>
      </c>
      <c r="R1405" s="9">
        <f t="shared" si="215"/>
        <v>62.5</v>
      </c>
      <c r="S1405" s="9">
        <f t="shared" si="216"/>
        <v>72.5</v>
      </c>
      <c r="T1405" s="9">
        <f t="shared" si="217"/>
        <v>62.5</v>
      </c>
      <c r="U1405" s="8">
        <f t="shared" si="218"/>
        <v>64.166666666666671</v>
      </c>
      <c r="V1405" s="8">
        <f t="shared" si="219"/>
        <v>63.75</v>
      </c>
    </row>
    <row r="1406" spans="1:22" ht="13.5" x14ac:dyDescent="0.25">
      <c r="A1406" s="3">
        <f>RSI!A1406</f>
        <v>44060</v>
      </c>
      <c r="B1406" s="2">
        <f>RSI!B1406</f>
        <v>6.3928000000000003</v>
      </c>
      <c r="C1406" s="2">
        <f>RSI!I1406</f>
        <v>72.929944726134096</v>
      </c>
      <c r="D1406" s="2">
        <f>MACD!E1406</f>
        <v>-0.36996952859963983</v>
      </c>
      <c r="E1406" s="2">
        <f>MACD!F1406</f>
        <v>-0.27678101853856124</v>
      </c>
      <c r="F1406" s="2">
        <f>'Moving Avg'!D1406</f>
        <v>6.4158199999999992</v>
      </c>
      <c r="G1406" s="2">
        <f>'Moving Avg'!F1406</f>
        <v>5.7910649999999997</v>
      </c>
      <c r="H1406" s="2">
        <f>'Moving Avg'!G1406</f>
        <v>5.5621640000000001</v>
      </c>
      <c r="I1406" s="2">
        <f>'Moving Avg'!H1406</f>
        <v>5.8623955000000016</v>
      </c>
      <c r="J1406" s="6" t="str">
        <f>OBV!F1406</f>
        <v>BULLISH</v>
      </c>
      <c r="K1406" s="6" t="str">
        <f>OBV!G1406</f>
        <v>NEUTRAL</v>
      </c>
      <c r="L1406" s="6" t="str">
        <f>OBV!H1406</f>
        <v>CONFIRMED BULLISH</v>
      </c>
      <c r="M1406" s="8">
        <f t="shared" si="210"/>
        <v>0</v>
      </c>
      <c r="N1406" s="8">
        <f t="shared" si="211"/>
        <v>100</v>
      </c>
      <c r="O1406" s="8">
        <f t="shared" si="212"/>
        <v>50</v>
      </c>
      <c r="P1406" s="8">
        <f t="shared" si="213"/>
        <v>83.5</v>
      </c>
      <c r="Q1406" s="9">
        <f t="shared" si="214"/>
        <v>55.024999999999999</v>
      </c>
      <c r="R1406" s="9">
        <f t="shared" si="215"/>
        <v>58.375</v>
      </c>
      <c r="S1406" s="9">
        <f t="shared" si="216"/>
        <v>65.075000000000003</v>
      </c>
      <c r="T1406" s="9">
        <f t="shared" si="217"/>
        <v>58.375</v>
      </c>
      <c r="U1406" s="8">
        <f t="shared" si="218"/>
        <v>59.491666666666674</v>
      </c>
      <c r="V1406" s="8">
        <f t="shared" si="219"/>
        <v>59.212500000000006</v>
      </c>
    </row>
    <row r="1407" spans="1:22" ht="13.5" x14ac:dyDescent="0.25">
      <c r="A1407" s="3">
        <f>RSI!A1407</f>
        <v>44061</v>
      </c>
      <c r="B1407" s="2">
        <f>RSI!B1407</f>
        <v>6.3545999999999996</v>
      </c>
      <c r="C1407" s="2">
        <f>RSI!I1407</f>
        <v>70.692931402595335</v>
      </c>
      <c r="D1407" s="2">
        <f>MACD!E1407</f>
        <v>-0.36251589031328724</v>
      </c>
      <c r="E1407" s="2">
        <f>MACD!F1407</f>
        <v>-0.29392799289350646</v>
      </c>
      <c r="F1407" s="2">
        <f>'Moving Avg'!D1407</f>
        <v>6.4020399999999995</v>
      </c>
      <c r="G1407" s="2">
        <f>'Moving Avg'!F1407</f>
        <v>5.8412150000000009</v>
      </c>
      <c r="H1407" s="2">
        <f>'Moving Avg'!G1407</f>
        <v>5.5798520000000007</v>
      </c>
      <c r="I1407" s="2">
        <f>'Moving Avg'!H1407</f>
        <v>5.8601190000000019</v>
      </c>
      <c r="J1407" s="6" t="str">
        <f>OBV!F1407</f>
        <v>BULLISH</v>
      </c>
      <c r="K1407" s="6" t="str">
        <f>OBV!G1407</f>
        <v>NEUTRAL</v>
      </c>
      <c r="L1407" s="6" t="str">
        <f>OBV!H1407</f>
        <v>BULLISH DIVERGENCE</v>
      </c>
      <c r="M1407" s="8">
        <f t="shared" si="210"/>
        <v>0</v>
      </c>
      <c r="N1407" s="8">
        <f t="shared" si="211"/>
        <v>100</v>
      </c>
      <c r="O1407" s="8">
        <f t="shared" si="212"/>
        <v>50</v>
      </c>
      <c r="P1407" s="8">
        <f t="shared" si="213"/>
        <v>66.5</v>
      </c>
      <c r="Q1407" s="9">
        <f t="shared" si="214"/>
        <v>52.475000000000001</v>
      </c>
      <c r="R1407" s="9">
        <f t="shared" si="215"/>
        <v>54.125</v>
      </c>
      <c r="S1407" s="9">
        <f t="shared" si="216"/>
        <v>57.424999999999997</v>
      </c>
      <c r="T1407" s="9">
        <f t="shared" si="217"/>
        <v>54.125</v>
      </c>
      <c r="U1407" s="8">
        <f t="shared" si="218"/>
        <v>54.67499999999999</v>
      </c>
      <c r="V1407" s="8">
        <f t="shared" si="219"/>
        <v>54.537499999999994</v>
      </c>
    </row>
    <row r="1408" spans="1:22" ht="13.5" x14ac:dyDescent="0.25">
      <c r="A1408" s="3">
        <f>RSI!A1408</f>
        <v>44062</v>
      </c>
      <c r="B1408" s="2">
        <f>RSI!B1408</f>
        <v>6.2857000000000003</v>
      </c>
      <c r="C1408" s="2">
        <f>RSI!I1408</f>
        <v>66.717856525022114</v>
      </c>
      <c r="D1408" s="2">
        <f>MACD!E1408</f>
        <v>-0.3587802376352256</v>
      </c>
      <c r="E1408" s="2">
        <f>MACD!F1408</f>
        <v>-0.30689844184185033</v>
      </c>
      <c r="F1408" s="2">
        <f>'Moving Avg'!D1408</f>
        <v>6.3882599999999998</v>
      </c>
      <c r="G1408" s="2">
        <f>'Moving Avg'!F1408</f>
        <v>5.8913650000000013</v>
      </c>
      <c r="H1408" s="2">
        <f>'Moving Avg'!G1408</f>
        <v>5.6019660000000009</v>
      </c>
      <c r="I1408" s="2">
        <f>'Moving Avg'!H1408</f>
        <v>5.8571260000000009</v>
      </c>
      <c r="J1408" s="6" t="str">
        <f>OBV!F1408</f>
        <v>BULLISH</v>
      </c>
      <c r="K1408" s="6" t="str">
        <f>OBV!G1408</f>
        <v>NEUTRAL</v>
      </c>
      <c r="L1408" s="6" t="str">
        <f>OBV!H1408</f>
        <v>BULLISH DIVERGENCE</v>
      </c>
      <c r="M1408" s="8">
        <f t="shared" si="210"/>
        <v>25</v>
      </c>
      <c r="N1408" s="8">
        <f t="shared" si="211"/>
        <v>100</v>
      </c>
      <c r="O1408" s="8">
        <f t="shared" si="212"/>
        <v>50</v>
      </c>
      <c r="P1408" s="8">
        <f t="shared" si="213"/>
        <v>66.5</v>
      </c>
      <c r="Q1408" s="9">
        <f t="shared" si="214"/>
        <v>61.225000000000001</v>
      </c>
      <c r="R1408" s="9">
        <f t="shared" si="215"/>
        <v>59.125</v>
      </c>
      <c r="S1408" s="9">
        <f t="shared" si="216"/>
        <v>61.174999999999997</v>
      </c>
      <c r="T1408" s="9">
        <f t="shared" si="217"/>
        <v>60.375</v>
      </c>
      <c r="U1408" s="8">
        <f t="shared" si="218"/>
        <v>60.508333333333326</v>
      </c>
      <c r="V1408" s="8">
        <f t="shared" si="219"/>
        <v>60.474999999999994</v>
      </c>
    </row>
    <row r="1409" spans="1:22" ht="13.5" x14ac:dyDescent="0.25">
      <c r="A1409" s="3">
        <f>RSI!A1409</f>
        <v>44064</v>
      </c>
      <c r="B1409" s="2">
        <f>RSI!B1409</f>
        <v>6.6531000000000002</v>
      </c>
      <c r="C1409" s="2">
        <f>RSI!I1409</f>
        <v>74.841610648279953</v>
      </c>
      <c r="D1409" s="2">
        <f>MACD!E1409</f>
        <v>-0.37105139023634237</v>
      </c>
      <c r="E1409" s="2">
        <f>MACD!F1409</f>
        <v>-0.31972903152074877</v>
      </c>
      <c r="F1409" s="2">
        <f>'Moving Avg'!D1409</f>
        <v>6.4357200000000008</v>
      </c>
      <c r="G1409" s="2">
        <f>'Moving Avg'!F1409</f>
        <v>5.9598850000000008</v>
      </c>
      <c r="H1409" s="2">
        <f>'Moving Avg'!G1409</f>
        <v>5.6338100000000004</v>
      </c>
      <c r="I1409" s="2">
        <f>'Moving Avg'!H1409</f>
        <v>5.855970000000001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  <c r="M1409" s="8">
        <f t="shared" si="210"/>
        <v>0</v>
      </c>
      <c r="N1409" s="8">
        <f t="shared" si="211"/>
        <v>100</v>
      </c>
      <c r="O1409" s="8">
        <f t="shared" si="212"/>
        <v>50</v>
      </c>
      <c r="P1409" s="8">
        <f t="shared" si="213"/>
        <v>83.5</v>
      </c>
      <c r="Q1409" s="9">
        <f t="shared" si="214"/>
        <v>55.024999999999999</v>
      </c>
      <c r="R1409" s="9">
        <f t="shared" si="215"/>
        <v>58.375</v>
      </c>
      <c r="S1409" s="9">
        <f t="shared" si="216"/>
        <v>65.075000000000003</v>
      </c>
      <c r="T1409" s="9">
        <f t="shared" si="217"/>
        <v>58.375</v>
      </c>
      <c r="U1409" s="8">
        <f t="shared" si="218"/>
        <v>59.491666666666674</v>
      </c>
      <c r="V1409" s="8">
        <f t="shared" si="219"/>
        <v>59.212500000000006</v>
      </c>
    </row>
    <row r="1410" spans="1:22" ht="13.5" x14ac:dyDescent="0.25">
      <c r="A1410" s="3">
        <f>RSI!A1410</f>
        <v>44067</v>
      </c>
      <c r="B1410" s="2">
        <f>RSI!B1410</f>
        <v>6.5842000000000001</v>
      </c>
      <c r="C1410" s="2">
        <f>RSI!I1410</f>
        <v>71.325557662289114</v>
      </c>
      <c r="D1410" s="2">
        <f>MACD!E1410</f>
        <v>-0.35122279024876946</v>
      </c>
      <c r="E1410" s="2">
        <f>MACD!F1410</f>
        <v>-0.3260277832663529</v>
      </c>
      <c r="F1410" s="2">
        <f>'Moving Avg'!D1410</f>
        <v>6.4540800000000003</v>
      </c>
      <c r="G1410" s="2">
        <f>'Moving Avg'!F1410</f>
        <v>6.024960000000001</v>
      </c>
      <c r="H1410" s="2">
        <f>'Moving Avg'!G1410</f>
        <v>5.6674020000000009</v>
      </c>
      <c r="I1410" s="2">
        <f>'Moving Avg'!H1410</f>
        <v>5.8548415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  <c r="M1410" s="8">
        <f t="shared" ref="M1410:M1473" si="220">IF(C1410&lt;30,50, IF(C1410&gt;70, 0, 25))</f>
        <v>0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83.5</v>
      </c>
      <c r="Q1410" s="9">
        <f t="shared" si="214"/>
        <v>55.024999999999999</v>
      </c>
      <c r="R1410" s="9">
        <f t="shared" si="215"/>
        <v>58.375</v>
      </c>
      <c r="S1410" s="9">
        <f t="shared" si="216"/>
        <v>65.075000000000003</v>
      </c>
      <c r="T1410" s="9">
        <f t="shared" si="217"/>
        <v>58.375</v>
      </c>
      <c r="U1410" s="8">
        <f t="shared" si="218"/>
        <v>59.491666666666674</v>
      </c>
      <c r="V1410" s="8">
        <f t="shared" si="219"/>
        <v>59.212500000000006</v>
      </c>
    </row>
    <row r="1411" spans="1:22" ht="13.5" x14ac:dyDescent="0.25">
      <c r="A1411" s="3">
        <f>RSI!A1411</f>
        <v>44068</v>
      </c>
      <c r="B1411" s="2">
        <f>RSI!B1411</f>
        <v>6.5842000000000001</v>
      </c>
      <c r="C1411" s="2">
        <f>RSI!I1411</f>
        <v>71.325557662289114</v>
      </c>
      <c r="D1411" s="2">
        <f>MACD!E1411</f>
        <v>-0.31213117726421835</v>
      </c>
      <c r="E1411" s="2">
        <f>MACD!F1411</f>
        <v>-0.32324846206592606</v>
      </c>
      <c r="F1411" s="2">
        <f>'Moving Avg'!D1411</f>
        <v>6.4923599999999997</v>
      </c>
      <c r="G1411" s="2">
        <f>'Moving Avg'!F1411</f>
        <v>6.0904199999999999</v>
      </c>
      <c r="H1411" s="2">
        <f>'Moving Avg'!G1411</f>
        <v>5.6972720000000008</v>
      </c>
      <c r="I1411" s="2">
        <f>'Moving Avg'!H1411</f>
        <v>5.8534525000000004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  <c r="M1411" s="8">
        <f t="shared" si="220"/>
        <v>0</v>
      </c>
      <c r="N1411" s="8">
        <f t="shared" si="221"/>
        <v>0</v>
      </c>
      <c r="O1411" s="8">
        <f t="shared" si="222"/>
        <v>50</v>
      </c>
      <c r="P1411" s="8">
        <f t="shared" si="223"/>
        <v>83.5</v>
      </c>
      <c r="Q1411" s="9">
        <f t="shared" ref="Q1411:Q1474" si="224">0.35*M1411+N1411*0.35+O1411*0.15+P1411*0.15</f>
        <v>20.024999999999999</v>
      </c>
      <c r="R1411" s="9">
        <f t="shared" ref="R1411:R1474" si="225">M1411*0.2+N1411*0.2+O1411*0.35+P1411*0.25</f>
        <v>38.375</v>
      </c>
      <c r="S1411" s="9">
        <f t="shared" ref="S1411:S1474" si="226">M1411*0.15+N1411*0.15+O1411*0.25+P1411*0.45</f>
        <v>50.075000000000003</v>
      </c>
      <c r="T1411" s="9">
        <f t="shared" ref="T1411:T1474" si="227">0.25*SUM(M1411:P1411)</f>
        <v>33.375</v>
      </c>
      <c r="U1411" s="8">
        <f t="shared" ref="U1411:U1474" si="228">SUM(Q1411:S1411)/3</f>
        <v>36.158333333333331</v>
      </c>
      <c r="V1411" s="8">
        <f t="shared" ref="V1411:V1474" si="229">SUM(Q1411:T1411)/4</f>
        <v>35.462499999999999</v>
      </c>
    </row>
    <row r="1412" spans="1:22" ht="13.5" x14ac:dyDescent="0.25">
      <c r="A1412" s="3">
        <f>RSI!A1412</f>
        <v>44069</v>
      </c>
      <c r="B1412" s="2">
        <f>RSI!B1412</f>
        <v>6.6071999999999997</v>
      </c>
      <c r="C1412" s="2">
        <f>RSI!I1412</f>
        <v>71.837778424261401</v>
      </c>
      <c r="D1412" s="2">
        <f>MACD!E1412</f>
        <v>-0.24876103971490604</v>
      </c>
      <c r="E1412" s="2">
        <f>MACD!F1412</f>
        <v>-0.30835097759572205</v>
      </c>
      <c r="F1412" s="2">
        <f>'Moving Avg'!D1412</f>
        <v>6.5428799999999994</v>
      </c>
      <c r="G1412" s="2">
        <f>'Moving Avg'!F1412</f>
        <v>6.1570300000000007</v>
      </c>
      <c r="H1412" s="2">
        <f>'Moving Avg'!G1412</f>
        <v>5.7214999999999998</v>
      </c>
      <c r="I1412" s="2">
        <f>'Moving Avg'!H1412</f>
        <v>5.8523645000000002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  <c r="M1412" s="8">
        <f t="shared" si="220"/>
        <v>0</v>
      </c>
      <c r="N1412" s="8">
        <f t="shared" si="221"/>
        <v>0</v>
      </c>
      <c r="O1412" s="8">
        <f t="shared" si="222"/>
        <v>50</v>
      </c>
      <c r="P1412" s="8">
        <f t="shared" si="223"/>
        <v>83.5</v>
      </c>
      <c r="Q1412" s="9">
        <f t="shared" si="224"/>
        <v>20.024999999999999</v>
      </c>
      <c r="R1412" s="9">
        <f t="shared" si="225"/>
        <v>38.375</v>
      </c>
      <c r="S1412" s="9">
        <f t="shared" si="226"/>
        <v>50.075000000000003</v>
      </c>
      <c r="T1412" s="9">
        <f t="shared" si="227"/>
        <v>33.375</v>
      </c>
      <c r="U1412" s="8">
        <f t="shared" si="228"/>
        <v>36.158333333333331</v>
      </c>
      <c r="V1412" s="8">
        <f t="shared" si="229"/>
        <v>35.462499999999999</v>
      </c>
    </row>
    <row r="1413" spans="1:22" ht="13.5" x14ac:dyDescent="0.25">
      <c r="A1413" s="3">
        <f>RSI!A1413</f>
        <v>44070</v>
      </c>
      <c r="B1413" s="2">
        <f>RSI!B1413</f>
        <v>6.5</v>
      </c>
      <c r="C1413" s="2">
        <f>RSI!I1413</f>
        <v>65.926594499213209</v>
      </c>
      <c r="D1413" s="2">
        <f>MACD!E1413</f>
        <v>-0.20102989445872232</v>
      </c>
      <c r="E1413" s="2">
        <f>MACD!F1413</f>
        <v>-0.28688676096832211</v>
      </c>
      <c r="F1413" s="2">
        <f>'Moving Avg'!D1413</f>
        <v>6.5857399999999995</v>
      </c>
      <c r="G1413" s="2">
        <f>'Moving Avg'!F1413</f>
        <v>6.2140649999999997</v>
      </c>
      <c r="H1413" s="2">
        <f>'Moving Avg'!G1413</f>
        <v>5.7416480000000005</v>
      </c>
      <c r="I1413" s="2">
        <f>'Moving Avg'!H1413</f>
        <v>5.8510010000000001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  <c r="M1413" s="8">
        <f t="shared" si="220"/>
        <v>25</v>
      </c>
      <c r="N1413" s="8">
        <f t="shared" si="221"/>
        <v>0</v>
      </c>
      <c r="O1413" s="8">
        <f t="shared" si="222"/>
        <v>50</v>
      </c>
      <c r="P1413" s="8">
        <f t="shared" si="223"/>
        <v>83.5</v>
      </c>
      <c r="Q1413" s="9">
        <f t="shared" si="224"/>
        <v>28.774999999999999</v>
      </c>
      <c r="R1413" s="9">
        <f t="shared" si="225"/>
        <v>43.375</v>
      </c>
      <c r="S1413" s="9">
        <f t="shared" si="226"/>
        <v>53.825000000000003</v>
      </c>
      <c r="T1413" s="9">
        <f t="shared" si="227"/>
        <v>39.625</v>
      </c>
      <c r="U1413" s="8">
        <f t="shared" si="228"/>
        <v>41.991666666666667</v>
      </c>
      <c r="V1413" s="8">
        <f t="shared" si="229"/>
        <v>41.400000000000006</v>
      </c>
    </row>
    <row r="1414" spans="1:22" ht="13.5" x14ac:dyDescent="0.25">
      <c r="A1414" s="3">
        <f>RSI!A1414</f>
        <v>44071</v>
      </c>
      <c r="B1414" s="2">
        <f>RSI!B1414</f>
        <v>6.6224999999999996</v>
      </c>
      <c r="C1414" s="2">
        <f>RSI!I1414</f>
        <v>69.05968078724203</v>
      </c>
      <c r="D1414" s="2">
        <f>MACD!E1414</f>
        <v>-0.16265842858041601</v>
      </c>
      <c r="E1414" s="2">
        <f>MACD!F1414</f>
        <v>-0.26204109449074092</v>
      </c>
      <c r="F1414" s="2">
        <f>'Moving Avg'!D1414</f>
        <v>6.5796200000000002</v>
      </c>
      <c r="G1414" s="2">
        <f>'Moving Avg'!F1414</f>
        <v>6.26919</v>
      </c>
      <c r="H1414" s="2">
        <f>'Moving Avg'!G1414</f>
        <v>5.7639499999999995</v>
      </c>
      <c r="I1414" s="2">
        <f>'Moving Avg'!H1414</f>
        <v>5.8506224999999992</v>
      </c>
      <c r="J1414" s="6" t="str">
        <f>OBV!F1414</f>
        <v>BULLISH</v>
      </c>
      <c r="K1414" s="6" t="str">
        <f>OBV!G1414</f>
        <v>NEUTRAL</v>
      </c>
      <c r="L1414" s="6" t="str">
        <f>OBV!H1414</f>
        <v>BULLISH DIVERGENCE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66.5</v>
      </c>
      <c r="Q1414" s="9">
        <f t="shared" si="224"/>
        <v>26.225000000000001</v>
      </c>
      <c r="R1414" s="9">
        <f t="shared" si="225"/>
        <v>39.125</v>
      </c>
      <c r="S1414" s="9">
        <f t="shared" si="226"/>
        <v>46.174999999999997</v>
      </c>
      <c r="T1414" s="9">
        <f t="shared" si="227"/>
        <v>35.375</v>
      </c>
      <c r="U1414" s="8">
        <f t="shared" si="228"/>
        <v>37.174999999999997</v>
      </c>
      <c r="V1414" s="8">
        <f t="shared" si="229"/>
        <v>36.724999999999994</v>
      </c>
    </row>
    <row r="1415" spans="1:22" ht="13.5" x14ac:dyDescent="0.25">
      <c r="A1415" s="3">
        <f>RSI!A1415</f>
        <v>44074</v>
      </c>
      <c r="B1415" s="2">
        <f>RSI!B1415</f>
        <v>6.5842000000000001</v>
      </c>
      <c r="C1415" s="2">
        <f>RSI!I1415</f>
        <v>66.985785441904511</v>
      </c>
      <c r="D1415" s="2">
        <f>MACD!E1415</f>
        <v>-0.11847556011643867</v>
      </c>
      <c r="E1415" s="2">
        <f>MACD!F1415</f>
        <v>-0.23332798761588047</v>
      </c>
      <c r="F1415" s="2">
        <f>'Moving Avg'!D1415</f>
        <v>6.5796200000000002</v>
      </c>
      <c r="G1415" s="2">
        <f>'Moving Avg'!F1415</f>
        <v>6.3112949999999994</v>
      </c>
      <c r="H1415" s="2">
        <f>'Moving Avg'!G1415</f>
        <v>5.7884619999999991</v>
      </c>
      <c r="I1415" s="2">
        <f>'Moving Avg'!H1415</f>
        <v>5.8500524999999994</v>
      </c>
      <c r="J1415" s="6" t="str">
        <f>OBV!F1415</f>
        <v>BEARISH</v>
      </c>
      <c r="K1415" s="6" t="str">
        <f>OBV!G1415</f>
        <v>NEUTRAL</v>
      </c>
      <c r="L1415" s="6" t="str">
        <f>OBV!H1415</f>
        <v>NEUTRAL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16.5</v>
      </c>
      <c r="Q1415" s="9">
        <f t="shared" si="224"/>
        <v>18.725000000000001</v>
      </c>
      <c r="R1415" s="9">
        <f t="shared" si="225"/>
        <v>26.625</v>
      </c>
      <c r="S1415" s="9">
        <f t="shared" si="226"/>
        <v>23.675000000000001</v>
      </c>
      <c r="T1415" s="9">
        <f t="shared" si="227"/>
        <v>22.875</v>
      </c>
      <c r="U1415" s="8">
        <f t="shared" si="228"/>
        <v>23.008333333333336</v>
      </c>
      <c r="V1415" s="8">
        <f t="shared" si="229"/>
        <v>22.975000000000001</v>
      </c>
    </row>
    <row r="1416" spans="1:22" ht="13.5" x14ac:dyDescent="0.25">
      <c r="A1416" s="3">
        <f>RSI!A1416</f>
        <v>44075</v>
      </c>
      <c r="B1416" s="2">
        <f>RSI!B1416</f>
        <v>6.7755999999999998</v>
      </c>
      <c r="C1416" s="2">
        <f>RSI!I1416</f>
        <v>71.57911595188979</v>
      </c>
      <c r="D1416" s="2">
        <f>MACD!E1416</f>
        <v>-0.11305621234418961</v>
      </c>
      <c r="E1416" s="2">
        <f>MACD!F1416</f>
        <v>-0.2092736325615423</v>
      </c>
      <c r="F1416" s="2">
        <f>'Moving Avg'!D1416</f>
        <v>6.6178999999999988</v>
      </c>
      <c r="G1416" s="2">
        <f>'Moving Avg'!F1416</f>
        <v>6.3599099999999993</v>
      </c>
      <c r="H1416" s="2">
        <f>'Moving Avg'!G1416</f>
        <v>5.8141220000000002</v>
      </c>
      <c r="I1416" s="2">
        <f>'Moving Avg'!H1416</f>
        <v>5.8499184999999976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  <c r="M1416" s="8">
        <f t="shared" si="220"/>
        <v>0</v>
      </c>
      <c r="N1416" s="8">
        <f t="shared" si="221"/>
        <v>0</v>
      </c>
      <c r="O1416" s="8">
        <f t="shared" si="222"/>
        <v>50</v>
      </c>
      <c r="P1416" s="8">
        <f t="shared" si="223"/>
        <v>83.5</v>
      </c>
      <c r="Q1416" s="9">
        <f t="shared" si="224"/>
        <v>20.024999999999999</v>
      </c>
      <c r="R1416" s="9">
        <f t="shared" si="225"/>
        <v>38.375</v>
      </c>
      <c r="S1416" s="9">
        <f t="shared" si="226"/>
        <v>50.075000000000003</v>
      </c>
      <c r="T1416" s="9">
        <f t="shared" si="227"/>
        <v>33.375</v>
      </c>
      <c r="U1416" s="8">
        <f t="shared" si="228"/>
        <v>36.158333333333331</v>
      </c>
      <c r="V1416" s="8">
        <f t="shared" si="229"/>
        <v>35.462499999999999</v>
      </c>
    </row>
    <row r="1417" spans="1:22" ht="13.5" x14ac:dyDescent="0.25">
      <c r="A1417" s="3">
        <f>RSI!A1417</f>
        <v>44076</v>
      </c>
      <c r="B1417" s="2">
        <f>RSI!B1417</f>
        <v>6.7220000000000004</v>
      </c>
      <c r="C1417" s="2">
        <f>RSI!I1417</f>
        <v>68.696614078825718</v>
      </c>
      <c r="D1417" s="2">
        <f>MACD!E1417</f>
        <v>-0.11379084058708067</v>
      </c>
      <c r="E1417" s="2">
        <f>MACD!F1417</f>
        <v>-0.19017707416664997</v>
      </c>
      <c r="F1417" s="2">
        <f>'Moving Avg'!D1417</f>
        <v>6.6408599999999991</v>
      </c>
      <c r="G1417" s="2">
        <f>'Moving Avg'!F1417</f>
        <v>6.4073749999999992</v>
      </c>
      <c r="H1417" s="2">
        <f>'Moving Avg'!G1417</f>
        <v>5.8387099999999998</v>
      </c>
      <c r="I1417" s="2">
        <f>'Moving Avg'!H1417</f>
        <v>5.8492929999999976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  <c r="M1417" s="8">
        <f t="shared" si="220"/>
        <v>25</v>
      </c>
      <c r="N1417" s="8">
        <f t="shared" si="221"/>
        <v>0</v>
      </c>
      <c r="O1417" s="8">
        <f t="shared" si="222"/>
        <v>50</v>
      </c>
      <c r="P1417" s="8">
        <f t="shared" si="223"/>
        <v>83.5</v>
      </c>
      <c r="Q1417" s="9">
        <f t="shared" si="224"/>
        <v>28.774999999999999</v>
      </c>
      <c r="R1417" s="9">
        <f t="shared" si="225"/>
        <v>43.375</v>
      </c>
      <c r="S1417" s="9">
        <f t="shared" si="226"/>
        <v>53.825000000000003</v>
      </c>
      <c r="T1417" s="9">
        <f t="shared" si="227"/>
        <v>39.625</v>
      </c>
      <c r="U1417" s="8">
        <f t="shared" si="228"/>
        <v>41.991666666666667</v>
      </c>
      <c r="V1417" s="8">
        <f t="shared" si="229"/>
        <v>41.400000000000006</v>
      </c>
    </row>
    <row r="1418" spans="1:22" ht="13.5" x14ac:dyDescent="0.25">
      <c r="A1418" s="3">
        <f>RSI!A1418</f>
        <v>44077</v>
      </c>
      <c r="B1418" s="2">
        <f>RSI!B1418</f>
        <v>6.6990999999999996</v>
      </c>
      <c r="C1418" s="2">
        <f>RSI!I1418</f>
        <v>67.446928322975253</v>
      </c>
      <c r="D1418" s="2">
        <f>MACD!E1418</f>
        <v>-0.1261602405997504</v>
      </c>
      <c r="E1418" s="2">
        <f>MACD!F1418</f>
        <v>-0.17737370745327008</v>
      </c>
      <c r="F1418" s="2">
        <f>'Moving Avg'!D1418</f>
        <v>6.6806799999999997</v>
      </c>
      <c r="G1418" s="2">
        <f>'Moving Avg'!F1418</f>
        <v>6.4552249999999987</v>
      </c>
      <c r="H1418" s="2">
        <f>'Moving Avg'!G1418</f>
        <v>5.8655200000000001</v>
      </c>
      <c r="I1418" s="2">
        <f>'Moving Avg'!H1418</f>
        <v>5.8487389999999984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  <c r="M1418" s="8">
        <f t="shared" si="220"/>
        <v>25</v>
      </c>
      <c r="N1418" s="8">
        <f t="shared" si="221"/>
        <v>0</v>
      </c>
      <c r="O1418" s="8">
        <f t="shared" si="222"/>
        <v>50</v>
      </c>
      <c r="P1418" s="8">
        <f t="shared" si="223"/>
        <v>83.5</v>
      </c>
      <c r="Q1418" s="9">
        <f t="shared" si="224"/>
        <v>28.774999999999999</v>
      </c>
      <c r="R1418" s="9">
        <f t="shared" si="225"/>
        <v>43.375</v>
      </c>
      <c r="S1418" s="9">
        <f t="shared" si="226"/>
        <v>53.825000000000003</v>
      </c>
      <c r="T1418" s="9">
        <f t="shared" si="227"/>
        <v>39.625</v>
      </c>
      <c r="U1418" s="8">
        <f t="shared" si="228"/>
        <v>41.991666666666667</v>
      </c>
      <c r="V1418" s="8">
        <f t="shared" si="229"/>
        <v>41.400000000000006</v>
      </c>
    </row>
    <row r="1419" spans="1:22" ht="13.5" x14ac:dyDescent="0.25">
      <c r="A1419" s="3">
        <f>RSI!A1419</f>
        <v>44078</v>
      </c>
      <c r="B1419" s="2">
        <f>RSI!B1419</f>
        <v>6.6378000000000004</v>
      </c>
      <c r="C1419" s="2">
        <f>RSI!I1419</f>
        <v>64.086153839758339</v>
      </c>
      <c r="D1419" s="2">
        <f>MACD!E1419</f>
        <v>-7.8060935873496717E-2</v>
      </c>
      <c r="E1419" s="2">
        <f>MACD!F1419</f>
        <v>-0.1575111531373154</v>
      </c>
      <c r="F1419" s="2">
        <f>'Moving Avg'!D1419</f>
        <v>6.6837400000000002</v>
      </c>
      <c r="G1419" s="2">
        <f>'Moving Avg'!F1419</f>
        <v>6.4954200000000002</v>
      </c>
      <c r="H1419" s="2">
        <f>'Moving Avg'!G1419</f>
        <v>5.8855960000000005</v>
      </c>
      <c r="I1419" s="2">
        <f>'Moving Avg'!H1419</f>
        <v>5.8480644999999978</v>
      </c>
      <c r="J1419" s="6" t="str">
        <f>OBV!F1419</f>
        <v>BEARISH</v>
      </c>
      <c r="K1419" s="6" t="str">
        <f>OBV!G1419</f>
        <v>NEUTRAL</v>
      </c>
      <c r="L1419" s="6" t="str">
        <f>OBV!H1419</f>
        <v>BEARISH DIVERGENCE</v>
      </c>
      <c r="M1419" s="8">
        <f t="shared" si="220"/>
        <v>25</v>
      </c>
      <c r="N1419" s="8">
        <f t="shared" si="221"/>
        <v>0</v>
      </c>
      <c r="O1419" s="8">
        <f t="shared" si="222"/>
        <v>50</v>
      </c>
      <c r="P1419" s="8">
        <f t="shared" si="223"/>
        <v>16.5</v>
      </c>
      <c r="Q1419" s="9">
        <f t="shared" si="224"/>
        <v>18.725000000000001</v>
      </c>
      <c r="R1419" s="9">
        <f t="shared" si="225"/>
        <v>26.625</v>
      </c>
      <c r="S1419" s="9">
        <f t="shared" si="226"/>
        <v>23.675000000000001</v>
      </c>
      <c r="T1419" s="9">
        <f t="shared" si="227"/>
        <v>22.875</v>
      </c>
      <c r="U1419" s="8">
        <f t="shared" si="228"/>
        <v>23.008333333333336</v>
      </c>
      <c r="V1419" s="8">
        <f t="shared" si="229"/>
        <v>22.975000000000001</v>
      </c>
    </row>
    <row r="1420" spans="1:22" ht="13.5" x14ac:dyDescent="0.25">
      <c r="A1420" s="3">
        <f>RSI!A1420</f>
        <v>44081</v>
      </c>
      <c r="B1420" s="2">
        <f>RSI!B1420</f>
        <v>6.5766</v>
      </c>
      <c r="C1420" s="2">
        <f>RSI!I1420</f>
        <v>60.827396268735797</v>
      </c>
      <c r="D1420" s="2">
        <f>MACD!E1420</f>
        <v>-4.537901979596537E-2</v>
      </c>
      <c r="E1420" s="2">
        <f>MACD!F1420</f>
        <v>-0.1350847264690454</v>
      </c>
      <c r="F1420" s="2">
        <f>'Moving Avg'!D1420</f>
        <v>6.6822199999999992</v>
      </c>
      <c r="G1420" s="2">
        <f>'Moving Avg'!F1420</f>
        <v>6.5229850000000003</v>
      </c>
      <c r="H1420" s="2">
        <f>'Moving Avg'!G1420</f>
        <v>5.9047460000000003</v>
      </c>
      <c r="I1420" s="2">
        <f>'Moving Avg'!H1420</f>
        <v>5.8472699999999982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  <c r="M1420" s="8">
        <f t="shared" si="220"/>
        <v>25</v>
      </c>
      <c r="N1420" s="8">
        <f t="shared" si="221"/>
        <v>0</v>
      </c>
      <c r="O1420" s="8">
        <f t="shared" si="222"/>
        <v>50</v>
      </c>
      <c r="P1420" s="8">
        <f t="shared" si="223"/>
        <v>16.5</v>
      </c>
      <c r="Q1420" s="9">
        <f t="shared" si="224"/>
        <v>18.725000000000001</v>
      </c>
      <c r="R1420" s="9">
        <f t="shared" si="225"/>
        <v>26.625</v>
      </c>
      <c r="S1420" s="9">
        <f t="shared" si="226"/>
        <v>23.675000000000001</v>
      </c>
      <c r="T1420" s="9">
        <f t="shared" si="227"/>
        <v>22.875</v>
      </c>
      <c r="U1420" s="8">
        <f t="shared" si="228"/>
        <v>23.008333333333336</v>
      </c>
      <c r="V1420" s="8">
        <f t="shared" si="229"/>
        <v>22.975000000000001</v>
      </c>
    </row>
    <row r="1421" spans="1:22" ht="13.5" x14ac:dyDescent="0.25">
      <c r="A1421" s="3">
        <f>RSI!A1421</f>
        <v>44082</v>
      </c>
      <c r="B1421" s="2">
        <f>RSI!B1421</f>
        <v>6.6071999999999997</v>
      </c>
      <c r="C1421" s="2">
        <f>RSI!I1421</f>
        <v>61.871379740142046</v>
      </c>
      <c r="D1421" s="2">
        <f>MACD!E1421</f>
        <v>-2.1436447144953519E-2</v>
      </c>
      <c r="E1421" s="2">
        <f>MACD!F1421</f>
        <v>-0.11235507060422703</v>
      </c>
      <c r="F1421" s="2">
        <f>'Moving Avg'!D1421</f>
        <v>6.6485399999999997</v>
      </c>
      <c r="G1421" s="2">
        <f>'Moving Avg'!F1421</f>
        <v>6.5436549999999993</v>
      </c>
      <c r="H1421" s="2">
        <f>'Moving Avg'!G1421</f>
        <v>5.927486</v>
      </c>
      <c r="I1421" s="2">
        <f>'Moving Avg'!H1421</f>
        <v>5.8468149999999977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0</v>
      </c>
      <c r="O1421" s="8">
        <f t="shared" si="222"/>
        <v>50</v>
      </c>
      <c r="P1421" s="8">
        <f t="shared" si="223"/>
        <v>16.5</v>
      </c>
      <c r="Q1421" s="9">
        <f t="shared" si="224"/>
        <v>18.725000000000001</v>
      </c>
      <c r="R1421" s="9">
        <f t="shared" si="225"/>
        <v>26.625</v>
      </c>
      <c r="S1421" s="9">
        <f t="shared" si="226"/>
        <v>23.675000000000001</v>
      </c>
      <c r="T1421" s="9">
        <f t="shared" si="227"/>
        <v>22.875</v>
      </c>
      <c r="U1421" s="8">
        <f t="shared" si="228"/>
        <v>23.008333333333336</v>
      </c>
      <c r="V1421" s="8">
        <f t="shared" si="229"/>
        <v>22.975000000000001</v>
      </c>
    </row>
    <row r="1422" spans="1:22" ht="13.5" x14ac:dyDescent="0.25">
      <c r="A1422" s="3">
        <f>RSI!A1422</f>
        <v>44083</v>
      </c>
      <c r="B1422" s="2">
        <f>RSI!B1422</f>
        <v>6.6378000000000004</v>
      </c>
      <c r="C1422" s="2">
        <f>RSI!I1422</f>
        <v>62.935174452591816</v>
      </c>
      <c r="D1422" s="2">
        <f>MACD!E1422</f>
        <v>-1.4240446731346168E-3</v>
      </c>
      <c r="E1422" s="2">
        <f>MACD!F1422</f>
        <v>-9.0168865418008559E-2</v>
      </c>
      <c r="F1422" s="2">
        <f>'Moving Avg'!D1422</f>
        <v>6.6316999999999995</v>
      </c>
      <c r="G1422" s="2">
        <f>'Moving Avg'!F1422</f>
        <v>6.5543700000000005</v>
      </c>
      <c r="H1422" s="2">
        <f>'Moving Avg'!G1422</f>
        <v>5.95322</v>
      </c>
      <c r="I1422" s="2">
        <f>'Moving Avg'!H1422</f>
        <v>5.8465129999999963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0</v>
      </c>
      <c r="O1422" s="8">
        <f t="shared" si="222"/>
        <v>50</v>
      </c>
      <c r="P1422" s="8">
        <f t="shared" si="223"/>
        <v>16.5</v>
      </c>
      <c r="Q1422" s="9">
        <f t="shared" si="224"/>
        <v>18.725000000000001</v>
      </c>
      <c r="R1422" s="9">
        <f t="shared" si="225"/>
        <v>26.625</v>
      </c>
      <c r="S1422" s="9">
        <f t="shared" si="226"/>
        <v>23.675000000000001</v>
      </c>
      <c r="T1422" s="9">
        <f t="shared" si="227"/>
        <v>22.875</v>
      </c>
      <c r="U1422" s="8">
        <f t="shared" si="228"/>
        <v>23.008333333333336</v>
      </c>
      <c r="V1422" s="8">
        <f t="shared" si="229"/>
        <v>22.975000000000001</v>
      </c>
    </row>
    <row r="1423" spans="1:22" ht="13.5" x14ac:dyDescent="0.25">
      <c r="A1423" s="3">
        <f>RSI!A1423</f>
        <v>44084</v>
      </c>
      <c r="B1423" s="2">
        <f>RSI!B1423</f>
        <v>6.5689000000000002</v>
      </c>
      <c r="C1423" s="2">
        <f>RSI!I1423</f>
        <v>58.947199745985642</v>
      </c>
      <c r="D1423" s="2">
        <f>MACD!E1423</f>
        <v>2.5340945247069868E-3</v>
      </c>
      <c r="E1423" s="2">
        <f>MACD!F1423</f>
        <v>-7.1628273429465456E-2</v>
      </c>
      <c r="F1423" s="2">
        <f>'Moving Avg'!D1423</f>
        <v>6.6056600000000003</v>
      </c>
      <c r="G1423" s="2">
        <f>'Moving Avg'!F1423</f>
        <v>6.5650850000000007</v>
      </c>
      <c r="H1423" s="2">
        <f>'Moving Avg'!G1423</f>
        <v>5.9744500000000009</v>
      </c>
      <c r="I1423" s="2">
        <f>'Moving Avg'!H1423</f>
        <v>5.8463129999999968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25</v>
      </c>
      <c r="N1423" s="8">
        <f t="shared" si="221"/>
        <v>0</v>
      </c>
      <c r="O1423" s="8">
        <f t="shared" si="222"/>
        <v>50</v>
      </c>
      <c r="P1423" s="8">
        <f t="shared" si="223"/>
        <v>16.5</v>
      </c>
      <c r="Q1423" s="9">
        <f t="shared" si="224"/>
        <v>18.725000000000001</v>
      </c>
      <c r="R1423" s="9">
        <f t="shared" si="225"/>
        <v>26.625</v>
      </c>
      <c r="S1423" s="9">
        <f t="shared" si="226"/>
        <v>23.675000000000001</v>
      </c>
      <c r="T1423" s="9">
        <f t="shared" si="227"/>
        <v>22.875</v>
      </c>
      <c r="U1423" s="8">
        <f t="shared" si="228"/>
        <v>23.008333333333336</v>
      </c>
      <c r="V1423" s="8">
        <f t="shared" si="229"/>
        <v>22.975000000000001</v>
      </c>
    </row>
    <row r="1424" spans="1:22" ht="13.5" x14ac:dyDescent="0.25">
      <c r="A1424" s="3">
        <f>RSI!A1424</f>
        <v>44085</v>
      </c>
      <c r="B1424" s="2">
        <f>RSI!B1424</f>
        <v>6.7755999999999998</v>
      </c>
      <c r="C1424" s="2">
        <f>RSI!I1424</f>
        <v>65.923429476143426</v>
      </c>
      <c r="D1424" s="2">
        <f>MACD!E1424</f>
        <v>8.356179713617351E-3</v>
      </c>
      <c r="E1424" s="2">
        <f>MACD!F1424</f>
        <v>-5.5631382800848901E-2</v>
      </c>
      <c r="F1424" s="2">
        <f>'Moving Avg'!D1424</f>
        <v>6.6332199999999997</v>
      </c>
      <c r="G1424" s="2">
        <f>'Moving Avg'!F1424</f>
        <v>6.5830749999999991</v>
      </c>
      <c r="H1424" s="2">
        <f>'Moving Avg'!G1424</f>
        <v>5.998622000000001</v>
      </c>
      <c r="I1424" s="2">
        <f>'Moving Avg'!H1424</f>
        <v>5.8468114999999967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0</v>
      </c>
      <c r="O1424" s="8">
        <f t="shared" si="222"/>
        <v>50</v>
      </c>
      <c r="P1424" s="8">
        <f t="shared" si="223"/>
        <v>83.5</v>
      </c>
      <c r="Q1424" s="9">
        <f t="shared" si="224"/>
        <v>28.774999999999999</v>
      </c>
      <c r="R1424" s="9">
        <f t="shared" si="225"/>
        <v>43.375</v>
      </c>
      <c r="S1424" s="9">
        <f t="shared" si="226"/>
        <v>53.825000000000003</v>
      </c>
      <c r="T1424" s="9">
        <f t="shared" si="227"/>
        <v>39.625</v>
      </c>
      <c r="U1424" s="8">
        <f t="shared" si="228"/>
        <v>41.991666666666667</v>
      </c>
      <c r="V1424" s="8">
        <f t="shared" si="229"/>
        <v>41.400000000000006</v>
      </c>
    </row>
    <row r="1425" spans="1:22" ht="13.5" x14ac:dyDescent="0.25">
      <c r="A1425" s="3">
        <f>RSI!A1425</f>
        <v>44088</v>
      </c>
      <c r="B1425" s="2">
        <f>RSI!B1425</f>
        <v>6.7374000000000001</v>
      </c>
      <c r="C1425" s="2">
        <f>RSI!I1425</f>
        <v>63.766777693741453</v>
      </c>
      <c r="D1425" s="2">
        <f>MACD!E1425</f>
        <v>8.0150079418102038E-3</v>
      </c>
      <c r="E1425" s="2">
        <f>MACD!F1425</f>
        <v>-4.2902104652317086E-2</v>
      </c>
      <c r="F1425" s="2">
        <f>'Moving Avg'!D1425</f>
        <v>6.6653800000000007</v>
      </c>
      <c r="G1425" s="2">
        <f>'Moving Avg'!F1425</f>
        <v>6.5953249999999999</v>
      </c>
      <c r="H1425" s="2">
        <f>'Moving Avg'!G1425</f>
        <v>6.02203</v>
      </c>
      <c r="I1425" s="2">
        <f>'Moving Avg'!H1425</f>
        <v>5.8473794999999962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25</v>
      </c>
      <c r="N1425" s="8">
        <f t="shared" si="221"/>
        <v>0</v>
      </c>
      <c r="O1425" s="8">
        <f t="shared" si="222"/>
        <v>50</v>
      </c>
      <c r="P1425" s="8">
        <f t="shared" si="223"/>
        <v>83.5</v>
      </c>
      <c r="Q1425" s="9">
        <f t="shared" si="224"/>
        <v>28.774999999999999</v>
      </c>
      <c r="R1425" s="9">
        <f t="shared" si="225"/>
        <v>43.375</v>
      </c>
      <c r="S1425" s="9">
        <f t="shared" si="226"/>
        <v>53.825000000000003</v>
      </c>
      <c r="T1425" s="9">
        <f t="shared" si="227"/>
        <v>39.625</v>
      </c>
      <c r="U1425" s="8">
        <f t="shared" si="228"/>
        <v>41.991666666666667</v>
      </c>
      <c r="V1425" s="8">
        <f t="shared" si="229"/>
        <v>41.400000000000006</v>
      </c>
    </row>
    <row r="1426" spans="1:22" ht="13.5" x14ac:dyDescent="0.25">
      <c r="A1426" s="3">
        <f>RSI!A1426</f>
        <v>44089</v>
      </c>
      <c r="B1426" s="2">
        <f>RSI!B1426</f>
        <v>7.0282999999999998</v>
      </c>
      <c r="C1426" s="2">
        <f>RSI!I1426</f>
        <v>71.431448393956828</v>
      </c>
      <c r="D1426" s="2">
        <f>MACD!E1426</f>
        <v>1.3808505750887434E-2</v>
      </c>
      <c r="E1426" s="2">
        <f>MACD!F1426</f>
        <v>-3.1559982571676186E-2</v>
      </c>
      <c r="F1426" s="2">
        <f>'Moving Avg'!D1426</f>
        <v>6.7496000000000009</v>
      </c>
      <c r="G1426" s="2">
        <f>'Moving Avg'!F1426</f>
        <v>6.6270999999999987</v>
      </c>
      <c r="H1426" s="2">
        <f>'Moving Avg'!G1426</f>
        <v>6.0522979999999995</v>
      </c>
      <c r="I1426" s="2">
        <f>'Moving Avg'!H1426</f>
        <v>5.8501459999999961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  <c r="M1426" s="8">
        <f t="shared" si="220"/>
        <v>0</v>
      </c>
      <c r="N1426" s="8">
        <f t="shared" si="221"/>
        <v>0</v>
      </c>
      <c r="O1426" s="8">
        <f t="shared" si="222"/>
        <v>50</v>
      </c>
      <c r="P1426" s="8">
        <f t="shared" si="223"/>
        <v>83.5</v>
      </c>
      <c r="Q1426" s="9">
        <f t="shared" si="224"/>
        <v>20.024999999999999</v>
      </c>
      <c r="R1426" s="9">
        <f t="shared" si="225"/>
        <v>38.375</v>
      </c>
      <c r="S1426" s="9">
        <f t="shared" si="226"/>
        <v>50.075000000000003</v>
      </c>
      <c r="T1426" s="9">
        <f t="shared" si="227"/>
        <v>33.375</v>
      </c>
      <c r="U1426" s="8">
        <f t="shared" si="228"/>
        <v>36.158333333333331</v>
      </c>
      <c r="V1426" s="8">
        <f t="shared" si="229"/>
        <v>35.462499999999999</v>
      </c>
    </row>
    <row r="1427" spans="1:22" ht="13.5" x14ac:dyDescent="0.25">
      <c r="A1427" s="3">
        <f>RSI!A1427</f>
        <v>44090</v>
      </c>
      <c r="B1427" s="2">
        <f>RSI!B1427</f>
        <v>7.0206</v>
      </c>
      <c r="C1427" s="2">
        <f>RSI!I1427</f>
        <v>71.003297604956529</v>
      </c>
      <c r="D1427" s="2">
        <f>MACD!E1427</f>
        <v>7.6346535414648642E-3</v>
      </c>
      <c r="E1427" s="2">
        <f>MACD!F1427</f>
        <v>-2.3721055349047979E-2</v>
      </c>
      <c r="F1427" s="2">
        <f>'Moving Avg'!D1427</f>
        <v>6.8261599999999998</v>
      </c>
      <c r="G1427" s="2">
        <f>'Moving Avg'!F1427</f>
        <v>6.6604000000000001</v>
      </c>
      <c r="H1427" s="2">
        <f>'Moving Avg'!G1427</f>
        <v>6.0819659999999995</v>
      </c>
      <c r="I1427" s="2">
        <f>'Moving Avg'!H1427</f>
        <v>5.8521299999999963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  <c r="M1427" s="8">
        <f t="shared" si="220"/>
        <v>0</v>
      </c>
      <c r="N1427" s="8">
        <f t="shared" si="221"/>
        <v>0</v>
      </c>
      <c r="O1427" s="8">
        <f t="shared" si="222"/>
        <v>50</v>
      </c>
      <c r="P1427" s="8">
        <f t="shared" si="223"/>
        <v>83.5</v>
      </c>
      <c r="Q1427" s="9">
        <f t="shared" si="224"/>
        <v>20.024999999999999</v>
      </c>
      <c r="R1427" s="9">
        <f t="shared" si="225"/>
        <v>38.375</v>
      </c>
      <c r="S1427" s="9">
        <f t="shared" si="226"/>
        <v>50.075000000000003</v>
      </c>
      <c r="T1427" s="9">
        <f t="shared" si="227"/>
        <v>33.375</v>
      </c>
      <c r="U1427" s="8">
        <f t="shared" si="228"/>
        <v>36.158333333333331</v>
      </c>
      <c r="V1427" s="8">
        <f t="shared" si="229"/>
        <v>35.462499999999999</v>
      </c>
    </row>
    <row r="1428" spans="1:22" ht="13.5" x14ac:dyDescent="0.25">
      <c r="A1428" s="3">
        <f>RSI!A1428</f>
        <v>44091</v>
      </c>
      <c r="B1428" s="2">
        <f>RSI!B1428</f>
        <v>6.9593999999999996</v>
      </c>
      <c r="C1428" s="2">
        <f>RSI!I1428</f>
        <v>67.538301071227366</v>
      </c>
      <c r="D1428" s="2">
        <f>MACD!E1428</f>
        <v>3.1799265326881709E-4</v>
      </c>
      <c r="E1428" s="2">
        <f>MACD!F1428</f>
        <v>-1.8913245748584624E-2</v>
      </c>
      <c r="F1428" s="2">
        <f>'Moving Avg'!D1428</f>
        <v>6.9042600000000007</v>
      </c>
      <c r="G1428" s="2">
        <f>'Moving Avg'!F1428</f>
        <v>6.6940849999999994</v>
      </c>
      <c r="H1428" s="2">
        <f>'Moving Avg'!G1428</f>
        <v>6.111154</v>
      </c>
      <c r="I1428" s="2">
        <f>'Moving Avg'!H1428</f>
        <v>5.8527289999999956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  <c r="M1428" s="8">
        <f t="shared" si="220"/>
        <v>25</v>
      </c>
      <c r="N1428" s="8">
        <f t="shared" si="221"/>
        <v>0</v>
      </c>
      <c r="O1428" s="8">
        <f t="shared" si="222"/>
        <v>50</v>
      </c>
      <c r="P1428" s="8">
        <f t="shared" si="223"/>
        <v>83.5</v>
      </c>
      <c r="Q1428" s="9">
        <f t="shared" si="224"/>
        <v>28.774999999999999</v>
      </c>
      <c r="R1428" s="9">
        <f t="shared" si="225"/>
        <v>43.375</v>
      </c>
      <c r="S1428" s="9">
        <f t="shared" si="226"/>
        <v>53.825000000000003</v>
      </c>
      <c r="T1428" s="9">
        <f t="shared" si="227"/>
        <v>39.625</v>
      </c>
      <c r="U1428" s="8">
        <f t="shared" si="228"/>
        <v>41.991666666666667</v>
      </c>
      <c r="V1428" s="8">
        <f t="shared" si="229"/>
        <v>41.400000000000006</v>
      </c>
    </row>
    <row r="1429" spans="1:22" ht="13.5" x14ac:dyDescent="0.25">
      <c r="A1429" s="3">
        <f>RSI!A1429</f>
        <v>44092</v>
      </c>
      <c r="B1429" s="2">
        <f>RSI!B1429</f>
        <v>6.8905000000000003</v>
      </c>
      <c r="C1429" s="2">
        <f>RSI!I1429</f>
        <v>63.765511226585595</v>
      </c>
      <c r="D1429" s="2">
        <f>MACD!E1429</f>
        <v>-1.2711505109885834E-2</v>
      </c>
      <c r="E1429" s="2">
        <f>MACD!F1429</f>
        <v>-1.7672897620844868E-2</v>
      </c>
      <c r="F1429" s="2">
        <f>'Moving Avg'!D1429</f>
        <v>6.9272399999999994</v>
      </c>
      <c r="G1429" s="2">
        <f>'Moving Avg'!F1429</f>
        <v>6.7059550000000003</v>
      </c>
      <c r="H1429" s="2">
        <f>'Moving Avg'!G1429</f>
        <v>6.1389639999999996</v>
      </c>
      <c r="I1429" s="2">
        <f>'Moving Avg'!H1429</f>
        <v>5.8529459999999958</v>
      </c>
      <c r="J1429" s="6" t="str">
        <f>OBV!F1429</f>
        <v>BULLISH</v>
      </c>
      <c r="K1429" s="6" t="str">
        <f>OBV!G1429</f>
        <v>NEUTRAL</v>
      </c>
      <c r="L1429" s="6" t="str">
        <f>OBV!H1429</f>
        <v>CONFIRMED BULLISH</v>
      </c>
      <c r="M1429" s="8">
        <f t="shared" si="220"/>
        <v>25</v>
      </c>
      <c r="N1429" s="8">
        <f t="shared" si="221"/>
        <v>0</v>
      </c>
      <c r="O1429" s="8">
        <f t="shared" si="222"/>
        <v>50</v>
      </c>
      <c r="P1429" s="8">
        <f t="shared" si="223"/>
        <v>83.5</v>
      </c>
      <c r="Q1429" s="9">
        <f t="shared" si="224"/>
        <v>28.774999999999999</v>
      </c>
      <c r="R1429" s="9">
        <f t="shared" si="225"/>
        <v>43.375</v>
      </c>
      <c r="S1429" s="9">
        <f t="shared" si="226"/>
        <v>53.825000000000003</v>
      </c>
      <c r="T1429" s="9">
        <f t="shared" si="227"/>
        <v>39.625</v>
      </c>
      <c r="U1429" s="8">
        <f t="shared" si="228"/>
        <v>41.991666666666667</v>
      </c>
      <c r="V1429" s="8">
        <f t="shared" si="229"/>
        <v>41.400000000000006</v>
      </c>
    </row>
    <row r="1430" spans="1:22" ht="13.5" x14ac:dyDescent="0.25">
      <c r="A1430" s="3">
        <f>RSI!A1430</f>
        <v>44095</v>
      </c>
      <c r="B1430" s="2">
        <f>RSI!B1430</f>
        <v>6.7986000000000004</v>
      </c>
      <c r="C1430" s="2">
        <f>RSI!I1430</f>
        <v>59.028996865377941</v>
      </c>
      <c r="D1430" s="2">
        <f>MACD!E1430</f>
        <v>-2.8262689908825855E-2</v>
      </c>
      <c r="E1430" s="2">
        <f>MACD!F1430</f>
        <v>-1.9790856078441069E-2</v>
      </c>
      <c r="F1430" s="2">
        <f>'Moving Avg'!D1430</f>
        <v>6.9394800000000005</v>
      </c>
      <c r="G1430" s="2">
        <f>'Moving Avg'!F1430</f>
        <v>6.7166750000000004</v>
      </c>
      <c r="H1430" s="2">
        <f>'Moving Avg'!G1430</f>
        <v>6.1662759999999999</v>
      </c>
      <c r="I1430" s="2">
        <f>'Moving Avg'!H1430</f>
        <v>5.8530754999999965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  <c r="M1430" s="8">
        <f t="shared" si="220"/>
        <v>25</v>
      </c>
      <c r="N1430" s="8">
        <f t="shared" si="221"/>
        <v>45</v>
      </c>
      <c r="O1430" s="8">
        <f t="shared" si="222"/>
        <v>50</v>
      </c>
      <c r="P1430" s="8">
        <f t="shared" si="223"/>
        <v>83.5</v>
      </c>
      <c r="Q1430" s="9">
        <f t="shared" si="224"/>
        <v>44.524999999999999</v>
      </c>
      <c r="R1430" s="9">
        <f t="shared" si="225"/>
        <v>52.375</v>
      </c>
      <c r="S1430" s="9">
        <f t="shared" si="226"/>
        <v>60.575000000000003</v>
      </c>
      <c r="T1430" s="9">
        <f t="shared" si="227"/>
        <v>50.875</v>
      </c>
      <c r="U1430" s="8">
        <f t="shared" si="228"/>
        <v>52.491666666666674</v>
      </c>
      <c r="V1430" s="8">
        <f t="shared" si="229"/>
        <v>52.087500000000006</v>
      </c>
    </row>
    <row r="1431" spans="1:22" ht="13.5" x14ac:dyDescent="0.25">
      <c r="A1431" s="3">
        <f>RSI!A1431</f>
        <v>44096</v>
      </c>
      <c r="B1431" s="2">
        <f>RSI!B1431</f>
        <v>6.7910000000000004</v>
      </c>
      <c r="C1431" s="2">
        <f>RSI!I1431</f>
        <v>58.641063073393404</v>
      </c>
      <c r="D1431" s="2">
        <f>MACD!E1431</f>
        <v>-3.7383843926129146E-2</v>
      </c>
      <c r="E1431" s="2">
        <f>MACD!F1431</f>
        <v>-2.3309453647978685E-2</v>
      </c>
      <c r="F1431" s="2">
        <f>'Moving Avg'!D1431</f>
        <v>6.8920199999999996</v>
      </c>
      <c r="G1431" s="2">
        <f>'Moving Avg'!F1431</f>
        <v>6.7270149999999997</v>
      </c>
      <c r="H1431" s="2">
        <f>'Moving Avg'!G1431</f>
        <v>6.1949240000000012</v>
      </c>
      <c r="I1431" s="2">
        <f>'Moving Avg'!H1431</f>
        <v>5.8541344999999954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0"/>
        <v>25</v>
      </c>
      <c r="N1431" s="8">
        <f t="shared" si="221"/>
        <v>45</v>
      </c>
      <c r="O1431" s="8">
        <f t="shared" si="222"/>
        <v>50</v>
      </c>
      <c r="P1431" s="8">
        <f t="shared" si="223"/>
        <v>16.5</v>
      </c>
      <c r="Q1431" s="9">
        <f t="shared" si="224"/>
        <v>34.475000000000001</v>
      </c>
      <c r="R1431" s="9">
        <f t="shared" si="225"/>
        <v>35.625</v>
      </c>
      <c r="S1431" s="9">
        <f t="shared" si="226"/>
        <v>30.425000000000001</v>
      </c>
      <c r="T1431" s="9">
        <f t="shared" si="227"/>
        <v>34.125</v>
      </c>
      <c r="U1431" s="8">
        <f t="shared" si="228"/>
        <v>33.508333333333333</v>
      </c>
      <c r="V1431" s="8">
        <f t="shared" si="229"/>
        <v>33.662499999999994</v>
      </c>
    </row>
    <row r="1432" spans="1:22" ht="13.5" x14ac:dyDescent="0.25">
      <c r="A1432" s="3">
        <f>RSI!A1432</f>
        <v>44097</v>
      </c>
      <c r="B1432" s="2">
        <f>RSI!B1432</f>
        <v>6.7374000000000001</v>
      </c>
      <c r="C1432" s="2">
        <f>RSI!I1432</f>
        <v>55.853171201026591</v>
      </c>
      <c r="D1432" s="2">
        <f>MACD!E1432</f>
        <v>-3.7520544721153293E-2</v>
      </c>
      <c r="E1432" s="2">
        <f>MACD!F1432</f>
        <v>-2.6151671862613607E-2</v>
      </c>
      <c r="F1432" s="2">
        <f>'Moving Avg'!D1432</f>
        <v>6.8353799999999989</v>
      </c>
      <c r="G1432" s="2">
        <f>'Moving Avg'!F1432</f>
        <v>6.7335250000000002</v>
      </c>
      <c r="H1432" s="2">
        <f>'Moving Avg'!G1432</f>
        <v>6.2202679999999999</v>
      </c>
      <c r="I1432" s="2">
        <f>'Moving Avg'!H1432</f>
        <v>5.8547394999999964</v>
      </c>
      <c r="J1432" s="6" t="str">
        <f>OBV!F1432</f>
        <v>BEARISH</v>
      </c>
      <c r="K1432" s="6" t="str">
        <f>OBV!G1432</f>
        <v>WEAK</v>
      </c>
      <c r="L1432" s="6" t="str">
        <f>OBV!H1432</f>
        <v>CONFIRMED BEARISH</v>
      </c>
      <c r="M1432" s="8">
        <f t="shared" si="220"/>
        <v>25</v>
      </c>
      <c r="N1432" s="8">
        <f t="shared" si="221"/>
        <v>45</v>
      </c>
      <c r="O1432" s="8">
        <f t="shared" si="222"/>
        <v>50</v>
      </c>
      <c r="P1432" s="8">
        <f t="shared" si="223"/>
        <v>0</v>
      </c>
      <c r="Q1432" s="9">
        <f t="shared" si="224"/>
        <v>32</v>
      </c>
      <c r="R1432" s="9">
        <f t="shared" si="225"/>
        <v>31.5</v>
      </c>
      <c r="S1432" s="9">
        <f t="shared" si="226"/>
        <v>23</v>
      </c>
      <c r="T1432" s="9">
        <f t="shared" si="227"/>
        <v>30</v>
      </c>
      <c r="U1432" s="8">
        <f t="shared" si="228"/>
        <v>28.833333333333332</v>
      </c>
      <c r="V1432" s="8">
        <f t="shared" si="229"/>
        <v>29.125</v>
      </c>
    </row>
    <row r="1433" spans="1:22" ht="13.5" x14ac:dyDescent="0.25">
      <c r="A1433" s="3">
        <f>RSI!A1433</f>
        <v>44098</v>
      </c>
      <c r="B1433" s="2">
        <f>RSI!B1433</f>
        <v>6.6990999999999996</v>
      </c>
      <c r="C1433" s="2">
        <f>RSI!I1433</f>
        <v>53.881946927510917</v>
      </c>
      <c r="D1433" s="2">
        <f>MACD!E1433</f>
        <v>-4.6098067626416217E-2</v>
      </c>
      <c r="E1433" s="2">
        <f>MACD!F1433</f>
        <v>-3.0140951015374132E-2</v>
      </c>
      <c r="F1433" s="2">
        <f>'Moving Avg'!D1433</f>
        <v>6.7833200000000007</v>
      </c>
      <c r="G1433" s="2">
        <f>'Moving Avg'!F1433</f>
        <v>6.7434799999999999</v>
      </c>
      <c r="H1433" s="2">
        <f>'Moving Avg'!G1433</f>
        <v>6.247376</v>
      </c>
      <c r="I1433" s="2">
        <f>'Moving Avg'!H1433</f>
        <v>5.8547809999999973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  <c r="M1433" s="8">
        <f t="shared" si="220"/>
        <v>25</v>
      </c>
      <c r="N1433" s="8">
        <f t="shared" si="221"/>
        <v>45</v>
      </c>
      <c r="O1433" s="8">
        <f t="shared" si="222"/>
        <v>50</v>
      </c>
      <c r="P1433" s="8">
        <f t="shared" si="223"/>
        <v>0</v>
      </c>
      <c r="Q1433" s="9">
        <f t="shared" si="224"/>
        <v>32</v>
      </c>
      <c r="R1433" s="9">
        <f t="shared" si="225"/>
        <v>31.5</v>
      </c>
      <c r="S1433" s="9">
        <f t="shared" si="226"/>
        <v>23</v>
      </c>
      <c r="T1433" s="9">
        <f t="shared" si="227"/>
        <v>30</v>
      </c>
      <c r="U1433" s="8">
        <f t="shared" si="228"/>
        <v>28.833333333333332</v>
      </c>
      <c r="V1433" s="8">
        <f t="shared" si="229"/>
        <v>29.125</v>
      </c>
    </row>
    <row r="1434" spans="1:22" ht="13.5" x14ac:dyDescent="0.25">
      <c r="A1434" s="3">
        <f>RSI!A1434</f>
        <v>44099</v>
      </c>
      <c r="B1434" s="2">
        <f>RSI!B1434</f>
        <v>6.6990999999999996</v>
      </c>
      <c r="C1434" s="2">
        <f>RSI!I1434</f>
        <v>53.881946927510917</v>
      </c>
      <c r="D1434" s="2">
        <f>MACD!E1434</f>
        <v>-2.1976775684654726E-2</v>
      </c>
      <c r="E1434" s="2">
        <f>MACD!F1434</f>
        <v>-2.8508115949230254E-2</v>
      </c>
      <c r="F1434" s="2">
        <f>'Moving Avg'!D1434</f>
        <v>6.7450400000000004</v>
      </c>
      <c r="G1434" s="2">
        <f>'Moving Avg'!F1434</f>
        <v>6.7473099999999988</v>
      </c>
      <c r="H1434" s="2">
        <f>'Moving Avg'!G1434</f>
        <v>6.2749300000000003</v>
      </c>
      <c r="I1434" s="2">
        <f>'Moving Avg'!H1434</f>
        <v>5.8549714999999969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0"/>
        <v>25</v>
      </c>
      <c r="N1434" s="8">
        <f t="shared" si="221"/>
        <v>0</v>
      </c>
      <c r="O1434" s="8">
        <f t="shared" si="222"/>
        <v>50</v>
      </c>
      <c r="P1434" s="8">
        <f t="shared" si="223"/>
        <v>16.5</v>
      </c>
      <c r="Q1434" s="9">
        <f t="shared" si="224"/>
        <v>18.725000000000001</v>
      </c>
      <c r="R1434" s="9">
        <f t="shared" si="225"/>
        <v>26.625</v>
      </c>
      <c r="S1434" s="9">
        <f t="shared" si="226"/>
        <v>23.675000000000001</v>
      </c>
      <c r="T1434" s="9">
        <f t="shared" si="227"/>
        <v>22.875</v>
      </c>
      <c r="U1434" s="8">
        <f t="shared" si="228"/>
        <v>23.008333333333336</v>
      </c>
      <c r="V1434" s="8">
        <f t="shared" si="229"/>
        <v>22.975000000000001</v>
      </c>
    </row>
    <row r="1435" spans="1:22" ht="13.5" x14ac:dyDescent="0.25">
      <c r="A1435" s="3">
        <f>RSI!A1435</f>
        <v>44102</v>
      </c>
      <c r="B1435" s="2">
        <f>RSI!B1435</f>
        <v>6.6608000000000001</v>
      </c>
      <c r="C1435" s="2">
        <f>RSI!I1435</f>
        <v>51.763201876331607</v>
      </c>
      <c r="D1435" s="2">
        <f>MACD!E1435</f>
        <v>-4.9959711640763516E-3</v>
      </c>
      <c r="E1435" s="2">
        <f>MACD!F1435</f>
        <v>-2.3805686992199475E-2</v>
      </c>
      <c r="F1435" s="2">
        <f>'Moving Avg'!D1435</f>
        <v>6.7174800000000001</v>
      </c>
      <c r="G1435" s="2">
        <f>'Moving Avg'!F1435</f>
        <v>6.7511399999999977</v>
      </c>
      <c r="H1435" s="2">
        <f>'Moving Avg'!G1435</f>
        <v>6.299582</v>
      </c>
      <c r="I1435" s="2">
        <f>'Moving Avg'!H1435</f>
        <v>5.8544494999999976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0"/>
        <v>25</v>
      </c>
      <c r="N1435" s="8">
        <f t="shared" si="221"/>
        <v>0</v>
      </c>
      <c r="O1435" s="8">
        <f t="shared" si="222"/>
        <v>50</v>
      </c>
      <c r="P1435" s="8">
        <f t="shared" si="223"/>
        <v>16.5</v>
      </c>
      <c r="Q1435" s="9">
        <f t="shared" si="224"/>
        <v>18.725000000000001</v>
      </c>
      <c r="R1435" s="9">
        <f t="shared" si="225"/>
        <v>26.625</v>
      </c>
      <c r="S1435" s="9">
        <f t="shared" si="226"/>
        <v>23.675000000000001</v>
      </c>
      <c r="T1435" s="9">
        <f t="shared" si="227"/>
        <v>22.875</v>
      </c>
      <c r="U1435" s="8">
        <f t="shared" si="228"/>
        <v>23.008333333333336</v>
      </c>
      <c r="V1435" s="8">
        <f t="shared" si="229"/>
        <v>22.975000000000001</v>
      </c>
    </row>
    <row r="1436" spans="1:22" ht="13.5" x14ac:dyDescent="0.25">
      <c r="A1436" s="3">
        <f>RSI!A1436</f>
        <v>44103</v>
      </c>
      <c r="B1436" s="2">
        <f>RSI!B1436</f>
        <v>6.5842000000000001</v>
      </c>
      <c r="C1436" s="2">
        <f>RSI!I1436</f>
        <v>47.72150076743457</v>
      </c>
      <c r="D1436" s="2">
        <f>MACD!E1436</f>
        <v>5.9665866806907886E-2</v>
      </c>
      <c r="E1436" s="2">
        <f>MACD!F1436</f>
        <v>-7.1113762323780031E-3</v>
      </c>
      <c r="F1436" s="2">
        <f>'Moving Avg'!D1436</f>
        <v>6.6761200000000001</v>
      </c>
      <c r="G1436" s="2">
        <f>'Moving Avg'!F1436</f>
        <v>6.7415700000000003</v>
      </c>
      <c r="H1436" s="2">
        <f>'Moving Avg'!G1436</f>
        <v>6.3240800000000004</v>
      </c>
      <c r="I1436" s="2">
        <f>'Moving Avg'!H1436</f>
        <v>5.8542884999999982</v>
      </c>
      <c r="J1436" s="6" t="str">
        <f>OBV!F1436</f>
        <v>BEARISH</v>
      </c>
      <c r="K1436" s="6" t="str">
        <f>OBV!G1436</f>
        <v>NEUTRAL</v>
      </c>
      <c r="L1436" s="6" t="str">
        <f>OBV!H1436</f>
        <v>CONFIRMED BEARISH</v>
      </c>
      <c r="M1436" s="8">
        <f t="shared" si="220"/>
        <v>25</v>
      </c>
      <c r="N1436" s="8">
        <f t="shared" si="221"/>
        <v>0</v>
      </c>
      <c r="O1436" s="8">
        <f t="shared" si="222"/>
        <v>50</v>
      </c>
      <c r="P1436" s="8">
        <f t="shared" si="223"/>
        <v>16.5</v>
      </c>
      <c r="Q1436" s="9">
        <f t="shared" si="224"/>
        <v>18.725000000000001</v>
      </c>
      <c r="R1436" s="9">
        <f t="shared" si="225"/>
        <v>26.625</v>
      </c>
      <c r="S1436" s="9">
        <f t="shared" si="226"/>
        <v>23.675000000000001</v>
      </c>
      <c r="T1436" s="9">
        <f t="shared" si="227"/>
        <v>22.875</v>
      </c>
      <c r="U1436" s="8">
        <f t="shared" si="228"/>
        <v>23.008333333333336</v>
      </c>
      <c r="V1436" s="8">
        <f t="shared" si="229"/>
        <v>22.975000000000001</v>
      </c>
    </row>
    <row r="1437" spans="1:22" ht="13.5" x14ac:dyDescent="0.25">
      <c r="A1437" s="3">
        <f>RSI!A1437</f>
        <v>44104</v>
      </c>
      <c r="B1437" s="2">
        <f>RSI!B1437</f>
        <v>6.4310999999999998</v>
      </c>
      <c r="C1437" s="2">
        <f>RSI!I1437</f>
        <v>40.85521782068701</v>
      </c>
      <c r="D1437" s="2">
        <f>MACD!E1437</f>
        <v>0.12486399209121934</v>
      </c>
      <c r="E1437" s="2">
        <f>MACD!F1437</f>
        <v>1.9283697432341467E-2</v>
      </c>
      <c r="F1437" s="2">
        <f>'Moving Avg'!D1437</f>
        <v>6.6148599999999984</v>
      </c>
      <c r="G1437" s="2">
        <f>'Moving Avg'!F1437</f>
        <v>6.7270249999999994</v>
      </c>
      <c r="H1437" s="2">
        <f>'Moving Avg'!G1437</f>
        <v>6.345670000000001</v>
      </c>
      <c r="I1437" s="2">
        <f>'Moving Avg'!H1437</f>
        <v>5.8531389999999979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  <c r="M1437" s="8">
        <f t="shared" si="220"/>
        <v>25</v>
      </c>
      <c r="N1437" s="8">
        <f t="shared" si="221"/>
        <v>0</v>
      </c>
      <c r="O1437" s="8">
        <f t="shared" si="222"/>
        <v>50</v>
      </c>
      <c r="P1437" s="8">
        <f t="shared" si="223"/>
        <v>16.5</v>
      </c>
      <c r="Q1437" s="9">
        <f t="shared" si="224"/>
        <v>18.725000000000001</v>
      </c>
      <c r="R1437" s="9">
        <f t="shared" si="225"/>
        <v>26.625</v>
      </c>
      <c r="S1437" s="9">
        <f t="shared" si="226"/>
        <v>23.675000000000001</v>
      </c>
      <c r="T1437" s="9">
        <f t="shared" si="227"/>
        <v>22.875</v>
      </c>
      <c r="U1437" s="8">
        <f t="shared" si="228"/>
        <v>23.008333333333336</v>
      </c>
      <c r="V1437" s="8">
        <f t="shared" si="229"/>
        <v>22.975000000000001</v>
      </c>
    </row>
    <row r="1438" spans="1:22" ht="13.5" x14ac:dyDescent="0.25">
      <c r="A1438" s="3">
        <f>RSI!A1438</f>
        <v>44105</v>
      </c>
      <c r="B1438" s="2">
        <f>RSI!B1438</f>
        <v>6.3928000000000003</v>
      </c>
      <c r="C1438" s="2">
        <f>RSI!I1438</f>
        <v>39.330649173654244</v>
      </c>
      <c r="D1438" s="2">
        <f>MACD!E1438</f>
        <v>0.174661794042275</v>
      </c>
      <c r="E1438" s="2">
        <f>MACD!F1438</f>
        <v>5.0359316754328178E-2</v>
      </c>
      <c r="F1438" s="2">
        <f>'Moving Avg'!D1438</f>
        <v>6.5536000000000003</v>
      </c>
      <c r="G1438" s="2">
        <f>'Moving Avg'!F1438</f>
        <v>6.7117099999999992</v>
      </c>
      <c r="H1438" s="2">
        <f>'Moving Avg'!G1438</f>
        <v>6.3678720000000011</v>
      </c>
      <c r="I1438" s="2">
        <f>'Moving Avg'!H1438</f>
        <v>5.8517979999999987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  <c r="M1438" s="8">
        <f t="shared" si="220"/>
        <v>25</v>
      </c>
      <c r="N1438" s="8">
        <f t="shared" si="221"/>
        <v>0</v>
      </c>
      <c r="O1438" s="8">
        <f t="shared" si="222"/>
        <v>50</v>
      </c>
      <c r="P1438" s="8">
        <f t="shared" si="223"/>
        <v>16.5</v>
      </c>
      <c r="Q1438" s="9">
        <f t="shared" si="224"/>
        <v>18.725000000000001</v>
      </c>
      <c r="R1438" s="9">
        <f t="shared" si="225"/>
        <v>26.625</v>
      </c>
      <c r="S1438" s="9">
        <f t="shared" si="226"/>
        <v>23.675000000000001</v>
      </c>
      <c r="T1438" s="9">
        <f t="shared" si="227"/>
        <v>22.875</v>
      </c>
      <c r="U1438" s="8">
        <f t="shared" si="228"/>
        <v>23.008333333333336</v>
      </c>
      <c r="V1438" s="8">
        <f t="shared" si="229"/>
        <v>22.975000000000001</v>
      </c>
    </row>
    <row r="1439" spans="1:22" ht="13.5" x14ac:dyDescent="0.25">
      <c r="A1439" s="3">
        <f>RSI!A1439</f>
        <v>44106</v>
      </c>
      <c r="B1439" s="2">
        <f>RSI!B1439</f>
        <v>6.2626999999999997</v>
      </c>
      <c r="C1439" s="2">
        <f>RSI!I1439</f>
        <v>34.606531246846245</v>
      </c>
      <c r="D1439" s="2">
        <f>MACD!E1439</f>
        <v>0.21718073523991421</v>
      </c>
      <c r="E1439" s="2">
        <f>MACD!F1439</f>
        <v>8.372360045144539E-2</v>
      </c>
      <c r="F1439" s="2">
        <f>'Moving Avg'!D1439</f>
        <v>6.4663200000000005</v>
      </c>
      <c r="G1439" s="2">
        <f>'Moving Avg'!F1439</f>
        <v>6.6929549999999995</v>
      </c>
      <c r="H1439" s="2">
        <f>'Moving Avg'!G1439</f>
        <v>6.3874720000000016</v>
      </c>
      <c r="I1439" s="2">
        <f>'Moving Avg'!H1439</f>
        <v>5.8496204999999986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50</v>
      </c>
      <c r="P1439" s="8">
        <f t="shared" si="223"/>
        <v>16.5</v>
      </c>
      <c r="Q1439" s="9">
        <f t="shared" si="224"/>
        <v>18.725000000000001</v>
      </c>
      <c r="R1439" s="9">
        <f t="shared" si="225"/>
        <v>26.625</v>
      </c>
      <c r="S1439" s="9">
        <f t="shared" si="226"/>
        <v>23.675000000000001</v>
      </c>
      <c r="T1439" s="9">
        <f t="shared" si="227"/>
        <v>22.875</v>
      </c>
      <c r="U1439" s="8">
        <f t="shared" si="228"/>
        <v>23.008333333333336</v>
      </c>
      <c r="V1439" s="8">
        <f t="shared" si="229"/>
        <v>22.975000000000001</v>
      </c>
    </row>
    <row r="1440" spans="1:22" ht="13.5" x14ac:dyDescent="0.25">
      <c r="A1440" s="3">
        <f>RSI!A1440</f>
        <v>44109</v>
      </c>
      <c r="B1440" s="2">
        <f>RSI!B1440</f>
        <v>6.5076999999999998</v>
      </c>
      <c r="C1440" s="2">
        <f>RSI!I1440</f>
        <v>47.41565817311858</v>
      </c>
      <c r="D1440" s="2">
        <f>MACD!E1440</f>
        <v>0.2228861081413136</v>
      </c>
      <c r="E1440" s="2">
        <f>MACD!F1440</f>
        <v>0.11155610198941904</v>
      </c>
      <c r="F1440" s="2">
        <f>'Moving Avg'!D1440</f>
        <v>6.4356999999999998</v>
      </c>
      <c r="G1440" s="2">
        <f>'Moving Avg'!F1440</f>
        <v>6.6895099999999985</v>
      </c>
      <c r="H1440" s="2">
        <f>'Moving Avg'!G1440</f>
        <v>6.4119720000000004</v>
      </c>
      <c r="I1440" s="2">
        <f>'Moving Avg'!H1440</f>
        <v>5.8484815000000001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0</v>
      </c>
      <c r="O1440" s="8">
        <f t="shared" si="222"/>
        <v>50</v>
      </c>
      <c r="P1440" s="8">
        <f t="shared" si="223"/>
        <v>16.5</v>
      </c>
      <c r="Q1440" s="9">
        <f t="shared" si="224"/>
        <v>18.725000000000001</v>
      </c>
      <c r="R1440" s="9">
        <f t="shared" si="225"/>
        <v>26.625</v>
      </c>
      <c r="S1440" s="9">
        <f t="shared" si="226"/>
        <v>23.675000000000001</v>
      </c>
      <c r="T1440" s="9">
        <f t="shared" si="227"/>
        <v>22.875</v>
      </c>
      <c r="U1440" s="8">
        <f t="shared" si="228"/>
        <v>23.008333333333336</v>
      </c>
      <c r="V1440" s="8">
        <f t="shared" si="229"/>
        <v>22.975000000000001</v>
      </c>
    </row>
    <row r="1441" spans="1:22" ht="13.5" x14ac:dyDescent="0.25">
      <c r="A1441" s="3">
        <f>RSI!A1441</f>
        <v>44110</v>
      </c>
      <c r="B1441" s="2">
        <f>RSI!B1441</f>
        <v>6.3545999999999996</v>
      </c>
      <c r="C1441" s="2">
        <f>RSI!I1441</f>
        <v>41.893311855565429</v>
      </c>
      <c r="D1441" s="2">
        <f>MACD!E1441</f>
        <v>0.23830272670347696</v>
      </c>
      <c r="E1441" s="2">
        <f>MACD!F1441</f>
        <v>0.13690542693223062</v>
      </c>
      <c r="F1441" s="2">
        <f>'Moving Avg'!D1441</f>
        <v>6.38978</v>
      </c>
      <c r="G1441" s="2">
        <f>'Moving Avg'!F1441</f>
        <v>6.6768799999999997</v>
      </c>
      <c r="H1441" s="2">
        <f>'Moving Avg'!G1441</f>
        <v>6.4335640000000014</v>
      </c>
      <c r="I1441" s="2">
        <f>'Moving Avg'!H1441</f>
        <v>5.8456469999999978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0</v>
      </c>
      <c r="O1441" s="8">
        <f t="shared" si="222"/>
        <v>50</v>
      </c>
      <c r="P1441" s="8">
        <f t="shared" si="223"/>
        <v>16.5</v>
      </c>
      <c r="Q1441" s="9">
        <f t="shared" si="224"/>
        <v>18.725000000000001</v>
      </c>
      <c r="R1441" s="9">
        <f t="shared" si="225"/>
        <v>26.625</v>
      </c>
      <c r="S1441" s="9">
        <f t="shared" si="226"/>
        <v>23.675000000000001</v>
      </c>
      <c r="T1441" s="9">
        <f t="shared" si="227"/>
        <v>22.875</v>
      </c>
      <c r="U1441" s="8">
        <f t="shared" si="228"/>
        <v>23.008333333333336</v>
      </c>
      <c r="V1441" s="8">
        <f t="shared" si="229"/>
        <v>22.975000000000001</v>
      </c>
    </row>
    <row r="1442" spans="1:22" ht="13.5" x14ac:dyDescent="0.25">
      <c r="A1442" s="3">
        <f>RSI!A1442</f>
        <v>44111</v>
      </c>
      <c r="B1442" s="2">
        <f>RSI!B1442</f>
        <v>6.6302000000000003</v>
      </c>
      <c r="C1442" s="2">
        <f>RSI!I1442</f>
        <v>52.596254920762696</v>
      </c>
      <c r="D1442" s="2">
        <f>MACD!E1442</f>
        <v>0.22397782413305301</v>
      </c>
      <c r="E1442" s="2">
        <f>MACD!F1442</f>
        <v>0.15431990637239509</v>
      </c>
      <c r="F1442" s="2">
        <f>'Moving Avg'!D1442</f>
        <v>6.4296000000000006</v>
      </c>
      <c r="G1442" s="2">
        <f>'Moving Avg'!F1442</f>
        <v>6.676499999999999</v>
      </c>
      <c r="H1442" s="2">
        <f>'Moving Avg'!G1442</f>
        <v>6.460668000000001</v>
      </c>
      <c r="I1442" s="2">
        <f>'Moving Avg'!H1442</f>
        <v>5.8443764999999992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  <c r="M1442" s="8">
        <f t="shared" si="220"/>
        <v>25</v>
      </c>
      <c r="N1442" s="8">
        <f t="shared" si="221"/>
        <v>0</v>
      </c>
      <c r="O1442" s="8">
        <f t="shared" si="222"/>
        <v>50</v>
      </c>
      <c r="P1442" s="8">
        <f t="shared" si="223"/>
        <v>83.5</v>
      </c>
      <c r="Q1442" s="9">
        <f t="shared" si="224"/>
        <v>28.774999999999999</v>
      </c>
      <c r="R1442" s="9">
        <f t="shared" si="225"/>
        <v>43.375</v>
      </c>
      <c r="S1442" s="9">
        <f t="shared" si="226"/>
        <v>53.825000000000003</v>
      </c>
      <c r="T1442" s="9">
        <f t="shared" si="227"/>
        <v>39.625</v>
      </c>
      <c r="U1442" s="8">
        <f t="shared" si="228"/>
        <v>41.991666666666667</v>
      </c>
      <c r="V1442" s="8">
        <f t="shared" si="229"/>
        <v>41.400000000000006</v>
      </c>
    </row>
    <row r="1443" spans="1:22" ht="13.5" x14ac:dyDescent="0.25">
      <c r="A1443" s="3">
        <f>RSI!A1443</f>
        <v>44112</v>
      </c>
      <c r="B1443" s="2">
        <f>RSI!B1443</f>
        <v>6.5152999999999999</v>
      </c>
      <c r="C1443" s="2">
        <f>RSI!I1443</f>
        <v>48.578814001362574</v>
      </c>
      <c r="D1443" s="2">
        <f>MACD!E1443</f>
        <v>0.2140426118726575</v>
      </c>
      <c r="E1443" s="2">
        <f>MACD!F1443</f>
        <v>0.16626444747244759</v>
      </c>
      <c r="F1443" s="2">
        <f>'Moving Avg'!D1443</f>
        <v>6.4540999999999995</v>
      </c>
      <c r="G1443" s="2">
        <f>'Moving Avg'!F1443</f>
        <v>6.6738199999999992</v>
      </c>
      <c r="H1443" s="2">
        <f>'Moving Avg'!G1443</f>
        <v>6.4837880000000014</v>
      </c>
      <c r="I1443" s="2">
        <f>'Moving Avg'!H1443</f>
        <v>5.8427175</v>
      </c>
      <c r="J1443" s="6" t="str">
        <f>OBV!F1443</f>
        <v>BEARISH</v>
      </c>
      <c r="K1443" s="6" t="str">
        <f>OBV!G1443</f>
        <v>NEUTRAL</v>
      </c>
      <c r="L1443" s="6" t="str">
        <f>OBV!H1443</f>
        <v>BEARISH DIVERGENCE</v>
      </c>
      <c r="M1443" s="8">
        <f t="shared" si="220"/>
        <v>25</v>
      </c>
      <c r="N1443" s="8">
        <f t="shared" si="221"/>
        <v>0</v>
      </c>
      <c r="O1443" s="8">
        <f t="shared" si="222"/>
        <v>50</v>
      </c>
      <c r="P1443" s="8">
        <f t="shared" si="223"/>
        <v>16.5</v>
      </c>
      <c r="Q1443" s="9">
        <f t="shared" si="224"/>
        <v>18.725000000000001</v>
      </c>
      <c r="R1443" s="9">
        <f t="shared" si="225"/>
        <v>26.625</v>
      </c>
      <c r="S1443" s="9">
        <f t="shared" si="226"/>
        <v>23.675000000000001</v>
      </c>
      <c r="T1443" s="9">
        <f t="shared" si="227"/>
        <v>22.875</v>
      </c>
      <c r="U1443" s="8">
        <f t="shared" si="228"/>
        <v>23.008333333333336</v>
      </c>
      <c r="V1443" s="8">
        <f t="shared" si="229"/>
        <v>22.975000000000001</v>
      </c>
    </row>
    <row r="1444" spans="1:22" ht="13.5" x14ac:dyDescent="0.25">
      <c r="A1444" s="3">
        <f>RSI!A1444</f>
        <v>44113</v>
      </c>
      <c r="B1444" s="2">
        <f>RSI!B1444</f>
        <v>6.5076999999999998</v>
      </c>
      <c r="C1444" s="2">
        <f>RSI!I1444</f>
        <v>48.315930535257763</v>
      </c>
      <c r="D1444" s="2">
        <f>MACD!E1444</f>
        <v>0.20647693147636303</v>
      </c>
      <c r="E1444" s="2">
        <f>MACD!F1444</f>
        <v>0.17430694427323068</v>
      </c>
      <c r="F1444" s="2">
        <f>'Moving Avg'!D1444</f>
        <v>6.5031000000000008</v>
      </c>
      <c r="G1444" s="2">
        <f>'Moving Avg'!F1444</f>
        <v>6.6604249999999983</v>
      </c>
      <c r="H1444" s="2">
        <f>'Moving Avg'!G1444</f>
        <v>6.5035420000000013</v>
      </c>
      <c r="I1444" s="2">
        <f>'Moving Avg'!H1444</f>
        <v>5.8417650000000005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0"/>
        <v>25</v>
      </c>
      <c r="N1444" s="8">
        <f t="shared" si="221"/>
        <v>0</v>
      </c>
      <c r="O1444" s="8">
        <f t="shared" si="222"/>
        <v>50</v>
      </c>
      <c r="P1444" s="8">
        <f t="shared" si="223"/>
        <v>83.5</v>
      </c>
      <c r="Q1444" s="9">
        <f t="shared" si="224"/>
        <v>28.774999999999999</v>
      </c>
      <c r="R1444" s="9">
        <f t="shared" si="225"/>
        <v>43.375</v>
      </c>
      <c r="S1444" s="9">
        <f t="shared" si="226"/>
        <v>53.825000000000003</v>
      </c>
      <c r="T1444" s="9">
        <f t="shared" si="227"/>
        <v>39.625</v>
      </c>
      <c r="U1444" s="8">
        <f t="shared" si="228"/>
        <v>41.991666666666667</v>
      </c>
      <c r="V1444" s="8">
        <f t="shared" si="229"/>
        <v>41.400000000000006</v>
      </c>
    </row>
    <row r="1445" spans="1:22" ht="13.5" x14ac:dyDescent="0.25">
      <c r="A1445" s="3">
        <f>RSI!A1445</f>
        <v>44116</v>
      </c>
      <c r="B1445" s="2">
        <f>RSI!B1445</f>
        <v>6.4694000000000003</v>
      </c>
      <c r="C1445" s="2">
        <f>RSI!I1445</f>
        <v>46.937434325740462</v>
      </c>
      <c r="D1445" s="2">
        <f>MACD!E1445</f>
        <v>0.19732231656215671</v>
      </c>
      <c r="E1445" s="2">
        <f>MACD!F1445</f>
        <v>0.17891001873101589</v>
      </c>
      <c r="F1445" s="2">
        <f>'Moving Avg'!D1445</f>
        <v>6.4954399999999994</v>
      </c>
      <c r="G1445" s="2">
        <f>'Moving Avg'!F1445</f>
        <v>6.6470249999999993</v>
      </c>
      <c r="H1445" s="2">
        <f>'Moving Avg'!G1445</f>
        <v>6.5180880000000014</v>
      </c>
      <c r="I1445" s="2">
        <f>'Moving Avg'!H1445</f>
        <v>5.8406209999999987</v>
      </c>
      <c r="J1445" s="6" t="str">
        <f>OBV!F1445</f>
        <v>BULLISH</v>
      </c>
      <c r="K1445" s="6" t="str">
        <f>OBV!G1445</f>
        <v>NEUTRAL</v>
      </c>
      <c r="L1445" s="6" t="str">
        <f>OBV!H1445</f>
        <v>BULLISH DIVERGENCE</v>
      </c>
      <c r="M1445" s="8">
        <f t="shared" si="220"/>
        <v>25</v>
      </c>
      <c r="N1445" s="8">
        <f t="shared" si="221"/>
        <v>0</v>
      </c>
      <c r="O1445" s="8">
        <f t="shared" si="222"/>
        <v>50</v>
      </c>
      <c r="P1445" s="8">
        <f t="shared" si="223"/>
        <v>66.5</v>
      </c>
      <c r="Q1445" s="9">
        <f t="shared" si="224"/>
        <v>26.225000000000001</v>
      </c>
      <c r="R1445" s="9">
        <f t="shared" si="225"/>
        <v>39.125</v>
      </c>
      <c r="S1445" s="9">
        <f t="shared" si="226"/>
        <v>46.174999999999997</v>
      </c>
      <c r="T1445" s="9">
        <f t="shared" si="227"/>
        <v>35.375</v>
      </c>
      <c r="U1445" s="8">
        <f t="shared" si="228"/>
        <v>37.174999999999997</v>
      </c>
      <c r="V1445" s="8">
        <f t="shared" si="229"/>
        <v>36.724999999999994</v>
      </c>
    </row>
    <row r="1446" spans="1:22" ht="13.5" x14ac:dyDescent="0.25">
      <c r="A1446" s="3">
        <f>RSI!A1446</f>
        <v>44117</v>
      </c>
      <c r="B1446" s="2">
        <f>RSI!B1446</f>
        <v>6.4617000000000004</v>
      </c>
      <c r="C1446" s="2">
        <f>RSI!I1446</f>
        <v>46.649272308231723</v>
      </c>
      <c r="D1446" s="2">
        <f>MACD!E1446</f>
        <v>0.17886816166855191</v>
      </c>
      <c r="E1446" s="2">
        <f>MACD!F1446</f>
        <v>0.17890164731852312</v>
      </c>
      <c r="F1446" s="2">
        <f>'Moving Avg'!D1446</f>
        <v>6.5168599999999994</v>
      </c>
      <c r="G1446" s="2">
        <f>'Moving Avg'!F1446</f>
        <v>6.6186949999999998</v>
      </c>
      <c r="H1446" s="2">
        <f>'Moving Avg'!G1446</f>
        <v>6.5312560000000008</v>
      </c>
      <c r="I1446" s="2">
        <f>'Moving Avg'!H1446</f>
        <v>5.8391035000000002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25</v>
      </c>
      <c r="N1446" s="8">
        <f t="shared" si="221"/>
        <v>45</v>
      </c>
      <c r="O1446" s="8">
        <f t="shared" si="222"/>
        <v>50</v>
      </c>
      <c r="P1446" s="8">
        <f t="shared" si="223"/>
        <v>83.5</v>
      </c>
      <c r="Q1446" s="9">
        <f t="shared" si="224"/>
        <v>44.524999999999999</v>
      </c>
      <c r="R1446" s="9">
        <f t="shared" si="225"/>
        <v>52.375</v>
      </c>
      <c r="S1446" s="9">
        <f t="shared" si="226"/>
        <v>60.575000000000003</v>
      </c>
      <c r="T1446" s="9">
        <f t="shared" si="227"/>
        <v>50.875</v>
      </c>
      <c r="U1446" s="8">
        <f t="shared" si="228"/>
        <v>52.491666666666674</v>
      </c>
      <c r="V1446" s="8">
        <f t="shared" si="229"/>
        <v>52.087500000000006</v>
      </c>
    </row>
    <row r="1447" spans="1:22" ht="13.5" x14ac:dyDescent="0.25">
      <c r="A1447" s="3">
        <f>RSI!A1447</f>
        <v>44118</v>
      </c>
      <c r="B1447" s="2">
        <f>RSI!B1447</f>
        <v>6.4694000000000003</v>
      </c>
      <c r="C1447" s="2">
        <f>RSI!I1447</f>
        <v>46.99968555777626</v>
      </c>
      <c r="D1447" s="2">
        <f>MACD!E1447</f>
        <v>0.13964318946793775</v>
      </c>
      <c r="E1447" s="2">
        <f>MACD!F1447</f>
        <v>0.17104995574840604</v>
      </c>
      <c r="F1447" s="2">
        <f>'Moving Avg'!D1447</f>
        <v>6.484700000000001</v>
      </c>
      <c r="G1447" s="2">
        <f>'Moving Avg'!F1447</f>
        <v>6.5911349999999995</v>
      </c>
      <c r="H1447" s="2">
        <f>'Moving Avg'!G1447</f>
        <v>6.5451900000000016</v>
      </c>
      <c r="I1447" s="2">
        <f>'Moving Avg'!H1447</f>
        <v>5.8375870000000019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0"/>
        <v>25</v>
      </c>
      <c r="N1447" s="8">
        <f t="shared" si="221"/>
        <v>100</v>
      </c>
      <c r="O1447" s="8">
        <f t="shared" si="222"/>
        <v>50</v>
      </c>
      <c r="P1447" s="8">
        <f t="shared" si="223"/>
        <v>16.5</v>
      </c>
      <c r="Q1447" s="9">
        <f t="shared" si="224"/>
        <v>53.725000000000001</v>
      </c>
      <c r="R1447" s="9">
        <f t="shared" si="225"/>
        <v>46.625</v>
      </c>
      <c r="S1447" s="9">
        <f t="shared" si="226"/>
        <v>38.674999999999997</v>
      </c>
      <c r="T1447" s="9">
        <f t="shared" si="227"/>
        <v>47.875</v>
      </c>
      <c r="U1447" s="8">
        <f t="shared" si="228"/>
        <v>46.341666666666661</v>
      </c>
      <c r="V1447" s="8">
        <f t="shared" si="229"/>
        <v>46.724999999999994</v>
      </c>
    </row>
    <row r="1448" spans="1:22" ht="13.5" x14ac:dyDescent="0.25">
      <c r="A1448" s="3">
        <f>RSI!A1448</f>
        <v>44120</v>
      </c>
      <c r="B1448" s="2">
        <f>RSI!B1448</f>
        <v>6.5076999999999998</v>
      </c>
      <c r="C1448" s="2">
        <f>RSI!I1448</f>
        <v>48.801019437610243</v>
      </c>
      <c r="D1448" s="2">
        <f>MACD!E1448</f>
        <v>9.8154186296881996E-2</v>
      </c>
      <c r="E1448" s="2">
        <f>MACD!F1448</f>
        <v>0.15647080185810122</v>
      </c>
      <c r="F1448" s="2">
        <f>'Moving Avg'!D1448</f>
        <v>6.4831799999999999</v>
      </c>
      <c r="G1448" s="2">
        <f>'Moving Avg'!F1448</f>
        <v>6.5685500000000001</v>
      </c>
      <c r="H1448" s="2">
        <f>'Moving Avg'!G1448</f>
        <v>6.5605020000000014</v>
      </c>
      <c r="I1448" s="2">
        <f>'Moving Avg'!H1448</f>
        <v>5.8356294999999996</v>
      </c>
      <c r="J1448" s="6" t="str">
        <f>OBV!F1448</f>
        <v>BULLISH</v>
      </c>
      <c r="K1448" s="6" t="str">
        <f>OBV!G1448</f>
        <v>NEUTRAL</v>
      </c>
      <c r="L1448" s="6" t="str">
        <f>OBV!H1448</f>
        <v>BULLISH DIVERGENCE</v>
      </c>
      <c r="M1448" s="8">
        <f t="shared" si="220"/>
        <v>25</v>
      </c>
      <c r="N1448" s="8">
        <f t="shared" si="221"/>
        <v>100</v>
      </c>
      <c r="O1448" s="8">
        <f t="shared" si="222"/>
        <v>50</v>
      </c>
      <c r="P1448" s="8">
        <f t="shared" si="223"/>
        <v>66.5</v>
      </c>
      <c r="Q1448" s="9">
        <f t="shared" si="224"/>
        <v>61.225000000000001</v>
      </c>
      <c r="R1448" s="9">
        <f t="shared" si="225"/>
        <v>59.125</v>
      </c>
      <c r="S1448" s="9">
        <f t="shared" si="226"/>
        <v>61.174999999999997</v>
      </c>
      <c r="T1448" s="9">
        <f t="shared" si="227"/>
        <v>60.375</v>
      </c>
      <c r="U1448" s="8">
        <f t="shared" si="228"/>
        <v>60.508333333333326</v>
      </c>
      <c r="V1448" s="8">
        <f t="shared" si="229"/>
        <v>60.474999999999994</v>
      </c>
    </row>
    <row r="1449" spans="1:22" ht="13.5" x14ac:dyDescent="0.25">
      <c r="A1449" s="3">
        <f>RSI!A1449</f>
        <v>44123</v>
      </c>
      <c r="B1449" s="2">
        <f>RSI!B1449</f>
        <v>6.5076999999999998</v>
      </c>
      <c r="C1449" s="2">
        <f>RSI!I1449</f>
        <v>48.801019437610243</v>
      </c>
      <c r="D1449" s="2">
        <f>MACD!E1449</f>
        <v>4.3205204481417958E-2</v>
      </c>
      <c r="E1449" s="2">
        <f>MACD!F1449</f>
        <v>0.13381768238276456</v>
      </c>
      <c r="F1449" s="2">
        <f>'Moving Avg'!D1449</f>
        <v>6.4831799999999999</v>
      </c>
      <c r="G1449" s="2">
        <f>'Moving Avg'!F1449</f>
        <v>6.5494100000000017</v>
      </c>
      <c r="H1449" s="2">
        <f>'Moving Avg'!G1449</f>
        <v>6.5739780000000003</v>
      </c>
      <c r="I1449" s="2">
        <f>'Moving Avg'!H1449</f>
        <v>5.833560499999999</v>
      </c>
      <c r="J1449" s="6" t="str">
        <f>OBV!F1449</f>
        <v>BULLISH</v>
      </c>
      <c r="K1449" s="6" t="str">
        <f>OBV!G1449</f>
        <v>NEUTRAL</v>
      </c>
      <c r="L1449" s="6" t="str">
        <f>OBV!H1449</f>
        <v>NEUTRAL</v>
      </c>
      <c r="M1449" s="8">
        <f t="shared" si="220"/>
        <v>25</v>
      </c>
      <c r="N1449" s="8">
        <f t="shared" si="221"/>
        <v>100</v>
      </c>
      <c r="O1449" s="8">
        <f t="shared" si="222"/>
        <v>50</v>
      </c>
      <c r="P1449" s="8">
        <f t="shared" si="223"/>
        <v>49.5</v>
      </c>
      <c r="Q1449" s="9">
        <f t="shared" si="224"/>
        <v>58.674999999999997</v>
      </c>
      <c r="R1449" s="9">
        <f t="shared" si="225"/>
        <v>54.875</v>
      </c>
      <c r="S1449" s="9">
        <f t="shared" si="226"/>
        <v>53.525000000000006</v>
      </c>
      <c r="T1449" s="9">
        <f t="shared" si="227"/>
        <v>56.125</v>
      </c>
      <c r="U1449" s="8">
        <f t="shared" si="228"/>
        <v>55.691666666666663</v>
      </c>
      <c r="V1449" s="8">
        <f t="shared" si="229"/>
        <v>55.8</v>
      </c>
    </row>
    <row r="1450" spans="1:22" ht="13.5" x14ac:dyDescent="0.25">
      <c r="A1450" s="3">
        <f>RSI!A1450</f>
        <v>44124</v>
      </c>
      <c r="B1450" s="2">
        <f>RSI!B1450</f>
        <v>6.4923999999999999</v>
      </c>
      <c r="C1450" s="2">
        <f>RSI!I1450</f>
        <v>48.044497630332096</v>
      </c>
      <c r="D1450" s="2">
        <f>MACD!E1450</f>
        <v>3.569525913333127E-2</v>
      </c>
      <c r="E1450" s="2">
        <f>MACD!F1450</f>
        <v>0.11419319773287791</v>
      </c>
      <c r="F1450" s="2">
        <f>'Moving Avg'!D1450</f>
        <v>6.4877800000000008</v>
      </c>
      <c r="G1450" s="2">
        <f>'Moving Avg'!F1450</f>
        <v>6.5341000000000022</v>
      </c>
      <c r="H1450" s="2">
        <f>'Moving Avg'!G1450</f>
        <v>6.5833199999999996</v>
      </c>
      <c r="I1450" s="2">
        <f>'Moving Avg'!H1450</f>
        <v>5.8310429999999993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25</v>
      </c>
      <c r="N1450" s="8">
        <f t="shared" si="221"/>
        <v>100</v>
      </c>
      <c r="O1450" s="8">
        <f t="shared" si="222"/>
        <v>50</v>
      </c>
      <c r="P1450" s="8">
        <f t="shared" si="223"/>
        <v>83.5</v>
      </c>
      <c r="Q1450" s="9">
        <f t="shared" si="224"/>
        <v>63.774999999999999</v>
      </c>
      <c r="R1450" s="9">
        <f t="shared" si="225"/>
        <v>63.375</v>
      </c>
      <c r="S1450" s="9">
        <f t="shared" si="226"/>
        <v>68.825000000000003</v>
      </c>
      <c r="T1450" s="9">
        <f t="shared" si="227"/>
        <v>64.625</v>
      </c>
      <c r="U1450" s="8">
        <f t="shared" si="228"/>
        <v>65.325000000000003</v>
      </c>
      <c r="V1450" s="8">
        <f t="shared" si="229"/>
        <v>65.150000000000006</v>
      </c>
    </row>
    <row r="1451" spans="1:22" ht="13.5" x14ac:dyDescent="0.25">
      <c r="A1451" s="3">
        <f>RSI!A1451</f>
        <v>44125</v>
      </c>
      <c r="B1451" s="2">
        <f>RSI!B1451</f>
        <v>6.4463999999999997</v>
      </c>
      <c r="C1451" s="2">
        <f>RSI!I1451</f>
        <v>45.748252991326737</v>
      </c>
      <c r="D1451" s="2">
        <f>MACD!E1451</f>
        <v>9.4325354659314797E-3</v>
      </c>
      <c r="E1451" s="2">
        <f>MACD!F1451</f>
        <v>9.3241065279488639E-2</v>
      </c>
      <c r="F1451" s="2">
        <f>'Moving Avg'!D1451</f>
        <v>6.4847200000000003</v>
      </c>
      <c r="G1451" s="2">
        <f>'Moving Avg'!F1451</f>
        <v>6.5168700000000017</v>
      </c>
      <c r="H1451" s="2">
        <f>'Moving Avg'!G1451</f>
        <v>6.5883719999999997</v>
      </c>
      <c r="I1451" s="2">
        <f>'Moving Avg'!H1451</f>
        <v>5.8286674999999999</v>
      </c>
      <c r="J1451" s="6" t="str">
        <f>OBV!F1451</f>
        <v>BULLISH</v>
      </c>
      <c r="K1451" s="6" t="str">
        <f>OBV!G1451</f>
        <v>NEUTRAL</v>
      </c>
      <c r="L1451" s="6" t="str">
        <f>OBV!H1451</f>
        <v>BULLISH DIVERGENCE</v>
      </c>
      <c r="M1451" s="8">
        <f t="shared" si="220"/>
        <v>25</v>
      </c>
      <c r="N1451" s="8">
        <f t="shared" si="221"/>
        <v>100</v>
      </c>
      <c r="O1451" s="8">
        <f t="shared" si="222"/>
        <v>50</v>
      </c>
      <c r="P1451" s="8">
        <f t="shared" si="223"/>
        <v>66.5</v>
      </c>
      <c r="Q1451" s="9">
        <f t="shared" si="224"/>
        <v>61.225000000000001</v>
      </c>
      <c r="R1451" s="9">
        <f t="shared" si="225"/>
        <v>59.125</v>
      </c>
      <c r="S1451" s="9">
        <f t="shared" si="226"/>
        <v>61.174999999999997</v>
      </c>
      <c r="T1451" s="9">
        <f t="shared" si="227"/>
        <v>60.375</v>
      </c>
      <c r="U1451" s="8">
        <f t="shared" si="228"/>
        <v>60.508333333333326</v>
      </c>
      <c r="V1451" s="8">
        <f t="shared" si="229"/>
        <v>60.474999999999994</v>
      </c>
    </row>
    <row r="1452" spans="1:22" ht="13.5" x14ac:dyDescent="0.25">
      <c r="A1452" s="3">
        <f>RSI!A1452</f>
        <v>44126</v>
      </c>
      <c r="B1452" s="2">
        <f>RSI!B1452</f>
        <v>6.4310999999999998</v>
      </c>
      <c r="C1452" s="2">
        <f>RSI!I1452</f>
        <v>44.978244904792199</v>
      </c>
      <c r="D1452" s="2">
        <f>MACD!E1452</f>
        <v>3.1236013669924567E-2</v>
      </c>
      <c r="E1452" s="2">
        <f>MACD!F1452</f>
        <v>8.0840054957575819E-2</v>
      </c>
      <c r="F1452" s="2">
        <f>'Moving Avg'!D1452</f>
        <v>6.4770599999999998</v>
      </c>
      <c r="G1452" s="2">
        <f>'Moving Avg'!F1452</f>
        <v>6.5015550000000006</v>
      </c>
      <c r="H1452" s="2">
        <f>'Moving Avg'!G1452</f>
        <v>6.5885239999999996</v>
      </c>
      <c r="I1452" s="2">
        <f>'Moving Avg'!H1452</f>
        <v>5.8265874999999987</v>
      </c>
      <c r="J1452" s="6" t="str">
        <f>OBV!F1452</f>
        <v>BULLISH</v>
      </c>
      <c r="K1452" s="6" t="str">
        <f>OBV!G1452</f>
        <v>NEUTRAL</v>
      </c>
      <c r="L1452" s="6" t="str">
        <f>OBV!H1452</f>
        <v>BULLISH DIVERGENCE</v>
      </c>
      <c r="M1452" s="8">
        <f t="shared" si="220"/>
        <v>25</v>
      </c>
      <c r="N1452" s="8">
        <f t="shared" si="221"/>
        <v>100</v>
      </c>
      <c r="O1452" s="8">
        <f t="shared" si="222"/>
        <v>50</v>
      </c>
      <c r="P1452" s="8">
        <f t="shared" si="223"/>
        <v>66.5</v>
      </c>
      <c r="Q1452" s="9">
        <f t="shared" si="224"/>
        <v>61.225000000000001</v>
      </c>
      <c r="R1452" s="9">
        <f t="shared" si="225"/>
        <v>59.125</v>
      </c>
      <c r="S1452" s="9">
        <f t="shared" si="226"/>
        <v>61.174999999999997</v>
      </c>
      <c r="T1452" s="9">
        <f t="shared" si="227"/>
        <v>60.375</v>
      </c>
      <c r="U1452" s="8">
        <f t="shared" si="228"/>
        <v>60.508333333333326</v>
      </c>
      <c r="V1452" s="8">
        <f t="shared" si="229"/>
        <v>60.474999999999994</v>
      </c>
    </row>
    <row r="1453" spans="1:22" ht="13.5" x14ac:dyDescent="0.25">
      <c r="A1453" s="3">
        <f>RSI!A1453</f>
        <v>44127</v>
      </c>
      <c r="B1453" s="2">
        <f>RSI!B1453</f>
        <v>6.4694000000000003</v>
      </c>
      <c r="C1453" s="2">
        <f>RSI!I1453</f>
        <v>47.366470205155153</v>
      </c>
      <c r="D1453" s="2">
        <f>MACD!E1453</f>
        <v>2.9717530625532618E-2</v>
      </c>
      <c r="E1453" s="2">
        <f>MACD!F1453</f>
        <v>7.0615550091167184E-2</v>
      </c>
      <c r="F1453" s="2">
        <f>'Moving Avg'!D1453</f>
        <v>6.4694000000000003</v>
      </c>
      <c r="G1453" s="2">
        <f>'Moving Avg'!F1453</f>
        <v>6.4900700000000011</v>
      </c>
      <c r="H1453" s="2">
        <f>'Moving Avg'!G1453</f>
        <v>6.5908199999999999</v>
      </c>
      <c r="I1453" s="2">
        <f>'Moving Avg'!H1453</f>
        <v>5.8254434999999987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25</v>
      </c>
      <c r="N1453" s="8">
        <f t="shared" si="221"/>
        <v>100</v>
      </c>
      <c r="O1453" s="8">
        <f t="shared" si="222"/>
        <v>50</v>
      </c>
      <c r="P1453" s="8">
        <f t="shared" si="223"/>
        <v>16.5</v>
      </c>
      <c r="Q1453" s="9">
        <f t="shared" si="224"/>
        <v>53.725000000000001</v>
      </c>
      <c r="R1453" s="9">
        <f t="shared" si="225"/>
        <v>46.625</v>
      </c>
      <c r="S1453" s="9">
        <f t="shared" si="226"/>
        <v>38.674999999999997</v>
      </c>
      <c r="T1453" s="9">
        <f t="shared" si="227"/>
        <v>47.875</v>
      </c>
      <c r="U1453" s="8">
        <f t="shared" si="228"/>
        <v>46.341666666666661</v>
      </c>
      <c r="V1453" s="8">
        <f t="shared" si="229"/>
        <v>46.724999999999994</v>
      </c>
    </row>
    <row r="1454" spans="1:22" ht="13.5" x14ac:dyDescent="0.25">
      <c r="A1454" s="3">
        <f>RSI!A1454</f>
        <v>44130</v>
      </c>
      <c r="B1454" s="2">
        <f>RSI!B1454</f>
        <v>6.3928000000000003</v>
      </c>
      <c r="C1454" s="2">
        <f>RSI!I1454</f>
        <v>43.316866142848966</v>
      </c>
      <c r="D1454" s="2">
        <f>MACD!E1454</f>
        <v>3.3217094842883377E-2</v>
      </c>
      <c r="E1454" s="2">
        <f>MACD!F1454</f>
        <v>6.3135859041510423E-2</v>
      </c>
      <c r="F1454" s="2">
        <f>'Moving Avg'!D1454</f>
        <v>6.4464200000000007</v>
      </c>
      <c r="G1454" s="2">
        <f>'Moving Avg'!F1454</f>
        <v>6.474755</v>
      </c>
      <c r="H1454" s="2">
        <f>'Moving Avg'!G1454</f>
        <v>6.5903599999999996</v>
      </c>
      <c r="I1454" s="2">
        <f>'Moving Avg'!H1454</f>
        <v>5.8241394999999985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0"/>
        <v>25</v>
      </c>
      <c r="N1454" s="8">
        <f t="shared" si="221"/>
        <v>100</v>
      </c>
      <c r="O1454" s="8">
        <f t="shared" si="222"/>
        <v>50</v>
      </c>
      <c r="P1454" s="8">
        <f t="shared" si="223"/>
        <v>16.5</v>
      </c>
      <c r="Q1454" s="9">
        <f t="shared" si="224"/>
        <v>53.725000000000001</v>
      </c>
      <c r="R1454" s="9">
        <f t="shared" si="225"/>
        <v>46.625</v>
      </c>
      <c r="S1454" s="9">
        <f t="shared" si="226"/>
        <v>38.674999999999997</v>
      </c>
      <c r="T1454" s="9">
        <f t="shared" si="227"/>
        <v>47.875</v>
      </c>
      <c r="U1454" s="8">
        <f t="shared" si="228"/>
        <v>46.341666666666661</v>
      </c>
      <c r="V1454" s="8">
        <f t="shared" si="229"/>
        <v>46.724999999999994</v>
      </c>
    </row>
    <row r="1455" spans="1:22" ht="13.5" x14ac:dyDescent="0.25">
      <c r="A1455" s="3">
        <f>RSI!A1455</f>
        <v>44131</v>
      </c>
      <c r="B1455" s="2">
        <f>RSI!B1455</f>
        <v>6.3391999999999999</v>
      </c>
      <c r="C1455" s="2">
        <f>RSI!I1455</f>
        <v>40.695040935227397</v>
      </c>
      <c r="D1455" s="2">
        <f>MACD!E1455</f>
        <v>3.4967840655989235E-2</v>
      </c>
      <c r="E1455" s="2">
        <f>MACD!F1455</f>
        <v>5.7502255364406188E-2</v>
      </c>
      <c r="F1455" s="2">
        <f>'Moving Avg'!D1455</f>
        <v>6.4157799999999998</v>
      </c>
      <c r="G1455" s="2">
        <f>'Moving Avg'!F1455</f>
        <v>6.4586750000000013</v>
      </c>
      <c r="H1455" s="2">
        <f>'Moving Avg'!G1455</f>
        <v>6.5872959999999985</v>
      </c>
      <c r="I1455" s="2">
        <f>'Moving Avg'!H1455</f>
        <v>5.822865499999998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100</v>
      </c>
      <c r="O1455" s="8">
        <f t="shared" si="222"/>
        <v>50</v>
      </c>
      <c r="P1455" s="8">
        <f t="shared" si="223"/>
        <v>16.5</v>
      </c>
      <c r="Q1455" s="9">
        <f t="shared" si="224"/>
        <v>53.725000000000001</v>
      </c>
      <c r="R1455" s="9">
        <f t="shared" si="225"/>
        <v>46.625</v>
      </c>
      <c r="S1455" s="9">
        <f t="shared" si="226"/>
        <v>38.674999999999997</v>
      </c>
      <c r="T1455" s="9">
        <f t="shared" si="227"/>
        <v>47.875</v>
      </c>
      <c r="U1455" s="8">
        <f t="shared" si="228"/>
        <v>46.341666666666661</v>
      </c>
      <c r="V1455" s="8">
        <f t="shared" si="229"/>
        <v>46.724999999999994</v>
      </c>
    </row>
    <row r="1456" spans="1:22" ht="13.5" x14ac:dyDescent="0.25">
      <c r="A1456" s="3">
        <f>RSI!A1456</f>
        <v>44132</v>
      </c>
      <c r="B1456" s="2">
        <f>RSI!B1456</f>
        <v>6.3315999999999999</v>
      </c>
      <c r="C1456" s="2">
        <f>RSI!I1456</f>
        <v>40.322369388894984</v>
      </c>
      <c r="D1456" s="2">
        <f>MACD!E1456</f>
        <v>3.6803121955077067E-2</v>
      </c>
      <c r="E1456" s="2">
        <f>MACD!F1456</f>
        <v>5.3362428682540361E-2</v>
      </c>
      <c r="F1456" s="2">
        <f>'Moving Avg'!D1456</f>
        <v>6.3928200000000004</v>
      </c>
      <c r="G1456" s="2">
        <f>'Moving Avg'!F1456</f>
        <v>6.4460450000000007</v>
      </c>
      <c r="H1456" s="2">
        <f>'Moving Avg'!G1456</f>
        <v>6.5860719999999979</v>
      </c>
      <c r="I1456" s="2">
        <f>'Moving Avg'!H1456</f>
        <v>5.8217764999999986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45</v>
      </c>
      <c r="O1456" s="8">
        <f t="shared" si="222"/>
        <v>50</v>
      </c>
      <c r="P1456" s="8">
        <f t="shared" si="223"/>
        <v>16.5</v>
      </c>
      <c r="Q1456" s="9">
        <f t="shared" si="224"/>
        <v>34.475000000000001</v>
      </c>
      <c r="R1456" s="9">
        <f t="shared" si="225"/>
        <v>35.625</v>
      </c>
      <c r="S1456" s="9">
        <f t="shared" si="226"/>
        <v>30.425000000000001</v>
      </c>
      <c r="T1456" s="9">
        <f t="shared" si="227"/>
        <v>34.125</v>
      </c>
      <c r="U1456" s="8">
        <f t="shared" si="228"/>
        <v>33.508333333333333</v>
      </c>
      <c r="V1456" s="8">
        <f t="shared" si="229"/>
        <v>33.662499999999994</v>
      </c>
    </row>
    <row r="1457" spans="1:22" ht="13.5" x14ac:dyDescent="0.25">
      <c r="A1457" s="3">
        <f>RSI!A1457</f>
        <v>44134</v>
      </c>
      <c r="B1457" s="2">
        <f>RSI!B1457</f>
        <v>6.2397</v>
      </c>
      <c r="C1457" s="2">
        <f>RSI!I1457</f>
        <v>36.026125690876327</v>
      </c>
      <c r="D1457" s="2">
        <f>MACD!E1457</f>
        <v>4.7296255486213745E-2</v>
      </c>
      <c r="E1457" s="2">
        <f>MACD!F1457</f>
        <v>5.2149194043275039E-2</v>
      </c>
      <c r="F1457" s="2">
        <f>'Moving Avg'!D1457</f>
        <v>6.3545400000000001</v>
      </c>
      <c r="G1457" s="2">
        <f>'Moving Avg'!F1457</f>
        <v>6.4364750000000015</v>
      </c>
      <c r="H1457" s="2">
        <f>'Moving Avg'!G1457</f>
        <v>6.583774</v>
      </c>
      <c r="I1457" s="2">
        <f>'Moving Avg'!H1457</f>
        <v>5.8204139999999986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45</v>
      </c>
      <c r="O1457" s="8">
        <f t="shared" si="222"/>
        <v>50</v>
      </c>
      <c r="P1457" s="8">
        <f t="shared" si="223"/>
        <v>16.5</v>
      </c>
      <c r="Q1457" s="9">
        <f t="shared" si="224"/>
        <v>34.475000000000001</v>
      </c>
      <c r="R1457" s="9">
        <f t="shared" si="225"/>
        <v>35.625</v>
      </c>
      <c r="S1457" s="9">
        <f t="shared" si="226"/>
        <v>30.425000000000001</v>
      </c>
      <c r="T1457" s="9">
        <f t="shared" si="227"/>
        <v>34.125</v>
      </c>
      <c r="U1457" s="8">
        <f t="shared" si="228"/>
        <v>33.508333333333333</v>
      </c>
      <c r="V1457" s="8">
        <f t="shared" si="229"/>
        <v>33.662499999999994</v>
      </c>
    </row>
    <row r="1458" spans="1:22" ht="13.5" x14ac:dyDescent="0.25">
      <c r="A1458" s="3">
        <f>RSI!A1458</f>
        <v>44137</v>
      </c>
      <c r="B1458" s="2">
        <f>RSI!B1458</f>
        <v>6.1249000000000002</v>
      </c>
      <c r="C1458" s="2">
        <f>RSI!I1458</f>
        <v>31.509669770296981</v>
      </c>
      <c r="D1458" s="2">
        <f>MACD!E1458</f>
        <v>7.1992058047801955E-2</v>
      </c>
      <c r="E1458" s="2">
        <f>MACD!F1458</f>
        <v>5.6117766844180419E-2</v>
      </c>
      <c r="F1458" s="2">
        <f>'Moving Avg'!D1458</f>
        <v>6.2856399999999999</v>
      </c>
      <c r="G1458" s="2">
        <f>'Moving Avg'!F1458</f>
        <v>6.4230800000000006</v>
      </c>
      <c r="H1458" s="2">
        <f>'Moving Avg'!G1458</f>
        <v>6.5805579999999999</v>
      </c>
      <c r="I1458" s="2">
        <f>'Moving Avg'!H1458</f>
        <v>5.8184404999999977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0</v>
      </c>
      <c r="O1458" s="8">
        <f t="shared" si="222"/>
        <v>50</v>
      </c>
      <c r="P1458" s="8">
        <f t="shared" si="223"/>
        <v>16.5</v>
      </c>
      <c r="Q1458" s="9">
        <f t="shared" si="224"/>
        <v>18.725000000000001</v>
      </c>
      <c r="R1458" s="9">
        <f t="shared" si="225"/>
        <v>26.625</v>
      </c>
      <c r="S1458" s="9">
        <f t="shared" si="226"/>
        <v>23.675000000000001</v>
      </c>
      <c r="T1458" s="9">
        <f t="shared" si="227"/>
        <v>22.875</v>
      </c>
      <c r="U1458" s="8">
        <f t="shared" si="228"/>
        <v>23.008333333333336</v>
      </c>
      <c r="V1458" s="8">
        <f t="shared" si="229"/>
        <v>22.975000000000001</v>
      </c>
    </row>
    <row r="1459" spans="1:22" ht="13.5" x14ac:dyDescent="0.25">
      <c r="A1459" s="3">
        <f>RSI!A1459</f>
        <v>44138</v>
      </c>
      <c r="B1459" s="2">
        <f>RSI!B1459</f>
        <v>6.2473999999999998</v>
      </c>
      <c r="C1459" s="2">
        <f>RSI!I1459</f>
        <v>40.134242384938084</v>
      </c>
      <c r="D1459" s="2">
        <f>MACD!E1459</f>
        <v>8.5808518082689744E-2</v>
      </c>
      <c r="E1459" s="2">
        <f>MACD!F1459</f>
        <v>6.2055917091882282E-2</v>
      </c>
      <c r="F1459" s="2">
        <f>'Moving Avg'!D1459</f>
        <v>6.2565599999999995</v>
      </c>
      <c r="G1459" s="2">
        <f>'Moving Avg'!F1459</f>
        <v>6.4223150000000002</v>
      </c>
      <c r="H1459" s="2">
        <f>'Moving Avg'!G1459</f>
        <v>6.5724440000000017</v>
      </c>
      <c r="I1459" s="2">
        <f>'Moving Avg'!H1459</f>
        <v>5.8170795000000002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25</v>
      </c>
      <c r="N1459" s="8">
        <f t="shared" si="221"/>
        <v>0</v>
      </c>
      <c r="O1459" s="8">
        <f t="shared" si="222"/>
        <v>50</v>
      </c>
      <c r="P1459" s="8">
        <f t="shared" si="223"/>
        <v>16.5</v>
      </c>
      <c r="Q1459" s="9">
        <f t="shared" si="224"/>
        <v>18.725000000000001</v>
      </c>
      <c r="R1459" s="9">
        <f t="shared" si="225"/>
        <v>26.625</v>
      </c>
      <c r="S1459" s="9">
        <f t="shared" si="226"/>
        <v>23.675000000000001</v>
      </c>
      <c r="T1459" s="9">
        <f t="shared" si="227"/>
        <v>22.875</v>
      </c>
      <c r="U1459" s="8">
        <f t="shared" si="228"/>
        <v>23.008333333333336</v>
      </c>
      <c r="V1459" s="8">
        <f t="shared" si="229"/>
        <v>22.975000000000001</v>
      </c>
    </row>
    <row r="1460" spans="1:22" ht="13.5" x14ac:dyDescent="0.25">
      <c r="A1460" s="3">
        <f>RSI!A1460</f>
        <v>44139</v>
      </c>
      <c r="B1460" s="2">
        <f>RSI!B1460</f>
        <v>6.3086000000000002</v>
      </c>
      <c r="C1460" s="2">
        <f>RSI!I1460</f>
        <v>43.932787627968807</v>
      </c>
      <c r="D1460" s="2">
        <f>MACD!E1460</f>
        <v>9.1734707362642887E-2</v>
      </c>
      <c r="E1460" s="2">
        <f>MACD!F1460</f>
        <v>6.7991675146034408E-2</v>
      </c>
      <c r="F1460" s="2">
        <f>'Moving Avg'!D1460</f>
        <v>6.2504400000000002</v>
      </c>
      <c r="G1460" s="2">
        <f>'Moving Avg'!F1460</f>
        <v>6.4123599999999996</v>
      </c>
      <c r="H1460" s="2">
        <f>'Moving Avg'!G1460</f>
        <v>6.5669320000000013</v>
      </c>
      <c r="I1460" s="2">
        <f>'Moving Avg'!H1460</f>
        <v>5.8162474999999985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0</v>
      </c>
      <c r="O1460" s="8">
        <f t="shared" si="222"/>
        <v>50</v>
      </c>
      <c r="P1460" s="8">
        <f t="shared" si="223"/>
        <v>16.5</v>
      </c>
      <c r="Q1460" s="9">
        <f t="shared" si="224"/>
        <v>18.725000000000001</v>
      </c>
      <c r="R1460" s="9">
        <f t="shared" si="225"/>
        <v>26.625</v>
      </c>
      <c r="S1460" s="9">
        <f t="shared" si="226"/>
        <v>23.675000000000001</v>
      </c>
      <c r="T1460" s="9">
        <f t="shared" si="227"/>
        <v>22.875</v>
      </c>
      <c r="U1460" s="8">
        <f t="shared" si="228"/>
        <v>23.008333333333336</v>
      </c>
      <c r="V1460" s="8">
        <f t="shared" si="229"/>
        <v>22.975000000000001</v>
      </c>
    </row>
    <row r="1461" spans="1:22" ht="13.5" x14ac:dyDescent="0.25">
      <c r="A1461" s="3">
        <f>RSI!A1461</f>
        <v>44140</v>
      </c>
      <c r="B1461" s="2">
        <f>RSI!B1461</f>
        <v>6.3086000000000002</v>
      </c>
      <c r="C1461" s="2">
        <f>RSI!I1461</f>
        <v>43.9327876279688</v>
      </c>
      <c r="D1461" s="2">
        <f>MACD!E1461</f>
        <v>9.0349987198929504E-2</v>
      </c>
      <c r="E1461" s="2">
        <f>MACD!F1461</f>
        <v>7.2463337556613439E-2</v>
      </c>
      <c r="F1461" s="2">
        <f>'Moving Avg'!D1461</f>
        <v>6.2458399999999994</v>
      </c>
      <c r="G1461" s="2">
        <f>'Moving Avg'!F1461</f>
        <v>6.4100599999999996</v>
      </c>
      <c r="H1461" s="2">
        <f>'Moving Avg'!G1461</f>
        <v>6.5614200000000018</v>
      </c>
      <c r="I1461" s="2">
        <f>'Moving Avg'!H1461</f>
        <v>5.8150434999999989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0</v>
      </c>
      <c r="O1461" s="8">
        <f t="shared" si="222"/>
        <v>50</v>
      </c>
      <c r="P1461" s="8">
        <f t="shared" si="223"/>
        <v>16.5</v>
      </c>
      <c r="Q1461" s="9">
        <f t="shared" si="224"/>
        <v>18.725000000000001</v>
      </c>
      <c r="R1461" s="9">
        <f t="shared" si="225"/>
        <v>26.625</v>
      </c>
      <c r="S1461" s="9">
        <f t="shared" si="226"/>
        <v>23.675000000000001</v>
      </c>
      <c r="T1461" s="9">
        <f t="shared" si="227"/>
        <v>22.875</v>
      </c>
      <c r="U1461" s="8">
        <f t="shared" si="228"/>
        <v>23.008333333333336</v>
      </c>
      <c r="V1461" s="8">
        <f t="shared" si="229"/>
        <v>22.975000000000001</v>
      </c>
    </row>
    <row r="1462" spans="1:22" ht="13.5" x14ac:dyDescent="0.25">
      <c r="A1462" s="3">
        <f>RSI!A1462</f>
        <v>44141</v>
      </c>
      <c r="B1462" s="2">
        <f>RSI!B1462</f>
        <v>6.3086000000000002</v>
      </c>
      <c r="C1462" s="2">
        <f>RSI!I1462</f>
        <v>43.932787627968807</v>
      </c>
      <c r="D1462" s="2">
        <f>MACD!E1462</f>
        <v>8.745198721654468E-2</v>
      </c>
      <c r="E1462" s="2">
        <f>MACD!F1462</f>
        <v>7.5461067488599681E-2</v>
      </c>
      <c r="F1462" s="2">
        <f>'Moving Avg'!D1462</f>
        <v>6.25962</v>
      </c>
      <c r="G1462" s="2">
        <f>'Moving Avg'!F1462</f>
        <v>6.3939799999999991</v>
      </c>
      <c r="H1462" s="2">
        <f>'Moving Avg'!G1462</f>
        <v>6.5554480000000019</v>
      </c>
      <c r="I1462" s="2">
        <f>'Moving Avg'!H1462</f>
        <v>5.8138395000000003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16.5</v>
      </c>
      <c r="Q1462" s="9">
        <f t="shared" si="224"/>
        <v>18.725000000000001</v>
      </c>
      <c r="R1462" s="9">
        <f t="shared" si="225"/>
        <v>26.625</v>
      </c>
      <c r="S1462" s="9">
        <f t="shared" si="226"/>
        <v>23.675000000000001</v>
      </c>
      <c r="T1462" s="9">
        <f t="shared" si="227"/>
        <v>22.875</v>
      </c>
      <c r="U1462" s="8">
        <f t="shared" si="228"/>
        <v>23.008333333333336</v>
      </c>
      <c r="V1462" s="8">
        <f t="shared" si="229"/>
        <v>22.975000000000001</v>
      </c>
    </row>
    <row r="1463" spans="1:22" ht="13.5" x14ac:dyDescent="0.25">
      <c r="A1463" s="3">
        <f>RSI!A1463</f>
        <v>44144</v>
      </c>
      <c r="B1463" s="2">
        <f>RSI!B1463</f>
        <v>6.1707999999999998</v>
      </c>
      <c r="C1463" s="2">
        <f>RSI!I1463</f>
        <v>37.280482118194584</v>
      </c>
      <c r="D1463" s="2">
        <f>MACD!E1463</f>
        <v>0.10168059706263666</v>
      </c>
      <c r="E1463" s="2">
        <f>MACD!F1463</f>
        <v>8.0704973403407071E-2</v>
      </c>
      <c r="F1463" s="2">
        <f>'Moving Avg'!D1463</f>
        <v>6.2688000000000006</v>
      </c>
      <c r="G1463" s="2">
        <f>'Moving Avg'!F1463</f>
        <v>6.3767549999999993</v>
      </c>
      <c r="H1463" s="2">
        <f>'Moving Avg'!G1463</f>
        <v>6.5488640000000018</v>
      </c>
      <c r="I1463" s="2">
        <f>'Moving Avg'!H1463</f>
        <v>5.8125045000000002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83.5</v>
      </c>
      <c r="Q1463" s="9">
        <f t="shared" si="224"/>
        <v>28.774999999999999</v>
      </c>
      <c r="R1463" s="9">
        <f t="shared" si="225"/>
        <v>43.375</v>
      </c>
      <c r="S1463" s="9">
        <f t="shared" si="226"/>
        <v>53.825000000000003</v>
      </c>
      <c r="T1463" s="9">
        <f t="shared" si="227"/>
        <v>39.625</v>
      </c>
      <c r="U1463" s="8">
        <f t="shared" si="228"/>
        <v>41.991666666666667</v>
      </c>
      <c r="V1463" s="8">
        <f t="shared" si="229"/>
        <v>41.400000000000006</v>
      </c>
    </row>
    <row r="1464" spans="1:22" ht="13.5" x14ac:dyDescent="0.25">
      <c r="A1464" s="3">
        <f>RSI!A1464</f>
        <v>44145</v>
      </c>
      <c r="B1464" s="2">
        <f>RSI!B1464</f>
        <v>6.2626999999999997</v>
      </c>
      <c r="C1464" s="2">
        <f>RSI!I1464</f>
        <v>43.43229301381421</v>
      </c>
      <c r="D1464" s="2">
        <f>MACD!E1464</f>
        <v>9.6480441277521756E-2</v>
      </c>
      <c r="E1464" s="2">
        <f>MACD!F1464</f>
        <v>8.3860066978230022E-2</v>
      </c>
      <c r="F1464" s="2">
        <f>'Moving Avg'!D1464</f>
        <v>6.2718600000000002</v>
      </c>
      <c r="G1464" s="2">
        <f>'Moving Avg'!F1464</f>
        <v>6.3645049999999994</v>
      </c>
      <c r="H1464" s="2">
        <f>'Moving Avg'!G1464</f>
        <v>6.5416680000000023</v>
      </c>
      <c r="I1464" s="2">
        <f>'Moving Avg'!H1464</f>
        <v>5.8111084999999996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18.725000000000001</v>
      </c>
      <c r="R1464" s="9">
        <f t="shared" si="225"/>
        <v>26.625</v>
      </c>
      <c r="S1464" s="9">
        <f t="shared" si="226"/>
        <v>23.675000000000001</v>
      </c>
      <c r="T1464" s="9">
        <f t="shared" si="227"/>
        <v>22.875</v>
      </c>
      <c r="U1464" s="8">
        <f t="shared" si="228"/>
        <v>23.008333333333336</v>
      </c>
      <c r="V1464" s="8">
        <f t="shared" si="229"/>
        <v>22.975000000000001</v>
      </c>
    </row>
    <row r="1465" spans="1:22" ht="13.5" x14ac:dyDescent="0.25">
      <c r="A1465" s="3">
        <f>RSI!A1465</f>
        <v>44146</v>
      </c>
      <c r="B1465" s="2">
        <f>RSI!B1465</f>
        <v>6.3163</v>
      </c>
      <c r="C1465" s="2">
        <f>RSI!I1465</f>
        <v>46.715050396284795</v>
      </c>
      <c r="D1465" s="2">
        <f>MACD!E1465</f>
        <v>8.0572849807388103E-2</v>
      </c>
      <c r="E1465" s="2">
        <f>MACD!F1465</f>
        <v>8.3202623544061632E-2</v>
      </c>
      <c r="F1465" s="2">
        <f>'Moving Avg'!D1465</f>
        <v>6.2733999999999996</v>
      </c>
      <c r="G1465" s="2">
        <f>'Moving Avg'!F1465</f>
        <v>6.3568499999999997</v>
      </c>
      <c r="H1465" s="2">
        <f>'Moving Avg'!G1465</f>
        <v>6.5363100000000021</v>
      </c>
      <c r="I1465" s="2">
        <f>'Moving Avg'!H1465</f>
        <v>5.8105755000000014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25</v>
      </c>
      <c r="N1465" s="8">
        <f t="shared" si="221"/>
        <v>45</v>
      </c>
      <c r="O1465" s="8">
        <f t="shared" si="222"/>
        <v>50</v>
      </c>
      <c r="P1465" s="8">
        <f t="shared" si="223"/>
        <v>83.5</v>
      </c>
      <c r="Q1465" s="9">
        <f t="shared" si="224"/>
        <v>44.524999999999999</v>
      </c>
      <c r="R1465" s="9">
        <f t="shared" si="225"/>
        <v>52.375</v>
      </c>
      <c r="S1465" s="9">
        <f t="shared" si="226"/>
        <v>60.575000000000003</v>
      </c>
      <c r="T1465" s="9">
        <f t="shared" si="227"/>
        <v>50.875</v>
      </c>
      <c r="U1465" s="8">
        <f t="shared" si="228"/>
        <v>52.491666666666674</v>
      </c>
      <c r="V1465" s="8">
        <f t="shared" si="229"/>
        <v>52.087500000000006</v>
      </c>
    </row>
    <row r="1466" spans="1:22" ht="13.5" x14ac:dyDescent="0.25">
      <c r="A1466" s="3">
        <f>RSI!A1466</f>
        <v>44147</v>
      </c>
      <c r="B1466" s="2">
        <f>RSI!B1466</f>
        <v>6.2626999999999997</v>
      </c>
      <c r="C1466" s="2">
        <f>RSI!I1466</f>
        <v>43.967255857144607</v>
      </c>
      <c r="D1466" s="2">
        <f>MACD!E1466</f>
        <v>7.0253536264607064E-2</v>
      </c>
      <c r="E1466" s="2">
        <f>MACD!F1466</f>
        <v>8.061280608817073E-2</v>
      </c>
      <c r="F1466" s="2">
        <f>'Moving Avg'!D1466</f>
        <v>6.2642199999999999</v>
      </c>
      <c r="G1466" s="2">
        <f>'Moving Avg'!F1466</f>
        <v>6.3468999999999989</v>
      </c>
      <c r="H1466" s="2">
        <f>'Moving Avg'!G1466</f>
        <v>6.5260520000000017</v>
      </c>
      <c r="I1466" s="2">
        <f>'Moving Avg'!H1466</f>
        <v>5.8091795000000026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  <c r="M1466" s="8">
        <f t="shared" si="220"/>
        <v>25</v>
      </c>
      <c r="N1466" s="8">
        <f t="shared" si="221"/>
        <v>45</v>
      </c>
      <c r="O1466" s="8">
        <f t="shared" si="222"/>
        <v>50</v>
      </c>
      <c r="P1466" s="8">
        <f t="shared" si="223"/>
        <v>16.5</v>
      </c>
      <c r="Q1466" s="9">
        <f t="shared" si="224"/>
        <v>34.475000000000001</v>
      </c>
      <c r="R1466" s="9">
        <f t="shared" si="225"/>
        <v>35.625</v>
      </c>
      <c r="S1466" s="9">
        <f t="shared" si="226"/>
        <v>30.425000000000001</v>
      </c>
      <c r="T1466" s="9">
        <f t="shared" si="227"/>
        <v>34.125</v>
      </c>
      <c r="U1466" s="8">
        <f t="shared" si="228"/>
        <v>33.508333333333333</v>
      </c>
      <c r="V1466" s="8">
        <f t="shared" si="229"/>
        <v>33.662499999999994</v>
      </c>
    </row>
    <row r="1467" spans="1:22" ht="13.5" x14ac:dyDescent="0.25">
      <c r="A1467" s="3">
        <f>RSI!A1467</f>
        <v>44148</v>
      </c>
      <c r="B1467" s="2">
        <f>RSI!B1467</f>
        <v>6.2549999999999999</v>
      </c>
      <c r="C1467" s="2">
        <f>RSI!I1467</f>
        <v>43.57076494458213</v>
      </c>
      <c r="D1467" s="2">
        <f>MACD!E1467</f>
        <v>4.8585087918957548E-2</v>
      </c>
      <c r="E1467" s="2">
        <f>MACD!F1467</f>
        <v>7.4207262454328099E-2</v>
      </c>
      <c r="F1467" s="2">
        <f>'Moving Avg'!D1467</f>
        <v>6.2534999999999998</v>
      </c>
      <c r="G1467" s="2">
        <f>'Moving Avg'!F1467</f>
        <v>6.3361799999999988</v>
      </c>
      <c r="H1467" s="2">
        <f>'Moving Avg'!G1467</f>
        <v>6.5167120000000018</v>
      </c>
      <c r="I1467" s="2">
        <f>'Moving Avg'!H1467</f>
        <v>5.8078190000000021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25</v>
      </c>
      <c r="N1467" s="8">
        <f t="shared" si="221"/>
        <v>100</v>
      </c>
      <c r="O1467" s="8">
        <f t="shared" si="222"/>
        <v>50</v>
      </c>
      <c r="P1467" s="8">
        <f t="shared" si="223"/>
        <v>16.5</v>
      </c>
      <c r="Q1467" s="9">
        <f t="shared" si="224"/>
        <v>53.725000000000001</v>
      </c>
      <c r="R1467" s="9">
        <f t="shared" si="225"/>
        <v>46.625</v>
      </c>
      <c r="S1467" s="9">
        <f t="shared" si="226"/>
        <v>38.674999999999997</v>
      </c>
      <c r="T1467" s="9">
        <f t="shared" si="227"/>
        <v>47.875</v>
      </c>
      <c r="U1467" s="8">
        <f t="shared" si="228"/>
        <v>46.341666666666661</v>
      </c>
      <c r="V1467" s="8">
        <f t="shared" si="229"/>
        <v>46.724999999999994</v>
      </c>
    </row>
    <row r="1468" spans="1:22" ht="13.5" x14ac:dyDescent="0.25">
      <c r="A1468" s="3">
        <f>RSI!A1468</f>
        <v>44151</v>
      </c>
      <c r="B1468" s="2">
        <f>RSI!B1468</f>
        <v>6.2702999999999998</v>
      </c>
      <c r="C1468" s="2">
        <f>RSI!I1468</f>
        <v>44.639063628436297</v>
      </c>
      <c r="D1468" s="2">
        <f>MACD!E1468</f>
        <v>1.2085476389812833E-2</v>
      </c>
      <c r="E1468" s="2">
        <f>MACD!F1468</f>
        <v>6.1782905241425046E-2</v>
      </c>
      <c r="F1468" s="2">
        <f>'Moving Avg'!D1468</f>
        <v>6.2733999999999996</v>
      </c>
      <c r="G1468" s="2">
        <f>'Moving Avg'!F1468</f>
        <v>6.3243099999999988</v>
      </c>
      <c r="H1468" s="2">
        <f>'Moving Avg'!G1468</f>
        <v>6.508136000000003</v>
      </c>
      <c r="I1468" s="2">
        <f>'Moving Avg'!H1468</f>
        <v>5.8066095000000004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  <c r="M1468" s="8">
        <f t="shared" si="220"/>
        <v>25</v>
      </c>
      <c r="N1468" s="8">
        <f t="shared" si="221"/>
        <v>100</v>
      </c>
      <c r="O1468" s="8">
        <f t="shared" si="222"/>
        <v>50</v>
      </c>
      <c r="P1468" s="8">
        <f t="shared" si="223"/>
        <v>16.5</v>
      </c>
      <c r="Q1468" s="9">
        <f t="shared" si="224"/>
        <v>53.725000000000001</v>
      </c>
      <c r="R1468" s="9">
        <f t="shared" si="225"/>
        <v>46.625</v>
      </c>
      <c r="S1468" s="9">
        <f t="shared" si="226"/>
        <v>38.674999999999997</v>
      </c>
      <c r="T1468" s="9">
        <f t="shared" si="227"/>
        <v>47.875</v>
      </c>
      <c r="U1468" s="8">
        <f t="shared" si="228"/>
        <v>46.341666666666661</v>
      </c>
      <c r="V1468" s="8">
        <f t="shared" si="229"/>
        <v>46.724999999999994</v>
      </c>
    </row>
    <row r="1469" spans="1:22" ht="13.5" x14ac:dyDescent="0.25">
      <c r="A1469" s="3">
        <f>RSI!A1469</f>
        <v>44152</v>
      </c>
      <c r="B1469" s="2">
        <f>RSI!B1469</f>
        <v>6.2779999999999996</v>
      </c>
      <c r="C1469" s="2">
        <f>RSI!I1469</f>
        <v>45.20133053348173</v>
      </c>
      <c r="D1469" s="2">
        <f>MACD!E1469</f>
        <v>-3.0008157406058444E-5</v>
      </c>
      <c r="E1469" s="2">
        <f>MACD!F1469</f>
        <v>4.9420322561658826E-2</v>
      </c>
      <c r="F1469" s="2">
        <f>'Moving Avg'!D1469</f>
        <v>6.2764599999999993</v>
      </c>
      <c r="G1469" s="2">
        <f>'Moving Avg'!F1469</f>
        <v>6.3128249999999992</v>
      </c>
      <c r="H1469" s="2">
        <f>'Moving Avg'!G1469</f>
        <v>6.5009400000000026</v>
      </c>
      <c r="I1469" s="2">
        <f>'Moving Avg'!H1469</f>
        <v>5.8051410000000008</v>
      </c>
      <c r="J1469" s="6" t="str">
        <f>OBV!F1469</f>
        <v>BEARISH</v>
      </c>
      <c r="K1469" s="6" t="str">
        <f>OBV!G1469</f>
        <v>NEUTRAL</v>
      </c>
      <c r="L1469" s="6" t="str">
        <f>OBV!H1469</f>
        <v>BEARISH DIVERGENCE</v>
      </c>
      <c r="M1469" s="8">
        <f t="shared" si="220"/>
        <v>25</v>
      </c>
      <c r="N1469" s="8">
        <f t="shared" si="221"/>
        <v>100</v>
      </c>
      <c r="O1469" s="8">
        <f t="shared" si="222"/>
        <v>50</v>
      </c>
      <c r="P1469" s="8">
        <f t="shared" si="223"/>
        <v>16.5</v>
      </c>
      <c r="Q1469" s="9">
        <f t="shared" si="224"/>
        <v>53.725000000000001</v>
      </c>
      <c r="R1469" s="9">
        <f t="shared" si="225"/>
        <v>46.625</v>
      </c>
      <c r="S1469" s="9">
        <f t="shared" si="226"/>
        <v>38.674999999999997</v>
      </c>
      <c r="T1469" s="9">
        <f t="shared" si="227"/>
        <v>47.875</v>
      </c>
      <c r="U1469" s="8">
        <f t="shared" si="228"/>
        <v>46.341666666666661</v>
      </c>
      <c r="V1469" s="8">
        <f t="shared" si="229"/>
        <v>46.724999999999994</v>
      </c>
    </row>
    <row r="1470" spans="1:22" ht="13.5" x14ac:dyDescent="0.25">
      <c r="A1470" s="3">
        <f>RSI!A1470</f>
        <v>44153</v>
      </c>
      <c r="B1470" s="2">
        <f>RSI!B1470</f>
        <v>6.4694000000000003</v>
      </c>
      <c r="C1470" s="2">
        <f>RSI!I1470</f>
        <v>56.91517216373326</v>
      </c>
      <c r="D1470" s="2">
        <f>MACD!E1470</f>
        <v>-1.4632966043034656E-2</v>
      </c>
      <c r="E1470" s="2">
        <f>MACD!F1470</f>
        <v>3.6609664840720132E-2</v>
      </c>
      <c r="F1470" s="2">
        <f>'Moving Avg'!D1470</f>
        <v>6.30708</v>
      </c>
      <c r="G1470" s="2">
        <f>'Moving Avg'!F1470</f>
        <v>6.3116749999999993</v>
      </c>
      <c r="H1470" s="2">
        <f>'Moving Avg'!G1470</f>
        <v>6.4987960000000013</v>
      </c>
      <c r="I1470" s="2">
        <f>'Moving Avg'!H1470</f>
        <v>5.8047409999999999</v>
      </c>
      <c r="J1470" s="6" t="str">
        <f>OBV!F1470</f>
        <v>BULLISH</v>
      </c>
      <c r="K1470" s="6" t="str">
        <f>OBV!G1470</f>
        <v>NEUTRAL</v>
      </c>
      <c r="L1470" s="6" t="str">
        <f>OBV!H1470</f>
        <v>CONFIRMED BULLISH</v>
      </c>
      <c r="M1470" s="8">
        <f t="shared" si="220"/>
        <v>25</v>
      </c>
      <c r="N1470" s="8">
        <f t="shared" si="221"/>
        <v>100</v>
      </c>
      <c r="O1470" s="8">
        <f t="shared" si="222"/>
        <v>50</v>
      </c>
      <c r="P1470" s="8">
        <f t="shared" si="223"/>
        <v>83.5</v>
      </c>
      <c r="Q1470" s="9">
        <f t="shared" si="224"/>
        <v>63.774999999999999</v>
      </c>
      <c r="R1470" s="9">
        <f t="shared" si="225"/>
        <v>63.375</v>
      </c>
      <c r="S1470" s="9">
        <f t="shared" si="226"/>
        <v>68.825000000000003</v>
      </c>
      <c r="T1470" s="9">
        <f t="shared" si="227"/>
        <v>64.625</v>
      </c>
      <c r="U1470" s="8">
        <f t="shared" si="228"/>
        <v>65.325000000000003</v>
      </c>
      <c r="V1470" s="8">
        <f t="shared" si="229"/>
        <v>65.150000000000006</v>
      </c>
    </row>
    <row r="1471" spans="1:22" ht="13.5" x14ac:dyDescent="0.25">
      <c r="A1471" s="3">
        <f>RSI!A1471</f>
        <v>44154</v>
      </c>
      <c r="B1471" s="2">
        <f>RSI!B1471</f>
        <v>6.5382999999999996</v>
      </c>
      <c r="C1471" s="2">
        <f>RSI!I1471</f>
        <v>60.212330532367318</v>
      </c>
      <c r="D1471" s="2">
        <f>MACD!E1471</f>
        <v>-3.284345480194073E-2</v>
      </c>
      <c r="E1471" s="2">
        <f>MACD!F1471</f>
        <v>2.271904091218796E-2</v>
      </c>
      <c r="F1471" s="2">
        <f>'Moving Avg'!D1471</f>
        <v>6.3621999999999996</v>
      </c>
      <c r="G1471" s="2">
        <f>'Moving Avg'!F1471</f>
        <v>6.3162699999999985</v>
      </c>
      <c r="H1471" s="2">
        <f>'Moving Avg'!G1471</f>
        <v>6.4974180000000015</v>
      </c>
      <c r="I1471" s="2">
        <f>'Moving Avg'!H1471</f>
        <v>5.8049460000000002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  <c r="M1471" s="8">
        <f t="shared" si="220"/>
        <v>25</v>
      </c>
      <c r="N1471" s="8">
        <f t="shared" si="221"/>
        <v>100</v>
      </c>
      <c r="O1471" s="8">
        <f t="shared" si="222"/>
        <v>50</v>
      </c>
      <c r="P1471" s="8">
        <f t="shared" si="223"/>
        <v>83.5</v>
      </c>
      <c r="Q1471" s="9">
        <f t="shared" si="224"/>
        <v>63.774999999999999</v>
      </c>
      <c r="R1471" s="9">
        <f t="shared" si="225"/>
        <v>63.375</v>
      </c>
      <c r="S1471" s="9">
        <f t="shared" si="226"/>
        <v>68.825000000000003</v>
      </c>
      <c r="T1471" s="9">
        <f t="shared" si="227"/>
        <v>64.625</v>
      </c>
      <c r="U1471" s="8">
        <f t="shared" si="228"/>
        <v>65.325000000000003</v>
      </c>
      <c r="V1471" s="8">
        <f t="shared" si="229"/>
        <v>65.150000000000006</v>
      </c>
    </row>
    <row r="1472" spans="1:22" ht="13.5" x14ac:dyDescent="0.25">
      <c r="A1472" s="3">
        <f>RSI!A1472</f>
        <v>44155</v>
      </c>
      <c r="B1472" s="2">
        <f>RSI!B1472</f>
        <v>6.5076999999999998</v>
      </c>
      <c r="C1472" s="2">
        <f>RSI!I1472</f>
        <v>58.086269067381735</v>
      </c>
      <c r="D1472" s="2">
        <f>MACD!E1472</f>
        <v>-4.7087644515590554E-2</v>
      </c>
      <c r="E1472" s="2">
        <f>MACD!F1472</f>
        <v>8.7577038266322561E-3</v>
      </c>
      <c r="F1472" s="2">
        <f>'Moving Avg'!D1472</f>
        <v>6.4127399999999994</v>
      </c>
      <c r="G1472" s="2">
        <f>'Moving Avg'!F1472</f>
        <v>6.3200999999999992</v>
      </c>
      <c r="H1472" s="2">
        <f>'Moving Avg'!G1472</f>
        <v>6.494816000000001</v>
      </c>
      <c r="I1472" s="2">
        <f>'Moving Avg'!H1472</f>
        <v>5.8052214999999983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0"/>
        <v>25</v>
      </c>
      <c r="N1472" s="8">
        <f t="shared" si="221"/>
        <v>100</v>
      </c>
      <c r="O1472" s="8">
        <f t="shared" si="222"/>
        <v>50</v>
      </c>
      <c r="P1472" s="8">
        <f t="shared" si="223"/>
        <v>83.5</v>
      </c>
      <c r="Q1472" s="9">
        <f t="shared" si="224"/>
        <v>63.774999999999999</v>
      </c>
      <c r="R1472" s="9">
        <f t="shared" si="225"/>
        <v>63.375</v>
      </c>
      <c r="S1472" s="9">
        <f t="shared" si="226"/>
        <v>68.825000000000003</v>
      </c>
      <c r="T1472" s="9">
        <f t="shared" si="227"/>
        <v>64.625</v>
      </c>
      <c r="U1472" s="8">
        <f t="shared" si="228"/>
        <v>65.325000000000003</v>
      </c>
      <c r="V1472" s="8">
        <f t="shared" si="229"/>
        <v>65.150000000000006</v>
      </c>
    </row>
    <row r="1473" spans="1:22" ht="13.5" x14ac:dyDescent="0.25">
      <c r="A1473" s="3">
        <f>RSI!A1473</f>
        <v>44158</v>
      </c>
      <c r="B1473" s="2">
        <f>RSI!B1473</f>
        <v>6.3775000000000004</v>
      </c>
      <c r="C1473" s="2">
        <f>RSI!I1473</f>
        <v>49.997011468425868</v>
      </c>
      <c r="D1473" s="2">
        <f>MACD!E1473</f>
        <v>-7.153551230246169E-2</v>
      </c>
      <c r="E1473" s="2">
        <f>MACD!F1473</f>
        <v>-7.3009393991865339E-3</v>
      </c>
      <c r="F1473" s="2">
        <f>'Moving Avg'!D1473</f>
        <v>6.4341799999999996</v>
      </c>
      <c r="G1473" s="2">
        <f>'Moving Avg'!F1473</f>
        <v>6.315504999999999</v>
      </c>
      <c r="H1473" s="2">
        <f>'Moving Avg'!G1473</f>
        <v>6.4909880000000024</v>
      </c>
      <c r="I1473" s="2">
        <f>'Moving Avg'!H1473</f>
        <v>5.8048460000000004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0"/>
        <v>25</v>
      </c>
      <c r="N1473" s="8">
        <f t="shared" si="221"/>
        <v>100</v>
      </c>
      <c r="O1473" s="8">
        <f t="shared" si="222"/>
        <v>50</v>
      </c>
      <c r="P1473" s="8">
        <f t="shared" si="223"/>
        <v>83.5</v>
      </c>
      <c r="Q1473" s="9">
        <f t="shared" si="224"/>
        <v>63.774999999999999</v>
      </c>
      <c r="R1473" s="9">
        <f t="shared" si="225"/>
        <v>63.375</v>
      </c>
      <c r="S1473" s="9">
        <f t="shared" si="226"/>
        <v>68.825000000000003</v>
      </c>
      <c r="T1473" s="9">
        <f t="shared" si="227"/>
        <v>64.625</v>
      </c>
      <c r="U1473" s="8">
        <f t="shared" si="228"/>
        <v>65.325000000000003</v>
      </c>
      <c r="V1473" s="8">
        <f t="shared" si="229"/>
        <v>65.150000000000006</v>
      </c>
    </row>
    <row r="1474" spans="1:22" ht="13.5" x14ac:dyDescent="0.25">
      <c r="A1474" s="3">
        <f>RSI!A1474</f>
        <v>44159</v>
      </c>
      <c r="B1474" s="2">
        <f>RSI!B1474</f>
        <v>6.3699000000000003</v>
      </c>
      <c r="C1474" s="2">
        <f>RSI!I1474</f>
        <v>49.563119998585215</v>
      </c>
      <c r="D1474" s="2">
        <f>MACD!E1474</f>
        <v>-7.7528736211805338E-2</v>
      </c>
      <c r="E1474" s="2">
        <f>MACD!F1474</f>
        <v>-2.1346498761710297E-2</v>
      </c>
      <c r="F1474" s="2">
        <f>'Moving Avg'!D1474</f>
        <v>6.4525600000000001</v>
      </c>
      <c r="G1474" s="2">
        <f>'Moving Avg'!F1474</f>
        <v>6.3143599999999989</v>
      </c>
      <c r="H1474" s="2">
        <f>'Moving Avg'!G1474</f>
        <v>6.4828740000000007</v>
      </c>
      <c r="I1474" s="2">
        <f>'Moving Avg'!H1474</f>
        <v>5.8045064999999987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83.5</v>
      </c>
      <c r="Q1474" s="9">
        <f t="shared" si="224"/>
        <v>63.774999999999999</v>
      </c>
      <c r="R1474" s="9">
        <f t="shared" si="225"/>
        <v>63.375</v>
      </c>
      <c r="S1474" s="9">
        <f t="shared" si="226"/>
        <v>68.825000000000003</v>
      </c>
      <c r="T1474" s="9">
        <f t="shared" si="227"/>
        <v>64.625</v>
      </c>
      <c r="U1474" s="8">
        <f t="shared" si="228"/>
        <v>65.325000000000003</v>
      </c>
      <c r="V1474" s="8">
        <f t="shared" si="229"/>
        <v>65.150000000000006</v>
      </c>
    </row>
    <row r="1475" spans="1:22" ht="13.5" x14ac:dyDescent="0.25">
      <c r="A1475" s="3">
        <f>RSI!A1475</f>
        <v>44160</v>
      </c>
      <c r="B1475" s="2">
        <f>RSI!B1475</f>
        <v>6.3163</v>
      </c>
      <c r="C1475" s="2">
        <f>RSI!I1475</f>
        <v>46.498266567448354</v>
      </c>
      <c r="D1475" s="2">
        <f>MACD!E1475</f>
        <v>-7.0345891853463627E-2</v>
      </c>
      <c r="E1475" s="2">
        <f>MACD!F1475</f>
        <v>-3.1146377380060965E-2</v>
      </c>
      <c r="F1475" s="2">
        <f>'Moving Avg'!D1475</f>
        <v>6.4219400000000011</v>
      </c>
      <c r="G1475" s="2">
        <f>'Moving Avg'!F1475</f>
        <v>6.3132150000000005</v>
      </c>
      <c r="H1475" s="2">
        <f>'Moving Avg'!G1475</f>
        <v>6.4744520000000012</v>
      </c>
      <c r="I1475" s="2">
        <f>'Moving Avg'!H1475</f>
        <v>5.8044199999999986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si="230"/>
        <v>25</v>
      </c>
      <c r="N1475" s="8">
        <f t="shared" si="231"/>
        <v>100</v>
      </c>
      <c r="O1475" s="8">
        <f t="shared" si="232"/>
        <v>50</v>
      </c>
      <c r="P1475" s="8">
        <f t="shared" si="233"/>
        <v>16.5</v>
      </c>
      <c r="Q1475" s="9">
        <f t="shared" ref="Q1475:Q1538" si="234">0.35*M1475+N1475*0.35+O1475*0.15+P1475*0.15</f>
        <v>53.725000000000001</v>
      </c>
      <c r="R1475" s="9">
        <f t="shared" ref="R1475:R1538" si="235">M1475*0.2+N1475*0.2+O1475*0.35+P1475*0.25</f>
        <v>46.625</v>
      </c>
      <c r="S1475" s="9">
        <f t="shared" ref="S1475:S1538" si="236">M1475*0.15+N1475*0.15+O1475*0.25+P1475*0.45</f>
        <v>38.674999999999997</v>
      </c>
      <c r="T1475" s="9">
        <f t="shared" ref="T1475:T1538" si="237">0.25*SUM(M1475:P1475)</f>
        <v>47.875</v>
      </c>
      <c r="U1475" s="8">
        <f t="shared" ref="U1475:U1538" si="238">SUM(Q1475:S1475)/3</f>
        <v>46.341666666666661</v>
      </c>
      <c r="V1475" s="8">
        <f t="shared" ref="V1475:V1538" si="239">SUM(Q1475:T1475)/4</f>
        <v>46.724999999999994</v>
      </c>
    </row>
    <row r="1476" spans="1:22" ht="13.5" x14ac:dyDescent="0.25">
      <c r="A1476" s="3">
        <f>RSI!A1476</f>
        <v>44161</v>
      </c>
      <c r="B1476" s="2">
        <f>RSI!B1476</f>
        <v>6.3163</v>
      </c>
      <c r="C1476" s="2">
        <f>RSI!I1476</f>
        <v>46.498266567448354</v>
      </c>
      <c r="D1476" s="2">
        <f>MACD!E1476</f>
        <v>-7.2162798503156544E-2</v>
      </c>
      <c r="E1476" s="2">
        <f>MACD!F1476</f>
        <v>-3.9349661604680085E-2</v>
      </c>
      <c r="F1476" s="2">
        <f>'Moving Avg'!D1476</f>
        <v>6.3775400000000007</v>
      </c>
      <c r="G1476" s="2">
        <f>'Moving Avg'!F1476</f>
        <v>6.3124500000000001</v>
      </c>
      <c r="H1476" s="2">
        <f>'Moving Avg'!G1476</f>
        <v>6.4602120000000012</v>
      </c>
      <c r="I1476" s="2">
        <f>'Moving Avg'!H1476</f>
        <v>5.8049289999999987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  <c r="M1476" s="8">
        <f t="shared" si="230"/>
        <v>25</v>
      </c>
      <c r="N1476" s="8">
        <f t="shared" si="231"/>
        <v>100</v>
      </c>
      <c r="O1476" s="8">
        <f t="shared" si="232"/>
        <v>50</v>
      </c>
      <c r="P1476" s="8">
        <f t="shared" si="233"/>
        <v>16.5</v>
      </c>
      <c r="Q1476" s="9">
        <f t="shared" si="234"/>
        <v>53.725000000000001</v>
      </c>
      <c r="R1476" s="9">
        <f t="shared" si="235"/>
        <v>46.625</v>
      </c>
      <c r="S1476" s="9">
        <f t="shared" si="236"/>
        <v>38.674999999999997</v>
      </c>
      <c r="T1476" s="9">
        <f t="shared" si="237"/>
        <v>47.875</v>
      </c>
      <c r="U1476" s="8">
        <f t="shared" si="238"/>
        <v>46.341666666666661</v>
      </c>
      <c r="V1476" s="8">
        <f t="shared" si="239"/>
        <v>46.724999999999994</v>
      </c>
    </row>
    <row r="1477" spans="1:22" ht="13.5" x14ac:dyDescent="0.25">
      <c r="A1477" s="3">
        <f>RSI!A1477</f>
        <v>44162</v>
      </c>
      <c r="B1477" s="2">
        <f>RSI!B1477</f>
        <v>6.4847000000000001</v>
      </c>
      <c r="C1477" s="2">
        <f>RSI!I1477</f>
        <v>56.336484459160346</v>
      </c>
      <c r="D1477" s="2">
        <f>MACD!E1477</f>
        <v>-8.703344845943306E-2</v>
      </c>
      <c r="E1477" s="2">
        <f>MACD!F1477</f>
        <v>-4.8886418975630681E-2</v>
      </c>
      <c r="F1477" s="2">
        <f>'Moving Avg'!D1477</f>
        <v>6.3729400000000007</v>
      </c>
      <c r="G1477" s="2">
        <f>'Moving Avg'!F1477</f>
        <v>6.3247</v>
      </c>
      <c r="H1477" s="2">
        <f>'Moving Avg'!G1477</f>
        <v>6.4494940000000005</v>
      </c>
      <c r="I1477" s="2">
        <f>'Moving Avg'!H1477</f>
        <v>5.8056474999999992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  <c r="M1477" s="8">
        <f t="shared" si="230"/>
        <v>25</v>
      </c>
      <c r="N1477" s="8">
        <f t="shared" si="231"/>
        <v>100</v>
      </c>
      <c r="O1477" s="8">
        <f t="shared" si="232"/>
        <v>50</v>
      </c>
      <c r="P1477" s="8">
        <f t="shared" si="233"/>
        <v>66.5</v>
      </c>
      <c r="Q1477" s="9">
        <f t="shared" si="234"/>
        <v>61.225000000000001</v>
      </c>
      <c r="R1477" s="9">
        <f t="shared" si="235"/>
        <v>59.125</v>
      </c>
      <c r="S1477" s="9">
        <f t="shared" si="236"/>
        <v>61.174999999999997</v>
      </c>
      <c r="T1477" s="9">
        <f t="shared" si="237"/>
        <v>60.375</v>
      </c>
      <c r="U1477" s="8">
        <f t="shared" si="238"/>
        <v>60.508333333333326</v>
      </c>
      <c r="V1477" s="8">
        <f t="shared" si="239"/>
        <v>60.474999999999994</v>
      </c>
    </row>
    <row r="1478" spans="1:22" ht="13.5" x14ac:dyDescent="0.25">
      <c r="A1478" s="3">
        <f>RSI!A1478</f>
        <v>44165</v>
      </c>
      <c r="B1478" s="2">
        <f>RSI!B1478</f>
        <v>6.3010000000000002</v>
      </c>
      <c r="C1478" s="2">
        <f>RSI!I1478</f>
        <v>46.32846299058528</v>
      </c>
      <c r="D1478" s="2">
        <f>MACD!E1478</f>
        <v>-8.4348818670651582E-2</v>
      </c>
      <c r="E1478" s="2">
        <f>MACD!F1478</f>
        <v>-5.5978898914634867E-2</v>
      </c>
      <c r="F1478" s="2">
        <f>'Moving Avg'!D1478</f>
        <v>6.3576399999999991</v>
      </c>
      <c r="G1478" s="2">
        <f>'Moving Avg'!F1478</f>
        <v>6.3335050000000006</v>
      </c>
      <c r="H1478" s="2">
        <f>'Moving Avg'!G1478</f>
        <v>6.4363260000000011</v>
      </c>
      <c r="I1478" s="2">
        <f>'Moving Avg'!H1478</f>
        <v>5.805558999999997</v>
      </c>
      <c r="J1478" s="6" t="str">
        <f>OBV!F1478</f>
        <v>BULLISH</v>
      </c>
      <c r="K1478" s="6" t="str">
        <f>OBV!G1478</f>
        <v>NEUTRAL</v>
      </c>
      <c r="L1478" s="6" t="str">
        <f>OBV!H1478</f>
        <v>BULLISH DIVERGENCE</v>
      </c>
      <c r="M1478" s="8">
        <f t="shared" si="230"/>
        <v>25</v>
      </c>
      <c r="N1478" s="8">
        <f t="shared" si="231"/>
        <v>100</v>
      </c>
      <c r="O1478" s="8">
        <f t="shared" si="232"/>
        <v>50</v>
      </c>
      <c r="P1478" s="8">
        <f t="shared" si="233"/>
        <v>66.5</v>
      </c>
      <c r="Q1478" s="9">
        <f t="shared" si="234"/>
        <v>61.225000000000001</v>
      </c>
      <c r="R1478" s="9">
        <f t="shared" si="235"/>
        <v>59.125</v>
      </c>
      <c r="S1478" s="9">
        <f t="shared" si="236"/>
        <v>61.174999999999997</v>
      </c>
      <c r="T1478" s="9">
        <f t="shared" si="237"/>
        <v>60.375</v>
      </c>
      <c r="U1478" s="8">
        <f t="shared" si="238"/>
        <v>60.508333333333326</v>
      </c>
      <c r="V1478" s="8">
        <f t="shared" si="239"/>
        <v>60.474999999999994</v>
      </c>
    </row>
    <row r="1479" spans="1:22" ht="13.5" x14ac:dyDescent="0.25">
      <c r="A1479" s="3">
        <f>RSI!A1479</f>
        <v>44166</v>
      </c>
      <c r="B1479" s="2">
        <f>RSI!B1479</f>
        <v>6.4310999999999998</v>
      </c>
      <c r="C1479" s="2">
        <f>RSI!I1479</f>
        <v>52.732761151951273</v>
      </c>
      <c r="D1479" s="2">
        <f>MACD!E1479</f>
        <v>-9.0086515347013396E-2</v>
      </c>
      <c r="E1479" s="2">
        <f>MACD!F1479</f>
        <v>-6.2800422201110581E-2</v>
      </c>
      <c r="F1479" s="2">
        <f>'Moving Avg'!D1479</f>
        <v>6.3698800000000002</v>
      </c>
      <c r="G1479" s="2">
        <f>'Moving Avg'!F1479</f>
        <v>6.3426900000000002</v>
      </c>
      <c r="H1479" s="2">
        <f>'Moving Avg'!G1479</f>
        <v>6.4271380000000011</v>
      </c>
      <c r="I1479" s="2">
        <f>'Moving Avg'!H1479</f>
        <v>5.8061584999999969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100</v>
      </c>
      <c r="O1479" s="8">
        <f t="shared" si="232"/>
        <v>50</v>
      </c>
      <c r="P1479" s="8">
        <f t="shared" si="233"/>
        <v>83.5</v>
      </c>
      <c r="Q1479" s="9">
        <f t="shared" si="234"/>
        <v>63.774999999999999</v>
      </c>
      <c r="R1479" s="9">
        <f t="shared" si="235"/>
        <v>63.375</v>
      </c>
      <c r="S1479" s="9">
        <f t="shared" si="236"/>
        <v>68.825000000000003</v>
      </c>
      <c r="T1479" s="9">
        <f t="shared" si="237"/>
        <v>64.625</v>
      </c>
      <c r="U1479" s="8">
        <f t="shared" si="238"/>
        <v>65.325000000000003</v>
      </c>
      <c r="V1479" s="8">
        <f t="shared" si="239"/>
        <v>65.150000000000006</v>
      </c>
    </row>
    <row r="1480" spans="1:22" ht="13.5" x14ac:dyDescent="0.25">
      <c r="A1480" s="3">
        <f>RSI!A1480</f>
        <v>44167</v>
      </c>
      <c r="B1480" s="2">
        <f>RSI!B1480</f>
        <v>6.3545999999999996</v>
      </c>
      <c r="C1480" s="2">
        <f>RSI!I1480</f>
        <v>49.028156275068596</v>
      </c>
      <c r="D1480" s="2">
        <f>MACD!E1480</f>
        <v>-6.0187143622258965E-2</v>
      </c>
      <c r="E1480" s="2">
        <f>MACD!F1480</f>
        <v>-6.2277766485340259E-2</v>
      </c>
      <c r="F1480" s="2">
        <f>'Moving Avg'!D1480</f>
        <v>6.3775400000000007</v>
      </c>
      <c r="G1480" s="2">
        <f>'Moving Avg'!F1480</f>
        <v>6.3449900000000001</v>
      </c>
      <c r="H1480" s="2">
        <f>'Moving Avg'!G1480</f>
        <v>6.4182580000000007</v>
      </c>
      <c r="I1480" s="2">
        <f>'Moving Avg'!H1480</f>
        <v>5.8064124999999978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0</v>
      </c>
      <c r="O1480" s="8">
        <f t="shared" si="232"/>
        <v>50</v>
      </c>
      <c r="P1480" s="8">
        <f t="shared" si="233"/>
        <v>83.5</v>
      </c>
      <c r="Q1480" s="9">
        <f t="shared" si="234"/>
        <v>28.774999999999999</v>
      </c>
      <c r="R1480" s="9">
        <f t="shared" si="235"/>
        <v>43.375</v>
      </c>
      <c r="S1480" s="9">
        <f t="shared" si="236"/>
        <v>53.825000000000003</v>
      </c>
      <c r="T1480" s="9">
        <f t="shared" si="237"/>
        <v>39.625</v>
      </c>
      <c r="U1480" s="8">
        <f t="shared" si="238"/>
        <v>41.991666666666667</v>
      </c>
      <c r="V1480" s="8">
        <f t="shared" si="239"/>
        <v>41.400000000000006</v>
      </c>
    </row>
    <row r="1481" spans="1:22" ht="13.5" x14ac:dyDescent="0.25">
      <c r="A1481" s="3">
        <f>RSI!A1481</f>
        <v>44168</v>
      </c>
      <c r="B1481" s="2">
        <f>RSI!B1481</f>
        <v>6.3391999999999999</v>
      </c>
      <c r="C1481" s="2">
        <f>RSI!I1481</f>
        <v>48.292649989722094</v>
      </c>
      <c r="D1481" s="2">
        <f>MACD!E1481</f>
        <v>-2.3026813711157779E-2</v>
      </c>
      <c r="E1481" s="2">
        <f>MACD!F1481</f>
        <v>-5.4427575930503763E-2</v>
      </c>
      <c r="F1481" s="2">
        <f>'Moving Avg'!D1481</f>
        <v>6.3821199999999987</v>
      </c>
      <c r="G1481" s="2">
        <f>'Moving Avg'!F1481</f>
        <v>6.3465199999999999</v>
      </c>
      <c r="H1481" s="2">
        <f>'Moving Avg'!G1481</f>
        <v>6.4092220000000006</v>
      </c>
      <c r="I1481" s="2">
        <f>'Moving Avg'!H1481</f>
        <v>5.8059194999999963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0</v>
      </c>
      <c r="O1481" s="8">
        <f t="shared" si="232"/>
        <v>50</v>
      </c>
      <c r="P1481" s="8">
        <f t="shared" si="233"/>
        <v>83.5</v>
      </c>
      <c r="Q1481" s="9">
        <f t="shared" si="234"/>
        <v>28.774999999999999</v>
      </c>
      <c r="R1481" s="9">
        <f t="shared" si="235"/>
        <v>43.375</v>
      </c>
      <c r="S1481" s="9">
        <f t="shared" si="236"/>
        <v>53.825000000000003</v>
      </c>
      <c r="T1481" s="9">
        <f t="shared" si="237"/>
        <v>39.625</v>
      </c>
      <c r="U1481" s="8">
        <f t="shared" si="238"/>
        <v>41.991666666666667</v>
      </c>
      <c r="V1481" s="8">
        <f t="shared" si="239"/>
        <v>41.400000000000006</v>
      </c>
    </row>
    <row r="1482" spans="1:22" ht="13.5" x14ac:dyDescent="0.25">
      <c r="A1482" s="3">
        <f>RSI!A1482</f>
        <v>44169</v>
      </c>
      <c r="B1482" s="2">
        <f>RSI!B1482</f>
        <v>6.3391999999999999</v>
      </c>
      <c r="C1482" s="2">
        <f>RSI!I1482</f>
        <v>48.292649989722094</v>
      </c>
      <c r="D1482" s="2">
        <f>MACD!E1482</f>
        <v>3.9110722728805669E-3</v>
      </c>
      <c r="E1482" s="2">
        <f>MACD!F1482</f>
        <v>-4.2759846289826896E-2</v>
      </c>
      <c r="F1482" s="2">
        <f>'Moving Avg'!D1482</f>
        <v>6.353019999999999</v>
      </c>
      <c r="G1482" s="2">
        <f>'Moving Avg'!F1482</f>
        <v>6.3480500000000006</v>
      </c>
      <c r="H1482" s="2">
        <f>'Moving Avg'!G1482</f>
        <v>6.4012580000000003</v>
      </c>
      <c r="I1482" s="2">
        <f>'Moving Avg'!H1482</f>
        <v>5.8054264999999949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50</v>
      </c>
      <c r="P1482" s="8">
        <f t="shared" si="233"/>
        <v>16.5</v>
      </c>
      <c r="Q1482" s="9">
        <f t="shared" si="234"/>
        <v>18.725000000000001</v>
      </c>
      <c r="R1482" s="9">
        <f t="shared" si="235"/>
        <v>26.625</v>
      </c>
      <c r="S1482" s="9">
        <f t="shared" si="236"/>
        <v>23.675000000000001</v>
      </c>
      <c r="T1482" s="9">
        <f t="shared" si="237"/>
        <v>22.875</v>
      </c>
      <c r="U1482" s="8">
        <f t="shared" si="238"/>
        <v>23.008333333333336</v>
      </c>
      <c r="V1482" s="8">
        <f t="shared" si="239"/>
        <v>22.975000000000001</v>
      </c>
    </row>
    <row r="1483" spans="1:22" ht="13.5" x14ac:dyDescent="0.25">
      <c r="A1483" s="3">
        <f>RSI!A1483</f>
        <v>44172</v>
      </c>
      <c r="B1483" s="2">
        <f>RSI!B1483</f>
        <v>6.2013999999999996</v>
      </c>
      <c r="C1483" s="2">
        <f>RSI!I1483</f>
        <v>41.787140127327731</v>
      </c>
      <c r="D1483" s="2">
        <f>MACD!E1483</f>
        <v>1.7068549072079442E-2</v>
      </c>
      <c r="E1483" s="2">
        <f>MACD!F1483</f>
        <v>-3.0794167217445628E-2</v>
      </c>
      <c r="F1483" s="2">
        <f>'Moving Avg'!D1483</f>
        <v>6.3330999999999991</v>
      </c>
      <c r="G1483" s="2">
        <f>'Moving Avg'!F1483</f>
        <v>6.3495800000000004</v>
      </c>
      <c r="H1483" s="2">
        <f>'Moving Avg'!G1483</f>
        <v>6.3913039999999999</v>
      </c>
      <c r="I1483" s="2">
        <f>'Moving Avg'!H1483</f>
        <v>5.804244499999994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0</v>
      </c>
      <c r="O1483" s="8">
        <f t="shared" si="232"/>
        <v>50</v>
      </c>
      <c r="P1483" s="8">
        <f t="shared" si="233"/>
        <v>16.5</v>
      </c>
      <c r="Q1483" s="9">
        <f t="shared" si="234"/>
        <v>18.725000000000001</v>
      </c>
      <c r="R1483" s="9">
        <f t="shared" si="235"/>
        <v>26.625</v>
      </c>
      <c r="S1483" s="9">
        <f t="shared" si="236"/>
        <v>23.675000000000001</v>
      </c>
      <c r="T1483" s="9">
        <f t="shared" si="237"/>
        <v>22.875</v>
      </c>
      <c r="U1483" s="8">
        <f t="shared" si="238"/>
        <v>23.008333333333336</v>
      </c>
      <c r="V1483" s="8">
        <f t="shared" si="239"/>
        <v>22.975000000000001</v>
      </c>
    </row>
    <row r="1484" spans="1:22" ht="13.5" x14ac:dyDescent="0.25">
      <c r="A1484" s="3">
        <f>RSI!A1484</f>
        <v>44173</v>
      </c>
      <c r="B1484" s="2">
        <f>RSI!B1484</f>
        <v>6.3545999999999996</v>
      </c>
      <c r="C1484" s="2">
        <f>RSI!I1484</f>
        <v>49.87203869482088</v>
      </c>
      <c r="D1484" s="2">
        <f>MACD!E1484</f>
        <v>1.6672058825616176E-2</v>
      </c>
      <c r="E1484" s="2">
        <f>MACD!F1484</f>
        <v>-2.1300922008833271E-2</v>
      </c>
      <c r="F1484" s="2">
        <f>'Moving Avg'!D1484</f>
        <v>6.3178000000000001</v>
      </c>
      <c r="G1484" s="2">
        <f>'Moving Avg'!F1484</f>
        <v>6.3541750000000006</v>
      </c>
      <c r="H1484" s="2">
        <f>'Moving Avg'!G1484</f>
        <v>6.3844140000000005</v>
      </c>
      <c r="I1484" s="2">
        <f>'Moving Avg'!H1484</f>
        <v>5.8034564999999931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50</v>
      </c>
      <c r="P1484" s="8">
        <f t="shared" si="233"/>
        <v>16.5</v>
      </c>
      <c r="Q1484" s="9">
        <f t="shared" si="234"/>
        <v>18.725000000000001</v>
      </c>
      <c r="R1484" s="9">
        <f t="shared" si="235"/>
        <v>26.625</v>
      </c>
      <c r="S1484" s="9">
        <f t="shared" si="236"/>
        <v>23.675000000000001</v>
      </c>
      <c r="T1484" s="9">
        <f t="shared" si="237"/>
        <v>22.875</v>
      </c>
      <c r="U1484" s="8">
        <f t="shared" si="238"/>
        <v>23.008333333333336</v>
      </c>
      <c r="V1484" s="8">
        <f t="shared" si="239"/>
        <v>22.975000000000001</v>
      </c>
    </row>
    <row r="1485" spans="1:22" ht="13.5" x14ac:dyDescent="0.25">
      <c r="A1485" s="3">
        <f>RSI!A1485</f>
        <v>44174</v>
      </c>
      <c r="B1485" s="2">
        <f>RSI!B1485</f>
        <v>6.2473999999999998</v>
      </c>
      <c r="C1485" s="2">
        <f>RSI!I1485</f>
        <v>45.147001272478782</v>
      </c>
      <c r="D1485" s="2">
        <f>MACD!E1485</f>
        <v>1.6040369215702732E-2</v>
      </c>
      <c r="E1485" s="2">
        <f>MACD!F1485</f>
        <v>-1.383266376392607E-2</v>
      </c>
      <c r="F1485" s="2">
        <f>'Moving Avg'!D1485</f>
        <v>6.29636</v>
      </c>
      <c r="G1485" s="2">
        <f>'Moving Avg'!F1485</f>
        <v>6.3507300000000013</v>
      </c>
      <c r="H1485" s="2">
        <f>'Moving Avg'!G1485</f>
        <v>6.3761460000000012</v>
      </c>
      <c r="I1485" s="2">
        <f>'Moving Avg'!H1485</f>
        <v>5.8025419999999928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50</v>
      </c>
      <c r="P1485" s="8">
        <f t="shared" si="233"/>
        <v>16.5</v>
      </c>
      <c r="Q1485" s="9">
        <f t="shared" si="234"/>
        <v>18.725000000000001</v>
      </c>
      <c r="R1485" s="9">
        <f t="shared" si="235"/>
        <v>26.625</v>
      </c>
      <c r="S1485" s="9">
        <f t="shared" si="236"/>
        <v>23.675000000000001</v>
      </c>
      <c r="T1485" s="9">
        <f t="shared" si="237"/>
        <v>22.875</v>
      </c>
      <c r="U1485" s="8">
        <f t="shared" si="238"/>
        <v>23.008333333333336</v>
      </c>
      <c r="V1485" s="8">
        <f t="shared" si="239"/>
        <v>22.975000000000001</v>
      </c>
    </row>
    <row r="1486" spans="1:22" ht="13.5" x14ac:dyDescent="0.25">
      <c r="A1486" s="3">
        <f>RSI!A1486</f>
        <v>44175</v>
      </c>
      <c r="B1486" s="2">
        <f>RSI!B1486</f>
        <v>6.3163</v>
      </c>
      <c r="C1486" s="2">
        <f>RSI!I1486</f>
        <v>48.522768061448225</v>
      </c>
      <c r="D1486" s="2">
        <f>MACD!E1486</f>
        <v>1.1044140954765247E-2</v>
      </c>
      <c r="E1486" s="2">
        <f>MACD!F1486</f>
        <v>-8.8573028201878075E-3</v>
      </c>
      <c r="F1486" s="2">
        <f>'Moving Avg'!D1486</f>
        <v>6.2917800000000002</v>
      </c>
      <c r="G1486" s="2">
        <f>'Moving Avg'!F1486</f>
        <v>6.3534100000000002</v>
      </c>
      <c r="H1486" s="2">
        <f>'Moving Avg'!G1486</f>
        <v>6.3707880000000019</v>
      </c>
      <c r="I1486" s="2">
        <f>'Moving Avg'!H1486</f>
        <v>5.8024184999999928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  <c r="M1486" s="8">
        <f t="shared" si="230"/>
        <v>25</v>
      </c>
      <c r="N1486" s="8">
        <f t="shared" si="231"/>
        <v>0</v>
      </c>
      <c r="O1486" s="8">
        <f t="shared" si="232"/>
        <v>50</v>
      </c>
      <c r="P1486" s="8">
        <f t="shared" si="233"/>
        <v>66.5</v>
      </c>
      <c r="Q1486" s="9">
        <f t="shared" si="234"/>
        <v>26.225000000000001</v>
      </c>
      <c r="R1486" s="9">
        <f t="shared" si="235"/>
        <v>39.125</v>
      </c>
      <c r="S1486" s="9">
        <f t="shared" si="236"/>
        <v>46.174999999999997</v>
      </c>
      <c r="T1486" s="9">
        <f t="shared" si="237"/>
        <v>35.375</v>
      </c>
      <c r="U1486" s="8">
        <f t="shared" si="238"/>
        <v>37.174999999999997</v>
      </c>
      <c r="V1486" s="8">
        <f t="shared" si="239"/>
        <v>36.724999999999994</v>
      </c>
    </row>
    <row r="1487" spans="1:22" ht="13.5" x14ac:dyDescent="0.25">
      <c r="A1487" s="3">
        <f>RSI!A1487</f>
        <v>44176</v>
      </c>
      <c r="B1487" s="2">
        <f>RSI!B1487</f>
        <v>6.3775000000000004</v>
      </c>
      <c r="C1487" s="2">
        <f>RSI!I1487</f>
        <v>51.384716267394218</v>
      </c>
      <c r="D1487" s="2">
        <f>MACD!E1487</f>
        <v>2.8378216921781885E-2</v>
      </c>
      <c r="E1487" s="2">
        <f>MACD!F1487</f>
        <v>-1.4101988717938685E-3</v>
      </c>
      <c r="F1487" s="2">
        <f>'Moving Avg'!D1487</f>
        <v>6.2994400000000006</v>
      </c>
      <c r="G1487" s="2">
        <f>'Moving Avg'!F1487</f>
        <v>6.3595350000000002</v>
      </c>
      <c r="H1487" s="2">
        <f>'Moving Avg'!G1487</f>
        <v>6.3697160000000022</v>
      </c>
      <c r="I1487" s="2">
        <f>'Moving Avg'!H1487</f>
        <v>5.8021544999999932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0"/>
        <v>25</v>
      </c>
      <c r="N1487" s="8">
        <f t="shared" si="231"/>
        <v>0</v>
      </c>
      <c r="O1487" s="8">
        <f t="shared" si="232"/>
        <v>50</v>
      </c>
      <c r="P1487" s="8">
        <f t="shared" si="233"/>
        <v>83.5</v>
      </c>
      <c r="Q1487" s="9">
        <f t="shared" si="234"/>
        <v>28.774999999999999</v>
      </c>
      <c r="R1487" s="9">
        <f t="shared" si="235"/>
        <v>43.375</v>
      </c>
      <c r="S1487" s="9">
        <f t="shared" si="236"/>
        <v>53.825000000000003</v>
      </c>
      <c r="T1487" s="9">
        <f t="shared" si="237"/>
        <v>39.625</v>
      </c>
      <c r="U1487" s="8">
        <f t="shared" si="238"/>
        <v>41.991666666666667</v>
      </c>
      <c r="V1487" s="8">
        <f t="shared" si="239"/>
        <v>41.400000000000006</v>
      </c>
    </row>
    <row r="1488" spans="1:22" ht="13.5" x14ac:dyDescent="0.25">
      <c r="A1488" s="3">
        <f>RSI!A1488</f>
        <v>44179</v>
      </c>
      <c r="B1488" s="2">
        <f>RSI!B1488</f>
        <v>6.3699000000000003</v>
      </c>
      <c r="C1488" s="2">
        <f>RSI!I1488</f>
        <v>51.005479641874558</v>
      </c>
      <c r="D1488" s="2">
        <f>MACD!E1488</f>
        <v>1.5158724110507116E-2</v>
      </c>
      <c r="E1488" s="2">
        <f>MACD!F1488</f>
        <v>1.9035857246663284E-3</v>
      </c>
      <c r="F1488" s="2">
        <f>'Moving Avg'!D1488</f>
        <v>6.3331400000000011</v>
      </c>
      <c r="G1488" s="2">
        <f>'Moving Avg'!F1488</f>
        <v>6.3645150000000008</v>
      </c>
      <c r="H1488" s="2">
        <f>'Moving Avg'!G1488</f>
        <v>6.3692580000000012</v>
      </c>
      <c r="I1488" s="2">
        <f>'Moving Avg'!H1488</f>
        <v>5.8023734999999919</v>
      </c>
      <c r="J1488" s="6" t="str">
        <f>OBV!F1488</f>
        <v>BULLISH</v>
      </c>
      <c r="K1488" s="6" t="str">
        <f>OBV!G1488</f>
        <v>NEUTRAL</v>
      </c>
      <c r="L1488" s="6" t="str">
        <f>OBV!H1488</f>
        <v>CONFIRMED BULLISH</v>
      </c>
      <c r="M1488" s="8">
        <f t="shared" si="230"/>
        <v>25</v>
      </c>
      <c r="N1488" s="8">
        <f t="shared" si="231"/>
        <v>0</v>
      </c>
      <c r="O1488" s="8">
        <f t="shared" si="232"/>
        <v>50</v>
      </c>
      <c r="P1488" s="8">
        <f t="shared" si="233"/>
        <v>83.5</v>
      </c>
      <c r="Q1488" s="9">
        <f t="shared" si="234"/>
        <v>28.774999999999999</v>
      </c>
      <c r="R1488" s="9">
        <f t="shared" si="235"/>
        <v>43.375</v>
      </c>
      <c r="S1488" s="9">
        <f t="shared" si="236"/>
        <v>53.825000000000003</v>
      </c>
      <c r="T1488" s="9">
        <f t="shared" si="237"/>
        <v>39.625</v>
      </c>
      <c r="U1488" s="8">
        <f t="shared" si="238"/>
        <v>41.991666666666667</v>
      </c>
      <c r="V1488" s="8">
        <f t="shared" si="239"/>
        <v>41.400000000000006</v>
      </c>
    </row>
    <row r="1489" spans="1:22" ht="13.5" x14ac:dyDescent="0.25">
      <c r="A1489" s="3">
        <f>RSI!A1489</f>
        <v>44180</v>
      </c>
      <c r="B1489" s="2">
        <f>RSI!B1489</f>
        <v>6.3086000000000002</v>
      </c>
      <c r="C1489" s="2">
        <f>RSI!I1489</f>
        <v>47.932644462728177</v>
      </c>
      <c r="D1489" s="2">
        <f>MACD!E1489</f>
        <v>2.8399762801268658E-2</v>
      </c>
      <c r="E1489" s="2">
        <f>MACD!F1489</f>
        <v>7.2028211399867946E-3</v>
      </c>
      <c r="F1489" s="2">
        <f>'Moving Avg'!D1489</f>
        <v>6.3239400000000003</v>
      </c>
      <c r="G1489" s="2">
        <f>'Moving Avg'!F1489</f>
        <v>6.3660450000000015</v>
      </c>
      <c r="H1489" s="2">
        <f>'Moving Avg'!G1489</f>
        <v>6.3701759999999998</v>
      </c>
      <c r="I1489" s="2">
        <f>'Moving Avg'!H1489</f>
        <v>5.8019879999999935</v>
      </c>
      <c r="J1489" s="6" t="str">
        <f>OBV!F1489</f>
        <v>BULLISH</v>
      </c>
      <c r="K1489" s="6" t="str">
        <f>OBV!G1489</f>
        <v>NEUTRAL</v>
      </c>
      <c r="L1489" s="6" t="str">
        <f>OBV!H1489</f>
        <v>BULLISH DIVERGENCE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66.5</v>
      </c>
      <c r="Q1489" s="9">
        <f t="shared" si="234"/>
        <v>26.225000000000001</v>
      </c>
      <c r="R1489" s="9">
        <f t="shared" si="235"/>
        <v>39.125</v>
      </c>
      <c r="S1489" s="9">
        <f t="shared" si="236"/>
        <v>46.174999999999997</v>
      </c>
      <c r="T1489" s="9">
        <f t="shared" si="237"/>
        <v>35.375</v>
      </c>
      <c r="U1489" s="8">
        <f t="shared" si="238"/>
        <v>37.174999999999997</v>
      </c>
      <c r="V1489" s="8">
        <f t="shared" si="239"/>
        <v>36.724999999999994</v>
      </c>
    </row>
    <row r="1490" spans="1:22" ht="13.5" x14ac:dyDescent="0.25">
      <c r="A1490" s="3">
        <f>RSI!A1490</f>
        <v>44181</v>
      </c>
      <c r="B1490" s="2">
        <f>RSI!B1490</f>
        <v>6.3699000000000003</v>
      </c>
      <c r="C1490" s="2">
        <f>RSI!I1490</f>
        <v>51.104929414375206</v>
      </c>
      <c r="D1490" s="2">
        <f>MACD!E1490</f>
        <v>2.3536191829059305E-2</v>
      </c>
      <c r="E1490" s="2">
        <f>MACD!F1490</f>
        <v>1.0469495277801298E-2</v>
      </c>
      <c r="F1490" s="2">
        <f>'Moving Avg'!D1490</f>
        <v>6.348440000000001</v>
      </c>
      <c r="G1490" s="2">
        <f>'Moving Avg'!F1490</f>
        <v>6.3610700000000007</v>
      </c>
      <c r="H1490" s="2">
        <f>'Moving Avg'!G1490</f>
        <v>6.3674199999999992</v>
      </c>
      <c r="I1490" s="2">
        <f>'Moving Avg'!H1490</f>
        <v>5.8020579999999926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50</v>
      </c>
      <c r="P1490" s="8">
        <f t="shared" si="233"/>
        <v>83.5</v>
      </c>
      <c r="Q1490" s="9">
        <f t="shared" si="234"/>
        <v>28.774999999999999</v>
      </c>
      <c r="R1490" s="9">
        <f t="shared" si="235"/>
        <v>43.375</v>
      </c>
      <c r="S1490" s="9">
        <f t="shared" si="236"/>
        <v>53.825000000000003</v>
      </c>
      <c r="T1490" s="9">
        <f t="shared" si="237"/>
        <v>39.625</v>
      </c>
      <c r="U1490" s="8">
        <f t="shared" si="238"/>
        <v>41.991666666666667</v>
      </c>
      <c r="V1490" s="8">
        <f t="shared" si="239"/>
        <v>41.400000000000006</v>
      </c>
    </row>
    <row r="1491" spans="1:22" ht="13.5" x14ac:dyDescent="0.25">
      <c r="A1491" s="3">
        <f>RSI!A1491</f>
        <v>44182</v>
      </c>
      <c r="B1491" s="2">
        <f>RSI!B1491</f>
        <v>6.3545999999999996</v>
      </c>
      <c r="C1491" s="2">
        <f>RSI!I1491</f>
        <v>50.281492242657123</v>
      </c>
      <c r="D1491" s="2">
        <f>MACD!E1491</f>
        <v>1.8047226630558022E-2</v>
      </c>
      <c r="E1491" s="2">
        <f>MACD!F1491</f>
        <v>1.1985041548352643E-2</v>
      </c>
      <c r="F1491" s="2">
        <f>'Moving Avg'!D1491</f>
        <v>6.3561000000000005</v>
      </c>
      <c r="G1491" s="2">
        <f>'Moving Avg'!F1491</f>
        <v>6.3518850000000002</v>
      </c>
      <c r="H1491" s="2">
        <f>'Moving Avg'!G1491</f>
        <v>6.3674199999999992</v>
      </c>
      <c r="I1491" s="2">
        <f>'Moving Avg'!H1491</f>
        <v>5.8018284999999938</v>
      </c>
      <c r="J1491" s="6" t="str">
        <f>OBV!F1491</f>
        <v>BEARISH</v>
      </c>
      <c r="K1491" s="6" t="str">
        <f>OBV!G1491</f>
        <v>NEUTRAL</v>
      </c>
      <c r="L1491" s="6" t="str">
        <f>OBV!H1491</f>
        <v>BEARISH DIVERGENCE</v>
      </c>
      <c r="M1491" s="8">
        <f t="shared" si="230"/>
        <v>25</v>
      </c>
      <c r="N1491" s="8">
        <f t="shared" si="231"/>
        <v>0</v>
      </c>
      <c r="O1491" s="8">
        <f t="shared" si="232"/>
        <v>50</v>
      </c>
      <c r="P1491" s="8">
        <f t="shared" si="233"/>
        <v>16.5</v>
      </c>
      <c r="Q1491" s="9">
        <f t="shared" si="234"/>
        <v>18.725000000000001</v>
      </c>
      <c r="R1491" s="9">
        <f t="shared" si="235"/>
        <v>26.625</v>
      </c>
      <c r="S1491" s="9">
        <f t="shared" si="236"/>
        <v>23.675000000000001</v>
      </c>
      <c r="T1491" s="9">
        <f t="shared" si="237"/>
        <v>22.875</v>
      </c>
      <c r="U1491" s="8">
        <f t="shared" si="238"/>
        <v>23.008333333333336</v>
      </c>
      <c r="V1491" s="8">
        <f t="shared" si="239"/>
        <v>22.975000000000001</v>
      </c>
    </row>
    <row r="1492" spans="1:22" ht="13.5" x14ac:dyDescent="0.25">
      <c r="A1492" s="3">
        <f>RSI!A1492</f>
        <v>44183</v>
      </c>
      <c r="B1492" s="2">
        <f>RSI!B1492</f>
        <v>6.3545999999999996</v>
      </c>
      <c r="C1492" s="2">
        <f>RSI!I1492</f>
        <v>50.281492242657123</v>
      </c>
      <c r="D1492" s="2">
        <f>MACD!E1492</f>
        <v>1.336559034534357E-2</v>
      </c>
      <c r="E1492" s="2">
        <f>MACD!F1492</f>
        <v>1.226115130775083E-2</v>
      </c>
      <c r="F1492" s="2">
        <f>'Moving Avg'!D1492</f>
        <v>6.3515199999999989</v>
      </c>
      <c r="G1492" s="2">
        <f>'Moving Avg'!F1492</f>
        <v>6.3442300000000005</v>
      </c>
      <c r="H1492" s="2">
        <f>'Moving Avg'!G1492</f>
        <v>6.3619079999999997</v>
      </c>
      <c r="I1492" s="2">
        <f>'Moving Avg'!H1492</f>
        <v>5.8017104999999924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0"/>
        <v>25</v>
      </c>
      <c r="N1492" s="8">
        <f t="shared" si="231"/>
        <v>0</v>
      </c>
      <c r="O1492" s="8">
        <f t="shared" si="232"/>
        <v>50</v>
      </c>
      <c r="P1492" s="8">
        <f t="shared" si="233"/>
        <v>16.5</v>
      </c>
      <c r="Q1492" s="9">
        <f t="shared" si="234"/>
        <v>18.725000000000001</v>
      </c>
      <c r="R1492" s="9">
        <f t="shared" si="235"/>
        <v>26.625</v>
      </c>
      <c r="S1492" s="9">
        <f t="shared" si="236"/>
        <v>23.675000000000001</v>
      </c>
      <c r="T1492" s="9">
        <f t="shared" si="237"/>
        <v>22.875</v>
      </c>
      <c r="U1492" s="8">
        <f t="shared" si="238"/>
        <v>23.008333333333336</v>
      </c>
      <c r="V1492" s="8">
        <f t="shared" si="239"/>
        <v>22.975000000000001</v>
      </c>
    </row>
    <row r="1493" spans="1:22" ht="13.5" x14ac:dyDescent="0.25">
      <c r="A1493" s="3">
        <f>RSI!A1493</f>
        <v>44186</v>
      </c>
      <c r="B1493" s="2">
        <f>RSI!B1493</f>
        <v>6.3163</v>
      </c>
      <c r="C1493" s="2">
        <f>RSI!I1493</f>
        <v>48.034519343028954</v>
      </c>
      <c r="D1493" s="2">
        <f>MACD!E1493</f>
        <v>-8.9931342695139804E-3</v>
      </c>
      <c r="E1493" s="2">
        <f>MACD!F1493</f>
        <v>8.010294192297868E-3</v>
      </c>
      <c r="F1493" s="2">
        <f>'Moving Avg'!D1493</f>
        <v>6.3407999999999989</v>
      </c>
      <c r="G1493" s="2">
        <f>'Moving Avg'!F1493</f>
        <v>6.34117</v>
      </c>
      <c r="H1493" s="2">
        <f>'Moving Avg'!G1493</f>
        <v>6.3579280000000002</v>
      </c>
      <c r="I1493" s="2">
        <f>'Moving Avg'!H1493</f>
        <v>5.8016614999999918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  <c r="M1493" s="8">
        <f t="shared" si="230"/>
        <v>25</v>
      </c>
      <c r="N1493" s="8">
        <f t="shared" si="231"/>
        <v>45</v>
      </c>
      <c r="O1493" s="8">
        <f t="shared" si="232"/>
        <v>50</v>
      </c>
      <c r="P1493" s="8">
        <f t="shared" si="233"/>
        <v>16.5</v>
      </c>
      <c r="Q1493" s="9">
        <f t="shared" si="234"/>
        <v>34.475000000000001</v>
      </c>
      <c r="R1493" s="9">
        <f t="shared" si="235"/>
        <v>35.625</v>
      </c>
      <c r="S1493" s="9">
        <f t="shared" si="236"/>
        <v>30.425000000000001</v>
      </c>
      <c r="T1493" s="9">
        <f t="shared" si="237"/>
        <v>34.125</v>
      </c>
      <c r="U1493" s="8">
        <f t="shared" si="238"/>
        <v>33.508333333333333</v>
      </c>
      <c r="V1493" s="8">
        <f t="shared" si="239"/>
        <v>33.662499999999994</v>
      </c>
    </row>
    <row r="1494" spans="1:22" ht="13.5" x14ac:dyDescent="0.25">
      <c r="A1494" s="3">
        <f>RSI!A1494</f>
        <v>44187</v>
      </c>
      <c r="B1494" s="2">
        <f>RSI!B1494</f>
        <v>6.2397</v>
      </c>
      <c r="C1494" s="2">
        <f>RSI!I1494</f>
        <v>43.817089364706938</v>
      </c>
      <c r="D1494" s="2">
        <f>MACD!E1494</f>
        <v>1.5257354398645617E-3</v>
      </c>
      <c r="E1494" s="2">
        <f>MACD!F1494</f>
        <v>6.7133824418112069E-3</v>
      </c>
      <c r="F1494" s="2">
        <f>'Moving Avg'!D1494</f>
        <v>6.3270199999999992</v>
      </c>
      <c r="G1494" s="2">
        <f>'Moving Avg'!F1494</f>
        <v>6.3346600000000004</v>
      </c>
      <c r="H1494" s="2">
        <f>'Moving Avg'!G1494</f>
        <v>6.3525679999999998</v>
      </c>
      <c r="I1494" s="2">
        <f>'Moving Avg'!H1494</f>
        <v>5.8016014999999923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0"/>
        <v>25</v>
      </c>
      <c r="N1494" s="8">
        <f t="shared" si="231"/>
        <v>45</v>
      </c>
      <c r="O1494" s="8">
        <f t="shared" si="232"/>
        <v>50</v>
      </c>
      <c r="P1494" s="8">
        <f t="shared" si="233"/>
        <v>16.5</v>
      </c>
      <c r="Q1494" s="9">
        <f t="shared" si="234"/>
        <v>34.475000000000001</v>
      </c>
      <c r="R1494" s="9">
        <f t="shared" si="235"/>
        <v>35.625</v>
      </c>
      <c r="S1494" s="9">
        <f t="shared" si="236"/>
        <v>30.425000000000001</v>
      </c>
      <c r="T1494" s="9">
        <f t="shared" si="237"/>
        <v>34.125</v>
      </c>
      <c r="U1494" s="8">
        <f t="shared" si="238"/>
        <v>33.508333333333333</v>
      </c>
      <c r="V1494" s="8">
        <f t="shared" si="239"/>
        <v>33.662499999999994</v>
      </c>
    </row>
    <row r="1495" spans="1:22" ht="13.5" x14ac:dyDescent="0.25">
      <c r="A1495" s="3">
        <f>RSI!A1495</f>
        <v>44188</v>
      </c>
      <c r="B1495" s="2">
        <f>RSI!B1495</f>
        <v>6.3545999999999996</v>
      </c>
      <c r="C1495" s="2">
        <f>RSI!I1495</f>
        <v>50.795762816929823</v>
      </c>
      <c r="D1495" s="2">
        <f>MACD!E1495</f>
        <v>-1.3944389265777346E-2</v>
      </c>
      <c r="E1495" s="2">
        <f>MACD!F1495</f>
        <v>2.5818281002934962E-3</v>
      </c>
      <c r="F1495" s="2">
        <f>'Moving Avg'!D1495</f>
        <v>6.3239599999999996</v>
      </c>
      <c r="G1495" s="2">
        <f>'Moving Avg'!F1495</f>
        <v>6.3365750000000007</v>
      </c>
      <c r="H1495" s="2">
        <f>'Moving Avg'!G1495</f>
        <v>6.3502720000000004</v>
      </c>
      <c r="I1495" s="2">
        <f>'Moving Avg'!H1495</f>
        <v>5.8019299999999916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  <c r="M1495" s="8">
        <f t="shared" si="230"/>
        <v>25</v>
      </c>
      <c r="N1495" s="8">
        <f t="shared" si="231"/>
        <v>45</v>
      </c>
      <c r="O1495" s="8">
        <f t="shared" si="232"/>
        <v>50</v>
      </c>
      <c r="P1495" s="8">
        <f t="shared" si="233"/>
        <v>16.5</v>
      </c>
      <c r="Q1495" s="9">
        <f t="shared" si="234"/>
        <v>34.475000000000001</v>
      </c>
      <c r="R1495" s="9">
        <f t="shared" si="235"/>
        <v>35.625</v>
      </c>
      <c r="S1495" s="9">
        <f t="shared" si="236"/>
        <v>30.425000000000001</v>
      </c>
      <c r="T1495" s="9">
        <f t="shared" si="237"/>
        <v>34.125</v>
      </c>
      <c r="U1495" s="8">
        <f t="shared" si="238"/>
        <v>33.508333333333333</v>
      </c>
      <c r="V1495" s="8">
        <f t="shared" si="239"/>
        <v>33.662499999999994</v>
      </c>
    </row>
    <row r="1496" spans="1:22" ht="13.5" x14ac:dyDescent="0.25">
      <c r="A1496" s="3">
        <f>RSI!A1496</f>
        <v>44189</v>
      </c>
      <c r="B1496" s="2">
        <f>RSI!B1496</f>
        <v>6.3545999999999996</v>
      </c>
      <c r="C1496" s="2">
        <f>RSI!I1496</f>
        <v>50.795762816929823</v>
      </c>
      <c r="D1496" s="2">
        <f>MACD!E1496</f>
        <v>-1.6527599342666122E-2</v>
      </c>
      <c r="E1496" s="2">
        <f>MACD!F1496</f>
        <v>-1.2400573882984274E-3</v>
      </c>
      <c r="F1496" s="2">
        <f>'Moving Avg'!D1496</f>
        <v>6.3239599999999996</v>
      </c>
      <c r="G1496" s="2">
        <f>'Moving Avg'!F1496</f>
        <v>6.3384900000000002</v>
      </c>
      <c r="H1496" s="2">
        <f>'Moving Avg'!G1496</f>
        <v>6.3481300000000012</v>
      </c>
      <c r="I1496" s="2">
        <f>'Moving Avg'!H1496</f>
        <v>5.802444499999992</v>
      </c>
      <c r="J1496" s="6" t="str">
        <f>OBV!F1496</f>
        <v>BEARISH</v>
      </c>
      <c r="K1496" s="6" t="str">
        <f>OBV!G1496</f>
        <v>NEUTRAL</v>
      </c>
      <c r="L1496" s="6" t="str">
        <f>OBV!H1496</f>
        <v>NEUTRAL</v>
      </c>
      <c r="M1496" s="8">
        <f t="shared" si="230"/>
        <v>25</v>
      </c>
      <c r="N1496" s="8">
        <f t="shared" si="231"/>
        <v>45</v>
      </c>
      <c r="O1496" s="8">
        <f t="shared" si="232"/>
        <v>50</v>
      </c>
      <c r="P1496" s="8">
        <f t="shared" si="233"/>
        <v>16.5</v>
      </c>
      <c r="Q1496" s="9">
        <f t="shared" si="234"/>
        <v>34.475000000000001</v>
      </c>
      <c r="R1496" s="9">
        <f t="shared" si="235"/>
        <v>35.625</v>
      </c>
      <c r="S1496" s="9">
        <f t="shared" si="236"/>
        <v>30.425000000000001</v>
      </c>
      <c r="T1496" s="9">
        <f t="shared" si="237"/>
        <v>34.125</v>
      </c>
      <c r="U1496" s="8">
        <f t="shared" si="238"/>
        <v>33.508333333333333</v>
      </c>
      <c r="V1496" s="8">
        <f t="shared" si="239"/>
        <v>33.662499999999994</v>
      </c>
    </row>
    <row r="1497" spans="1:22" ht="13.5" x14ac:dyDescent="0.25">
      <c r="A1497" s="3">
        <f>RSI!A1497</f>
        <v>44190</v>
      </c>
      <c r="B1497" s="2">
        <f>RSI!B1497</f>
        <v>6.2549999999999999</v>
      </c>
      <c r="C1497" s="2">
        <f>RSI!I1497</f>
        <v>45.156785611723201</v>
      </c>
      <c r="D1497" s="2">
        <f>MACD!E1497</f>
        <v>-2.0064380143862692E-3</v>
      </c>
      <c r="E1497" s="2">
        <f>MACD!F1497</f>
        <v>-1.3933335135159959E-3</v>
      </c>
      <c r="F1497" s="2">
        <f>'Moving Avg'!D1497</f>
        <v>6.3040399999999996</v>
      </c>
      <c r="G1497" s="2">
        <f>'Moving Avg'!F1497</f>
        <v>6.3270049999999998</v>
      </c>
      <c r="H1497" s="2">
        <f>'Moving Avg'!G1497</f>
        <v>6.3438420000000004</v>
      </c>
      <c r="I1497" s="2">
        <f>'Moving Avg'!H1497</f>
        <v>5.8022379999999929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  <c r="M1497" s="8">
        <f t="shared" si="230"/>
        <v>25</v>
      </c>
      <c r="N1497" s="8">
        <f t="shared" si="231"/>
        <v>45</v>
      </c>
      <c r="O1497" s="8">
        <f t="shared" si="232"/>
        <v>50</v>
      </c>
      <c r="P1497" s="8">
        <f t="shared" si="233"/>
        <v>16.5</v>
      </c>
      <c r="Q1497" s="9">
        <f t="shared" si="234"/>
        <v>34.475000000000001</v>
      </c>
      <c r="R1497" s="9">
        <f t="shared" si="235"/>
        <v>35.625</v>
      </c>
      <c r="S1497" s="9">
        <f t="shared" si="236"/>
        <v>30.425000000000001</v>
      </c>
      <c r="T1497" s="9">
        <f t="shared" si="237"/>
        <v>34.125</v>
      </c>
      <c r="U1497" s="8">
        <f t="shared" si="238"/>
        <v>33.508333333333333</v>
      </c>
      <c r="V1497" s="8">
        <f t="shared" si="239"/>
        <v>33.662499999999994</v>
      </c>
    </row>
    <row r="1498" spans="1:22" ht="13.5" x14ac:dyDescent="0.25">
      <c r="A1498" s="3">
        <f>RSI!A1498</f>
        <v>44193</v>
      </c>
      <c r="B1498" s="2">
        <f>RSI!B1498</f>
        <v>6.2779999999999996</v>
      </c>
      <c r="C1498" s="2">
        <f>RSI!I1498</f>
        <v>46.630189111983086</v>
      </c>
      <c r="D1498" s="2">
        <f>MACD!E1498</f>
        <v>7.9164825478192924E-3</v>
      </c>
      <c r="E1498" s="2">
        <f>MACD!F1498</f>
        <v>4.6862969875106192E-4</v>
      </c>
      <c r="F1498" s="2">
        <f>'Moving Avg'!D1498</f>
        <v>6.2963800000000001</v>
      </c>
      <c r="G1498" s="2">
        <f>'Moving Avg'!F1498</f>
        <v>6.3258550000000007</v>
      </c>
      <c r="H1498" s="2">
        <f>'Moving Avg'!G1498</f>
        <v>6.3392480000000013</v>
      </c>
      <c r="I1498" s="2">
        <f>'Moving Avg'!H1498</f>
        <v>5.8027789999999921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  <c r="M1498" s="8">
        <f t="shared" si="230"/>
        <v>25</v>
      </c>
      <c r="N1498" s="8">
        <f t="shared" si="231"/>
        <v>0</v>
      </c>
      <c r="O1498" s="8">
        <f t="shared" si="232"/>
        <v>50</v>
      </c>
      <c r="P1498" s="8">
        <f t="shared" si="233"/>
        <v>16.5</v>
      </c>
      <c r="Q1498" s="9">
        <f t="shared" si="234"/>
        <v>18.725000000000001</v>
      </c>
      <c r="R1498" s="9">
        <f t="shared" si="235"/>
        <v>26.625</v>
      </c>
      <c r="S1498" s="9">
        <f t="shared" si="236"/>
        <v>23.675000000000001</v>
      </c>
      <c r="T1498" s="9">
        <f t="shared" si="237"/>
        <v>22.875</v>
      </c>
      <c r="U1498" s="8">
        <f t="shared" si="238"/>
        <v>23.008333333333336</v>
      </c>
      <c r="V1498" s="8">
        <f t="shared" si="239"/>
        <v>22.975000000000001</v>
      </c>
    </row>
    <row r="1499" spans="1:22" ht="13.5" x14ac:dyDescent="0.25">
      <c r="A1499" s="3">
        <f>RSI!A1499</f>
        <v>44194</v>
      </c>
      <c r="B1499" s="2">
        <f>RSI!B1499</f>
        <v>6.3239000000000001</v>
      </c>
      <c r="C1499" s="2">
        <f>RSI!I1499</f>
        <v>49.543491240255847</v>
      </c>
      <c r="D1499" s="2">
        <f>MACD!E1499</f>
        <v>3.8171584008548365E-3</v>
      </c>
      <c r="E1499" s="2">
        <f>MACD!F1499</f>
        <v>1.1383354391718168E-3</v>
      </c>
      <c r="F1499" s="2">
        <f>'Moving Avg'!D1499</f>
        <v>6.3132199999999994</v>
      </c>
      <c r="G1499" s="2">
        <f>'Moving Avg'!F1499</f>
        <v>6.3204950000000002</v>
      </c>
      <c r="H1499" s="2">
        <f>'Moving Avg'!G1499</f>
        <v>6.3355720000000018</v>
      </c>
      <c r="I1499" s="2">
        <f>'Moving Avg'!H1499</f>
        <v>5.8038469999999931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0"/>
        <v>25</v>
      </c>
      <c r="N1499" s="8">
        <f t="shared" si="231"/>
        <v>0</v>
      </c>
      <c r="O1499" s="8">
        <f t="shared" si="232"/>
        <v>50</v>
      </c>
      <c r="P1499" s="8">
        <f t="shared" si="233"/>
        <v>83.5</v>
      </c>
      <c r="Q1499" s="9">
        <f t="shared" si="234"/>
        <v>28.774999999999999</v>
      </c>
      <c r="R1499" s="9">
        <f t="shared" si="235"/>
        <v>43.375</v>
      </c>
      <c r="S1499" s="9">
        <f t="shared" si="236"/>
        <v>53.825000000000003</v>
      </c>
      <c r="T1499" s="9">
        <f t="shared" si="237"/>
        <v>39.625</v>
      </c>
      <c r="U1499" s="8">
        <f t="shared" si="238"/>
        <v>41.991666666666667</v>
      </c>
      <c r="V1499" s="8">
        <f t="shared" si="239"/>
        <v>41.400000000000006</v>
      </c>
    </row>
    <row r="1500" spans="1:22" ht="13.5" x14ac:dyDescent="0.25">
      <c r="A1500" s="3">
        <f>RSI!A1500</f>
        <v>44195</v>
      </c>
      <c r="B1500" s="2">
        <f>RSI!B1500</f>
        <v>6.4617000000000004</v>
      </c>
      <c r="C1500" s="2">
        <f>RSI!I1500</f>
        <v>57.112541490899467</v>
      </c>
      <c r="D1500" s="2">
        <f>MACD!E1500</f>
        <v>-3.8906032854413297E-4</v>
      </c>
      <c r="E1500" s="2">
        <f>MACD!F1500</f>
        <v>8.3285628562862685E-4</v>
      </c>
      <c r="F1500" s="2">
        <f>'Moving Avg'!D1500</f>
        <v>6.3346400000000003</v>
      </c>
      <c r="G1500" s="2">
        <f>'Moving Avg'!F1500</f>
        <v>6.32585</v>
      </c>
      <c r="H1500" s="2">
        <f>'Moving Avg'!G1500</f>
        <v>6.3349580000000012</v>
      </c>
      <c r="I1500" s="2">
        <f>'Moving Avg'!H1500</f>
        <v>5.8058274999999933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  <c r="M1500" s="8">
        <f t="shared" si="230"/>
        <v>25</v>
      </c>
      <c r="N1500" s="8">
        <f t="shared" si="231"/>
        <v>45</v>
      </c>
      <c r="O1500" s="8">
        <f t="shared" si="232"/>
        <v>50</v>
      </c>
      <c r="P1500" s="8">
        <f t="shared" si="233"/>
        <v>83.5</v>
      </c>
      <c r="Q1500" s="9">
        <f t="shared" si="234"/>
        <v>44.524999999999999</v>
      </c>
      <c r="R1500" s="9">
        <f t="shared" si="235"/>
        <v>52.375</v>
      </c>
      <c r="S1500" s="9">
        <f t="shared" si="236"/>
        <v>60.575000000000003</v>
      </c>
      <c r="T1500" s="9">
        <f t="shared" si="237"/>
        <v>50.875</v>
      </c>
      <c r="U1500" s="8">
        <f t="shared" si="238"/>
        <v>52.491666666666674</v>
      </c>
      <c r="V1500" s="8">
        <f t="shared" si="239"/>
        <v>52.087500000000006</v>
      </c>
    </row>
    <row r="1501" spans="1:22" ht="13.5" x14ac:dyDescent="0.25">
      <c r="A1501" s="3">
        <f>RSI!A1501</f>
        <v>44196</v>
      </c>
      <c r="B1501" s="2">
        <f>RSI!B1501</f>
        <v>6.4310999999999998</v>
      </c>
      <c r="C1501" s="2">
        <f>RSI!I1501</f>
        <v>55.134635739207873</v>
      </c>
      <c r="D1501" s="2">
        <f>MACD!E1501</f>
        <v>-4.8134304404250372E-3</v>
      </c>
      <c r="E1501" s="2">
        <f>MACD!F1501</f>
        <v>-2.9640105958210602E-4</v>
      </c>
      <c r="F1501" s="2">
        <f>'Moving Avg'!D1501</f>
        <v>6.3499400000000001</v>
      </c>
      <c r="G1501" s="2">
        <f>'Moving Avg'!F1501</f>
        <v>6.3304449999999992</v>
      </c>
      <c r="H1501" s="2">
        <f>'Moving Avg'!G1501</f>
        <v>6.3346520000000019</v>
      </c>
      <c r="I1501" s="2">
        <f>'Moving Avg'!H1501</f>
        <v>5.8086969999999942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45</v>
      </c>
      <c r="O1501" s="8">
        <f t="shared" si="232"/>
        <v>50</v>
      </c>
      <c r="P1501" s="8">
        <f t="shared" si="233"/>
        <v>83.5</v>
      </c>
      <c r="Q1501" s="9">
        <f t="shared" si="234"/>
        <v>44.524999999999999</v>
      </c>
      <c r="R1501" s="9">
        <f t="shared" si="235"/>
        <v>52.375</v>
      </c>
      <c r="S1501" s="9">
        <f t="shared" si="236"/>
        <v>60.575000000000003</v>
      </c>
      <c r="T1501" s="9">
        <f t="shared" si="237"/>
        <v>50.875</v>
      </c>
      <c r="U1501" s="8">
        <f t="shared" si="238"/>
        <v>52.491666666666674</v>
      </c>
      <c r="V1501" s="8">
        <f t="shared" si="239"/>
        <v>52.087500000000006</v>
      </c>
    </row>
    <row r="1502" spans="1:22" ht="13.5" x14ac:dyDescent="0.25">
      <c r="A1502" s="3">
        <f>RSI!A1502</f>
        <v>44200</v>
      </c>
      <c r="B1502" s="2">
        <f>RSI!B1502</f>
        <v>6.3468999999999998</v>
      </c>
      <c r="C1502" s="2">
        <f>RSI!I1502</f>
        <v>50.003110426588862</v>
      </c>
      <c r="D1502" s="2">
        <f>MACD!E1502</f>
        <v>-2.8597212068230959E-3</v>
      </c>
      <c r="E1502" s="2">
        <f>MACD!F1502</f>
        <v>-8.0906508903030405E-4</v>
      </c>
      <c r="F1502" s="2">
        <f>'Moving Avg'!D1502</f>
        <v>6.3683199999999998</v>
      </c>
      <c r="G1502" s="2">
        <f>'Moving Avg'!F1502</f>
        <v>6.3308300000000006</v>
      </c>
      <c r="H1502" s="2">
        <f>'Moving Avg'!G1502</f>
        <v>6.3329680000000019</v>
      </c>
      <c r="I1502" s="2">
        <f>'Moving Avg'!H1502</f>
        <v>5.8128944999999952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  <c r="M1502" s="8">
        <f t="shared" si="230"/>
        <v>25</v>
      </c>
      <c r="N1502" s="8">
        <f t="shared" si="231"/>
        <v>45</v>
      </c>
      <c r="O1502" s="8">
        <f t="shared" si="232"/>
        <v>50</v>
      </c>
      <c r="P1502" s="8">
        <f t="shared" si="233"/>
        <v>83.5</v>
      </c>
      <c r="Q1502" s="9">
        <f t="shared" si="234"/>
        <v>44.524999999999999</v>
      </c>
      <c r="R1502" s="9">
        <f t="shared" si="235"/>
        <v>52.375</v>
      </c>
      <c r="S1502" s="9">
        <f t="shared" si="236"/>
        <v>60.575000000000003</v>
      </c>
      <c r="T1502" s="9">
        <f t="shared" si="237"/>
        <v>50.875</v>
      </c>
      <c r="U1502" s="8">
        <f t="shared" si="238"/>
        <v>52.491666666666674</v>
      </c>
      <c r="V1502" s="8">
        <f t="shared" si="239"/>
        <v>52.087500000000006</v>
      </c>
    </row>
    <row r="1503" spans="1:22" ht="13.5" x14ac:dyDescent="0.25">
      <c r="A1503" s="3">
        <f>RSI!A1503</f>
        <v>44201</v>
      </c>
      <c r="B1503" s="2">
        <f>RSI!B1503</f>
        <v>6.2779999999999996</v>
      </c>
      <c r="C1503" s="2">
        <f>RSI!I1503</f>
        <v>46.212789656239714</v>
      </c>
      <c r="D1503" s="2">
        <f>MACD!E1503</f>
        <v>-1.9973026197348531E-3</v>
      </c>
      <c r="E1503" s="2">
        <f>MACD!F1503</f>
        <v>-1.046712595171214E-3</v>
      </c>
      <c r="F1503" s="2">
        <f>'Moving Avg'!D1503</f>
        <v>6.3683199999999998</v>
      </c>
      <c r="G1503" s="2">
        <f>'Moving Avg'!F1503</f>
        <v>6.3346600000000013</v>
      </c>
      <c r="H1503" s="2">
        <f>'Moving Avg'!G1503</f>
        <v>6.3291400000000024</v>
      </c>
      <c r="I1503" s="2">
        <f>'Moving Avg'!H1503</f>
        <v>5.8174914999999938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45</v>
      </c>
      <c r="O1503" s="8">
        <f t="shared" si="232"/>
        <v>50</v>
      </c>
      <c r="P1503" s="8">
        <f t="shared" si="233"/>
        <v>16.5</v>
      </c>
      <c r="Q1503" s="9">
        <f t="shared" si="234"/>
        <v>34.475000000000001</v>
      </c>
      <c r="R1503" s="9">
        <f t="shared" si="235"/>
        <v>35.625</v>
      </c>
      <c r="S1503" s="9">
        <f t="shared" si="236"/>
        <v>30.425000000000001</v>
      </c>
      <c r="T1503" s="9">
        <f t="shared" si="237"/>
        <v>34.125</v>
      </c>
      <c r="U1503" s="8">
        <f t="shared" si="238"/>
        <v>33.508333333333333</v>
      </c>
      <c r="V1503" s="8">
        <f t="shared" si="239"/>
        <v>33.662499999999994</v>
      </c>
    </row>
    <row r="1504" spans="1:22" ht="13.5" x14ac:dyDescent="0.25">
      <c r="A1504" s="3">
        <f>RSI!A1504</f>
        <v>44202</v>
      </c>
      <c r="B1504" s="2">
        <f>RSI!B1504</f>
        <v>6.2779999999999996</v>
      </c>
      <c r="C1504" s="2">
        <f>RSI!I1504</f>
        <v>46.212789656239714</v>
      </c>
      <c r="D1504" s="2">
        <f>MACD!E1504</f>
        <v>-1.2647005406265066E-2</v>
      </c>
      <c r="E1504" s="2">
        <f>MACD!F1504</f>
        <v>-3.3667711573899849E-3</v>
      </c>
      <c r="F1504" s="2">
        <f>'Moving Avg'!D1504</f>
        <v>6.3591399999999991</v>
      </c>
      <c r="G1504" s="2">
        <f>'Moving Avg'!F1504</f>
        <v>6.3308300000000006</v>
      </c>
      <c r="H1504" s="2">
        <f>'Moving Avg'!G1504</f>
        <v>6.3268440000000021</v>
      </c>
      <c r="I1504" s="2">
        <f>'Moving Avg'!H1504</f>
        <v>5.8232794999999955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0"/>
        <v>25</v>
      </c>
      <c r="N1504" s="8">
        <f t="shared" si="231"/>
        <v>45</v>
      </c>
      <c r="O1504" s="8">
        <f t="shared" si="232"/>
        <v>50</v>
      </c>
      <c r="P1504" s="8">
        <f t="shared" si="233"/>
        <v>16.5</v>
      </c>
      <c r="Q1504" s="9">
        <f t="shared" si="234"/>
        <v>34.475000000000001</v>
      </c>
      <c r="R1504" s="9">
        <f t="shared" si="235"/>
        <v>35.625</v>
      </c>
      <c r="S1504" s="9">
        <f t="shared" si="236"/>
        <v>30.425000000000001</v>
      </c>
      <c r="T1504" s="9">
        <f t="shared" si="237"/>
        <v>34.125</v>
      </c>
      <c r="U1504" s="8">
        <f t="shared" si="238"/>
        <v>33.508333333333333</v>
      </c>
      <c r="V1504" s="8">
        <f t="shared" si="239"/>
        <v>33.662499999999994</v>
      </c>
    </row>
    <row r="1505" spans="1:22" ht="13.5" x14ac:dyDescent="0.25">
      <c r="A1505" s="3">
        <f>RSI!A1505</f>
        <v>44203</v>
      </c>
      <c r="B1505" s="2">
        <f>RSI!B1505</f>
        <v>6.2702999999999998</v>
      </c>
      <c r="C1505" s="2">
        <f>RSI!I1505</f>
        <v>45.763179610193113</v>
      </c>
      <c r="D1505" s="2">
        <f>MACD!E1505</f>
        <v>-3.0358380121633388E-3</v>
      </c>
      <c r="E1505" s="2">
        <f>MACD!F1505</f>
        <v>-3.3005845283446559E-3</v>
      </c>
      <c r="F1505" s="2">
        <f>'Moving Avg'!D1505</f>
        <v>6.3208599999999988</v>
      </c>
      <c r="G1505" s="2">
        <f>'Moving Avg'!F1505</f>
        <v>6.3319750000000017</v>
      </c>
      <c r="H1505" s="2">
        <f>'Moving Avg'!G1505</f>
        <v>6.3254660000000023</v>
      </c>
      <c r="I1505" s="2">
        <f>'Moving Avg'!H1505</f>
        <v>5.8291034999999951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16.5</v>
      </c>
      <c r="Q1505" s="9">
        <f t="shared" si="234"/>
        <v>18.725000000000001</v>
      </c>
      <c r="R1505" s="9">
        <f t="shared" si="235"/>
        <v>26.625</v>
      </c>
      <c r="S1505" s="9">
        <f t="shared" si="236"/>
        <v>23.675000000000001</v>
      </c>
      <c r="T1505" s="9">
        <f t="shared" si="237"/>
        <v>22.875</v>
      </c>
      <c r="U1505" s="8">
        <f t="shared" si="238"/>
        <v>23.008333333333336</v>
      </c>
      <c r="V1505" s="8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6.3545999999999996</v>
      </c>
      <c r="C1506" s="2">
        <f>RSI!I1506</f>
        <v>51.344388631808165</v>
      </c>
      <c r="D1506" s="2">
        <f>MACD!E1506</f>
        <v>-7.5488534713130662E-4</v>
      </c>
      <c r="E1506" s="2">
        <f>MACD!F1506</f>
        <v>-2.7914446921019861E-3</v>
      </c>
      <c r="F1506" s="2">
        <f>'Moving Avg'!D1506</f>
        <v>6.3055599999999998</v>
      </c>
      <c r="G1506" s="2">
        <f>'Moving Avg'!F1506</f>
        <v>6.3338900000000011</v>
      </c>
      <c r="H1506" s="2">
        <f>'Moving Avg'!G1506</f>
        <v>6.3259260000000026</v>
      </c>
      <c r="I1506" s="2">
        <f>'Moving Avg'!H1506</f>
        <v>5.8348649999999953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16.5</v>
      </c>
      <c r="Q1506" s="9">
        <f t="shared" si="234"/>
        <v>18.725000000000001</v>
      </c>
      <c r="R1506" s="9">
        <f t="shared" si="235"/>
        <v>26.625</v>
      </c>
      <c r="S1506" s="9">
        <f t="shared" si="236"/>
        <v>23.675000000000001</v>
      </c>
      <c r="T1506" s="9">
        <f t="shared" si="237"/>
        <v>22.875</v>
      </c>
      <c r="U1506" s="8">
        <f t="shared" si="238"/>
        <v>23.008333333333336</v>
      </c>
      <c r="V1506" s="8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6.3699000000000003</v>
      </c>
      <c r="C1507" s="2">
        <f>RSI!I1507</f>
        <v>52.303716684386799</v>
      </c>
      <c r="D1507" s="2">
        <f>MACD!E1507</f>
        <v>-1.5415621745216157E-2</v>
      </c>
      <c r="E1507" s="2">
        <f>MACD!F1507</f>
        <v>-5.3162801027248205E-3</v>
      </c>
      <c r="F1507" s="2">
        <f>'Moving Avg'!D1507</f>
        <v>6.3101600000000007</v>
      </c>
      <c r="G1507" s="2">
        <f>'Moving Avg'!F1507</f>
        <v>6.3335100000000013</v>
      </c>
      <c r="H1507" s="2">
        <f>'Moving Avg'!G1507</f>
        <v>6.3285300000000015</v>
      </c>
      <c r="I1507" s="2">
        <f>'Moving Avg'!H1507</f>
        <v>5.8408519999999955</v>
      </c>
      <c r="J1507" s="6" t="str">
        <f>OBV!F1507</f>
        <v>BEARISH</v>
      </c>
      <c r="K1507" s="6" t="str">
        <f>OBV!G1507</f>
        <v>NEUTRAL</v>
      </c>
      <c r="L1507" s="6" t="str">
        <f>OBV!H1507</f>
        <v>BEARISH DIVERGENCE</v>
      </c>
      <c r="M1507" s="8">
        <f t="shared" si="230"/>
        <v>25</v>
      </c>
      <c r="N1507" s="8">
        <f t="shared" si="231"/>
        <v>45</v>
      </c>
      <c r="O1507" s="8">
        <f t="shared" si="232"/>
        <v>50</v>
      </c>
      <c r="P1507" s="8">
        <f t="shared" si="233"/>
        <v>16.5</v>
      </c>
      <c r="Q1507" s="9">
        <f t="shared" si="234"/>
        <v>34.475000000000001</v>
      </c>
      <c r="R1507" s="9">
        <f t="shared" si="235"/>
        <v>35.625</v>
      </c>
      <c r="S1507" s="9">
        <f t="shared" si="236"/>
        <v>30.425000000000001</v>
      </c>
      <c r="T1507" s="9">
        <f t="shared" si="237"/>
        <v>34.125</v>
      </c>
      <c r="U1507" s="8">
        <f t="shared" si="238"/>
        <v>33.508333333333333</v>
      </c>
      <c r="V1507" s="8">
        <f t="shared" si="239"/>
        <v>33.662499999999994</v>
      </c>
    </row>
    <row r="1508" spans="1:22" ht="13.5" x14ac:dyDescent="0.25">
      <c r="A1508" s="3">
        <f>RSI!A1508</f>
        <v>44208</v>
      </c>
      <c r="B1508" s="2">
        <f>RSI!B1508</f>
        <v>6.3928000000000003</v>
      </c>
      <c r="C1508" s="2">
        <f>RSI!I1508</f>
        <v>53.772846252401592</v>
      </c>
      <c r="D1508" s="2">
        <f>MACD!E1508</f>
        <v>-2.6193513547188019E-2</v>
      </c>
      <c r="E1508" s="2">
        <f>MACD!F1508</f>
        <v>-9.4917267916174615E-3</v>
      </c>
      <c r="F1508" s="2">
        <f>'Moving Avg'!D1508</f>
        <v>6.3331200000000001</v>
      </c>
      <c r="G1508" s="2">
        <f>'Moving Avg'!F1508</f>
        <v>6.3346550000000006</v>
      </c>
      <c r="H1508" s="2">
        <f>'Moving Avg'!G1508</f>
        <v>6.3338880000000026</v>
      </c>
      <c r="I1508" s="2">
        <f>'Moving Avg'!H1508</f>
        <v>5.846469499999996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  <c r="M1508" s="8">
        <f t="shared" si="230"/>
        <v>25</v>
      </c>
      <c r="N1508" s="8">
        <f t="shared" si="231"/>
        <v>45</v>
      </c>
      <c r="O1508" s="8">
        <f t="shared" si="232"/>
        <v>50</v>
      </c>
      <c r="P1508" s="8">
        <f t="shared" si="233"/>
        <v>83.5</v>
      </c>
      <c r="Q1508" s="9">
        <f t="shared" si="234"/>
        <v>44.524999999999999</v>
      </c>
      <c r="R1508" s="9">
        <f t="shared" si="235"/>
        <v>52.375</v>
      </c>
      <c r="S1508" s="9">
        <f t="shared" si="236"/>
        <v>60.575000000000003</v>
      </c>
      <c r="T1508" s="9">
        <f t="shared" si="237"/>
        <v>50.875</v>
      </c>
      <c r="U1508" s="8">
        <f t="shared" si="238"/>
        <v>52.491666666666674</v>
      </c>
      <c r="V1508" s="8">
        <f t="shared" si="239"/>
        <v>52.087500000000006</v>
      </c>
    </row>
    <row r="1509" spans="1:22" ht="13.5" x14ac:dyDescent="0.25">
      <c r="A1509" s="3">
        <f>RSI!A1509</f>
        <v>44209</v>
      </c>
      <c r="B1509" s="2">
        <f>RSI!B1509</f>
        <v>6.4005000000000001</v>
      </c>
      <c r="C1509" s="2">
        <f>RSI!I1509</f>
        <v>54.282758571799384</v>
      </c>
      <c r="D1509" s="2">
        <f>MACD!E1509</f>
        <v>-2.9156323209163837E-2</v>
      </c>
      <c r="E1509" s="2">
        <f>MACD!F1509</f>
        <v>-1.3424646075126737E-2</v>
      </c>
      <c r="F1509" s="2">
        <f>'Moving Avg'!D1509</f>
        <v>6.3576200000000007</v>
      </c>
      <c r="G1509" s="2">
        <f>'Moving Avg'!F1509</f>
        <v>6.3392500000000007</v>
      </c>
      <c r="H1509" s="2">
        <f>'Moving Avg'!G1509</f>
        <v>6.3369500000000043</v>
      </c>
      <c r="I1509" s="2">
        <f>'Moving Avg'!H1509</f>
        <v>5.8521629999999956</v>
      </c>
      <c r="J1509" s="6" t="str">
        <f>OBV!F1509</f>
        <v>BULLISH</v>
      </c>
      <c r="K1509" s="6" t="str">
        <f>OBV!G1509</f>
        <v>NEUTRAL</v>
      </c>
      <c r="L1509" s="6" t="str">
        <f>OBV!H1509</f>
        <v>CONFIRMED BULLISH</v>
      </c>
      <c r="M1509" s="8">
        <f t="shared" si="230"/>
        <v>25</v>
      </c>
      <c r="N1509" s="8">
        <f t="shared" si="231"/>
        <v>45</v>
      </c>
      <c r="O1509" s="8">
        <f t="shared" si="232"/>
        <v>50</v>
      </c>
      <c r="P1509" s="8">
        <f t="shared" si="233"/>
        <v>83.5</v>
      </c>
      <c r="Q1509" s="9">
        <f t="shared" si="234"/>
        <v>44.524999999999999</v>
      </c>
      <c r="R1509" s="9">
        <f t="shared" si="235"/>
        <v>52.375</v>
      </c>
      <c r="S1509" s="9">
        <f t="shared" si="236"/>
        <v>60.575000000000003</v>
      </c>
      <c r="T1509" s="9">
        <f t="shared" si="237"/>
        <v>50.875</v>
      </c>
      <c r="U1509" s="8">
        <f t="shared" si="238"/>
        <v>52.491666666666674</v>
      </c>
      <c r="V1509" s="8">
        <f t="shared" si="239"/>
        <v>52.087500000000006</v>
      </c>
    </row>
    <row r="1510" spans="1:22" ht="13.5" x14ac:dyDescent="0.25">
      <c r="A1510" s="3">
        <f>RSI!A1510</f>
        <v>44211</v>
      </c>
      <c r="B1510" s="2">
        <f>RSI!B1510</f>
        <v>6.3775000000000004</v>
      </c>
      <c r="C1510" s="2">
        <f>RSI!I1510</f>
        <v>52.422646602299984</v>
      </c>
      <c r="D1510" s="2">
        <f>MACD!E1510</f>
        <v>-9.1145778080434781E-3</v>
      </c>
      <c r="E1510" s="2">
        <f>MACD!F1510</f>
        <v>-1.2562632421710084E-2</v>
      </c>
      <c r="F1510" s="2">
        <f>'Moving Avg'!D1510</f>
        <v>6.3790600000000008</v>
      </c>
      <c r="G1510" s="2">
        <f>'Moving Avg'!F1510</f>
        <v>6.3396300000000005</v>
      </c>
      <c r="H1510" s="2">
        <f>'Moving Avg'!G1510</f>
        <v>6.3383280000000033</v>
      </c>
      <c r="I1510" s="2">
        <f>'Moving Avg'!H1510</f>
        <v>5.8580019999999955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83.5</v>
      </c>
      <c r="Q1510" s="9">
        <f t="shared" si="234"/>
        <v>28.774999999999999</v>
      </c>
      <c r="R1510" s="9">
        <f t="shared" si="235"/>
        <v>43.375</v>
      </c>
      <c r="S1510" s="9">
        <f t="shared" si="236"/>
        <v>53.825000000000003</v>
      </c>
      <c r="T1510" s="9">
        <f t="shared" si="237"/>
        <v>39.625</v>
      </c>
      <c r="U1510" s="8">
        <f t="shared" si="238"/>
        <v>41.991666666666667</v>
      </c>
      <c r="V1510" s="8">
        <f t="shared" si="239"/>
        <v>41.400000000000006</v>
      </c>
    </row>
    <row r="1511" spans="1:22" ht="13.5" x14ac:dyDescent="0.25">
      <c r="A1511" s="3">
        <f>RSI!A1511</f>
        <v>44214</v>
      </c>
      <c r="B1511" s="2">
        <f>RSI!B1511</f>
        <v>6.2549999999999999</v>
      </c>
      <c r="C1511" s="2">
        <f>RSI!I1511</f>
        <v>43.811545515935748</v>
      </c>
      <c r="D1511" s="2">
        <f>MACD!E1511</f>
        <v>1.2017440130817292E-2</v>
      </c>
      <c r="E1511" s="2">
        <f>MACD!F1511</f>
        <v>-7.6466179112046097E-3</v>
      </c>
      <c r="F1511" s="2">
        <f>'Moving Avg'!D1511</f>
        <v>6.35914</v>
      </c>
      <c r="G1511" s="2">
        <f>'Moving Avg'!F1511</f>
        <v>6.3346500000000008</v>
      </c>
      <c r="H1511" s="2">
        <f>'Moving Avg'!G1511</f>
        <v>6.3372560000000018</v>
      </c>
      <c r="I1511" s="2">
        <f>'Moving Avg'!H1511</f>
        <v>5.8633024999999979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16.5</v>
      </c>
      <c r="Q1511" s="9">
        <f t="shared" si="234"/>
        <v>18.725000000000001</v>
      </c>
      <c r="R1511" s="9">
        <f t="shared" si="235"/>
        <v>26.625</v>
      </c>
      <c r="S1511" s="9">
        <f t="shared" si="236"/>
        <v>23.675000000000001</v>
      </c>
      <c r="T1511" s="9">
        <f t="shared" si="237"/>
        <v>22.875</v>
      </c>
      <c r="U1511" s="8">
        <f t="shared" si="238"/>
        <v>23.008333333333336</v>
      </c>
      <c r="V1511" s="8">
        <f t="shared" si="239"/>
        <v>22.975000000000001</v>
      </c>
    </row>
    <row r="1512" spans="1:22" ht="13.5" x14ac:dyDescent="0.25">
      <c r="A1512" s="3">
        <f>RSI!A1512</f>
        <v>44215</v>
      </c>
      <c r="B1512" s="2">
        <f>RSI!B1512</f>
        <v>6.3775000000000004</v>
      </c>
      <c r="C1512" s="2">
        <f>RSI!I1512</f>
        <v>52.257183533171293</v>
      </c>
      <c r="D1512" s="2">
        <f>MACD!E1512</f>
        <v>8.4158309361272998E-3</v>
      </c>
      <c r="E1512" s="2">
        <f>MACD!F1512</f>
        <v>-4.4341281417382286E-3</v>
      </c>
      <c r="F1512" s="2">
        <f>'Moving Avg'!D1512</f>
        <v>6.3606600000000002</v>
      </c>
      <c r="G1512" s="2">
        <f>'Moving Avg'!F1512</f>
        <v>6.3357950000000001</v>
      </c>
      <c r="H1512" s="2">
        <f>'Moving Avg'!G1512</f>
        <v>6.3386340000000025</v>
      </c>
      <c r="I1512" s="2">
        <f>'Moving Avg'!H1512</f>
        <v>5.8691784999999967</v>
      </c>
      <c r="J1512" s="6" t="str">
        <f>OBV!F1512</f>
        <v>BEARISH</v>
      </c>
      <c r="K1512" s="6" t="str">
        <f>OBV!G1512</f>
        <v>NEUTRAL</v>
      </c>
      <c r="L1512" s="6" t="str">
        <f>OBV!H1512</f>
        <v>BEARISH DIVERGENCE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16.5</v>
      </c>
      <c r="Q1512" s="9">
        <f t="shared" si="234"/>
        <v>18.725000000000001</v>
      </c>
      <c r="R1512" s="9">
        <f t="shared" si="235"/>
        <v>26.625</v>
      </c>
      <c r="S1512" s="9">
        <f t="shared" si="236"/>
        <v>23.675000000000001</v>
      </c>
      <c r="T1512" s="9">
        <f t="shared" si="237"/>
        <v>22.875</v>
      </c>
      <c r="U1512" s="8">
        <f t="shared" si="238"/>
        <v>23.008333333333336</v>
      </c>
      <c r="V1512" s="8">
        <f t="shared" si="239"/>
        <v>22.975000000000001</v>
      </c>
    </row>
    <row r="1513" spans="1:22" ht="13.5" x14ac:dyDescent="0.25">
      <c r="A1513" s="3">
        <f>RSI!A1513</f>
        <v>44216</v>
      </c>
      <c r="B1513" s="2">
        <f>RSI!B1513</f>
        <v>6.3545999999999996</v>
      </c>
      <c r="C1513" s="2">
        <f>RSI!I1513</f>
        <v>50.72232413106984</v>
      </c>
      <c r="D1513" s="2">
        <f>MACD!E1513</f>
        <v>-3.7542712071330087E-3</v>
      </c>
      <c r="E1513" s="2">
        <f>MACD!F1513</f>
        <v>-4.2981567548171853E-3</v>
      </c>
      <c r="F1513" s="2">
        <f>'Moving Avg'!D1513</f>
        <v>6.3530200000000008</v>
      </c>
      <c r="G1513" s="2">
        <f>'Moving Avg'!F1513</f>
        <v>6.3377099999999995</v>
      </c>
      <c r="H1513" s="2">
        <f>'Moving Avg'!G1513</f>
        <v>6.3423100000000021</v>
      </c>
      <c r="I1513" s="2">
        <f>'Moving Avg'!H1513</f>
        <v>5.8749769999999968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16.5</v>
      </c>
      <c r="Q1513" s="9">
        <f t="shared" si="234"/>
        <v>18.725000000000001</v>
      </c>
      <c r="R1513" s="9">
        <f t="shared" si="235"/>
        <v>26.625</v>
      </c>
      <c r="S1513" s="9">
        <f t="shared" si="236"/>
        <v>23.675000000000001</v>
      </c>
      <c r="T1513" s="9">
        <f t="shared" si="237"/>
        <v>22.875</v>
      </c>
      <c r="U1513" s="8">
        <f t="shared" si="238"/>
        <v>23.008333333333336</v>
      </c>
      <c r="V1513" s="8">
        <f t="shared" si="239"/>
        <v>22.975000000000001</v>
      </c>
    </row>
    <row r="1514" spans="1:22" ht="13.5" x14ac:dyDescent="0.25">
      <c r="A1514" s="3">
        <f>RSI!A1514</f>
        <v>44217</v>
      </c>
      <c r="B1514" s="2">
        <f>RSI!B1514</f>
        <v>6.2857000000000003</v>
      </c>
      <c r="C1514" s="2">
        <f>RSI!I1514</f>
        <v>46.314650644860293</v>
      </c>
      <c r="D1514" s="2">
        <f>MACD!E1514</f>
        <v>-9.0156985705762693E-3</v>
      </c>
      <c r="E1514" s="2">
        <f>MACD!F1514</f>
        <v>-5.2416651179690021E-3</v>
      </c>
      <c r="F1514" s="2">
        <f>'Moving Avg'!D1514</f>
        <v>6.3300600000000005</v>
      </c>
      <c r="G1514" s="2">
        <f>'Moving Avg'!F1514</f>
        <v>6.3400099999999995</v>
      </c>
      <c r="H1514" s="2">
        <f>'Moving Avg'!G1514</f>
        <v>6.3427700000000016</v>
      </c>
      <c r="I1514" s="2">
        <f>'Moving Avg'!H1514</f>
        <v>5.8803569999999956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25</v>
      </c>
      <c r="N1514" s="8">
        <f t="shared" si="231"/>
        <v>45</v>
      </c>
      <c r="O1514" s="8">
        <f t="shared" si="232"/>
        <v>50</v>
      </c>
      <c r="P1514" s="8">
        <f t="shared" si="233"/>
        <v>16.5</v>
      </c>
      <c r="Q1514" s="9">
        <f t="shared" si="234"/>
        <v>34.475000000000001</v>
      </c>
      <c r="R1514" s="9">
        <f t="shared" si="235"/>
        <v>35.625</v>
      </c>
      <c r="S1514" s="9">
        <f t="shared" si="236"/>
        <v>30.425000000000001</v>
      </c>
      <c r="T1514" s="9">
        <f t="shared" si="237"/>
        <v>34.125</v>
      </c>
      <c r="U1514" s="8">
        <f t="shared" si="238"/>
        <v>33.508333333333333</v>
      </c>
      <c r="V1514" s="8">
        <f t="shared" si="239"/>
        <v>33.662499999999994</v>
      </c>
    </row>
    <row r="1515" spans="1:22" ht="13.5" x14ac:dyDescent="0.25">
      <c r="A1515" s="3">
        <f>RSI!A1515</f>
        <v>44218</v>
      </c>
      <c r="B1515" s="2">
        <f>RSI!B1515</f>
        <v>6.3545999999999996</v>
      </c>
      <c r="C1515" s="2">
        <f>RSI!I1515</f>
        <v>50.908737045937151</v>
      </c>
      <c r="D1515" s="2">
        <f>MACD!E1515</f>
        <v>-1.9411224868765231E-2</v>
      </c>
      <c r="E1515" s="2">
        <f>MACD!F1515</f>
        <v>-8.0755770681282483E-3</v>
      </c>
      <c r="F1515" s="2">
        <f>'Moving Avg'!D1515</f>
        <v>6.3254799999999989</v>
      </c>
      <c r="G1515" s="2">
        <f>'Moving Avg'!F1515</f>
        <v>6.3400099999999995</v>
      </c>
      <c r="H1515" s="2">
        <f>'Moving Avg'!G1515</f>
        <v>6.3435360000000012</v>
      </c>
      <c r="I1515" s="2">
        <f>'Moving Avg'!H1515</f>
        <v>5.8868254999999952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0"/>
        <v>25</v>
      </c>
      <c r="N1515" s="8">
        <f t="shared" si="231"/>
        <v>45</v>
      </c>
      <c r="O1515" s="8">
        <f t="shared" si="232"/>
        <v>50</v>
      </c>
      <c r="P1515" s="8">
        <f t="shared" si="233"/>
        <v>16.5</v>
      </c>
      <c r="Q1515" s="9">
        <f t="shared" si="234"/>
        <v>34.475000000000001</v>
      </c>
      <c r="R1515" s="9">
        <f t="shared" si="235"/>
        <v>35.625</v>
      </c>
      <c r="S1515" s="9">
        <f t="shared" si="236"/>
        <v>30.425000000000001</v>
      </c>
      <c r="T1515" s="9">
        <f t="shared" si="237"/>
        <v>34.125</v>
      </c>
      <c r="U1515" s="8">
        <f t="shared" si="238"/>
        <v>33.508333333333333</v>
      </c>
      <c r="V1515" s="8">
        <f t="shared" si="239"/>
        <v>33.662499999999994</v>
      </c>
    </row>
    <row r="1516" spans="1:22" ht="13.5" x14ac:dyDescent="0.25">
      <c r="A1516" s="3">
        <f>RSI!A1516</f>
        <v>44221</v>
      </c>
      <c r="B1516" s="2">
        <f>RSI!B1516</f>
        <v>6.3545999999999996</v>
      </c>
      <c r="C1516" s="2">
        <f>RSI!I1516</f>
        <v>50.908737045937158</v>
      </c>
      <c r="D1516" s="2">
        <f>MACD!E1516</f>
        <v>-1.5326110431519879E-2</v>
      </c>
      <c r="E1516" s="2">
        <f>MACD!F1516</f>
        <v>-9.5256837408065741E-3</v>
      </c>
      <c r="F1516" s="2">
        <f>'Moving Avg'!D1516</f>
        <v>6.3453999999999997</v>
      </c>
      <c r="G1516" s="2">
        <f>'Moving Avg'!F1516</f>
        <v>6.3400099999999995</v>
      </c>
      <c r="H1516" s="2">
        <f>'Moving Avg'!G1516</f>
        <v>6.3453740000000014</v>
      </c>
      <c r="I1516" s="2">
        <f>'Moving Avg'!H1516</f>
        <v>5.8940384999999962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  <c r="M1516" s="8">
        <f t="shared" si="230"/>
        <v>25</v>
      </c>
      <c r="N1516" s="8">
        <f t="shared" si="231"/>
        <v>45</v>
      </c>
      <c r="O1516" s="8">
        <f t="shared" si="232"/>
        <v>50</v>
      </c>
      <c r="P1516" s="8">
        <f t="shared" si="233"/>
        <v>83.5</v>
      </c>
      <c r="Q1516" s="9">
        <f t="shared" si="234"/>
        <v>44.524999999999999</v>
      </c>
      <c r="R1516" s="9">
        <f t="shared" si="235"/>
        <v>52.375</v>
      </c>
      <c r="S1516" s="9">
        <f t="shared" si="236"/>
        <v>60.575000000000003</v>
      </c>
      <c r="T1516" s="9">
        <f t="shared" si="237"/>
        <v>50.875</v>
      </c>
      <c r="U1516" s="8">
        <f t="shared" si="238"/>
        <v>52.491666666666674</v>
      </c>
      <c r="V1516" s="8">
        <f t="shared" si="239"/>
        <v>52.087500000000006</v>
      </c>
    </row>
    <row r="1517" spans="1:22" ht="13.5" x14ac:dyDescent="0.25">
      <c r="A1517" s="3">
        <f>RSI!A1517</f>
        <v>44222</v>
      </c>
      <c r="B1517" s="2">
        <f>RSI!B1517</f>
        <v>6.3545999999999996</v>
      </c>
      <c r="C1517" s="2">
        <f>RSI!I1517</f>
        <v>50.908737045937158</v>
      </c>
      <c r="D1517" s="2">
        <f>MACD!E1517</f>
        <v>-9.5970195142305315E-3</v>
      </c>
      <c r="E1517" s="2">
        <f>MACD!F1517</f>
        <v>-9.539950895491367E-3</v>
      </c>
      <c r="F1517" s="2">
        <f>'Moving Avg'!D1517</f>
        <v>6.340819999999999</v>
      </c>
      <c r="G1517" s="2">
        <f>'Moving Avg'!F1517</f>
        <v>6.3449900000000001</v>
      </c>
      <c r="H1517" s="2">
        <f>'Moving Avg'!G1517</f>
        <v>6.3473660000000018</v>
      </c>
      <c r="I1517" s="2">
        <f>'Moving Avg'!H1517</f>
        <v>5.9019584999999948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  <c r="M1517" s="8">
        <f t="shared" si="230"/>
        <v>25</v>
      </c>
      <c r="N1517" s="8">
        <f t="shared" si="231"/>
        <v>45</v>
      </c>
      <c r="O1517" s="8">
        <f t="shared" si="232"/>
        <v>50</v>
      </c>
      <c r="P1517" s="8">
        <f t="shared" si="233"/>
        <v>66.5</v>
      </c>
      <c r="Q1517" s="9">
        <f t="shared" si="234"/>
        <v>41.975000000000001</v>
      </c>
      <c r="R1517" s="9">
        <f t="shared" si="235"/>
        <v>48.125</v>
      </c>
      <c r="S1517" s="9">
        <f t="shared" si="236"/>
        <v>52.924999999999997</v>
      </c>
      <c r="T1517" s="9">
        <f t="shared" si="237"/>
        <v>46.625</v>
      </c>
      <c r="U1517" s="8">
        <f t="shared" si="238"/>
        <v>47.67499999999999</v>
      </c>
      <c r="V1517" s="8">
        <f t="shared" si="239"/>
        <v>47.412499999999994</v>
      </c>
    </row>
    <row r="1518" spans="1:22" ht="13.5" x14ac:dyDescent="0.25">
      <c r="A1518" s="3">
        <f>RSI!A1518</f>
        <v>44223</v>
      </c>
      <c r="B1518" s="2">
        <f>RSI!B1518</f>
        <v>6.3010000000000002</v>
      </c>
      <c r="C1518" s="2">
        <f>RSI!I1518</f>
        <v>47.000794315917368</v>
      </c>
      <c r="D1518" s="2">
        <f>MACD!E1518</f>
        <v>2.6687584923559271E-3</v>
      </c>
      <c r="E1518" s="2">
        <f>MACD!F1518</f>
        <v>-7.098209017921909E-3</v>
      </c>
      <c r="F1518" s="2">
        <f>'Moving Avg'!D1518</f>
        <v>6.3300999999999998</v>
      </c>
      <c r="G1518" s="2">
        <f>'Moving Avg'!F1518</f>
        <v>6.3461400000000001</v>
      </c>
      <c r="H1518" s="2">
        <f>'Moving Avg'!G1518</f>
        <v>6.3479800000000015</v>
      </c>
      <c r="I1518" s="2">
        <f>'Moving Avg'!H1518</f>
        <v>5.9098334999999942</v>
      </c>
      <c r="J1518" s="6" t="str">
        <f>OBV!F1518</f>
        <v>BULLISH</v>
      </c>
      <c r="K1518" s="6" t="str">
        <f>OBV!G1518</f>
        <v>NEUTRAL</v>
      </c>
      <c r="L1518" s="6" t="str">
        <f>OBV!H1518</f>
        <v>BULLISH DIVERGENCE</v>
      </c>
      <c r="M1518" s="8">
        <f t="shared" si="230"/>
        <v>25</v>
      </c>
      <c r="N1518" s="8">
        <f t="shared" si="231"/>
        <v>0</v>
      </c>
      <c r="O1518" s="8">
        <f t="shared" si="232"/>
        <v>50</v>
      </c>
      <c r="P1518" s="8">
        <f t="shared" si="233"/>
        <v>66.5</v>
      </c>
      <c r="Q1518" s="9">
        <f t="shared" si="234"/>
        <v>26.225000000000001</v>
      </c>
      <c r="R1518" s="9">
        <f t="shared" si="235"/>
        <v>39.125</v>
      </c>
      <c r="S1518" s="9">
        <f t="shared" si="236"/>
        <v>46.174999999999997</v>
      </c>
      <c r="T1518" s="9">
        <f t="shared" si="237"/>
        <v>35.375</v>
      </c>
      <c r="U1518" s="8">
        <f t="shared" si="238"/>
        <v>37.174999999999997</v>
      </c>
      <c r="V1518" s="8">
        <f t="shared" si="239"/>
        <v>36.724999999999994</v>
      </c>
    </row>
    <row r="1519" spans="1:22" ht="13.5" x14ac:dyDescent="0.25">
      <c r="A1519" s="3">
        <f>RSI!A1519</f>
        <v>44224</v>
      </c>
      <c r="B1519" s="2">
        <f>RSI!B1519</f>
        <v>6.3545999999999996</v>
      </c>
      <c r="C1519" s="2">
        <f>RSI!I1519</f>
        <v>51.047618835284013</v>
      </c>
      <c r="D1519" s="2">
        <f>MACD!E1519</f>
        <v>1.0508684184213024E-2</v>
      </c>
      <c r="E1519" s="2">
        <f>MACD!F1519</f>
        <v>-3.5768303774949225E-3</v>
      </c>
      <c r="F1519" s="2">
        <f>'Moving Avg'!D1519</f>
        <v>6.3438800000000004</v>
      </c>
      <c r="G1519" s="2">
        <f>'Moving Avg'!F1519</f>
        <v>6.3476750000000006</v>
      </c>
      <c r="H1519" s="2">
        <f>'Moving Avg'!G1519</f>
        <v>6.3495120000000007</v>
      </c>
      <c r="I1519" s="2">
        <f>'Moving Avg'!H1519</f>
        <v>5.9177904999999944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  <c r="M1519" s="8">
        <f t="shared" si="230"/>
        <v>25</v>
      </c>
      <c r="N1519" s="8">
        <f t="shared" si="231"/>
        <v>0</v>
      </c>
      <c r="O1519" s="8">
        <f t="shared" si="232"/>
        <v>50</v>
      </c>
      <c r="P1519" s="8">
        <f t="shared" si="233"/>
        <v>83.5</v>
      </c>
      <c r="Q1519" s="9">
        <f t="shared" si="234"/>
        <v>28.774999999999999</v>
      </c>
      <c r="R1519" s="9">
        <f t="shared" si="235"/>
        <v>43.375</v>
      </c>
      <c r="S1519" s="9">
        <f t="shared" si="236"/>
        <v>53.825000000000003</v>
      </c>
      <c r="T1519" s="9">
        <f t="shared" si="237"/>
        <v>39.625</v>
      </c>
      <c r="U1519" s="8">
        <f t="shared" si="238"/>
        <v>41.991666666666667</v>
      </c>
      <c r="V1519" s="8">
        <f t="shared" si="239"/>
        <v>41.400000000000006</v>
      </c>
    </row>
    <row r="1520" spans="1:22" ht="13.5" x14ac:dyDescent="0.25">
      <c r="A1520" s="3">
        <f>RSI!A1520</f>
        <v>44225</v>
      </c>
      <c r="B1520" s="2">
        <f>RSI!B1520</f>
        <v>6.3315999999999999</v>
      </c>
      <c r="C1520" s="2">
        <f>RSI!I1520</f>
        <v>49.307783209267676</v>
      </c>
      <c r="D1520" s="2">
        <f>MACD!E1520</f>
        <v>1.5219638111631184E-2</v>
      </c>
      <c r="E1520" s="2">
        <f>MACD!F1520</f>
        <v>1.8246332033029907E-4</v>
      </c>
      <c r="F1520" s="2">
        <f>'Moving Avg'!D1520</f>
        <v>6.3392799999999996</v>
      </c>
      <c r="G1520" s="2">
        <f>'Moving Avg'!F1520</f>
        <v>6.3411700000000009</v>
      </c>
      <c r="H1520" s="2">
        <f>'Moving Avg'!G1520</f>
        <v>6.3467560000000001</v>
      </c>
      <c r="I1520" s="2">
        <f>'Moving Avg'!H1520</f>
        <v>5.9260044999999941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0</v>
      </c>
      <c r="O1520" s="8">
        <f t="shared" si="232"/>
        <v>50</v>
      </c>
      <c r="P1520" s="8">
        <f t="shared" si="233"/>
        <v>16.5</v>
      </c>
      <c r="Q1520" s="9">
        <f t="shared" si="234"/>
        <v>18.725000000000001</v>
      </c>
      <c r="R1520" s="9">
        <f t="shared" si="235"/>
        <v>26.625</v>
      </c>
      <c r="S1520" s="9">
        <f t="shared" si="236"/>
        <v>23.675000000000001</v>
      </c>
      <c r="T1520" s="9">
        <f t="shared" si="237"/>
        <v>22.875</v>
      </c>
      <c r="U1520" s="8">
        <f t="shared" si="238"/>
        <v>23.008333333333336</v>
      </c>
      <c r="V1520" s="8">
        <f t="shared" si="239"/>
        <v>22.975000000000001</v>
      </c>
    </row>
    <row r="1521" spans="1:22" ht="13.5" x14ac:dyDescent="0.25">
      <c r="A1521" s="3">
        <f>RSI!A1521</f>
        <v>44228</v>
      </c>
      <c r="B1521" s="2">
        <f>RSI!B1521</f>
        <v>6.3315999999999999</v>
      </c>
      <c r="C1521" s="2">
        <f>RSI!I1521</f>
        <v>49.307783209267669</v>
      </c>
      <c r="D1521" s="2">
        <f>MACD!E1521</f>
        <v>4.1403633839198761E-4</v>
      </c>
      <c r="E1521" s="2">
        <f>MACD!F1521</f>
        <v>2.2877792394263678E-4</v>
      </c>
      <c r="F1521" s="2">
        <f>'Moving Avg'!D1521</f>
        <v>6.3346800000000005</v>
      </c>
      <c r="G1521" s="2">
        <f>'Moving Avg'!F1521</f>
        <v>6.3361950000000018</v>
      </c>
      <c r="H1521" s="2">
        <f>'Moving Avg'!G1521</f>
        <v>6.3426220000000004</v>
      </c>
      <c r="I1521" s="2">
        <f>'Moving Avg'!H1521</f>
        <v>5.9335859999999947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0</v>
      </c>
      <c r="O1521" s="8">
        <f t="shared" si="232"/>
        <v>50</v>
      </c>
      <c r="P1521" s="8">
        <f t="shared" si="233"/>
        <v>16.5</v>
      </c>
      <c r="Q1521" s="9">
        <f t="shared" si="234"/>
        <v>18.725000000000001</v>
      </c>
      <c r="R1521" s="9">
        <f t="shared" si="235"/>
        <v>26.625</v>
      </c>
      <c r="S1521" s="9">
        <f t="shared" si="236"/>
        <v>23.675000000000001</v>
      </c>
      <c r="T1521" s="9">
        <f t="shared" si="237"/>
        <v>22.875</v>
      </c>
      <c r="U1521" s="8">
        <f t="shared" si="238"/>
        <v>23.008333333333336</v>
      </c>
      <c r="V1521" s="8">
        <f t="shared" si="239"/>
        <v>22.975000000000001</v>
      </c>
    </row>
    <row r="1522" spans="1:22" ht="13.5" x14ac:dyDescent="0.25">
      <c r="A1522" s="3">
        <f>RSI!A1522</f>
        <v>44229</v>
      </c>
      <c r="B1522" s="2">
        <f>RSI!B1522</f>
        <v>6.4310999999999998</v>
      </c>
      <c r="C1522" s="2">
        <f>RSI!I1522</f>
        <v>56.710336639279468</v>
      </c>
      <c r="D1522" s="2">
        <f>MACD!E1522</f>
        <v>-5.8766347070804414E-4</v>
      </c>
      <c r="E1522" s="2">
        <f>MACD!F1522</f>
        <v>6.5489645012500614E-5</v>
      </c>
      <c r="F1522" s="2">
        <f>'Moving Avg'!D1522</f>
        <v>6.3499800000000004</v>
      </c>
      <c r="G1522" s="2">
        <f>'Moving Avg'!F1522</f>
        <v>6.3404050000000014</v>
      </c>
      <c r="H1522" s="2">
        <f>'Moving Avg'!G1522</f>
        <v>6.3410899999999994</v>
      </c>
      <c r="I1522" s="2">
        <f>'Moving Avg'!H1522</f>
        <v>5.9422974999999951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  <c r="M1522" s="8">
        <f t="shared" si="230"/>
        <v>25</v>
      </c>
      <c r="N1522" s="8">
        <f t="shared" si="231"/>
        <v>45</v>
      </c>
      <c r="O1522" s="8">
        <f t="shared" si="232"/>
        <v>50</v>
      </c>
      <c r="P1522" s="8">
        <f t="shared" si="233"/>
        <v>83.5</v>
      </c>
      <c r="Q1522" s="9">
        <f t="shared" si="234"/>
        <v>44.524999999999999</v>
      </c>
      <c r="R1522" s="9">
        <f t="shared" si="235"/>
        <v>52.375</v>
      </c>
      <c r="S1522" s="9">
        <f t="shared" si="236"/>
        <v>60.575000000000003</v>
      </c>
      <c r="T1522" s="9">
        <f t="shared" si="237"/>
        <v>50.875</v>
      </c>
      <c r="U1522" s="8">
        <f t="shared" si="238"/>
        <v>52.491666666666674</v>
      </c>
      <c r="V1522" s="8">
        <f t="shared" si="239"/>
        <v>52.087500000000006</v>
      </c>
    </row>
    <row r="1523" spans="1:22" ht="13.5" x14ac:dyDescent="0.25">
      <c r="A1523" s="3">
        <f>RSI!A1523</f>
        <v>44230</v>
      </c>
      <c r="B1523" s="2">
        <f>RSI!B1523</f>
        <v>6.4310999999999998</v>
      </c>
      <c r="C1523" s="2">
        <f>RSI!I1523</f>
        <v>56.710336639279461</v>
      </c>
      <c r="D1523" s="2">
        <f>MACD!E1523</f>
        <v>-5.4996771277444623E-3</v>
      </c>
      <c r="E1523" s="2">
        <f>MACD!F1523</f>
        <v>-1.047543709538892E-3</v>
      </c>
      <c r="F1523" s="2">
        <f>'Moving Avg'!D1523</f>
        <v>6.3760000000000003</v>
      </c>
      <c r="G1523" s="2">
        <f>'Moving Avg'!F1523</f>
        <v>6.3480600000000003</v>
      </c>
      <c r="H1523" s="2">
        <f>'Moving Avg'!G1523</f>
        <v>6.3421619999999992</v>
      </c>
      <c r="I1523" s="2">
        <f>'Moving Avg'!H1523</f>
        <v>5.9510464999999941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  <c r="M1523" s="8">
        <f t="shared" si="230"/>
        <v>25</v>
      </c>
      <c r="N1523" s="8">
        <f t="shared" si="231"/>
        <v>45</v>
      </c>
      <c r="O1523" s="8">
        <f t="shared" si="232"/>
        <v>50</v>
      </c>
      <c r="P1523" s="8">
        <f t="shared" si="233"/>
        <v>83.5</v>
      </c>
      <c r="Q1523" s="9">
        <f t="shared" si="234"/>
        <v>44.524999999999999</v>
      </c>
      <c r="R1523" s="9">
        <f t="shared" si="235"/>
        <v>52.375</v>
      </c>
      <c r="S1523" s="9">
        <f t="shared" si="236"/>
        <v>60.575000000000003</v>
      </c>
      <c r="T1523" s="9">
        <f t="shared" si="237"/>
        <v>50.875</v>
      </c>
      <c r="U1523" s="8">
        <f t="shared" si="238"/>
        <v>52.491666666666674</v>
      </c>
      <c r="V1523" s="8">
        <f t="shared" si="239"/>
        <v>52.087500000000006</v>
      </c>
    </row>
    <row r="1524" spans="1:22" ht="13.5" x14ac:dyDescent="0.25">
      <c r="A1524" s="3">
        <f>RSI!A1524</f>
        <v>44231</v>
      </c>
      <c r="B1524" s="2">
        <f>RSI!B1524</f>
        <v>6.3699000000000003</v>
      </c>
      <c r="C1524" s="2">
        <f>RSI!I1524</f>
        <v>51.360202144347276</v>
      </c>
      <c r="D1524" s="2">
        <f>MACD!E1524</f>
        <v>-1.6223908031373746E-2</v>
      </c>
      <c r="E1524" s="2">
        <f>MACD!F1524</f>
        <v>-4.0828165739058633E-3</v>
      </c>
      <c r="F1524" s="2">
        <f>'Moving Avg'!D1524</f>
        <v>6.3790600000000008</v>
      </c>
      <c r="G1524" s="2">
        <f>'Moving Avg'!F1524</f>
        <v>6.3526550000000004</v>
      </c>
      <c r="H1524" s="2">
        <f>'Moving Avg'!G1524</f>
        <v>6.3421619999999983</v>
      </c>
      <c r="I1524" s="2">
        <f>'Moving Avg'!H1524</f>
        <v>5.9595639999999932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  <c r="M1524" s="8">
        <f t="shared" si="230"/>
        <v>25</v>
      </c>
      <c r="N1524" s="8">
        <f t="shared" si="231"/>
        <v>45</v>
      </c>
      <c r="O1524" s="8">
        <f t="shared" si="232"/>
        <v>50</v>
      </c>
      <c r="P1524" s="8">
        <f t="shared" si="233"/>
        <v>83.5</v>
      </c>
      <c r="Q1524" s="9">
        <f t="shared" si="234"/>
        <v>44.524999999999999</v>
      </c>
      <c r="R1524" s="9">
        <f t="shared" si="235"/>
        <v>52.375</v>
      </c>
      <c r="S1524" s="9">
        <f t="shared" si="236"/>
        <v>60.575000000000003</v>
      </c>
      <c r="T1524" s="9">
        <f t="shared" si="237"/>
        <v>50.875</v>
      </c>
      <c r="U1524" s="8">
        <f t="shared" si="238"/>
        <v>52.491666666666674</v>
      </c>
      <c r="V1524" s="8">
        <f t="shared" si="239"/>
        <v>52.087500000000006</v>
      </c>
    </row>
    <row r="1525" spans="1:22" ht="13.5" x14ac:dyDescent="0.25">
      <c r="A1525" s="3">
        <f>RSI!A1525</f>
        <v>44232</v>
      </c>
      <c r="B1525" s="2">
        <f>RSI!B1525</f>
        <v>6.5460000000000003</v>
      </c>
      <c r="C1525" s="2">
        <f>RSI!I1525</f>
        <v>62.363136374995847</v>
      </c>
      <c r="D1525" s="2">
        <f>MACD!E1525</f>
        <v>-2.7845184003944645E-2</v>
      </c>
      <c r="E1525" s="2">
        <f>MACD!F1525</f>
        <v>-8.8352900599136201E-3</v>
      </c>
      <c r="F1525" s="2">
        <f>'Moving Avg'!D1525</f>
        <v>6.4219400000000011</v>
      </c>
      <c r="G1525" s="2">
        <f>'Moving Avg'!F1525</f>
        <v>6.3664399999999999</v>
      </c>
      <c r="H1525" s="2">
        <f>'Moving Avg'!G1525</f>
        <v>6.3467559999999983</v>
      </c>
      <c r="I1525" s="2">
        <f>'Moving Avg'!H1525</f>
        <v>5.9689244999999937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25</v>
      </c>
      <c r="N1525" s="8">
        <f t="shared" si="231"/>
        <v>45</v>
      </c>
      <c r="O1525" s="8">
        <f t="shared" si="232"/>
        <v>50</v>
      </c>
      <c r="P1525" s="8">
        <f t="shared" si="233"/>
        <v>83.5</v>
      </c>
      <c r="Q1525" s="9">
        <f t="shared" si="234"/>
        <v>44.524999999999999</v>
      </c>
      <c r="R1525" s="9">
        <f t="shared" si="235"/>
        <v>52.375</v>
      </c>
      <c r="S1525" s="9">
        <f t="shared" si="236"/>
        <v>60.575000000000003</v>
      </c>
      <c r="T1525" s="9">
        <f t="shared" si="237"/>
        <v>50.875</v>
      </c>
      <c r="U1525" s="8">
        <f t="shared" si="238"/>
        <v>52.491666666666674</v>
      </c>
      <c r="V1525" s="8">
        <f t="shared" si="239"/>
        <v>52.087500000000006</v>
      </c>
    </row>
    <row r="1526" spans="1:22" ht="13.5" x14ac:dyDescent="0.25">
      <c r="A1526" s="3">
        <f>RSI!A1526</f>
        <v>44235</v>
      </c>
      <c r="B1526" s="2">
        <f>RSI!B1526</f>
        <v>6.5</v>
      </c>
      <c r="C1526" s="2">
        <f>RSI!I1526</f>
        <v>58.632052498691813</v>
      </c>
      <c r="D1526" s="2">
        <f>MACD!E1526</f>
        <v>-3.5406637441099953E-2</v>
      </c>
      <c r="E1526" s="2">
        <f>MACD!F1526</f>
        <v>-1.4149559536150887E-2</v>
      </c>
      <c r="F1526" s="2">
        <f>'Moving Avg'!D1526</f>
        <v>6.4556199999999988</v>
      </c>
      <c r="G1526" s="2">
        <f>'Moving Avg'!F1526</f>
        <v>6.37371</v>
      </c>
      <c r="H1526" s="2">
        <f>'Moving Avg'!G1526</f>
        <v>6.3504299999999976</v>
      </c>
      <c r="I1526" s="2">
        <f>'Moving Avg'!H1526</f>
        <v>5.9780179999999943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25</v>
      </c>
      <c r="N1526" s="8">
        <f t="shared" si="231"/>
        <v>100</v>
      </c>
      <c r="O1526" s="8">
        <f t="shared" si="232"/>
        <v>50</v>
      </c>
      <c r="P1526" s="8">
        <f t="shared" si="233"/>
        <v>83.5</v>
      </c>
      <c r="Q1526" s="9">
        <f t="shared" si="234"/>
        <v>63.774999999999999</v>
      </c>
      <c r="R1526" s="9">
        <f t="shared" si="235"/>
        <v>63.375</v>
      </c>
      <c r="S1526" s="9">
        <f t="shared" si="236"/>
        <v>68.825000000000003</v>
      </c>
      <c r="T1526" s="9">
        <f t="shared" si="237"/>
        <v>64.625</v>
      </c>
      <c r="U1526" s="8">
        <f t="shared" si="238"/>
        <v>65.325000000000003</v>
      </c>
      <c r="V1526" s="8">
        <f t="shared" si="239"/>
        <v>65.150000000000006</v>
      </c>
    </row>
    <row r="1527" spans="1:22" ht="13.5" x14ac:dyDescent="0.25">
      <c r="A1527" s="3">
        <f>RSI!A1527</f>
        <v>44236</v>
      </c>
      <c r="B1527" s="2">
        <f>RSI!B1527</f>
        <v>6.5382999999999996</v>
      </c>
      <c r="C1527" s="2">
        <f>RSI!I1527</f>
        <v>60.738264956378053</v>
      </c>
      <c r="D1527" s="2">
        <f>MACD!E1527</f>
        <v>-4.5421375747234372E-2</v>
      </c>
      <c r="E1527" s="2">
        <f>MACD!F1527</f>
        <v>-2.0403922778367584E-2</v>
      </c>
      <c r="F1527" s="2">
        <f>'Moving Avg'!D1527</f>
        <v>6.4770599999999998</v>
      </c>
      <c r="G1527" s="2">
        <f>'Moving Avg'!F1527</f>
        <v>6.3821299999999992</v>
      </c>
      <c r="H1527" s="2">
        <f>'Moving Avg'!G1527</f>
        <v>6.3515019999999982</v>
      </c>
      <c r="I1527" s="2">
        <f>'Moving Avg'!H1527</f>
        <v>5.9873774999999929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25</v>
      </c>
      <c r="N1527" s="8">
        <f t="shared" si="231"/>
        <v>100</v>
      </c>
      <c r="O1527" s="8">
        <f t="shared" si="232"/>
        <v>50</v>
      </c>
      <c r="P1527" s="8">
        <f t="shared" si="233"/>
        <v>83.5</v>
      </c>
      <c r="Q1527" s="9">
        <f t="shared" si="234"/>
        <v>63.774999999999999</v>
      </c>
      <c r="R1527" s="9">
        <f t="shared" si="235"/>
        <v>63.375</v>
      </c>
      <c r="S1527" s="9">
        <f t="shared" si="236"/>
        <v>68.825000000000003</v>
      </c>
      <c r="T1527" s="9">
        <f t="shared" si="237"/>
        <v>64.625</v>
      </c>
      <c r="U1527" s="8">
        <f t="shared" si="238"/>
        <v>65.325000000000003</v>
      </c>
      <c r="V1527" s="8">
        <f t="shared" si="239"/>
        <v>65.150000000000006</v>
      </c>
    </row>
    <row r="1528" spans="1:22" ht="13.5" x14ac:dyDescent="0.25">
      <c r="A1528" s="3">
        <f>RSI!A1528</f>
        <v>44237</v>
      </c>
      <c r="B1528" s="2">
        <f>RSI!B1528</f>
        <v>6.7297000000000002</v>
      </c>
      <c r="C1528" s="2">
        <f>RSI!I1528</f>
        <v>69.182547887636787</v>
      </c>
      <c r="D1528" s="2">
        <f>MACD!E1528</f>
        <v>-7.7267437089678204E-2</v>
      </c>
      <c r="E1528" s="2">
        <f>MACD!F1528</f>
        <v>-3.1776625640629712E-2</v>
      </c>
      <c r="F1528" s="2">
        <f>'Moving Avg'!D1528</f>
        <v>6.5367800000000003</v>
      </c>
      <c r="G1528" s="2">
        <f>'Moving Avg'!F1528</f>
        <v>6.3989749999999992</v>
      </c>
      <c r="H1528" s="2">
        <f>'Moving Avg'!G1528</f>
        <v>6.3600759999999976</v>
      </c>
      <c r="I1528" s="2">
        <f>'Moving Avg'!H1528</f>
        <v>5.9979544999999925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  <c r="M1528" s="8">
        <f t="shared" si="230"/>
        <v>25</v>
      </c>
      <c r="N1528" s="8">
        <f t="shared" si="231"/>
        <v>100</v>
      </c>
      <c r="O1528" s="8">
        <f t="shared" si="232"/>
        <v>50</v>
      </c>
      <c r="P1528" s="8">
        <f t="shared" si="233"/>
        <v>83.5</v>
      </c>
      <c r="Q1528" s="9">
        <f t="shared" si="234"/>
        <v>63.774999999999999</v>
      </c>
      <c r="R1528" s="9">
        <f t="shared" si="235"/>
        <v>63.375</v>
      </c>
      <c r="S1528" s="9">
        <f t="shared" si="236"/>
        <v>68.825000000000003</v>
      </c>
      <c r="T1528" s="9">
        <f t="shared" si="237"/>
        <v>64.625</v>
      </c>
      <c r="U1528" s="8">
        <f t="shared" si="238"/>
        <v>65.325000000000003</v>
      </c>
      <c r="V1528" s="8">
        <f t="shared" si="239"/>
        <v>65.150000000000006</v>
      </c>
    </row>
    <row r="1529" spans="1:22" ht="13.5" x14ac:dyDescent="0.25">
      <c r="A1529" s="3">
        <f>RSI!A1529</f>
        <v>44238</v>
      </c>
      <c r="B1529" s="2">
        <f>RSI!B1529</f>
        <v>6.8905000000000003</v>
      </c>
      <c r="C1529" s="2">
        <f>RSI!I1529</f>
        <v>74.202501253357525</v>
      </c>
      <c r="D1529" s="2">
        <f>MACD!E1529</f>
        <v>-0.10988794170738103</v>
      </c>
      <c r="E1529" s="2">
        <f>MACD!F1529</f>
        <v>-4.7398888853979977E-2</v>
      </c>
      <c r="F1529" s="2">
        <f>'Moving Avg'!D1529</f>
        <v>6.6409000000000002</v>
      </c>
      <c r="G1529" s="2">
        <f>'Moving Avg'!F1529</f>
        <v>6.4234749999999989</v>
      </c>
      <c r="H1529" s="2">
        <f>'Moving Avg'!G1529</f>
        <v>6.3692639999999976</v>
      </c>
      <c r="I1529" s="2">
        <f>'Moving Avg'!H1529</f>
        <v>6.0094094999999923</v>
      </c>
      <c r="J1529" s="6" t="str">
        <f>OBV!F1529</f>
        <v>BULLISH</v>
      </c>
      <c r="K1529" s="6" t="str">
        <f>OBV!G1529</f>
        <v>NEUTRAL</v>
      </c>
      <c r="L1529" s="6" t="str">
        <f>OBV!H1529</f>
        <v>CONFIRMED BULLISH</v>
      </c>
      <c r="M1529" s="8">
        <f t="shared" si="230"/>
        <v>0</v>
      </c>
      <c r="N1529" s="8">
        <f t="shared" si="231"/>
        <v>100</v>
      </c>
      <c r="O1529" s="8">
        <f t="shared" si="232"/>
        <v>50</v>
      </c>
      <c r="P1529" s="8">
        <f t="shared" si="233"/>
        <v>83.5</v>
      </c>
      <c r="Q1529" s="9">
        <f t="shared" si="234"/>
        <v>55.024999999999999</v>
      </c>
      <c r="R1529" s="9">
        <f t="shared" si="235"/>
        <v>58.375</v>
      </c>
      <c r="S1529" s="9">
        <f t="shared" si="236"/>
        <v>65.075000000000003</v>
      </c>
      <c r="T1529" s="9">
        <f t="shared" si="237"/>
        <v>58.375</v>
      </c>
      <c r="U1529" s="8">
        <f t="shared" si="238"/>
        <v>59.491666666666674</v>
      </c>
      <c r="V1529" s="8">
        <f t="shared" si="239"/>
        <v>59.212500000000006</v>
      </c>
    </row>
    <row r="1530" spans="1:22" ht="13.5" x14ac:dyDescent="0.25">
      <c r="A1530" s="3">
        <f>RSI!A1530</f>
        <v>44239</v>
      </c>
      <c r="B1530" s="2">
        <f>RSI!B1530</f>
        <v>6.8139000000000003</v>
      </c>
      <c r="C1530" s="2">
        <f>RSI!I1530</f>
        <v>68.479900081603972</v>
      </c>
      <c r="D1530" s="2">
        <f>MACD!E1530</f>
        <v>-0.13816454285563928</v>
      </c>
      <c r="E1530" s="2">
        <f>MACD!F1530</f>
        <v>-6.5552019654311844E-2</v>
      </c>
      <c r="F1530" s="2">
        <f>'Moving Avg'!D1530</f>
        <v>6.6944800000000004</v>
      </c>
      <c r="G1530" s="2">
        <f>'Moving Avg'!F1530</f>
        <v>6.4452949999999998</v>
      </c>
      <c r="H1530" s="2">
        <f>'Moving Avg'!G1530</f>
        <v>6.3784499999999982</v>
      </c>
      <c r="I1530" s="2">
        <f>'Moving Avg'!H1530</f>
        <v>6.0207794999999926</v>
      </c>
      <c r="J1530" s="6" t="str">
        <f>OBV!F1530</f>
        <v>BULLISH</v>
      </c>
      <c r="K1530" s="6" t="str">
        <f>OBV!G1530</f>
        <v>NEUTRAL</v>
      </c>
      <c r="L1530" s="6" t="str">
        <f>OBV!H1530</f>
        <v>CONFIRMED BULLISH</v>
      </c>
      <c r="M1530" s="8">
        <f t="shared" si="230"/>
        <v>25</v>
      </c>
      <c r="N1530" s="8">
        <f t="shared" si="231"/>
        <v>100</v>
      </c>
      <c r="O1530" s="8">
        <f t="shared" si="232"/>
        <v>50</v>
      </c>
      <c r="P1530" s="8">
        <f t="shared" si="233"/>
        <v>83.5</v>
      </c>
      <c r="Q1530" s="9">
        <f t="shared" si="234"/>
        <v>63.774999999999999</v>
      </c>
      <c r="R1530" s="9">
        <f t="shared" si="235"/>
        <v>63.375</v>
      </c>
      <c r="S1530" s="9">
        <f t="shared" si="236"/>
        <v>68.825000000000003</v>
      </c>
      <c r="T1530" s="9">
        <f t="shared" si="237"/>
        <v>64.625</v>
      </c>
      <c r="U1530" s="8">
        <f t="shared" si="238"/>
        <v>65.325000000000003</v>
      </c>
      <c r="V1530" s="8">
        <f t="shared" si="239"/>
        <v>65.150000000000006</v>
      </c>
    </row>
    <row r="1531" spans="1:22" ht="13.5" x14ac:dyDescent="0.25">
      <c r="A1531" s="3">
        <f>RSI!A1531</f>
        <v>44242</v>
      </c>
      <c r="B1531" s="2">
        <f>RSI!B1531</f>
        <v>6.8292000000000002</v>
      </c>
      <c r="C1531" s="2">
        <f>RSI!I1531</f>
        <v>68.994256809276479</v>
      </c>
      <c r="D1531" s="2">
        <f>MACD!E1531</f>
        <v>-0.16537368001902486</v>
      </c>
      <c r="E1531" s="2">
        <f>MACD!F1531</f>
        <v>-8.5516351727254442E-2</v>
      </c>
      <c r="F1531" s="2">
        <f>'Moving Avg'!D1531</f>
        <v>6.7603200000000001</v>
      </c>
      <c r="G1531" s="2">
        <f>'Moving Avg'!F1531</f>
        <v>6.474005</v>
      </c>
      <c r="H1531" s="2">
        <f>'Moving Avg'!G1531</f>
        <v>6.3882499999999984</v>
      </c>
      <c r="I1531" s="2">
        <f>'Moving Avg'!H1531</f>
        <v>6.0325979999999921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  <c r="M1531" s="8">
        <f t="shared" si="230"/>
        <v>25</v>
      </c>
      <c r="N1531" s="8">
        <f t="shared" si="231"/>
        <v>100</v>
      </c>
      <c r="O1531" s="8">
        <f t="shared" si="232"/>
        <v>50</v>
      </c>
      <c r="P1531" s="8">
        <f t="shared" si="233"/>
        <v>83.5</v>
      </c>
      <c r="Q1531" s="9">
        <f t="shared" si="234"/>
        <v>63.774999999999999</v>
      </c>
      <c r="R1531" s="9">
        <f t="shared" si="235"/>
        <v>63.375</v>
      </c>
      <c r="S1531" s="9">
        <f t="shared" si="236"/>
        <v>68.825000000000003</v>
      </c>
      <c r="T1531" s="9">
        <f t="shared" si="237"/>
        <v>64.625</v>
      </c>
      <c r="U1531" s="8">
        <f t="shared" si="238"/>
        <v>65.325000000000003</v>
      </c>
      <c r="V1531" s="8">
        <f t="shared" si="239"/>
        <v>65.150000000000006</v>
      </c>
    </row>
    <row r="1532" spans="1:22" ht="13.5" x14ac:dyDescent="0.25">
      <c r="A1532" s="3">
        <f>RSI!A1532</f>
        <v>44243</v>
      </c>
      <c r="B1532" s="2">
        <f>RSI!B1532</f>
        <v>6.9593999999999996</v>
      </c>
      <c r="C1532" s="2">
        <f>RSI!I1532</f>
        <v>73.027886737418171</v>
      </c>
      <c r="D1532" s="2">
        <f>MACD!E1532</f>
        <v>-0.18481418714111886</v>
      </c>
      <c r="E1532" s="2">
        <f>MACD!F1532</f>
        <v>-0.10537591881002734</v>
      </c>
      <c r="F1532" s="2">
        <f>'Moving Avg'!D1532</f>
        <v>6.8445400000000003</v>
      </c>
      <c r="G1532" s="2">
        <f>'Moving Avg'!F1532</f>
        <v>6.5031000000000008</v>
      </c>
      <c r="H1532" s="2">
        <f>'Moving Avg'!G1532</f>
        <v>6.4006539999999985</v>
      </c>
      <c r="I1532" s="2">
        <f>'Moving Avg'!H1532</f>
        <v>6.0447324999999932</v>
      </c>
      <c r="J1532" s="6" t="str">
        <f>OBV!F1532</f>
        <v>BULLISH</v>
      </c>
      <c r="K1532" s="6" t="str">
        <f>OBV!G1532</f>
        <v>NEUTRAL</v>
      </c>
      <c r="L1532" s="6" t="str">
        <f>OBV!H1532</f>
        <v>CONFIRMED BULLISH</v>
      </c>
      <c r="M1532" s="8">
        <f t="shared" si="230"/>
        <v>0</v>
      </c>
      <c r="N1532" s="8">
        <f t="shared" si="231"/>
        <v>100</v>
      </c>
      <c r="O1532" s="8">
        <f t="shared" si="232"/>
        <v>50</v>
      </c>
      <c r="P1532" s="8">
        <f t="shared" si="233"/>
        <v>83.5</v>
      </c>
      <c r="Q1532" s="9">
        <f t="shared" si="234"/>
        <v>55.024999999999999</v>
      </c>
      <c r="R1532" s="9">
        <f t="shared" si="235"/>
        <v>58.375</v>
      </c>
      <c r="S1532" s="9">
        <f t="shared" si="236"/>
        <v>65.075000000000003</v>
      </c>
      <c r="T1532" s="9">
        <f t="shared" si="237"/>
        <v>58.375</v>
      </c>
      <c r="U1532" s="8">
        <f t="shared" si="238"/>
        <v>59.491666666666674</v>
      </c>
      <c r="V1532" s="8">
        <f t="shared" si="239"/>
        <v>59.212500000000006</v>
      </c>
    </row>
    <row r="1533" spans="1:22" ht="13.5" x14ac:dyDescent="0.25">
      <c r="A1533" s="3">
        <f>RSI!A1533</f>
        <v>44244</v>
      </c>
      <c r="B1533" s="2">
        <f>RSI!B1533</f>
        <v>6.9516999999999998</v>
      </c>
      <c r="C1533" s="2">
        <f>RSI!I1533</f>
        <v>72.427786851515748</v>
      </c>
      <c r="D1533" s="2">
        <f>MACD!E1533</f>
        <v>-0.20338935155710658</v>
      </c>
      <c r="E1533" s="2">
        <f>MACD!F1533</f>
        <v>-0.12497860535944319</v>
      </c>
      <c r="F1533" s="2">
        <f>'Moving Avg'!D1533</f>
        <v>6.8889399999999998</v>
      </c>
      <c r="G1533" s="2">
        <f>'Moving Avg'!F1533</f>
        <v>6.5329549999999994</v>
      </c>
      <c r="H1533" s="2">
        <f>'Moving Avg'!G1533</f>
        <v>6.415659999999999</v>
      </c>
      <c r="I1533" s="2">
        <f>'Moving Avg'!H1533</f>
        <v>6.057200999999993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  <c r="M1533" s="8">
        <f t="shared" si="230"/>
        <v>0</v>
      </c>
      <c r="N1533" s="8">
        <f t="shared" si="231"/>
        <v>100</v>
      </c>
      <c r="O1533" s="8">
        <f t="shared" si="232"/>
        <v>50</v>
      </c>
      <c r="P1533" s="8">
        <f t="shared" si="233"/>
        <v>83.5</v>
      </c>
      <c r="Q1533" s="9">
        <f t="shared" si="234"/>
        <v>55.024999999999999</v>
      </c>
      <c r="R1533" s="9">
        <f t="shared" si="235"/>
        <v>58.375</v>
      </c>
      <c r="S1533" s="9">
        <f t="shared" si="236"/>
        <v>65.075000000000003</v>
      </c>
      <c r="T1533" s="9">
        <f t="shared" si="237"/>
        <v>58.375</v>
      </c>
      <c r="U1533" s="8">
        <f t="shared" si="238"/>
        <v>59.491666666666674</v>
      </c>
      <c r="V1533" s="8">
        <f t="shared" si="239"/>
        <v>59.212500000000006</v>
      </c>
    </row>
    <row r="1534" spans="1:22" ht="13.5" x14ac:dyDescent="0.25">
      <c r="A1534" s="3">
        <f>RSI!A1534</f>
        <v>44245</v>
      </c>
      <c r="B1534" s="2">
        <f>RSI!B1534</f>
        <v>6.9440999999999997</v>
      </c>
      <c r="C1534" s="2">
        <f>RSI!I1534</f>
        <v>71.800637952275068</v>
      </c>
      <c r="D1534" s="2">
        <f>MACD!E1534</f>
        <v>-0.23040990086812663</v>
      </c>
      <c r="E1534" s="2">
        <f>MACD!F1534</f>
        <v>-0.14606486446117989</v>
      </c>
      <c r="F1534" s="2">
        <f>'Moving Avg'!D1534</f>
        <v>6.8996599999999999</v>
      </c>
      <c r="G1534" s="2">
        <f>'Moving Avg'!F1534</f>
        <v>6.565875000000001</v>
      </c>
      <c r="H1534" s="2">
        <f>'Moving Avg'!G1534</f>
        <v>6.4274500000000003</v>
      </c>
      <c r="I1534" s="2">
        <f>'Moving Avg'!H1534</f>
        <v>6.0696684999999935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  <c r="M1534" s="8">
        <f t="shared" si="230"/>
        <v>0</v>
      </c>
      <c r="N1534" s="8">
        <f t="shared" si="231"/>
        <v>100</v>
      </c>
      <c r="O1534" s="8">
        <f t="shared" si="232"/>
        <v>50</v>
      </c>
      <c r="P1534" s="8">
        <f t="shared" si="233"/>
        <v>83.5</v>
      </c>
      <c r="Q1534" s="9">
        <f t="shared" si="234"/>
        <v>55.024999999999999</v>
      </c>
      <c r="R1534" s="9">
        <f t="shared" si="235"/>
        <v>58.375</v>
      </c>
      <c r="S1534" s="9">
        <f t="shared" si="236"/>
        <v>65.075000000000003</v>
      </c>
      <c r="T1534" s="9">
        <f t="shared" si="237"/>
        <v>58.375</v>
      </c>
      <c r="U1534" s="8">
        <f t="shared" si="238"/>
        <v>59.491666666666674</v>
      </c>
      <c r="V1534" s="8">
        <f t="shared" si="239"/>
        <v>59.212500000000006</v>
      </c>
    </row>
    <row r="1535" spans="1:22" ht="13.5" x14ac:dyDescent="0.25">
      <c r="A1535" s="3">
        <f>RSI!A1535</f>
        <v>44246</v>
      </c>
      <c r="B1535" s="2">
        <f>RSI!B1535</f>
        <v>6.8752000000000004</v>
      </c>
      <c r="C1535" s="2">
        <f>RSI!I1535</f>
        <v>66.203848151191153</v>
      </c>
      <c r="D1535" s="2">
        <f>MACD!E1535</f>
        <v>-0.22330167140105583</v>
      </c>
      <c r="E1535" s="2">
        <f>MACD!F1535</f>
        <v>-0.16151222584915509</v>
      </c>
      <c r="F1535" s="2">
        <f>'Moving Avg'!D1535</f>
        <v>6.9119199999999994</v>
      </c>
      <c r="G1535" s="2">
        <f>'Moving Avg'!F1535</f>
        <v>6.5919050000000015</v>
      </c>
      <c r="H1535" s="2">
        <f>'Moving Avg'!G1535</f>
        <v>6.4400059999999995</v>
      </c>
      <c r="I1535" s="2">
        <f>'Moving Avg'!H1535</f>
        <v>6.0820889999999936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  <c r="M1535" s="8">
        <f t="shared" si="230"/>
        <v>25</v>
      </c>
      <c r="N1535" s="8">
        <f t="shared" si="231"/>
        <v>100</v>
      </c>
      <c r="O1535" s="8">
        <f t="shared" si="232"/>
        <v>50</v>
      </c>
      <c r="P1535" s="8">
        <f t="shared" si="233"/>
        <v>83.5</v>
      </c>
      <c r="Q1535" s="9">
        <f t="shared" si="234"/>
        <v>63.774999999999999</v>
      </c>
      <c r="R1535" s="9">
        <f t="shared" si="235"/>
        <v>63.375</v>
      </c>
      <c r="S1535" s="9">
        <f t="shared" si="236"/>
        <v>68.825000000000003</v>
      </c>
      <c r="T1535" s="9">
        <f t="shared" si="237"/>
        <v>64.625</v>
      </c>
      <c r="U1535" s="8">
        <f t="shared" si="238"/>
        <v>65.325000000000003</v>
      </c>
      <c r="V1535" s="8">
        <f t="shared" si="239"/>
        <v>65.150000000000006</v>
      </c>
    </row>
    <row r="1536" spans="1:22" ht="13.5" x14ac:dyDescent="0.25">
      <c r="A1536" s="3">
        <f>RSI!A1536</f>
        <v>44249</v>
      </c>
      <c r="B1536" s="2">
        <f>RSI!B1536</f>
        <v>6.8752000000000004</v>
      </c>
      <c r="C1536" s="2">
        <f>RSI!I1536</f>
        <v>66.203848151191153</v>
      </c>
      <c r="D1536" s="2">
        <f>MACD!E1536</f>
        <v>-0.22601628738667223</v>
      </c>
      <c r="E1536" s="2">
        <f>MACD!F1536</f>
        <v>-0.17441303815665851</v>
      </c>
      <c r="F1536" s="2">
        <f>'Moving Avg'!D1536</f>
        <v>6.9211200000000002</v>
      </c>
      <c r="G1536" s="2">
        <f>'Moving Avg'!F1536</f>
        <v>6.617935000000001</v>
      </c>
      <c r="H1536" s="2">
        <f>'Moving Avg'!G1536</f>
        <v>6.4511839999999996</v>
      </c>
      <c r="I1536" s="2">
        <f>'Moving Avg'!H1536</f>
        <v>6.0943234999999936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  <c r="M1536" s="8">
        <f t="shared" si="230"/>
        <v>25</v>
      </c>
      <c r="N1536" s="8">
        <f t="shared" si="231"/>
        <v>100</v>
      </c>
      <c r="O1536" s="8">
        <f t="shared" si="232"/>
        <v>50</v>
      </c>
      <c r="P1536" s="8">
        <f t="shared" si="233"/>
        <v>83.5</v>
      </c>
      <c r="Q1536" s="9">
        <f t="shared" si="234"/>
        <v>63.774999999999999</v>
      </c>
      <c r="R1536" s="9">
        <f t="shared" si="235"/>
        <v>63.375</v>
      </c>
      <c r="S1536" s="9">
        <f t="shared" si="236"/>
        <v>68.825000000000003</v>
      </c>
      <c r="T1536" s="9">
        <f t="shared" si="237"/>
        <v>64.625</v>
      </c>
      <c r="U1536" s="8">
        <f t="shared" si="238"/>
        <v>65.325000000000003</v>
      </c>
      <c r="V1536" s="8">
        <f t="shared" si="239"/>
        <v>65.150000000000006</v>
      </c>
    </row>
    <row r="1537" spans="1:22" ht="13.5" x14ac:dyDescent="0.25">
      <c r="A1537" s="3">
        <f>RSI!A1537</f>
        <v>44250</v>
      </c>
      <c r="B1537" s="2">
        <f>RSI!B1537</f>
        <v>6.8827999999999996</v>
      </c>
      <c r="C1537" s="2">
        <f>RSI!I1537</f>
        <v>66.53752987999178</v>
      </c>
      <c r="D1537" s="2">
        <f>MACD!E1537</f>
        <v>-0.22451387783253374</v>
      </c>
      <c r="E1537" s="2">
        <f>MACD!F1537</f>
        <v>-0.18443320609183356</v>
      </c>
      <c r="F1537" s="2">
        <f>'Moving Avg'!D1537</f>
        <v>6.9057999999999993</v>
      </c>
      <c r="G1537" s="2">
        <f>'Moving Avg'!F1537</f>
        <v>6.6443450000000013</v>
      </c>
      <c r="H1537" s="2">
        <f>'Moving Avg'!G1537</f>
        <v>6.4612899999999991</v>
      </c>
      <c r="I1537" s="2">
        <f>'Moving Avg'!H1537</f>
        <v>6.1067819999999946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  <c r="M1537" s="8">
        <f t="shared" si="230"/>
        <v>25</v>
      </c>
      <c r="N1537" s="8">
        <f t="shared" si="231"/>
        <v>100</v>
      </c>
      <c r="O1537" s="8">
        <f t="shared" si="232"/>
        <v>50</v>
      </c>
      <c r="P1537" s="8">
        <f t="shared" si="233"/>
        <v>66.5</v>
      </c>
      <c r="Q1537" s="9">
        <f t="shared" si="234"/>
        <v>61.225000000000001</v>
      </c>
      <c r="R1537" s="9">
        <f t="shared" si="235"/>
        <v>59.125</v>
      </c>
      <c r="S1537" s="9">
        <f t="shared" si="236"/>
        <v>61.174999999999997</v>
      </c>
      <c r="T1537" s="9">
        <f t="shared" si="237"/>
        <v>60.375</v>
      </c>
      <c r="U1537" s="8">
        <f t="shared" si="238"/>
        <v>60.508333333333326</v>
      </c>
      <c r="V1537" s="8">
        <f t="shared" si="239"/>
        <v>60.474999999999994</v>
      </c>
    </row>
    <row r="1538" spans="1:22" ht="13.5" x14ac:dyDescent="0.25">
      <c r="A1538" s="3">
        <f>RSI!A1538</f>
        <v>44251</v>
      </c>
      <c r="B1538" s="2">
        <f>RSI!B1538</f>
        <v>6.8139000000000003</v>
      </c>
      <c r="C1538" s="2">
        <f>RSI!I1538</f>
        <v>60.687541156521455</v>
      </c>
      <c r="D1538" s="2">
        <f>MACD!E1538</f>
        <v>-0.19015428199572959</v>
      </c>
      <c r="E1538" s="2">
        <f>MACD!F1538</f>
        <v>-0.18557742127261276</v>
      </c>
      <c r="F1538" s="2">
        <f>'Moving Avg'!D1538</f>
        <v>6.8782399999999999</v>
      </c>
      <c r="G1538" s="2">
        <f>'Moving Avg'!F1538</f>
        <v>6.6699900000000012</v>
      </c>
      <c r="H1538" s="2">
        <f>'Moving Avg'!G1538</f>
        <v>6.4701699999999995</v>
      </c>
      <c r="I1538" s="2">
        <f>'Moving Avg'!H1538</f>
        <v>6.1189334999999963</v>
      </c>
      <c r="J1538" s="6" t="str">
        <f>OBV!F1538</f>
        <v>BULLISH</v>
      </c>
      <c r="K1538" s="6" t="str">
        <f>OBV!G1538</f>
        <v>NEUTRAL</v>
      </c>
      <c r="L1538" s="6" t="str">
        <f>OBV!H1538</f>
        <v>BULLISH DIVERGENCE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66.5</v>
      </c>
      <c r="Q1538" s="9">
        <f t="shared" si="234"/>
        <v>41.975000000000001</v>
      </c>
      <c r="R1538" s="9">
        <f t="shared" si="235"/>
        <v>48.125</v>
      </c>
      <c r="S1538" s="9">
        <f t="shared" si="236"/>
        <v>52.924999999999997</v>
      </c>
      <c r="T1538" s="9">
        <f t="shared" si="237"/>
        <v>46.625</v>
      </c>
      <c r="U1538" s="8">
        <f t="shared" si="238"/>
        <v>47.67499999999999</v>
      </c>
      <c r="V1538" s="8">
        <f t="shared" si="239"/>
        <v>47.412499999999994</v>
      </c>
    </row>
    <row r="1539" spans="1:22" ht="13.5" x14ac:dyDescent="0.25">
      <c r="A1539" s="3">
        <f>RSI!A1539</f>
        <v>44252</v>
      </c>
      <c r="B1539" s="2">
        <f>RSI!B1539</f>
        <v>6.7374000000000001</v>
      </c>
      <c r="C1539" s="2">
        <f>RSI!I1539</f>
        <v>54.914528490630033</v>
      </c>
      <c r="D1539" s="2">
        <f>MACD!E1539</f>
        <v>-0.1316217863173712</v>
      </c>
      <c r="E1539" s="2">
        <f>MACD!F1539</f>
        <v>-0.17478629428156445</v>
      </c>
      <c r="F1539" s="2">
        <f>'Moving Avg'!D1539</f>
        <v>6.8369</v>
      </c>
      <c r="G1539" s="2">
        <f>'Moving Avg'!F1539</f>
        <v>6.6891300000000014</v>
      </c>
      <c r="H1539" s="2">
        <f>'Moving Avg'!G1539</f>
        <v>6.4787460000000001</v>
      </c>
      <c r="I1539" s="2">
        <f>'Moving Avg'!H1539</f>
        <v>6.1307024999999955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25</v>
      </c>
      <c r="N1539" s="8">
        <f t="shared" si="241"/>
        <v>0</v>
      </c>
      <c r="O1539" s="8">
        <f t="shared" si="242"/>
        <v>50</v>
      </c>
      <c r="P1539" s="8">
        <f t="shared" si="243"/>
        <v>16.5</v>
      </c>
      <c r="Q1539" s="9">
        <f t="shared" ref="Q1539:Q1602" si="244">0.35*M1539+N1539*0.35+O1539*0.15+P1539*0.15</f>
        <v>18.725000000000001</v>
      </c>
      <c r="R1539" s="9">
        <f t="shared" ref="R1539:R1602" si="245">M1539*0.2+N1539*0.2+O1539*0.35+P1539*0.25</f>
        <v>26.625</v>
      </c>
      <c r="S1539" s="9">
        <f t="shared" ref="S1539:S1602" si="246">M1539*0.15+N1539*0.15+O1539*0.25+P1539*0.45</f>
        <v>23.675000000000001</v>
      </c>
      <c r="T1539" s="9">
        <f t="shared" ref="T1539:T1602" si="247">0.25*SUM(M1539:P1539)</f>
        <v>22.875</v>
      </c>
      <c r="U1539" s="8">
        <f t="shared" ref="U1539:U1602" si="248">SUM(Q1539:S1539)/3</f>
        <v>23.008333333333336</v>
      </c>
      <c r="V1539" s="8">
        <f t="shared" ref="V1539:V1602" si="249">SUM(Q1539:T1539)/4</f>
        <v>22.975000000000001</v>
      </c>
    </row>
    <row r="1540" spans="1:22" ht="13.5" x14ac:dyDescent="0.25">
      <c r="A1540" s="3">
        <f>RSI!A1540</f>
        <v>44253</v>
      </c>
      <c r="B1540" s="2">
        <f>RSI!B1540</f>
        <v>6.7450000000000001</v>
      </c>
      <c r="C1540" s="2">
        <f>RSI!I1540</f>
        <v>55.368761558098868</v>
      </c>
      <c r="D1540" s="2">
        <f>MACD!E1540</f>
        <v>-9.486587903298993E-2</v>
      </c>
      <c r="E1540" s="2">
        <f>MACD!F1540</f>
        <v>-0.15880221123184957</v>
      </c>
      <c r="F1540" s="2">
        <f>'Moving Avg'!D1540</f>
        <v>6.8108599999999999</v>
      </c>
      <c r="G1540" s="2">
        <f>'Moving Avg'!F1540</f>
        <v>6.7098000000000013</v>
      </c>
      <c r="H1540" s="2">
        <f>'Moving Avg'!G1540</f>
        <v>6.4862479999999998</v>
      </c>
      <c r="I1540" s="2">
        <f>'Moving Avg'!H1540</f>
        <v>6.1425464999999955</v>
      </c>
      <c r="J1540" s="6" t="str">
        <f>OBV!F1540</f>
        <v>BULLISH</v>
      </c>
      <c r="K1540" s="6" t="str">
        <f>OBV!G1540</f>
        <v>NEUTRAL</v>
      </c>
      <c r="L1540" s="6" t="str">
        <f>OBV!H1540</f>
        <v>BULLISH DIVERGENCE</v>
      </c>
      <c r="M1540" s="8">
        <f t="shared" si="240"/>
        <v>25</v>
      </c>
      <c r="N1540" s="8">
        <f t="shared" si="241"/>
        <v>0</v>
      </c>
      <c r="O1540" s="8">
        <f t="shared" si="242"/>
        <v>50</v>
      </c>
      <c r="P1540" s="8">
        <f t="shared" si="243"/>
        <v>66.5</v>
      </c>
      <c r="Q1540" s="9">
        <f t="shared" si="244"/>
        <v>26.225000000000001</v>
      </c>
      <c r="R1540" s="9">
        <f t="shared" si="245"/>
        <v>39.125</v>
      </c>
      <c r="S1540" s="9">
        <f t="shared" si="246"/>
        <v>46.174999999999997</v>
      </c>
      <c r="T1540" s="9">
        <f t="shared" si="247"/>
        <v>35.375</v>
      </c>
      <c r="U1540" s="8">
        <f t="shared" si="248"/>
        <v>37.174999999999997</v>
      </c>
      <c r="V1540" s="8">
        <f t="shared" si="249"/>
        <v>36.724999999999994</v>
      </c>
    </row>
    <row r="1541" spans="1:22" ht="13.5" x14ac:dyDescent="0.25">
      <c r="A1541" s="3">
        <f>RSI!A1541</f>
        <v>44256</v>
      </c>
      <c r="B1541" s="2">
        <f>RSI!B1541</f>
        <v>6.8674999999999997</v>
      </c>
      <c r="C1541" s="2">
        <f>RSI!I1541</f>
        <v>62.012207011493466</v>
      </c>
      <c r="D1541" s="2">
        <f>MACD!E1541</f>
        <v>-7.0922465872485851E-2</v>
      </c>
      <c r="E1541" s="2">
        <f>MACD!F1541</f>
        <v>-0.14122626215997683</v>
      </c>
      <c r="F1541" s="2">
        <f>'Moving Avg'!D1541</f>
        <v>6.8093199999999996</v>
      </c>
      <c r="G1541" s="2">
        <f>'Moving Avg'!F1541</f>
        <v>6.7365950000000012</v>
      </c>
      <c r="H1541" s="2">
        <f>'Moving Avg'!G1541</f>
        <v>6.4965059999999992</v>
      </c>
      <c r="I1541" s="2">
        <f>'Moving Avg'!H1541</f>
        <v>6.1553009999999952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  <c r="M1541" s="8">
        <f t="shared" si="240"/>
        <v>25</v>
      </c>
      <c r="N1541" s="8">
        <f t="shared" si="241"/>
        <v>0</v>
      </c>
      <c r="O1541" s="8">
        <f t="shared" si="242"/>
        <v>50</v>
      </c>
      <c r="P1541" s="8">
        <f t="shared" si="243"/>
        <v>66.5</v>
      </c>
      <c r="Q1541" s="9">
        <f t="shared" si="244"/>
        <v>26.225000000000001</v>
      </c>
      <c r="R1541" s="9">
        <f t="shared" si="245"/>
        <v>39.125</v>
      </c>
      <c r="S1541" s="9">
        <f t="shared" si="246"/>
        <v>46.174999999999997</v>
      </c>
      <c r="T1541" s="9">
        <f t="shared" si="247"/>
        <v>35.375</v>
      </c>
      <c r="U1541" s="8">
        <f t="shared" si="248"/>
        <v>37.174999999999997</v>
      </c>
      <c r="V1541" s="8">
        <f t="shared" si="249"/>
        <v>36.724999999999994</v>
      </c>
    </row>
    <row r="1542" spans="1:22" ht="13.5" x14ac:dyDescent="0.25">
      <c r="A1542" s="3">
        <f>RSI!A1542</f>
        <v>44257</v>
      </c>
      <c r="B1542" s="2">
        <f>RSI!B1542</f>
        <v>6.8445</v>
      </c>
      <c r="C1542" s="2">
        <f>RSI!I1542</f>
        <v>60.200325855223618</v>
      </c>
      <c r="D1542" s="2">
        <f>MACD!E1542</f>
        <v>-3.0057142560153238E-2</v>
      </c>
      <c r="E1542" s="2">
        <f>MACD!F1542</f>
        <v>-0.11899243824001213</v>
      </c>
      <c r="F1542" s="2">
        <f>'Moving Avg'!D1542</f>
        <v>6.8016600000000009</v>
      </c>
      <c r="G1542" s="2">
        <f>'Moving Avg'!F1542</f>
        <v>6.7572650000000021</v>
      </c>
      <c r="H1542" s="2">
        <f>'Moving Avg'!G1542</f>
        <v>6.5063039999999992</v>
      </c>
      <c r="I1542" s="2">
        <f>'Moving Avg'!H1542</f>
        <v>6.167642499999995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0"/>
        <v>25</v>
      </c>
      <c r="N1542" s="8">
        <f t="shared" si="241"/>
        <v>0</v>
      </c>
      <c r="O1542" s="8">
        <f t="shared" si="242"/>
        <v>50</v>
      </c>
      <c r="P1542" s="8">
        <f t="shared" si="243"/>
        <v>16.5</v>
      </c>
      <c r="Q1542" s="9">
        <f t="shared" si="244"/>
        <v>18.725000000000001</v>
      </c>
      <c r="R1542" s="9">
        <f t="shared" si="245"/>
        <v>26.625</v>
      </c>
      <c r="S1542" s="9">
        <f t="shared" si="246"/>
        <v>23.675000000000001</v>
      </c>
      <c r="T1542" s="9">
        <f t="shared" si="247"/>
        <v>22.875</v>
      </c>
      <c r="U1542" s="8">
        <f t="shared" si="248"/>
        <v>23.008333333333336</v>
      </c>
      <c r="V1542" s="8">
        <f t="shared" si="249"/>
        <v>22.975000000000001</v>
      </c>
    </row>
    <row r="1543" spans="1:22" ht="13.5" x14ac:dyDescent="0.25">
      <c r="A1543" s="3">
        <f>RSI!A1543</f>
        <v>44258</v>
      </c>
      <c r="B1543" s="2">
        <f>RSI!B1543</f>
        <v>6.8521999999999998</v>
      </c>
      <c r="C1543" s="2">
        <f>RSI!I1543</f>
        <v>60.615211690957779</v>
      </c>
      <c r="D1543" s="2">
        <f>MACD!E1543</f>
        <v>1.856796132530647E-3</v>
      </c>
      <c r="E1543" s="2">
        <f>MACD!F1543</f>
        <v>-9.482259136550357E-2</v>
      </c>
      <c r="F1543" s="2">
        <f>'Moving Avg'!D1543</f>
        <v>6.8093199999999996</v>
      </c>
      <c r="G1543" s="2">
        <f>'Moving Avg'!F1543</f>
        <v>6.7783200000000026</v>
      </c>
      <c r="H1543" s="2">
        <f>'Moving Avg'!G1543</f>
        <v>6.5170219999999972</v>
      </c>
      <c r="I1543" s="2">
        <f>'Moving Avg'!H1543</f>
        <v>6.1793899999999953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  <c r="M1543" s="8">
        <f t="shared" si="240"/>
        <v>25</v>
      </c>
      <c r="N1543" s="8">
        <f t="shared" si="241"/>
        <v>0</v>
      </c>
      <c r="O1543" s="8">
        <f t="shared" si="242"/>
        <v>50</v>
      </c>
      <c r="P1543" s="8">
        <f t="shared" si="243"/>
        <v>83.5</v>
      </c>
      <c r="Q1543" s="9">
        <f t="shared" si="244"/>
        <v>28.774999999999999</v>
      </c>
      <c r="R1543" s="9">
        <f t="shared" si="245"/>
        <v>43.375</v>
      </c>
      <c r="S1543" s="9">
        <f t="shared" si="246"/>
        <v>53.825000000000003</v>
      </c>
      <c r="T1543" s="9">
        <f t="shared" si="247"/>
        <v>39.625</v>
      </c>
      <c r="U1543" s="8">
        <f t="shared" si="248"/>
        <v>41.991666666666667</v>
      </c>
      <c r="V1543" s="8">
        <f t="shared" si="249"/>
        <v>41.400000000000006</v>
      </c>
    </row>
    <row r="1544" spans="1:22" ht="13.5" x14ac:dyDescent="0.25">
      <c r="A1544" s="3">
        <f>RSI!A1544</f>
        <v>44259</v>
      </c>
      <c r="B1544" s="2">
        <f>RSI!B1544</f>
        <v>6.8292000000000002</v>
      </c>
      <c r="C1544" s="2">
        <f>RSI!I1544</f>
        <v>58.648556540643405</v>
      </c>
      <c r="D1544" s="2">
        <f>MACD!E1544</f>
        <v>2.8507810252068388E-2</v>
      </c>
      <c r="E1544" s="2">
        <f>MACD!F1544</f>
        <v>-7.0156511041989181E-2</v>
      </c>
      <c r="F1544" s="2">
        <f>'Moving Avg'!D1544</f>
        <v>6.8276800000000009</v>
      </c>
      <c r="G1544" s="2">
        <f>'Moving Avg'!F1544</f>
        <v>6.8012850000000018</v>
      </c>
      <c r="H1544" s="2">
        <f>'Moving Avg'!G1544</f>
        <v>6.5288119999999985</v>
      </c>
      <c r="I1544" s="2">
        <f>'Moving Avg'!H1544</f>
        <v>6.1903524999999933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  <c r="M1544" s="8">
        <f t="shared" si="240"/>
        <v>25</v>
      </c>
      <c r="N1544" s="8">
        <f t="shared" si="241"/>
        <v>0</v>
      </c>
      <c r="O1544" s="8">
        <f t="shared" si="242"/>
        <v>50</v>
      </c>
      <c r="P1544" s="8">
        <f t="shared" si="243"/>
        <v>16.5</v>
      </c>
      <c r="Q1544" s="9">
        <f t="shared" si="244"/>
        <v>18.725000000000001</v>
      </c>
      <c r="R1544" s="9">
        <f t="shared" si="245"/>
        <v>26.625</v>
      </c>
      <c r="S1544" s="9">
        <f t="shared" si="246"/>
        <v>23.675000000000001</v>
      </c>
      <c r="T1544" s="9">
        <f t="shared" si="247"/>
        <v>22.875</v>
      </c>
      <c r="U1544" s="8">
        <f t="shared" si="248"/>
        <v>23.008333333333336</v>
      </c>
      <c r="V1544" s="8">
        <f t="shared" si="249"/>
        <v>22.975000000000001</v>
      </c>
    </row>
    <row r="1545" spans="1:22" ht="13.5" x14ac:dyDescent="0.25">
      <c r="A1545" s="3">
        <f>RSI!A1545</f>
        <v>44260</v>
      </c>
      <c r="B1545" s="2">
        <f>RSI!B1545</f>
        <v>6.8139000000000003</v>
      </c>
      <c r="C1545" s="2">
        <f>RSI!I1545</f>
        <v>57.316344513342152</v>
      </c>
      <c r="D1545" s="2">
        <f>MACD!E1545</f>
        <v>4.0906094132024506E-2</v>
      </c>
      <c r="E1545" s="2">
        <f>MACD!F1545</f>
        <v>-4.7943990007186445E-2</v>
      </c>
      <c r="F1545" s="2">
        <f>'Moving Avg'!D1545</f>
        <v>6.8414600000000005</v>
      </c>
      <c r="G1545" s="2">
        <f>'Moving Avg'!F1545</f>
        <v>6.814680000000001</v>
      </c>
      <c r="H1545" s="2">
        <f>'Moving Avg'!G1545</f>
        <v>6.5379979999999982</v>
      </c>
      <c r="I1545" s="2">
        <f>'Moving Avg'!H1545</f>
        <v>6.2005689999999944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  <c r="M1545" s="8">
        <f t="shared" si="240"/>
        <v>25</v>
      </c>
      <c r="N1545" s="8">
        <f t="shared" si="241"/>
        <v>0</v>
      </c>
      <c r="O1545" s="8">
        <f t="shared" si="242"/>
        <v>50</v>
      </c>
      <c r="P1545" s="8">
        <f t="shared" si="243"/>
        <v>16.5</v>
      </c>
      <c r="Q1545" s="9">
        <f t="shared" si="244"/>
        <v>18.725000000000001</v>
      </c>
      <c r="R1545" s="9">
        <f t="shared" si="245"/>
        <v>26.625</v>
      </c>
      <c r="S1545" s="9">
        <f t="shared" si="246"/>
        <v>23.675000000000001</v>
      </c>
      <c r="T1545" s="9">
        <f t="shared" si="247"/>
        <v>22.875</v>
      </c>
      <c r="U1545" s="8">
        <f t="shared" si="248"/>
        <v>23.008333333333336</v>
      </c>
      <c r="V1545" s="8">
        <f t="shared" si="249"/>
        <v>22.975000000000001</v>
      </c>
    </row>
    <row r="1546" spans="1:22" ht="13.5" x14ac:dyDescent="0.25">
      <c r="A1546" s="3">
        <f>RSI!A1546</f>
        <v>44263</v>
      </c>
      <c r="B1546" s="2">
        <f>RSI!B1546</f>
        <v>6.8445</v>
      </c>
      <c r="C1546" s="2">
        <f>RSI!I1546</f>
        <v>59.30723731858739</v>
      </c>
      <c r="D1546" s="2">
        <f>MACD!E1546</f>
        <v>4.8585591825642815E-2</v>
      </c>
      <c r="E1546" s="2">
        <f>MACD!F1546</f>
        <v>-2.8638073640620598E-2</v>
      </c>
      <c r="F1546" s="2">
        <f>'Moving Avg'!D1546</f>
        <v>6.8368599999999997</v>
      </c>
      <c r="G1546" s="2">
        <f>'Moving Avg'!F1546</f>
        <v>6.8319050000000008</v>
      </c>
      <c r="H1546" s="2">
        <f>'Moving Avg'!G1546</f>
        <v>6.5477959999999973</v>
      </c>
      <c r="I1546" s="2">
        <f>'Moving Avg'!H1546</f>
        <v>6.2102314999999955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16.5</v>
      </c>
      <c r="Q1546" s="9">
        <f t="shared" si="244"/>
        <v>18.725000000000001</v>
      </c>
      <c r="R1546" s="9">
        <f t="shared" si="245"/>
        <v>26.625</v>
      </c>
      <c r="S1546" s="9">
        <f t="shared" si="246"/>
        <v>23.675000000000001</v>
      </c>
      <c r="T1546" s="9">
        <f t="shared" si="247"/>
        <v>22.875</v>
      </c>
      <c r="U1546" s="8">
        <f t="shared" si="248"/>
        <v>23.008333333333336</v>
      </c>
      <c r="V1546" s="8">
        <f t="shared" si="249"/>
        <v>22.975000000000001</v>
      </c>
    </row>
    <row r="1547" spans="1:22" ht="13.5" x14ac:dyDescent="0.25">
      <c r="A1547" s="3">
        <f>RSI!A1547</f>
        <v>44264</v>
      </c>
      <c r="B1547" s="2">
        <f>RSI!B1547</f>
        <v>6.8445</v>
      </c>
      <c r="C1547" s="2">
        <f>RSI!I1547</f>
        <v>59.30723731858739</v>
      </c>
      <c r="D1547" s="2">
        <f>MACD!E1547</f>
        <v>5.5567698658811615E-2</v>
      </c>
      <c r="E1547" s="2">
        <f>MACD!F1547</f>
        <v>-1.1796919180734156E-2</v>
      </c>
      <c r="F1547" s="2">
        <f>'Moving Avg'!D1547</f>
        <v>6.8368599999999997</v>
      </c>
      <c r="G1547" s="2">
        <f>'Moving Avg'!F1547</f>
        <v>6.8472150000000012</v>
      </c>
      <c r="H1547" s="2">
        <f>'Moving Avg'!G1547</f>
        <v>6.5595859999999968</v>
      </c>
      <c r="I1547" s="2">
        <f>'Moving Avg'!H1547</f>
        <v>6.2191869999999945</v>
      </c>
      <c r="J1547" s="6" t="str">
        <f>OBV!F1547</f>
        <v>BEARISH</v>
      </c>
      <c r="K1547" s="6" t="str">
        <f>OBV!G1547</f>
        <v>NEUTRAL</v>
      </c>
      <c r="L1547" s="6" t="str">
        <f>OBV!H1547</f>
        <v>NEUTRAL</v>
      </c>
      <c r="M1547" s="8">
        <f t="shared" si="240"/>
        <v>25</v>
      </c>
      <c r="N1547" s="8">
        <f t="shared" si="241"/>
        <v>0</v>
      </c>
      <c r="O1547" s="8">
        <f t="shared" si="242"/>
        <v>50</v>
      </c>
      <c r="P1547" s="8">
        <f t="shared" si="243"/>
        <v>16.5</v>
      </c>
      <c r="Q1547" s="9">
        <f t="shared" si="244"/>
        <v>18.725000000000001</v>
      </c>
      <c r="R1547" s="9">
        <f t="shared" si="245"/>
        <v>26.625</v>
      </c>
      <c r="S1547" s="9">
        <f t="shared" si="246"/>
        <v>23.675000000000001</v>
      </c>
      <c r="T1547" s="9">
        <f t="shared" si="247"/>
        <v>22.875</v>
      </c>
      <c r="U1547" s="8">
        <f t="shared" si="248"/>
        <v>23.008333333333336</v>
      </c>
      <c r="V1547" s="8">
        <f t="shared" si="249"/>
        <v>22.975000000000001</v>
      </c>
    </row>
    <row r="1548" spans="1:22" ht="13.5" x14ac:dyDescent="0.25">
      <c r="A1548" s="3">
        <f>RSI!A1548</f>
        <v>44265</v>
      </c>
      <c r="B1548" s="2">
        <f>RSI!B1548</f>
        <v>6.8445</v>
      </c>
      <c r="C1548" s="2">
        <f>RSI!I1548</f>
        <v>59.30723731858739</v>
      </c>
      <c r="D1548" s="2">
        <f>MACD!E1548</f>
        <v>5.0241227389542509E-2</v>
      </c>
      <c r="E1548" s="2">
        <f>MACD!F1548</f>
        <v>6.107101333211757E-4</v>
      </c>
      <c r="F1548" s="2">
        <f>'Moving Avg'!D1548</f>
        <v>6.8353200000000003</v>
      </c>
      <c r="G1548" s="2">
        <f>'Moving Avg'!F1548</f>
        <v>6.8529549999999997</v>
      </c>
      <c r="H1548" s="2">
        <f>'Moving Avg'!G1548</f>
        <v>6.5709159999999978</v>
      </c>
      <c r="I1548" s="2">
        <f>'Moving Avg'!H1548</f>
        <v>6.2276954999999941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  <c r="M1548" s="8">
        <f t="shared" si="240"/>
        <v>25</v>
      </c>
      <c r="N1548" s="8">
        <f t="shared" si="241"/>
        <v>0</v>
      </c>
      <c r="O1548" s="8">
        <f t="shared" si="242"/>
        <v>50</v>
      </c>
      <c r="P1548" s="8">
        <f t="shared" si="243"/>
        <v>16.5</v>
      </c>
      <c r="Q1548" s="9">
        <f t="shared" si="244"/>
        <v>18.725000000000001</v>
      </c>
      <c r="R1548" s="9">
        <f t="shared" si="245"/>
        <v>26.625</v>
      </c>
      <c r="S1548" s="9">
        <f t="shared" si="246"/>
        <v>23.675000000000001</v>
      </c>
      <c r="T1548" s="9">
        <f t="shared" si="247"/>
        <v>22.875</v>
      </c>
      <c r="U1548" s="8">
        <f t="shared" si="248"/>
        <v>23.008333333333336</v>
      </c>
      <c r="V1548" s="8">
        <f t="shared" si="249"/>
        <v>22.975000000000001</v>
      </c>
    </row>
    <row r="1549" spans="1:22" ht="13.5" x14ac:dyDescent="0.25">
      <c r="A1549" s="3">
        <f>RSI!A1549</f>
        <v>44266</v>
      </c>
      <c r="B1549" s="2">
        <f>RSI!B1549</f>
        <v>6.8369</v>
      </c>
      <c r="C1549" s="2">
        <f>RSI!I1549</f>
        <v>58.461371478302446</v>
      </c>
      <c r="D1549" s="2">
        <f>MACD!E1549</f>
        <v>3.3940530783822531E-2</v>
      </c>
      <c r="E1549" s="2">
        <f>MACD!F1549</f>
        <v>7.2766742634214465E-3</v>
      </c>
      <c r="F1549" s="2">
        <f>'Moving Avg'!D1549</f>
        <v>6.8368599999999997</v>
      </c>
      <c r="G1549" s="2">
        <f>'Moving Avg'!F1549</f>
        <v>6.850274999999999</v>
      </c>
      <c r="H1549" s="2">
        <f>'Moving Avg'!G1549</f>
        <v>6.5811759999999984</v>
      </c>
      <c r="I1549" s="2">
        <f>'Moving Avg'!H1549</f>
        <v>6.2365754999999954</v>
      </c>
      <c r="J1549" s="6" t="str">
        <f>OBV!F1549</f>
        <v>BEARISH</v>
      </c>
      <c r="K1549" s="6" t="str">
        <f>OBV!G1549</f>
        <v>NEUTRAL</v>
      </c>
      <c r="L1549" s="6" t="str">
        <f>OBV!H1549</f>
        <v>BEARISH DIVERGENCE</v>
      </c>
      <c r="M1549" s="8">
        <f t="shared" si="240"/>
        <v>25</v>
      </c>
      <c r="N1549" s="8">
        <f t="shared" si="241"/>
        <v>0</v>
      </c>
      <c r="O1549" s="8">
        <f t="shared" si="242"/>
        <v>50</v>
      </c>
      <c r="P1549" s="8">
        <f t="shared" si="243"/>
        <v>16.5</v>
      </c>
      <c r="Q1549" s="9">
        <f t="shared" si="244"/>
        <v>18.725000000000001</v>
      </c>
      <c r="R1549" s="9">
        <f t="shared" si="245"/>
        <v>26.625</v>
      </c>
      <c r="S1549" s="9">
        <f t="shared" si="246"/>
        <v>23.675000000000001</v>
      </c>
      <c r="T1549" s="9">
        <f t="shared" si="247"/>
        <v>22.875</v>
      </c>
      <c r="U1549" s="8">
        <f t="shared" si="248"/>
        <v>23.008333333333336</v>
      </c>
      <c r="V1549" s="8">
        <f t="shared" si="249"/>
        <v>22.975000000000001</v>
      </c>
    </row>
    <row r="1550" spans="1:22" ht="13.5" x14ac:dyDescent="0.25">
      <c r="A1550" s="3">
        <f>RSI!A1550</f>
        <v>44267</v>
      </c>
      <c r="B1550" s="2">
        <f>RSI!B1550</f>
        <v>6.8292000000000002</v>
      </c>
      <c r="C1550" s="2">
        <f>RSI!I1550</f>
        <v>57.56555650677663</v>
      </c>
      <c r="D1550" s="2">
        <f>MACD!E1550</f>
        <v>2.1388241069554503E-2</v>
      </c>
      <c r="E1550" s="2">
        <f>MACD!F1550</f>
        <v>1.0098987624648059E-2</v>
      </c>
      <c r="F1550" s="2">
        <f>'Moving Avg'!D1550</f>
        <v>6.8399200000000011</v>
      </c>
      <c r="G1550" s="2">
        <f>'Moving Avg'!F1550</f>
        <v>6.8510400000000002</v>
      </c>
      <c r="H1550" s="2">
        <f>'Moving Avg'!G1550</f>
        <v>6.5885259999999981</v>
      </c>
      <c r="I1550" s="2">
        <f>'Moving Avg'!H1550</f>
        <v>6.2446729999999953</v>
      </c>
      <c r="J1550" s="6" t="str">
        <f>OBV!F1550</f>
        <v>BEARISH</v>
      </c>
      <c r="K1550" s="6" t="str">
        <f>OBV!G1550</f>
        <v>NEUTRAL</v>
      </c>
      <c r="L1550" s="6" t="str">
        <f>OBV!H1550</f>
        <v>BEARISH DIVERGENCE</v>
      </c>
      <c r="M1550" s="8">
        <f t="shared" si="240"/>
        <v>25</v>
      </c>
      <c r="N1550" s="8">
        <f t="shared" si="241"/>
        <v>0</v>
      </c>
      <c r="O1550" s="8">
        <f t="shared" si="242"/>
        <v>50</v>
      </c>
      <c r="P1550" s="8">
        <f t="shared" si="243"/>
        <v>16.5</v>
      </c>
      <c r="Q1550" s="9">
        <f t="shared" si="244"/>
        <v>18.725000000000001</v>
      </c>
      <c r="R1550" s="9">
        <f t="shared" si="245"/>
        <v>26.625</v>
      </c>
      <c r="S1550" s="9">
        <f t="shared" si="246"/>
        <v>23.675000000000001</v>
      </c>
      <c r="T1550" s="9">
        <f t="shared" si="247"/>
        <v>22.875</v>
      </c>
      <c r="U1550" s="8">
        <f t="shared" si="248"/>
        <v>23.008333333333336</v>
      </c>
      <c r="V1550" s="8">
        <f t="shared" si="249"/>
        <v>22.975000000000001</v>
      </c>
    </row>
    <row r="1551" spans="1:22" ht="13.5" x14ac:dyDescent="0.25">
      <c r="A1551" s="3">
        <f>RSI!A1551</f>
        <v>44270</v>
      </c>
      <c r="B1551" s="2">
        <f>RSI!B1551</f>
        <v>6.7832999999999997</v>
      </c>
      <c r="C1551" s="2">
        <f>RSI!I1551</f>
        <v>52.410058696341309</v>
      </c>
      <c r="D1551" s="2">
        <f>MACD!E1551</f>
        <v>3.2596695098893846E-2</v>
      </c>
      <c r="E1551" s="2">
        <f>MACD!F1551</f>
        <v>1.4598529119497217E-2</v>
      </c>
      <c r="F1551" s="2">
        <f>'Moving Avg'!D1551</f>
        <v>6.8276799999999991</v>
      </c>
      <c r="G1551" s="2">
        <f>'Moving Avg'!F1551</f>
        <v>6.8487449999999992</v>
      </c>
      <c r="H1551" s="2">
        <f>'Moving Avg'!G1551</f>
        <v>6.5955699999999986</v>
      </c>
      <c r="I1551" s="2">
        <f>'Moving Avg'!H1551</f>
        <v>6.2517594999999959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25</v>
      </c>
      <c r="N1551" s="8">
        <f t="shared" si="241"/>
        <v>0</v>
      </c>
      <c r="O1551" s="8">
        <f t="shared" si="242"/>
        <v>50</v>
      </c>
      <c r="P1551" s="8">
        <f t="shared" si="243"/>
        <v>16.5</v>
      </c>
      <c r="Q1551" s="9">
        <f t="shared" si="244"/>
        <v>18.725000000000001</v>
      </c>
      <c r="R1551" s="9">
        <f t="shared" si="245"/>
        <v>26.625</v>
      </c>
      <c r="S1551" s="9">
        <f t="shared" si="246"/>
        <v>23.675000000000001</v>
      </c>
      <c r="T1551" s="9">
        <f t="shared" si="247"/>
        <v>22.875</v>
      </c>
      <c r="U1551" s="8">
        <f t="shared" si="248"/>
        <v>23.008333333333336</v>
      </c>
      <c r="V1551" s="8">
        <f t="shared" si="249"/>
        <v>22.975000000000001</v>
      </c>
    </row>
    <row r="1552" spans="1:22" ht="13.5" x14ac:dyDescent="0.25">
      <c r="A1552" s="3">
        <f>RSI!A1552</f>
        <v>44271</v>
      </c>
      <c r="B1552" s="2">
        <f>RSI!B1552</f>
        <v>6.7374000000000001</v>
      </c>
      <c r="C1552" s="2">
        <f>RSI!I1552</f>
        <v>47.799864224510955</v>
      </c>
      <c r="D1552" s="2">
        <f>MACD!E1552</f>
        <v>4.1827857713346184E-2</v>
      </c>
      <c r="E1552" s="2">
        <f>MACD!F1552</f>
        <v>2.0044394838267011E-2</v>
      </c>
      <c r="F1552" s="2">
        <f>'Moving Avg'!D1552</f>
        <v>6.80626</v>
      </c>
      <c r="G1552" s="2">
        <f>'Moving Avg'!F1552</f>
        <v>6.8376450000000002</v>
      </c>
      <c r="H1552" s="2">
        <f>'Moving Avg'!G1552</f>
        <v>6.6033799999999987</v>
      </c>
      <c r="I1552" s="2">
        <f>'Moving Avg'!H1552</f>
        <v>6.2578349999999965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  <c r="M1552" s="8">
        <f t="shared" si="240"/>
        <v>25</v>
      </c>
      <c r="N1552" s="8">
        <f t="shared" si="241"/>
        <v>0</v>
      </c>
      <c r="O1552" s="8">
        <f t="shared" si="242"/>
        <v>50</v>
      </c>
      <c r="P1552" s="8">
        <f t="shared" si="243"/>
        <v>16.5</v>
      </c>
      <c r="Q1552" s="9">
        <f t="shared" si="244"/>
        <v>18.725000000000001</v>
      </c>
      <c r="R1552" s="9">
        <f t="shared" si="245"/>
        <v>26.625</v>
      </c>
      <c r="S1552" s="9">
        <f t="shared" si="246"/>
        <v>23.675000000000001</v>
      </c>
      <c r="T1552" s="9">
        <f t="shared" si="247"/>
        <v>22.875</v>
      </c>
      <c r="U1552" s="8">
        <f t="shared" si="248"/>
        <v>23.008333333333336</v>
      </c>
      <c r="V1552" s="8">
        <f t="shared" si="249"/>
        <v>22.975000000000001</v>
      </c>
    </row>
    <row r="1553" spans="1:22" ht="13.5" x14ac:dyDescent="0.25">
      <c r="A1553" s="3">
        <f>RSI!A1553</f>
        <v>44272</v>
      </c>
      <c r="B1553" s="2">
        <f>RSI!B1553</f>
        <v>6.8827999999999996</v>
      </c>
      <c r="C1553" s="2">
        <f>RSI!I1553</f>
        <v>59.848604613585842</v>
      </c>
      <c r="D1553" s="2">
        <f>MACD!E1553</f>
        <v>4.0218337166683327E-2</v>
      </c>
      <c r="E1553" s="2">
        <f>MACD!F1553</f>
        <v>2.4079183303950275E-2</v>
      </c>
      <c r="F1553" s="2">
        <f>'Moving Avg'!D1553</f>
        <v>6.8139200000000004</v>
      </c>
      <c r="G1553" s="2">
        <f>'Moving Avg'!F1553</f>
        <v>6.8342000000000001</v>
      </c>
      <c r="H1553" s="2">
        <f>'Moving Avg'!G1553</f>
        <v>6.6154759999999984</v>
      </c>
      <c r="I1553" s="2">
        <f>'Moving Avg'!H1553</f>
        <v>6.2638184999999975</v>
      </c>
      <c r="J1553" s="6" t="str">
        <f>OBV!F1553</f>
        <v>BEARISH</v>
      </c>
      <c r="K1553" s="6" t="str">
        <f>OBV!G1553</f>
        <v>NEUTRAL</v>
      </c>
      <c r="L1553" s="6" t="str">
        <f>OBV!H1553</f>
        <v>BEARISH DIVERGENCE</v>
      </c>
      <c r="M1553" s="8">
        <f t="shared" si="240"/>
        <v>25</v>
      </c>
      <c r="N1553" s="8">
        <f t="shared" si="241"/>
        <v>0</v>
      </c>
      <c r="O1553" s="8">
        <f t="shared" si="242"/>
        <v>50</v>
      </c>
      <c r="P1553" s="8">
        <f t="shared" si="243"/>
        <v>16.5</v>
      </c>
      <c r="Q1553" s="9">
        <f t="shared" si="244"/>
        <v>18.725000000000001</v>
      </c>
      <c r="R1553" s="9">
        <f t="shared" si="245"/>
        <v>26.625</v>
      </c>
      <c r="S1553" s="9">
        <f t="shared" si="246"/>
        <v>23.675000000000001</v>
      </c>
      <c r="T1553" s="9">
        <f t="shared" si="247"/>
        <v>22.875</v>
      </c>
      <c r="U1553" s="8">
        <f t="shared" si="248"/>
        <v>23.008333333333336</v>
      </c>
      <c r="V1553" s="8">
        <f t="shared" si="249"/>
        <v>22.975000000000001</v>
      </c>
    </row>
    <row r="1554" spans="1:22" ht="13.5" x14ac:dyDescent="0.25">
      <c r="A1554" s="3">
        <f>RSI!A1554</f>
        <v>44273</v>
      </c>
      <c r="B1554" s="2">
        <f>RSI!B1554</f>
        <v>6.9211</v>
      </c>
      <c r="C1554" s="2">
        <f>RSI!I1554</f>
        <v>62.316038988766891</v>
      </c>
      <c r="D1554" s="2">
        <f>MACD!E1554</f>
        <v>3.1774771642469446E-2</v>
      </c>
      <c r="E1554" s="2">
        <f>MACD!F1554</f>
        <v>2.5618300971654108E-2</v>
      </c>
      <c r="F1554" s="2">
        <f>'Moving Avg'!D1554</f>
        <v>6.8307600000000006</v>
      </c>
      <c r="G1554" s="2">
        <f>'Moving Avg'!F1554</f>
        <v>6.8330499999999983</v>
      </c>
      <c r="H1554" s="2">
        <f>'Moving Avg'!G1554</f>
        <v>6.6283380000000003</v>
      </c>
      <c r="I1554" s="2">
        <f>'Moving Avg'!H1554</f>
        <v>6.2695099999999977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  <c r="M1554" s="8">
        <f t="shared" si="240"/>
        <v>25</v>
      </c>
      <c r="N1554" s="8">
        <f t="shared" si="241"/>
        <v>0</v>
      </c>
      <c r="O1554" s="8">
        <f t="shared" si="242"/>
        <v>50</v>
      </c>
      <c r="P1554" s="8">
        <f t="shared" si="243"/>
        <v>83.5</v>
      </c>
      <c r="Q1554" s="9">
        <f t="shared" si="244"/>
        <v>28.774999999999999</v>
      </c>
      <c r="R1554" s="9">
        <f t="shared" si="245"/>
        <v>43.375</v>
      </c>
      <c r="S1554" s="9">
        <f t="shared" si="246"/>
        <v>53.825000000000003</v>
      </c>
      <c r="T1554" s="9">
        <f t="shared" si="247"/>
        <v>39.625</v>
      </c>
      <c r="U1554" s="8">
        <f t="shared" si="248"/>
        <v>41.991666666666667</v>
      </c>
      <c r="V1554" s="8">
        <f t="shared" si="249"/>
        <v>41.400000000000006</v>
      </c>
    </row>
    <row r="1555" spans="1:22" ht="13.5" x14ac:dyDescent="0.25">
      <c r="A1555" s="3">
        <f>RSI!A1555</f>
        <v>44274</v>
      </c>
      <c r="B1555" s="2">
        <f>RSI!B1555</f>
        <v>6.8139000000000003</v>
      </c>
      <c r="C1555" s="2">
        <f>RSI!I1555</f>
        <v>52.576898583935822</v>
      </c>
      <c r="D1555" s="2">
        <f>MACD!E1555</f>
        <v>2.9336938007914704E-2</v>
      </c>
      <c r="E1555" s="2">
        <f>MACD!F1555</f>
        <v>2.6362028378906228E-2</v>
      </c>
      <c r="F1555" s="2">
        <f>'Moving Avg'!D1555</f>
        <v>6.8277000000000001</v>
      </c>
      <c r="G1555" s="2">
        <f>'Moving Avg'!F1555</f>
        <v>6.8299849999999989</v>
      </c>
      <c r="H1555" s="2">
        <f>'Moving Avg'!G1555</f>
        <v>6.6392099999999994</v>
      </c>
      <c r="I1555" s="2">
        <f>'Moving Avg'!H1555</f>
        <v>6.2747399999999978</v>
      </c>
      <c r="J1555" s="6" t="str">
        <f>OBV!F1555</f>
        <v>BULLISH</v>
      </c>
      <c r="K1555" s="6" t="str">
        <f>OBV!G1555</f>
        <v>NEUTRAL</v>
      </c>
      <c r="L1555" s="6" t="str">
        <f>OBV!H1555</f>
        <v>BULLISH DIVERGENCE</v>
      </c>
      <c r="M1555" s="8">
        <f t="shared" si="240"/>
        <v>25</v>
      </c>
      <c r="N1555" s="8">
        <f t="shared" si="241"/>
        <v>0</v>
      </c>
      <c r="O1555" s="8">
        <f t="shared" si="242"/>
        <v>50</v>
      </c>
      <c r="P1555" s="8">
        <f t="shared" si="243"/>
        <v>66.5</v>
      </c>
      <c r="Q1555" s="9">
        <f t="shared" si="244"/>
        <v>26.225000000000001</v>
      </c>
      <c r="R1555" s="9">
        <f t="shared" si="245"/>
        <v>39.125</v>
      </c>
      <c r="S1555" s="9">
        <f t="shared" si="246"/>
        <v>46.174999999999997</v>
      </c>
      <c r="T1555" s="9">
        <f t="shared" si="247"/>
        <v>35.375</v>
      </c>
      <c r="U1555" s="8">
        <f t="shared" si="248"/>
        <v>37.174999999999997</v>
      </c>
      <c r="V1555" s="8">
        <f t="shared" si="249"/>
        <v>36.724999999999994</v>
      </c>
    </row>
    <row r="1556" spans="1:22" ht="13.5" x14ac:dyDescent="0.25">
      <c r="A1556" s="3">
        <f>RSI!A1556</f>
        <v>44277</v>
      </c>
      <c r="B1556" s="2">
        <f>RSI!B1556</f>
        <v>6.8752000000000004</v>
      </c>
      <c r="C1556" s="2">
        <f>RSI!I1556</f>
        <v>56.740355765435865</v>
      </c>
      <c r="D1556" s="2">
        <f>MACD!E1556</f>
        <v>2.7259581878186445E-2</v>
      </c>
      <c r="E1556" s="2">
        <f>MACD!F1556</f>
        <v>2.6541539078762274E-2</v>
      </c>
      <c r="F1556" s="2">
        <f>'Moving Avg'!D1556</f>
        <v>6.8460800000000006</v>
      </c>
      <c r="G1556" s="2">
        <f>'Moving Avg'!F1556</f>
        <v>6.8299849999999989</v>
      </c>
      <c r="H1556" s="2">
        <f>'Moving Avg'!G1556</f>
        <v>6.649621999999999</v>
      </c>
      <c r="I1556" s="2">
        <f>'Moving Avg'!H1556</f>
        <v>6.2809459999999975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  <c r="M1556" s="8">
        <f t="shared" si="240"/>
        <v>25</v>
      </c>
      <c r="N1556" s="8">
        <f t="shared" si="241"/>
        <v>0</v>
      </c>
      <c r="O1556" s="8">
        <f t="shared" si="242"/>
        <v>50</v>
      </c>
      <c r="P1556" s="8">
        <f t="shared" si="243"/>
        <v>83.5</v>
      </c>
      <c r="Q1556" s="9">
        <f t="shared" si="244"/>
        <v>28.774999999999999</v>
      </c>
      <c r="R1556" s="9">
        <f t="shared" si="245"/>
        <v>43.375</v>
      </c>
      <c r="S1556" s="9">
        <f t="shared" si="246"/>
        <v>53.825000000000003</v>
      </c>
      <c r="T1556" s="9">
        <f t="shared" si="247"/>
        <v>39.625</v>
      </c>
      <c r="U1556" s="8">
        <f t="shared" si="248"/>
        <v>41.991666666666667</v>
      </c>
      <c r="V1556" s="8">
        <f t="shared" si="249"/>
        <v>41.400000000000006</v>
      </c>
    </row>
    <row r="1557" spans="1:22" ht="13.5" x14ac:dyDescent="0.25">
      <c r="A1557" s="3">
        <f>RSI!A1557</f>
        <v>44278</v>
      </c>
      <c r="B1557" s="2">
        <f>RSI!B1557</f>
        <v>6.7297000000000002</v>
      </c>
      <c r="C1557" s="2">
        <f>RSI!I1557</f>
        <v>46.340798226795307</v>
      </c>
      <c r="D1557" s="2">
        <f>MACD!E1557</f>
        <v>3.5749293379075731E-2</v>
      </c>
      <c r="E1557" s="2">
        <f>MACD!F1557</f>
        <v>2.8383089938824966E-2</v>
      </c>
      <c r="F1557" s="2">
        <f>'Moving Avg'!D1557</f>
        <v>6.8445399999999994</v>
      </c>
      <c r="G1557" s="2">
        <f>'Moving Avg'!F1557</f>
        <v>6.8223299999999991</v>
      </c>
      <c r="H1557" s="2">
        <f>'Moving Avg'!G1557</f>
        <v>6.6568179999999986</v>
      </c>
      <c r="I1557" s="2">
        <f>'Moving Avg'!H1557</f>
        <v>6.2872434999999989</v>
      </c>
      <c r="J1557" s="6" t="str">
        <f>OBV!F1557</f>
        <v>BULLISH</v>
      </c>
      <c r="K1557" s="6" t="str">
        <f>OBV!G1557</f>
        <v>NEUTRAL</v>
      </c>
      <c r="L1557" s="6" t="str">
        <f>OBV!H1557</f>
        <v>BULLISH DIVERGENCE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66.5</v>
      </c>
      <c r="Q1557" s="9">
        <f t="shared" si="244"/>
        <v>26.225000000000001</v>
      </c>
      <c r="R1557" s="9">
        <f t="shared" si="245"/>
        <v>39.125</v>
      </c>
      <c r="S1557" s="9">
        <f t="shared" si="246"/>
        <v>46.174999999999997</v>
      </c>
      <c r="T1557" s="9">
        <f t="shared" si="247"/>
        <v>35.375</v>
      </c>
      <c r="U1557" s="8">
        <f t="shared" si="248"/>
        <v>37.174999999999997</v>
      </c>
      <c r="V1557" s="8">
        <f t="shared" si="249"/>
        <v>36.724999999999994</v>
      </c>
    </row>
    <row r="1558" spans="1:22" ht="13.5" x14ac:dyDescent="0.25">
      <c r="A1558" s="3">
        <f>RSI!A1558</f>
        <v>44279</v>
      </c>
      <c r="B1558" s="2">
        <f>RSI!B1558</f>
        <v>6.6224999999999996</v>
      </c>
      <c r="C1558" s="2">
        <f>RSI!I1558</f>
        <v>40.457293471474223</v>
      </c>
      <c r="D1558" s="2">
        <f>MACD!E1558</f>
        <v>5.1242380242974228E-2</v>
      </c>
      <c r="E1558" s="2">
        <f>MACD!F1558</f>
        <v>3.2954947999654816E-2</v>
      </c>
      <c r="F1558" s="2">
        <f>'Moving Avg'!D1558</f>
        <v>6.7924800000000003</v>
      </c>
      <c r="G1558" s="2">
        <f>'Moving Avg'!F1558</f>
        <v>6.8127599999999999</v>
      </c>
      <c r="H1558" s="2">
        <f>'Moving Avg'!G1558</f>
        <v>6.6614119999999994</v>
      </c>
      <c r="I1558" s="2">
        <f>'Moving Avg'!H1558</f>
        <v>6.2944559999999994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66.5</v>
      </c>
      <c r="Q1558" s="9">
        <f t="shared" si="244"/>
        <v>26.225000000000001</v>
      </c>
      <c r="R1558" s="9">
        <f t="shared" si="245"/>
        <v>39.125</v>
      </c>
      <c r="S1558" s="9">
        <f t="shared" si="246"/>
        <v>46.174999999999997</v>
      </c>
      <c r="T1558" s="9">
        <f t="shared" si="247"/>
        <v>35.375</v>
      </c>
      <c r="U1558" s="8">
        <f t="shared" si="248"/>
        <v>37.174999999999997</v>
      </c>
      <c r="V1558" s="8">
        <f t="shared" si="249"/>
        <v>36.724999999999994</v>
      </c>
    </row>
    <row r="1559" spans="1:22" ht="13.5" x14ac:dyDescent="0.25">
      <c r="A1559" s="3">
        <f>RSI!A1559</f>
        <v>44280</v>
      </c>
      <c r="B1559" s="2">
        <f>RSI!B1559</f>
        <v>6.7066999999999997</v>
      </c>
      <c r="C1559" s="2">
        <f>RSI!I1559</f>
        <v>46.231622411702681</v>
      </c>
      <c r="D1559" s="2">
        <f>MACD!E1559</f>
        <v>5.7920526586563881E-2</v>
      </c>
      <c r="E1559" s="2">
        <f>MACD!F1559</f>
        <v>3.7948063717036629E-2</v>
      </c>
      <c r="F1559" s="2">
        <f>'Moving Avg'!D1559</f>
        <v>6.7495999999999992</v>
      </c>
      <c r="G1559" s="2">
        <f>'Moving Avg'!F1559</f>
        <v>6.8112250000000003</v>
      </c>
      <c r="H1559" s="2">
        <f>'Moving Avg'!G1559</f>
        <v>6.6675360000000001</v>
      </c>
      <c r="I1559" s="2">
        <f>'Moving Avg'!H1559</f>
        <v>6.3026849999999994</v>
      </c>
      <c r="J1559" s="6" t="str">
        <f>OBV!F1559</f>
        <v>BULLISH</v>
      </c>
      <c r="K1559" s="6" t="str">
        <f>OBV!G1559</f>
        <v>NEUTRAL</v>
      </c>
      <c r="L1559" s="6" t="str">
        <f>OBV!H1559</f>
        <v>BULLISH DIVERGENCE</v>
      </c>
      <c r="M1559" s="8">
        <f t="shared" si="240"/>
        <v>25</v>
      </c>
      <c r="N1559" s="8">
        <f t="shared" si="241"/>
        <v>0</v>
      </c>
      <c r="O1559" s="8">
        <f t="shared" si="242"/>
        <v>50</v>
      </c>
      <c r="P1559" s="8">
        <f t="shared" si="243"/>
        <v>66.5</v>
      </c>
      <c r="Q1559" s="9">
        <f t="shared" si="244"/>
        <v>26.225000000000001</v>
      </c>
      <c r="R1559" s="9">
        <f t="shared" si="245"/>
        <v>39.125</v>
      </c>
      <c r="S1559" s="9">
        <f t="shared" si="246"/>
        <v>46.174999999999997</v>
      </c>
      <c r="T1559" s="9">
        <f t="shared" si="247"/>
        <v>35.375</v>
      </c>
      <c r="U1559" s="8">
        <f t="shared" si="248"/>
        <v>37.174999999999997</v>
      </c>
      <c r="V1559" s="8">
        <f t="shared" si="249"/>
        <v>36.724999999999994</v>
      </c>
    </row>
    <row r="1560" spans="1:22" ht="13.5" x14ac:dyDescent="0.25">
      <c r="A1560" s="3">
        <f>RSI!A1560</f>
        <v>44281</v>
      </c>
      <c r="B1560" s="2">
        <f>RSI!B1560</f>
        <v>6.6760999999999999</v>
      </c>
      <c r="C1560" s="2">
        <f>RSI!I1560</f>
        <v>44.541073851364686</v>
      </c>
      <c r="D1560" s="2">
        <f>MACD!E1560</f>
        <v>6.5058441510043252E-2</v>
      </c>
      <c r="E1560" s="2">
        <f>MACD!F1560</f>
        <v>4.3370139275637959E-2</v>
      </c>
      <c r="F1560" s="2">
        <f>'Moving Avg'!D1560</f>
        <v>6.7220399999999998</v>
      </c>
      <c r="G1560" s="2">
        <f>'Moving Avg'!F1560</f>
        <v>6.8077799999999993</v>
      </c>
      <c r="H1560" s="2">
        <f>'Moving Avg'!G1560</f>
        <v>6.6735080000000009</v>
      </c>
      <c r="I1560" s="2">
        <f>'Moving Avg'!H1560</f>
        <v>6.3115424999999981</v>
      </c>
      <c r="J1560" s="6" t="str">
        <f>OBV!F1560</f>
        <v>BULLISH</v>
      </c>
      <c r="K1560" s="6" t="str">
        <f>OBV!G1560</f>
        <v>NEUTRAL</v>
      </c>
      <c r="L1560" s="6" t="str">
        <f>OBV!H1560</f>
        <v>BULLISH DIVERGENCE</v>
      </c>
      <c r="M1560" s="8">
        <f t="shared" si="240"/>
        <v>25</v>
      </c>
      <c r="N1560" s="8">
        <f t="shared" si="241"/>
        <v>0</v>
      </c>
      <c r="O1560" s="8">
        <f t="shared" si="242"/>
        <v>50</v>
      </c>
      <c r="P1560" s="8">
        <f t="shared" si="243"/>
        <v>66.5</v>
      </c>
      <c r="Q1560" s="9">
        <f t="shared" si="244"/>
        <v>26.225000000000001</v>
      </c>
      <c r="R1560" s="9">
        <f t="shared" si="245"/>
        <v>39.125</v>
      </c>
      <c r="S1560" s="9">
        <f t="shared" si="246"/>
        <v>46.174999999999997</v>
      </c>
      <c r="T1560" s="9">
        <f t="shared" si="247"/>
        <v>35.375</v>
      </c>
      <c r="U1560" s="8">
        <f t="shared" si="248"/>
        <v>37.174999999999997</v>
      </c>
      <c r="V1560" s="8">
        <f t="shared" si="249"/>
        <v>36.724999999999994</v>
      </c>
    </row>
    <row r="1561" spans="1:22" ht="13.5" x14ac:dyDescent="0.25">
      <c r="A1561" s="3">
        <f>RSI!A1561</f>
        <v>44284</v>
      </c>
      <c r="B1561" s="2">
        <f>RSI!B1561</f>
        <v>6.6455000000000002</v>
      </c>
      <c r="C1561" s="2">
        <f>RSI!I1561</f>
        <v>42.853512300593756</v>
      </c>
      <c r="D1561" s="2">
        <f>MACD!E1561</f>
        <v>6.6859275806100626E-2</v>
      </c>
      <c r="E1561" s="2">
        <f>MACD!F1561</f>
        <v>4.8067966581730501E-2</v>
      </c>
      <c r="F1561" s="2">
        <f>'Moving Avg'!D1561</f>
        <v>6.6760999999999999</v>
      </c>
      <c r="G1561" s="2">
        <f>'Moving Avg'!F1561</f>
        <v>6.7966799999999994</v>
      </c>
      <c r="H1561" s="2">
        <f>'Moving Avg'!G1561</f>
        <v>6.681318000000001</v>
      </c>
      <c r="I1561" s="2">
        <f>'Moving Avg'!H1561</f>
        <v>6.3193164999999984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  <c r="M1561" s="8">
        <f t="shared" si="240"/>
        <v>25</v>
      </c>
      <c r="N1561" s="8">
        <f t="shared" si="241"/>
        <v>0</v>
      </c>
      <c r="O1561" s="8">
        <f t="shared" si="242"/>
        <v>50</v>
      </c>
      <c r="P1561" s="8">
        <f t="shared" si="243"/>
        <v>16.5</v>
      </c>
      <c r="Q1561" s="9">
        <f t="shared" si="244"/>
        <v>18.725000000000001</v>
      </c>
      <c r="R1561" s="9">
        <f t="shared" si="245"/>
        <v>26.625</v>
      </c>
      <c r="S1561" s="9">
        <f t="shared" si="246"/>
        <v>23.675000000000001</v>
      </c>
      <c r="T1561" s="9">
        <f t="shared" si="247"/>
        <v>22.875</v>
      </c>
      <c r="U1561" s="8">
        <f t="shared" si="248"/>
        <v>23.008333333333336</v>
      </c>
      <c r="V1561" s="8">
        <f t="shared" si="249"/>
        <v>22.975000000000001</v>
      </c>
    </row>
    <row r="1562" spans="1:22" ht="13.5" x14ac:dyDescent="0.25">
      <c r="A1562" s="3">
        <f>RSI!A1562</f>
        <v>44285</v>
      </c>
      <c r="B1562" s="2">
        <f>RSI!B1562</f>
        <v>6.6071999999999997</v>
      </c>
      <c r="C1562" s="2">
        <f>RSI!I1562</f>
        <v>40.771343238479965</v>
      </c>
      <c r="D1562" s="2">
        <f>MACD!E1562</f>
        <v>6.485412574396765E-2</v>
      </c>
      <c r="E1562" s="2">
        <f>MACD!F1562</f>
        <v>5.1425198414177933E-2</v>
      </c>
      <c r="F1562" s="2">
        <f>'Moving Avg'!D1562</f>
        <v>6.6515999999999993</v>
      </c>
      <c r="G1562" s="2">
        <f>'Moving Avg'!F1562</f>
        <v>6.784815</v>
      </c>
      <c r="H1562" s="2">
        <f>'Moving Avg'!G1562</f>
        <v>6.685912000000001</v>
      </c>
      <c r="I1562" s="2">
        <f>'Moving Avg'!H1562</f>
        <v>6.3253734999999995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25</v>
      </c>
      <c r="N1562" s="8">
        <f t="shared" si="241"/>
        <v>0</v>
      </c>
      <c r="O1562" s="8">
        <f t="shared" si="242"/>
        <v>50</v>
      </c>
      <c r="P1562" s="8">
        <f t="shared" si="243"/>
        <v>16.5</v>
      </c>
      <c r="Q1562" s="9">
        <f t="shared" si="244"/>
        <v>18.725000000000001</v>
      </c>
      <c r="R1562" s="9">
        <f t="shared" si="245"/>
        <v>26.625</v>
      </c>
      <c r="S1562" s="9">
        <f t="shared" si="246"/>
        <v>23.675000000000001</v>
      </c>
      <c r="T1562" s="9">
        <f t="shared" si="247"/>
        <v>22.875</v>
      </c>
      <c r="U1562" s="8">
        <f t="shared" si="248"/>
        <v>23.008333333333336</v>
      </c>
      <c r="V1562" s="8">
        <f t="shared" si="249"/>
        <v>22.975000000000001</v>
      </c>
    </row>
    <row r="1563" spans="1:22" ht="13.5" x14ac:dyDescent="0.25">
      <c r="A1563" s="3">
        <f>RSI!A1563</f>
        <v>44286</v>
      </c>
      <c r="B1563" s="2">
        <f>RSI!B1563</f>
        <v>6.5842000000000001</v>
      </c>
      <c r="C1563" s="2">
        <f>RSI!I1563</f>
        <v>39.529228679952261</v>
      </c>
      <c r="D1563" s="2">
        <f>MACD!E1563</f>
        <v>8.8100756028690164E-2</v>
      </c>
      <c r="E1563" s="2">
        <f>MACD!F1563</f>
        <v>5.8760309937080382E-2</v>
      </c>
      <c r="F1563" s="2">
        <f>'Moving Avg'!D1563</f>
        <v>6.6439400000000006</v>
      </c>
      <c r="G1563" s="2">
        <f>'Moving Avg'!F1563</f>
        <v>6.7714150000000002</v>
      </c>
      <c r="H1563" s="2">
        <f>'Moving Avg'!G1563</f>
        <v>6.6905040000000007</v>
      </c>
      <c r="I1563" s="2">
        <f>'Moving Avg'!H1563</f>
        <v>6.3308314999999995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25</v>
      </c>
      <c r="N1563" s="8">
        <f t="shared" si="241"/>
        <v>0</v>
      </c>
      <c r="O1563" s="8">
        <f t="shared" si="242"/>
        <v>50</v>
      </c>
      <c r="P1563" s="8">
        <f t="shared" si="243"/>
        <v>16.5</v>
      </c>
      <c r="Q1563" s="9">
        <f t="shared" si="244"/>
        <v>18.725000000000001</v>
      </c>
      <c r="R1563" s="9">
        <f t="shared" si="245"/>
        <v>26.625</v>
      </c>
      <c r="S1563" s="9">
        <f t="shared" si="246"/>
        <v>23.675000000000001</v>
      </c>
      <c r="T1563" s="9">
        <f t="shared" si="247"/>
        <v>22.875</v>
      </c>
      <c r="U1563" s="8">
        <f t="shared" si="248"/>
        <v>23.008333333333336</v>
      </c>
      <c r="V1563" s="8">
        <f t="shared" si="249"/>
        <v>22.975000000000001</v>
      </c>
    </row>
    <row r="1564" spans="1:22" ht="13.5" x14ac:dyDescent="0.25">
      <c r="A1564" s="3">
        <f>RSI!A1564</f>
        <v>44287</v>
      </c>
      <c r="B1564" s="2">
        <f>RSI!B1564</f>
        <v>6.4081000000000001</v>
      </c>
      <c r="C1564" s="2">
        <f>RSI!I1564</f>
        <v>31.593006868835459</v>
      </c>
      <c r="D1564" s="2">
        <f>MACD!E1564</f>
        <v>0.127649531824086</v>
      </c>
      <c r="E1564" s="2">
        <f>MACD!F1564</f>
        <v>7.2538154314481518E-2</v>
      </c>
      <c r="F1564" s="2">
        <f>'Moving Avg'!D1564</f>
        <v>6.5842199999999993</v>
      </c>
      <c r="G1564" s="2">
        <f>'Moving Avg'!F1564</f>
        <v>6.7503600000000006</v>
      </c>
      <c r="H1564" s="2">
        <f>'Moving Avg'!G1564</f>
        <v>6.6929520000000027</v>
      </c>
      <c r="I1564" s="2">
        <f>'Moving Avg'!H1564</f>
        <v>6.3353349999999997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16.5</v>
      </c>
      <c r="Q1564" s="9">
        <f t="shared" si="244"/>
        <v>18.725000000000001</v>
      </c>
      <c r="R1564" s="9">
        <f t="shared" si="245"/>
        <v>26.625</v>
      </c>
      <c r="S1564" s="9">
        <f t="shared" si="246"/>
        <v>23.675000000000001</v>
      </c>
      <c r="T1564" s="9">
        <f t="shared" si="247"/>
        <v>22.875</v>
      </c>
      <c r="U1564" s="8">
        <f t="shared" si="248"/>
        <v>23.008333333333336</v>
      </c>
      <c r="V1564" s="8">
        <f t="shared" si="249"/>
        <v>22.975000000000001</v>
      </c>
    </row>
    <row r="1565" spans="1:22" ht="13.5" x14ac:dyDescent="0.25">
      <c r="A1565" s="3">
        <f>RSI!A1565</f>
        <v>44288</v>
      </c>
      <c r="B1565" s="2">
        <f>RSI!B1565</f>
        <v>6.4923999999999999</v>
      </c>
      <c r="C1565" s="2">
        <f>RSI!I1565</f>
        <v>38.009175531512291</v>
      </c>
      <c r="D1565" s="2">
        <f>MACD!E1565</f>
        <v>0.14028974611593181</v>
      </c>
      <c r="E1565" s="2">
        <f>MACD!F1565</f>
        <v>8.6088472674771571E-2</v>
      </c>
      <c r="F1565" s="2">
        <f>'Moving Avg'!D1565</f>
        <v>6.5474800000000002</v>
      </c>
      <c r="G1565" s="2">
        <f>'Moving Avg'!F1565</f>
        <v>6.7342849999999999</v>
      </c>
      <c r="H1565" s="2">
        <f>'Moving Avg'!G1565</f>
        <v>6.6957080000000015</v>
      </c>
      <c r="I1565" s="2">
        <f>'Moving Avg'!H1565</f>
        <v>6.341003999999999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16.5</v>
      </c>
      <c r="Q1565" s="9">
        <f t="shared" si="244"/>
        <v>18.725000000000001</v>
      </c>
      <c r="R1565" s="9">
        <f t="shared" si="245"/>
        <v>26.625</v>
      </c>
      <c r="S1565" s="9">
        <f t="shared" si="246"/>
        <v>23.675000000000001</v>
      </c>
      <c r="T1565" s="9">
        <f t="shared" si="247"/>
        <v>22.875</v>
      </c>
      <c r="U1565" s="8">
        <f t="shared" si="248"/>
        <v>23.008333333333336</v>
      </c>
      <c r="V1565" s="8">
        <f t="shared" si="249"/>
        <v>22.975000000000001</v>
      </c>
    </row>
    <row r="1566" spans="1:22" ht="13.5" x14ac:dyDescent="0.25">
      <c r="A1566" s="3">
        <f>RSI!A1566</f>
        <v>44291</v>
      </c>
      <c r="B1566" s="2">
        <f>RSI!B1566</f>
        <v>6.4847000000000001</v>
      </c>
      <c r="C1566" s="2">
        <f>RSI!I1566</f>
        <v>37.661700954326719</v>
      </c>
      <c r="D1566" s="2">
        <f>MACD!E1566</f>
        <v>0.16225926163101345</v>
      </c>
      <c r="E1566" s="2">
        <f>MACD!F1566</f>
        <v>0.10132263046601996</v>
      </c>
      <c r="F1566" s="2">
        <f>'Moving Avg'!D1566</f>
        <v>6.51532</v>
      </c>
      <c r="G1566" s="2">
        <f>'Moving Avg'!F1566</f>
        <v>6.7162950000000006</v>
      </c>
      <c r="H1566" s="2">
        <f>'Moving Avg'!G1566</f>
        <v>6.6983100000000011</v>
      </c>
      <c r="I1566" s="2">
        <f>'Moving Avg'!H1566</f>
        <v>6.3459645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16.5</v>
      </c>
      <c r="Q1566" s="9">
        <f t="shared" si="244"/>
        <v>18.725000000000001</v>
      </c>
      <c r="R1566" s="9">
        <f t="shared" si="245"/>
        <v>26.625</v>
      </c>
      <c r="S1566" s="9">
        <f t="shared" si="246"/>
        <v>23.675000000000001</v>
      </c>
      <c r="T1566" s="9">
        <f t="shared" si="247"/>
        <v>22.875</v>
      </c>
      <c r="U1566" s="8">
        <f t="shared" si="248"/>
        <v>23.008333333333336</v>
      </c>
      <c r="V1566" s="8">
        <f t="shared" si="249"/>
        <v>22.975000000000001</v>
      </c>
    </row>
    <row r="1567" spans="1:22" ht="13.5" x14ac:dyDescent="0.25">
      <c r="A1567" s="3">
        <f>RSI!A1567</f>
        <v>44292</v>
      </c>
      <c r="B1567" s="2">
        <f>RSI!B1567</f>
        <v>6.3928000000000003</v>
      </c>
      <c r="C1567" s="2">
        <f>RSI!I1567</f>
        <v>33.70169532305313</v>
      </c>
      <c r="D1567" s="2">
        <f>MACD!E1567</f>
        <v>0.16649567109005492</v>
      </c>
      <c r="E1567" s="2">
        <f>MACD!F1567</f>
        <v>0.11435723859082694</v>
      </c>
      <c r="F1567" s="2">
        <f>'Moving Avg'!D1567</f>
        <v>6.4724400000000006</v>
      </c>
      <c r="G1567" s="2">
        <f>'Moving Avg'!F1567</f>
        <v>6.6937100000000012</v>
      </c>
      <c r="H1567" s="2">
        <f>'Moving Avg'!G1567</f>
        <v>6.6990740000000004</v>
      </c>
      <c r="I1567" s="2">
        <f>'Moving Avg'!H1567</f>
        <v>6.3504655000000003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16.5</v>
      </c>
      <c r="Q1567" s="9">
        <f t="shared" si="244"/>
        <v>18.725000000000001</v>
      </c>
      <c r="R1567" s="9">
        <f t="shared" si="245"/>
        <v>26.625</v>
      </c>
      <c r="S1567" s="9">
        <f t="shared" si="246"/>
        <v>23.675000000000001</v>
      </c>
      <c r="T1567" s="9">
        <f t="shared" si="247"/>
        <v>22.875</v>
      </c>
      <c r="U1567" s="8">
        <f t="shared" si="248"/>
        <v>23.008333333333336</v>
      </c>
      <c r="V1567" s="8">
        <f t="shared" si="249"/>
        <v>22.975000000000001</v>
      </c>
    </row>
    <row r="1568" spans="1:22" ht="13.5" x14ac:dyDescent="0.25">
      <c r="A1568" s="3">
        <f>RSI!A1568</f>
        <v>44293</v>
      </c>
      <c r="B1568" s="2">
        <f>RSI!B1568</f>
        <v>6.3928000000000003</v>
      </c>
      <c r="C1568" s="2">
        <f>RSI!I1568</f>
        <v>33.70169532305313</v>
      </c>
      <c r="D1568" s="2">
        <f>MACD!E1568</f>
        <v>0.15526441729198126</v>
      </c>
      <c r="E1568" s="2">
        <f>MACD!F1568</f>
        <v>0.12253867433105782</v>
      </c>
      <c r="F1568" s="2">
        <f>'Moving Avg'!D1568</f>
        <v>6.4341600000000003</v>
      </c>
      <c r="G1568" s="2">
        <f>'Moving Avg'!F1568</f>
        <v>6.6711250000000009</v>
      </c>
      <c r="H1568" s="2">
        <f>'Moving Avg'!G1568</f>
        <v>6.7009100000000013</v>
      </c>
      <c r="I1568" s="2">
        <f>'Moving Avg'!H1568</f>
        <v>6.3556365000000001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16.5</v>
      </c>
      <c r="Q1568" s="9">
        <f t="shared" si="244"/>
        <v>18.725000000000001</v>
      </c>
      <c r="R1568" s="9">
        <f t="shared" si="245"/>
        <v>26.625</v>
      </c>
      <c r="S1568" s="9">
        <f t="shared" si="246"/>
        <v>23.675000000000001</v>
      </c>
      <c r="T1568" s="9">
        <f t="shared" si="247"/>
        <v>22.875</v>
      </c>
      <c r="U1568" s="8">
        <f t="shared" si="248"/>
        <v>23.008333333333336</v>
      </c>
      <c r="V1568" s="8">
        <f t="shared" si="249"/>
        <v>22.975000000000001</v>
      </c>
    </row>
    <row r="1569" spans="1:22" ht="13.5" x14ac:dyDescent="0.25">
      <c r="A1569" s="3">
        <f>RSI!A1569</f>
        <v>44294</v>
      </c>
      <c r="B1569" s="2">
        <f>RSI!B1569</f>
        <v>6.3545999999999996</v>
      </c>
      <c r="C1569" s="2">
        <f>RSI!I1569</f>
        <v>32.075807104005335</v>
      </c>
      <c r="D1569" s="2">
        <f>MACD!E1569</f>
        <v>0.16309674645540539</v>
      </c>
      <c r="E1569" s="2">
        <f>MACD!F1569</f>
        <v>0.13065028875592732</v>
      </c>
      <c r="F1569" s="2">
        <f>'Moving Avg'!D1569</f>
        <v>6.4234600000000004</v>
      </c>
      <c r="G1569" s="2">
        <f>'Moving Avg'!F1569</f>
        <v>6.6470099999999999</v>
      </c>
      <c r="H1569" s="2">
        <f>'Moving Avg'!G1569</f>
        <v>6.7009100000000021</v>
      </c>
      <c r="I1569" s="2">
        <f>'Moving Avg'!H1569</f>
        <v>6.3592395000000002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16.5</v>
      </c>
      <c r="Q1569" s="9">
        <f t="shared" si="244"/>
        <v>18.725000000000001</v>
      </c>
      <c r="R1569" s="9">
        <f t="shared" si="245"/>
        <v>26.625</v>
      </c>
      <c r="S1569" s="9">
        <f t="shared" si="246"/>
        <v>23.675000000000001</v>
      </c>
      <c r="T1569" s="9">
        <f t="shared" si="247"/>
        <v>22.875</v>
      </c>
      <c r="U1569" s="8">
        <f t="shared" si="248"/>
        <v>23.008333333333336</v>
      </c>
      <c r="V1569" s="8">
        <f t="shared" si="249"/>
        <v>22.975000000000001</v>
      </c>
    </row>
    <row r="1570" spans="1:22" ht="13.5" x14ac:dyDescent="0.25">
      <c r="A1570" s="3">
        <f>RSI!A1570</f>
        <v>44298</v>
      </c>
      <c r="B1570" s="2">
        <f>RSI!B1570</f>
        <v>6.2779999999999996</v>
      </c>
      <c r="C1570" s="2">
        <f>RSI!I1570</f>
        <v>29.049407287877202</v>
      </c>
      <c r="D1570" s="2">
        <f>MACD!E1570</f>
        <v>0.17235345168081828</v>
      </c>
      <c r="E1570" s="2">
        <f>MACD!F1570</f>
        <v>0.13899092134090552</v>
      </c>
      <c r="F1570" s="2">
        <f>'Moving Avg'!D1570</f>
        <v>6.3805800000000001</v>
      </c>
      <c r="G1570" s="2">
        <f>'Moving Avg'!F1570</f>
        <v>6.6194500000000005</v>
      </c>
      <c r="H1570" s="2">
        <f>'Moving Avg'!G1570</f>
        <v>6.6998380000000033</v>
      </c>
      <c r="I1570" s="2">
        <f>'Moving Avg'!H1570</f>
        <v>6.3625339999999992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50</v>
      </c>
      <c r="N1570" s="8">
        <f t="shared" si="241"/>
        <v>0</v>
      </c>
      <c r="O1570" s="8">
        <f t="shared" si="242"/>
        <v>50</v>
      </c>
      <c r="P1570" s="8">
        <f t="shared" si="243"/>
        <v>16.5</v>
      </c>
      <c r="Q1570" s="9">
        <f t="shared" si="244"/>
        <v>27.475000000000001</v>
      </c>
      <c r="R1570" s="9">
        <f t="shared" si="245"/>
        <v>31.625</v>
      </c>
      <c r="S1570" s="9">
        <f t="shared" si="246"/>
        <v>27.425000000000001</v>
      </c>
      <c r="T1570" s="9">
        <f t="shared" si="247"/>
        <v>29.125</v>
      </c>
      <c r="U1570" s="8">
        <f t="shared" si="248"/>
        <v>28.841666666666669</v>
      </c>
      <c r="V1570" s="8">
        <f t="shared" si="249"/>
        <v>28.912500000000001</v>
      </c>
    </row>
    <row r="1571" spans="1:22" ht="13.5" x14ac:dyDescent="0.25">
      <c r="A1571" s="3">
        <f>RSI!A1571</f>
        <v>44299</v>
      </c>
      <c r="B1571" s="2">
        <f>RSI!B1571</f>
        <v>6.3163</v>
      </c>
      <c r="C1571" s="2">
        <f>RSI!I1571</f>
        <v>32.479749453508447</v>
      </c>
      <c r="D1571" s="2">
        <f>MACD!E1571</f>
        <v>0.17463373695222817</v>
      </c>
      <c r="E1571" s="2">
        <f>MACD!F1571</f>
        <v>0.14611948446317005</v>
      </c>
      <c r="F1571" s="2">
        <f>'Moving Avg'!D1571</f>
        <v>6.3468999999999998</v>
      </c>
      <c r="G1571" s="2">
        <f>'Moving Avg'!F1571</f>
        <v>6.5961000000000016</v>
      </c>
      <c r="H1571" s="2">
        <f>'Moving Avg'!G1571</f>
        <v>6.6995320000000023</v>
      </c>
      <c r="I1571" s="2">
        <f>'Moving Avg'!H1571</f>
        <v>6.3667645000000004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0</v>
      </c>
      <c r="P1571" s="8">
        <f t="shared" si="243"/>
        <v>16.5</v>
      </c>
      <c r="Q1571" s="9">
        <f t="shared" si="244"/>
        <v>11.225</v>
      </c>
      <c r="R1571" s="9">
        <f t="shared" si="245"/>
        <v>9.125</v>
      </c>
      <c r="S1571" s="9">
        <f t="shared" si="246"/>
        <v>11.175000000000001</v>
      </c>
      <c r="T1571" s="9">
        <f t="shared" si="247"/>
        <v>10.375</v>
      </c>
      <c r="U1571" s="8">
        <f t="shared" si="248"/>
        <v>10.508333333333335</v>
      </c>
      <c r="V1571" s="8">
        <f t="shared" si="249"/>
        <v>10.475000000000001</v>
      </c>
    </row>
    <row r="1572" spans="1:22" ht="13.5" x14ac:dyDescent="0.25">
      <c r="A1572" s="3">
        <f>RSI!A1572</f>
        <v>44300</v>
      </c>
      <c r="B1572" s="2">
        <f>RSI!B1572</f>
        <v>6.3163</v>
      </c>
      <c r="C1572" s="2">
        <f>RSI!I1572</f>
        <v>32.479749453508447</v>
      </c>
      <c r="D1572" s="2">
        <f>MACD!E1572</f>
        <v>0.17228941644461848</v>
      </c>
      <c r="E1572" s="2">
        <f>MACD!F1572</f>
        <v>0.15135347085945974</v>
      </c>
      <c r="F1572" s="2">
        <f>'Moving Avg'!D1572</f>
        <v>6.331599999999999</v>
      </c>
      <c r="G1572" s="2">
        <f>'Moving Avg'!F1572</f>
        <v>6.5750450000000003</v>
      </c>
      <c r="H1572" s="2">
        <f>'Moving Avg'!G1572</f>
        <v>6.6972360000000037</v>
      </c>
      <c r="I1572" s="2">
        <f>'Moving Avg'!H1572</f>
        <v>6.3715904999999999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25</v>
      </c>
      <c r="N1572" s="8">
        <f t="shared" si="241"/>
        <v>0</v>
      </c>
      <c r="O1572" s="8">
        <f t="shared" si="242"/>
        <v>0</v>
      </c>
      <c r="P1572" s="8">
        <f t="shared" si="243"/>
        <v>16.5</v>
      </c>
      <c r="Q1572" s="9">
        <f t="shared" si="244"/>
        <v>11.225</v>
      </c>
      <c r="R1572" s="9">
        <f t="shared" si="245"/>
        <v>9.125</v>
      </c>
      <c r="S1572" s="9">
        <f t="shared" si="246"/>
        <v>11.175000000000001</v>
      </c>
      <c r="T1572" s="9">
        <f t="shared" si="247"/>
        <v>10.375</v>
      </c>
      <c r="U1572" s="8">
        <f t="shared" si="248"/>
        <v>10.508333333333335</v>
      </c>
      <c r="V1572" s="8">
        <f t="shared" si="249"/>
        <v>10.475000000000001</v>
      </c>
    </row>
    <row r="1573" spans="1:22" ht="13.5" x14ac:dyDescent="0.25">
      <c r="A1573" s="3">
        <f>RSI!A1573</f>
        <v>44301</v>
      </c>
      <c r="B1573" s="2">
        <f>RSI!B1573</f>
        <v>6.2244000000000002</v>
      </c>
      <c r="C1573" s="2">
        <f>RSI!I1573</f>
        <v>28.627996115488671</v>
      </c>
      <c r="D1573" s="2">
        <f>MACD!E1573</f>
        <v>0.17507333152903115</v>
      </c>
      <c r="E1573" s="2">
        <f>MACD!F1573</f>
        <v>0.15609744299337402</v>
      </c>
      <c r="F1573" s="2">
        <f>'Moving Avg'!D1573</f>
        <v>6.2979199999999995</v>
      </c>
      <c r="G1573" s="2">
        <f>'Moving Avg'!F1573</f>
        <v>6.5421250000000004</v>
      </c>
      <c r="H1573" s="2">
        <f>'Moving Avg'!G1573</f>
        <v>6.6931020000000023</v>
      </c>
      <c r="I1573" s="2">
        <f>'Moving Avg'!H1573</f>
        <v>6.375175500000001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  <c r="M1573" s="8">
        <f t="shared" si="240"/>
        <v>50</v>
      </c>
      <c r="N1573" s="8">
        <f t="shared" si="241"/>
        <v>0</v>
      </c>
      <c r="O1573" s="8">
        <f t="shared" si="242"/>
        <v>0</v>
      </c>
      <c r="P1573" s="8">
        <f t="shared" si="243"/>
        <v>16.5</v>
      </c>
      <c r="Q1573" s="9">
        <f t="shared" si="244"/>
        <v>19.975000000000001</v>
      </c>
      <c r="R1573" s="9">
        <f t="shared" si="245"/>
        <v>14.125</v>
      </c>
      <c r="S1573" s="9">
        <f t="shared" si="246"/>
        <v>14.925000000000001</v>
      </c>
      <c r="T1573" s="9">
        <f t="shared" si="247"/>
        <v>16.625</v>
      </c>
      <c r="U1573" s="8">
        <f t="shared" si="248"/>
        <v>16.341666666666669</v>
      </c>
      <c r="V1573" s="8">
        <f t="shared" si="249"/>
        <v>16.412500000000001</v>
      </c>
    </row>
    <row r="1574" spans="1:22" ht="13.5" x14ac:dyDescent="0.25">
      <c r="A1574" s="3">
        <f>RSI!A1574</f>
        <v>44302</v>
      </c>
      <c r="B1574" s="2">
        <f>RSI!B1574</f>
        <v>6.3010000000000002</v>
      </c>
      <c r="C1574" s="2">
        <f>RSI!I1574</f>
        <v>35.494568799032237</v>
      </c>
      <c r="D1574" s="2">
        <f>MACD!E1574</f>
        <v>0.14659322703358235</v>
      </c>
      <c r="E1574" s="2">
        <f>MACD!F1574</f>
        <v>0.1541965998014157</v>
      </c>
      <c r="F1574" s="2">
        <f>'Moving Avg'!D1574</f>
        <v>6.2872000000000003</v>
      </c>
      <c r="G1574" s="2">
        <f>'Moving Avg'!F1574</f>
        <v>6.51112</v>
      </c>
      <c r="H1574" s="2">
        <f>'Moving Avg'!G1574</f>
        <v>6.6917240000000016</v>
      </c>
      <c r="I1574" s="2">
        <f>'Moving Avg'!H1574</f>
        <v>6.3788454999999997</v>
      </c>
      <c r="J1574" s="6" t="str">
        <f>OBV!F1574</f>
        <v>BULLISH</v>
      </c>
      <c r="K1574" s="6" t="str">
        <f>OBV!G1574</f>
        <v>NEUTRAL</v>
      </c>
      <c r="L1574" s="6" t="str">
        <f>OBV!H1574</f>
        <v>BULLISH DIVERGENCE</v>
      </c>
      <c r="M1574" s="8">
        <f t="shared" si="240"/>
        <v>25</v>
      </c>
      <c r="N1574" s="8">
        <f t="shared" si="241"/>
        <v>45</v>
      </c>
      <c r="O1574" s="8">
        <f t="shared" si="242"/>
        <v>0</v>
      </c>
      <c r="P1574" s="8">
        <f t="shared" si="243"/>
        <v>66.5</v>
      </c>
      <c r="Q1574" s="9">
        <f t="shared" si="244"/>
        <v>34.475000000000001</v>
      </c>
      <c r="R1574" s="9">
        <f t="shared" si="245"/>
        <v>30.625</v>
      </c>
      <c r="S1574" s="9">
        <f t="shared" si="246"/>
        <v>40.424999999999997</v>
      </c>
      <c r="T1574" s="9">
        <f t="shared" si="247"/>
        <v>34.125</v>
      </c>
      <c r="U1574" s="8">
        <f t="shared" si="248"/>
        <v>35.174999999999997</v>
      </c>
      <c r="V1574" s="8">
        <f t="shared" si="249"/>
        <v>34.912499999999994</v>
      </c>
    </row>
    <row r="1575" spans="1:22" ht="13.5" x14ac:dyDescent="0.25">
      <c r="A1575" s="3">
        <f>RSI!A1575</f>
        <v>44305</v>
      </c>
      <c r="B1575" s="2">
        <f>RSI!B1575</f>
        <v>6.3468999999999998</v>
      </c>
      <c r="C1575" s="2">
        <f>RSI!I1575</f>
        <v>39.265234980635633</v>
      </c>
      <c r="D1575" s="2">
        <f>MACD!E1575</f>
        <v>0.13339892035442968</v>
      </c>
      <c r="E1575" s="2">
        <f>MACD!F1575</f>
        <v>0.15003706391201851</v>
      </c>
      <c r="F1575" s="2">
        <f>'Moving Avg'!D1575</f>
        <v>6.30098</v>
      </c>
      <c r="G1575" s="2">
        <f>'Moving Avg'!F1575</f>
        <v>6.4877700000000003</v>
      </c>
      <c r="H1575" s="2">
        <f>'Moving Avg'!G1575</f>
        <v>6.6877420000000019</v>
      </c>
      <c r="I1575" s="2">
        <f>'Moving Avg'!H1575</f>
        <v>6.3827449999999999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25</v>
      </c>
      <c r="N1575" s="8">
        <f t="shared" si="241"/>
        <v>45</v>
      </c>
      <c r="O1575" s="8">
        <f t="shared" si="242"/>
        <v>0</v>
      </c>
      <c r="P1575" s="8">
        <f t="shared" si="243"/>
        <v>83.5</v>
      </c>
      <c r="Q1575" s="9">
        <f t="shared" si="244"/>
        <v>37.024999999999999</v>
      </c>
      <c r="R1575" s="9">
        <f t="shared" si="245"/>
        <v>34.875</v>
      </c>
      <c r="S1575" s="9">
        <f t="shared" si="246"/>
        <v>48.075000000000003</v>
      </c>
      <c r="T1575" s="9">
        <f t="shared" si="247"/>
        <v>38.375</v>
      </c>
      <c r="U1575" s="8">
        <f t="shared" si="248"/>
        <v>39.991666666666667</v>
      </c>
      <c r="V1575" s="8">
        <f t="shared" si="249"/>
        <v>39.587500000000006</v>
      </c>
    </row>
    <row r="1576" spans="1:22" ht="13.5" x14ac:dyDescent="0.25">
      <c r="A1576" s="3">
        <f>RSI!A1576</f>
        <v>44306</v>
      </c>
      <c r="B1576" s="2">
        <f>RSI!B1576</f>
        <v>6.3468999999999998</v>
      </c>
      <c r="C1576" s="2">
        <f>RSI!I1576</f>
        <v>39.265234980635633</v>
      </c>
      <c r="D1576" s="2">
        <f>MACD!E1576</f>
        <v>0.12201478924848974</v>
      </c>
      <c r="E1576" s="2">
        <f>MACD!F1576</f>
        <v>0.14443260897931276</v>
      </c>
      <c r="F1576" s="2">
        <f>'Moving Avg'!D1576</f>
        <v>6.3071000000000002</v>
      </c>
      <c r="G1576" s="2">
        <f>'Moving Avg'!F1576</f>
        <v>6.4613550000000002</v>
      </c>
      <c r="H1576" s="2">
        <f>'Moving Avg'!G1576</f>
        <v>6.6846800000000028</v>
      </c>
      <c r="I1576" s="2">
        <f>'Moving Avg'!H1576</f>
        <v>6.3869049999999996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83.5</v>
      </c>
      <c r="Q1576" s="9">
        <f t="shared" si="244"/>
        <v>56.274999999999999</v>
      </c>
      <c r="R1576" s="9">
        <f t="shared" si="245"/>
        <v>45.875</v>
      </c>
      <c r="S1576" s="9">
        <f t="shared" si="246"/>
        <v>56.325000000000003</v>
      </c>
      <c r="T1576" s="9">
        <f t="shared" si="247"/>
        <v>52.125</v>
      </c>
      <c r="U1576" s="8">
        <f t="shared" si="248"/>
        <v>52.82500000000001</v>
      </c>
      <c r="V1576" s="8">
        <f t="shared" si="249"/>
        <v>52.650000000000006</v>
      </c>
    </row>
    <row r="1577" spans="1:22" ht="13.5" x14ac:dyDescent="0.25">
      <c r="A1577" s="3">
        <f>RSI!A1577</f>
        <v>44307</v>
      </c>
      <c r="B1577" s="2">
        <f>RSI!B1577</f>
        <v>6.3468999999999998</v>
      </c>
      <c r="C1577" s="2">
        <f>RSI!I1577</f>
        <v>39.265234980635618</v>
      </c>
      <c r="D1577" s="2">
        <f>MACD!E1577</f>
        <v>9.9137025114224286E-2</v>
      </c>
      <c r="E1577" s="2">
        <f>MACD!F1577</f>
        <v>0.13537349220629508</v>
      </c>
      <c r="F1577" s="2">
        <f>'Moving Avg'!D1577</f>
        <v>6.3132199999999994</v>
      </c>
      <c r="G1577" s="2">
        <f>'Moving Avg'!F1577</f>
        <v>6.442215</v>
      </c>
      <c r="H1577" s="2">
        <f>'Moving Avg'!G1577</f>
        <v>6.6808520000000033</v>
      </c>
      <c r="I1577" s="2">
        <f>'Moving Avg'!H1577</f>
        <v>6.3909534999999993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83.5</v>
      </c>
      <c r="Q1577" s="9">
        <f t="shared" si="244"/>
        <v>56.274999999999999</v>
      </c>
      <c r="R1577" s="9">
        <f t="shared" si="245"/>
        <v>45.875</v>
      </c>
      <c r="S1577" s="9">
        <f t="shared" si="246"/>
        <v>56.325000000000003</v>
      </c>
      <c r="T1577" s="9">
        <f t="shared" si="247"/>
        <v>52.125</v>
      </c>
      <c r="U1577" s="8">
        <f t="shared" si="248"/>
        <v>52.82500000000001</v>
      </c>
      <c r="V1577" s="8">
        <f t="shared" si="249"/>
        <v>52.650000000000006</v>
      </c>
    </row>
    <row r="1578" spans="1:22" ht="13.5" x14ac:dyDescent="0.25">
      <c r="A1578" s="3">
        <f>RSI!A1578</f>
        <v>44308</v>
      </c>
      <c r="B1578" s="2">
        <f>RSI!B1578</f>
        <v>6.3391999999999999</v>
      </c>
      <c r="C1578" s="2">
        <f>RSI!I1578</f>
        <v>38.790145622032831</v>
      </c>
      <c r="D1578" s="2">
        <f>MACD!E1578</f>
        <v>8.1176531560434917E-2</v>
      </c>
      <c r="E1578" s="2">
        <f>MACD!F1578</f>
        <v>0.12453410007712305</v>
      </c>
      <c r="F1578" s="2">
        <f>'Moving Avg'!D1578</f>
        <v>6.3361799999999988</v>
      </c>
      <c r="G1578" s="2">
        <f>'Moving Avg'!F1578</f>
        <v>6.4280500000000016</v>
      </c>
      <c r="H1578" s="2">
        <f>'Moving Avg'!G1578</f>
        <v>6.6730420000000024</v>
      </c>
      <c r="I1578" s="2">
        <f>'Moving Avg'!H1578</f>
        <v>6.3951494999999996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25</v>
      </c>
      <c r="N1578" s="8">
        <f t="shared" si="241"/>
        <v>100</v>
      </c>
      <c r="O1578" s="8">
        <f t="shared" si="242"/>
        <v>0</v>
      </c>
      <c r="P1578" s="8">
        <f t="shared" si="243"/>
        <v>83.5</v>
      </c>
      <c r="Q1578" s="9">
        <f t="shared" si="244"/>
        <v>56.274999999999999</v>
      </c>
      <c r="R1578" s="9">
        <f t="shared" si="245"/>
        <v>45.875</v>
      </c>
      <c r="S1578" s="9">
        <f t="shared" si="246"/>
        <v>56.325000000000003</v>
      </c>
      <c r="T1578" s="9">
        <f t="shared" si="247"/>
        <v>52.125</v>
      </c>
      <c r="U1578" s="8">
        <f t="shared" si="248"/>
        <v>52.82500000000001</v>
      </c>
      <c r="V1578" s="8">
        <f t="shared" si="249"/>
        <v>52.650000000000006</v>
      </c>
    </row>
    <row r="1579" spans="1:22" ht="13.5" x14ac:dyDescent="0.25">
      <c r="A1579" s="3">
        <f>RSI!A1579</f>
        <v>44309</v>
      </c>
      <c r="B1579" s="2">
        <f>RSI!B1579</f>
        <v>6.3391999999999999</v>
      </c>
      <c r="C1579" s="2">
        <f>RSI!I1579</f>
        <v>38.790145622032831</v>
      </c>
      <c r="D1579" s="2">
        <f>MACD!E1579</f>
        <v>6.0913734256920371E-2</v>
      </c>
      <c r="E1579" s="2">
        <f>MACD!F1579</f>
        <v>0.11181002691308253</v>
      </c>
      <c r="F1579" s="2">
        <f>'Moving Avg'!D1579</f>
        <v>6.3438199999999991</v>
      </c>
      <c r="G1579" s="2">
        <f>'Moving Avg'!F1579</f>
        <v>6.4096750000000018</v>
      </c>
      <c r="H1579" s="2">
        <f>'Moving Avg'!G1579</f>
        <v>6.6620160000000022</v>
      </c>
      <c r="I1579" s="2">
        <f>'Moving Avg'!H1579</f>
        <v>6.399345499999999</v>
      </c>
      <c r="J1579" s="6" t="str">
        <f>OBV!F1579</f>
        <v>BEARISH</v>
      </c>
      <c r="K1579" s="6" t="str">
        <f>OBV!G1579</f>
        <v>NEUTRAL</v>
      </c>
      <c r="L1579" s="6" t="str">
        <f>OBV!H1579</f>
        <v>BEARISH DIVERGENCE</v>
      </c>
      <c r="M1579" s="8">
        <f t="shared" si="240"/>
        <v>25</v>
      </c>
      <c r="N1579" s="8">
        <f t="shared" si="241"/>
        <v>100</v>
      </c>
      <c r="O1579" s="8">
        <f t="shared" si="242"/>
        <v>0</v>
      </c>
      <c r="P1579" s="8">
        <f t="shared" si="243"/>
        <v>16.5</v>
      </c>
      <c r="Q1579" s="9">
        <f t="shared" si="244"/>
        <v>46.225000000000001</v>
      </c>
      <c r="R1579" s="9">
        <f t="shared" si="245"/>
        <v>29.125</v>
      </c>
      <c r="S1579" s="9">
        <f t="shared" si="246"/>
        <v>26.175000000000001</v>
      </c>
      <c r="T1579" s="9">
        <f t="shared" si="247"/>
        <v>35.375</v>
      </c>
      <c r="U1579" s="8">
        <f t="shared" si="248"/>
        <v>33.841666666666661</v>
      </c>
      <c r="V1579" s="8">
        <f t="shared" si="249"/>
        <v>34.224999999999994</v>
      </c>
    </row>
    <row r="1580" spans="1:22" ht="13.5" x14ac:dyDescent="0.25">
      <c r="A1580" s="3">
        <f>RSI!A1580</f>
        <v>44312</v>
      </c>
      <c r="B1580" s="2">
        <f>RSI!B1580</f>
        <v>6.2397</v>
      </c>
      <c r="C1580" s="2">
        <f>RSI!I1580</f>
        <v>32.836004418247896</v>
      </c>
      <c r="D1580" s="2">
        <f>MACD!E1580</f>
        <v>4.0105403215625834E-2</v>
      </c>
      <c r="E1580" s="2">
        <f>MACD!F1580</f>
        <v>9.7469102173591199E-2</v>
      </c>
      <c r="F1580" s="2">
        <f>'Moving Avg'!D1580</f>
        <v>6.3223799999999999</v>
      </c>
      <c r="G1580" s="2">
        <f>'Moving Avg'!F1580</f>
        <v>6.3878550000000009</v>
      </c>
      <c r="H1580" s="2">
        <f>'Moving Avg'!G1580</f>
        <v>6.6505320000000028</v>
      </c>
      <c r="I1580" s="2">
        <f>'Moving Avg'!H1580</f>
        <v>6.4033790000000002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  <c r="M1580" s="8">
        <f t="shared" si="240"/>
        <v>25</v>
      </c>
      <c r="N1580" s="8">
        <f t="shared" si="241"/>
        <v>100</v>
      </c>
      <c r="O1580" s="8">
        <f t="shared" si="242"/>
        <v>0</v>
      </c>
      <c r="P1580" s="8">
        <f t="shared" si="243"/>
        <v>16.5</v>
      </c>
      <c r="Q1580" s="9">
        <f t="shared" si="244"/>
        <v>46.225000000000001</v>
      </c>
      <c r="R1580" s="9">
        <f t="shared" si="245"/>
        <v>29.125</v>
      </c>
      <c r="S1580" s="9">
        <f t="shared" si="246"/>
        <v>26.175000000000001</v>
      </c>
      <c r="T1580" s="9">
        <f t="shared" si="247"/>
        <v>35.375</v>
      </c>
      <c r="U1580" s="8">
        <f t="shared" si="248"/>
        <v>33.841666666666661</v>
      </c>
      <c r="V1580" s="8">
        <f t="shared" si="249"/>
        <v>34.224999999999994</v>
      </c>
    </row>
    <row r="1581" spans="1:22" ht="13.5" x14ac:dyDescent="0.25">
      <c r="A1581" s="3">
        <f>RSI!A1581</f>
        <v>44313</v>
      </c>
      <c r="B1581" s="2">
        <f>RSI!B1581</f>
        <v>6.2397</v>
      </c>
      <c r="C1581" s="2">
        <f>RSI!I1581</f>
        <v>32.836004418247896</v>
      </c>
      <c r="D1581" s="2">
        <f>MACD!E1581</f>
        <v>2.9674313046912815E-2</v>
      </c>
      <c r="E1581" s="2">
        <f>MACD!F1581</f>
        <v>8.3910144348255528E-2</v>
      </c>
      <c r="F1581" s="2">
        <f>'Moving Avg'!D1581</f>
        <v>6.3009399999999998</v>
      </c>
      <c r="G1581" s="2">
        <f>'Moving Avg'!F1581</f>
        <v>6.3675650000000008</v>
      </c>
      <c r="H1581" s="2">
        <f>'Moving Avg'!G1581</f>
        <v>6.6387420000000024</v>
      </c>
      <c r="I1581" s="2">
        <f>'Moving Avg'!H1581</f>
        <v>6.4077845000000018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  <c r="M1581" s="8">
        <f t="shared" si="240"/>
        <v>25</v>
      </c>
      <c r="N1581" s="8">
        <f t="shared" si="241"/>
        <v>100</v>
      </c>
      <c r="O1581" s="8">
        <f t="shared" si="242"/>
        <v>0</v>
      </c>
      <c r="P1581" s="8">
        <f t="shared" si="243"/>
        <v>16.5</v>
      </c>
      <c r="Q1581" s="9">
        <f t="shared" si="244"/>
        <v>46.225000000000001</v>
      </c>
      <c r="R1581" s="9">
        <f t="shared" si="245"/>
        <v>29.125</v>
      </c>
      <c r="S1581" s="9">
        <f t="shared" si="246"/>
        <v>26.175000000000001</v>
      </c>
      <c r="T1581" s="9">
        <f t="shared" si="247"/>
        <v>35.375</v>
      </c>
      <c r="U1581" s="8">
        <f t="shared" si="248"/>
        <v>33.841666666666661</v>
      </c>
      <c r="V1581" s="8">
        <f t="shared" si="249"/>
        <v>34.224999999999994</v>
      </c>
    </row>
    <row r="1582" spans="1:22" ht="13.5" x14ac:dyDescent="0.25">
      <c r="A1582" s="3">
        <f>RSI!A1582</f>
        <v>44314</v>
      </c>
      <c r="B1582" s="2">
        <f>RSI!B1582</f>
        <v>6.2397</v>
      </c>
      <c r="C1582" s="2">
        <f>RSI!I1582</f>
        <v>32.836004418247896</v>
      </c>
      <c r="D1582" s="2">
        <f>MACD!E1582</f>
        <v>2.2036572167756674E-2</v>
      </c>
      <c r="E1582" s="2">
        <f>MACD!F1582</f>
        <v>7.1535429912155751E-2</v>
      </c>
      <c r="F1582" s="2">
        <f>'Moving Avg'!D1582</f>
        <v>6.2794999999999996</v>
      </c>
      <c r="G1582" s="2">
        <f>'Moving Avg'!F1582</f>
        <v>6.3491900000000019</v>
      </c>
      <c r="H1582" s="2">
        <f>'Moving Avg'!G1582</f>
        <v>6.6243480000000021</v>
      </c>
      <c r="I1582" s="2">
        <f>'Moving Avg'!H1582</f>
        <v>6.4116320000000009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  <c r="M1582" s="8">
        <f t="shared" si="240"/>
        <v>25</v>
      </c>
      <c r="N1582" s="8">
        <f t="shared" si="241"/>
        <v>100</v>
      </c>
      <c r="O1582" s="8">
        <f t="shared" si="242"/>
        <v>0</v>
      </c>
      <c r="P1582" s="8">
        <f t="shared" si="243"/>
        <v>16.5</v>
      </c>
      <c r="Q1582" s="9">
        <f t="shared" si="244"/>
        <v>46.225000000000001</v>
      </c>
      <c r="R1582" s="9">
        <f t="shared" si="245"/>
        <v>29.125</v>
      </c>
      <c r="S1582" s="9">
        <f t="shared" si="246"/>
        <v>26.175000000000001</v>
      </c>
      <c r="T1582" s="9">
        <f t="shared" si="247"/>
        <v>35.375</v>
      </c>
      <c r="U1582" s="8">
        <f t="shared" si="248"/>
        <v>33.841666666666661</v>
      </c>
      <c r="V1582" s="8">
        <f t="shared" si="249"/>
        <v>34.224999999999994</v>
      </c>
    </row>
    <row r="1583" spans="1:22" ht="13.5" x14ac:dyDescent="0.25">
      <c r="A1583" s="3">
        <f>RSI!A1583</f>
        <v>44315</v>
      </c>
      <c r="B1583" s="2">
        <f>RSI!B1583</f>
        <v>6.2013999999999996</v>
      </c>
      <c r="C1583" s="2">
        <f>RSI!I1583</f>
        <v>30.579395214782352</v>
      </c>
      <c r="D1583" s="2">
        <f>MACD!E1583</f>
        <v>5.3729680924314849E-3</v>
      </c>
      <c r="E1583" s="2">
        <f>MACD!F1583</f>
        <v>5.8302937548210899E-2</v>
      </c>
      <c r="F1583" s="2">
        <f>'Moving Avg'!D1583</f>
        <v>6.2519399999999994</v>
      </c>
      <c r="G1583" s="2">
        <f>'Moving Avg'!F1583</f>
        <v>6.3300500000000017</v>
      </c>
      <c r="H1583" s="2">
        <f>'Moving Avg'!G1583</f>
        <v>6.6093420000000016</v>
      </c>
      <c r="I1583" s="2">
        <f>'Moving Avg'!H1583</f>
        <v>6.4159205000000021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  <c r="M1583" s="8">
        <f t="shared" si="240"/>
        <v>25</v>
      </c>
      <c r="N1583" s="8">
        <f t="shared" si="241"/>
        <v>100</v>
      </c>
      <c r="O1583" s="8">
        <f t="shared" si="242"/>
        <v>0</v>
      </c>
      <c r="P1583" s="8">
        <f t="shared" si="243"/>
        <v>16.5</v>
      </c>
      <c r="Q1583" s="9">
        <f t="shared" si="244"/>
        <v>46.225000000000001</v>
      </c>
      <c r="R1583" s="9">
        <f t="shared" si="245"/>
        <v>29.125</v>
      </c>
      <c r="S1583" s="9">
        <f t="shared" si="246"/>
        <v>26.175000000000001</v>
      </c>
      <c r="T1583" s="9">
        <f t="shared" si="247"/>
        <v>35.375</v>
      </c>
      <c r="U1583" s="8">
        <f t="shared" si="248"/>
        <v>33.841666666666661</v>
      </c>
      <c r="V1583" s="8">
        <f t="shared" si="249"/>
        <v>34.224999999999994</v>
      </c>
    </row>
    <row r="1584" spans="1:22" ht="13.5" x14ac:dyDescent="0.25">
      <c r="A1584" s="3">
        <f>RSI!A1584</f>
        <v>44316</v>
      </c>
      <c r="B1584" s="2">
        <f>RSI!B1584</f>
        <v>6.2013999999999996</v>
      </c>
      <c r="C1584" s="2">
        <f>RSI!I1584</f>
        <v>30.579395214782366</v>
      </c>
      <c r="D1584" s="2">
        <f>MACD!E1584</f>
        <v>4.3029310750970495E-3</v>
      </c>
      <c r="E1584" s="2">
        <f>MACD!F1584</f>
        <v>4.7502936253588132E-2</v>
      </c>
      <c r="F1584" s="2">
        <f>'Moving Avg'!D1584</f>
        <v>6.22438</v>
      </c>
      <c r="G1584" s="2">
        <f>'Moving Avg'!F1584</f>
        <v>6.3197150000000004</v>
      </c>
      <c r="H1584" s="2">
        <f>'Moving Avg'!G1584</f>
        <v>6.594488000000001</v>
      </c>
      <c r="I1584" s="2">
        <f>'Moving Avg'!H1584</f>
        <v>6.4203205000000017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100</v>
      </c>
      <c r="O1584" s="8">
        <f t="shared" si="242"/>
        <v>0</v>
      </c>
      <c r="P1584" s="8">
        <f t="shared" si="243"/>
        <v>16.5</v>
      </c>
      <c r="Q1584" s="9">
        <f t="shared" si="244"/>
        <v>46.225000000000001</v>
      </c>
      <c r="R1584" s="9">
        <f t="shared" si="245"/>
        <v>29.125</v>
      </c>
      <c r="S1584" s="9">
        <f t="shared" si="246"/>
        <v>26.175000000000001</v>
      </c>
      <c r="T1584" s="9">
        <f t="shared" si="247"/>
        <v>35.375</v>
      </c>
      <c r="U1584" s="8">
        <f t="shared" si="248"/>
        <v>33.841666666666661</v>
      </c>
      <c r="V1584" s="8">
        <f t="shared" si="249"/>
        <v>34.224999999999994</v>
      </c>
    </row>
    <row r="1585" spans="1:22" ht="13.5" x14ac:dyDescent="0.25">
      <c r="A1585" s="3">
        <f>RSI!A1585</f>
        <v>44319</v>
      </c>
      <c r="B1585" s="2">
        <f>RSI!B1585</f>
        <v>6.2013999999999996</v>
      </c>
      <c r="C1585" s="2">
        <f>RSI!I1585</f>
        <v>30.579395214782352</v>
      </c>
      <c r="D1585" s="2">
        <f>MACD!E1585</f>
        <v>1.1612127929605975E-2</v>
      </c>
      <c r="E1585" s="2">
        <f>MACD!F1585</f>
        <v>4.0324774588791704E-2</v>
      </c>
      <c r="F1585" s="2">
        <f>'Moving Avg'!D1585</f>
        <v>6.2167199999999996</v>
      </c>
      <c r="G1585" s="2">
        <f>'Moving Avg'!F1585</f>
        <v>6.3051650000000006</v>
      </c>
      <c r="H1585" s="2">
        <f>'Moving Avg'!G1585</f>
        <v>6.5810120000000021</v>
      </c>
      <c r="I1585" s="2">
        <f>'Moving Avg'!H1585</f>
        <v>6.4241865000000011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100</v>
      </c>
      <c r="O1585" s="8">
        <f t="shared" si="242"/>
        <v>0</v>
      </c>
      <c r="P1585" s="8">
        <f t="shared" si="243"/>
        <v>16.5</v>
      </c>
      <c r="Q1585" s="9">
        <f t="shared" si="244"/>
        <v>46.225000000000001</v>
      </c>
      <c r="R1585" s="9">
        <f t="shared" si="245"/>
        <v>29.125</v>
      </c>
      <c r="S1585" s="9">
        <f t="shared" si="246"/>
        <v>26.175000000000001</v>
      </c>
      <c r="T1585" s="9">
        <f t="shared" si="247"/>
        <v>35.375</v>
      </c>
      <c r="U1585" s="8">
        <f t="shared" si="248"/>
        <v>33.841666666666661</v>
      </c>
      <c r="V1585" s="8">
        <f t="shared" si="249"/>
        <v>34.224999999999994</v>
      </c>
    </row>
    <row r="1586" spans="1:22" ht="13.5" x14ac:dyDescent="0.25">
      <c r="A1586" s="3">
        <f>RSI!A1586</f>
        <v>44320</v>
      </c>
      <c r="B1586" s="2">
        <f>RSI!B1586</f>
        <v>6.2321</v>
      </c>
      <c r="C1586" s="2">
        <f>RSI!I1586</f>
        <v>35.048195272604374</v>
      </c>
      <c r="D1586" s="2">
        <f>MACD!E1586</f>
        <v>1.6590420303598918E-2</v>
      </c>
      <c r="E1586" s="2">
        <f>MACD!F1586</f>
        <v>3.5577903731753145E-2</v>
      </c>
      <c r="F1586" s="2">
        <f>'Moving Avg'!D1586</f>
        <v>6.2151999999999994</v>
      </c>
      <c r="G1586" s="2">
        <f>'Moving Avg'!F1586</f>
        <v>6.2925350000000009</v>
      </c>
      <c r="H1586" s="2">
        <f>'Moving Avg'!G1586</f>
        <v>6.5681500000000002</v>
      </c>
      <c r="I1586" s="2">
        <f>'Moving Avg'!H1586</f>
        <v>6.4285505000000009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45</v>
      </c>
      <c r="O1586" s="8">
        <f t="shared" si="242"/>
        <v>0</v>
      </c>
      <c r="P1586" s="8">
        <f t="shared" si="243"/>
        <v>16.5</v>
      </c>
      <c r="Q1586" s="9">
        <f t="shared" si="244"/>
        <v>26.975000000000001</v>
      </c>
      <c r="R1586" s="9">
        <f t="shared" si="245"/>
        <v>18.125</v>
      </c>
      <c r="S1586" s="9">
        <f t="shared" si="246"/>
        <v>17.925000000000001</v>
      </c>
      <c r="T1586" s="9">
        <f t="shared" si="247"/>
        <v>21.625</v>
      </c>
      <c r="U1586" s="8">
        <f t="shared" si="248"/>
        <v>21.008333333333336</v>
      </c>
      <c r="V1586" s="8">
        <f t="shared" si="249"/>
        <v>21.162500000000001</v>
      </c>
    </row>
    <row r="1587" spans="1:22" ht="13.5" x14ac:dyDescent="0.25">
      <c r="A1587" s="3">
        <f>RSI!A1587</f>
        <v>44321</v>
      </c>
      <c r="B1587" s="2">
        <f>RSI!B1587</f>
        <v>6.2013999999999996</v>
      </c>
      <c r="C1587" s="2">
        <f>RSI!I1587</f>
        <v>32.776012165881497</v>
      </c>
      <c r="D1587" s="2">
        <f>MACD!E1587</f>
        <v>2.3884063385176901E-2</v>
      </c>
      <c r="E1587" s="2">
        <f>MACD!F1587</f>
        <v>3.3239135662437899E-2</v>
      </c>
      <c r="F1587" s="2">
        <f>'Moving Avg'!D1587</f>
        <v>6.2075399999999998</v>
      </c>
      <c r="G1587" s="2">
        <f>'Moving Avg'!F1587</f>
        <v>6.2829650000000017</v>
      </c>
      <c r="H1587" s="2">
        <f>'Moving Avg'!G1587</f>
        <v>6.5545220000000004</v>
      </c>
      <c r="I1587" s="2">
        <f>'Moving Avg'!H1587</f>
        <v>6.4327995000000007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45</v>
      </c>
      <c r="O1587" s="8">
        <f t="shared" si="242"/>
        <v>0</v>
      </c>
      <c r="P1587" s="8">
        <f t="shared" si="243"/>
        <v>16.5</v>
      </c>
      <c r="Q1587" s="9">
        <f t="shared" si="244"/>
        <v>26.975000000000001</v>
      </c>
      <c r="R1587" s="9">
        <f t="shared" si="245"/>
        <v>18.125</v>
      </c>
      <c r="S1587" s="9">
        <f t="shared" si="246"/>
        <v>17.925000000000001</v>
      </c>
      <c r="T1587" s="9">
        <f t="shared" si="247"/>
        <v>21.625</v>
      </c>
      <c r="U1587" s="8">
        <f t="shared" si="248"/>
        <v>21.008333333333336</v>
      </c>
      <c r="V1587" s="8">
        <f t="shared" si="249"/>
        <v>21.162500000000001</v>
      </c>
    </row>
    <row r="1588" spans="1:22" ht="13.5" x14ac:dyDescent="0.25">
      <c r="A1588" s="3">
        <f>RSI!A1588</f>
        <v>44322</v>
      </c>
      <c r="B1588" s="2">
        <f>RSI!B1588</f>
        <v>6.3545999999999996</v>
      </c>
      <c r="C1588" s="2">
        <f>RSI!I1588</f>
        <v>50.14550273268425</v>
      </c>
      <c r="D1588" s="2">
        <f>MACD!E1588</f>
        <v>1.8451629179744522E-2</v>
      </c>
      <c r="E1588" s="2">
        <f>MACD!F1588</f>
        <v>3.0281634365899226E-2</v>
      </c>
      <c r="F1588" s="2">
        <f>'Moving Avg'!D1588</f>
        <v>6.2381799999999998</v>
      </c>
      <c r="G1588" s="2">
        <f>'Moving Avg'!F1588</f>
        <v>6.2810550000000003</v>
      </c>
      <c r="H1588" s="2">
        <f>'Moving Avg'!G1588</f>
        <v>6.5453360000000007</v>
      </c>
      <c r="I1588" s="2">
        <f>'Moving Avg'!H1588</f>
        <v>6.4381590000000006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45</v>
      </c>
      <c r="O1588" s="8">
        <f t="shared" si="242"/>
        <v>0</v>
      </c>
      <c r="P1588" s="8">
        <f t="shared" si="243"/>
        <v>33</v>
      </c>
      <c r="Q1588" s="9">
        <f t="shared" si="244"/>
        <v>29.45</v>
      </c>
      <c r="R1588" s="9">
        <f t="shared" si="245"/>
        <v>22.25</v>
      </c>
      <c r="S1588" s="9">
        <f t="shared" si="246"/>
        <v>25.35</v>
      </c>
      <c r="T1588" s="9">
        <f t="shared" si="247"/>
        <v>25.75</v>
      </c>
      <c r="U1588" s="8">
        <f t="shared" si="248"/>
        <v>25.683333333333337</v>
      </c>
      <c r="V1588" s="8">
        <f t="shared" si="249"/>
        <v>25.700000000000003</v>
      </c>
    </row>
    <row r="1589" spans="1:22" ht="13.5" x14ac:dyDescent="0.25">
      <c r="A1589" s="3">
        <f>RSI!A1589</f>
        <v>44323</v>
      </c>
      <c r="B1589" s="2">
        <f>RSI!B1589</f>
        <v>6.3545999999999996</v>
      </c>
      <c r="C1589" s="2">
        <f>RSI!I1589</f>
        <v>50.14550273268425</v>
      </c>
      <c r="D1589" s="2">
        <f>MACD!E1589</f>
        <v>1.3809674982556253E-2</v>
      </c>
      <c r="E1589" s="2">
        <f>MACD!F1589</f>
        <v>2.698724248923063E-2</v>
      </c>
      <c r="F1589" s="2">
        <f>'Moving Avg'!D1589</f>
        <v>6.2688199999999998</v>
      </c>
      <c r="G1589" s="2">
        <f>'Moving Avg'!F1589</f>
        <v>6.2810550000000003</v>
      </c>
      <c r="H1589" s="2">
        <f>'Moving Avg'!G1589</f>
        <v>6.5376799999999999</v>
      </c>
      <c r="I1589" s="2">
        <f>'Moving Avg'!H1589</f>
        <v>6.4435184999999997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45</v>
      </c>
      <c r="O1589" s="8">
        <f t="shared" si="242"/>
        <v>0</v>
      </c>
      <c r="P1589" s="8">
        <f t="shared" si="243"/>
        <v>33</v>
      </c>
      <c r="Q1589" s="9">
        <f t="shared" si="244"/>
        <v>29.45</v>
      </c>
      <c r="R1589" s="9">
        <f t="shared" si="245"/>
        <v>22.25</v>
      </c>
      <c r="S1589" s="9">
        <f t="shared" si="246"/>
        <v>25.35</v>
      </c>
      <c r="T1589" s="9">
        <f t="shared" si="247"/>
        <v>25.75</v>
      </c>
      <c r="U1589" s="8">
        <f t="shared" si="248"/>
        <v>25.683333333333337</v>
      </c>
      <c r="V1589" s="8">
        <f t="shared" si="249"/>
        <v>25.700000000000003</v>
      </c>
    </row>
    <row r="1590" spans="1:22" ht="13.5" x14ac:dyDescent="0.25">
      <c r="A1590" s="3">
        <f>RSI!A1590</f>
        <v>44326</v>
      </c>
      <c r="B1590" s="2">
        <f>RSI!B1590</f>
        <v>6.3545999999999996</v>
      </c>
      <c r="C1590" s="2">
        <f>RSI!I1590</f>
        <v>50.14550273268425</v>
      </c>
      <c r="D1590" s="2">
        <f>MACD!E1590</f>
        <v>-5.467749815611711E-3</v>
      </c>
      <c r="E1590" s="2">
        <f>MACD!F1590</f>
        <v>2.0496244028262164E-2</v>
      </c>
      <c r="F1590" s="2">
        <f>'Moving Avg'!D1590</f>
        <v>6.2994599999999989</v>
      </c>
      <c r="G1590" s="2">
        <f>'Moving Avg'!F1590</f>
        <v>6.2848850000000009</v>
      </c>
      <c r="H1590" s="2">
        <f>'Moving Avg'!G1590</f>
        <v>6.5298720000000001</v>
      </c>
      <c r="I1590" s="2">
        <f>'Moving Avg'!H1590</f>
        <v>6.4488779999999997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100</v>
      </c>
      <c r="O1590" s="8">
        <f t="shared" si="242"/>
        <v>0</v>
      </c>
      <c r="P1590" s="8">
        <f t="shared" si="243"/>
        <v>33</v>
      </c>
      <c r="Q1590" s="9">
        <f t="shared" si="244"/>
        <v>48.7</v>
      </c>
      <c r="R1590" s="9">
        <f t="shared" si="245"/>
        <v>33.25</v>
      </c>
      <c r="S1590" s="9">
        <f t="shared" si="246"/>
        <v>33.6</v>
      </c>
      <c r="T1590" s="9">
        <f t="shared" si="247"/>
        <v>39.5</v>
      </c>
      <c r="U1590" s="8">
        <f t="shared" si="248"/>
        <v>38.516666666666673</v>
      </c>
      <c r="V1590" s="8">
        <f t="shared" si="249"/>
        <v>38.762500000000003</v>
      </c>
    </row>
    <row r="1591" spans="1:22" ht="13.5" x14ac:dyDescent="0.25">
      <c r="A1591" s="3">
        <f>RSI!A1591</f>
        <v>44327</v>
      </c>
      <c r="B1591" s="2">
        <f>RSI!B1591</f>
        <v>6.4310999999999998</v>
      </c>
      <c r="C1591" s="2">
        <f>RSI!I1591</f>
        <v>57.064402514359834</v>
      </c>
      <c r="D1591" s="2">
        <f>MACD!E1591</f>
        <v>-2.7484903149610496E-2</v>
      </c>
      <c r="E1591" s="2">
        <f>MACD!F1591</f>
        <v>1.0900014592687631E-2</v>
      </c>
      <c r="F1591" s="2">
        <f>'Moving Avg'!D1591</f>
        <v>6.3392600000000003</v>
      </c>
      <c r="G1591" s="2">
        <f>'Moving Avg'!F1591</f>
        <v>6.2906250000000021</v>
      </c>
      <c r="H1591" s="2">
        <f>'Moving Avg'!G1591</f>
        <v>6.5211440000000005</v>
      </c>
      <c r="I1591" s="2">
        <f>'Moving Avg'!H1591</f>
        <v>6.4546585000000007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  <c r="M1591" s="8">
        <f t="shared" si="240"/>
        <v>25</v>
      </c>
      <c r="N1591" s="8">
        <f t="shared" si="241"/>
        <v>100</v>
      </c>
      <c r="O1591" s="8">
        <f t="shared" si="242"/>
        <v>0</v>
      </c>
      <c r="P1591" s="8">
        <f t="shared" si="243"/>
        <v>83.5</v>
      </c>
      <c r="Q1591" s="9">
        <f t="shared" si="244"/>
        <v>56.274999999999999</v>
      </c>
      <c r="R1591" s="9">
        <f t="shared" si="245"/>
        <v>45.875</v>
      </c>
      <c r="S1591" s="9">
        <f t="shared" si="246"/>
        <v>56.325000000000003</v>
      </c>
      <c r="T1591" s="9">
        <f t="shared" si="247"/>
        <v>52.125</v>
      </c>
      <c r="U1591" s="8">
        <f t="shared" si="248"/>
        <v>52.82500000000001</v>
      </c>
      <c r="V1591" s="8">
        <f t="shared" si="249"/>
        <v>52.650000000000006</v>
      </c>
    </row>
    <row r="1592" spans="1:22" ht="13.5" x14ac:dyDescent="0.25">
      <c r="A1592" s="3">
        <f>RSI!A1592</f>
        <v>44333</v>
      </c>
      <c r="B1592" s="2">
        <f>RSI!B1592</f>
        <v>6.2626999999999997</v>
      </c>
      <c r="C1592" s="2">
        <f>RSI!I1592</f>
        <v>42.937797612460869</v>
      </c>
      <c r="D1592" s="2">
        <f>MACD!E1592</f>
        <v>-3.4128713845483105E-2</v>
      </c>
      <c r="E1592" s="2">
        <f>MACD!F1592</f>
        <v>1.8942689050534837E-3</v>
      </c>
      <c r="F1592" s="2">
        <f>'Moving Avg'!D1592</f>
        <v>6.3515199999999998</v>
      </c>
      <c r="G1592" s="2">
        <f>'Moving Avg'!F1592</f>
        <v>6.2879450000000014</v>
      </c>
      <c r="H1592" s="2">
        <f>'Moving Avg'!G1592</f>
        <v>6.5095080000000003</v>
      </c>
      <c r="I1592" s="2">
        <f>'Moving Avg'!H1592</f>
        <v>6.4595969999999996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100</v>
      </c>
      <c r="O1592" s="8">
        <f t="shared" si="242"/>
        <v>0</v>
      </c>
      <c r="P1592" s="8">
        <f t="shared" si="243"/>
        <v>83.5</v>
      </c>
      <c r="Q1592" s="9">
        <f t="shared" si="244"/>
        <v>56.274999999999999</v>
      </c>
      <c r="R1592" s="9">
        <f t="shared" si="245"/>
        <v>45.875</v>
      </c>
      <c r="S1592" s="9">
        <f t="shared" si="246"/>
        <v>56.325000000000003</v>
      </c>
      <c r="T1592" s="9">
        <f t="shared" si="247"/>
        <v>52.125</v>
      </c>
      <c r="U1592" s="8">
        <f t="shared" si="248"/>
        <v>52.82500000000001</v>
      </c>
      <c r="V1592" s="8">
        <f t="shared" si="249"/>
        <v>52.650000000000006</v>
      </c>
    </row>
    <row r="1593" spans="1:22" ht="13.5" x14ac:dyDescent="0.25">
      <c r="A1593" s="3">
        <f>RSI!A1593</f>
        <v>44334</v>
      </c>
      <c r="B1593" s="2">
        <f>RSI!B1593</f>
        <v>6.4387999999999996</v>
      </c>
      <c r="C1593" s="2">
        <f>RSI!I1593</f>
        <v>55.377911803229736</v>
      </c>
      <c r="D1593" s="2">
        <f>MACD!E1593</f>
        <v>-5.8143907822642227E-2</v>
      </c>
      <c r="E1593" s="2">
        <f>MACD!F1593</f>
        <v>-1.0113366440485659E-2</v>
      </c>
      <c r="F1593" s="2">
        <f>'Moving Avg'!D1593</f>
        <v>6.36836</v>
      </c>
      <c r="G1593" s="2">
        <f>'Moving Avg'!F1593</f>
        <v>6.2986650000000015</v>
      </c>
      <c r="H1593" s="2">
        <f>'Moving Avg'!G1593</f>
        <v>6.5012400000000001</v>
      </c>
      <c r="I1593" s="2">
        <f>'Moving Avg'!H1593</f>
        <v>6.4649945000000004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0"/>
        <v>25</v>
      </c>
      <c r="N1593" s="8">
        <f t="shared" si="241"/>
        <v>100</v>
      </c>
      <c r="O1593" s="8">
        <f t="shared" si="242"/>
        <v>0</v>
      </c>
      <c r="P1593" s="8">
        <f t="shared" si="243"/>
        <v>83.5</v>
      </c>
      <c r="Q1593" s="9">
        <f t="shared" si="244"/>
        <v>56.274999999999999</v>
      </c>
      <c r="R1593" s="9">
        <f t="shared" si="245"/>
        <v>45.875</v>
      </c>
      <c r="S1593" s="9">
        <f t="shared" si="246"/>
        <v>56.325000000000003</v>
      </c>
      <c r="T1593" s="9">
        <f t="shared" si="247"/>
        <v>52.125</v>
      </c>
      <c r="U1593" s="8">
        <f t="shared" si="248"/>
        <v>52.82500000000001</v>
      </c>
      <c r="V1593" s="8">
        <f t="shared" si="249"/>
        <v>52.650000000000006</v>
      </c>
    </row>
    <row r="1594" spans="1:22" ht="13.5" x14ac:dyDescent="0.25">
      <c r="A1594" s="3">
        <f>RSI!A1594</f>
        <v>44335</v>
      </c>
      <c r="B1594" s="2">
        <f>RSI!B1594</f>
        <v>6.5536000000000003</v>
      </c>
      <c r="C1594" s="2">
        <f>RSI!I1594</f>
        <v>61.300936079760568</v>
      </c>
      <c r="D1594" s="2">
        <f>MACD!E1594</f>
        <v>-8.7505738912181386E-2</v>
      </c>
      <c r="E1594" s="2">
        <f>MACD!F1594</f>
        <v>-2.5591840934824805E-2</v>
      </c>
      <c r="F1594" s="2">
        <f>'Moving Avg'!D1594</f>
        <v>6.4081599999999996</v>
      </c>
      <c r="G1594" s="2">
        <f>'Moving Avg'!F1594</f>
        <v>6.3112950000000003</v>
      </c>
      <c r="H1594" s="2">
        <f>'Moving Avg'!G1594</f>
        <v>6.4957280000000015</v>
      </c>
      <c r="I1594" s="2">
        <f>'Moving Avg'!H1594</f>
        <v>6.4701624999999989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100</v>
      </c>
      <c r="O1594" s="8">
        <f t="shared" si="242"/>
        <v>0</v>
      </c>
      <c r="P1594" s="8">
        <f t="shared" si="243"/>
        <v>83.5</v>
      </c>
      <c r="Q1594" s="9">
        <f t="shared" si="244"/>
        <v>56.274999999999999</v>
      </c>
      <c r="R1594" s="9">
        <f t="shared" si="245"/>
        <v>45.875</v>
      </c>
      <c r="S1594" s="9">
        <f t="shared" si="246"/>
        <v>56.325000000000003</v>
      </c>
      <c r="T1594" s="9">
        <f t="shared" si="247"/>
        <v>52.125</v>
      </c>
      <c r="U1594" s="8">
        <f t="shared" si="248"/>
        <v>52.82500000000001</v>
      </c>
      <c r="V1594" s="8">
        <f t="shared" si="249"/>
        <v>52.650000000000006</v>
      </c>
    </row>
    <row r="1595" spans="1:22" ht="13.5" x14ac:dyDescent="0.25">
      <c r="A1595" s="3">
        <f>RSI!A1595</f>
        <v>44336</v>
      </c>
      <c r="B1595" s="2">
        <f>RSI!B1595</f>
        <v>6.5995999999999997</v>
      </c>
      <c r="C1595" s="2">
        <f>RSI!I1595</f>
        <v>63.397485804188904</v>
      </c>
      <c r="D1595" s="2">
        <f>MACD!E1595</f>
        <v>-0.11693388875256439</v>
      </c>
      <c r="E1595" s="2">
        <f>MACD!F1595</f>
        <v>-4.3860250498372721E-2</v>
      </c>
      <c r="F1595" s="2">
        <f>'Moving Avg'!D1595</f>
        <v>6.45716</v>
      </c>
      <c r="G1595" s="2">
        <f>'Moving Avg'!F1595</f>
        <v>6.3239299999999998</v>
      </c>
      <c r="H1595" s="2">
        <f>'Moving Avg'!G1595</f>
        <v>6.4914420000000019</v>
      </c>
      <c r="I1595" s="2">
        <f>'Moving Avg'!H1595</f>
        <v>6.4744499999999992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  <c r="M1595" s="8">
        <f t="shared" si="240"/>
        <v>25</v>
      </c>
      <c r="N1595" s="8">
        <f t="shared" si="241"/>
        <v>100</v>
      </c>
      <c r="O1595" s="8">
        <f t="shared" si="242"/>
        <v>0</v>
      </c>
      <c r="P1595" s="8">
        <f t="shared" si="243"/>
        <v>83.5</v>
      </c>
      <c r="Q1595" s="9">
        <f t="shared" si="244"/>
        <v>56.274999999999999</v>
      </c>
      <c r="R1595" s="9">
        <f t="shared" si="245"/>
        <v>45.875</v>
      </c>
      <c r="S1595" s="9">
        <f t="shared" si="246"/>
        <v>56.325000000000003</v>
      </c>
      <c r="T1595" s="9">
        <f t="shared" si="247"/>
        <v>52.125</v>
      </c>
      <c r="U1595" s="8">
        <f t="shared" si="248"/>
        <v>52.82500000000001</v>
      </c>
      <c r="V1595" s="8">
        <f t="shared" si="249"/>
        <v>52.650000000000006</v>
      </c>
    </row>
    <row r="1596" spans="1:22" ht="13.5" x14ac:dyDescent="0.25">
      <c r="A1596" s="3">
        <f>RSI!A1596</f>
        <v>44337</v>
      </c>
      <c r="B1596" s="2">
        <f>RSI!B1596</f>
        <v>6.5536000000000003</v>
      </c>
      <c r="C1596" s="2">
        <f>RSI!I1596</f>
        <v>59.902584233660399</v>
      </c>
      <c r="D1596" s="2">
        <f>MACD!E1596</f>
        <v>-0.13506495898360438</v>
      </c>
      <c r="E1596" s="2">
        <f>MACD!F1596</f>
        <v>-6.2101192195419055E-2</v>
      </c>
      <c r="F1596" s="2">
        <f>'Moving Avg'!D1596</f>
        <v>6.4816599999999998</v>
      </c>
      <c r="G1596" s="2">
        <f>'Moving Avg'!F1596</f>
        <v>6.3342650000000003</v>
      </c>
      <c r="H1596" s="2">
        <f>'Moving Avg'!G1596</f>
        <v>6.4856240000000023</v>
      </c>
      <c r="I1596" s="2">
        <f>'Moving Avg'!H1596</f>
        <v>6.4782014999999991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  <c r="M1596" s="8">
        <f t="shared" si="240"/>
        <v>25</v>
      </c>
      <c r="N1596" s="8">
        <f t="shared" si="241"/>
        <v>100</v>
      </c>
      <c r="O1596" s="8">
        <f t="shared" si="242"/>
        <v>50</v>
      </c>
      <c r="P1596" s="8">
        <f t="shared" si="243"/>
        <v>83.5</v>
      </c>
      <c r="Q1596" s="9">
        <f t="shared" si="244"/>
        <v>63.774999999999999</v>
      </c>
      <c r="R1596" s="9">
        <f t="shared" si="245"/>
        <v>63.375</v>
      </c>
      <c r="S1596" s="9">
        <f t="shared" si="246"/>
        <v>68.825000000000003</v>
      </c>
      <c r="T1596" s="9">
        <f t="shared" si="247"/>
        <v>64.625</v>
      </c>
      <c r="U1596" s="8">
        <f t="shared" si="248"/>
        <v>65.325000000000003</v>
      </c>
      <c r="V1596" s="8">
        <f t="shared" si="249"/>
        <v>65.150000000000006</v>
      </c>
    </row>
    <row r="1597" spans="1:22" ht="13.5" x14ac:dyDescent="0.25">
      <c r="A1597" s="3">
        <f>RSI!A1597</f>
        <v>44340</v>
      </c>
      <c r="B1597" s="2">
        <f>RSI!B1597</f>
        <v>6.5305999999999997</v>
      </c>
      <c r="C1597" s="2">
        <f>RSI!I1597</f>
        <v>58.175715467111864</v>
      </c>
      <c r="D1597" s="2">
        <f>MACD!E1597</f>
        <v>-0.15441420250953541</v>
      </c>
      <c r="E1597" s="2">
        <f>MACD!F1597</f>
        <v>-8.0563794258242324E-2</v>
      </c>
      <c r="F1597" s="2">
        <f>'Moving Avg'!D1597</f>
        <v>6.535239999999999</v>
      </c>
      <c r="G1597" s="2">
        <f>'Moving Avg'!F1597</f>
        <v>6.3434499999999998</v>
      </c>
      <c r="H1597" s="2">
        <f>'Moving Avg'!G1597</f>
        <v>6.4793460000000032</v>
      </c>
      <c r="I1597" s="2">
        <f>'Moving Avg'!H1597</f>
        <v>6.4819909999999989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  <c r="M1597" s="8">
        <f t="shared" si="240"/>
        <v>25</v>
      </c>
      <c r="N1597" s="8">
        <f t="shared" si="241"/>
        <v>100</v>
      </c>
      <c r="O1597" s="8">
        <f t="shared" si="242"/>
        <v>50</v>
      </c>
      <c r="P1597" s="8">
        <f t="shared" si="243"/>
        <v>83.5</v>
      </c>
      <c r="Q1597" s="9">
        <f t="shared" si="244"/>
        <v>63.774999999999999</v>
      </c>
      <c r="R1597" s="9">
        <f t="shared" si="245"/>
        <v>63.375</v>
      </c>
      <c r="S1597" s="9">
        <f t="shared" si="246"/>
        <v>68.825000000000003</v>
      </c>
      <c r="T1597" s="9">
        <f t="shared" si="247"/>
        <v>64.625</v>
      </c>
      <c r="U1597" s="8">
        <f t="shared" si="248"/>
        <v>65.325000000000003</v>
      </c>
      <c r="V1597" s="8">
        <f t="shared" si="249"/>
        <v>65.150000000000006</v>
      </c>
    </row>
    <row r="1598" spans="1:22" ht="13.5" x14ac:dyDescent="0.25">
      <c r="A1598" s="3">
        <f>RSI!A1598</f>
        <v>44341</v>
      </c>
      <c r="B1598" s="2">
        <f>RSI!B1598</f>
        <v>6.4923999999999999</v>
      </c>
      <c r="C1598" s="2">
        <f>RSI!I1598</f>
        <v>55.323117106966656</v>
      </c>
      <c r="D1598" s="2">
        <f>MACD!E1598</f>
        <v>-0.14516686678188062</v>
      </c>
      <c r="E1598" s="2">
        <f>MACD!F1598</f>
        <v>-9.3484408762969984E-2</v>
      </c>
      <c r="F1598" s="2">
        <f>'Moving Avg'!D1598</f>
        <v>6.5459599999999991</v>
      </c>
      <c r="G1598" s="2">
        <f>'Moving Avg'!F1598</f>
        <v>6.3511100000000003</v>
      </c>
      <c r="H1598" s="2">
        <f>'Moving Avg'!G1598</f>
        <v>6.4723040000000029</v>
      </c>
      <c r="I1598" s="2">
        <f>'Moving Avg'!H1598</f>
        <v>6.4857424999999997</v>
      </c>
      <c r="J1598" s="6" t="str">
        <f>OBV!F1598</f>
        <v>BEARISH</v>
      </c>
      <c r="K1598" s="6" t="str">
        <f>OBV!G1598</f>
        <v>NEUTRAL</v>
      </c>
      <c r="L1598" s="6" t="str">
        <f>OBV!H1598</f>
        <v>BEARISH DIVERGENCE</v>
      </c>
      <c r="M1598" s="8">
        <f t="shared" si="240"/>
        <v>25</v>
      </c>
      <c r="N1598" s="8">
        <f t="shared" si="241"/>
        <v>100</v>
      </c>
      <c r="O1598" s="8">
        <f t="shared" si="242"/>
        <v>50</v>
      </c>
      <c r="P1598" s="8">
        <f t="shared" si="243"/>
        <v>16.5</v>
      </c>
      <c r="Q1598" s="9">
        <f t="shared" si="244"/>
        <v>53.725000000000001</v>
      </c>
      <c r="R1598" s="9">
        <f t="shared" si="245"/>
        <v>46.625</v>
      </c>
      <c r="S1598" s="9">
        <f t="shared" si="246"/>
        <v>38.674999999999997</v>
      </c>
      <c r="T1598" s="9">
        <f t="shared" si="247"/>
        <v>47.875</v>
      </c>
      <c r="U1598" s="8">
        <f t="shared" si="248"/>
        <v>46.341666666666661</v>
      </c>
      <c r="V1598" s="8">
        <f t="shared" si="249"/>
        <v>46.724999999999994</v>
      </c>
    </row>
    <row r="1599" spans="1:22" ht="13.5" x14ac:dyDescent="0.25">
      <c r="A1599" s="3">
        <f>RSI!A1599</f>
        <v>44342</v>
      </c>
      <c r="B1599" s="2">
        <f>RSI!B1599</f>
        <v>6.6224999999999996</v>
      </c>
      <c r="C1599" s="2">
        <f>RSI!I1599</f>
        <v>62.133249437875051</v>
      </c>
      <c r="D1599" s="2">
        <f>MACD!E1599</f>
        <v>-0.14747488731683056</v>
      </c>
      <c r="E1599" s="2">
        <f>MACD!F1599</f>
        <v>-0.1042825044737421</v>
      </c>
      <c r="F1599" s="2">
        <f>'Moving Avg'!D1599</f>
        <v>6.5597399999999997</v>
      </c>
      <c r="G1599" s="2">
        <f>'Moving Avg'!F1599</f>
        <v>6.3652749999999996</v>
      </c>
      <c r="H1599" s="2">
        <f>'Moving Avg'!G1599</f>
        <v>6.4680160000000022</v>
      </c>
      <c r="I1599" s="2">
        <f>'Moving Avg'!H1599</f>
        <v>6.4896854999999984</v>
      </c>
      <c r="J1599" s="6" t="str">
        <f>OBV!F1599</f>
        <v>BEARISH</v>
      </c>
      <c r="K1599" s="6" t="str">
        <f>OBV!G1599</f>
        <v>NEUTRAL</v>
      </c>
      <c r="L1599" s="6" t="str">
        <f>OBV!H1599</f>
        <v>BEARISH DIVERGENCE</v>
      </c>
      <c r="M1599" s="8">
        <f t="shared" si="240"/>
        <v>25</v>
      </c>
      <c r="N1599" s="8">
        <f t="shared" si="241"/>
        <v>100</v>
      </c>
      <c r="O1599" s="8">
        <f t="shared" si="242"/>
        <v>50</v>
      </c>
      <c r="P1599" s="8">
        <f t="shared" si="243"/>
        <v>16.5</v>
      </c>
      <c r="Q1599" s="9">
        <f t="shared" si="244"/>
        <v>53.725000000000001</v>
      </c>
      <c r="R1599" s="9">
        <f t="shared" si="245"/>
        <v>46.625</v>
      </c>
      <c r="S1599" s="9">
        <f t="shared" si="246"/>
        <v>38.674999999999997</v>
      </c>
      <c r="T1599" s="9">
        <f t="shared" si="247"/>
        <v>47.875</v>
      </c>
      <c r="U1599" s="8">
        <f t="shared" si="248"/>
        <v>46.341666666666661</v>
      </c>
      <c r="V1599" s="8">
        <f t="shared" si="249"/>
        <v>46.724999999999994</v>
      </c>
    </row>
    <row r="1600" spans="1:22" ht="13.5" x14ac:dyDescent="0.25">
      <c r="A1600" s="3">
        <f>RSI!A1600</f>
        <v>44343</v>
      </c>
      <c r="B1600" s="2">
        <f>RSI!B1600</f>
        <v>6.6531000000000002</v>
      </c>
      <c r="C1600" s="2">
        <f>RSI!I1600</f>
        <v>63.540939275800113</v>
      </c>
      <c r="D1600" s="2">
        <f>MACD!E1600</f>
        <v>-0.15292219813689822</v>
      </c>
      <c r="E1600" s="2">
        <f>MACD!F1600</f>
        <v>-0.11401044320637332</v>
      </c>
      <c r="F1600" s="2">
        <f>'Moving Avg'!D1600</f>
        <v>6.5704399999999996</v>
      </c>
      <c r="G1600" s="2">
        <f>'Moving Avg'!F1600</f>
        <v>6.3859449999999995</v>
      </c>
      <c r="H1600" s="2">
        <f>'Moving Avg'!G1600</f>
        <v>6.464494000000002</v>
      </c>
      <c r="I1600" s="2">
        <f>'Moving Avg'!H1600</f>
        <v>6.4928244999999984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  <c r="M1600" s="8">
        <f t="shared" si="240"/>
        <v>25</v>
      </c>
      <c r="N1600" s="8">
        <f t="shared" si="241"/>
        <v>100</v>
      </c>
      <c r="O1600" s="8">
        <f t="shared" si="242"/>
        <v>50</v>
      </c>
      <c r="P1600" s="8">
        <f t="shared" si="243"/>
        <v>83.5</v>
      </c>
      <c r="Q1600" s="9">
        <f t="shared" si="244"/>
        <v>63.774999999999999</v>
      </c>
      <c r="R1600" s="9">
        <f t="shared" si="245"/>
        <v>63.375</v>
      </c>
      <c r="S1600" s="9">
        <f t="shared" si="246"/>
        <v>68.825000000000003</v>
      </c>
      <c r="T1600" s="9">
        <f t="shared" si="247"/>
        <v>64.625</v>
      </c>
      <c r="U1600" s="8">
        <f t="shared" si="248"/>
        <v>65.325000000000003</v>
      </c>
      <c r="V1600" s="8">
        <f t="shared" si="249"/>
        <v>65.150000000000006</v>
      </c>
    </row>
    <row r="1601" spans="1:22" ht="13.5" x14ac:dyDescent="0.25">
      <c r="A1601" s="3">
        <f>RSI!A1601</f>
        <v>44344</v>
      </c>
      <c r="B1601" s="2">
        <f>RSI!B1601</f>
        <v>6.8521999999999998</v>
      </c>
      <c r="C1601" s="2">
        <f>RSI!I1601</f>
        <v>71.07538130893019</v>
      </c>
      <c r="D1601" s="2">
        <f>MACD!E1601</f>
        <v>-0.16182795791744287</v>
      </c>
      <c r="E1601" s="2">
        <f>MACD!F1601</f>
        <v>-0.12357394614858724</v>
      </c>
      <c r="F1601" s="2">
        <f>'Moving Avg'!D1601</f>
        <v>6.6301600000000009</v>
      </c>
      <c r="G1601" s="2">
        <f>'Moving Avg'!F1601</f>
        <v>6.4165700000000001</v>
      </c>
      <c r="H1601" s="2">
        <f>'Moving Avg'!G1601</f>
        <v>6.4658720000000018</v>
      </c>
      <c r="I1601" s="2">
        <f>'Moving Avg'!H1601</f>
        <v>6.4961164999999985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  <c r="M1601" s="8">
        <f t="shared" si="240"/>
        <v>0</v>
      </c>
      <c r="N1601" s="8">
        <f t="shared" si="241"/>
        <v>100</v>
      </c>
      <c r="O1601" s="8">
        <f t="shared" si="242"/>
        <v>50</v>
      </c>
      <c r="P1601" s="8">
        <f t="shared" si="243"/>
        <v>83.5</v>
      </c>
      <c r="Q1601" s="9">
        <f t="shared" si="244"/>
        <v>55.024999999999999</v>
      </c>
      <c r="R1601" s="9">
        <f t="shared" si="245"/>
        <v>58.375</v>
      </c>
      <c r="S1601" s="9">
        <f t="shared" si="246"/>
        <v>65.075000000000003</v>
      </c>
      <c r="T1601" s="9">
        <f t="shared" si="247"/>
        <v>58.375</v>
      </c>
      <c r="U1601" s="8">
        <f t="shared" si="248"/>
        <v>59.491666666666674</v>
      </c>
      <c r="V1601" s="8">
        <f t="shared" si="249"/>
        <v>59.212500000000006</v>
      </c>
    </row>
    <row r="1602" spans="1:22" ht="13.5" x14ac:dyDescent="0.25">
      <c r="A1602" s="3">
        <f>RSI!A1602</f>
        <v>44347</v>
      </c>
      <c r="B1602" s="2">
        <f>RSI!B1602</f>
        <v>6.8139000000000003</v>
      </c>
      <c r="C1602" s="2">
        <f>RSI!I1602</f>
        <v>68.157475211189393</v>
      </c>
      <c r="D1602" s="2">
        <f>MACD!E1602</f>
        <v>-0.19483072745584629</v>
      </c>
      <c r="E1602" s="2">
        <f>MACD!F1602</f>
        <v>-0.13782530241003907</v>
      </c>
      <c r="F1602" s="2">
        <f>'Moving Avg'!D1602</f>
        <v>6.68682</v>
      </c>
      <c r="G1602" s="2">
        <f>'Moving Avg'!F1602</f>
        <v>6.4452799999999995</v>
      </c>
      <c r="H1602" s="2">
        <f>'Moving Avg'!G1602</f>
        <v>6.4674020000000008</v>
      </c>
      <c r="I1602" s="2">
        <f>'Moving Avg'!H1602</f>
        <v>6.4980684999999987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100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63.774999999999999</v>
      </c>
      <c r="R1602" s="9">
        <f t="shared" si="245"/>
        <v>63.375</v>
      </c>
      <c r="S1602" s="9">
        <f t="shared" si="246"/>
        <v>68.825000000000003</v>
      </c>
      <c r="T1602" s="9">
        <f t="shared" si="247"/>
        <v>64.625</v>
      </c>
      <c r="U1602" s="8">
        <f t="shared" si="248"/>
        <v>65.325000000000003</v>
      </c>
      <c r="V1602" s="8">
        <f t="shared" si="249"/>
        <v>65.150000000000006</v>
      </c>
    </row>
    <row r="1603" spans="1:22" ht="13.5" x14ac:dyDescent="0.25">
      <c r="A1603" s="3">
        <f>RSI!A1603</f>
        <v>44348</v>
      </c>
      <c r="B1603" s="2">
        <f>RSI!B1603</f>
        <v>6.6684999999999999</v>
      </c>
      <c r="C1603" s="2">
        <f>RSI!I1603</f>
        <v>58.361863153252003</v>
      </c>
      <c r="D1603" s="2">
        <f>MACD!E1603</f>
        <v>-0.18688610840524245</v>
      </c>
      <c r="E1603" s="2">
        <f>MACD!F1603</f>
        <v>-0.14763746360907976</v>
      </c>
      <c r="F1603" s="2">
        <f>'Moving Avg'!D1603</f>
        <v>6.7220399999999998</v>
      </c>
      <c r="G1603" s="2">
        <f>'Moving Avg'!F1603</f>
        <v>6.468634999999999</v>
      </c>
      <c r="H1603" s="2">
        <f>'Moving Avg'!G1603</f>
        <v>6.4631160000000003</v>
      </c>
      <c r="I1603" s="2">
        <f>'Moving Avg'!H1603</f>
        <v>6.4996379999999991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si="250"/>
        <v>25</v>
      </c>
      <c r="N1603" s="8">
        <f t="shared" si="251"/>
        <v>100</v>
      </c>
      <c r="O1603" s="8">
        <f t="shared" si="252"/>
        <v>50</v>
      </c>
      <c r="P1603" s="8">
        <f t="shared" si="253"/>
        <v>83.5</v>
      </c>
      <c r="Q1603" s="9">
        <f t="shared" ref="Q1603:Q1666" si="254">0.35*M1603+N1603*0.35+O1603*0.15+P1603*0.15</f>
        <v>63.774999999999999</v>
      </c>
      <c r="R1603" s="9">
        <f t="shared" ref="R1603:R1666" si="255">M1603*0.2+N1603*0.2+O1603*0.35+P1603*0.25</f>
        <v>63.375</v>
      </c>
      <c r="S1603" s="9">
        <f t="shared" ref="S1603:S1666" si="256">M1603*0.15+N1603*0.15+O1603*0.25+P1603*0.45</f>
        <v>68.825000000000003</v>
      </c>
      <c r="T1603" s="9">
        <f t="shared" ref="T1603:T1666" si="257">0.25*SUM(M1603:P1603)</f>
        <v>64.625</v>
      </c>
      <c r="U1603" s="8">
        <f t="shared" ref="U1603:U1666" si="258">SUM(Q1603:S1603)/3</f>
        <v>65.325000000000003</v>
      </c>
      <c r="V1603" s="8">
        <f t="shared" ref="V1603:V1666" si="259">SUM(Q1603:T1603)/4</f>
        <v>65.150000000000006</v>
      </c>
    </row>
    <row r="1604" spans="1:22" ht="13.5" x14ac:dyDescent="0.25">
      <c r="A1604" s="3">
        <f>RSI!A1604</f>
        <v>44349</v>
      </c>
      <c r="B1604" s="2">
        <f>RSI!B1604</f>
        <v>6.6148999999999996</v>
      </c>
      <c r="C1604" s="2">
        <f>RSI!I1604</f>
        <v>55.211691617578687</v>
      </c>
      <c r="D1604" s="2">
        <f>MACD!E1604</f>
        <v>-0.1595176905347655</v>
      </c>
      <c r="E1604" s="2">
        <f>MACD!F1604</f>
        <v>-0.15001350899421692</v>
      </c>
      <c r="F1604" s="2">
        <f>'Moving Avg'!D1604</f>
        <v>6.7205200000000005</v>
      </c>
      <c r="G1604" s="2">
        <f>'Moving Avg'!F1604</f>
        <v>6.4893100000000006</v>
      </c>
      <c r="H1604" s="2">
        <f>'Moving Avg'!G1604</f>
        <v>6.4569919999999987</v>
      </c>
      <c r="I1604" s="2">
        <f>'Moving Avg'!H1604</f>
        <v>6.5006334999999993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  <c r="M1604" s="8">
        <f t="shared" si="250"/>
        <v>25</v>
      </c>
      <c r="N1604" s="8">
        <f t="shared" si="251"/>
        <v>45</v>
      </c>
      <c r="O1604" s="8">
        <f t="shared" si="252"/>
        <v>50</v>
      </c>
      <c r="P1604" s="8">
        <f t="shared" si="253"/>
        <v>66.5</v>
      </c>
      <c r="Q1604" s="9">
        <f t="shared" si="254"/>
        <v>41.975000000000001</v>
      </c>
      <c r="R1604" s="9">
        <f t="shared" si="255"/>
        <v>48.125</v>
      </c>
      <c r="S1604" s="9">
        <f t="shared" si="256"/>
        <v>52.924999999999997</v>
      </c>
      <c r="T1604" s="9">
        <f t="shared" si="257"/>
        <v>46.625</v>
      </c>
      <c r="U1604" s="8">
        <f t="shared" si="258"/>
        <v>47.67499999999999</v>
      </c>
      <c r="V1604" s="8">
        <f t="shared" si="259"/>
        <v>47.412499999999994</v>
      </c>
    </row>
    <row r="1605" spans="1:22" ht="13.5" x14ac:dyDescent="0.25">
      <c r="A1605" s="3">
        <f>RSI!A1605</f>
        <v>44350</v>
      </c>
      <c r="B1605" s="2">
        <f>RSI!B1605</f>
        <v>6.5766</v>
      </c>
      <c r="C1605" s="2">
        <f>RSI!I1605</f>
        <v>53.009878126357748</v>
      </c>
      <c r="D1605" s="2">
        <f>MACD!E1605</f>
        <v>-0.12704194786661738</v>
      </c>
      <c r="E1605" s="2">
        <f>MACD!F1605</f>
        <v>-0.14541919676869702</v>
      </c>
      <c r="F1605" s="2">
        <f>'Moving Avg'!D1605</f>
        <v>6.7052199999999997</v>
      </c>
      <c r="G1605" s="2">
        <f>'Moving Avg'!F1605</f>
        <v>6.5080700000000009</v>
      </c>
      <c r="H1605" s="2">
        <f>'Moving Avg'!G1605</f>
        <v>6.4522459999999988</v>
      </c>
      <c r="I1605" s="2">
        <f>'Moving Avg'!H1605</f>
        <v>6.5010544999999986</v>
      </c>
      <c r="J1605" s="6" t="str">
        <f>OBV!F1605</f>
        <v>BULLISH</v>
      </c>
      <c r="K1605" s="6" t="str">
        <f>OBV!G1605</f>
        <v>NEUTRAL</v>
      </c>
      <c r="L1605" s="6" t="str">
        <f>OBV!H1605</f>
        <v>BULLISH DIVERGENCE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66.5</v>
      </c>
      <c r="Q1605" s="9">
        <f t="shared" si="254"/>
        <v>26.225000000000001</v>
      </c>
      <c r="R1605" s="9">
        <f t="shared" si="255"/>
        <v>39.125</v>
      </c>
      <c r="S1605" s="9">
        <f t="shared" si="256"/>
        <v>46.174999999999997</v>
      </c>
      <c r="T1605" s="9">
        <f t="shared" si="257"/>
        <v>35.375</v>
      </c>
      <c r="U1605" s="8">
        <f t="shared" si="258"/>
        <v>37.174999999999997</v>
      </c>
      <c r="V1605" s="8">
        <f t="shared" si="259"/>
        <v>36.724999999999994</v>
      </c>
    </row>
    <row r="1606" spans="1:22" ht="13.5" x14ac:dyDescent="0.25">
      <c r="A1606" s="3">
        <f>RSI!A1606</f>
        <v>44351</v>
      </c>
      <c r="B1606" s="2">
        <f>RSI!B1606</f>
        <v>6.6071999999999997</v>
      </c>
      <c r="C1606" s="2">
        <f>RSI!I1606</f>
        <v>54.568753733103897</v>
      </c>
      <c r="D1606" s="2">
        <f>MACD!E1606</f>
        <v>-0.10923169993155391</v>
      </c>
      <c r="E1606" s="2">
        <f>MACD!F1606</f>
        <v>-0.1381816974012684</v>
      </c>
      <c r="F1606" s="2">
        <f>'Moving Avg'!D1606</f>
        <v>6.6562200000000002</v>
      </c>
      <c r="G1606" s="2">
        <f>'Moving Avg'!F1606</f>
        <v>6.5268249999999997</v>
      </c>
      <c r="H1606" s="2">
        <f>'Moving Avg'!G1606</f>
        <v>6.4468859999999983</v>
      </c>
      <c r="I1606" s="2">
        <f>'Moving Avg'!H1606</f>
        <v>6.5021264999999984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16.5</v>
      </c>
      <c r="Q1606" s="9">
        <f t="shared" si="254"/>
        <v>18.725000000000001</v>
      </c>
      <c r="R1606" s="9">
        <f t="shared" si="255"/>
        <v>26.625</v>
      </c>
      <c r="S1606" s="9">
        <f t="shared" si="256"/>
        <v>23.675000000000001</v>
      </c>
      <c r="T1606" s="9">
        <f t="shared" si="257"/>
        <v>22.875</v>
      </c>
      <c r="U1606" s="8">
        <f t="shared" si="258"/>
        <v>23.008333333333336</v>
      </c>
      <c r="V1606" s="8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6.6148999999999996</v>
      </c>
      <c r="C1607" s="2">
        <f>RSI!I1607</f>
        <v>54.973540836868558</v>
      </c>
      <c r="D1607" s="2">
        <f>MACD!E1607</f>
        <v>-9.8752654399163475E-2</v>
      </c>
      <c r="E1607" s="2">
        <f>MACD!F1607</f>
        <v>-0.13029588880084741</v>
      </c>
      <c r="F1607" s="2">
        <f>'Moving Avg'!D1607</f>
        <v>6.6164199999999997</v>
      </c>
      <c r="G1607" s="2">
        <f>'Moving Avg'!F1607</f>
        <v>6.5475000000000012</v>
      </c>
      <c r="H1607" s="2">
        <f>'Moving Avg'!G1607</f>
        <v>6.4445899999999972</v>
      </c>
      <c r="I1607" s="2">
        <f>'Moving Avg'!H1607</f>
        <v>6.5034279999999987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16.5</v>
      </c>
      <c r="Q1607" s="9">
        <f t="shared" si="254"/>
        <v>18.725000000000001</v>
      </c>
      <c r="R1607" s="9">
        <f t="shared" si="255"/>
        <v>26.625</v>
      </c>
      <c r="S1607" s="9">
        <f t="shared" si="256"/>
        <v>23.675000000000001</v>
      </c>
      <c r="T1607" s="9">
        <f t="shared" si="257"/>
        <v>22.875</v>
      </c>
      <c r="U1607" s="8">
        <f t="shared" si="258"/>
        <v>23.008333333333336</v>
      </c>
      <c r="V1607" s="8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6.5689000000000002</v>
      </c>
      <c r="C1608" s="2">
        <f>RSI!I1608</f>
        <v>51.993171305040327</v>
      </c>
      <c r="D1608" s="2">
        <f>MACD!E1608</f>
        <v>-9.2847389045876305E-2</v>
      </c>
      <c r="E1608" s="2">
        <f>MACD!F1608</f>
        <v>-0.1228061888498532</v>
      </c>
      <c r="F1608" s="2">
        <f>'Moving Avg'!D1608</f>
        <v>6.5965000000000007</v>
      </c>
      <c r="G1608" s="2">
        <f>'Moving Avg'!F1608</f>
        <v>6.5582150000000015</v>
      </c>
      <c r="H1608" s="2">
        <f>'Moving Avg'!G1608</f>
        <v>6.4435179999999983</v>
      </c>
      <c r="I1608" s="2">
        <f>'Moving Avg'!H1608</f>
        <v>6.5048439999999985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16.5</v>
      </c>
      <c r="Q1608" s="9">
        <f t="shared" si="254"/>
        <v>18.725000000000001</v>
      </c>
      <c r="R1608" s="9">
        <f t="shared" si="255"/>
        <v>26.625</v>
      </c>
      <c r="S1608" s="9">
        <f t="shared" si="256"/>
        <v>23.675000000000001</v>
      </c>
      <c r="T1608" s="9">
        <f t="shared" si="257"/>
        <v>22.875</v>
      </c>
      <c r="U1608" s="8">
        <f t="shared" si="258"/>
        <v>23.008333333333336</v>
      </c>
      <c r="V1608" s="8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6.5</v>
      </c>
      <c r="C1609" s="2">
        <f>RSI!I1609</f>
        <v>47.811987362027146</v>
      </c>
      <c r="D1609" s="2">
        <f>MACD!E1609</f>
        <v>-6.2915373295628463E-2</v>
      </c>
      <c r="E1609" s="2">
        <f>MACD!F1609</f>
        <v>-0.11082802573900827</v>
      </c>
      <c r="F1609" s="2">
        <f>'Moving Avg'!D1609</f>
        <v>6.5735199999999994</v>
      </c>
      <c r="G1609" s="2">
        <f>'Moving Avg'!F1609</f>
        <v>6.5654850000000007</v>
      </c>
      <c r="H1609" s="2">
        <f>'Moving Avg'!G1609</f>
        <v>6.4393839999999978</v>
      </c>
      <c r="I1609" s="2">
        <f>'Moving Avg'!H1609</f>
        <v>6.5040784999999985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16.5</v>
      </c>
      <c r="Q1609" s="9">
        <f t="shared" si="254"/>
        <v>18.725000000000001</v>
      </c>
      <c r="R1609" s="9">
        <f t="shared" si="255"/>
        <v>26.625</v>
      </c>
      <c r="S1609" s="9">
        <f t="shared" si="256"/>
        <v>23.675000000000001</v>
      </c>
      <c r="T1609" s="9">
        <f t="shared" si="257"/>
        <v>22.875</v>
      </c>
      <c r="U1609" s="8">
        <f t="shared" si="258"/>
        <v>23.008333333333336</v>
      </c>
      <c r="V1609" s="8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6.5613000000000001</v>
      </c>
      <c r="C1610" s="2">
        <f>RSI!I1610</f>
        <v>51.545463226095045</v>
      </c>
      <c r="D1610" s="2">
        <f>MACD!E1610</f>
        <v>-3.7184416530668507E-2</v>
      </c>
      <c r="E1610" s="2">
        <f>MACD!F1610</f>
        <v>-9.6099303897340324E-2</v>
      </c>
      <c r="F1610" s="2">
        <f>'Moving Avg'!D1610</f>
        <v>6.5704599999999997</v>
      </c>
      <c r="G1610" s="2">
        <f>'Moving Avg'!F1610</f>
        <v>6.5758200000000002</v>
      </c>
      <c r="H1610" s="2">
        <f>'Moving Avg'!G1610</f>
        <v>6.4370879999999993</v>
      </c>
      <c r="I1610" s="2">
        <f>'Moving Avg'!H1610</f>
        <v>6.503963999999999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6.5536000000000003</v>
      </c>
      <c r="C1611" s="2">
        <f>RSI!I1611</f>
        <v>51.051419548475657</v>
      </c>
      <c r="D1611" s="2">
        <f>MACD!E1611</f>
        <v>1.5646212462171682E-2</v>
      </c>
      <c r="E1611" s="2">
        <f>MACD!F1611</f>
        <v>-7.3750200625437926E-2</v>
      </c>
      <c r="F1611" s="2">
        <f>'Moving Avg'!D1611</f>
        <v>6.5597399999999997</v>
      </c>
      <c r="G1611" s="2">
        <f>'Moving Avg'!F1611</f>
        <v>6.5819450000000002</v>
      </c>
      <c r="H1611" s="2">
        <f>'Moving Avg'!G1611</f>
        <v>6.4352499999999999</v>
      </c>
      <c r="I1611" s="2">
        <f>'Moving Avg'!H1611</f>
        <v>6.5038109999999971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16.5</v>
      </c>
      <c r="Q1611" s="9">
        <f t="shared" si="254"/>
        <v>18.725000000000001</v>
      </c>
      <c r="R1611" s="9">
        <f t="shared" si="255"/>
        <v>26.625</v>
      </c>
      <c r="S1611" s="9">
        <f t="shared" si="256"/>
        <v>23.675000000000001</v>
      </c>
      <c r="T1611" s="9">
        <f t="shared" si="257"/>
        <v>22.875</v>
      </c>
      <c r="U1611" s="8">
        <f t="shared" si="258"/>
        <v>23.008333333333336</v>
      </c>
      <c r="V1611" s="8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6.5460000000000003</v>
      </c>
      <c r="C1612" s="2">
        <f>RSI!I1612</f>
        <v>50.536560757647649</v>
      </c>
      <c r="D1612" s="2">
        <f>MACD!E1612</f>
        <v>5.4932930761836474E-2</v>
      </c>
      <c r="E1612" s="2">
        <f>MACD!F1612</f>
        <v>-4.8013574347983048E-2</v>
      </c>
      <c r="F1612" s="2">
        <f>'Moving Avg'!D1612</f>
        <v>6.5459599999999991</v>
      </c>
      <c r="G1612" s="2">
        <f>'Moving Avg'!F1612</f>
        <v>6.5961100000000012</v>
      </c>
      <c r="H1612" s="2">
        <f>'Moving Avg'!G1612</f>
        <v>6.4340259999999994</v>
      </c>
      <c r="I1612" s="2">
        <f>'Moving Avg'!H1612</f>
        <v>6.5035049999999979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16.5</v>
      </c>
      <c r="Q1612" s="9">
        <f t="shared" si="254"/>
        <v>18.725000000000001</v>
      </c>
      <c r="R1612" s="9">
        <f t="shared" si="255"/>
        <v>26.625</v>
      </c>
      <c r="S1612" s="9">
        <f t="shared" si="256"/>
        <v>23.675000000000001</v>
      </c>
      <c r="T1612" s="9">
        <f t="shared" si="257"/>
        <v>22.875</v>
      </c>
      <c r="U1612" s="8">
        <f t="shared" si="258"/>
        <v>23.008333333333336</v>
      </c>
      <c r="V1612" s="8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6.5076999999999998</v>
      </c>
      <c r="C1613" s="2">
        <f>RSI!I1613</f>
        <v>47.914074170871743</v>
      </c>
      <c r="D1613" s="2">
        <f>MACD!E1613</f>
        <v>6.8607904577677736E-2</v>
      </c>
      <c r="E1613" s="2">
        <f>MACD!F1613</f>
        <v>-2.4689278562850893E-2</v>
      </c>
      <c r="F1613" s="2">
        <f>'Moving Avg'!D1613</f>
        <v>6.5337199999999998</v>
      </c>
      <c r="G1613" s="2">
        <f>'Moving Avg'!F1613</f>
        <v>6.5995550000000005</v>
      </c>
      <c r="H1613" s="2">
        <f>'Moving Avg'!G1613</f>
        <v>6.4324959999999987</v>
      </c>
      <c r="I1613" s="2">
        <f>'Moving Avg'!H1613</f>
        <v>6.5035434999999984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0</v>
      </c>
      <c r="O1613" s="8">
        <f t="shared" si="252"/>
        <v>50</v>
      </c>
      <c r="P1613" s="8">
        <f t="shared" si="253"/>
        <v>16.5</v>
      </c>
      <c r="Q1613" s="9">
        <f t="shared" si="254"/>
        <v>18.725000000000001</v>
      </c>
      <c r="R1613" s="9">
        <f t="shared" si="255"/>
        <v>26.625</v>
      </c>
      <c r="S1613" s="9">
        <f t="shared" si="256"/>
        <v>23.675000000000001</v>
      </c>
      <c r="T1613" s="9">
        <f t="shared" si="257"/>
        <v>22.875</v>
      </c>
      <c r="U1613" s="8">
        <f t="shared" si="258"/>
        <v>23.008333333333336</v>
      </c>
      <c r="V1613" s="8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6.4617000000000004</v>
      </c>
      <c r="C1614" s="2">
        <f>RSI!I1614</f>
        <v>44.900365874329268</v>
      </c>
      <c r="D1614" s="2">
        <f>MACD!E1614</f>
        <v>7.5533791133364225E-2</v>
      </c>
      <c r="E1614" s="2">
        <f>MACD!F1614</f>
        <v>-4.6446646236078699E-3</v>
      </c>
      <c r="F1614" s="2">
        <f>'Moving Avg'!D1614</f>
        <v>6.5260600000000011</v>
      </c>
      <c r="G1614" s="2">
        <f>'Moving Avg'!F1614</f>
        <v>6.5949600000000022</v>
      </c>
      <c r="H1614" s="2">
        <f>'Moving Avg'!G1614</f>
        <v>6.4335679999999993</v>
      </c>
      <c r="I1614" s="2">
        <f>'Moving Avg'!H1614</f>
        <v>6.5027394999999988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50</v>
      </c>
      <c r="P1614" s="8">
        <f t="shared" si="253"/>
        <v>16.5</v>
      </c>
      <c r="Q1614" s="9">
        <f t="shared" si="254"/>
        <v>18.725000000000001</v>
      </c>
      <c r="R1614" s="9">
        <f t="shared" si="255"/>
        <v>26.625</v>
      </c>
      <c r="S1614" s="9">
        <f t="shared" si="256"/>
        <v>23.675000000000001</v>
      </c>
      <c r="T1614" s="9">
        <f t="shared" si="257"/>
        <v>22.875</v>
      </c>
      <c r="U1614" s="8">
        <f t="shared" si="258"/>
        <v>23.008333333333336</v>
      </c>
      <c r="V1614" s="8">
        <f t="shared" si="259"/>
        <v>22.975000000000001</v>
      </c>
    </row>
    <row r="1615" spans="1:22" ht="13.5" x14ac:dyDescent="0.25">
      <c r="A1615" s="3">
        <f>RSI!A1615</f>
        <v>44364</v>
      </c>
      <c r="B1615" s="2">
        <f>RSI!B1615</f>
        <v>6.4541000000000004</v>
      </c>
      <c r="C1615" s="2">
        <f>RSI!I1615</f>
        <v>44.403435968076515</v>
      </c>
      <c r="D1615" s="2">
        <f>MACD!E1615</f>
        <v>7.6515795800828457E-2</v>
      </c>
      <c r="E1615" s="2">
        <f>MACD!F1615</f>
        <v>1.1587427461279396E-2</v>
      </c>
      <c r="F1615" s="2">
        <f>'Moving Avg'!D1615</f>
        <v>6.5046200000000001</v>
      </c>
      <c r="G1615" s="2">
        <f>'Moving Avg'!F1615</f>
        <v>6.5876850000000022</v>
      </c>
      <c r="H1615" s="2">
        <f>'Moving Avg'!G1615</f>
        <v>6.4328019999999988</v>
      </c>
      <c r="I1615" s="2">
        <f>'Moving Avg'!H1615</f>
        <v>6.5020889999999971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0</v>
      </c>
      <c r="O1615" s="8">
        <f t="shared" si="252"/>
        <v>50</v>
      </c>
      <c r="P1615" s="8">
        <f t="shared" si="253"/>
        <v>16.5</v>
      </c>
      <c r="Q1615" s="9">
        <f t="shared" si="254"/>
        <v>18.725000000000001</v>
      </c>
      <c r="R1615" s="9">
        <f t="shared" si="255"/>
        <v>26.625</v>
      </c>
      <c r="S1615" s="9">
        <f t="shared" si="256"/>
        <v>23.675000000000001</v>
      </c>
      <c r="T1615" s="9">
        <f t="shared" si="257"/>
        <v>22.875</v>
      </c>
      <c r="U1615" s="8">
        <f t="shared" si="258"/>
        <v>23.008333333333336</v>
      </c>
      <c r="V1615" s="8">
        <f t="shared" si="259"/>
        <v>22.975000000000001</v>
      </c>
    </row>
    <row r="1616" spans="1:22" ht="13.5" x14ac:dyDescent="0.25">
      <c r="A1616" s="3">
        <f>RSI!A1616</f>
        <v>44365</v>
      </c>
      <c r="B1616" s="2">
        <f>RSI!B1616</f>
        <v>6.4463999999999997</v>
      </c>
      <c r="C1616" s="2">
        <f>RSI!I1616</f>
        <v>43.873637481854729</v>
      </c>
      <c r="D1616" s="2">
        <f>MACD!E1616</f>
        <v>8.3087271870200041E-2</v>
      </c>
      <c r="E1616" s="2">
        <f>MACD!F1616</f>
        <v>2.5887396343063522E-2</v>
      </c>
      <c r="F1616" s="2">
        <f>'Moving Avg'!D1616</f>
        <v>6.4831799999999999</v>
      </c>
      <c r="G1616" s="2">
        <f>'Moving Avg'!F1616</f>
        <v>6.5823250000000018</v>
      </c>
      <c r="H1616" s="2">
        <f>'Moving Avg'!G1616</f>
        <v>6.4320359999999992</v>
      </c>
      <c r="I1616" s="2">
        <f>'Moving Avg'!H1616</f>
        <v>6.500442999999998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16.5</v>
      </c>
      <c r="Q1616" s="9">
        <f t="shared" si="254"/>
        <v>11.225</v>
      </c>
      <c r="R1616" s="9">
        <f t="shared" si="255"/>
        <v>9.125</v>
      </c>
      <c r="S1616" s="9">
        <f t="shared" si="256"/>
        <v>11.175000000000001</v>
      </c>
      <c r="T1616" s="9">
        <f t="shared" si="257"/>
        <v>10.375</v>
      </c>
      <c r="U1616" s="8">
        <f t="shared" si="258"/>
        <v>10.508333333333335</v>
      </c>
      <c r="V1616" s="8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6.4617000000000004</v>
      </c>
      <c r="C1617" s="2">
        <f>RSI!I1617</f>
        <v>45.270962186968646</v>
      </c>
      <c r="D1617" s="2">
        <f>MACD!E1617</f>
        <v>8.9172761418907065E-2</v>
      </c>
      <c r="E1617" s="2">
        <f>MACD!F1617</f>
        <v>3.8544469358232233E-2</v>
      </c>
      <c r="F1617" s="2">
        <f>'Moving Avg'!D1617</f>
        <v>6.4663200000000005</v>
      </c>
      <c r="G1617" s="2">
        <f>'Moving Avg'!F1617</f>
        <v>6.5788800000000007</v>
      </c>
      <c r="H1617" s="2">
        <f>'Moving Avg'!G1617</f>
        <v>6.433414</v>
      </c>
      <c r="I1617" s="2">
        <f>'Moving Avg'!H1617</f>
        <v>6.4991414999999995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16.5</v>
      </c>
      <c r="Q1617" s="9">
        <f t="shared" si="254"/>
        <v>11.225</v>
      </c>
      <c r="R1617" s="9">
        <f t="shared" si="255"/>
        <v>9.125</v>
      </c>
      <c r="S1617" s="9">
        <f t="shared" si="256"/>
        <v>11.175000000000001</v>
      </c>
      <c r="T1617" s="9">
        <f t="shared" si="257"/>
        <v>10.375</v>
      </c>
      <c r="U1617" s="8">
        <f t="shared" si="258"/>
        <v>10.508333333333335</v>
      </c>
      <c r="V1617" s="8">
        <f t="shared" si="259"/>
        <v>10.475000000000001</v>
      </c>
    </row>
    <row r="1618" spans="1:22" ht="13.5" x14ac:dyDescent="0.25">
      <c r="A1618" s="3">
        <f>RSI!A1618</f>
        <v>44369</v>
      </c>
      <c r="B1618" s="2">
        <f>RSI!B1618</f>
        <v>6.6071999999999997</v>
      </c>
      <c r="C1618" s="2">
        <f>RSI!I1618</f>
        <v>56.390113551039917</v>
      </c>
      <c r="D1618" s="2">
        <f>MACD!E1618</f>
        <v>7.6815549396739513E-2</v>
      </c>
      <c r="E1618" s="2">
        <f>MACD!F1618</f>
        <v>4.6198685365933689E-2</v>
      </c>
      <c r="F1618" s="2">
        <f>'Moving Avg'!D1618</f>
        <v>6.4862200000000003</v>
      </c>
      <c r="G1618" s="2">
        <f>'Moving Avg'!F1618</f>
        <v>6.584620000000001</v>
      </c>
      <c r="H1618" s="2">
        <f>'Moving Avg'!G1618</f>
        <v>6.4377019999999989</v>
      </c>
      <c r="I1618" s="2">
        <f>'Moving Avg'!H1618</f>
        <v>6.4986819999999978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  <c r="M1618" s="8">
        <f t="shared" si="250"/>
        <v>25</v>
      </c>
      <c r="N1618" s="8">
        <f t="shared" si="251"/>
        <v>0</v>
      </c>
      <c r="O1618" s="8">
        <f t="shared" si="252"/>
        <v>0</v>
      </c>
      <c r="P1618" s="8">
        <f t="shared" si="253"/>
        <v>16.5</v>
      </c>
      <c r="Q1618" s="9">
        <f t="shared" si="254"/>
        <v>11.225</v>
      </c>
      <c r="R1618" s="9">
        <f t="shared" si="255"/>
        <v>9.125</v>
      </c>
      <c r="S1618" s="9">
        <f t="shared" si="256"/>
        <v>11.175000000000001</v>
      </c>
      <c r="T1618" s="9">
        <f t="shared" si="257"/>
        <v>10.375</v>
      </c>
      <c r="U1618" s="8">
        <f t="shared" si="258"/>
        <v>10.508333333333335</v>
      </c>
      <c r="V1618" s="8">
        <f t="shared" si="259"/>
        <v>10.475000000000001</v>
      </c>
    </row>
    <row r="1619" spans="1:22" ht="13.5" x14ac:dyDescent="0.25">
      <c r="A1619" s="3">
        <f>RSI!A1619</f>
        <v>44370</v>
      </c>
      <c r="B1619" s="2">
        <f>RSI!B1619</f>
        <v>6.6071999999999997</v>
      </c>
      <c r="C1619" s="2">
        <f>RSI!I1619</f>
        <v>56.390113551039917</v>
      </c>
      <c r="D1619" s="2">
        <f>MACD!E1619</f>
        <v>5.5222114913312303E-2</v>
      </c>
      <c r="E1619" s="2">
        <f>MACD!F1619</f>
        <v>4.8003371275409414E-2</v>
      </c>
      <c r="F1619" s="2">
        <f>'Moving Avg'!D1619</f>
        <v>6.51532</v>
      </c>
      <c r="G1619" s="2">
        <f>'Moving Avg'!F1619</f>
        <v>6.5838550000000016</v>
      </c>
      <c r="H1619" s="2">
        <f>'Moving Avg'!G1619</f>
        <v>6.442753999999999</v>
      </c>
      <c r="I1619" s="2">
        <f>'Moving Avg'!H1619</f>
        <v>6.4985289999999978</v>
      </c>
      <c r="J1619" s="6" t="str">
        <f>OBV!F1619</f>
        <v>BEARISH</v>
      </c>
      <c r="K1619" s="6" t="str">
        <f>OBV!G1619</f>
        <v>NEUTRAL</v>
      </c>
      <c r="L1619" s="6" t="str">
        <f>OBV!H1619</f>
        <v>BEARISH DIVERGENCE</v>
      </c>
      <c r="M1619" s="8">
        <f t="shared" si="250"/>
        <v>25</v>
      </c>
      <c r="N1619" s="8">
        <f t="shared" si="251"/>
        <v>0</v>
      </c>
      <c r="O1619" s="8">
        <f t="shared" si="252"/>
        <v>50</v>
      </c>
      <c r="P1619" s="8">
        <f t="shared" si="253"/>
        <v>16.5</v>
      </c>
      <c r="Q1619" s="9">
        <f t="shared" si="254"/>
        <v>18.725000000000001</v>
      </c>
      <c r="R1619" s="9">
        <f t="shared" si="255"/>
        <v>26.625</v>
      </c>
      <c r="S1619" s="9">
        <f t="shared" si="256"/>
        <v>23.675000000000001</v>
      </c>
      <c r="T1619" s="9">
        <f t="shared" si="257"/>
        <v>22.875</v>
      </c>
      <c r="U1619" s="8">
        <f t="shared" si="258"/>
        <v>23.008333333333336</v>
      </c>
      <c r="V1619" s="8">
        <f t="shared" si="259"/>
        <v>22.975000000000001</v>
      </c>
    </row>
    <row r="1620" spans="1:22" ht="13.5" x14ac:dyDescent="0.25">
      <c r="A1620" s="3">
        <f>RSI!A1620</f>
        <v>44371</v>
      </c>
      <c r="B1620" s="2">
        <f>RSI!B1620</f>
        <v>6.6224999999999996</v>
      </c>
      <c r="C1620" s="2">
        <f>RSI!I1620</f>
        <v>57.444517805164061</v>
      </c>
      <c r="D1620" s="2">
        <f>MACD!E1620</f>
        <v>4.475065353839458E-2</v>
      </c>
      <c r="E1620" s="2">
        <f>MACD!F1620</f>
        <v>4.7352827728006447E-2</v>
      </c>
      <c r="F1620" s="2">
        <f>'Moving Avg'!D1620</f>
        <v>6.5489999999999995</v>
      </c>
      <c r="G1620" s="2">
        <f>'Moving Avg'!F1620</f>
        <v>6.5823250000000018</v>
      </c>
      <c r="H1620" s="2">
        <f>'Moving Avg'!G1620</f>
        <v>6.4496439999999993</v>
      </c>
      <c r="I1620" s="2">
        <f>'Moving Avg'!H1620</f>
        <v>6.4987584999999974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25</v>
      </c>
      <c r="N1620" s="8">
        <f t="shared" si="251"/>
        <v>45</v>
      </c>
      <c r="O1620" s="8">
        <f t="shared" si="252"/>
        <v>50</v>
      </c>
      <c r="P1620" s="8">
        <f t="shared" si="253"/>
        <v>83.5</v>
      </c>
      <c r="Q1620" s="9">
        <f t="shared" si="254"/>
        <v>44.524999999999999</v>
      </c>
      <c r="R1620" s="9">
        <f t="shared" si="255"/>
        <v>52.375</v>
      </c>
      <c r="S1620" s="9">
        <f t="shared" si="256"/>
        <v>60.575000000000003</v>
      </c>
      <c r="T1620" s="9">
        <f t="shared" si="257"/>
        <v>50.875</v>
      </c>
      <c r="U1620" s="8">
        <f t="shared" si="258"/>
        <v>52.491666666666674</v>
      </c>
      <c r="V1620" s="8">
        <f t="shared" si="259"/>
        <v>52.087500000000006</v>
      </c>
    </row>
    <row r="1621" spans="1:22" ht="13.5" x14ac:dyDescent="0.25">
      <c r="A1621" s="3">
        <f>RSI!A1621</f>
        <v>44372</v>
      </c>
      <c r="B1621" s="2">
        <f>RSI!B1621</f>
        <v>6.5460000000000003</v>
      </c>
      <c r="C1621" s="2">
        <f>RSI!I1621</f>
        <v>50.827320332827135</v>
      </c>
      <c r="D1621" s="2">
        <f>MACD!E1621</f>
        <v>3.9821153560458455E-2</v>
      </c>
      <c r="E1621" s="2">
        <f>MACD!F1621</f>
        <v>4.5846492894496854E-2</v>
      </c>
      <c r="F1621" s="2">
        <f>'Moving Avg'!D1621</f>
        <v>6.5689200000000003</v>
      </c>
      <c r="G1621" s="2">
        <f>'Moving Avg'!F1621</f>
        <v>6.5670150000000005</v>
      </c>
      <c r="H1621" s="2">
        <f>'Moving Avg'!G1621</f>
        <v>6.4542379999999993</v>
      </c>
      <c r="I1621" s="2">
        <f>'Moving Avg'!H1621</f>
        <v>6.4984524999999982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0"/>
        <v>25</v>
      </c>
      <c r="N1621" s="8">
        <f t="shared" si="251"/>
        <v>45</v>
      </c>
      <c r="O1621" s="8">
        <f t="shared" si="252"/>
        <v>50</v>
      </c>
      <c r="P1621" s="8">
        <f t="shared" si="253"/>
        <v>83.5</v>
      </c>
      <c r="Q1621" s="9">
        <f t="shared" si="254"/>
        <v>44.524999999999999</v>
      </c>
      <c r="R1621" s="9">
        <f t="shared" si="255"/>
        <v>52.375</v>
      </c>
      <c r="S1621" s="9">
        <f t="shared" si="256"/>
        <v>60.575000000000003</v>
      </c>
      <c r="T1621" s="9">
        <f t="shared" si="257"/>
        <v>50.875</v>
      </c>
      <c r="U1621" s="8">
        <f t="shared" si="258"/>
        <v>52.491666666666674</v>
      </c>
      <c r="V1621" s="8">
        <f t="shared" si="259"/>
        <v>52.087500000000006</v>
      </c>
    </row>
    <row r="1622" spans="1:22" ht="13.5" x14ac:dyDescent="0.25">
      <c r="A1622" s="3">
        <f>RSI!A1622</f>
        <v>44375</v>
      </c>
      <c r="B1622" s="2">
        <f>RSI!B1622</f>
        <v>6.6148999999999996</v>
      </c>
      <c r="C1622" s="2">
        <f>RSI!I1622</f>
        <v>55.769206194839946</v>
      </c>
      <c r="D1622" s="2">
        <f>MACD!E1622</f>
        <v>2.9318882596998108E-2</v>
      </c>
      <c r="E1622" s="2">
        <f>MACD!F1622</f>
        <v>4.2540970834997104E-2</v>
      </c>
      <c r="F1622" s="2">
        <f>'Moving Avg'!D1622</f>
        <v>6.5995599999999994</v>
      </c>
      <c r="G1622" s="2">
        <f>'Moving Avg'!F1622</f>
        <v>6.5570650000000015</v>
      </c>
      <c r="H1622" s="2">
        <f>'Moving Avg'!G1622</f>
        <v>6.4602099999999982</v>
      </c>
      <c r="I1622" s="2">
        <f>'Moving Avg'!H1622</f>
        <v>6.4983379999999986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45</v>
      </c>
      <c r="O1622" s="8">
        <f t="shared" si="252"/>
        <v>50</v>
      </c>
      <c r="P1622" s="8">
        <f t="shared" si="253"/>
        <v>83.5</v>
      </c>
      <c r="Q1622" s="9">
        <f t="shared" si="254"/>
        <v>44.524999999999999</v>
      </c>
      <c r="R1622" s="9">
        <f t="shared" si="255"/>
        <v>52.375</v>
      </c>
      <c r="S1622" s="9">
        <f t="shared" si="256"/>
        <v>60.575000000000003</v>
      </c>
      <c r="T1622" s="9">
        <f t="shared" si="257"/>
        <v>50.875</v>
      </c>
      <c r="U1622" s="8">
        <f t="shared" si="258"/>
        <v>52.491666666666674</v>
      </c>
      <c r="V1622" s="8">
        <f t="shared" si="259"/>
        <v>52.087500000000006</v>
      </c>
    </row>
    <row r="1623" spans="1:22" ht="13.5" x14ac:dyDescent="0.25">
      <c r="A1623" s="3">
        <f>RSI!A1623</f>
        <v>44376</v>
      </c>
      <c r="B1623" s="2">
        <f>RSI!B1623</f>
        <v>6.6071999999999997</v>
      </c>
      <c r="C1623" s="2">
        <f>RSI!I1623</f>
        <v>55.102709536632211</v>
      </c>
      <c r="D1623" s="2">
        <f>MACD!E1623</f>
        <v>1.4649366798310304E-2</v>
      </c>
      <c r="E1623" s="2">
        <f>MACD!F1623</f>
        <v>3.6962650027659749E-2</v>
      </c>
      <c r="F1623" s="2">
        <f>'Moving Avg'!D1623</f>
        <v>6.5995599999999994</v>
      </c>
      <c r="G1623" s="2">
        <f>'Moving Avg'!F1623</f>
        <v>6.554000000000002</v>
      </c>
      <c r="H1623" s="2">
        <f>'Moving Avg'!G1623</f>
        <v>6.4678659999999981</v>
      </c>
      <c r="I1623" s="2">
        <f>'Moving Avg'!H1623</f>
        <v>6.4985294999999974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100</v>
      </c>
      <c r="O1623" s="8">
        <f t="shared" si="252"/>
        <v>50</v>
      </c>
      <c r="P1623" s="8">
        <f t="shared" si="253"/>
        <v>16.5</v>
      </c>
      <c r="Q1623" s="9">
        <f t="shared" si="254"/>
        <v>53.725000000000001</v>
      </c>
      <c r="R1623" s="9">
        <f t="shared" si="255"/>
        <v>46.625</v>
      </c>
      <c r="S1623" s="9">
        <f t="shared" si="256"/>
        <v>38.674999999999997</v>
      </c>
      <c r="T1623" s="9">
        <f t="shared" si="257"/>
        <v>47.875</v>
      </c>
      <c r="U1623" s="8">
        <f t="shared" si="258"/>
        <v>46.341666666666661</v>
      </c>
      <c r="V1623" s="8">
        <f t="shared" si="259"/>
        <v>46.724999999999994</v>
      </c>
    </row>
    <row r="1624" spans="1:22" ht="13.5" x14ac:dyDescent="0.25">
      <c r="A1624" s="3">
        <f>RSI!A1624</f>
        <v>44377</v>
      </c>
      <c r="B1624" s="2">
        <f>RSI!B1624</f>
        <v>6.5842000000000001</v>
      </c>
      <c r="C1624" s="2">
        <f>RSI!I1624</f>
        <v>53.062779364282392</v>
      </c>
      <c r="D1624" s="2">
        <f>MACD!E1624</f>
        <v>-3.517910443378014E-3</v>
      </c>
      <c r="E1624" s="2">
        <f>MACD!F1624</f>
        <v>2.8866537933452199E-2</v>
      </c>
      <c r="F1624" s="2">
        <f>'Moving Avg'!D1624</f>
        <v>6.5949600000000004</v>
      </c>
      <c r="G1624" s="2">
        <f>'Moving Avg'!F1624</f>
        <v>6.5524650000000007</v>
      </c>
      <c r="H1624" s="2">
        <f>'Moving Avg'!G1624</f>
        <v>6.4735299999999976</v>
      </c>
      <c r="I1624" s="2">
        <f>'Moving Avg'!H1624</f>
        <v>6.4975724999999978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25</v>
      </c>
      <c r="N1624" s="8">
        <f t="shared" si="251"/>
        <v>100</v>
      </c>
      <c r="O1624" s="8">
        <f t="shared" si="252"/>
        <v>50</v>
      </c>
      <c r="P1624" s="8">
        <f t="shared" si="253"/>
        <v>16.5</v>
      </c>
      <c r="Q1624" s="9">
        <f t="shared" si="254"/>
        <v>53.725000000000001</v>
      </c>
      <c r="R1624" s="9">
        <f t="shared" si="255"/>
        <v>46.625</v>
      </c>
      <c r="S1624" s="9">
        <f t="shared" si="256"/>
        <v>38.674999999999997</v>
      </c>
      <c r="T1624" s="9">
        <f t="shared" si="257"/>
        <v>47.875</v>
      </c>
      <c r="U1624" s="8">
        <f t="shared" si="258"/>
        <v>46.341666666666661</v>
      </c>
      <c r="V1624" s="8">
        <f t="shared" si="259"/>
        <v>46.724999999999994</v>
      </c>
    </row>
    <row r="1625" spans="1:22" ht="13.5" x14ac:dyDescent="0.25">
      <c r="A1625" s="3">
        <f>RSI!A1625</f>
        <v>44378</v>
      </c>
      <c r="B1625" s="2">
        <f>RSI!B1625</f>
        <v>6.5076999999999998</v>
      </c>
      <c r="C1625" s="2">
        <f>RSI!I1625</f>
        <v>46.850198373159643</v>
      </c>
      <c r="D1625" s="2">
        <f>MACD!E1625</f>
        <v>-1.4610017565003908E-2</v>
      </c>
      <c r="E1625" s="2">
        <f>MACD!F1625</f>
        <v>2.0171226833760977E-2</v>
      </c>
      <c r="F1625" s="2">
        <f>'Moving Avg'!D1625</f>
        <v>6.5720000000000001</v>
      </c>
      <c r="G1625" s="2">
        <f>'Moving Avg'!F1625</f>
        <v>6.5490200000000014</v>
      </c>
      <c r="H1625" s="2">
        <f>'Moving Avg'!G1625</f>
        <v>6.4767459999999986</v>
      </c>
      <c r="I1625" s="2">
        <f>'Moving Avg'!H1625</f>
        <v>6.4964239999999975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25</v>
      </c>
      <c r="N1625" s="8">
        <f t="shared" si="251"/>
        <v>100</v>
      </c>
      <c r="O1625" s="8">
        <f t="shared" si="252"/>
        <v>50</v>
      </c>
      <c r="P1625" s="8">
        <f t="shared" si="253"/>
        <v>16.5</v>
      </c>
      <c r="Q1625" s="9">
        <f t="shared" si="254"/>
        <v>53.725000000000001</v>
      </c>
      <c r="R1625" s="9">
        <f t="shared" si="255"/>
        <v>46.625</v>
      </c>
      <c r="S1625" s="9">
        <f t="shared" si="256"/>
        <v>38.674999999999997</v>
      </c>
      <c r="T1625" s="9">
        <f t="shared" si="257"/>
        <v>47.875</v>
      </c>
      <c r="U1625" s="8">
        <f t="shared" si="258"/>
        <v>46.341666666666661</v>
      </c>
      <c r="V1625" s="8">
        <f t="shared" si="259"/>
        <v>46.724999999999994</v>
      </c>
    </row>
    <row r="1626" spans="1:22" ht="13.5" x14ac:dyDescent="0.25">
      <c r="A1626" s="3">
        <f>RSI!A1626</f>
        <v>44379</v>
      </c>
      <c r="B1626" s="2">
        <f>RSI!B1626</f>
        <v>6.5076999999999998</v>
      </c>
      <c r="C1626" s="2">
        <f>RSI!I1626</f>
        <v>46.850198373159643</v>
      </c>
      <c r="D1626" s="2">
        <f>MACD!E1626</f>
        <v>-2.4929360551292135E-2</v>
      </c>
      <c r="E1626" s="2">
        <f>MACD!F1626</f>
        <v>1.1151109356750358E-2</v>
      </c>
      <c r="F1626" s="2">
        <f>'Moving Avg'!D1626</f>
        <v>6.5643399999999996</v>
      </c>
      <c r="G1626" s="2">
        <f>'Moving Avg'!F1626</f>
        <v>6.5440450000000014</v>
      </c>
      <c r="H1626" s="2">
        <f>'Moving Avg'!G1626</f>
        <v>6.4799619999999996</v>
      </c>
      <c r="I1626" s="2">
        <f>'Moving Avg'!H1626</f>
        <v>6.4938209999999978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0"/>
        <v>25</v>
      </c>
      <c r="N1626" s="8">
        <f t="shared" si="251"/>
        <v>100</v>
      </c>
      <c r="O1626" s="8">
        <f t="shared" si="252"/>
        <v>50</v>
      </c>
      <c r="P1626" s="8">
        <f t="shared" si="253"/>
        <v>16.5</v>
      </c>
      <c r="Q1626" s="9">
        <f t="shared" si="254"/>
        <v>53.725000000000001</v>
      </c>
      <c r="R1626" s="9">
        <f t="shared" si="255"/>
        <v>46.625</v>
      </c>
      <c r="S1626" s="9">
        <f t="shared" si="256"/>
        <v>38.674999999999997</v>
      </c>
      <c r="T1626" s="9">
        <f t="shared" si="257"/>
        <v>47.875</v>
      </c>
      <c r="U1626" s="8">
        <f t="shared" si="258"/>
        <v>46.341666666666661</v>
      </c>
      <c r="V1626" s="8">
        <f t="shared" si="259"/>
        <v>46.724999999999994</v>
      </c>
    </row>
    <row r="1627" spans="1:22" ht="13.5" x14ac:dyDescent="0.25">
      <c r="A1627" s="3">
        <f>RSI!A1627</f>
        <v>44382</v>
      </c>
      <c r="B1627" s="2">
        <f>RSI!B1627</f>
        <v>6.5076999999999998</v>
      </c>
      <c r="C1627" s="2">
        <f>RSI!I1627</f>
        <v>46.850198373159643</v>
      </c>
      <c r="D1627" s="2">
        <f>MACD!E1627</f>
        <v>-3.1074949950220976E-2</v>
      </c>
      <c r="E1627" s="2">
        <f>MACD!F1627</f>
        <v>2.7058974953560909E-3</v>
      </c>
      <c r="F1627" s="2">
        <f>'Moving Avg'!D1627</f>
        <v>6.5429000000000004</v>
      </c>
      <c r="G1627" s="2">
        <f>'Moving Avg'!F1627</f>
        <v>6.538685000000001</v>
      </c>
      <c r="H1627" s="2">
        <f>'Moving Avg'!G1627</f>
        <v>6.4831779999999988</v>
      </c>
      <c r="I1627" s="2">
        <f>'Moving Avg'!H1627</f>
        <v>6.4912564999999995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0"/>
        <v>25</v>
      </c>
      <c r="N1627" s="8">
        <f t="shared" si="251"/>
        <v>100</v>
      </c>
      <c r="O1627" s="8">
        <f t="shared" si="252"/>
        <v>50</v>
      </c>
      <c r="P1627" s="8">
        <f t="shared" si="253"/>
        <v>16.5</v>
      </c>
      <c r="Q1627" s="9">
        <f t="shared" si="254"/>
        <v>53.725000000000001</v>
      </c>
      <c r="R1627" s="9">
        <f t="shared" si="255"/>
        <v>46.625</v>
      </c>
      <c r="S1627" s="9">
        <f t="shared" si="256"/>
        <v>38.674999999999997</v>
      </c>
      <c r="T1627" s="9">
        <f t="shared" si="257"/>
        <v>47.875</v>
      </c>
      <c r="U1627" s="8">
        <f t="shared" si="258"/>
        <v>46.341666666666661</v>
      </c>
      <c r="V1627" s="8">
        <f t="shared" si="259"/>
        <v>46.724999999999994</v>
      </c>
    </row>
    <row r="1628" spans="1:22" ht="13.5" x14ac:dyDescent="0.25">
      <c r="A1628" s="3">
        <f>RSI!A1628</f>
        <v>44383</v>
      </c>
      <c r="B1628" s="2">
        <f>RSI!B1628</f>
        <v>6.5076999999999998</v>
      </c>
      <c r="C1628" s="2">
        <f>RSI!I1628</f>
        <v>46.850198373159643</v>
      </c>
      <c r="D1628" s="2">
        <f>MACD!E1628</f>
        <v>-1.3675341075304104E-2</v>
      </c>
      <c r="E1628" s="2">
        <f>MACD!F1628</f>
        <v>-5.7035021877594816E-4</v>
      </c>
      <c r="F1628" s="2">
        <f>'Moving Avg'!D1628</f>
        <v>6.5229999999999988</v>
      </c>
      <c r="G1628" s="2">
        <f>'Moving Avg'!F1628</f>
        <v>6.5356250000000014</v>
      </c>
      <c r="H1628" s="2">
        <f>'Moving Avg'!G1628</f>
        <v>6.4865479999999991</v>
      </c>
      <c r="I1628" s="2">
        <f>'Moving Avg'!H1628</f>
        <v>6.4889980000000014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  <c r="M1628" s="8">
        <f t="shared" si="250"/>
        <v>25</v>
      </c>
      <c r="N1628" s="8">
        <f t="shared" si="251"/>
        <v>45</v>
      </c>
      <c r="O1628" s="8">
        <f t="shared" si="252"/>
        <v>50</v>
      </c>
      <c r="P1628" s="8">
        <f t="shared" si="253"/>
        <v>16.5</v>
      </c>
      <c r="Q1628" s="9">
        <f t="shared" si="254"/>
        <v>34.475000000000001</v>
      </c>
      <c r="R1628" s="9">
        <f t="shared" si="255"/>
        <v>35.625</v>
      </c>
      <c r="S1628" s="9">
        <f t="shared" si="256"/>
        <v>30.425000000000001</v>
      </c>
      <c r="T1628" s="9">
        <f t="shared" si="257"/>
        <v>34.125</v>
      </c>
      <c r="U1628" s="8">
        <f t="shared" si="258"/>
        <v>33.508333333333333</v>
      </c>
      <c r="V1628" s="8">
        <f t="shared" si="259"/>
        <v>33.662499999999994</v>
      </c>
    </row>
    <row r="1629" spans="1:22" ht="13.5" x14ac:dyDescent="0.25">
      <c r="A1629" s="3">
        <f>RSI!A1629</f>
        <v>44384</v>
      </c>
      <c r="B1629" s="2">
        <f>RSI!B1629</f>
        <v>6.5076999999999998</v>
      </c>
      <c r="C1629" s="2">
        <f>RSI!I1629</f>
        <v>46.850198373159643</v>
      </c>
      <c r="D1629" s="2">
        <f>MACD!E1629</f>
        <v>1.2465785967847864E-3</v>
      </c>
      <c r="E1629" s="2">
        <f>MACD!F1629</f>
        <v>-2.0696445566380125E-4</v>
      </c>
      <c r="F1629" s="2">
        <f>'Moving Avg'!D1629</f>
        <v>6.5076999999999998</v>
      </c>
      <c r="G1629" s="2">
        <f>'Moving Avg'!F1629</f>
        <v>6.5360100000000019</v>
      </c>
      <c r="H1629" s="2">
        <f>'Moving Avg'!G1629</f>
        <v>6.4899180000000003</v>
      </c>
      <c r="I1629" s="2">
        <f>'Moving Avg'!H1629</f>
        <v>6.4870840000000021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0"/>
        <v>25</v>
      </c>
      <c r="N1629" s="8">
        <f t="shared" si="251"/>
        <v>0</v>
      </c>
      <c r="O1629" s="8">
        <f t="shared" si="252"/>
        <v>50</v>
      </c>
      <c r="P1629" s="8">
        <f t="shared" si="253"/>
        <v>16.5</v>
      </c>
      <c r="Q1629" s="9">
        <f t="shared" si="254"/>
        <v>18.725000000000001</v>
      </c>
      <c r="R1629" s="9">
        <f t="shared" si="255"/>
        <v>26.625</v>
      </c>
      <c r="S1629" s="9">
        <f t="shared" si="256"/>
        <v>23.675000000000001</v>
      </c>
      <c r="T1629" s="9">
        <f t="shared" si="257"/>
        <v>22.875</v>
      </c>
      <c r="U1629" s="8">
        <f t="shared" si="258"/>
        <v>23.008333333333336</v>
      </c>
      <c r="V1629" s="8">
        <f t="shared" si="259"/>
        <v>22.975000000000001</v>
      </c>
    </row>
    <row r="1630" spans="1:22" ht="13.5" x14ac:dyDescent="0.25">
      <c r="A1630" s="3">
        <f>RSI!A1630</f>
        <v>44385</v>
      </c>
      <c r="B1630" s="2">
        <f>RSI!B1630</f>
        <v>6.5842000000000001</v>
      </c>
      <c r="C1630" s="2">
        <f>RSI!I1630</f>
        <v>54.55697421133145</v>
      </c>
      <c r="D1630" s="2">
        <f>MACD!E1630</f>
        <v>1.0744417900023784E-2</v>
      </c>
      <c r="E1630" s="2">
        <f>MACD!F1630</f>
        <v>1.9833120154737157E-3</v>
      </c>
      <c r="F1630" s="2">
        <f>'Moving Avg'!D1630</f>
        <v>6.5230000000000006</v>
      </c>
      <c r="G1630" s="2">
        <f>'Moving Avg'!F1630</f>
        <v>6.5371550000000003</v>
      </c>
      <c r="H1630" s="2">
        <f>'Moving Avg'!G1630</f>
        <v>6.4968079999999997</v>
      </c>
      <c r="I1630" s="2">
        <f>'Moving Avg'!H1630</f>
        <v>6.4860120000000014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25</v>
      </c>
      <c r="N1630" s="8">
        <f t="shared" si="251"/>
        <v>0</v>
      </c>
      <c r="O1630" s="8">
        <f t="shared" si="252"/>
        <v>50</v>
      </c>
      <c r="P1630" s="8">
        <f t="shared" si="253"/>
        <v>83.5</v>
      </c>
      <c r="Q1630" s="9">
        <f t="shared" si="254"/>
        <v>28.774999999999999</v>
      </c>
      <c r="R1630" s="9">
        <f t="shared" si="255"/>
        <v>43.375</v>
      </c>
      <c r="S1630" s="9">
        <f t="shared" si="256"/>
        <v>53.825000000000003</v>
      </c>
      <c r="T1630" s="9">
        <f t="shared" si="257"/>
        <v>39.625</v>
      </c>
      <c r="U1630" s="8">
        <f t="shared" si="258"/>
        <v>41.991666666666667</v>
      </c>
      <c r="V1630" s="8">
        <f t="shared" si="259"/>
        <v>41.400000000000006</v>
      </c>
    </row>
    <row r="1631" spans="1:22" ht="13.5" x14ac:dyDescent="0.25">
      <c r="A1631" s="3">
        <f>RSI!A1631</f>
        <v>44386</v>
      </c>
      <c r="B1631" s="2">
        <f>RSI!B1631</f>
        <v>6.5766</v>
      </c>
      <c r="C1631" s="2">
        <f>RSI!I1631</f>
        <v>53.723537698502042</v>
      </c>
      <c r="D1631" s="2">
        <f>MACD!E1631</f>
        <v>7.2935009108237026E-3</v>
      </c>
      <c r="E1631" s="2">
        <f>MACD!F1631</f>
        <v>3.0453497945437131E-3</v>
      </c>
      <c r="F1631" s="2">
        <f>'Moving Avg'!D1631</f>
        <v>6.5367800000000003</v>
      </c>
      <c r="G1631" s="2">
        <f>'Moving Avg'!F1631</f>
        <v>6.5383050000000011</v>
      </c>
      <c r="H1631" s="2">
        <f>'Moving Avg'!G1631</f>
        <v>6.503546</v>
      </c>
      <c r="I1631" s="2">
        <f>'Moving Avg'!H1631</f>
        <v>6.4849400000000035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0</v>
      </c>
      <c r="O1631" s="8">
        <f t="shared" si="252"/>
        <v>50</v>
      </c>
      <c r="P1631" s="8">
        <f t="shared" si="253"/>
        <v>83.5</v>
      </c>
      <c r="Q1631" s="9">
        <f t="shared" si="254"/>
        <v>28.774999999999999</v>
      </c>
      <c r="R1631" s="9">
        <f t="shared" si="255"/>
        <v>43.375</v>
      </c>
      <c r="S1631" s="9">
        <f t="shared" si="256"/>
        <v>53.825000000000003</v>
      </c>
      <c r="T1631" s="9">
        <f t="shared" si="257"/>
        <v>39.625</v>
      </c>
      <c r="U1631" s="8">
        <f t="shared" si="258"/>
        <v>41.991666666666667</v>
      </c>
      <c r="V1631" s="8">
        <f t="shared" si="259"/>
        <v>41.400000000000006</v>
      </c>
    </row>
    <row r="1632" spans="1:22" ht="13.5" x14ac:dyDescent="0.25">
      <c r="A1632" s="3">
        <f>RSI!A1632</f>
        <v>44389</v>
      </c>
      <c r="B1632" s="2">
        <f>RSI!B1632</f>
        <v>6.5842000000000001</v>
      </c>
      <c r="C1632" s="2">
        <f>RSI!I1632</f>
        <v>54.472535248765915</v>
      </c>
      <c r="D1632" s="2">
        <f>MACD!E1632</f>
        <v>1.4194993287822477E-2</v>
      </c>
      <c r="E1632" s="2">
        <f>MACD!F1632</f>
        <v>5.2752784931994661E-3</v>
      </c>
      <c r="F1632" s="2">
        <f>'Moving Avg'!D1632</f>
        <v>6.5520799999999992</v>
      </c>
      <c r="G1632" s="2">
        <f>'Moving Avg'!F1632</f>
        <v>6.5402150000000008</v>
      </c>
      <c r="H1632" s="2">
        <f>'Moving Avg'!G1632</f>
        <v>6.5104360000000012</v>
      </c>
      <c r="I1632" s="2">
        <f>'Moving Avg'!H1632</f>
        <v>6.4841740000000012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0"/>
        <v>25</v>
      </c>
      <c r="N1632" s="8">
        <f t="shared" si="251"/>
        <v>0</v>
      </c>
      <c r="O1632" s="8">
        <f t="shared" si="252"/>
        <v>50</v>
      </c>
      <c r="P1632" s="8">
        <f t="shared" si="253"/>
        <v>83.5</v>
      </c>
      <c r="Q1632" s="9">
        <f t="shared" si="254"/>
        <v>28.774999999999999</v>
      </c>
      <c r="R1632" s="9">
        <f t="shared" si="255"/>
        <v>43.375</v>
      </c>
      <c r="S1632" s="9">
        <f t="shared" si="256"/>
        <v>53.825000000000003</v>
      </c>
      <c r="T1632" s="9">
        <f t="shared" si="257"/>
        <v>39.625</v>
      </c>
      <c r="U1632" s="8">
        <f t="shared" si="258"/>
        <v>41.991666666666667</v>
      </c>
      <c r="V1632" s="8">
        <f t="shared" si="259"/>
        <v>41.400000000000006</v>
      </c>
    </row>
    <row r="1633" spans="1:22" ht="13.5" x14ac:dyDescent="0.25">
      <c r="A1633" s="3">
        <f>RSI!A1633</f>
        <v>44390</v>
      </c>
      <c r="B1633" s="2">
        <f>RSI!B1633</f>
        <v>6.5995999999999997</v>
      </c>
      <c r="C1633" s="2">
        <f>RSI!I1633</f>
        <v>56.025677434405054</v>
      </c>
      <c r="D1633" s="2">
        <f>MACD!E1633</f>
        <v>1.7464880554271645E-2</v>
      </c>
      <c r="E1633" s="2">
        <f>MACD!F1633</f>
        <v>7.7131989054139019E-3</v>
      </c>
      <c r="F1633" s="2">
        <f>'Moving Avg'!D1633</f>
        <v>6.5704599999999997</v>
      </c>
      <c r="G1633" s="2">
        <f>'Moving Avg'!F1633</f>
        <v>6.54481</v>
      </c>
      <c r="H1633" s="2">
        <f>'Moving Avg'!G1633</f>
        <v>6.5184000000000015</v>
      </c>
      <c r="I1633" s="2">
        <f>'Moving Avg'!H1633</f>
        <v>6.4836765000000023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  <c r="M1633" s="8">
        <f t="shared" si="250"/>
        <v>25</v>
      </c>
      <c r="N1633" s="8">
        <f t="shared" si="251"/>
        <v>0</v>
      </c>
      <c r="O1633" s="8">
        <f t="shared" si="252"/>
        <v>50</v>
      </c>
      <c r="P1633" s="8">
        <f t="shared" si="253"/>
        <v>83.5</v>
      </c>
      <c r="Q1633" s="9">
        <f t="shared" si="254"/>
        <v>28.774999999999999</v>
      </c>
      <c r="R1633" s="9">
        <f t="shared" si="255"/>
        <v>43.375</v>
      </c>
      <c r="S1633" s="9">
        <f t="shared" si="256"/>
        <v>53.825000000000003</v>
      </c>
      <c r="T1633" s="9">
        <f t="shared" si="257"/>
        <v>39.625</v>
      </c>
      <c r="U1633" s="8">
        <f t="shared" si="258"/>
        <v>41.991666666666667</v>
      </c>
      <c r="V1633" s="8">
        <f t="shared" si="259"/>
        <v>41.400000000000006</v>
      </c>
    </row>
    <row r="1634" spans="1:22" ht="13.5" x14ac:dyDescent="0.25">
      <c r="A1634" s="3">
        <f>RSI!A1634</f>
        <v>44391</v>
      </c>
      <c r="B1634" s="2">
        <f>RSI!B1634</f>
        <v>6.7297000000000002</v>
      </c>
      <c r="C1634" s="2">
        <f>RSI!I1634</f>
        <v>66.441279925059163</v>
      </c>
      <c r="D1634" s="2">
        <f>MACD!E1634</f>
        <v>6.7388391755152099E-3</v>
      </c>
      <c r="E1634" s="2">
        <f>MACD!F1634</f>
        <v>7.5183269594341637E-3</v>
      </c>
      <c r="F1634" s="2">
        <f>'Moving Avg'!D1634</f>
        <v>6.6148600000000002</v>
      </c>
      <c r="G1634" s="2">
        <f>'Moving Avg'!F1634</f>
        <v>6.5582099999999999</v>
      </c>
      <c r="H1634" s="2">
        <f>'Moving Avg'!G1634</f>
        <v>6.5289660000000014</v>
      </c>
      <c r="I1634" s="2">
        <f>'Moving Avg'!H1634</f>
        <v>6.4838295000000041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  <c r="M1634" s="8">
        <f t="shared" si="250"/>
        <v>25</v>
      </c>
      <c r="N1634" s="8">
        <f t="shared" si="251"/>
        <v>45</v>
      </c>
      <c r="O1634" s="8">
        <f t="shared" si="252"/>
        <v>50</v>
      </c>
      <c r="P1634" s="8">
        <f t="shared" si="253"/>
        <v>83.5</v>
      </c>
      <c r="Q1634" s="9">
        <f t="shared" si="254"/>
        <v>44.524999999999999</v>
      </c>
      <c r="R1634" s="9">
        <f t="shared" si="255"/>
        <v>52.375</v>
      </c>
      <c r="S1634" s="9">
        <f t="shared" si="256"/>
        <v>60.575000000000003</v>
      </c>
      <c r="T1634" s="9">
        <f t="shared" si="257"/>
        <v>50.875</v>
      </c>
      <c r="U1634" s="8">
        <f t="shared" si="258"/>
        <v>52.491666666666674</v>
      </c>
      <c r="V1634" s="8">
        <f t="shared" si="259"/>
        <v>52.087500000000006</v>
      </c>
    </row>
    <row r="1635" spans="1:22" ht="13.5" x14ac:dyDescent="0.25">
      <c r="A1635" s="3">
        <f>RSI!A1635</f>
        <v>44392</v>
      </c>
      <c r="B1635" s="2">
        <f>RSI!B1635</f>
        <v>6.7679999999999998</v>
      </c>
      <c r="C1635" s="2">
        <f>RSI!I1635</f>
        <v>68.785245973616213</v>
      </c>
      <c r="D1635" s="2">
        <f>MACD!E1635</f>
        <v>-1.800593784972726E-2</v>
      </c>
      <c r="E1635" s="2">
        <f>MACD!F1635</f>
        <v>2.4134739976018789E-3</v>
      </c>
      <c r="F1635" s="2">
        <f>'Moving Avg'!D1635</f>
        <v>6.6516199999999994</v>
      </c>
      <c r="G1635" s="2">
        <f>'Moving Avg'!F1635</f>
        <v>6.5739049999999981</v>
      </c>
      <c r="H1635" s="2">
        <f>'Moving Avg'!G1635</f>
        <v>6.5402980000000017</v>
      </c>
      <c r="I1635" s="2">
        <f>'Moving Avg'!H1635</f>
        <v>6.4843655000000036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  <c r="M1635" s="8">
        <f t="shared" si="250"/>
        <v>25</v>
      </c>
      <c r="N1635" s="8">
        <f t="shared" si="251"/>
        <v>100</v>
      </c>
      <c r="O1635" s="8">
        <f t="shared" si="252"/>
        <v>50</v>
      </c>
      <c r="P1635" s="8">
        <f t="shared" si="253"/>
        <v>83.5</v>
      </c>
      <c r="Q1635" s="9">
        <f t="shared" si="254"/>
        <v>63.774999999999999</v>
      </c>
      <c r="R1635" s="9">
        <f t="shared" si="255"/>
        <v>63.375</v>
      </c>
      <c r="S1635" s="9">
        <f t="shared" si="256"/>
        <v>68.825000000000003</v>
      </c>
      <c r="T1635" s="9">
        <f t="shared" si="257"/>
        <v>64.625</v>
      </c>
      <c r="U1635" s="8">
        <f t="shared" si="258"/>
        <v>65.325000000000003</v>
      </c>
      <c r="V1635" s="8">
        <f t="shared" si="259"/>
        <v>65.150000000000006</v>
      </c>
    </row>
    <row r="1636" spans="1:22" ht="13.5" x14ac:dyDescent="0.25">
      <c r="A1636" s="3">
        <f>RSI!A1636</f>
        <v>44393</v>
      </c>
      <c r="B1636" s="2">
        <f>RSI!B1636</f>
        <v>6.9271000000000003</v>
      </c>
      <c r="C1636" s="2">
        <f>RSI!I1636</f>
        <v>76.216704379704595</v>
      </c>
      <c r="D1636" s="2">
        <f>MACD!E1636</f>
        <v>-5.1939242495148363E-2</v>
      </c>
      <c r="E1636" s="2">
        <f>MACD!F1636</f>
        <v>-8.4570693009481702E-3</v>
      </c>
      <c r="F1636" s="2">
        <f>'Moving Avg'!D1636</f>
        <v>6.7217200000000004</v>
      </c>
      <c r="G1636" s="2">
        <f>'Moving Avg'!F1636</f>
        <v>6.5979399999999995</v>
      </c>
      <c r="H1636" s="2">
        <f>'Moving Avg'!G1636</f>
        <v>6.5541980000000004</v>
      </c>
      <c r="I1636" s="2">
        <f>'Moving Avg'!H1636</f>
        <v>6.4860800000000047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  <c r="M1636" s="8">
        <f t="shared" si="250"/>
        <v>0</v>
      </c>
      <c r="N1636" s="8">
        <f t="shared" si="251"/>
        <v>100</v>
      </c>
      <c r="O1636" s="8">
        <f t="shared" si="252"/>
        <v>50</v>
      </c>
      <c r="P1636" s="8">
        <f t="shared" si="253"/>
        <v>83.5</v>
      </c>
      <c r="Q1636" s="9">
        <f t="shared" si="254"/>
        <v>55.024999999999999</v>
      </c>
      <c r="R1636" s="9">
        <f t="shared" si="255"/>
        <v>58.375</v>
      </c>
      <c r="S1636" s="9">
        <f t="shared" si="256"/>
        <v>65.075000000000003</v>
      </c>
      <c r="T1636" s="9">
        <f t="shared" si="257"/>
        <v>58.375</v>
      </c>
      <c r="U1636" s="8">
        <f t="shared" si="258"/>
        <v>59.491666666666674</v>
      </c>
      <c r="V1636" s="8">
        <f t="shared" si="259"/>
        <v>59.212500000000006</v>
      </c>
    </row>
    <row r="1637" spans="1:22" ht="13.5" x14ac:dyDescent="0.25">
      <c r="A1637" s="3">
        <f>RSI!A1637</f>
        <v>44396</v>
      </c>
      <c r="B1637" s="2">
        <f>RSI!B1637</f>
        <v>6.8562000000000003</v>
      </c>
      <c r="C1637" s="2">
        <f>RSI!I1637</f>
        <v>68.401497433554553</v>
      </c>
      <c r="D1637" s="2">
        <f>MACD!E1637</f>
        <v>-7.7460900066403049E-2</v>
      </c>
      <c r="E1637" s="2">
        <f>MACD!F1637</f>
        <v>-2.2257835454039147E-2</v>
      </c>
      <c r="F1637" s="2">
        <f>'Moving Avg'!D1637</f>
        <v>6.7761200000000006</v>
      </c>
      <c r="G1637" s="2">
        <f>'Moving Avg'!F1637</f>
        <v>6.6176649999999979</v>
      </c>
      <c r="H1637" s="2">
        <f>'Moving Avg'!G1637</f>
        <v>6.5672940000000004</v>
      </c>
      <c r="I1637" s="2">
        <f>'Moving Avg'!H1637</f>
        <v>6.4882055000000056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  <c r="M1637" s="8">
        <f t="shared" si="250"/>
        <v>25</v>
      </c>
      <c r="N1637" s="8">
        <f t="shared" si="251"/>
        <v>100</v>
      </c>
      <c r="O1637" s="8">
        <f t="shared" si="252"/>
        <v>50</v>
      </c>
      <c r="P1637" s="8">
        <f t="shared" si="253"/>
        <v>83.5</v>
      </c>
      <c r="Q1637" s="9">
        <f t="shared" si="254"/>
        <v>63.774999999999999</v>
      </c>
      <c r="R1637" s="9">
        <f t="shared" si="255"/>
        <v>63.375</v>
      </c>
      <c r="S1637" s="9">
        <f t="shared" si="256"/>
        <v>68.825000000000003</v>
      </c>
      <c r="T1637" s="9">
        <f t="shared" si="257"/>
        <v>64.625</v>
      </c>
      <c r="U1637" s="8">
        <f t="shared" si="258"/>
        <v>65.325000000000003</v>
      </c>
      <c r="V1637" s="8">
        <f t="shared" si="259"/>
        <v>65.150000000000006</v>
      </c>
    </row>
    <row r="1638" spans="1:22" ht="13.5" x14ac:dyDescent="0.25">
      <c r="A1638" s="3">
        <f>RSI!A1638</f>
        <v>44399</v>
      </c>
      <c r="B1638" s="2">
        <f>RSI!B1638</f>
        <v>6.8247</v>
      </c>
      <c r="C1638" s="2">
        <f>RSI!I1638</f>
        <v>65.202572497148921</v>
      </c>
      <c r="D1638" s="2">
        <f>MACD!E1638</f>
        <v>-9.821193206591694E-2</v>
      </c>
      <c r="E1638" s="2">
        <f>MACD!F1638</f>
        <v>-3.7448654776414708E-2</v>
      </c>
      <c r="F1638" s="2">
        <f>'Moving Avg'!D1638</f>
        <v>6.8211399999999998</v>
      </c>
      <c r="G1638" s="2">
        <f>'Moving Avg'!F1638</f>
        <v>6.6285399999999983</v>
      </c>
      <c r="H1638" s="2">
        <f>'Moving Avg'!G1638</f>
        <v>6.576696000000001</v>
      </c>
      <c r="I1638" s="2">
        <f>'Moving Avg'!H1638</f>
        <v>6.4903650000000024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25</v>
      </c>
      <c r="N1638" s="8">
        <f t="shared" si="251"/>
        <v>100</v>
      </c>
      <c r="O1638" s="8">
        <f t="shared" si="252"/>
        <v>50</v>
      </c>
      <c r="P1638" s="8">
        <f t="shared" si="253"/>
        <v>83.5</v>
      </c>
      <c r="Q1638" s="9">
        <f t="shared" si="254"/>
        <v>63.774999999999999</v>
      </c>
      <c r="R1638" s="9">
        <f t="shared" si="255"/>
        <v>63.375</v>
      </c>
      <c r="S1638" s="9">
        <f t="shared" si="256"/>
        <v>68.825000000000003</v>
      </c>
      <c r="T1638" s="9">
        <f t="shared" si="257"/>
        <v>64.625</v>
      </c>
      <c r="U1638" s="8">
        <f t="shared" si="258"/>
        <v>65.325000000000003</v>
      </c>
      <c r="V1638" s="8">
        <f t="shared" si="259"/>
        <v>65.150000000000006</v>
      </c>
    </row>
    <row r="1639" spans="1:22" ht="13.5" x14ac:dyDescent="0.25">
      <c r="A1639" s="3">
        <f>RSI!A1639</f>
        <v>44400</v>
      </c>
      <c r="B1639" s="2">
        <f>RSI!B1639</f>
        <v>6.8247</v>
      </c>
      <c r="C1639" s="2">
        <f>RSI!I1639</f>
        <v>65.202572497148921</v>
      </c>
      <c r="D1639" s="2">
        <f>MACD!E1639</f>
        <v>-0.11696317443515536</v>
      </c>
      <c r="E1639" s="2">
        <f>MACD!F1639</f>
        <v>-5.3351558708162841E-2</v>
      </c>
      <c r="F1639" s="2">
        <f>'Moving Avg'!D1639</f>
        <v>6.8401399999999999</v>
      </c>
      <c r="G1639" s="2">
        <f>'Moving Avg'!F1639</f>
        <v>6.6394149999999996</v>
      </c>
      <c r="H1639" s="2">
        <f>'Moving Avg'!G1639</f>
        <v>6.5860980000000007</v>
      </c>
      <c r="I1639" s="2">
        <f>'Moving Avg'!H1639</f>
        <v>6.4931750000000035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  <c r="M1639" s="8">
        <f t="shared" si="250"/>
        <v>25</v>
      </c>
      <c r="N1639" s="8">
        <f t="shared" si="251"/>
        <v>100</v>
      </c>
      <c r="O1639" s="8">
        <f t="shared" si="252"/>
        <v>50</v>
      </c>
      <c r="P1639" s="8">
        <f t="shared" si="253"/>
        <v>66.5</v>
      </c>
      <c r="Q1639" s="9">
        <f t="shared" si="254"/>
        <v>61.225000000000001</v>
      </c>
      <c r="R1639" s="9">
        <f t="shared" si="255"/>
        <v>59.125</v>
      </c>
      <c r="S1639" s="9">
        <f t="shared" si="256"/>
        <v>61.174999999999997</v>
      </c>
      <c r="T1639" s="9">
        <f t="shared" si="257"/>
        <v>60.375</v>
      </c>
      <c r="U1639" s="8">
        <f t="shared" si="258"/>
        <v>60.508333333333326</v>
      </c>
      <c r="V1639" s="8">
        <f t="shared" si="259"/>
        <v>60.474999999999994</v>
      </c>
    </row>
    <row r="1640" spans="1:22" ht="13.5" x14ac:dyDescent="0.25">
      <c r="A1640" s="3">
        <f>RSI!A1640</f>
        <v>44403</v>
      </c>
      <c r="B1640" s="2">
        <f>RSI!B1640</f>
        <v>6.7615999999999996</v>
      </c>
      <c r="C1640" s="2">
        <f>RSI!I1640</f>
        <v>58.812626509452002</v>
      </c>
      <c r="D1640" s="2">
        <f>MACD!E1640</f>
        <v>-0.11749063584199337</v>
      </c>
      <c r="E1640" s="2">
        <f>MACD!F1640</f>
        <v>-6.6179374134928956E-2</v>
      </c>
      <c r="F1640" s="2">
        <f>'Moving Avg'!D1640</f>
        <v>6.8388599999999995</v>
      </c>
      <c r="G1640" s="2">
        <f>'Moving Avg'!F1640</f>
        <v>6.6463699999999992</v>
      </c>
      <c r="H1640" s="2">
        <f>'Moving Avg'!G1640</f>
        <v>6.5942380000000007</v>
      </c>
      <c r="I1640" s="2">
        <f>'Moving Avg'!H1640</f>
        <v>6.4944445000000028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0"/>
        <v>25</v>
      </c>
      <c r="N1640" s="8">
        <f t="shared" si="251"/>
        <v>100</v>
      </c>
      <c r="O1640" s="8">
        <f t="shared" si="252"/>
        <v>50</v>
      </c>
      <c r="P1640" s="8">
        <f t="shared" si="253"/>
        <v>16.5</v>
      </c>
      <c r="Q1640" s="9">
        <f t="shared" si="254"/>
        <v>53.725000000000001</v>
      </c>
      <c r="R1640" s="9">
        <f t="shared" si="255"/>
        <v>46.625</v>
      </c>
      <c r="S1640" s="9">
        <f t="shared" si="256"/>
        <v>38.674999999999997</v>
      </c>
      <c r="T1640" s="9">
        <f t="shared" si="257"/>
        <v>47.875</v>
      </c>
      <c r="U1640" s="8">
        <f t="shared" si="258"/>
        <v>46.341666666666661</v>
      </c>
      <c r="V1640" s="8">
        <f t="shared" si="259"/>
        <v>46.724999999999994</v>
      </c>
    </row>
    <row r="1641" spans="1:22" ht="13.5" x14ac:dyDescent="0.25">
      <c r="A1641" s="3">
        <f>RSI!A1641</f>
        <v>44404</v>
      </c>
      <c r="B1641" s="2">
        <f>RSI!B1641</f>
        <v>6.6906999999999996</v>
      </c>
      <c r="C1641" s="2">
        <f>RSI!I1641</f>
        <v>52.577645311475045</v>
      </c>
      <c r="D1641" s="2">
        <f>MACD!E1641</f>
        <v>-0.11450399579501891</v>
      </c>
      <c r="E1641" s="2">
        <f>MACD!F1641</f>
        <v>-7.5844298466946958E-2</v>
      </c>
      <c r="F1641" s="2">
        <f>'Moving Avg'!D1641</f>
        <v>6.7915800000000006</v>
      </c>
      <c r="G1641" s="2">
        <f>'Moving Avg'!F1641</f>
        <v>6.6536050000000007</v>
      </c>
      <c r="H1641" s="2">
        <f>'Moving Avg'!G1641</f>
        <v>6.5994300000000008</v>
      </c>
      <c r="I1641" s="2">
        <f>'Moving Avg'!H1641</f>
        <v>6.4961250000000028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100</v>
      </c>
      <c r="O1641" s="8">
        <f t="shared" si="252"/>
        <v>50</v>
      </c>
      <c r="P1641" s="8">
        <f t="shared" si="253"/>
        <v>16.5</v>
      </c>
      <c r="Q1641" s="9">
        <f t="shared" si="254"/>
        <v>53.725000000000001</v>
      </c>
      <c r="R1641" s="9">
        <f t="shared" si="255"/>
        <v>46.625</v>
      </c>
      <c r="S1641" s="9">
        <f t="shared" si="256"/>
        <v>38.674999999999997</v>
      </c>
      <c r="T1641" s="9">
        <f t="shared" si="257"/>
        <v>47.875</v>
      </c>
      <c r="U1641" s="8">
        <f t="shared" si="258"/>
        <v>46.341666666666661</v>
      </c>
      <c r="V1641" s="8">
        <f t="shared" si="259"/>
        <v>46.724999999999994</v>
      </c>
    </row>
    <row r="1642" spans="1:22" ht="13.5" x14ac:dyDescent="0.25">
      <c r="A1642" s="3">
        <f>RSI!A1642</f>
        <v>44405</v>
      </c>
      <c r="B1642" s="2">
        <f>RSI!B1642</f>
        <v>6.6828000000000003</v>
      </c>
      <c r="C1642" s="2">
        <f>RSI!I1642</f>
        <v>51.917193222706565</v>
      </c>
      <c r="D1642" s="2">
        <f>MACD!E1642</f>
        <v>-0.11040501574915673</v>
      </c>
      <c r="E1642" s="2">
        <f>MACD!F1642</f>
        <v>-8.2756441923388921E-2</v>
      </c>
      <c r="F1642" s="2">
        <f>'Moving Avg'!D1642</f>
        <v>6.7568999999999999</v>
      </c>
      <c r="G1642" s="2">
        <f>'Moving Avg'!F1642</f>
        <v>6.6569999999999991</v>
      </c>
      <c r="H1642" s="2">
        <f>'Moving Avg'!G1642</f>
        <v>6.607832000000001</v>
      </c>
      <c r="I1642" s="2">
        <f>'Moving Avg'!H1642</f>
        <v>6.4963880000000032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100</v>
      </c>
      <c r="O1642" s="8">
        <f t="shared" si="252"/>
        <v>50</v>
      </c>
      <c r="P1642" s="8">
        <f t="shared" si="253"/>
        <v>16.5</v>
      </c>
      <c r="Q1642" s="9">
        <f t="shared" si="254"/>
        <v>53.725000000000001</v>
      </c>
      <c r="R1642" s="9">
        <f t="shared" si="255"/>
        <v>46.625</v>
      </c>
      <c r="S1642" s="9">
        <f t="shared" si="256"/>
        <v>38.674999999999997</v>
      </c>
      <c r="T1642" s="9">
        <f t="shared" si="257"/>
        <v>47.875</v>
      </c>
      <c r="U1642" s="8">
        <f t="shared" si="258"/>
        <v>46.341666666666661</v>
      </c>
      <c r="V1642" s="8">
        <f t="shared" si="259"/>
        <v>46.724999999999994</v>
      </c>
    </row>
    <row r="1643" spans="1:22" ht="13.5" x14ac:dyDescent="0.25">
      <c r="A1643" s="3">
        <f>RSI!A1643</f>
        <v>44406</v>
      </c>
      <c r="B1643" s="2">
        <f>RSI!B1643</f>
        <v>6.6985999999999999</v>
      </c>
      <c r="C1643" s="2">
        <f>RSI!I1643</f>
        <v>53.183826173251795</v>
      </c>
      <c r="D1643" s="2">
        <f>MACD!E1643</f>
        <v>-0.10586017365340439</v>
      </c>
      <c r="E1643" s="2">
        <f>MACD!F1643</f>
        <v>-8.7377188269392017E-2</v>
      </c>
      <c r="F1643" s="2">
        <f>'Moving Avg'!D1643</f>
        <v>6.7316799999999999</v>
      </c>
      <c r="G1643" s="2">
        <f>'Moving Avg'!F1643</f>
        <v>6.6615700000000002</v>
      </c>
      <c r="H1643" s="2">
        <f>'Moving Avg'!G1643</f>
        <v>6.6130280000000008</v>
      </c>
      <c r="I1643" s="2">
        <f>'Moving Avg'!H1643</f>
        <v>6.497304500000002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25</v>
      </c>
      <c r="N1643" s="8">
        <f t="shared" si="251"/>
        <v>45</v>
      </c>
      <c r="O1643" s="8">
        <f t="shared" si="252"/>
        <v>50</v>
      </c>
      <c r="P1643" s="8">
        <f t="shared" si="253"/>
        <v>16.5</v>
      </c>
      <c r="Q1643" s="9">
        <f t="shared" si="254"/>
        <v>34.475000000000001</v>
      </c>
      <c r="R1643" s="9">
        <f t="shared" si="255"/>
        <v>35.625</v>
      </c>
      <c r="S1643" s="9">
        <f t="shared" si="256"/>
        <v>30.425000000000001</v>
      </c>
      <c r="T1643" s="9">
        <f t="shared" si="257"/>
        <v>34.125</v>
      </c>
      <c r="U1643" s="8">
        <f t="shared" si="258"/>
        <v>33.508333333333333</v>
      </c>
      <c r="V1643" s="8">
        <f t="shared" si="259"/>
        <v>33.662499999999994</v>
      </c>
    </row>
    <row r="1644" spans="1:22" ht="13.5" x14ac:dyDescent="0.25">
      <c r="A1644" s="3">
        <f>RSI!A1644</f>
        <v>44407</v>
      </c>
      <c r="B1644" s="2">
        <f>RSI!B1644</f>
        <v>6.7774000000000001</v>
      </c>
      <c r="C1644" s="2">
        <f>RSI!I1644</f>
        <v>58.986657527033501</v>
      </c>
      <c r="D1644" s="2">
        <f>MACD!E1644</f>
        <v>-8.8042873736180916E-2</v>
      </c>
      <c r="E1644" s="2">
        <f>MACD!F1644</f>
        <v>-8.7510325362749802E-2</v>
      </c>
      <c r="F1644" s="2">
        <f>'Moving Avg'!D1644</f>
        <v>6.7222200000000001</v>
      </c>
      <c r="G1644" s="2">
        <f>'Moving Avg'!F1644</f>
        <v>6.6712299999999995</v>
      </c>
      <c r="H1644" s="2">
        <f>'Moving Avg'!G1644</f>
        <v>6.6175040000000012</v>
      </c>
      <c r="I1644" s="2">
        <f>'Moving Avg'!H1644</f>
        <v>6.4986530000000018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25</v>
      </c>
      <c r="N1644" s="8">
        <f t="shared" si="251"/>
        <v>45</v>
      </c>
      <c r="O1644" s="8">
        <f t="shared" si="252"/>
        <v>50</v>
      </c>
      <c r="P1644" s="8">
        <f t="shared" si="253"/>
        <v>16.5</v>
      </c>
      <c r="Q1644" s="9">
        <f t="shared" si="254"/>
        <v>34.475000000000001</v>
      </c>
      <c r="R1644" s="9">
        <f t="shared" si="255"/>
        <v>35.625</v>
      </c>
      <c r="S1644" s="9">
        <f t="shared" si="256"/>
        <v>30.425000000000001</v>
      </c>
      <c r="T1644" s="9">
        <f t="shared" si="257"/>
        <v>34.125</v>
      </c>
      <c r="U1644" s="8">
        <f t="shared" si="258"/>
        <v>33.508333333333333</v>
      </c>
      <c r="V1644" s="8">
        <f t="shared" si="259"/>
        <v>33.662499999999994</v>
      </c>
    </row>
    <row r="1645" spans="1:22" ht="13.5" x14ac:dyDescent="0.25">
      <c r="A1645" s="3">
        <f>RSI!A1645</f>
        <v>44410</v>
      </c>
      <c r="B1645" s="2">
        <f>RSI!B1645</f>
        <v>6.7774000000000001</v>
      </c>
      <c r="C1645" s="2">
        <f>RSI!I1645</f>
        <v>58.986657527033501</v>
      </c>
      <c r="D1645" s="2">
        <f>MACD!E1645</f>
        <v>-6.7731395182958565E-2</v>
      </c>
      <c r="E1645" s="2">
        <f>MACD!F1645</f>
        <v>-8.3554539326791549E-2</v>
      </c>
      <c r="F1645" s="2">
        <f>'Moving Avg'!D1645</f>
        <v>6.7253799999999995</v>
      </c>
      <c r="G1645" s="2">
        <f>'Moving Avg'!F1645</f>
        <v>6.6847149999999997</v>
      </c>
      <c r="H1645" s="2">
        <f>'Moving Avg'!G1645</f>
        <v>6.6210600000000008</v>
      </c>
      <c r="I1645" s="2">
        <f>'Moving Avg'!H1645</f>
        <v>6.5001930000000012</v>
      </c>
      <c r="J1645" s="6" t="str">
        <f>OBV!F1645</f>
        <v>BEARISH</v>
      </c>
      <c r="K1645" s="6" t="str">
        <f>OBV!G1645</f>
        <v>NEUTRAL</v>
      </c>
      <c r="L1645" s="6" t="str">
        <f>OBV!H1645</f>
        <v>BEARISH DIVERGENCE</v>
      </c>
      <c r="M1645" s="8">
        <f t="shared" si="250"/>
        <v>25</v>
      </c>
      <c r="N1645" s="8">
        <f t="shared" si="251"/>
        <v>0</v>
      </c>
      <c r="O1645" s="8">
        <f t="shared" si="252"/>
        <v>50</v>
      </c>
      <c r="P1645" s="8">
        <f t="shared" si="253"/>
        <v>16.5</v>
      </c>
      <c r="Q1645" s="9">
        <f t="shared" si="254"/>
        <v>18.725000000000001</v>
      </c>
      <c r="R1645" s="9">
        <f t="shared" si="255"/>
        <v>26.625</v>
      </c>
      <c r="S1645" s="9">
        <f t="shared" si="256"/>
        <v>23.675000000000001</v>
      </c>
      <c r="T1645" s="9">
        <f t="shared" si="257"/>
        <v>22.875</v>
      </c>
      <c r="U1645" s="8">
        <f t="shared" si="258"/>
        <v>23.008333333333336</v>
      </c>
      <c r="V1645" s="8">
        <f t="shared" si="259"/>
        <v>22.975000000000001</v>
      </c>
    </row>
    <row r="1646" spans="1:22" ht="13.5" x14ac:dyDescent="0.25">
      <c r="A1646" s="3">
        <f>RSI!A1646</f>
        <v>44411</v>
      </c>
      <c r="B1646" s="2">
        <f>RSI!B1646</f>
        <v>6.7615999999999996</v>
      </c>
      <c r="C1646" s="2">
        <f>RSI!I1646</f>
        <v>57.334097480675311</v>
      </c>
      <c r="D1646" s="2">
        <f>MACD!E1646</f>
        <v>-2.5505804918377173E-2</v>
      </c>
      <c r="E1646" s="2">
        <f>MACD!F1646</f>
        <v>-7.194479244510868E-2</v>
      </c>
      <c r="F1646" s="2">
        <f>'Moving Avg'!D1646</f>
        <v>6.73956</v>
      </c>
      <c r="G1646" s="2">
        <f>'Moving Avg'!F1646</f>
        <v>6.6974100000000005</v>
      </c>
      <c r="H1646" s="2">
        <f>'Moving Avg'!G1646</f>
        <v>6.6252200000000014</v>
      </c>
      <c r="I1646" s="2">
        <f>'Moving Avg'!H1646</f>
        <v>6.5016925000000008</v>
      </c>
      <c r="J1646" s="6" t="str">
        <f>OBV!F1646</f>
        <v>BEARISH</v>
      </c>
      <c r="K1646" s="6" t="str">
        <f>OBV!G1646</f>
        <v>NEUTRAL</v>
      </c>
      <c r="L1646" s="6" t="str">
        <f>OBV!H1646</f>
        <v>BEARISH DIVERGENCE</v>
      </c>
      <c r="M1646" s="8">
        <f t="shared" si="250"/>
        <v>25</v>
      </c>
      <c r="N1646" s="8">
        <f t="shared" si="251"/>
        <v>0</v>
      </c>
      <c r="O1646" s="8">
        <f t="shared" si="252"/>
        <v>50</v>
      </c>
      <c r="P1646" s="8">
        <f t="shared" si="253"/>
        <v>16.5</v>
      </c>
      <c r="Q1646" s="9">
        <f t="shared" si="254"/>
        <v>18.725000000000001</v>
      </c>
      <c r="R1646" s="9">
        <f t="shared" si="255"/>
        <v>26.625</v>
      </c>
      <c r="S1646" s="9">
        <f t="shared" si="256"/>
        <v>23.675000000000001</v>
      </c>
      <c r="T1646" s="9">
        <f t="shared" si="257"/>
        <v>22.875</v>
      </c>
      <c r="U1646" s="8">
        <f t="shared" si="258"/>
        <v>23.008333333333336</v>
      </c>
      <c r="V1646" s="8">
        <f t="shared" si="259"/>
        <v>22.975000000000001</v>
      </c>
    </row>
    <row r="1647" spans="1:22" ht="13.5" x14ac:dyDescent="0.25">
      <c r="A1647" s="3">
        <f>RSI!A1647</f>
        <v>44412</v>
      </c>
      <c r="B1647" s="2">
        <f>RSI!B1647</f>
        <v>6.7538</v>
      </c>
      <c r="C1647" s="2">
        <f>RSI!I1647</f>
        <v>56.492667958157725</v>
      </c>
      <c r="D1647" s="2">
        <f>MACD!E1647</f>
        <v>-5.7628770346696001E-4</v>
      </c>
      <c r="E1647" s="2">
        <f>MACD!F1647</f>
        <v>-5.767109149678034E-2</v>
      </c>
      <c r="F1647" s="2">
        <f>'Moving Avg'!D1647</f>
        <v>6.7537599999999998</v>
      </c>
      <c r="G1647" s="2">
        <f>'Moving Avg'!F1647</f>
        <v>6.709715000000001</v>
      </c>
      <c r="H1647" s="2">
        <f>'Moving Avg'!G1647</f>
        <v>6.6296840000000019</v>
      </c>
      <c r="I1647" s="2">
        <f>'Moving Avg'!H1647</f>
        <v>6.5031145000000006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25</v>
      </c>
      <c r="N1647" s="8">
        <f t="shared" si="251"/>
        <v>0</v>
      </c>
      <c r="O1647" s="8">
        <f t="shared" si="252"/>
        <v>50</v>
      </c>
      <c r="P1647" s="8">
        <f t="shared" si="253"/>
        <v>83.5</v>
      </c>
      <c r="Q1647" s="9">
        <f t="shared" si="254"/>
        <v>28.774999999999999</v>
      </c>
      <c r="R1647" s="9">
        <f t="shared" si="255"/>
        <v>43.375</v>
      </c>
      <c r="S1647" s="9">
        <f t="shared" si="256"/>
        <v>53.825000000000003</v>
      </c>
      <c r="T1647" s="9">
        <f t="shared" si="257"/>
        <v>39.625</v>
      </c>
      <c r="U1647" s="8">
        <f t="shared" si="258"/>
        <v>41.991666666666667</v>
      </c>
      <c r="V1647" s="8">
        <f t="shared" si="259"/>
        <v>41.400000000000006</v>
      </c>
    </row>
    <row r="1648" spans="1:22" ht="13.5" x14ac:dyDescent="0.25">
      <c r="A1648" s="3">
        <f>RSI!A1648</f>
        <v>44413</v>
      </c>
      <c r="B1648" s="2">
        <f>RSI!B1648</f>
        <v>6.7538</v>
      </c>
      <c r="C1648" s="2">
        <f>RSI!I1648</f>
        <v>56.492667958157732</v>
      </c>
      <c r="D1648" s="2">
        <f>MACD!E1648</f>
        <v>1.5282750430190895E-2</v>
      </c>
      <c r="E1648" s="2">
        <f>MACD!F1648</f>
        <v>-4.3080323111386092E-2</v>
      </c>
      <c r="F1648" s="2">
        <f>'Moving Avg'!D1648</f>
        <v>6.7647999999999993</v>
      </c>
      <c r="G1648" s="2">
        <f>'Moving Avg'!F1648</f>
        <v>6.7220200000000006</v>
      </c>
      <c r="H1648" s="2">
        <f>'Moving Avg'!G1648</f>
        <v>6.6349120000000017</v>
      </c>
      <c r="I1648" s="2">
        <f>'Moving Avg'!H1648</f>
        <v>6.5043450000000016</v>
      </c>
      <c r="J1648" s="6" t="str">
        <f>OBV!F1648</f>
        <v>BEARISH</v>
      </c>
      <c r="K1648" s="6" t="str">
        <f>OBV!G1648</f>
        <v>NEUTRAL</v>
      </c>
      <c r="L1648" s="6" t="str">
        <f>OBV!H1648</f>
        <v>BEARISH DIVERGENCE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16.5</v>
      </c>
      <c r="Q1648" s="9">
        <f t="shared" si="254"/>
        <v>18.725000000000001</v>
      </c>
      <c r="R1648" s="9">
        <f t="shared" si="255"/>
        <v>26.625</v>
      </c>
      <c r="S1648" s="9">
        <f t="shared" si="256"/>
        <v>23.675000000000001</v>
      </c>
      <c r="T1648" s="9">
        <f t="shared" si="257"/>
        <v>22.875</v>
      </c>
      <c r="U1648" s="8">
        <f t="shared" si="258"/>
        <v>23.008333333333336</v>
      </c>
      <c r="V1648" s="8">
        <f t="shared" si="259"/>
        <v>22.975000000000001</v>
      </c>
    </row>
    <row r="1649" spans="1:22" ht="13.5" x14ac:dyDescent="0.25">
      <c r="A1649" s="3">
        <f>RSI!A1649</f>
        <v>44414</v>
      </c>
      <c r="B1649" s="2">
        <f>RSI!B1649</f>
        <v>6.7301000000000002</v>
      </c>
      <c r="C1649" s="2">
        <f>RSI!I1649</f>
        <v>53.714737722599523</v>
      </c>
      <c r="D1649" s="2">
        <f>MACD!E1649</f>
        <v>3.0097293122598678E-2</v>
      </c>
      <c r="E1649" s="2">
        <f>MACD!F1649</f>
        <v>-2.844479986458914E-2</v>
      </c>
      <c r="F1649" s="2">
        <f>'Moving Avg'!D1649</f>
        <v>6.7553399999999995</v>
      </c>
      <c r="G1649" s="2">
        <f>'Moving Avg'!F1649</f>
        <v>6.7331400000000006</v>
      </c>
      <c r="H1649" s="2">
        <f>'Moving Avg'!G1649</f>
        <v>6.6370640000000014</v>
      </c>
      <c r="I1649" s="2">
        <f>'Moving Avg'!H1649</f>
        <v>6.5054570000000016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0</v>
      </c>
      <c r="O1649" s="8">
        <f t="shared" si="252"/>
        <v>50</v>
      </c>
      <c r="P1649" s="8">
        <f t="shared" si="253"/>
        <v>16.5</v>
      </c>
      <c r="Q1649" s="9">
        <f t="shared" si="254"/>
        <v>18.725000000000001</v>
      </c>
      <c r="R1649" s="9">
        <f t="shared" si="255"/>
        <v>26.625</v>
      </c>
      <c r="S1649" s="9">
        <f t="shared" si="256"/>
        <v>23.675000000000001</v>
      </c>
      <c r="T1649" s="9">
        <f t="shared" si="257"/>
        <v>22.875</v>
      </c>
      <c r="U1649" s="8">
        <f t="shared" si="258"/>
        <v>23.008333333333336</v>
      </c>
      <c r="V1649" s="8">
        <f t="shared" si="259"/>
        <v>22.975000000000001</v>
      </c>
    </row>
    <row r="1650" spans="1:22" ht="13.5" x14ac:dyDescent="0.25">
      <c r="A1650" s="3">
        <f>RSI!A1650</f>
        <v>44417</v>
      </c>
      <c r="B1650" s="2">
        <f>RSI!B1650</f>
        <v>6.7301000000000002</v>
      </c>
      <c r="C1650" s="2">
        <f>RSI!I1650</f>
        <v>53.714737722599523</v>
      </c>
      <c r="D1650" s="2">
        <f>MACD!E1650</f>
        <v>3.2731509840324691E-2</v>
      </c>
      <c r="E1650" s="2">
        <f>MACD!F1650</f>
        <v>-1.6209537923606375E-2</v>
      </c>
      <c r="F1650" s="2">
        <f>'Moving Avg'!D1650</f>
        <v>6.7458799999999997</v>
      </c>
      <c r="G1650" s="2">
        <f>'Moving Avg'!F1650</f>
        <v>6.7404349999999997</v>
      </c>
      <c r="H1650" s="2">
        <f>'Moving Avg'!G1650</f>
        <v>6.6386040000000017</v>
      </c>
      <c r="I1650" s="2">
        <f>'Moving Avg'!H1650</f>
        <v>6.5066455000000012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0"/>
        <v>25</v>
      </c>
      <c r="N1650" s="8">
        <f t="shared" si="251"/>
        <v>0</v>
      </c>
      <c r="O1650" s="8">
        <f t="shared" si="252"/>
        <v>50</v>
      </c>
      <c r="P1650" s="8">
        <f t="shared" si="253"/>
        <v>16.5</v>
      </c>
      <c r="Q1650" s="9">
        <f t="shared" si="254"/>
        <v>18.725000000000001</v>
      </c>
      <c r="R1650" s="9">
        <f t="shared" si="255"/>
        <v>26.625</v>
      </c>
      <c r="S1650" s="9">
        <f t="shared" si="256"/>
        <v>23.675000000000001</v>
      </c>
      <c r="T1650" s="9">
        <f t="shared" si="257"/>
        <v>22.875</v>
      </c>
      <c r="U1650" s="8">
        <f t="shared" si="258"/>
        <v>23.008333333333336</v>
      </c>
      <c r="V1650" s="8">
        <f t="shared" si="259"/>
        <v>22.975000000000001</v>
      </c>
    </row>
    <row r="1651" spans="1:22" ht="13.5" x14ac:dyDescent="0.25">
      <c r="A1651" s="3">
        <f>RSI!A1651</f>
        <v>44419</v>
      </c>
      <c r="B1651" s="2">
        <f>RSI!B1651</f>
        <v>6.7301000000000002</v>
      </c>
      <c r="C1651" s="2">
        <f>RSI!I1651</f>
        <v>53.714737722599523</v>
      </c>
      <c r="D1651" s="2">
        <f>MACD!E1651</f>
        <v>2.3873628239222455E-2</v>
      </c>
      <c r="E1651" s="2">
        <f>MACD!F1651</f>
        <v>-8.192904691040611E-3</v>
      </c>
      <c r="F1651" s="2">
        <f>'Moving Avg'!D1651</f>
        <v>6.739580000000001</v>
      </c>
      <c r="G1651" s="2">
        <f>'Moving Avg'!F1651</f>
        <v>6.7481099999999996</v>
      </c>
      <c r="H1651" s="2">
        <f>'Moving Avg'!G1651</f>
        <v>6.6361620000000014</v>
      </c>
      <c r="I1651" s="2">
        <f>'Moving Avg'!H1651</f>
        <v>6.5080640000000018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0"/>
        <v>25</v>
      </c>
      <c r="N1651" s="8">
        <f t="shared" si="251"/>
        <v>0</v>
      </c>
      <c r="O1651" s="8">
        <f t="shared" si="252"/>
        <v>50</v>
      </c>
      <c r="P1651" s="8">
        <f t="shared" si="253"/>
        <v>16.5</v>
      </c>
      <c r="Q1651" s="9">
        <f t="shared" si="254"/>
        <v>18.725000000000001</v>
      </c>
      <c r="R1651" s="9">
        <f t="shared" si="255"/>
        <v>26.625</v>
      </c>
      <c r="S1651" s="9">
        <f t="shared" si="256"/>
        <v>23.675000000000001</v>
      </c>
      <c r="T1651" s="9">
        <f t="shared" si="257"/>
        <v>22.875</v>
      </c>
      <c r="U1651" s="8">
        <f t="shared" si="258"/>
        <v>23.008333333333336</v>
      </c>
      <c r="V1651" s="8">
        <f t="shared" si="259"/>
        <v>22.975000000000001</v>
      </c>
    </row>
    <row r="1652" spans="1:22" ht="13.5" x14ac:dyDescent="0.25">
      <c r="A1652" s="3">
        <f>RSI!A1652</f>
        <v>44420</v>
      </c>
      <c r="B1652" s="2">
        <f>RSI!B1652</f>
        <v>6.7301000000000002</v>
      </c>
      <c r="C1652" s="2">
        <f>RSI!I1652</f>
        <v>53.714737722599523</v>
      </c>
      <c r="D1652" s="2">
        <f>MACD!E1652</f>
        <v>1.49972409079977E-2</v>
      </c>
      <c r="E1652" s="2">
        <f>MACD!F1652</f>
        <v>-3.5548755712329488E-3</v>
      </c>
      <c r="F1652" s="2">
        <f>'Moving Avg'!D1652</f>
        <v>6.7348400000000002</v>
      </c>
      <c r="G1652" s="2">
        <f>'Moving Avg'!F1652</f>
        <v>6.7554049999999988</v>
      </c>
      <c r="H1652" s="2">
        <f>'Moving Avg'!G1652</f>
        <v>6.6344860000000017</v>
      </c>
      <c r="I1652" s="2">
        <f>'Moving Avg'!H1652</f>
        <v>6.5095590000000003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0"/>
        <v>25</v>
      </c>
      <c r="N1652" s="8">
        <f t="shared" si="251"/>
        <v>0</v>
      </c>
      <c r="O1652" s="8">
        <f t="shared" si="252"/>
        <v>50</v>
      </c>
      <c r="P1652" s="8">
        <f t="shared" si="253"/>
        <v>16.5</v>
      </c>
      <c r="Q1652" s="9">
        <f t="shared" si="254"/>
        <v>18.725000000000001</v>
      </c>
      <c r="R1652" s="9">
        <f t="shared" si="255"/>
        <v>26.625</v>
      </c>
      <c r="S1652" s="9">
        <f t="shared" si="256"/>
        <v>23.675000000000001</v>
      </c>
      <c r="T1652" s="9">
        <f t="shared" si="257"/>
        <v>22.875</v>
      </c>
      <c r="U1652" s="8">
        <f t="shared" si="258"/>
        <v>23.008333333333336</v>
      </c>
      <c r="V1652" s="8">
        <f t="shared" si="259"/>
        <v>22.975000000000001</v>
      </c>
    </row>
    <row r="1653" spans="1:22" ht="13.5" x14ac:dyDescent="0.25">
      <c r="A1653" s="3">
        <f>RSI!A1653</f>
        <v>44424</v>
      </c>
      <c r="B1653" s="2">
        <f>RSI!B1653</f>
        <v>6.7538</v>
      </c>
      <c r="C1653" s="2">
        <f>RSI!I1653</f>
        <v>56.586154534208461</v>
      </c>
      <c r="D1653" s="2">
        <f>MACD!E1653</f>
        <v>8.008079997117612E-3</v>
      </c>
      <c r="E1653" s="2">
        <f>MACD!F1653</f>
        <v>-1.2422844575628368E-3</v>
      </c>
      <c r="F1653" s="2">
        <f>'Moving Avg'!D1653</f>
        <v>6.7348400000000002</v>
      </c>
      <c r="G1653" s="2">
        <f>'Moving Avg'!F1653</f>
        <v>6.7631149999999991</v>
      </c>
      <c r="H1653" s="2">
        <f>'Moving Avg'!G1653</f>
        <v>6.6361920000000021</v>
      </c>
      <c r="I1653" s="2">
        <f>'Moving Avg'!H1653</f>
        <v>6.5109810000000001</v>
      </c>
      <c r="J1653" s="6" t="str">
        <f>OBV!F1653</f>
        <v>BULLISH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0</v>
      </c>
      <c r="O1653" s="8">
        <f t="shared" si="252"/>
        <v>50</v>
      </c>
      <c r="P1653" s="8">
        <f t="shared" si="253"/>
        <v>49.5</v>
      </c>
      <c r="Q1653" s="9">
        <f t="shared" si="254"/>
        <v>23.675000000000001</v>
      </c>
      <c r="R1653" s="9">
        <f t="shared" si="255"/>
        <v>34.875</v>
      </c>
      <c r="S1653" s="9">
        <f t="shared" si="256"/>
        <v>38.525000000000006</v>
      </c>
      <c r="T1653" s="9">
        <f t="shared" si="257"/>
        <v>31.125</v>
      </c>
      <c r="U1653" s="8">
        <f t="shared" si="258"/>
        <v>32.358333333333334</v>
      </c>
      <c r="V1653" s="8">
        <f t="shared" si="259"/>
        <v>32.049999999999997</v>
      </c>
    </row>
    <row r="1654" spans="1:22" ht="13.5" x14ac:dyDescent="0.25">
      <c r="A1654" s="3">
        <f>RSI!A1654</f>
        <v>44425</v>
      </c>
      <c r="B1654" s="2">
        <f>RSI!B1654</f>
        <v>6.8089000000000004</v>
      </c>
      <c r="C1654" s="2">
        <f>RSI!I1654</f>
        <v>62.422829644255167</v>
      </c>
      <c r="D1654" s="2">
        <f>MACD!E1654</f>
        <v>9.8535171182563275E-3</v>
      </c>
      <c r="E1654" s="2">
        <f>MACD!F1654</f>
        <v>9.7687585760099596E-4</v>
      </c>
      <c r="F1654" s="2">
        <f>'Moving Avg'!D1654</f>
        <v>6.7506000000000004</v>
      </c>
      <c r="G1654" s="2">
        <f>'Moving Avg'!F1654</f>
        <v>6.7670750000000002</v>
      </c>
      <c r="H1654" s="2">
        <f>'Moving Avg'!G1654</f>
        <v>6.6400720000000009</v>
      </c>
      <c r="I1654" s="2">
        <f>'Moving Avg'!H1654</f>
        <v>6.5130615000000001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0</v>
      </c>
      <c r="O1654" s="8">
        <f t="shared" si="252"/>
        <v>50</v>
      </c>
      <c r="P1654" s="8">
        <f t="shared" si="253"/>
        <v>83.5</v>
      </c>
      <c r="Q1654" s="9">
        <f t="shared" si="254"/>
        <v>28.774999999999999</v>
      </c>
      <c r="R1654" s="9">
        <f t="shared" si="255"/>
        <v>43.375</v>
      </c>
      <c r="S1654" s="9">
        <f t="shared" si="256"/>
        <v>53.825000000000003</v>
      </c>
      <c r="T1654" s="9">
        <f t="shared" si="257"/>
        <v>39.625</v>
      </c>
      <c r="U1654" s="8">
        <f t="shared" si="258"/>
        <v>41.991666666666667</v>
      </c>
      <c r="V1654" s="8">
        <f t="shared" si="259"/>
        <v>41.400000000000006</v>
      </c>
    </row>
    <row r="1655" spans="1:22" ht="13.5" x14ac:dyDescent="0.25">
      <c r="A1655" s="3">
        <f>RSI!A1655</f>
        <v>44426</v>
      </c>
      <c r="B1655" s="2">
        <f>RSI!B1655</f>
        <v>6.8010000000000002</v>
      </c>
      <c r="C1655" s="2">
        <f>RSI!I1655</f>
        <v>61.153373049955952</v>
      </c>
      <c r="D1655" s="2">
        <f>MACD!E1655</f>
        <v>1.1413292445435097E-2</v>
      </c>
      <c r="E1655" s="2">
        <f>MACD!F1655</f>
        <v>3.0641591751678163E-3</v>
      </c>
      <c r="F1655" s="2">
        <f>'Moving Avg'!D1655</f>
        <v>6.76478</v>
      </c>
      <c r="G1655" s="2">
        <f>'Moving Avg'!F1655</f>
        <v>6.768724999999999</v>
      </c>
      <c r="H1655" s="2">
        <f>'Moving Avg'!G1655</f>
        <v>6.6445600000000011</v>
      </c>
      <c r="I1655" s="2">
        <f>'Moving Avg'!H1655</f>
        <v>6.5153705000000004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  <c r="M1655" s="8">
        <f t="shared" si="250"/>
        <v>25</v>
      </c>
      <c r="N1655" s="8">
        <f t="shared" si="251"/>
        <v>0</v>
      </c>
      <c r="O1655" s="8">
        <f t="shared" si="252"/>
        <v>50</v>
      </c>
      <c r="P1655" s="8">
        <f t="shared" si="253"/>
        <v>83.5</v>
      </c>
      <c r="Q1655" s="9">
        <f t="shared" si="254"/>
        <v>28.774999999999999</v>
      </c>
      <c r="R1655" s="9">
        <f t="shared" si="255"/>
        <v>43.375</v>
      </c>
      <c r="S1655" s="9">
        <f t="shared" si="256"/>
        <v>53.825000000000003</v>
      </c>
      <c r="T1655" s="9">
        <f t="shared" si="257"/>
        <v>39.625</v>
      </c>
      <c r="U1655" s="8">
        <f t="shared" si="258"/>
        <v>41.991666666666667</v>
      </c>
      <c r="V1655" s="8">
        <f t="shared" si="259"/>
        <v>41.400000000000006</v>
      </c>
    </row>
    <row r="1656" spans="1:22" ht="13.5" x14ac:dyDescent="0.25">
      <c r="A1656" s="3">
        <f>RSI!A1656</f>
        <v>44427</v>
      </c>
      <c r="B1656" s="2">
        <f>RSI!B1656</f>
        <v>6.7931999999999997</v>
      </c>
      <c r="C1656" s="2">
        <f>RSI!I1656</f>
        <v>59.85900993476497</v>
      </c>
      <c r="D1656" s="2">
        <f>MACD!E1656</f>
        <v>1.0383335309232855E-2</v>
      </c>
      <c r="E1656" s="2">
        <f>MACD!F1656</f>
        <v>4.5279944019808241E-3</v>
      </c>
      <c r="F1656" s="2">
        <f>'Moving Avg'!D1656</f>
        <v>6.7774000000000001</v>
      </c>
      <c r="G1656" s="2">
        <f>'Moving Avg'!F1656</f>
        <v>6.7620299999999984</v>
      </c>
      <c r="H1656" s="2">
        <f>'Moving Avg'!G1656</f>
        <v>6.6482800000000006</v>
      </c>
      <c r="I1656" s="2">
        <f>'Moving Avg'!H1656</f>
        <v>6.5176785000000006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  <c r="M1656" s="8">
        <f t="shared" si="250"/>
        <v>25</v>
      </c>
      <c r="N1656" s="8">
        <f t="shared" si="251"/>
        <v>0</v>
      </c>
      <c r="O1656" s="8">
        <f t="shared" si="252"/>
        <v>50</v>
      </c>
      <c r="P1656" s="8">
        <f t="shared" si="253"/>
        <v>83.5</v>
      </c>
      <c r="Q1656" s="9">
        <f t="shared" si="254"/>
        <v>28.774999999999999</v>
      </c>
      <c r="R1656" s="9">
        <f t="shared" si="255"/>
        <v>43.375</v>
      </c>
      <c r="S1656" s="9">
        <f t="shared" si="256"/>
        <v>53.825000000000003</v>
      </c>
      <c r="T1656" s="9">
        <f t="shared" si="257"/>
        <v>39.625</v>
      </c>
      <c r="U1656" s="8">
        <f t="shared" si="258"/>
        <v>41.991666666666667</v>
      </c>
      <c r="V1656" s="8">
        <f t="shared" si="259"/>
        <v>41.400000000000006</v>
      </c>
    </row>
    <row r="1657" spans="1:22" ht="13.5" x14ac:dyDescent="0.25">
      <c r="A1657" s="3">
        <f>RSI!A1657</f>
        <v>44428</v>
      </c>
      <c r="B1657" s="2">
        <f>RSI!B1657</f>
        <v>6.7774000000000001</v>
      </c>
      <c r="C1657" s="2">
        <f>RSI!I1657</f>
        <v>57.217153995892964</v>
      </c>
      <c r="D1657" s="2">
        <f>MACD!E1657</f>
        <v>9.0683166377427682E-3</v>
      </c>
      <c r="E1657" s="2">
        <f>MACD!F1657</f>
        <v>5.4360588491332131E-3</v>
      </c>
      <c r="F1657" s="2">
        <f>'Moving Avg'!D1657</f>
        <v>6.7868599999999999</v>
      </c>
      <c r="G1657" s="2">
        <f>'Moving Avg'!F1657</f>
        <v>6.7580900000000002</v>
      </c>
      <c r="H1657" s="2">
        <f>'Moving Avg'!G1657</f>
        <v>6.6515300000000011</v>
      </c>
      <c r="I1657" s="2">
        <f>'Moving Avg'!H1657</f>
        <v>6.5203670000000002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0"/>
        <v>25</v>
      </c>
      <c r="N1657" s="8">
        <f t="shared" si="251"/>
        <v>0</v>
      </c>
      <c r="O1657" s="8">
        <f t="shared" si="252"/>
        <v>50</v>
      </c>
      <c r="P1657" s="8">
        <f t="shared" si="253"/>
        <v>83.5</v>
      </c>
      <c r="Q1657" s="9">
        <f t="shared" si="254"/>
        <v>28.774999999999999</v>
      </c>
      <c r="R1657" s="9">
        <f t="shared" si="255"/>
        <v>43.375</v>
      </c>
      <c r="S1657" s="9">
        <f t="shared" si="256"/>
        <v>53.825000000000003</v>
      </c>
      <c r="T1657" s="9">
        <f t="shared" si="257"/>
        <v>39.625</v>
      </c>
      <c r="U1657" s="8">
        <f t="shared" si="258"/>
        <v>41.991666666666667</v>
      </c>
      <c r="V1657" s="8">
        <f t="shared" si="259"/>
        <v>41.400000000000006</v>
      </c>
    </row>
    <row r="1658" spans="1:22" ht="13.5" x14ac:dyDescent="0.25">
      <c r="A1658" s="3">
        <f>RSI!A1658</f>
        <v>44431</v>
      </c>
      <c r="B1658" s="2">
        <f>RSI!B1658</f>
        <v>6.7615999999999996</v>
      </c>
      <c r="C1658" s="2">
        <f>RSI!I1658</f>
        <v>54.621037191173087</v>
      </c>
      <c r="D1658" s="2">
        <f>MACD!E1658</f>
        <v>8.8361132154890498E-3</v>
      </c>
      <c r="E1658" s="2">
        <f>MACD!F1658</f>
        <v>6.1160697224043803E-3</v>
      </c>
      <c r="F1658" s="2">
        <f>'Moving Avg'!D1658</f>
        <v>6.7884199999999995</v>
      </c>
      <c r="G1658" s="2">
        <f>'Moving Avg'!F1658</f>
        <v>6.7549349999999979</v>
      </c>
      <c r="H1658" s="2">
        <f>'Moving Avg'!G1658</f>
        <v>6.6553840000000015</v>
      </c>
      <c r="I1658" s="2">
        <f>'Moving Avg'!H1658</f>
        <v>6.5235505000000016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  <c r="M1658" s="8">
        <f t="shared" si="250"/>
        <v>25</v>
      </c>
      <c r="N1658" s="8">
        <f t="shared" si="251"/>
        <v>0</v>
      </c>
      <c r="O1658" s="8">
        <f t="shared" si="252"/>
        <v>50</v>
      </c>
      <c r="P1658" s="8">
        <f t="shared" si="253"/>
        <v>83.5</v>
      </c>
      <c r="Q1658" s="9">
        <f t="shared" si="254"/>
        <v>28.774999999999999</v>
      </c>
      <c r="R1658" s="9">
        <f t="shared" si="255"/>
        <v>43.375</v>
      </c>
      <c r="S1658" s="9">
        <f t="shared" si="256"/>
        <v>53.825000000000003</v>
      </c>
      <c r="T1658" s="9">
        <f t="shared" si="257"/>
        <v>39.625</v>
      </c>
      <c r="U1658" s="8">
        <f t="shared" si="258"/>
        <v>41.991666666666667</v>
      </c>
      <c r="V1658" s="8">
        <f t="shared" si="259"/>
        <v>41.400000000000006</v>
      </c>
    </row>
    <row r="1659" spans="1:22" ht="13.5" x14ac:dyDescent="0.25">
      <c r="A1659" s="3">
        <f>RSI!A1659</f>
        <v>44432</v>
      </c>
      <c r="B1659" s="2">
        <f>RSI!B1659</f>
        <v>6.6592000000000002</v>
      </c>
      <c r="C1659" s="2">
        <f>RSI!I1659</f>
        <v>41.48379953838716</v>
      </c>
      <c r="D1659" s="2">
        <f>MACD!E1659</f>
        <v>1.2403633460555952E-2</v>
      </c>
      <c r="E1659" s="2">
        <f>MACD!F1659</f>
        <v>7.3735824700346952E-3</v>
      </c>
      <c r="F1659" s="2">
        <f>'Moving Avg'!D1659</f>
        <v>6.7584800000000005</v>
      </c>
      <c r="G1659" s="2">
        <f>'Moving Avg'!F1659</f>
        <v>6.7466599999999985</v>
      </c>
      <c r="H1659" s="2">
        <f>'Moving Avg'!G1659</f>
        <v>6.6585680000000016</v>
      </c>
      <c r="I1659" s="2">
        <f>'Moving Avg'!H1659</f>
        <v>6.5256095000000025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0</v>
      </c>
      <c r="O1659" s="8">
        <f t="shared" si="252"/>
        <v>50</v>
      </c>
      <c r="P1659" s="8">
        <f t="shared" si="253"/>
        <v>16.5</v>
      </c>
      <c r="Q1659" s="9">
        <f t="shared" si="254"/>
        <v>18.725000000000001</v>
      </c>
      <c r="R1659" s="9">
        <f t="shared" si="255"/>
        <v>26.625</v>
      </c>
      <c r="S1659" s="9">
        <f t="shared" si="256"/>
        <v>23.675000000000001</v>
      </c>
      <c r="T1659" s="9">
        <f t="shared" si="257"/>
        <v>22.875</v>
      </c>
      <c r="U1659" s="8">
        <f t="shared" si="258"/>
        <v>23.008333333333336</v>
      </c>
      <c r="V1659" s="8">
        <f t="shared" si="259"/>
        <v>22.975000000000001</v>
      </c>
    </row>
    <row r="1660" spans="1:22" ht="13.5" x14ac:dyDescent="0.25">
      <c r="A1660" s="3">
        <f>RSI!A1660</f>
        <v>44433</v>
      </c>
      <c r="B1660" s="2">
        <f>RSI!B1660</f>
        <v>6.6433999999999997</v>
      </c>
      <c r="C1660" s="2">
        <f>RSI!I1660</f>
        <v>39.889589658791287</v>
      </c>
      <c r="D1660" s="2">
        <f>MACD!E1660</f>
        <v>1.7035694809705682E-2</v>
      </c>
      <c r="E1660" s="2">
        <f>MACD!F1660</f>
        <v>9.3060049379688932E-3</v>
      </c>
      <c r="F1660" s="2">
        <f>'Moving Avg'!D1660</f>
        <v>6.7269600000000001</v>
      </c>
      <c r="G1660" s="2">
        <f>'Moving Avg'!F1660</f>
        <v>6.7407500000000002</v>
      </c>
      <c r="H1660" s="2">
        <f>'Moving Avg'!G1660</f>
        <v>6.6602099999999993</v>
      </c>
      <c r="I1660" s="2">
        <f>'Moving Avg'!H1660</f>
        <v>6.5272835000000011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25</v>
      </c>
      <c r="N1660" s="8">
        <f t="shared" si="251"/>
        <v>0</v>
      </c>
      <c r="O1660" s="8">
        <f t="shared" si="252"/>
        <v>50</v>
      </c>
      <c r="P1660" s="8">
        <f t="shared" si="253"/>
        <v>16.5</v>
      </c>
      <c r="Q1660" s="9">
        <f t="shared" si="254"/>
        <v>18.725000000000001</v>
      </c>
      <c r="R1660" s="9">
        <f t="shared" si="255"/>
        <v>26.625</v>
      </c>
      <c r="S1660" s="9">
        <f t="shared" si="256"/>
        <v>23.675000000000001</v>
      </c>
      <c r="T1660" s="9">
        <f t="shared" si="257"/>
        <v>22.875</v>
      </c>
      <c r="U1660" s="8">
        <f t="shared" si="258"/>
        <v>23.008333333333336</v>
      </c>
      <c r="V1660" s="8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6.6513</v>
      </c>
      <c r="C1661" s="2">
        <f>RSI!I1661</f>
        <v>41.108231961695388</v>
      </c>
      <c r="D1661" s="2">
        <f>MACD!E1661</f>
        <v>2.0873512734996602E-2</v>
      </c>
      <c r="E1661" s="2">
        <f>MACD!F1661</f>
        <v>1.1619506497374435E-2</v>
      </c>
      <c r="F1661" s="2">
        <f>'Moving Avg'!D1661</f>
        <v>6.6985799999999998</v>
      </c>
      <c r="G1661" s="2">
        <f>'Moving Avg'!F1661</f>
        <v>6.7387800000000002</v>
      </c>
      <c r="H1661" s="2">
        <f>'Moving Avg'!G1661</f>
        <v>6.6621640000000006</v>
      </c>
      <c r="I1661" s="2">
        <f>'Moving Avg'!H1661</f>
        <v>6.5289970000000013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25</v>
      </c>
      <c r="N1661" s="8">
        <f t="shared" si="251"/>
        <v>0</v>
      </c>
      <c r="O1661" s="8">
        <f t="shared" si="252"/>
        <v>50</v>
      </c>
      <c r="P1661" s="8">
        <f t="shared" si="253"/>
        <v>16.5</v>
      </c>
      <c r="Q1661" s="9">
        <f t="shared" si="254"/>
        <v>18.725000000000001</v>
      </c>
      <c r="R1661" s="9">
        <f t="shared" si="255"/>
        <v>26.625</v>
      </c>
      <c r="S1661" s="9">
        <f t="shared" si="256"/>
        <v>23.675000000000001</v>
      </c>
      <c r="T1661" s="9">
        <f t="shared" si="257"/>
        <v>22.875</v>
      </c>
      <c r="U1661" s="8">
        <f t="shared" si="258"/>
        <v>23.008333333333336</v>
      </c>
      <c r="V1661" s="8">
        <f t="shared" si="259"/>
        <v>22.975000000000001</v>
      </c>
    </row>
    <row r="1662" spans="1:22" ht="13.5" x14ac:dyDescent="0.25">
      <c r="A1662" s="3">
        <f>RSI!A1662</f>
        <v>44435</v>
      </c>
      <c r="B1662" s="2">
        <f>RSI!B1662</f>
        <v>6.6197999999999997</v>
      </c>
      <c r="C1662" s="2">
        <f>RSI!I1662</f>
        <v>37.81614040626112</v>
      </c>
      <c r="D1662" s="2">
        <f>MACD!E1662</f>
        <v>2.68738143831877E-2</v>
      </c>
      <c r="E1662" s="2">
        <f>MACD!F1662</f>
        <v>1.4670368074537088E-2</v>
      </c>
      <c r="F1662" s="2">
        <f>'Moving Avg'!D1662</f>
        <v>6.6670599999999993</v>
      </c>
      <c r="G1662" s="2">
        <f>'Moving Avg'!F1662</f>
        <v>6.7356299999999987</v>
      </c>
      <c r="H1662" s="2">
        <f>'Moving Avg'!G1662</f>
        <v>6.6636399999999991</v>
      </c>
      <c r="I1662" s="2">
        <f>'Moving Avg'!H1662</f>
        <v>6.5305530000000021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0"/>
        <v>25</v>
      </c>
      <c r="N1662" s="8">
        <f t="shared" si="251"/>
        <v>0</v>
      </c>
      <c r="O1662" s="8">
        <f t="shared" si="252"/>
        <v>50</v>
      </c>
      <c r="P1662" s="8">
        <f t="shared" si="253"/>
        <v>16.5</v>
      </c>
      <c r="Q1662" s="9">
        <f t="shared" si="254"/>
        <v>18.725000000000001</v>
      </c>
      <c r="R1662" s="9">
        <f t="shared" si="255"/>
        <v>26.625</v>
      </c>
      <c r="S1662" s="9">
        <f t="shared" si="256"/>
        <v>23.675000000000001</v>
      </c>
      <c r="T1662" s="9">
        <f t="shared" si="257"/>
        <v>22.875</v>
      </c>
      <c r="U1662" s="8">
        <f t="shared" si="258"/>
        <v>23.008333333333336</v>
      </c>
      <c r="V1662" s="8">
        <f t="shared" si="259"/>
        <v>22.975000000000001</v>
      </c>
    </row>
    <row r="1663" spans="1:22" ht="13.5" x14ac:dyDescent="0.25">
      <c r="A1663" s="3">
        <f>RSI!A1663</f>
        <v>44438</v>
      </c>
      <c r="B1663" s="2">
        <f>RSI!B1663</f>
        <v>6.6197999999999997</v>
      </c>
      <c r="C1663" s="2">
        <f>RSI!I1663</f>
        <v>37.816140406261113</v>
      </c>
      <c r="D1663" s="2">
        <f>MACD!E1663</f>
        <v>3.6171785026264835E-2</v>
      </c>
      <c r="E1663" s="2">
        <f>MACD!F1663</f>
        <v>1.8970651464882637E-2</v>
      </c>
      <c r="F1663" s="2">
        <f>'Moving Avg'!D1663</f>
        <v>6.6387</v>
      </c>
      <c r="G1663" s="2">
        <f>'Moving Avg'!F1663</f>
        <v>6.7316900000000004</v>
      </c>
      <c r="H1663" s="2">
        <f>'Moving Avg'!G1663</f>
        <v>6.665881999999999</v>
      </c>
      <c r="I1663" s="2">
        <f>'Moving Avg'!H1663</f>
        <v>6.5327980000000005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25</v>
      </c>
      <c r="N1663" s="8">
        <f t="shared" si="251"/>
        <v>0</v>
      </c>
      <c r="O1663" s="8">
        <f t="shared" si="252"/>
        <v>50</v>
      </c>
      <c r="P1663" s="8">
        <f t="shared" si="253"/>
        <v>16.5</v>
      </c>
      <c r="Q1663" s="9">
        <f t="shared" si="254"/>
        <v>18.725000000000001</v>
      </c>
      <c r="R1663" s="9">
        <f t="shared" si="255"/>
        <v>26.625</v>
      </c>
      <c r="S1663" s="9">
        <f t="shared" si="256"/>
        <v>23.675000000000001</v>
      </c>
      <c r="T1663" s="9">
        <f t="shared" si="257"/>
        <v>22.875</v>
      </c>
      <c r="U1663" s="8">
        <f t="shared" si="258"/>
        <v>23.008333333333336</v>
      </c>
      <c r="V1663" s="8">
        <f t="shared" si="259"/>
        <v>22.975000000000001</v>
      </c>
    </row>
    <row r="1664" spans="1:22" ht="13.5" x14ac:dyDescent="0.25">
      <c r="A1664" s="3">
        <f>RSI!A1664</f>
        <v>44439</v>
      </c>
      <c r="B1664" s="2">
        <f>RSI!B1664</f>
        <v>6.6040000000000001</v>
      </c>
      <c r="C1664" s="2">
        <f>RSI!I1664</f>
        <v>36.132841940884241</v>
      </c>
      <c r="D1664" s="2">
        <f>MACD!E1664</f>
        <v>5.4218664760568913E-2</v>
      </c>
      <c r="E1664" s="2">
        <f>MACD!F1664</f>
        <v>2.6020254124019895E-2</v>
      </c>
      <c r="F1664" s="2">
        <f>'Moving Avg'!D1664</f>
        <v>6.6276599999999988</v>
      </c>
      <c r="G1664" s="2">
        <f>'Moving Avg'!F1664</f>
        <v>6.72302</v>
      </c>
      <c r="H1664" s="2">
        <f>'Moving Avg'!G1664</f>
        <v>6.6687279999999989</v>
      </c>
      <c r="I1664" s="2">
        <f>'Moving Avg'!H1664</f>
        <v>6.5345044999999997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25</v>
      </c>
      <c r="N1664" s="8">
        <f t="shared" si="251"/>
        <v>0</v>
      </c>
      <c r="O1664" s="8">
        <f t="shared" si="252"/>
        <v>50</v>
      </c>
      <c r="P1664" s="8">
        <f t="shared" si="253"/>
        <v>16.5</v>
      </c>
      <c r="Q1664" s="9">
        <f t="shared" si="254"/>
        <v>18.725000000000001</v>
      </c>
      <c r="R1664" s="9">
        <f t="shared" si="255"/>
        <v>26.625</v>
      </c>
      <c r="S1664" s="9">
        <f t="shared" si="256"/>
        <v>23.675000000000001</v>
      </c>
      <c r="T1664" s="9">
        <f t="shared" si="257"/>
        <v>22.875</v>
      </c>
      <c r="U1664" s="8">
        <f t="shared" si="258"/>
        <v>23.008333333333336</v>
      </c>
      <c r="V1664" s="8">
        <f t="shared" si="259"/>
        <v>22.975000000000001</v>
      </c>
    </row>
    <row r="1665" spans="1:22" ht="13.5" x14ac:dyDescent="0.25">
      <c r="A1665" s="3">
        <f>RSI!A1665</f>
        <v>44440</v>
      </c>
      <c r="B1665" s="2">
        <f>RSI!B1665</f>
        <v>6.8562000000000003</v>
      </c>
      <c r="C1665" s="2">
        <f>RSI!I1665</f>
        <v>63.818078235859602</v>
      </c>
      <c r="D1665" s="2">
        <f>MACD!E1665</f>
        <v>5.0178258116384988E-2</v>
      </c>
      <c r="E1665" s="2">
        <f>MACD!F1665</f>
        <v>3.0851854922492917E-2</v>
      </c>
      <c r="F1665" s="2">
        <f>'Moving Avg'!D1665</f>
        <v>6.6702200000000005</v>
      </c>
      <c r="G1665" s="2">
        <f>'Moving Avg'!F1665</f>
        <v>6.7269600000000001</v>
      </c>
      <c r="H1665" s="2">
        <f>'Moving Avg'!G1665</f>
        <v>6.6767699999999977</v>
      </c>
      <c r="I1665" s="2">
        <f>'Moving Avg'!H1665</f>
        <v>6.5372040000000018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25</v>
      </c>
      <c r="N1665" s="8">
        <f t="shared" si="251"/>
        <v>0</v>
      </c>
      <c r="O1665" s="8">
        <f t="shared" si="252"/>
        <v>50</v>
      </c>
      <c r="P1665" s="8">
        <f t="shared" si="253"/>
        <v>83.5</v>
      </c>
      <c r="Q1665" s="9">
        <f t="shared" si="254"/>
        <v>28.774999999999999</v>
      </c>
      <c r="R1665" s="9">
        <f t="shared" si="255"/>
        <v>43.375</v>
      </c>
      <c r="S1665" s="9">
        <f t="shared" si="256"/>
        <v>53.825000000000003</v>
      </c>
      <c r="T1665" s="9">
        <f t="shared" si="257"/>
        <v>39.625</v>
      </c>
      <c r="U1665" s="8">
        <f t="shared" si="258"/>
        <v>41.991666666666667</v>
      </c>
      <c r="V1665" s="8">
        <f t="shared" si="259"/>
        <v>41.400000000000006</v>
      </c>
    </row>
    <row r="1666" spans="1:22" ht="13.5" x14ac:dyDescent="0.25">
      <c r="A1666" s="3">
        <f>RSI!A1666</f>
        <v>44441</v>
      </c>
      <c r="B1666" s="2">
        <f>RSI!B1666</f>
        <v>6.8483000000000001</v>
      </c>
      <c r="C1666" s="2">
        <f>RSI!I1666</f>
        <v>62.898314372908622</v>
      </c>
      <c r="D1666" s="2">
        <f>MACD!E1666</f>
        <v>4.5196990710071105E-2</v>
      </c>
      <c r="E1666" s="2">
        <f>MACD!F1666</f>
        <v>3.3720882080008556E-2</v>
      </c>
      <c r="F1666" s="2">
        <f>'Moving Avg'!D1666</f>
        <v>6.7096199999999993</v>
      </c>
      <c r="G1666" s="2">
        <f>'Moving Avg'!F1666</f>
        <v>6.7312950000000003</v>
      </c>
      <c r="H1666" s="2">
        <f>'Moving Avg'!G1666</f>
        <v>6.6848079999999985</v>
      </c>
      <c r="I1666" s="2">
        <f>'Moving Avg'!H1666</f>
        <v>6.5401320000000007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83.5</v>
      </c>
      <c r="Q1666" s="9">
        <f t="shared" si="254"/>
        <v>28.774999999999999</v>
      </c>
      <c r="R1666" s="9">
        <f t="shared" si="255"/>
        <v>43.375</v>
      </c>
      <c r="S1666" s="9">
        <f t="shared" si="256"/>
        <v>53.825000000000003</v>
      </c>
      <c r="T1666" s="9">
        <f t="shared" si="257"/>
        <v>39.625</v>
      </c>
      <c r="U1666" s="8">
        <f t="shared" si="258"/>
        <v>41.991666666666667</v>
      </c>
      <c r="V1666" s="8">
        <f t="shared" si="259"/>
        <v>41.400000000000006</v>
      </c>
    </row>
    <row r="1667" spans="1:22" ht="13.5" x14ac:dyDescent="0.25">
      <c r="A1667" s="3">
        <f>RSI!A1667</f>
        <v>44442</v>
      </c>
      <c r="B1667" s="2">
        <f>RSI!B1667</f>
        <v>6.8167999999999997</v>
      </c>
      <c r="C1667" s="2">
        <f>RSI!I1667</f>
        <v>59.232576629849468</v>
      </c>
      <c r="D1667" s="2">
        <f>MACD!E1667</f>
        <v>4.0053866779654612E-2</v>
      </c>
      <c r="E1667" s="2">
        <f>MACD!F1667</f>
        <v>3.4987479019937769E-2</v>
      </c>
      <c r="F1667" s="2">
        <f>'Moving Avg'!D1667</f>
        <v>6.7490199999999998</v>
      </c>
      <c r="G1667" s="2">
        <f>'Moving Avg'!F1667</f>
        <v>6.7344449999999991</v>
      </c>
      <c r="H1667" s="2">
        <f>'Moving Avg'!G1667</f>
        <v>6.6919099999999982</v>
      </c>
      <c r="I1667" s="2">
        <f>'Moving Avg'!H1667</f>
        <v>6.5429410000000008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83.5</v>
      </c>
      <c r="Q1667" s="9">
        <f t="shared" ref="Q1667:Q1730" si="264">0.35*M1667+N1667*0.35+O1667*0.15+P1667*0.15</f>
        <v>28.774999999999999</v>
      </c>
      <c r="R1667" s="9">
        <f t="shared" ref="R1667:R1730" si="265">M1667*0.2+N1667*0.2+O1667*0.35+P1667*0.25</f>
        <v>43.375</v>
      </c>
      <c r="S1667" s="9">
        <f t="shared" ref="S1667:S1730" si="266">M1667*0.15+N1667*0.15+O1667*0.25+P1667*0.45</f>
        <v>53.825000000000003</v>
      </c>
      <c r="T1667" s="9">
        <f t="shared" ref="T1667:T1730" si="267">0.25*SUM(M1667:P1667)</f>
        <v>39.625</v>
      </c>
      <c r="U1667" s="8">
        <f t="shared" ref="U1667:U1730" si="268">SUM(Q1667:S1667)/3</f>
        <v>41.991666666666667</v>
      </c>
      <c r="V1667" s="8">
        <f t="shared" ref="V1667:V1730" si="269">SUM(Q1667:T1667)/4</f>
        <v>41.400000000000006</v>
      </c>
    </row>
    <row r="1668" spans="1:22" ht="13.5" x14ac:dyDescent="0.25">
      <c r="A1668" s="3">
        <f>RSI!A1668</f>
        <v>44445</v>
      </c>
      <c r="B1668" s="2">
        <f>RSI!B1668</f>
        <v>6.7774000000000001</v>
      </c>
      <c r="C1668" s="2">
        <f>RSI!I1668</f>
        <v>54.921045448196999</v>
      </c>
      <c r="D1668" s="2">
        <f>MACD!E1668</f>
        <v>3.5606645845228435E-2</v>
      </c>
      <c r="E1668" s="2">
        <f>MACD!F1668</f>
        <v>3.5111312384995902E-2</v>
      </c>
      <c r="F1668" s="2">
        <f>'Moving Avg'!D1668</f>
        <v>6.7805400000000002</v>
      </c>
      <c r="G1668" s="2">
        <f>'Moving Avg'!F1668</f>
        <v>6.7356249999999989</v>
      </c>
      <c r="H1668" s="2">
        <f>'Moving Avg'!G1668</f>
        <v>6.6953139999999971</v>
      </c>
      <c r="I1668" s="2">
        <f>'Moving Avg'!H1668</f>
        <v>6.5454764999999995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  <c r="M1668" s="8">
        <f t="shared" si="260"/>
        <v>25</v>
      </c>
      <c r="N1668" s="8">
        <f t="shared" si="261"/>
        <v>0</v>
      </c>
      <c r="O1668" s="8">
        <f t="shared" si="262"/>
        <v>50</v>
      </c>
      <c r="P1668" s="8">
        <f t="shared" si="263"/>
        <v>83.5</v>
      </c>
      <c r="Q1668" s="9">
        <f t="shared" si="264"/>
        <v>28.774999999999999</v>
      </c>
      <c r="R1668" s="9">
        <f t="shared" si="265"/>
        <v>43.375</v>
      </c>
      <c r="S1668" s="9">
        <f t="shared" si="266"/>
        <v>53.825000000000003</v>
      </c>
      <c r="T1668" s="9">
        <f t="shared" si="267"/>
        <v>39.625</v>
      </c>
      <c r="U1668" s="8">
        <f t="shared" si="268"/>
        <v>41.991666666666667</v>
      </c>
      <c r="V1668" s="8">
        <f t="shared" si="269"/>
        <v>41.400000000000006</v>
      </c>
    </row>
    <row r="1669" spans="1:22" ht="13.5" x14ac:dyDescent="0.25">
      <c r="A1669" s="3">
        <f>RSI!A1669</f>
        <v>44446</v>
      </c>
      <c r="B1669" s="2">
        <f>RSI!B1669</f>
        <v>6.6985999999999999</v>
      </c>
      <c r="C1669" s="2">
        <f>RSI!I1669</f>
        <v>47.477595069825448</v>
      </c>
      <c r="D1669" s="2">
        <f>MACD!E1669</f>
        <v>2.1619716100646613E-2</v>
      </c>
      <c r="E1669" s="2">
        <f>MACD!F1669</f>
        <v>3.2412993128126046E-2</v>
      </c>
      <c r="F1669" s="2">
        <f>'Moving Avg'!D1669</f>
        <v>6.7994600000000007</v>
      </c>
      <c r="G1669" s="2">
        <f>'Moving Avg'!F1669</f>
        <v>6.7340500000000008</v>
      </c>
      <c r="H1669" s="2">
        <f>'Moving Avg'!G1669</f>
        <v>6.6971419999999977</v>
      </c>
      <c r="I1669" s="2">
        <f>'Moving Avg'!H1669</f>
        <v>6.5475794999999986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25</v>
      </c>
      <c r="N1669" s="8">
        <f t="shared" si="261"/>
        <v>45</v>
      </c>
      <c r="O1669" s="8">
        <f t="shared" si="262"/>
        <v>50</v>
      </c>
      <c r="P1669" s="8">
        <f t="shared" si="263"/>
        <v>83.5</v>
      </c>
      <c r="Q1669" s="9">
        <f t="shared" si="264"/>
        <v>44.524999999999999</v>
      </c>
      <c r="R1669" s="9">
        <f t="shared" si="265"/>
        <v>52.375</v>
      </c>
      <c r="S1669" s="9">
        <f t="shared" si="266"/>
        <v>60.575000000000003</v>
      </c>
      <c r="T1669" s="9">
        <f t="shared" si="267"/>
        <v>50.875</v>
      </c>
      <c r="U1669" s="8">
        <f t="shared" si="268"/>
        <v>52.491666666666674</v>
      </c>
      <c r="V1669" s="8">
        <f t="shared" si="269"/>
        <v>52.087500000000006</v>
      </c>
    </row>
    <row r="1670" spans="1:22" ht="13.5" x14ac:dyDescent="0.25">
      <c r="A1670" s="3">
        <f>RSI!A1670</f>
        <v>44447</v>
      </c>
      <c r="B1670" s="2">
        <f>RSI!B1670</f>
        <v>6.6906999999999996</v>
      </c>
      <c r="C1670" s="2">
        <f>RSI!I1670</f>
        <v>46.792894064612454</v>
      </c>
      <c r="D1670" s="2">
        <f>MACD!E1670</f>
        <v>8.1203299349414948E-3</v>
      </c>
      <c r="E1670" s="2">
        <f>MACD!F1670</f>
        <v>2.7554460489489136E-2</v>
      </c>
      <c r="F1670" s="2">
        <f>'Moving Avg'!D1670</f>
        <v>6.7663600000000006</v>
      </c>
      <c r="G1670" s="2">
        <f>'Moving Avg'!F1670</f>
        <v>6.732079999999999</v>
      </c>
      <c r="H1670" s="2">
        <f>'Moving Avg'!G1670</f>
        <v>6.6985059999999974</v>
      </c>
      <c r="I1670" s="2">
        <f>'Moving Avg'!H1670</f>
        <v>6.5486859999999991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25</v>
      </c>
      <c r="N1670" s="8">
        <f t="shared" si="261"/>
        <v>45</v>
      </c>
      <c r="O1670" s="8">
        <f t="shared" si="262"/>
        <v>50</v>
      </c>
      <c r="P1670" s="8">
        <f t="shared" si="263"/>
        <v>16.5</v>
      </c>
      <c r="Q1670" s="9">
        <f t="shared" si="264"/>
        <v>34.475000000000001</v>
      </c>
      <c r="R1670" s="9">
        <f t="shared" si="265"/>
        <v>35.625</v>
      </c>
      <c r="S1670" s="9">
        <f t="shared" si="266"/>
        <v>30.425000000000001</v>
      </c>
      <c r="T1670" s="9">
        <f t="shared" si="267"/>
        <v>34.125</v>
      </c>
      <c r="U1670" s="8">
        <f t="shared" si="268"/>
        <v>33.508333333333333</v>
      </c>
      <c r="V1670" s="8">
        <f t="shared" si="269"/>
        <v>33.662499999999994</v>
      </c>
    </row>
    <row r="1671" spans="1:22" ht="13.5" x14ac:dyDescent="0.25">
      <c r="A1671" s="3">
        <f>RSI!A1671</f>
        <v>44448</v>
      </c>
      <c r="B1671" s="2">
        <f>RSI!B1671</f>
        <v>6.6197999999999997</v>
      </c>
      <c r="C1671" s="2">
        <f>RSI!I1671</f>
        <v>41.068553229432737</v>
      </c>
      <c r="D1671" s="2">
        <f>MACD!E1671</f>
        <v>3.3795535380516384E-3</v>
      </c>
      <c r="E1671" s="2">
        <f>MACD!F1671</f>
        <v>2.2719479099201637E-2</v>
      </c>
      <c r="F1671" s="2">
        <f>'Moving Avg'!D1671</f>
        <v>6.7206599999999996</v>
      </c>
      <c r="G1671" s="2">
        <f>'Moving Avg'!F1671</f>
        <v>6.726564999999999</v>
      </c>
      <c r="H1671" s="2">
        <f>'Moving Avg'!G1671</f>
        <v>6.6999819999999985</v>
      </c>
      <c r="I1671" s="2">
        <f>'Moving Avg'!H1671</f>
        <v>6.5490934999999979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25</v>
      </c>
      <c r="N1671" s="8">
        <f t="shared" si="261"/>
        <v>45</v>
      </c>
      <c r="O1671" s="8">
        <f t="shared" si="262"/>
        <v>50</v>
      </c>
      <c r="P1671" s="8">
        <f t="shared" si="263"/>
        <v>16.5</v>
      </c>
      <c r="Q1671" s="9">
        <f t="shared" si="264"/>
        <v>34.475000000000001</v>
      </c>
      <c r="R1671" s="9">
        <f t="shared" si="265"/>
        <v>35.625</v>
      </c>
      <c r="S1671" s="9">
        <f t="shared" si="266"/>
        <v>30.425000000000001</v>
      </c>
      <c r="T1671" s="9">
        <f t="shared" si="267"/>
        <v>34.125</v>
      </c>
      <c r="U1671" s="8">
        <f t="shared" si="268"/>
        <v>33.508333333333333</v>
      </c>
      <c r="V1671" s="8">
        <f t="shared" si="269"/>
        <v>33.662499999999994</v>
      </c>
    </row>
    <row r="1672" spans="1:22" ht="13.5" x14ac:dyDescent="0.25">
      <c r="A1672" s="3">
        <f>RSI!A1672</f>
        <v>44449</v>
      </c>
      <c r="B1672" s="2">
        <f>RSI!B1672</f>
        <v>6.6592000000000002</v>
      </c>
      <c r="C1672" s="2">
        <f>RSI!I1672</f>
        <v>45.088700556871366</v>
      </c>
      <c r="D1672" s="2">
        <f>MACD!E1672</f>
        <v>-7.7789414001170343E-3</v>
      </c>
      <c r="E1672" s="2">
        <f>MACD!F1672</f>
        <v>1.6619794999337904E-2</v>
      </c>
      <c r="F1672" s="2">
        <f>'Moving Avg'!D1672</f>
        <v>6.6891399999999992</v>
      </c>
      <c r="G1672" s="2">
        <f>'Moving Avg'!F1672</f>
        <v>6.72302</v>
      </c>
      <c r="H1672" s="2">
        <f>'Moving Avg'!G1672</f>
        <v>6.700867999999998</v>
      </c>
      <c r="I1672" s="2">
        <f>'Moving Avg'!H1672</f>
        <v>6.5498509999999976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100</v>
      </c>
      <c r="O1672" s="8">
        <f t="shared" si="262"/>
        <v>50</v>
      </c>
      <c r="P1672" s="8">
        <f t="shared" si="263"/>
        <v>16.5</v>
      </c>
      <c r="Q1672" s="9">
        <f t="shared" si="264"/>
        <v>53.725000000000001</v>
      </c>
      <c r="R1672" s="9">
        <f t="shared" si="265"/>
        <v>46.625</v>
      </c>
      <c r="S1672" s="9">
        <f t="shared" si="266"/>
        <v>38.674999999999997</v>
      </c>
      <c r="T1672" s="9">
        <f t="shared" si="267"/>
        <v>47.875</v>
      </c>
      <c r="U1672" s="8">
        <f t="shared" si="268"/>
        <v>46.341666666666661</v>
      </c>
      <c r="V1672" s="8">
        <f t="shared" si="269"/>
        <v>46.724999999999994</v>
      </c>
    </row>
    <row r="1673" spans="1:22" ht="13.5" x14ac:dyDescent="0.25">
      <c r="A1673" s="3">
        <f>RSI!A1673</f>
        <v>44452</v>
      </c>
      <c r="B1673" s="2">
        <f>RSI!B1673</f>
        <v>6.6592000000000002</v>
      </c>
      <c r="C1673" s="2">
        <f>RSI!I1673</f>
        <v>45.088700556871366</v>
      </c>
      <c r="D1673" s="2">
        <f>MACD!E1673</f>
        <v>-1.6881705908367906E-2</v>
      </c>
      <c r="E1673" s="2">
        <f>MACD!F1673</f>
        <v>9.9194948177967444E-3</v>
      </c>
      <c r="F1673" s="2">
        <f>'Moving Avg'!D1673</f>
        <v>6.6654999999999989</v>
      </c>
      <c r="G1673" s="2">
        <f>'Moving Avg'!F1673</f>
        <v>6.7182899999999988</v>
      </c>
      <c r="H1673" s="2">
        <f>'Moving Avg'!G1673</f>
        <v>6.7019079999999986</v>
      </c>
      <c r="I1673" s="2">
        <f>'Moving Avg'!H1673</f>
        <v>6.5512594999999978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100</v>
      </c>
      <c r="O1673" s="8">
        <f t="shared" si="262"/>
        <v>50</v>
      </c>
      <c r="P1673" s="8">
        <f t="shared" si="263"/>
        <v>16.5</v>
      </c>
      <c r="Q1673" s="9">
        <f t="shared" si="264"/>
        <v>53.725000000000001</v>
      </c>
      <c r="R1673" s="9">
        <f t="shared" si="265"/>
        <v>46.625</v>
      </c>
      <c r="S1673" s="9">
        <f t="shared" si="266"/>
        <v>38.674999999999997</v>
      </c>
      <c r="T1673" s="9">
        <f t="shared" si="267"/>
        <v>47.875</v>
      </c>
      <c r="U1673" s="8">
        <f t="shared" si="268"/>
        <v>46.341666666666661</v>
      </c>
      <c r="V1673" s="8">
        <f t="shared" si="269"/>
        <v>46.724999999999994</v>
      </c>
    </row>
    <row r="1674" spans="1:22" ht="13.5" x14ac:dyDescent="0.25">
      <c r="A1674" s="3">
        <f>RSI!A1674</f>
        <v>44453</v>
      </c>
      <c r="B1674" s="2">
        <f>RSI!B1674</f>
        <v>6.6513</v>
      </c>
      <c r="C1674" s="2">
        <f>RSI!I1674</f>
        <v>44.384611610927678</v>
      </c>
      <c r="D1674" s="2">
        <f>MACD!E1674</f>
        <v>-2.6115704244936033E-2</v>
      </c>
      <c r="E1674" s="2">
        <f>MACD!F1674</f>
        <v>2.7124550052501891E-3</v>
      </c>
      <c r="F1674" s="2">
        <f>'Moving Avg'!D1674</f>
        <v>6.65604</v>
      </c>
      <c r="G1674" s="2">
        <f>'Moving Avg'!F1674</f>
        <v>6.7104099999999987</v>
      </c>
      <c r="H1674" s="2">
        <f>'Moving Avg'!G1674</f>
        <v>6.7032499999999979</v>
      </c>
      <c r="I1674" s="2">
        <f>'Moving Avg'!H1674</f>
        <v>6.5526664999999973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100</v>
      </c>
      <c r="O1674" s="8">
        <f t="shared" si="262"/>
        <v>50</v>
      </c>
      <c r="P1674" s="8">
        <f t="shared" si="263"/>
        <v>16.5</v>
      </c>
      <c r="Q1674" s="9">
        <f t="shared" si="264"/>
        <v>53.725000000000001</v>
      </c>
      <c r="R1674" s="9">
        <f t="shared" si="265"/>
        <v>46.625</v>
      </c>
      <c r="S1674" s="9">
        <f t="shared" si="266"/>
        <v>38.674999999999997</v>
      </c>
      <c r="T1674" s="9">
        <f t="shared" si="267"/>
        <v>47.875</v>
      </c>
      <c r="U1674" s="8">
        <f t="shared" si="268"/>
        <v>46.341666666666661</v>
      </c>
      <c r="V1674" s="8">
        <f t="shared" si="269"/>
        <v>46.724999999999994</v>
      </c>
    </row>
    <row r="1675" spans="1:22" ht="13.5" x14ac:dyDescent="0.25">
      <c r="A1675" s="3">
        <f>RSI!A1675</f>
        <v>44454</v>
      </c>
      <c r="B1675" s="2">
        <f>RSI!B1675</f>
        <v>6.5724999999999998</v>
      </c>
      <c r="C1675" s="2">
        <f>RSI!I1675</f>
        <v>38.008896822144514</v>
      </c>
      <c r="D1675" s="2">
        <f>MACD!E1675</f>
        <v>1.1045302234903076E-2</v>
      </c>
      <c r="E1675" s="2">
        <f>MACD!F1675</f>
        <v>4.3790244511807668E-3</v>
      </c>
      <c r="F1675" s="2">
        <f>'Moving Avg'!D1675</f>
        <v>6.6323999999999996</v>
      </c>
      <c r="G1675" s="2">
        <f>'Moving Avg'!F1675</f>
        <v>6.6989849999999986</v>
      </c>
      <c r="H1675" s="2">
        <f>'Moving Avg'!G1675</f>
        <v>6.7045459999999979</v>
      </c>
      <c r="I1675" s="2">
        <f>'Moving Avg'!H1675</f>
        <v>6.5539474999999969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16.5</v>
      </c>
      <c r="Q1675" s="9">
        <f t="shared" si="264"/>
        <v>18.725000000000001</v>
      </c>
      <c r="R1675" s="9">
        <f t="shared" si="265"/>
        <v>26.625</v>
      </c>
      <c r="S1675" s="9">
        <f t="shared" si="266"/>
        <v>23.675000000000001</v>
      </c>
      <c r="T1675" s="9">
        <f t="shared" si="267"/>
        <v>22.875</v>
      </c>
      <c r="U1675" s="8">
        <f t="shared" si="268"/>
        <v>23.008333333333336</v>
      </c>
      <c r="V1675" s="8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6.6197999999999997</v>
      </c>
      <c r="C1676" s="2">
        <f>RSI!I1676</f>
        <v>43.276123031000367</v>
      </c>
      <c r="D1676" s="2">
        <f>MACD!E1676</f>
        <v>3.8548138625262851E-2</v>
      </c>
      <c r="E1676" s="2">
        <f>MACD!F1676</f>
        <v>1.1212847285997184E-2</v>
      </c>
      <c r="F1676" s="2">
        <f>'Moving Avg'!D1676</f>
        <v>6.6323999999999996</v>
      </c>
      <c r="G1676" s="2">
        <f>'Moving Avg'!F1676</f>
        <v>6.690315</v>
      </c>
      <c r="H1676" s="2">
        <f>'Moving Avg'!G1676</f>
        <v>6.7067879999999995</v>
      </c>
      <c r="I1676" s="2">
        <f>'Moving Avg'!H1676</f>
        <v>6.5554649999999972</v>
      </c>
      <c r="J1676" s="6" t="str">
        <f>OBV!F1676</f>
        <v>BEARISH</v>
      </c>
      <c r="K1676" s="6" t="str">
        <f>OBV!G1676</f>
        <v>NEUTRAL</v>
      </c>
      <c r="L1676" s="6" t="str">
        <f>OBV!H1676</f>
        <v>NEUTRAL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16.5</v>
      </c>
      <c r="Q1676" s="9">
        <f t="shared" si="264"/>
        <v>18.725000000000001</v>
      </c>
      <c r="R1676" s="9">
        <f t="shared" si="265"/>
        <v>26.625</v>
      </c>
      <c r="S1676" s="9">
        <f t="shared" si="266"/>
        <v>23.675000000000001</v>
      </c>
      <c r="T1676" s="9">
        <f t="shared" si="267"/>
        <v>22.875</v>
      </c>
      <c r="U1676" s="8">
        <f t="shared" si="268"/>
        <v>23.008333333333336</v>
      </c>
      <c r="V1676" s="8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6.7301000000000002</v>
      </c>
      <c r="C1677" s="2">
        <f>RSI!I1677</f>
        <v>53.251311157514102</v>
      </c>
      <c r="D1677" s="2">
        <f>MACD!E1677</f>
        <v>4.9244114274402229E-2</v>
      </c>
      <c r="E1677" s="2">
        <f>MACD!F1677</f>
        <v>1.8819100683678196E-2</v>
      </c>
      <c r="F1677" s="2">
        <f>'Moving Avg'!D1677</f>
        <v>6.6465800000000002</v>
      </c>
      <c r="G1677" s="2">
        <f>'Moving Avg'!F1677</f>
        <v>6.687949999999999</v>
      </c>
      <c r="H1677" s="2">
        <f>'Moving Avg'!G1677</f>
        <v>6.7112360000000004</v>
      </c>
      <c r="I1677" s="2">
        <f>'Moving Avg'!H1677</f>
        <v>6.5566919999999955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16.5</v>
      </c>
      <c r="Q1677" s="9">
        <f t="shared" si="264"/>
        <v>18.725000000000001</v>
      </c>
      <c r="R1677" s="9">
        <f t="shared" si="265"/>
        <v>26.625</v>
      </c>
      <c r="S1677" s="9">
        <f t="shared" si="266"/>
        <v>23.675000000000001</v>
      </c>
      <c r="T1677" s="9">
        <f t="shared" si="267"/>
        <v>22.875</v>
      </c>
      <c r="U1677" s="8">
        <f t="shared" si="268"/>
        <v>23.008333333333336</v>
      </c>
      <c r="V1677" s="8">
        <f t="shared" si="269"/>
        <v>22.975000000000001</v>
      </c>
    </row>
    <row r="1678" spans="1:22" ht="13.5" x14ac:dyDescent="0.25">
      <c r="A1678" s="3">
        <f>RSI!A1678</f>
        <v>44459</v>
      </c>
      <c r="B1678" s="2">
        <f>RSI!B1678</f>
        <v>6.6592000000000002</v>
      </c>
      <c r="C1678" s="2">
        <f>RSI!I1678</f>
        <v>47.472331610743851</v>
      </c>
      <c r="D1678" s="2">
        <f>MACD!E1678</f>
        <v>5.7241313267039295E-2</v>
      </c>
      <c r="E1678" s="2">
        <f>MACD!F1678</f>
        <v>2.6503543200350418E-2</v>
      </c>
      <c r="F1678" s="2">
        <f>'Moving Avg'!D1678</f>
        <v>6.6465800000000002</v>
      </c>
      <c r="G1678" s="2">
        <f>'Moving Avg'!F1678</f>
        <v>6.68283</v>
      </c>
      <c r="H1678" s="2">
        <f>'Moving Avg'!G1678</f>
        <v>6.7142659999999976</v>
      </c>
      <c r="I1678" s="2">
        <f>'Moving Avg'!H1678</f>
        <v>6.5584829999999963</v>
      </c>
      <c r="J1678" s="6" t="str">
        <f>OBV!F1678</f>
        <v>BEARISH</v>
      </c>
      <c r="K1678" s="6" t="str">
        <f>OBV!G1678</f>
        <v>NEUTRAL</v>
      </c>
      <c r="L1678" s="6" t="str">
        <f>OBV!H1678</f>
        <v>NEUTRAL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16.5</v>
      </c>
      <c r="Q1678" s="9">
        <f t="shared" si="264"/>
        <v>18.725000000000001</v>
      </c>
      <c r="R1678" s="9">
        <f t="shared" si="265"/>
        <v>26.625</v>
      </c>
      <c r="S1678" s="9">
        <f t="shared" si="266"/>
        <v>23.675000000000001</v>
      </c>
      <c r="T1678" s="9">
        <f t="shared" si="267"/>
        <v>22.875</v>
      </c>
      <c r="U1678" s="8">
        <f t="shared" si="268"/>
        <v>23.008333333333336</v>
      </c>
      <c r="V1678" s="8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6.7380000000000004</v>
      </c>
      <c r="C1679" s="2">
        <f>RSI!I1679</f>
        <v>53.51093281946082</v>
      </c>
      <c r="D1679" s="2">
        <f>MACD!E1679</f>
        <v>4.6241496941987315E-2</v>
      </c>
      <c r="E1679" s="2">
        <f>MACD!F1679</f>
        <v>3.0451133948677801E-2</v>
      </c>
      <c r="F1679" s="2">
        <f>'Moving Avg'!D1679</f>
        <v>6.6639200000000001</v>
      </c>
      <c r="G1679" s="2">
        <f>'Moving Avg'!F1679</f>
        <v>6.6867700000000001</v>
      </c>
      <c r="H1679" s="2">
        <f>'Moving Avg'!G1679</f>
        <v>6.7188719999999975</v>
      </c>
      <c r="I1679" s="2">
        <f>'Moving Avg'!H1679</f>
        <v>6.5600174999999972</v>
      </c>
      <c r="J1679" s="6" t="str">
        <f>OBV!F1679</f>
        <v>BEARISH</v>
      </c>
      <c r="K1679" s="6" t="str">
        <f>OBV!G1679</f>
        <v>NEUTRAL</v>
      </c>
      <c r="L1679" s="6" t="str">
        <f>OBV!H1679</f>
        <v>BEARISH DIVERGENCE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16.5</v>
      </c>
      <c r="Q1679" s="9">
        <f t="shared" si="264"/>
        <v>18.725000000000001</v>
      </c>
      <c r="R1679" s="9">
        <f t="shared" si="265"/>
        <v>26.625</v>
      </c>
      <c r="S1679" s="9">
        <f t="shared" si="266"/>
        <v>23.675000000000001</v>
      </c>
      <c r="T1679" s="9">
        <f t="shared" si="267"/>
        <v>22.875</v>
      </c>
      <c r="U1679" s="8">
        <f t="shared" si="268"/>
        <v>23.008333333333336</v>
      </c>
      <c r="V1679" s="8">
        <f t="shared" si="269"/>
        <v>22.975000000000001</v>
      </c>
    </row>
    <row r="1680" spans="1:22" ht="13.5" x14ac:dyDescent="0.25">
      <c r="A1680" s="3">
        <f>RSI!A1680</f>
        <v>44461</v>
      </c>
      <c r="B1680" s="2">
        <f>RSI!B1680</f>
        <v>6.6985999999999999</v>
      </c>
      <c r="C1680" s="2">
        <f>RSI!I1680</f>
        <v>50.391604416434085</v>
      </c>
      <c r="D1680" s="2">
        <f>MACD!E1680</f>
        <v>3.8350569656639522E-2</v>
      </c>
      <c r="E1680" s="2">
        <f>MACD!F1680</f>
        <v>3.2031021090270145E-2</v>
      </c>
      <c r="F1680" s="2">
        <f>'Moving Avg'!D1680</f>
        <v>6.6891400000000001</v>
      </c>
      <c r="G1680" s="2">
        <f>'Moving Avg'!F1680</f>
        <v>6.6895300000000004</v>
      </c>
      <c r="H1680" s="2">
        <f>'Moving Avg'!G1680</f>
        <v>6.7211599999999976</v>
      </c>
      <c r="I1680" s="2">
        <f>'Moving Avg'!H1680</f>
        <v>6.5617374999999969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16.5</v>
      </c>
      <c r="Q1680" s="9">
        <f t="shared" si="264"/>
        <v>18.725000000000001</v>
      </c>
      <c r="R1680" s="9">
        <f t="shared" si="265"/>
        <v>26.625</v>
      </c>
      <c r="S1680" s="9">
        <f t="shared" si="266"/>
        <v>23.675000000000001</v>
      </c>
      <c r="T1680" s="9">
        <f t="shared" si="267"/>
        <v>22.875</v>
      </c>
      <c r="U1680" s="8">
        <f t="shared" si="268"/>
        <v>23.008333333333336</v>
      </c>
      <c r="V1680" s="8">
        <f t="shared" si="269"/>
        <v>22.975000000000001</v>
      </c>
    </row>
    <row r="1681" spans="1:22" ht="13.5" x14ac:dyDescent="0.25">
      <c r="A1681" s="3">
        <f>RSI!A1681</f>
        <v>44462</v>
      </c>
      <c r="B1681" s="2">
        <f>RSI!B1681</f>
        <v>6.6906999999999996</v>
      </c>
      <c r="C1681" s="2">
        <f>RSI!I1681</f>
        <v>49.765192773173212</v>
      </c>
      <c r="D1681" s="2">
        <f>MACD!E1681</f>
        <v>2.1318640078015427E-2</v>
      </c>
      <c r="E1681" s="2">
        <f>MACD!F1681</f>
        <v>2.9888544887819203E-2</v>
      </c>
      <c r="F1681" s="2">
        <f>'Moving Avg'!D1681</f>
        <v>6.7033199999999997</v>
      </c>
      <c r="G1681" s="2">
        <f>'Moving Avg'!F1681</f>
        <v>6.6914999999999996</v>
      </c>
      <c r="H1681" s="2">
        <f>'Moving Avg'!G1681</f>
        <v>6.7234419999999986</v>
      </c>
      <c r="I1681" s="2">
        <f>'Moving Avg'!H1681</f>
        <v>6.5634949999999979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  <c r="M1681" s="8">
        <f t="shared" si="260"/>
        <v>25</v>
      </c>
      <c r="N1681" s="8">
        <f t="shared" si="261"/>
        <v>45</v>
      </c>
      <c r="O1681" s="8">
        <f t="shared" si="262"/>
        <v>50</v>
      </c>
      <c r="P1681" s="8">
        <f t="shared" si="263"/>
        <v>16.5</v>
      </c>
      <c r="Q1681" s="9">
        <f t="shared" si="264"/>
        <v>34.475000000000001</v>
      </c>
      <c r="R1681" s="9">
        <f t="shared" si="265"/>
        <v>35.625</v>
      </c>
      <c r="S1681" s="9">
        <f t="shared" si="266"/>
        <v>30.425000000000001</v>
      </c>
      <c r="T1681" s="9">
        <f t="shared" si="267"/>
        <v>34.125</v>
      </c>
      <c r="U1681" s="8">
        <f t="shared" si="268"/>
        <v>33.508333333333333</v>
      </c>
      <c r="V1681" s="8">
        <f t="shared" si="269"/>
        <v>33.662499999999994</v>
      </c>
    </row>
    <row r="1682" spans="1:22" ht="13.5" x14ac:dyDescent="0.25">
      <c r="A1682" s="3">
        <f>RSI!A1682</f>
        <v>44463</v>
      </c>
      <c r="B1682" s="2">
        <f>RSI!B1682</f>
        <v>6.6592000000000002</v>
      </c>
      <c r="C1682" s="2">
        <f>RSI!I1682</f>
        <v>47.243391562116855</v>
      </c>
      <c r="D1682" s="2">
        <f>MACD!E1682</f>
        <v>1.5318482828916125E-2</v>
      </c>
      <c r="E1682" s="2">
        <f>MACD!F1682</f>
        <v>2.6974532476038586E-2</v>
      </c>
      <c r="F1682" s="2">
        <f>'Moving Avg'!D1682</f>
        <v>6.6891400000000001</v>
      </c>
      <c r="G1682" s="2">
        <f>'Moving Avg'!F1682</f>
        <v>6.6934699999999996</v>
      </c>
      <c r="H1682" s="2">
        <f>'Moving Avg'!G1682</f>
        <v>6.7249419999999986</v>
      </c>
      <c r="I1682" s="2">
        <f>'Moving Avg'!H1682</f>
        <v>6.5650949999999986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45</v>
      </c>
      <c r="O1682" s="8">
        <f t="shared" si="262"/>
        <v>50</v>
      </c>
      <c r="P1682" s="8">
        <f t="shared" si="263"/>
        <v>16.5</v>
      </c>
      <c r="Q1682" s="9">
        <f t="shared" si="264"/>
        <v>34.475000000000001</v>
      </c>
      <c r="R1682" s="9">
        <f t="shared" si="265"/>
        <v>35.625</v>
      </c>
      <c r="S1682" s="9">
        <f t="shared" si="266"/>
        <v>30.425000000000001</v>
      </c>
      <c r="T1682" s="9">
        <f t="shared" si="267"/>
        <v>34.125</v>
      </c>
      <c r="U1682" s="8">
        <f t="shared" si="268"/>
        <v>33.508333333333333</v>
      </c>
      <c r="V1682" s="8">
        <f t="shared" si="269"/>
        <v>33.662499999999994</v>
      </c>
    </row>
    <row r="1683" spans="1:22" ht="13.5" x14ac:dyDescent="0.25">
      <c r="A1683" s="3">
        <f>RSI!A1683</f>
        <v>44466</v>
      </c>
      <c r="B1683" s="2">
        <f>RSI!B1683</f>
        <v>6.6197999999999997</v>
      </c>
      <c r="C1683" s="2">
        <f>RSI!I1683</f>
        <v>44.224689170468871</v>
      </c>
      <c r="D1683" s="2">
        <f>MACD!E1683</f>
        <v>1.3361453840831317E-2</v>
      </c>
      <c r="E1683" s="2">
        <f>MACD!F1683</f>
        <v>2.4251916748997134E-2</v>
      </c>
      <c r="F1683" s="2">
        <f>'Moving Avg'!D1683</f>
        <v>6.6812599999999991</v>
      </c>
      <c r="G1683" s="2">
        <f>'Moving Avg'!F1683</f>
        <v>6.6934699999999996</v>
      </c>
      <c r="H1683" s="2">
        <f>'Moving Avg'!G1683</f>
        <v>6.7253459999999983</v>
      </c>
      <c r="I1683" s="2">
        <f>'Moving Avg'!H1683</f>
        <v>6.5671869999999988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45</v>
      </c>
      <c r="O1683" s="8">
        <f t="shared" si="262"/>
        <v>50</v>
      </c>
      <c r="P1683" s="8">
        <f t="shared" si="263"/>
        <v>16.5</v>
      </c>
      <c r="Q1683" s="9">
        <f t="shared" si="264"/>
        <v>34.475000000000001</v>
      </c>
      <c r="R1683" s="9">
        <f t="shared" si="265"/>
        <v>35.625</v>
      </c>
      <c r="S1683" s="9">
        <f t="shared" si="266"/>
        <v>30.425000000000001</v>
      </c>
      <c r="T1683" s="9">
        <f t="shared" si="267"/>
        <v>34.125</v>
      </c>
      <c r="U1683" s="8">
        <f t="shared" si="268"/>
        <v>33.508333333333333</v>
      </c>
      <c r="V1683" s="8">
        <f t="shared" si="269"/>
        <v>33.662499999999994</v>
      </c>
    </row>
    <row r="1684" spans="1:22" ht="13.5" x14ac:dyDescent="0.25">
      <c r="A1684" s="3">
        <f>RSI!A1684</f>
        <v>44467</v>
      </c>
      <c r="B1684" s="2">
        <f>RSI!B1684</f>
        <v>6.5410000000000004</v>
      </c>
      <c r="C1684" s="2">
        <f>RSI!I1684</f>
        <v>38.874612744753392</v>
      </c>
      <c r="D1684" s="2">
        <f>MACD!E1684</f>
        <v>1.6746557011524388E-2</v>
      </c>
      <c r="E1684" s="2">
        <f>MACD!F1684</f>
        <v>2.2750844801502586E-2</v>
      </c>
      <c r="F1684" s="2">
        <f>'Moving Avg'!D1684</f>
        <v>6.6418599999999994</v>
      </c>
      <c r="G1684" s="2">
        <f>'Moving Avg'!F1684</f>
        <v>6.6903199999999998</v>
      </c>
      <c r="H1684" s="2">
        <f>'Moving Avg'!G1684</f>
        <v>6.7215719999999983</v>
      </c>
      <c r="I1684" s="2">
        <f>'Moving Avg'!H1684</f>
        <v>6.5681189999999985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25</v>
      </c>
      <c r="N1684" s="8">
        <f t="shared" si="261"/>
        <v>45</v>
      </c>
      <c r="O1684" s="8">
        <f t="shared" si="262"/>
        <v>50</v>
      </c>
      <c r="P1684" s="8">
        <f t="shared" si="263"/>
        <v>16.5</v>
      </c>
      <c r="Q1684" s="9">
        <f t="shared" si="264"/>
        <v>34.475000000000001</v>
      </c>
      <c r="R1684" s="9">
        <f t="shared" si="265"/>
        <v>35.625</v>
      </c>
      <c r="S1684" s="9">
        <f t="shared" si="266"/>
        <v>30.425000000000001</v>
      </c>
      <c r="T1684" s="9">
        <f t="shared" si="267"/>
        <v>34.125</v>
      </c>
      <c r="U1684" s="8">
        <f t="shared" si="268"/>
        <v>33.508333333333333</v>
      </c>
      <c r="V1684" s="8">
        <f t="shared" si="269"/>
        <v>33.662499999999994</v>
      </c>
    </row>
    <row r="1685" spans="1:22" ht="13.5" x14ac:dyDescent="0.25">
      <c r="A1685" s="3">
        <f>RSI!A1685</f>
        <v>44468</v>
      </c>
      <c r="B1685" s="2">
        <f>RSI!B1685</f>
        <v>6.7694999999999999</v>
      </c>
      <c r="C1685" s="2">
        <f>RSI!I1685</f>
        <v>55.634896472586213</v>
      </c>
      <c r="D1685" s="2">
        <f>MACD!E1685</f>
        <v>-8.5841633762404612E-3</v>
      </c>
      <c r="E1685" s="2">
        <f>MACD!F1685</f>
        <v>1.6483843165953978E-2</v>
      </c>
      <c r="F1685" s="2">
        <f>'Moving Avg'!D1685</f>
        <v>6.65604</v>
      </c>
      <c r="G1685" s="2">
        <f>'Moving Avg'!F1685</f>
        <v>6.6859849999999978</v>
      </c>
      <c r="H1685" s="2">
        <f>'Moving Avg'!G1685</f>
        <v>6.721601999999999</v>
      </c>
      <c r="I1685" s="2">
        <f>'Moving Avg'!H1685</f>
        <v>6.5707294999999988</v>
      </c>
      <c r="J1685" s="6" t="str">
        <f>OBV!F1685</f>
        <v>BEARISH</v>
      </c>
      <c r="K1685" s="6" t="str">
        <f>OBV!G1685</f>
        <v>NEUTRAL</v>
      </c>
      <c r="L1685" s="6" t="str">
        <f>OBV!H1685</f>
        <v>BEARISH DIVERGENCE</v>
      </c>
      <c r="M1685" s="8">
        <f t="shared" si="260"/>
        <v>25</v>
      </c>
      <c r="N1685" s="8">
        <f t="shared" si="261"/>
        <v>100</v>
      </c>
      <c r="O1685" s="8">
        <f t="shared" si="262"/>
        <v>50</v>
      </c>
      <c r="P1685" s="8">
        <f t="shared" si="263"/>
        <v>16.5</v>
      </c>
      <c r="Q1685" s="9">
        <f t="shared" si="264"/>
        <v>53.725000000000001</v>
      </c>
      <c r="R1685" s="9">
        <f t="shared" si="265"/>
        <v>46.625</v>
      </c>
      <c r="S1685" s="9">
        <f t="shared" si="266"/>
        <v>38.674999999999997</v>
      </c>
      <c r="T1685" s="9">
        <f t="shared" si="267"/>
        <v>47.875</v>
      </c>
      <c r="U1685" s="8">
        <f t="shared" si="268"/>
        <v>46.341666666666661</v>
      </c>
      <c r="V1685" s="8">
        <f t="shared" si="269"/>
        <v>46.724999999999994</v>
      </c>
    </row>
    <row r="1686" spans="1:22" ht="13.5" x14ac:dyDescent="0.25">
      <c r="A1686" s="3">
        <f>RSI!A1686</f>
        <v>44469</v>
      </c>
      <c r="B1686" s="2">
        <f>RSI!B1686</f>
        <v>6.6276999999999999</v>
      </c>
      <c r="C1686" s="2">
        <f>RSI!I1686</f>
        <v>47.018876447107949</v>
      </c>
      <c r="D1686" s="2">
        <f>MACD!E1686</f>
        <v>-1.2796731618776924E-2</v>
      </c>
      <c r="E1686" s="2">
        <f>MACD!F1686</f>
        <v>1.0627728209007797E-2</v>
      </c>
      <c r="F1686" s="2">
        <f>'Moving Avg'!D1686</f>
        <v>6.64344</v>
      </c>
      <c r="G1686" s="2">
        <f>'Moving Avg'!F1686</f>
        <v>6.6749549999999989</v>
      </c>
      <c r="H1686" s="2">
        <f>'Moving Avg'!G1686</f>
        <v>6.7156139999999986</v>
      </c>
      <c r="I1686" s="2">
        <f>'Moving Avg'!H1686</f>
        <v>6.5722864999999988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100</v>
      </c>
      <c r="O1686" s="8">
        <f t="shared" si="262"/>
        <v>50</v>
      </c>
      <c r="P1686" s="8">
        <f t="shared" si="263"/>
        <v>16.5</v>
      </c>
      <c r="Q1686" s="9">
        <f t="shared" si="264"/>
        <v>53.725000000000001</v>
      </c>
      <c r="R1686" s="9">
        <f t="shared" si="265"/>
        <v>46.625</v>
      </c>
      <c r="S1686" s="9">
        <f t="shared" si="266"/>
        <v>38.674999999999997</v>
      </c>
      <c r="T1686" s="9">
        <f t="shared" si="267"/>
        <v>47.875</v>
      </c>
      <c r="U1686" s="8">
        <f t="shared" si="268"/>
        <v>46.341666666666661</v>
      </c>
      <c r="V1686" s="8">
        <f t="shared" si="269"/>
        <v>46.724999999999994</v>
      </c>
    </row>
    <row r="1687" spans="1:22" ht="13.5" x14ac:dyDescent="0.25">
      <c r="A1687" s="3">
        <f>RSI!A1687</f>
        <v>44470</v>
      </c>
      <c r="B1687" s="2">
        <f>RSI!B1687</f>
        <v>6.6985999999999999</v>
      </c>
      <c r="C1687" s="2">
        <f>RSI!I1687</f>
        <v>51.096906618516108</v>
      </c>
      <c r="D1687" s="2">
        <f>MACD!E1687</f>
        <v>-4.3239946963335996E-3</v>
      </c>
      <c r="E1687" s="2">
        <f>MACD!F1687</f>
        <v>7.6373836279395174E-3</v>
      </c>
      <c r="F1687" s="2">
        <f>'Moving Avg'!D1687</f>
        <v>6.6513200000000001</v>
      </c>
      <c r="G1687" s="2">
        <f>'Moving Avg'!F1687</f>
        <v>6.6690449999999988</v>
      </c>
      <c r="H1687" s="2">
        <f>'Moving Avg'!G1687</f>
        <v>6.7124619999999995</v>
      </c>
      <c r="I1687" s="2">
        <f>'Moving Avg'!H1687</f>
        <v>6.5738919999999998</v>
      </c>
      <c r="J1687" s="6" t="str">
        <f>OBV!F1687</f>
        <v>BULLISH</v>
      </c>
      <c r="K1687" s="6" t="str">
        <f>OBV!G1687</f>
        <v>NEUTRAL</v>
      </c>
      <c r="L1687" s="6" t="str">
        <f>OBV!H1687</f>
        <v>CONFIRMED BULLISH</v>
      </c>
      <c r="M1687" s="8">
        <f t="shared" si="260"/>
        <v>25</v>
      </c>
      <c r="N1687" s="8">
        <f t="shared" si="261"/>
        <v>45</v>
      </c>
      <c r="O1687" s="8">
        <f t="shared" si="262"/>
        <v>50</v>
      </c>
      <c r="P1687" s="8">
        <f t="shared" si="263"/>
        <v>83.5</v>
      </c>
      <c r="Q1687" s="9">
        <f t="shared" si="264"/>
        <v>44.524999999999999</v>
      </c>
      <c r="R1687" s="9">
        <f t="shared" si="265"/>
        <v>52.375</v>
      </c>
      <c r="S1687" s="9">
        <f t="shared" si="266"/>
        <v>60.575000000000003</v>
      </c>
      <c r="T1687" s="9">
        <f t="shared" si="267"/>
        <v>50.875</v>
      </c>
      <c r="U1687" s="8">
        <f t="shared" si="268"/>
        <v>52.491666666666674</v>
      </c>
      <c r="V1687" s="8">
        <f t="shared" si="269"/>
        <v>52.087500000000006</v>
      </c>
    </row>
    <row r="1688" spans="1:22" ht="13.5" x14ac:dyDescent="0.25">
      <c r="A1688" s="3">
        <f>RSI!A1688</f>
        <v>44473</v>
      </c>
      <c r="B1688" s="2">
        <f>RSI!B1688</f>
        <v>6.6985999999999999</v>
      </c>
      <c r="C1688" s="2">
        <f>RSI!I1688</f>
        <v>51.096906618516108</v>
      </c>
      <c r="D1688" s="2">
        <f>MACD!E1688</f>
        <v>-8.1852521537211231E-3</v>
      </c>
      <c r="E1688" s="2">
        <f>MACD!F1688</f>
        <v>4.4728564716073893E-3</v>
      </c>
      <c r="F1688" s="2">
        <f>'Moving Avg'!D1688</f>
        <v>6.6670800000000003</v>
      </c>
      <c r="G1688" s="2">
        <f>'Moving Avg'!F1688</f>
        <v>6.6651049999999987</v>
      </c>
      <c r="H1688" s="2">
        <f>'Moving Avg'!G1688</f>
        <v>6.7099399999999978</v>
      </c>
      <c r="I1688" s="2">
        <f>'Moving Avg'!H1688</f>
        <v>6.5755355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  <c r="M1688" s="8">
        <f t="shared" si="260"/>
        <v>25</v>
      </c>
      <c r="N1688" s="8">
        <f t="shared" si="261"/>
        <v>45</v>
      </c>
      <c r="O1688" s="8">
        <f t="shared" si="262"/>
        <v>50</v>
      </c>
      <c r="P1688" s="8">
        <f t="shared" si="263"/>
        <v>83.5</v>
      </c>
      <c r="Q1688" s="9">
        <f t="shared" si="264"/>
        <v>44.524999999999999</v>
      </c>
      <c r="R1688" s="9">
        <f t="shared" si="265"/>
        <v>52.375</v>
      </c>
      <c r="S1688" s="9">
        <f t="shared" si="266"/>
        <v>60.575000000000003</v>
      </c>
      <c r="T1688" s="9">
        <f t="shared" si="267"/>
        <v>50.875</v>
      </c>
      <c r="U1688" s="8">
        <f t="shared" si="268"/>
        <v>52.491666666666674</v>
      </c>
      <c r="V1688" s="8">
        <f t="shared" si="269"/>
        <v>52.087500000000006</v>
      </c>
    </row>
    <row r="1689" spans="1:22" ht="13.5" x14ac:dyDescent="0.25">
      <c r="A1689" s="3">
        <f>RSI!A1689</f>
        <v>44474</v>
      </c>
      <c r="B1689" s="2">
        <f>RSI!B1689</f>
        <v>6.6906999999999996</v>
      </c>
      <c r="C1689" s="2">
        <f>RSI!I1689</f>
        <v>50.593666051204409</v>
      </c>
      <c r="D1689" s="2">
        <f>MACD!E1689</f>
        <v>1.1420846207341739E-3</v>
      </c>
      <c r="E1689" s="2">
        <f>MACD!F1689</f>
        <v>3.8067021014327467E-3</v>
      </c>
      <c r="F1689" s="2">
        <f>'Moving Avg'!D1689</f>
        <v>6.6970200000000002</v>
      </c>
      <c r="G1689" s="2">
        <f>'Moving Avg'!F1689</f>
        <v>6.6647099999999995</v>
      </c>
      <c r="H1689" s="2">
        <f>'Moving Avg'!G1689</f>
        <v>6.7072599999999989</v>
      </c>
      <c r="I1689" s="2">
        <f>'Moving Avg'!H1689</f>
        <v>6.5774460000000001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25</v>
      </c>
      <c r="N1689" s="8">
        <f t="shared" si="261"/>
        <v>45</v>
      </c>
      <c r="O1689" s="8">
        <f t="shared" si="262"/>
        <v>50</v>
      </c>
      <c r="P1689" s="8">
        <f t="shared" si="263"/>
        <v>83.5</v>
      </c>
      <c r="Q1689" s="9">
        <f t="shared" si="264"/>
        <v>44.524999999999999</v>
      </c>
      <c r="R1689" s="9">
        <f t="shared" si="265"/>
        <v>52.375</v>
      </c>
      <c r="S1689" s="9">
        <f t="shared" si="266"/>
        <v>60.575000000000003</v>
      </c>
      <c r="T1689" s="9">
        <f t="shared" si="267"/>
        <v>50.875</v>
      </c>
      <c r="U1689" s="8">
        <f t="shared" si="268"/>
        <v>52.491666666666674</v>
      </c>
      <c r="V1689" s="8">
        <f t="shared" si="269"/>
        <v>52.087500000000006</v>
      </c>
    </row>
    <row r="1690" spans="1:22" ht="13.5" x14ac:dyDescent="0.25">
      <c r="A1690" s="3">
        <f>RSI!A1690</f>
        <v>44475</v>
      </c>
      <c r="B1690" s="2">
        <f>RSI!B1690</f>
        <v>6.7538</v>
      </c>
      <c r="C1690" s="2">
        <f>RSI!I1690</f>
        <v>54.452307012870179</v>
      </c>
      <c r="D1690" s="2">
        <f>MACD!E1690</f>
        <v>-1.7597692980926283E-3</v>
      </c>
      <c r="E1690" s="2">
        <f>MACD!F1690</f>
        <v>2.6934078215276719E-3</v>
      </c>
      <c r="F1690" s="2">
        <f>'Moving Avg'!D1690</f>
        <v>6.6938800000000001</v>
      </c>
      <c r="G1690" s="2">
        <f>'Moving Avg'!F1690</f>
        <v>6.667864999999999</v>
      </c>
      <c r="H1690" s="2">
        <f>'Moving Avg'!G1690</f>
        <v>6.7071039999999993</v>
      </c>
      <c r="I1690" s="2">
        <f>'Moving Avg'!H1690</f>
        <v>6.5793654999999998</v>
      </c>
      <c r="J1690" s="6" t="str">
        <f>OBV!F1690</f>
        <v>BULLISH</v>
      </c>
      <c r="K1690" s="6" t="str">
        <f>OBV!G1690</f>
        <v>NEUTRAL</v>
      </c>
      <c r="L1690" s="6" t="str">
        <f>OBV!H1690</f>
        <v>BULLISH DIVERGENCE</v>
      </c>
      <c r="M1690" s="8">
        <f t="shared" si="260"/>
        <v>25</v>
      </c>
      <c r="N1690" s="8">
        <f t="shared" si="261"/>
        <v>45</v>
      </c>
      <c r="O1690" s="8">
        <f t="shared" si="262"/>
        <v>50</v>
      </c>
      <c r="P1690" s="8">
        <f t="shared" si="263"/>
        <v>66.5</v>
      </c>
      <c r="Q1690" s="9">
        <f t="shared" si="264"/>
        <v>41.975000000000001</v>
      </c>
      <c r="R1690" s="9">
        <f t="shared" si="265"/>
        <v>48.125</v>
      </c>
      <c r="S1690" s="9">
        <f t="shared" si="266"/>
        <v>52.924999999999997</v>
      </c>
      <c r="T1690" s="9">
        <f t="shared" si="267"/>
        <v>46.625</v>
      </c>
      <c r="U1690" s="8">
        <f t="shared" si="268"/>
        <v>47.67499999999999</v>
      </c>
      <c r="V1690" s="8">
        <f t="shared" si="269"/>
        <v>47.412499999999994</v>
      </c>
    </row>
    <row r="1691" spans="1:22" ht="13.5" x14ac:dyDescent="0.25">
      <c r="A1691" s="3">
        <f>RSI!A1691</f>
        <v>44476</v>
      </c>
      <c r="B1691" s="2">
        <f>RSI!B1691</f>
        <v>6.8483000000000001</v>
      </c>
      <c r="C1691" s="2">
        <f>RSI!I1691</f>
        <v>59.547745928864394</v>
      </c>
      <c r="D1691" s="2">
        <f>MACD!E1691</f>
        <v>-1.2857691664145854E-2</v>
      </c>
      <c r="E1691" s="2">
        <f>MACD!F1691</f>
        <v>-4.1681207560703313E-4</v>
      </c>
      <c r="F1691" s="2">
        <f>'Moving Avg'!D1691</f>
        <v>6.7379999999999995</v>
      </c>
      <c r="G1691" s="2">
        <f>'Moving Avg'!F1691</f>
        <v>6.6792899999999991</v>
      </c>
      <c r="H1691" s="2">
        <f>'Moving Avg'!G1691</f>
        <v>6.7102559999999993</v>
      </c>
      <c r="I1691" s="2">
        <f>'Moving Avg'!H1691</f>
        <v>6.5818339999999997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25</v>
      </c>
      <c r="N1691" s="8">
        <f t="shared" si="261"/>
        <v>45</v>
      </c>
      <c r="O1691" s="8">
        <f t="shared" si="262"/>
        <v>50</v>
      </c>
      <c r="P1691" s="8">
        <f t="shared" si="263"/>
        <v>83.5</v>
      </c>
      <c r="Q1691" s="9">
        <f t="shared" si="264"/>
        <v>44.524999999999999</v>
      </c>
      <c r="R1691" s="9">
        <f t="shared" si="265"/>
        <v>52.375</v>
      </c>
      <c r="S1691" s="9">
        <f t="shared" si="266"/>
        <v>60.575000000000003</v>
      </c>
      <c r="T1691" s="9">
        <f t="shared" si="267"/>
        <v>50.875</v>
      </c>
      <c r="U1691" s="8">
        <f t="shared" si="268"/>
        <v>52.491666666666674</v>
      </c>
      <c r="V1691" s="8">
        <f t="shared" si="269"/>
        <v>52.087500000000006</v>
      </c>
    </row>
    <row r="1692" spans="1:22" ht="13.5" x14ac:dyDescent="0.25">
      <c r="A1692" s="3">
        <f>RSI!A1692</f>
        <v>44477</v>
      </c>
      <c r="B1692" s="2">
        <f>RSI!B1692</f>
        <v>6.9114000000000004</v>
      </c>
      <c r="C1692" s="2">
        <f>RSI!I1692</f>
        <v>62.559625695681326</v>
      </c>
      <c r="D1692" s="2">
        <f>MACD!E1692</f>
        <v>-3.2722358000351726E-2</v>
      </c>
      <c r="E1692" s="2">
        <f>MACD!F1692</f>
        <v>-6.8779212605559721E-3</v>
      </c>
      <c r="F1692" s="2">
        <f>'Moving Avg'!D1692</f>
        <v>6.7805599999999995</v>
      </c>
      <c r="G1692" s="2">
        <f>'Moving Avg'!F1692</f>
        <v>6.6918999999999995</v>
      </c>
      <c r="H1692" s="2">
        <f>'Moving Avg'!G1692</f>
        <v>6.7148279999999989</v>
      </c>
      <c r="I1692" s="2">
        <f>'Moving Avg'!H1692</f>
        <v>6.5846180000000007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25</v>
      </c>
      <c r="N1692" s="8">
        <f t="shared" si="261"/>
        <v>100</v>
      </c>
      <c r="O1692" s="8">
        <f t="shared" si="262"/>
        <v>50</v>
      </c>
      <c r="P1692" s="8">
        <f t="shared" si="263"/>
        <v>83.5</v>
      </c>
      <c r="Q1692" s="9">
        <f t="shared" si="264"/>
        <v>63.774999999999999</v>
      </c>
      <c r="R1692" s="9">
        <f t="shared" si="265"/>
        <v>63.375</v>
      </c>
      <c r="S1692" s="9">
        <f t="shared" si="266"/>
        <v>68.825000000000003</v>
      </c>
      <c r="T1692" s="9">
        <f t="shared" si="267"/>
        <v>64.625</v>
      </c>
      <c r="U1692" s="8">
        <f t="shared" si="268"/>
        <v>65.325000000000003</v>
      </c>
      <c r="V1692" s="8">
        <f t="shared" si="269"/>
        <v>65.150000000000006</v>
      </c>
    </row>
    <row r="1693" spans="1:22" ht="13.5" x14ac:dyDescent="0.25">
      <c r="A1693" s="3">
        <f>RSI!A1693</f>
        <v>44480</v>
      </c>
      <c r="B1693" s="2">
        <f>RSI!B1693</f>
        <v>6.8562000000000003</v>
      </c>
      <c r="C1693" s="2">
        <f>RSI!I1693</f>
        <v>58.459083291140104</v>
      </c>
      <c r="D1693" s="2">
        <f>MACD!E1693</f>
        <v>-5.275966230364304E-2</v>
      </c>
      <c r="E1693" s="2">
        <f>MACD!F1693</f>
        <v>-1.6054269469173387E-2</v>
      </c>
      <c r="F1693" s="2">
        <f>'Moving Avg'!D1693</f>
        <v>6.8120799999999999</v>
      </c>
      <c r="G1693" s="2">
        <f>'Moving Avg'!F1693</f>
        <v>6.7017499999999997</v>
      </c>
      <c r="H1693" s="2">
        <f>'Moving Avg'!G1693</f>
        <v>6.7179799999999998</v>
      </c>
      <c r="I1693" s="2">
        <f>'Moving Avg'!H1693</f>
        <v>6.5873175000000002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  <c r="M1693" s="8">
        <f t="shared" si="260"/>
        <v>25</v>
      </c>
      <c r="N1693" s="8">
        <f t="shared" si="261"/>
        <v>100</v>
      </c>
      <c r="O1693" s="8">
        <f t="shared" si="262"/>
        <v>50</v>
      </c>
      <c r="P1693" s="8">
        <f t="shared" si="263"/>
        <v>83.5</v>
      </c>
      <c r="Q1693" s="9">
        <f t="shared" si="264"/>
        <v>63.774999999999999</v>
      </c>
      <c r="R1693" s="9">
        <f t="shared" si="265"/>
        <v>63.375</v>
      </c>
      <c r="S1693" s="9">
        <f t="shared" si="266"/>
        <v>68.825000000000003</v>
      </c>
      <c r="T1693" s="9">
        <f t="shared" si="267"/>
        <v>64.625</v>
      </c>
      <c r="U1693" s="8">
        <f t="shared" si="268"/>
        <v>65.325000000000003</v>
      </c>
      <c r="V1693" s="8">
        <f t="shared" si="269"/>
        <v>65.150000000000006</v>
      </c>
    </row>
    <row r="1694" spans="1:22" ht="13.5" x14ac:dyDescent="0.25">
      <c r="A1694" s="3">
        <f>RSI!A1694</f>
        <v>44481</v>
      </c>
      <c r="B1694" s="2">
        <f>RSI!B1694</f>
        <v>6.8403999999999998</v>
      </c>
      <c r="C1694" s="2">
        <f>RSI!I1694</f>
        <v>57.301333824235883</v>
      </c>
      <c r="D1694" s="2">
        <f>MACD!E1694</f>
        <v>-8.1503878925268225E-2</v>
      </c>
      <c r="E1694" s="2">
        <f>MACD!F1694</f>
        <v>-2.9144191360392358E-2</v>
      </c>
      <c r="F1694" s="2">
        <f>'Moving Avg'!D1694</f>
        <v>6.8420200000000007</v>
      </c>
      <c r="G1694" s="2">
        <f>'Moving Avg'!F1694</f>
        <v>6.7112049999999979</v>
      </c>
      <c r="H1694" s="2">
        <f>'Moving Avg'!G1694</f>
        <v>6.7192399999999983</v>
      </c>
      <c r="I1694" s="2">
        <f>'Moving Avg'!H1694</f>
        <v>6.5903210000000003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  <c r="M1694" s="8">
        <f t="shared" si="260"/>
        <v>25</v>
      </c>
      <c r="N1694" s="8">
        <f t="shared" si="261"/>
        <v>100</v>
      </c>
      <c r="O1694" s="8">
        <f t="shared" si="262"/>
        <v>50</v>
      </c>
      <c r="P1694" s="8">
        <f t="shared" si="263"/>
        <v>83.5</v>
      </c>
      <c r="Q1694" s="9">
        <f t="shared" si="264"/>
        <v>63.774999999999999</v>
      </c>
      <c r="R1694" s="9">
        <f t="shared" si="265"/>
        <v>63.375</v>
      </c>
      <c r="S1694" s="9">
        <f t="shared" si="266"/>
        <v>68.825000000000003</v>
      </c>
      <c r="T1694" s="9">
        <f t="shared" si="267"/>
        <v>64.625</v>
      </c>
      <c r="U1694" s="8">
        <f t="shared" si="268"/>
        <v>65.325000000000003</v>
      </c>
      <c r="V1694" s="8">
        <f t="shared" si="269"/>
        <v>65.150000000000006</v>
      </c>
    </row>
    <row r="1695" spans="1:22" ht="13.5" x14ac:dyDescent="0.25">
      <c r="A1695" s="3">
        <f>RSI!A1695</f>
        <v>44482</v>
      </c>
      <c r="B1695" s="2">
        <f>RSI!B1695</f>
        <v>6.9192</v>
      </c>
      <c r="C1695" s="2">
        <f>RSI!I1695</f>
        <v>61.406498521076742</v>
      </c>
      <c r="D1695" s="2">
        <f>MACD!E1695</f>
        <v>-7.7190614125399293E-2</v>
      </c>
      <c r="E1695" s="2">
        <f>MACD!F1695</f>
        <v>-3.8753475913393745E-2</v>
      </c>
      <c r="F1695" s="2">
        <f>'Moving Avg'!D1695</f>
        <v>6.8751000000000007</v>
      </c>
      <c r="G1695" s="2">
        <f>'Moving Avg'!F1695</f>
        <v>6.7285399999999997</v>
      </c>
      <c r="H1695" s="2">
        <f>'Moving Avg'!G1695</f>
        <v>6.7220759999999986</v>
      </c>
      <c r="I1695" s="2">
        <f>'Moving Avg'!H1695</f>
        <v>6.5931440000000006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  <c r="M1695" s="8">
        <f t="shared" si="260"/>
        <v>25</v>
      </c>
      <c r="N1695" s="8">
        <f t="shared" si="261"/>
        <v>100</v>
      </c>
      <c r="O1695" s="8">
        <f t="shared" si="262"/>
        <v>50</v>
      </c>
      <c r="P1695" s="8">
        <f t="shared" si="263"/>
        <v>83.5</v>
      </c>
      <c r="Q1695" s="9">
        <f t="shared" si="264"/>
        <v>63.774999999999999</v>
      </c>
      <c r="R1695" s="9">
        <f t="shared" si="265"/>
        <v>63.375</v>
      </c>
      <c r="S1695" s="9">
        <f t="shared" si="266"/>
        <v>68.825000000000003</v>
      </c>
      <c r="T1695" s="9">
        <f t="shared" si="267"/>
        <v>64.625</v>
      </c>
      <c r="U1695" s="8">
        <f t="shared" si="268"/>
        <v>65.325000000000003</v>
      </c>
      <c r="V1695" s="8">
        <f t="shared" si="269"/>
        <v>65.150000000000006</v>
      </c>
    </row>
    <row r="1696" spans="1:22" ht="13.5" x14ac:dyDescent="0.25">
      <c r="A1696" s="3">
        <f>RSI!A1696</f>
        <v>44483</v>
      </c>
      <c r="B1696" s="2">
        <f>RSI!B1696</f>
        <v>6.8562000000000003</v>
      </c>
      <c r="C1696" s="2">
        <f>RSI!I1696</f>
        <v>56.711989529333614</v>
      </c>
      <c r="D1696" s="2">
        <f>MACD!E1696</f>
        <v>-9.1786311343445171E-2</v>
      </c>
      <c r="E1696" s="2">
        <f>MACD!F1696</f>
        <v>-4.9360042999404032E-2</v>
      </c>
      <c r="F1696" s="2">
        <f>'Moving Avg'!D1696</f>
        <v>6.8766800000000003</v>
      </c>
      <c r="G1696" s="2">
        <f>'Moving Avg'!F1696</f>
        <v>6.7403599999999999</v>
      </c>
      <c r="H1696" s="2">
        <f>'Moving Avg'!G1696</f>
        <v>6.7239679999999984</v>
      </c>
      <c r="I1696" s="2">
        <f>'Moving Avg'!H1696</f>
        <v>6.5956520000000012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25</v>
      </c>
      <c r="N1696" s="8">
        <f t="shared" si="261"/>
        <v>100</v>
      </c>
      <c r="O1696" s="8">
        <f t="shared" si="262"/>
        <v>50</v>
      </c>
      <c r="P1696" s="8">
        <f t="shared" si="263"/>
        <v>83.5</v>
      </c>
      <c r="Q1696" s="9">
        <f t="shared" si="264"/>
        <v>63.774999999999999</v>
      </c>
      <c r="R1696" s="9">
        <f t="shared" si="265"/>
        <v>63.375</v>
      </c>
      <c r="S1696" s="9">
        <f t="shared" si="266"/>
        <v>68.825000000000003</v>
      </c>
      <c r="T1696" s="9">
        <f t="shared" si="267"/>
        <v>64.625</v>
      </c>
      <c r="U1696" s="8">
        <f t="shared" si="268"/>
        <v>65.325000000000003</v>
      </c>
      <c r="V1696" s="8">
        <f t="shared" si="269"/>
        <v>65.150000000000006</v>
      </c>
    </row>
    <row r="1697" spans="1:22" ht="13.5" x14ac:dyDescent="0.25">
      <c r="A1697" s="3">
        <f>RSI!A1697</f>
        <v>44488</v>
      </c>
      <c r="B1697" s="2">
        <f>RSI!B1697</f>
        <v>6.7694999999999999</v>
      </c>
      <c r="C1697" s="2">
        <f>RSI!I1697</f>
        <v>50.940328537239424</v>
      </c>
      <c r="D1697" s="2">
        <f>MACD!E1697</f>
        <v>-8.7449762880735804E-2</v>
      </c>
      <c r="E1697" s="2">
        <f>MACD!F1697</f>
        <v>-5.6977986975670386E-2</v>
      </c>
      <c r="F1697" s="2">
        <f>'Moving Avg'!D1697</f>
        <v>6.8483000000000001</v>
      </c>
      <c r="G1697" s="2">
        <f>'Moving Avg'!F1697</f>
        <v>6.7423299999999999</v>
      </c>
      <c r="H1697" s="2">
        <f>'Moving Avg'!G1697</f>
        <v>6.7242819999999988</v>
      </c>
      <c r="I1697" s="2">
        <f>'Moving Avg'!H1697</f>
        <v>6.5982245000000015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25</v>
      </c>
      <c r="N1697" s="8">
        <f t="shared" si="261"/>
        <v>100</v>
      </c>
      <c r="O1697" s="8">
        <f t="shared" si="262"/>
        <v>50</v>
      </c>
      <c r="P1697" s="8">
        <f t="shared" si="263"/>
        <v>16.5</v>
      </c>
      <c r="Q1697" s="9">
        <f t="shared" si="264"/>
        <v>53.725000000000001</v>
      </c>
      <c r="R1697" s="9">
        <f t="shared" si="265"/>
        <v>46.625</v>
      </c>
      <c r="S1697" s="9">
        <f t="shared" si="266"/>
        <v>38.674999999999997</v>
      </c>
      <c r="T1697" s="9">
        <f t="shared" si="267"/>
        <v>47.875</v>
      </c>
      <c r="U1697" s="8">
        <f t="shared" si="268"/>
        <v>46.341666666666661</v>
      </c>
      <c r="V1697" s="8">
        <f t="shared" si="269"/>
        <v>46.724999999999994</v>
      </c>
    </row>
    <row r="1698" spans="1:22" ht="13.5" x14ac:dyDescent="0.25">
      <c r="A1698" s="3">
        <f>RSI!A1698</f>
        <v>44489</v>
      </c>
      <c r="B1698" s="2">
        <f>RSI!B1698</f>
        <v>6.7380000000000004</v>
      </c>
      <c r="C1698" s="2">
        <f>RSI!I1698</f>
        <v>48.989560574305713</v>
      </c>
      <c r="D1698" s="2">
        <f>MACD!E1698</f>
        <v>-8.1530247556610647E-2</v>
      </c>
      <c r="E1698" s="2">
        <f>MACD!F1698</f>
        <v>-6.1888439091858441E-2</v>
      </c>
      <c r="F1698" s="2">
        <f>'Moving Avg'!D1698</f>
        <v>6.8246599999999997</v>
      </c>
      <c r="G1698" s="2">
        <f>'Moving Avg'!F1698</f>
        <v>6.74627</v>
      </c>
      <c r="H1698" s="2">
        <f>'Moving Avg'!G1698</f>
        <v>6.7239659999999981</v>
      </c>
      <c r="I1698" s="2">
        <f>'Moving Avg'!H1698</f>
        <v>6.6005245000000015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25</v>
      </c>
      <c r="N1698" s="8">
        <f t="shared" si="261"/>
        <v>45</v>
      </c>
      <c r="O1698" s="8">
        <f t="shared" si="262"/>
        <v>50</v>
      </c>
      <c r="P1698" s="8">
        <f t="shared" si="263"/>
        <v>16.5</v>
      </c>
      <c r="Q1698" s="9">
        <f t="shared" si="264"/>
        <v>34.475000000000001</v>
      </c>
      <c r="R1698" s="9">
        <f t="shared" si="265"/>
        <v>35.625</v>
      </c>
      <c r="S1698" s="9">
        <f t="shared" si="266"/>
        <v>30.425000000000001</v>
      </c>
      <c r="T1698" s="9">
        <f t="shared" si="267"/>
        <v>34.125</v>
      </c>
      <c r="U1698" s="8">
        <f t="shared" si="268"/>
        <v>33.508333333333333</v>
      </c>
      <c r="V1698" s="8">
        <f t="shared" si="269"/>
        <v>33.662499999999994</v>
      </c>
    </row>
    <row r="1699" spans="1:22" ht="13.5" x14ac:dyDescent="0.25">
      <c r="A1699" s="3">
        <f>RSI!A1699</f>
        <v>44490</v>
      </c>
      <c r="B1699" s="2">
        <f>RSI!B1699</f>
        <v>6.8483000000000001</v>
      </c>
      <c r="C1699" s="2">
        <f>RSI!I1699</f>
        <v>55.426381236508043</v>
      </c>
      <c r="D1699" s="2">
        <f>MACD!E1699</f>
        <v>-8.5798088854727617E-2</v>
      </c>
      <c r="E1699" s="2">
        <f>MACD!F1699</f>
        <v>-6.6670369044432271E-2</v>
      </c>
      <c r="F1699" s="2">
        <f>'Moving Avg'!D1699</f>
        <v>6.8262400000000003</v>
      </c>
      <c r="G1699" s="2">
        <f>'Moving Avg'!F1699</f>
        <v>6.7517849999999999</v>
      </c>
      <c r="H1699" s="2">
        <f>'Moving Avg'!G1699</f>
        <v>6.726329999999999</v>
      </c>
      <c r="I1699" s="2">
        <f>'Moving Avg'!H1699</f>
        <v>6.6031465000000029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  <c r="M1699" s="8">
        <f t="shared" si="260"/>
        <v>25</v>
      </c>
      <c r="N1699" s="8">
        <f t="shared" si="261"/>
        <v>45</v>
      </c>
      <c r="O1699" s="8">
        <f t="shared" si="262"/>
        <v>50</v>
      </c>
      <c r="P1699" s="8">
        <f t="shared" si="263"/>
        <v>16.5</v>
      </c>
      <c r="Q1699" s="9">
        <f t="shared" si="264"/>
        <v>34.475000000000001</v>
      </c>
      <c r="R1699" s="9">
        <f t="shared" si="265"/>
        <v>35.625</v>
      </c>
      <c r="S1699" s="9">
        <f t="shared" si="266"/>
        <v>30.425000000000001</v>
      </c>
      <c r="T1699" s="9">
        <f t="shared" si="267"/>
        <v>34.125</v>
      </c>
      <c r="U1699" s="8">
        <f t="shared" si="268"/>
        <v>33.508333333333333</v>
      </c>
      <c r="V1699" s="8">
        <f t="shared" si="269"/>
        <v>33.662499999999994</v>
      </c>
    </row>
    <row r="1700" spans="1:22" ht="13.5" x14ac:dyDescent="0.25">
      <c r="A1700" s="3">
        <f>RSI!A1700</f>
        <v>44491</v>
      </c>
      <c r="B1700" s="2">
        <f>RSI!B1700</f>
        <v>6.7931999999999997</v>
      </c>
      <c r="C1700" s="2">
        <f>RSI!I1700</f>
        <v>51.902954887827647</v>
      </c>
      <c r="D1700" s="2">
        <f>MACD!E1700</f>
        <v>-7.6170920768012351E-2</v>
      </c>
      <c r="E1700" s="2">
        <f>MACD!F1700</f>
        <v>-6.8570479389148287E-2</v>
      </c>
      <c r="F1700" s="2">
        <f>'Moving Avg'!D1700</f>
        <v>6.8010400000000004</v>
      </c>
      <c r="G1700" s="2">
        <f>'Moving Avg'!F1700</f>
        <v>6.7565150000000003</v>
      </c>
      <c r="H1700" s="2">
        <f>'Moving Avg'!G1700</f>
        <v>6.7275919999999987</v>
      </c>
      <c r="I1700" s="2">
        <f>'Moving Avg'!H1700</f>
        <v>6.6048040000000023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25</v>
      </c>
      <c r="N1700" s="8">
        <f t="shared" si="261"/>
        <v>45</v>
      </c>
      <c r="O1700" s="8">
        <f t="shared" si="262"/>
        <v>50</v>
      </c>
      <c r="P1700" s="8">
        <f t="shared" si="263"/>
        <v>16.5</v>
      </c>
      <c r="Q1700" s="9">
        <f t="shared" si="264"/>
        <v>34.475000000000001</v>
      </c>
      <c r="R1700" s="9">
        <f t="shared" si="265"/>
        <v>35.625</v>
      </c>
      <c r="S1700" s="9">
        <f t="shared" si="266"/>
        <v>30.425000000000001</v>
      </c>
      <c r="T1700" s="9">
        <f t="shared" si="267"/>
        <v>34.125</v>
      </c>
      <c r="U1700" s="8">
        <f t="shared" si="268"/>
        <v>33.508333333333333</v>
      </c>
      <c r="V1700" s="8">
        <f t="shared" si="269"/>
        <v>33.662499999999994</v>
      </c>
    </row>
    <row r="1701" spans="1:22" ht="13.5" x14ac:dyDescent="0.25">
      <c r="A1701" s="3">
        <f>RSI!A1701</f>
        <v>44494</v>
      </c>
      <c r="B1701" s="2">
        <f>RSI!B1701</f>
        <v>6.7065000000000001</v>
      </c>
      <c r="C1701" s="2">
        <f>RSI!I1701</f>
        <v>46.855615560810399</v>
      </c>
      <c r="D1701" s="2">
        <f>MACD!E1701</f>
        <v>-4.7248542115823078E-2</v>
      </c>
      <c r="E1701" s="2">
        <f>MACD!F1701</f>
        <v>-6.430609193448325E-2</v>
      </c>
      <c r="F1701" s="2">
        <f>'Moving Avg'!D1701</f>
        <v>6.7710999999999997</v>
      </c>
      <c r="G1701" s="2">
        <f>'Moving Avg'!F1701</f>
        <v>6.7573049999999997</v>
      </c>
      <c r="H1701" s="2">
        <f>'Moving Avg'!G1701</f>
        <v>6.7271199999999984</v>
      </c>
      <c r="I1701" s="2">
        <f>'Moving Avg'!H1701</f>
        <v>6.606181000000003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25</v>
      </c>
      <c r="N1701" s="8">
        <f t="shared" si="261"/>
        <v>0</v>
      </c>
      <c r="O1701" s="8">
        <f t="shared" si="262"/>
        <v>50</v>
      </c>
      <c r="P1701" s="8">
        <f t="shared" si="263"/>
        <v>16.5</v>
      </c>
      <c r="Q1701" s="9">
        <f t="shared" si="264"/>
        <v>18.725000000000001</v>
      </c>
      <c r="R1701" s="9">
        <f t="shared" si="265"/>
        <v>26.625</v>
      </c>
      <c r="S1701" s="9">
        <f t="shared" si="266"/>
        <v>23.675000000000001</v>
      </c>
      <c r="T1701" s="9">
        <f t="shared" si="267"/>
        <v>22.875</v>
      </c>
      <c r="U1701" s="8">
        <f t="shared" si="268"/>
        <v>23.008333333333336</v>
      </c>
      <c r="V1701" s="8">
        <f t="shared" si="269"/>
        <v>22.975000000000001</v>
      </c>
    </row>
    <row r="1702" spans="1:22" ht="13.5" x14ac:dyDescent="0.25">
      <c r="A1702" s="3">
        <f>RSI!A1702</f>
        <v>44495</v>
      </c>
      <c r="B1702" s="2">
        <f>RSI!B1702</f>
        <v>6.6433999999999997</v>
      </c>
      <c r="C1702" s="2">
        <f>RSI!I1702</f>
        <v>43.537234871894093</v>
      </c>
      <c r="D1702" s="2">
        <f>MACD!E1702</f>
        <v>-8.0523931191986975E-3</v>
      </c>
      <c r="E1702" s="2">
        <f>MACD!F1702</f>
        <v>-5.3055352171426345E-2</v>
      </c>
      <c r="F1702" s="2">
        <f>'Moving Avg'!D1702</f>
        <v>6.7458799999999997</v>
      </c>
      <c r="G1702" s="2">
        <f>'Moving Avg'!F1702</f>
        <v>6.7565149999999985</v>
      </c>
      <c r="H1702" s="2">
        <f>'Moving Avg'!G1702</f>
        <v>6.7253859999999985</v>
      </c>
      <c r="I1702" s="2">
        <f>'Moving Avg'!H1702</f>
        <v>6.6076635000000019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25</v>
      </c>
      <c r="N1702" s="8">
        <f t="shared" si="261"/>
        <v>0</v>
      </c>
      <c r="O1702" s="8">
        <f t="shared" si="262"/>
        <v>50</v>
      </c>
      <c r="P1702" s="8">
        <f t="shared" si="263"/>
        <v>16.5</v>
      </c>
      <c r="Q1702" s="9">
        <f t="shared" si="264"/>
        <v>18.725000000000001</v>
      </c>
      <c r="R1702" s="9">
        <f t="shared" si="265"/>
        <v>26.625</v>
      </c>
      <c r="S1702" s="9">
        <f t="shared" si="266"/>
        <v>23.675000000000001</v>
      </c>
      <c r="T1702" s="9">
        <f t="shared" si="267"/>
        <v>22.875</v>
      </c>
      <c r="U1702" s="8">
        <f t="shared" si="268"/>
        <v>23.008333333333336</v>
      </c>
      <c r="V1702" s="8">
        <f t="shared" si="269"/>
        <v>22.975000000000001</v>
      </c>
    </row>
    <row r="1703" spans="1:22" ht="13.5" x14ac:dyDescent="0.25">
      <c r="A1703" s="3">
        <f>RSI!A1703</f>
        <v>44496</v>
      </c>
      <c r="B1703" s="2">
        <f>RSI!B1703</f>
        <v>6.7301000000000002</v>
      </c>
      <c r="C1703" s="2">
        <f>RSI!I1703</f>
        <v>48.89297596175286</v>
      </c>
      <c r="D1703" s="2">
        <f>MACD!E1703</f>
        <v>1.0888206728518313E-2</v>
      </c>
      <c r="E1703" s="2">
        <f>MACD!F1703</f>
        <v>-4.0266640391437417E-2</v>
      </c>
      <c r="F1703" s="2">
        <f>'Moving Avg'!D1703</f>
        <v>6.7443</v>
      </c>
      <c r="G1703" s="2">
        <f>'Moving Avg'!F1703</f>
        <v>6.7620299999999984</v>
      </c>
      <c r="H1703" s="2">
        <f>'Moving Avg'!G1703</f>
        <v>6.724911999999998</v>
      </c>
      <c r="I1703" s="2">
        <f>'Moving Avg'!H1703</f>
        <v>6.609924000000003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25</v>
      </c>
      <c r="N1703" s="8">
        <f t="shared" si="261"/>
        <v>0</v>
      </c>
      <c r="O1703" s="8">
        <f t="shared" si="262"/>
        <v>50</v>
      </c>
      <c r="P1703" s="8">
        <f t="shared" si="263"/>
        <v>16.5</v>
      </c>
      <c r="Q1703" s="9">
        <f t="shared" si="264"/>
        <v>18.725000000000001</v>
      </c>
      <c r="R1703" s="9">
        <f t="shared" si="265"/>
        <v>26.625</v>
      </c>
      <c r="S1703" s="9">
        <f t="shared" si="266"/>
        <v>23.675000000000001</v>
      </c>
      <c r="T1703" s="9">
        <f t="shared" si="267"/>
        <v>22.875</v>
      </c>
      <c r="U1703" s="8">
        <f t="shared" si="268"/>
        <v>23.008333333333336</v>
      </c>
      <c r="V1703" s="8">
        <f t="shared" si="269"/>
        <v>22.975000000000001</v>
      </c>
    </row>
    <row r="1704" spans="1:22" ht="13.5" x14ac:dyDescent="0.25">
      <c r="A1704" s="3">
        <f>RSI!A1704</f>
        <v>44497</v>
      </c>
      <c r="B1704" s="2">
        <f>RSI!B1704</f>
        <v>6.7142999999999997</v>
      </c>
      <c r="C1704" s="2">
        <f>RSI!I1704</f>
        <v>47.999431438937656</v>
      </c>
      <c r="D1704" s="2">
        <f>MACD!E1704</f>
        <v>2.5780264082388094E-2</v>
      </c>
      <c r="E1704" s="2">
        <f>MACD!F1704</f>
        <v>-2.7057259496672318E-2</v>
      </c>
      <c r="F1704" s="2">
        <f>'Moving Avg'!D1704</f>
        <v>6.7174999999999994</v>
      </c>
      <c r="G1704" s="2">
        <f>'Moving Avg'!F1704</f>
        <v>6.7706950000000008</v>
      </c>
      <c r="H1704" s="2">
        <f>'Moving Avg'!G1704</f>
        <v>6.7230199999999982</v>
      </c>
      <c r="I1704" s="2">
        <f>'Moving Avg'!H1704</f>
        <v>6.6121055000000037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16.5</v>
      </c>
      <c r="Q1704" s="9">
        <f t="shared" si="264"/>
        <v>18.725000000000001</v>
      </c>
      <c r="R1704" s="9">
        <f t="shared" si="265"/>
        <v>26.625</v>
      </c>
      <c r="S1704" s="9">
        <f t="shared" si="266"/>
        <v>23.675000000000001</v>
      </c>
      <c r="T1704" s="9">
        <f t="shared" si="267"/>
        <v>22.875</v>
      </c>
      <c r="U1704" s="8">
        <f t="shared" si="268"/>
        <v>23.008333333333336</v>
      </c>
      <c r="V1704" s="8">
        <f t="shared" si="269"/>
        <v>22.975000000000001</v>
      </c>
    </row>
    <row r="1705" spans="1:22" ht="13.5" x14ac:dyDescent="0.25">
      <c r="A1705" s="3">
        <f>RSI!A1705</f>
        <v>44498</v>
      </c>
      <c r="B1705" s="2">
        <f>RSI!B1705</f>
        <v>6.7615999999999996</v>
      </c>
      <c r="C1705" s="2">
        <f>RSI!I1705</f>
        <v>50.892799219959102</v>
      </c>
      <c r="D1705" s="2">
        <f>MACD!E1705</f>
        <v>4.721044845841238E-2</v>
      </c>
      <c r="E1705" s="2">
        <f>MACD!F1705</f>
        <v>-1.220371790565538E-2</v>
      </c>
      <c r="F1705" s="2">
        <f>'Moving Avg'!D1705</f>
        <v>6.7111800000000006</v>
      </c>
      <c r="G1705" s="2">
        <f>'Moving Avg'!F1705</f>
        <v>6.7703000000000007</v>
      </c>
      <c r="H1705" s="2">
        <f>'Moving Avg'!G1705</f>
        <v>6.7222319999999982</v>
      </c>
      <c r="I1705" s="2">
        <f>'Moving Avg'!H1705</f>
        <v>6.6145620000000056</v>
      </c>
      <c r="J1705" s="6" t="str">
        <f>OBV!F1705</f>
        <v>BULLISH</v>
      </c>
      <c r="K1705" s="6" t="str">
        <f>OBV!G1705</f>
        <v>NEUTRAL</v>
      </c>
      <c r="L1705" s="6" t="str">
        <f>OBV!H1705</f>
        <v>BULLISH DIVERGENCE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66.5</v>
      </c>
      <c r="Q1705" s="9">
        <f t="shared" si="264"/>
        <v>26.225000000000001</v>
      </c>
      <c r="R1705" s="9">
        <f t="shared" si="265"/>
        <v>39.125</v>
      </c>
      <c r="S1705" s="9">
        <f t="shared" si="266"/>
        <v>46.174999999999997</v>
      </c>
      <c r="T1705" s="9">
        <f t="shared" si="267"/>
        <v>35.375</v>
      </c>
      <c r="U1705" s="8">
        <f t="shared" si="268"/>
        <v>37.174999999999997</v>
      </c>
      <c r="V1705" s="8">
        <f t="shared" si="269"/>
        <v>36.724999999999994</v>
      </c>
    </row>
    <row r="1706" spans="1:22" ht="13.5" x14ac:dyDescent="0.25">
      <c r="A1706" s="3">
        <f>RSI!A1706</f>
        <v>44501</v>
      </c>
      <c r="B1706" s="2">
        <f>RSI!B1706</f>
        <v>6.8562000000000003</v>
      </c>
      <c r="C1706" s="2">
        <f>RSI!I1706</f>
        <v>56.148111516082665</v>
      </c>
      <c r="D1706" s="2">
        <f>MACD!E1706</f>
        <v>4.8558764440102209E-2</v>
      </c>
      <c r="E1706" s="2">
        <f>MACD!F1706</f>
        <v>-5.1221436503861434E-5</v>
      </c>
      <c r="F1706" s="2">
        <f>'Moving Avg'!D1706</f>
        <v>6.7411200000000004</v>
      </c>
      <c r="G1706" s="2">
        <f>'Moving Avg'!F1706</f>
        <v>6.7817249999999998</v>
      </c>
      <c r="H1706" s="2">
        <f>'Moving Avg'!G1706</f>
        <v>6.7234919999999976</v>
      </c>
      <c r="I1706" s="2">
        <f>'Moving Avg'!H1706</f>
        <v>6.6170700000000044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83.5</v>
      </c>
      <c r="Q1706" s="9">
        <f t="shared" si="264"/>
        <v>28.774999999999999</v>
      </c>
      <c r="R1706" s="9">
        <f t="shared" si="265"/>
        <v>43.375</v>
      </c>
      <c r="S1706" s="9">
        <f t="shared" si="266"/>
        <v>53.825000000000003</v>
      </c>
      <c r="T1706" s="9">
        <f t="shared" si="267"/>
        <v>39.625</v>
      </c>
      <c r="U1706" s="8">
        <f t="shared" si="268"/>
        <v>41.991666666666667</v>
      </c>
      <c r="V1706" s="8">
        <f t="shared" si="269"/>
        <v>41.400000000000006</v>
      </c>
    </row>
    <row r="1707" spans="1:22" ht="13.5" x14ac:dyDescent="0.25">
      <c r="A1707" s="3">
        <f>RSI!A1707</f>
        <v>44502</v>
      </c>
      <c r="B1707" s="2">
        <f>RSI!B1707</f>
        <v>6.8483000000000001</v>
      </c>
      <c r="C1707" s="2">
        <f>RSI!I1707</f>
        <v>55.612870605219854</v>
      </c>
      <c r="D1707" s="2">
        <f>MACD!E1707</f>
        <v>3.630848477401738E-2</v>
      </c>
      <c r="E1707" s="2">
        <f>MACD!F1707</f>
        <v>7.2207198056003872E-3</v>
      </c>
      <c r="F1707" s="2">
        <f>'Moving Avg'!D1707</f>
        <v>6.7820999999999998</v>
      </c>
      <c r="G1707" s="2">
        <f>'Moving Avg'!F1707</f>
        <v>6.7892099999999997</v>
      </c>
      <c r="H1707" s="2">
        <f>'Moving Avg'!G1707</f>
        <v>6.7249099999999977</v>
      </c>
      <c r="I1707" s="2">
        <f>'Moving Avg'!H1707</f>
        <v>6.619462000000004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83.5</v>
      </c>
      <c r="Q1707" s="9">
        <f t="shared" si="264"/>
        <v>28.774999999999999</v>
      </c>
      <c r="R1707" s="9">
        <f t="shared" si="265"/>
        <v>43.375</v>
      </c>
      <c r="S1707" s="9">
        <f t="shared" si="266"/>
        <v>53.825000000000003</v>
      </c>
      <c r="T1707" s="9">
        <f t="shared" si="267"/>
        <v>39.625</v>
      </c>
      <c r="U1707" s="8">
        <f t="shared" si="268"/>
        <v>41.991666666666667</v>
      </c>
      <c r="V1707" s="8">
        <f t="shared" si="269"/>
        <v>41.400000000000006</v>
      </c>
    </row>
    <row r="1708" spans="1:22" ht="13.5" x14ac:dyDescent="0.25">
      <c r="A1708" s="3">
        <f>RSI!A1708</f>
        <v>44503</v>
      </c>
      <c r="B1708" s="2">
        <f>RSI!B1708</f>
        <v>6.8562000000000003</v>
      </c>
      <c r="C1708" s="2">
        <f>RSI!I1708</f>
        <v>56.06391592142127</v>
      </c>
      <c r="D1708" s="2">
        <f>MACD!E1708</f>
        <v>1.9967570679233049E-2</v>
      </c>
      <c r="E1708" s="2">
        <f>MACD!F1708</f>
        <v>9.7700899803269195E-3</v>
      </c>
      <c r="F1708" s="2">
        <f>'Moving Avg'!D1708</f>
        <v>6.8073199999999998</v>
      </c>
      <c r="G1708" s="2">
        <f>'Moving Avg'!F1708</f>
        <v>6.7970899999999999</v>
      </c>
      <c r="H1708" s="2">
        <f>'Moving Avg'!G1708</f>
        <v>6.7268019999999975</v>
      </c>
      <c r="I1708" s="2">
        <f>'Moving Avg'!H1708</f>
        <v>6.6217790000000045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83.5</v>
      </c>
      <c r="Q1708" s="9">
        <f t="shared" si="264"/>
        <v>28.774999999999999</v>
      </c>
      <c r="R1708" s="9">
        <f t="shared" si="265"/>
        <v>43.375</v>
      </c>
      <c r="S1708" s="9">
        <f t="shared" si="266"/>
        <v>53.825000000000003</v>
      </c>
      <c r="T1708" s="9">
        <f t="shared" si="267"/>
        <v>39.625</v>
      </c>
      <c r="U1708" s="8">
        <f t="shared" si="268"/>
        <v>41.991666666666667</v>
      </c>
      <c r="V1708" s="8">
        <f t="shared" si="269"/>
        <v>41.400000000000006</v>
      </c>
    </row>
    <row r="1709" spans="1:22" ht="13.5" x14ac:dyDescent="0.25">
      <c r="A1709" s="3">
        <f>RSI!A1709</f>
        <v>44504</v>
      </c>
      <c r="B1709" s="2">
        <f>RSI!B1709</f>
        <v>6.8956</v>
      </c>
      <c r="C1709" s="2">
        <f>RSI!I1709</f>
        <v>58.337754376644725</v>
      </c>
      <c r="D1709" s="2">
        <f>MACD!E1709</f>
        <v>1.9641013246803674E-2</v>
      </c>
      <c r="E1709" s="2">
        <f>MACD!F1709</f>
        <v>1.1744274633622272E-2</v>
      </c>
      <c r="F1709" s="2">
        <f>'Moving Avg'!D1709</f>
        <v>6.8435800000000002</v>
      </c>
      <c r="G1709" s="2">
        <f>'Moving Avg'!F1709</f>
        <v>6.8073350000000001</v>
      </c>
      <c r="H1709" s="2">
        <f>'Moving Avg'!G1709</f>
        <v>6.7315299999999976</v>
      </c>
      <c r="I1709" s="2">
        <f>'Moving Avg'!H1709</f>
        <v>6.6242545000000064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83.5</v>
      </c>
      <c r="Q1709" s="9">
        <f t="shared" si="264"/>
        <v>28.774999999999999</v>
      </c>
      <c r="R1709" s="9">
        <f t="shared" si="265"/>
        <v>43.375</v>
      </c>
      <c r="S1709" s="9">
        <f t="shared" si="266"/>
        <v>53.825000000000003</v>
      </c>
      <c r="T1709" s="9">
        <f t="shared" si="267"/>
        <v>39.625</v>
      </c>
      <c r="U1709" s="8">
        <f t="shared" si="268"/>
        <v>41.991666666666667</v>
      </c>
      <c r="V1709" s="8">
        <f t="shared" si="269"/>
        <v>41.400000000000006</v>
      </c>
    </row>
    <row r="1710" spans="1:22" ht="13.5" x14ac:dyDescent="0.25">
      <c r="A1710" s="3">
        <f>RSI!A1710</f>
        <v>44505</v>
      </c>
      <c r="B1710" s="2">
        <f>RSI!B1710</f>
        <v>6.8876999999999997</v>
      </c>
      <c r="C1710" s="2">
        <f>RSI!I1710</f>
        <v>57.693025491838874</v>
      </c>
      <c r="D1710" s="2">
        <f>MACD!E1710</f>
        <v>1.0730564965022005E-2</v>
      </c>
      <c r="E1710" s="2">
        <f>MACD!F1710</f>
        <v>1.154153269990222E-2</v>
      </c>
      <c r="F1710" s="2">
        <f>'Moving Avg'!D1710</f>
        <v>6.8688000000000002</v>
      </c>
      <c r="G1710" s="2">
        <f>'Moving Avg'!F1710</f>
        <v>6.8140299999999998</v>
      </c>
      <c r="H1710" s="2">
        <f>'Moving Avg'!G1710</f>
        <v>6.7364159999999984</v>
      </c>
      <c r="I1710" s="2">
        <f>'Moving Avg'!H1710</f>
        <v>6.626805500000005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25</v>
      </c>
      <c r="N1710" s="8">
        <f t="shared" si="261"/>
        <v>45</v>
      </c>
      <c r="O1710" s="8">
        <f t="shared" si="262"/>
        <v>50</v>
      </c>
      <c r="P1710" s="8">
        <f t="shared" si="263"/>
        <v>83.5</v>
      </c>
      <c r="Q1710" s="9">
        <f t="shared" si="264"/>
        <v>44.524999999999999</v>
      </c>
      <c r="R1710" s="9">
        <f t="shared" si="265"/>
        <v>52.375</v>
      </c>
      <c r="S1710" s="9">
        <f t="shared" si="266"/>
        <v>60.575000000000003</v>
      </c>
      <c r="T1710" s="9">
        <f t="shared" si="267"/>
        <v>50.875</v>
      </c>
      <c r="U1710" s="8">
        <f t="shared" si="268"/>
        <v>52.491666666666674</v>
      </c>
      <c r="V1710" s="8">
        <f t="shared" si="269"/>
        <v>52.087500000000006</v>
      </c>
    </row>
    <row r="1711" spans="1:22" ht="13.5" x14ac:dyDescent="0.25">
      <c r="A1711" s="3">
        <f>RSI!A1711</f>
        <v>44508</v>
      </c>
      <c r="B1711" s="2">
        <f>RSI!B1711</f>
        <v>6.8483000000000001</v>
      </c>
      <c r="C1711" s="2">
        <f>RSI!I1711</f>
        <v>54.46035315207952</v>
      </c>
      <c r="D1711" s="2">
        <f>MACD!E1711</f>
        <v>-7.8697072211593166E-3</v>
      </c>
      <c r="E1711" s="2">
        <f>MACD!F1711</f>
        <v>7.6592847156899124E-3</v>
      </c>
      <c r="F1711" s="2">
        <f>'Moving Avg'!D1711</f>
        <v>6.8672199999999988</v>
      </c>
      <c r="G1711" s="2">
        <f>'Moving Avg'!F1711</f>
        <v>6.8140299999999998</v>
      </c>
      <c r="H1711" s="2">
        <f>'Moving Avg'!G1711</f>
        <v>6.7403559999999985</v>
      </c>
      <c r="I1711" s="2">
        <f>'Moving Avg'!H1711</f>
        <v>6.6297720000000053</v>
      </c>
      <c r="J1711" s="6" t="str">
        <f>OBV!F1711</f>
        <v>BULLISH</v>
      </c>
      <c r="K1711" s="6" t="str">
        <f>OBV!G1711</f>
        <v>NEUTRAL</v>
      </c>
      <c r="L1711" s="6" t="str">
        <f>OBV!H1711</f>
        <v>BULLISH DIVERGENCE</v>
      </c>
      <c r="M1711" s="8">
        <f t="shared" si="260"/>
        <v>25</v>
      </c>
      <c r="N1711" s="8">
        <f t="shared" si="261"/>
        <v>45</v>
      </c>
      <c r="O1711" s="8">
        <f t="shared" si="262"/>
        <v>50</v>
      </c>
      <c r="P1711" s="8">
        <f t="shared" si="263"/>
        <v>66.5</v>
      </c>
      <c r="Q1711" s="9">
        <f t="shared" si="264"/>
        <v>41.975000000000001</v>
      </c>
      <c r="R1711" s="9">
        <f t="shared" si="265"/>
        <v>48.125</v>
      </c>
      <c r="S1711" s="9">
        <f t="shared" si="266"/>
        <v>52.924999999999997</v>
      </c>
      <c r="T1711" s="9">
        <f t="shared" si="267"/>
        <v>46.625</v>
      </c>
      <c r="U1711" s="8">
        <f t="shared" si="268"/>
        <v>47.67499999999999</v>
      </c>
      <c r="V1711" s="8">
        <f t="shared" si="269"/>
        <v>47.412499999999994</v>
      </c>
    </row>
    <row r="1712" spans="1:22" ht="13.5" x14ac:dyDescent="0.25">
      <c r="A1712" s="3">
        <f>RSI!A1712</f>
        <v>44509</v>
      </c>
      <c r="B1712" s="2">
        <f>RSI!B1712</f>
        <v>6.7615999999999996</v>
      </c>
      <c r="C1712" s="2">
        <f>RSI!I1712</f>
        <v>48.076553376377653</v>
      </c>
      <c r="D1712" s="2">
        <f>MACD!E1712</f>
        <v>-2.7254311273341436E-2</v>
      </c>
      <c r="E1712" s="2">
        <f>MACD!F1712</f>
        <v>6.7656551788364272E-4</v>
      </c>
      <c r="F1712" s="2">
        <f>'Moving Avg'!D1712</f>
        <v>6.8498800000000006</v>
      </c>
      <c r="G1712" s="2">
        <f>'Moving Avg'!F1712</f>
        <v>6.8065399999999983</v>
      </c>
      <c r="H1712" s="2">
        <f>'Moving Avg'!G1712</f>
        <v>6.7431919999999979</v>
      </c>
      <c r="I1712" s="2">
        <f>'Moving Avg'!H1712</f>
        <v>6.631692500000006</v>
      </c>
      <c r="J1712" s="6" t="str">
        <f>OBV!F1712</f>
        <v>BULLISH</v>
      </c>
      <c r="K1712" s="6" t="str">
        <f>OBV!G1712</f>
        <v>NEUTRAL</v>
      </c>
      <c r="L1712" s="6" t="str">
        <f>OBV!H1712</f>
        <v>BULLISH DIVERGENCE</v>
      </c>
      <c r="M1712" s="8">
        <f t="shared" si="260"/>
        <v>25</v>
      </c>
      <c r="N1712" s="8">
        <f t="shared" si="261"/>
        <v>100</v>
      </c>
      <c r="O1712" s="8">
        <f t="shared" si="262"/>
        <v>50</v>
      </c>
      <c r="P1712" s="8">
        <f t="shared" si="263"/>
        <v>66.5</v>
      </c>
      <c r="Q1712" s="9">
        <f t="shared" si="264"/>
        <v>61.225000000000001</v>
      </c>
      <c r="R1712" s="9">
        <f t="shared" si="265"/>
        <v>59.125</v>
      </c>
      <c r="S1712" s="9">
        <f t="shared" si="266"/>
        <v>61.174999999999997</v>
      </c>
      <c r="T1712" s="9">
        <f t="shared" si="267"/>
        <v>60.375</v>
      </c>
      <c r="U1712" s="8">
        <f t="shared" si="268"/>
        <v>60.508333333333326</v>
      </c>
      <c r="V1712" s="8">
        <f t="shared" si="269"/>
        <v>60.474999999999994</v>
      </c>
    </row>
    <row r="1713" spans="1:22" ht="13.5" x14ac:dyDescent="0.25">
      <c r="A1713" s="3">
        <f>RSI!A1713</f>
        <v>44510</v>
      </c>
      <c r="B1713" s="2">
        <f>RSI!B1713</f>
        <v>6.7615999999999996</v>
      </c>
      <c r="C1713" s="2">
        <f>RSI!I1713</f>
        <v>48.076553376377653</v>
      </c>
      <c r="D1713" s="2">
        <f>MACD!E1713</f>
        <v>-3.0139635687177702E-2</v>
      </c>
      <c r="E1713" s="2">
        <f>MACD!F1713</f>
        <v>-5.4866747231286268E-3</v>
      </c>
      <c r="F1713" s="2">
        <f>'Moving Avg'!D1713</f>
        <v>6.8309600000000001</v>
      </c>
      <c r="G1713" s="2">
        <f>'Moving Avg'!F1713</f>
        <v>6.8018099999999979</v>
      </c>
      <c r="H1713" s="2">
        <f>'Moving Avg'!G1713</f>
        <v>6.7460279999999981</v>
      </c>
      <c r="I1713" s="2">
        <f>'Moving Avg'!H1713</f>
        <v>6.6337275000000053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25</v>
      </c>
      <c r="N1713" s="8">
        <f t="shared" si="261"/>
        <v>100</v>
      </c>
      <c r="O1713" s="8">
        <f t="shared" si="262"/>
        <v>50</v>
      </c>
      <c r="P1713" s="8">
        <f t="shared" si="263"/>
        <v>16.5</v>
      </c>
      <c r="Q1713" s="9">
        <f t="shared" si="264"/>
        <v>53.725000000000001</v>
      </c>
      <c r="R1713" s="9">
        <f t="shared" si="265"/>
        <v>46.625</v>
      </c>
      <c r="S1713" s="9">
        <f t="shared" si="266"/>
        <v>38.674999999999997</v>
      </c>
      <c r="T1713" s="9">
        <f t="shared" si="267"/>
        <v>47.875</v>
      </c>
      <c r="U1713" s="8">
        <f t="shared" si="268"/>
        <v>46.341666666666661</v>
      </c>
      <c r="V1713" s="8">
        <f t="shared" si="269"/>
        <v>46.724999999999994</v>
      </c>
    </row>
    <row r="1714" spans="1:22" ht="13.5" x14ac:dyDescent="0.25">
      <c r="A1714" s="3">
        <f>RSI!A1714</f>
        <v>44511</v>
      </c>
      <c r="B1714" s="2">
        <f>RSI!B1714</f>
        <v>6.8403999999999998</v>
      </c>
      <c r="C1714" s="2">
        <f>RSI!I1714</f>
        <v>53.786641633680368</v>
      </c>
      <c r="D1714" s="2">
        <f>MACD!E1714</f>
        <v>-4.0683526487907073E-2</v>
      </c>
      <c r="E1714" s="2">
        <f>MACD!F1714</f>
        <v>-1.2526045076084317E-2</v>
      </c>
      <c r="F1714" s="2">
        <f>'Moving Avg'!D1714</f>
        <v>6.8199200000000006</v>
      </c>
      <c r="G1714" s="2">
        <f>'Moving Avg'!F1714</f>
        <v>6.8018099999999988</v>
      </c>
      <c r="H1714" s="2">
        <f>'Moving Avg'!G1714</f>
        <v>6.7507559999999982</v>
      </c>
      <c r="I1714" s="2">
        <f>'Moving Avg'!H1714</f>
        <v>6.6365010000000062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0"/>
        <v>25</v>
      </c>
      <c r="N1714" s="8">
        <f t="shared" si="261"/>
        <v>100</v>
      </c>
      <c r="O1714" s="8">
        <f t="shared" si="262"/>
        <v>50</v>
      </c>
      <c r="P1714" s="8">
        <f t="shared" si="263"/>
        <v>16.5</v>
      </c>
      <c r="Q1714" s="9">
        <f t="shared" si="264"/>
        <v>53.725000000000001</v>
      </c>
      <c r="R1714" s="9">
        <f t="shared" si="265"/>
        <v>46.625</v>
      </c>
      <c r="S1714" s="9">
        <f t="shared" si="266"/>
        <v>38.674999999999997</v>
      </c>
      <c r="T1714" s="9">
        <f t="shared" si="267"/>
        <v>47.875</v>
      </c>
      <c r="U1714" s="8">
        <f t="shared" si="268"/>
        <v>46.341666666666661</v>
      </c>
      <c r="V1714" s="8">
        <f t="shared" si="269"/>
        <v>46.724999999999994</v>
      </c>
    </row>
    <row r="1715" spans="1:22" ht="13.5" x14ac:dyDescent="0.25">
      <c r="A1715" s="3">
        <f>RSI!A1715</f>
        <v>44512</v>
      </c>
      <c r="B1715" s="2">
        <f>RSI!B1715</f>
        <v>6.8562000000000003</v>
      </c>
      <c r="C1715" s="2">
        <f>RSI!I1715</f>
        <v>54.858580632054334</v>
      </c>
      <c r="D1715" s="2">
        <f>MACD!E1715</f>
        <v>-4.3811263992891369E-2</v>
      </c>
      <c r="E1715" s="2">
        <f>MACD!F1715</f>
        <v>-1.878308885944573E-2</v>
      </c>
      <c r="F1715" s="2">
        <f>'Moving Avg'!D1715</f>
        <v>6.8136199999999985</v>
      </c>
      <c r="G1715" s="2">
        <f>'Moving Avg'!F1715</f>
        <v>6.7986599999999999</v>
      </c>
      <c r="H1715" s="2">
        <f>'Moving Avg'!G1715</f>
        <v>6.7507559999999964</v>
      </c>
      <c r="I1715" s="2">
        <f>'Moving Avg'!H1715</f>
        <v>6.6390090000000068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0"/>
        <v>25</v>
      </c>
      <c r="N1715" s="8">
        <f t="shared" si="261"/>
        <v>100</v>
      </c>
      <c r="O1715" s="8">
        <f t="shared" si="262"/>
        <v>50</v>
      </c>
      <c r="P1715" s="8">
        <f t="shared" si="263"/>
        <v>16.5</v>
      </c>
      <c r="Q1715" s="9">
        <f t="shared" si="264"/>
        <v>53.725000000000001</v>
      </c>
      <c r="R1715" s="9">
        <f t="shared" si="265"/>
        <v>46.625</v>
      </c>
      <c r="S1715" s="9">
        <f t="shared" si="266"/>
        <v>38.674999999999997</v>
      </c>
      <c r="T1715" s="9">
        <f t="shared" si="267"/>
        <v>47.875</v>
      </c>
      <c r="U1715" s="8">
        <f t="shared" si="268"/>
        <v>46.341666666666661</v>
      </c>
      <c r="V1715" s="8">
        <f t="shared" si="269"/>
        <v>46.724999999999994</v>
      </c>
    </row>
    <row r="1716" spans="1:22" ht="13.5" x14ac:dyDescent="0.25">
      <c r="A1716" s="3">
        <f>RSI!A1716</f>
        <v>44515</v>
      </c>
      <c r="B1716" s="2">
        <f>RSI!B1716</f>
        <v>6.8562000000000003</v>
      </c>
      <c r="C1716" s="2">
        <f>RSI!I1716</f>
        <v>54.858580632054334</v>
      </c>
      <c r="D1716" s="2">
        <f>MACD!E1716</f>
        <v>-3.2286713445594195E-2</v>
      </c>
      <c r="E1716" s="2">
        <f>MACD!F1716</f>
        <v>-2.1483813776675423E-2</v>
      </c>
      <c r="F1716" s="2">
        <f>'Moving Avg'!D1716</f>
        <v>6.8151999999999999</v>
      </c>
      <c r="G1716" s="2">
        <f>'Moving Avg'!F1716</f>
        <v>6.7986599999999999</v>
      </c>
      <c r="H1716" s="2">
        <f>'Moving Avg'!G1716</f>
        <v>6.7509139999999981</v>
      </c>
      <c r="I1716" s="2">
        <f>'Moving Avg'!H1716</f>
        <v>6.6415170000000057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0"/>
        <v>25</v>
      </c>
      <c r="N1716" s="8">
        <f t="shared" si="261"/>
        <v>45</v>
      </c>
      <c r="O1716" s="8">
        <f t="shared" si="262"/>
        <v>50</v>
      </c>
      <c r="P1716" s="8">
        <f t="shared" si="263"/>
        <v>16.5</v>
      </c>
      <c r="Q1716" s="9">
        <f t="shared" si="264"/>
        <v>34.475000000000001</v>
      </c>
      <c r="R1716" s="9">
        <f t="shared" si="265"/>
        <v>35.625</v>
      </c>
      <c r="S1716" s="9">
        <f t="shared" si="266"/>
        <v>30.425000000000001</v>
      </c>
      <c r="T1716" s="9">
        <f t="shared" si="267"/>
        <v>34.125</v>
      </c>
      <c r="U1716" s="8">
        <f t="shared" si="268"/>
        <v>33.508333333333333</v>
      </c>
      <c r="V1716" s="8">
        <f t="shared" si="269"/>
        <v>33.662499999999994</v>
      </c>
    </row>
    <row r="1717" spans="1:22" ht="13.5" x14ac:dyDescent="0.25">
      <c r="A1717" s="3">
        <f>RSI!A1717</f>
        <v>44516</v>
      </c>
      <c r="B1717" s="2">
        <f>RSI!B1717</f>
        <v>6.8483000000000001</v>
      </c>
      <c r="C1717" s="2">
        <f>RSI!I1717</f>
        <v>54.130492601523891</v>
      </c>
      <c r="D1717" s="2">
        <f>MACD!E1717</f>
        <v>-2.3519766852177604E-2</v>
      </c>
      <c r="E1717" s="2">
        <f>MACD!F1717</f>
        <v>-2.189100439177586E-2</v>
      </c>
      <c r="F1717" s="2">
        <f>'Moving Avg'!D1717</f>
        <v>6.8325399999999998</v>
      </c>
      <c r="G1717" s="2">
        <f>'Moving Avg'!F1717</f>
        <v>6.8026</v>
      </c>
      <c r="H1717" s="2">
        <f>'Moving Avg'!G1717</f>
        <v>6.7515439999999964</v>
      </c>
      <c r="I1717" s="2">
        <f>'Moving Avg'!H1717</f>
        <v>6.6439855000000065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25</v>
      </c>
      <c r="N1717" s="8">
        <f t="shared" si="261"/>
        <v>45</v>
      </c>
      <c r="O1717" s="8">
        <f t="shared" si="262"/>
        <v>50</v>
      </c>
      <c r="P1717" s="8">
        <f t="shared" si="263"/>
        <v>83.5</v>
      </c>
      <c r="Q1717" s="9">
        <f t="shared" si="264"/>
        <v>44.524999999999999</v>
      </c>
      <c r="R1717" s="9">
        <f t="shared" si="265"/>
        <v>52.375</v>
      </c>
      <c r="S1717" s="9">
        <f t="shared" si="266"/>
        <v>60.575000000000003</v>
      </c>
      <c r="T1717" s="9">
        <f t="shared" si="267"/>
        <v>50.875</v>
      </c>
      <c r="U1717" s="8">
        <f t="shared" si="268"/>
        <v>52.491666666666674</v>
      </c>
      <c r="V1717" s="8">
        <f t="shared" si="269"/>
        <v>52.087500000000006</v>
      </c>
    </row>
    <row r="1718" spans="1:22" ht="13.5" x14ac:dyDescent="0.25">
      <c r="A1718" s="3">
        <f>RSI!A1718</f>
        <v>44517</v>
      </c>
      <c r="B1718" s="2">
        <f>RSI!B1718</f>
        <v>6.7774000000000001</v>
      </c>
      <c r="C1718" s="2">
        <f>RSI!I1718</f>
        <v>47.976314824518781</v>
      </c>
      <c r="D1718" s="2">
        <f>MACD!E1718</f>
        <v>-9.9158085028951959E-3</v>
      </c>
      <c r="E1718" s="2">
        <f>MACD!F1718</f>
        <v>-1.9495965213999728E-2</v>
      </c>
      <c r="F1718" s="2">
        <f>'Moving Avg'!D1718</f>
        <v>6.8357000000000001</v>
      </c>
      <c r="G1718" s="2">
        <f>'Moving Avg'!F1718</f>
        <v>6.80457</v>
      </c>
      <c r="H1718" s="2">
        <f>'Moving Avg'!G1718</f>
        <v>6.7515439999999982</v>
      </c>
      <c r="I1718" s="2">
        <f>'Moving Avg'!H1718</f>
        <v>6.6463675000000073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83.5</v>
      </c>
      <c r="Q1718" s="9">
        <f t="shared" si="264"/>
        <v>28.774999999999999</v>
      </c>
      <c r="R1718" s="9">
        <f t="shared" si="265"/>
        <v>43.375</v>
      </c>
      <c r="S1718" s="9">
        <f t="shared" si="266"/>
        <v>53.825000000000003</v>
      </c>
      <c r="T1718" s="9">
        <f t="shared" si="267"/>
        <v>39.625</v>
      </c>
      <c r="U1718" s="8">
        <f t="shared" si="268"/>
        <v>41.991666666666667</v>
      </c>
      <c r="V1718" s="8">
        <f t="shared" si="269"/>
        <v>41.400000000000006</v>
      </c>
    </row>
    <row r="1719" spans="1:22" ht="13.5" x14ac:dyDescent="0.25">
      <c r="A1719" s="3">
        <f>RSI!A1719</f>
        <v>44518</v>
      </c>
      <c r="B1719" s="2">
        <f>RSI!B1719</f>
        <v>6.7380000000000004</v>
      </c>
      <c r="C1719" s="2">
        <f>RSI!I1719</f>
        <v>44.919971086957908</v>
      </c>
      <c r="D1719" s="2">
        <f>MACD!E1719</f>
        <v>1.0733626767943427E-2</v>
      </c>
      <c r="E1719" s="2">
        <f>MACD!F1719</f>
        <v>-1.3450046817611097E-2</v>
      </c>
      <c r="F1719" s="2">
        <f>'Moving Avg'!D1719</f>
        <v>6.8152200000000009</v>
      </c>
      <c r="G1719" s="2">
        <f>'Moving Avg'!F1719</f>
        <v>6.7990550000000001</v>
      </c>
      <c r="H1719" s="2">
        <f>'Moving Avg'!G1719</f>
        <v>6.7523319999999982</v>
      </c>
      <c r="I1719" s="2">
        <f>'Moving Avg'!H1719</f>
        <v>6.6482845000000079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50</v>
      </c>
      <c r="P1719" s="8">
        <f t="shared" si="263"/>
        <v>16.5</v>
      </c>
      <c r="Q1719" s="9">
        <f t="shared" si="264"/>
        <v>18.725000000000001</v>
      </c>
      <c r="R1719" s="9">
        <f t="shared" si="265"/>
        <v>26.625</v>
      </c>
      <c r="S1719" s="9">
        <f t="shared" si="266"/>
        <v>23.675000000000001</v>
      </c>
      <c r="T1719" s="9">
        <f t="shared" si="267"/>
        <v>22.875</v>
      </c>
      <c r="U1719" s="8">
        <f t="shared" si="268"/>
        <v>23.008333333333336</v>
      </c>
      <c r="V1719" s="8">
        <f t="shared" si="269"/>
        <v>22.975000000000001</v>
      </c>
    </row>
    <row r="1720" spans="1:22" ht="13.5" x14ac:dyDescent="0.25">
      <c r="A1720" s="3">
        <f>RSI!A1720</f>
        <v>44519</v>
      </c>
      <c r="B1720" s="2">
        <f>RSI!B1720</f>
        <v>6.8403999999999998</v>
      </c>
      <c r="C1720" s="2">
        <f>RSI!I1720</f>
        <v>53.254866152639345</v>
      </c>
      <c r="D1720" s="2">
        <f>MACD!E1720</f>
        <v>1.9785080307569203E-2</v>
      </c>
      <c r="E1720" s="2">
        <f>MACD!F1720</f>
        <v>-6.803021392575037E-3</v>
      </c>
      <c r="F1720" s="2">
        <f>'Moving Avg'!D1720</f>
        <v>6.8120599999999998</v>
      </c>
      <c r="G1720" s="2">
        <f>'Moving Avg'!F1720</f>
        <v>6.8014150000000004</v>
      </c>
      <c r="H1720" s="2">
        <f>'Moving Avg'!G1720</f>
        <v>6.7553259999999966</v>
      </c>
      <c r="I1720" s="2">
        <f>'Moving Avg'!H1720</f>
        <v>6.6508285000000082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0</v>
      </c>
      <c r="O1720" s="8">
        <f t="shared" si="262"/>
        <v>50</v>
      </c>
      <c r="P1720" s="8">
        <f t="shared" si="263"/>
        <v>16.5</v>
      </c>
      <c r="Q1720" s="9">
        <f t="shared" si="264"/>
        <v>18.725000000000001</v>
      </c>
      <c r="R1720" s="9">
        <f t="shared" si="265"/>
        <v>26.625</v>
      </c>
      <c r="S1720" s="9">
        <f t="shared" si="266"/>
        <v>23.675000000000001</v>
      </c>
      <c r="T1720" s="9">
        <f t="shared" si="267"/>
        <v>22.875</v>
      </c>
      <c r="U1720" s="8">
        <f t="shared" si="268"/>
        <v>23.008333333333336</v>
      </c>
      <c r="V1720" s="8">
        <f t="shared" si="269"/>
        <v>22.975000000000001</v>
      </c>
    </row>
    <row r="1721" spans="1:22" ht="13.5" x14ac:dyDescent="0.25">
      <c r="A1721" s="3">
        <f>RSI!A1721</f>
        <v>44522</v>
      </c>
      <c r="B1721" s="2">
        <f>RSI!B1721</f>
        <v>6.8403999999999998</v>
      </c>
      <c r="C1721" s="2">
        <f>RSI!I1721</f>
        <v>53.254866152639345</v>
      </c>
      <c r="D1721" s="2">
        <f>MACD!E1721</f>
        <v>2.1128696837958927E-2</v>
      </c>
      <c r="E1721" s="2">
        <f>MACD!F1721</f>
        <v>-1.2166777464682451E-3</v>
      </c>
      <c r="F1721" s="2">
        <f>'Moving Avg'!D1721</f>
        <v>6.8088999999999995</v>
      </c>
      <c r="G1721" s="2">
        <f>'Moving Avg'!F1721</f>
        <v>6.8081099999999992</v>
      </c>
      <c r="H1721" s="2">
        <f>'Moving Avg'!G1721</f>
        <v>6.759737999999996</v>
      </c>
      <c r="I1721" s="2">
        <f>'Moving Avg'!H1721</f>
        <v>6.6533725000000086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0"/>
        <v>25</v>
      </c>
      <c r="N1721" s="8">
        <f t="shared" si="261"/>
        <v>0</v>
      </c>
      <c r="O1721" s="8">
        <f t="shared" si="262"/>
        <v>50</v>
      </c>
      <c r="P1721" s="8">
        <f t="shared" si="263"/>
        <v>16.5</v>
      </c>
      <c r="Q1721" s="9">
        <f t="shared" si="264"/>
        <v>18.725000000000001</v>
      </c>
      <c r="R1721" s="9">
        <f t="shared" si="265"/>
        <v>26.625</v>
      </c>
      <c r="S1721" s="9">
        <f t="shared" si="266"/>
        <v>23.675000000000001</v>
      </c>
      <c r="T1721" s="9">
        <f t="shared" si="267"/>
        <v>22.875</v>
      </c>
      <c r="U1721" s="8">
        <f t="shared" si="268"/>
        <v>23.008333333333336</v>
      </c>
      <c r="V1721" s="8">
        <f t="shared" si="269"/>
        <v>22.975000000000001</v>
      </c>
    </row>
    <row r="1722" spans="1:22" ht="13.5" x14ac:dyDescent="0.25">
      <c r="A1722" s="3">
        <f>RSI!A1722</f>
        <v>44523</v>
      </c>
      <c r="B1722" s="2">
        <f>RSI!B1722</f>
        <v>6.7380000000000004</v>
      </c>
      <c r="C1722" s="2">
        <f>RSI!I1722</f>
        <v>45.304039716330315</v>
      </c>
      <c r="D1722" s="2">
        <f>MACD!E1722</f>
        <v>1.6277357118600122E-2</v>
      </c>
      <c r="E1722" s="2">
        <f>MACD!F1722</f>
        <v>2.2821292265454286E-3</v>
      </c>
      <c r="F1722" s="2">
        <f>'Moving Avg'!D1722</f>
        <v>6.7868399999999998</v>
      </c>
      <c r="G1722" s="2">
        <f>'Moving Avg'!F1722</f>
        <v>6.8128399999999996</v>
      </c>
      <c r="H1722" s="2">
        <f>'Moving Avg'!G1722</f>
        <v>6.7613139999999987</v>
      </c>
      <c r="I1722" s="2">
        <f>'Moving Avg'!H1722</f>
        <v>6.6549070000000095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50</v>
      </c>
      <c r="P1722" s="8">
        <f t="shared" si="263"/>
        <v>16.5</v>
      </c>
      <c r="Q1722" s="9">
        <f t="shared" si="264"/>
        <v>18.725000000000001</v>
      </c>
      <c r="R1722" s="9">
        <f t="shared" si="265"/>
        <v>26.625</v>
      </c>
      <c r="S1722" s="9">
        <f t="shared" si="266"/>
        <v>23.675000000000001</v>
      </c>
      <c r="T1722" s="9">
        <f t="shared" si="267"/>
        <v>22.875</v>
      </c>
      <c r="U1722" s="8">
        <f t="shared" si="268"/>
        <v>23.008333333333336</v>
      </c>
      <c r="V1722" s="8">
        <f t="shared" si="269"/>
        <v>22.975000000000001</v>
      </c>
    </row>
    <row r="1723" spans="1:22" ht="13.5" x14ac:dyDescent="0.25">
      <c r="A1723" s="3">
        <f>RSI!A1723</f>
        <v>44524</v>
      </c>
      <c r="B1723" s="2">
        <f>RSI!B1723</f>
        <v>6.7380000000000004</v>
      </c>
      <c r="C1723" s="2">
        <f>RSI!I1723</f>
        <v>45.304039716330323</v>
      </c>
      <c r="D1723" s="2">
        <f>MACD!E1723</f>
        <v>1.2559898852793516E-2</v>
      </c>
      <c r="E1723" s="2">
        <f>MACD!F1723</f>
        <v>4.3376831517950463E-3</v>
      </c>
      <c r="F1723" s="2">
        <f>'Moving Avg'!D1723</f>
        <v>6.7789600000000005</v>
      </c>
      <c r="G1723" s="2">
        <f>'Moving Avg'!F1723</f>
        <v>6.8132350000000006</v>
      </c>
      <c r="H1723" s="2">
        <f>'Moving Avg'!G1723</f>
        <v>6.7628899999999987</v>
      </c>
      <c r="I1723" s="2">
        <f>'Moving Avg'!H1723</f>
        <v>6.6564415000000086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0</v>
      </c>
      <c r="O1723" s="8">
        <f t="shared" si="262"/>
        <v>50</v>
      </c>
      <c r="P1723" s="8">
        <f t="shared" si="263"/>
        <v>16.5</v>
      </c>
      <c r="Q1723" s="9">
        <f t="shared" si="264"/>
        <v>18.725000000000001</v>
      </c>
      <c r="R1723" s="9">
        <f t="shared" si="265"/>
        <v>26.625</v>
      </c>
      <c r="S1723" s="9">
        <f t="shared" si="266"/>
        <v>23.675000000000001</v>
      </c>
      <c r="T1723" s="9">
        <f t="shared" si="267"/>
        <v>22.875</v>
      </c>
      <c r="U1723" s="8">
        <f t="shared" si="268"/>
        <v>23.008333333333336</v>
      </c>
      <c r="V1723" s="8">
        <f t="shared" si="269"/>
        <v>22.975000000000001</v>
      </c>
    </row>
    <row r="1724" spans="1:22" ht="13.5" x14ac:dyDescent="0.25">
      <c r="A1724" s="3">
        <f>RSI!A1724</f>
        <v>44525</v>
      </c>
      <c r="B1724" s="2">
        <f>RSI!B1724</f>
        <v>6.6749000000000001</v>
      </c>
      <c r="C1724" s="2">
        <f>RSI!I1724</f>
        <v>40.936267450792862</v>
      </c>
      <c r="D1724" s="2">
        <f>MACD!E1724</f>
        <v>2.6570324441091309E-2</v>
      </c>
      <c r="E1724" s="2">
        <f>MACD!F1724</f>
        <v>8.7842114096543002E-3</v>
      </c>
      <c r="F1724" s="2">
        <f>'Moving Avg'!D1724</f>
        <v>6.7663399999999996</v>
      </c>
      <c r="G1724" s="2">
        <f>'Moving Avg'!F1724</f>
        <v>6.8112650000000015</v>
      </c>
      <c r="H1724" s="2">
        <f>'Moving Avg'!G1724</f>
        <v>6.7633619999999972</v>
      </c>
      <c r="I1724" s="2">
        <f>'Moving Avg'!H1724</f>
        <v>6.6579665000000094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66.5</v>
      </c>
      <c r="Q1724" s="9">
        <f t="shared" si="264"/>
        <v>26.225000000000001</v>
      </c>
      <c r="R1724" s="9">
        <f t="shared" si="265"/>
        <v>39.125</v>
      </c>
      <c r="S1724" s="9">
        <f t="shared" si="266"/>
        <v>46.174999999999997</v>
      </c>
      <c r="T1724" s="9">
        <f t="shared" si="267"/>
        <v>35.375</v>
      </c>
      <c r="U1724" s="8">
        <f t="shared" si="268"/>
        <v>37.174999999999997</v>
      </c>
      <c r="V1724" s="8">
        <f t="shared" si="269"/>
        <v>36.724999999999994</v>
      </c>
    </row>
    <row r="1725" spans="1:22" ht="13.5" x14ac:dyDescent="0.25">
      <c r="A1725" s="3">
        <f>RSI!A1725</f>
        <v>44526</v>
      </c>
      <c r="B1725" s="2">
        <f>RSI!B1725</f>
        <v>6.8326000000000002</v>
      </c>
      <c r="C1725" s="2">
        <f>RSI!I1725</f>
        <v>53.104805754430366</v>
      </c>
      <c r="D1725" s="2">
        <f>MACD!E1725</f>
        <v>2.9879685520912247E-2</v>
      </c>
      <c r="E1725" s="2">
        <f>MACD!F1725</f>
        <v>1.300330623190589E-2</v>
      </c>
      <c r="F1725" s="2">
        <f>'Moving Avg'!D1725</f>
        <v>6.76478</v>
      </c>
      <c r="G1725" s="2">
        <f>'Moving Avg'!F1725</f>
        <v>6.8148150000000012</v>
      </c>
      <c r="H1725" s="2">
        <f>'Moving Avg'!G1725</f>
        <v>6.7685639999999987</v>
      </c>
      <c r="I1725" s="2">
        <f>'Moving Avg'!H1725</f>
        <v>6.659399500000009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16.5</v>
      </c>
      <c r="Q1725" s="9">
        <f t="shared" si="264"/>
        <v>18.725000000000001</v>
      </c>
      <c r="R1725" s="9">
        <f t="shared" si="265"/>
        <v>26.625</v>
      </c>
      <c r="S1725" s="9">
        <f t="shared" si="266"/>
        <v>23.675000000000001</v>
      </c>
      <c r="T1725" s="9">
        <f t="shared" si="267"/>
        <v>22.875</v>
      </c>
      <c r="U1725" s="8">
        <f t="shared" si="268"/>
        <v>23.008333333333336</v>
      </c>
      <c r="V1725" s="8">
        <f t="shared" si="269"/>
        <v>22.975000000000001</v>
      </c>
    </row>
    <row r="1726" spans="1:22" ht="13.5" x14ac:dyDescent="0.25">
      <c r="A1726" s="3">
        <f>RSI!A1726</f>
        <v>44529</v>
      </c>
      <c r="B1726" s="2">
        <f>RSI!B1726</f>
        <v>6.8403999999999998</v>
      </c>
      <c r="C1726" s="2">
        <f>RSI!I1726</f>
        <v>53.613847580393845</v>
      </c>
      <c r="D1726" s="2">
        <f>MACD!E1726</f>
        <v>3.1823148640191867E-2</v>
      </c>
      <c r="E1726" s="2">
        <f>MACD!F1726</f>
        <v>1.6767274713563086E-2</v>
      </c>
      <c r="F1726" s="2">
        <f>'Moving Avg'!D1726</f>
        <v>6.76478</v>
      </c>
      <c r="G1726" s="2">
        <f>'Moving Avg'!F1726</f>
        <v>6.8140249999999991</v>
      </c>
      <c r="H1726" s="2">
        <f>'Moving Avg'!G1726</f>
        <v>6.772975999999999</v>
      </c>
      <c r="I1726" s="2">
        <f>'Moving Avg'!H1726</f>
        <v>6.6611015000000089</v>
      </c>
      <c r="J1726" s="6" t="str">
        <f>OBV!F1726</f>
        <v>BEARISH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16.5</v>
      </c>
      <c r="Q1726" s="9">
        <f t="shared" si="264"/>
        <v>18.725000000000001</v>
      </c>
      <c r="R1726" s="9">
        <f t="shared" si="265"/>
        <v>26.625</v>
      </c>
      <c r="S1726" s="9">
        <f t="shared" si="266"/>
        <v>23.675000000000001</v>
      </c>
      <c r="T1726" s="9">
        <f t="shared" si="267"/>
        <v>22.875</v>
      </c>
      <c r="U1726" s="8">
        <f t="shared" si="268"/>
        <v>23.008333333333336</v>
      </c>
      <c r="V1726" s="8">
        <f t="shared" si="269"/>
        <v>22.975000000000001</v>
      </c>
    </row>
    <row r="1727" spans="1:22" ht="13.5" x14ac:dyDescent="0.25">
      <c r="A1727" s="3">
        <f>RSI!A1727</f>
        <v>44530</v>
      </c>
      <c r="B1727" s="2">
        <f>RSI!B1727</f>
        <v>6.8326000000000002</v>
      </c>
      <c r="C1727" s="2">
        <f>RSI!I1727</f>
        <v>52.994350327706364</v>
      </c>
      <c r="D1727" s="2">
        <f>MACD!E1727</f>
        <v>3.2525598108115616E-2</v>
      </c>
      <c r="E1727" s="2">
        <f>MACD!F1727</f>
        <v>1.9918939392473592E-2</v>
      </c>
      <c r="F1727" s="2">
        <f>'Moving Avg'!D1727</f>
        <v>6.7837000000000005</v>
      </c>
      <c r="G1727" s="2">
        <f>'Moving Avg'!F1727</f>
        <v>6.8132400000000004</v>
      </c>
      <c r="H1727" s="2">
        <f>'Moving Avg'!G1727</f>
        <v>6.7750259999999978</v>
      </c>
      <c r="I1727" s="2">
        <f>'Moving Avg'!H1727</f>
        <v>6.662573000000009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83.5</v>
      </c>
      <c r="Q1727" s="9">
        <f t="shared" si="264"/>
        <v>28.774999999999999</v>
      </c>
      <c r="R1727" s="9">
        <f t="shared" si="265"/>
        <v>43.375</v>
      </c>
      <c r="S1727" s="9">
        <f t="shared" si="266"/>
        <v>53.825000000000003</v>
      </c>
      <c r="T1727" s="9">
        <f t="shared" si="267"/>
        <v>39.625</v>
      </c>
      <c r="U1727" s="8">
        <f t="shared" si="268"/>
        <v>41.991666666666667</v>
      </c>
      <c r="V1727" s="8">
        <f t="shared" si="269"/>
        <v>41.400000000000006</v>
      </c>
    </row>
    <row r="1728" spans="1:22" ht="13.5" x14ac:dyDescent="0.25">
      <c r="A1728" s="3">
        <f>RSI!A1728</f>
        <v>44531</v>
      </c>
      <c r="B1728" s="2">
        <f>RSI!B1728</f>
        <v>6.7774000000000001</v>
      </c>
      <c r="C1728" s="2">
        <f>RSI!I1728</f>
        <v>48.705239656163421</v>
      </c>
      <c r="D1728" s="2">
        <f>MACD!E1728</f>
        <v>2.6065402128761406E-2</v>
      </c>
      <c r="E1728" s="2">
        <f>MACD!F1728</f>
        <v>2.1148231939731157E-2</v>
      </c>
      <c r="F1728" s="2">
        <f>'Moving Avg'!D1728</f>
        <v>6.7915799999999988</v>
      </c>
      <c r="G1728" s="2">
        <f>'Moving Avg'!F1728</f>
        <v>6.8093000000000004</v>
      </c>
      <c r="H1728" s="2">
        <f>'Moving Avg'!G1728</f>
        <v>6.7773899999999978</v>
      </c>
      <c r="I1728" s="2">
        <f>'Moving Avg'!H1728</f>
        <v>6.6628115000000081</v>
      </c>
      <c r="J1728" s="6" t="str">
        <f>OBV!F1728</f>
        <v>BEARISH</v>
      </c>
      <c r="K1728" s="6" t="str">
        <f>OBV!G1728</f>
        <v>NEUTRAL</v>
      </c>
      <c r="L1728" s="6" t="str">
        <f>OBV!H1728</f>
        <v>BEARISH DIVERGENCE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16.5</v>
      </c>
      <c r="Q1728" s="9">
        <f t="shared" si="264"/>
        <v>18.725000000000001</v>
      </c>
      <c r="R1728" s="9">
        <f t="shared" si="265"/>
        <v>26.625</v>
      </c>
      <c r="S1728" s="9">
        <f t="shared" si="266"/>
        <v>23.675000000000001</v>
      </c>
      <c r="T1728" s="9">
        <f t="shared" si="267"/>
        <v>22.875</v>
      </c>
      <c r="U1728" s="8">
        <f t="shared" si="268"/>
        <v>23.008333333333336</v>
      </c>
      <c r="V1728" s="8">
        <f t="shared" si="269"/>
        <v>22.975000000000001</v>
      </c>
    </row>
    <row r="1729" spans="1:22" ht="13.5" x14ac:dyDescent="0.25">
      <c r="A1729" s="3">
        <f>RSI!A1729</f>
        <v>44532</v>
      </c>
      <c r="B1729" s="2">
        <f>RSI!B1729</f>
        <v>6.7694999999999999</v>
      </c>
      <c r="C1729" s="2">
        <f>RSI!I1729</f>
        <v>48.105169366141098</v>
      </c>
      <c r="D1729" s="2">
        <f>MACD!E1729</f>
        <v>1.5230600126375116E-2</v>
      </c>
      <c r="E1729" s="2">
        <f>MACD!F1729</f>
        <v>1.9964705577059951E-2</v>
      </c>
      <c r="F1729" s="2">
        <f>'Moving Avg'!D1729</f>
        <v>6.8105000000000002</v>
      </c>
      <c r="G1729" s="2">
        <f>'Moving Avg'!F1729</f>
        <v>6.8029950000000001</v>
      </c>
      <c r="H1729" s="2">
        <f>'Moving Avg'!G1729</f>
        <v>6.7780199999999988</v>
      </c>
      <c r="I1729" s="2">
        <f>'Moving Avg'!H1729</f>
        <v>6.6622065000000088</v>
      </c>
      <c r="J1729" s="6" t="str">
        <f>OBV!F1729</f>
        <v>BEARISH</v>
      </c>
      <c r="K1729" s="6" t="str">
        <f>OBV!G1729</f>
        <v>NEUTRAL</v>
      </c>
      <c r="L1729" s="6" t="str">
        <f>OBV!H1729</f>
        <v>BEARISH DIVERGENCE</v>
      </c>
      <c r="M1729" s="8">
        <f t="shared" si="260"/>
        <v>25</v>
      </c>
      <c r="N1729" s="8">
        <f t="shared" si="261"/>
        <v>45</v>
      </c>
      <c r="O1729" s="8">
        <f t="shared" si="262"/>
        <v>50</v>
      </c>
      <c r="P1729" s="8">
        <f t="shared" si="263"/>
        <v>16.5</v>
      </c>
      <c r="Q1729" s="9">
        <f t="shared" si="264"/>
        <v>34.475000000000001</v>
      </c>
      <c r="R1729" s="9">
        <f t="shared" si="265"/>
        <v>35.625</v>
      </c>
      <c r="S1729" s="9">
        <f t="shared" si="266"/>
        <v>30.425000000000001</v>
      </c>
      <c r="T1729" s="9">
        <f t="shared" si="267"/>
        <v>34.125</v>
      </c>
      <c r="U1729" s="8">
        <f t="shared" si="268"/>
        <v>33.508333333333333</v>
      </c>
      <c r="V1729" s="8">
        <f t="shared" si="269"/>
        <v>33.662499999999994</v>
      </c>
    </row>
    <row r="1730" spans="1:22" ht="13.5" x14ac:dyDescent="0.25">
      <c r="A1730" s="3">
        <f>RSI!A1730</f>
        <v>44533</v>
      </c>
      <c r="B1730" s="2">
        <f>RSI!B1730</f>
        <v>6.7380000000000004</v>
      </c>
      <c r="C1730" s="2">
        <f>RSI!I1730</f>
        <v>45.688054700809836</v>
      </c>
      <c r="D1730" s="2">
        <f>MACD!E1730</f>
        <v>2.4296432174347515E-2</v>
      </c>
      <c r="E1730" s="2">
        <f>MACD!F1730</f>
        <v>2.0831050896517465E-2</v>
      </c>
      <c r="F1730" s="2">
        <f>'Moving Avg'!D1730</f>
        <v>6.7915800000000006</v>
      </c>
      <c r="G1730" s="2">
        <f>'Moving Avg'!F1730</f>
        <v>6.7955100000000002</v>
      </c>
      <c r="H1730" s="2">
        <f>'Moving Avg'!G1730</f>
        <v>6.7788079999999988</v>
      </c>
      <c r="I1730" s="2">
        <f>'Moving Avg'!H1730</f>
        <v>6.6618270000000095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18.725000000000001</v>
      </c>
      <c r="R1730" s="9">
        <f t="shared" si="265"/>
        <v>26.625</v>
      </c>
      <c r="S1730" s="9">
        <f t="shared" si="266"/>
        <v>23.675000000000001</v>
      </c>
      <c r="T1730" s="9">
        <f t="shared" si="267"/>
        <v>22.875</v>
      </c>
      <c r="U1730" s="8">
        <f t="shared" si="268"/>
        <v>23.008333333333336</v>
      </c>
      <c r="V1730" s="8">
        <f t="shared" si="269"/>
        <v>22.975000000000001</v>
      </c>
    </row>
    <row r="1731" spans="1:22" ht="13.5" x14ac:dyDescent="0.25">
      <c r="A1731" s="3">
        <f>RSI!A1731</f>
        <v>44536</v>
      </c>
      <c r="B1731" s="2">
        <f>RSI!B1731</f>
        <v>6.6906999999999996</v>
      </c>
      <c r="C1731" s="2">
        <f>RSI!I1731</f>
        <v>42.254721017034328</v>
      </c>
      <c r="D1731" s="2">
        <f>MACD!E1731</f>
        <v>3.579306489370726E-2</v>
      </c>
      <c r="E1731" s="2">
        <f>MACD!F1731</f>
        <v>2.3823453695955427E-2</v>
      </c>
      <c r="F1731" s="2">
        <f>'Moving Avg'!D1731</f>
        <v>6.7616399999999999</v>
      </c>
      <c r="G1731" s="2">
        <f>'Moving Avg'!F1731</f>
        <v>6.7876300000000001</v>
      </c>
      <c r="H1731" s="2">
        <f>'Moving Avg'!G1731</f>
        <v>6.7788079999999979</v>
      </c>
      <c r="I1731" s="2">
        <f>'Moving Avg'!H1731</f>
        <v>6.6611345000000082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16.5</v>
      </c>
      <c r="Q1731" s="9">
        <f t="shared" ref="Q1731:Q1794" si="274">0.35*M1731+N1731*0.35+O1731*0.15+P1731*0.15</f>
        <v>18.725000000000001</v>
      </c>
      <c r="R1731" s="9">
        <f t="shared" ref="R1731:R1794" si="275">M1731*0.2+N1731*0.2+O1731*0.35+P1731*0.25</f>
        <v>26.625</v>
      </c>
      <c r="S1731" s="9">
        <f t="shared" ref="S1731:S1794" si="276">M1731*0.15+N1731*0.15+O1731*0.25+P1731*0.45</f>
        <v>23.675000000000001</v>
      </c>
      <c r="T1731" s="9">
        <f t="shared" ref="T1731:T1794" si="277">0.25*SUM(M1731:P1731)</f>
        <v>22.875</v>
      </c>
      <c r="U1731" s="8">
        <f t="shared" ref="U1731:U1794" si="278">SUM(Q1731:S1731)/3</f>
        <v>23.008333333333336</v>
      </c>
      <c r="V1731" s="8">
        <f t="shared" ref="V1731:V1794" si="279">SUM(Q1731:T1731)/4</f>
        <v>22.975000000000001</v>
      </c>
    </row>
    <row r="1732" spans="1:22" ht="13.5" x14ac:dyDescent="0.25">
      <c r="A1732" s="3">
        <f>RSI!A1732</f>
        <v>44537</v>
      </c>
      <c r="B1732" s="2">
        <f>RSI!B1732</f>
        <v>6.6355000000000004</v>
      </c>
      <c r="C1732" s="2">
        <f>RSI!I1732</f>
        <v>38.608377975693941</v>
      </c>
      <c r="D1732" s="2">
        <f>MACD!E1732</f>
        <v>3.4433525686438315E-2</v>
      </c>
      <c r="E1732" s="2">
        <f>MACD!F1732</f>
        <v>2.5945468094052005E-2</v>
      </c>
      <c r="F1732" s="2">
        <f>'Moving Avg'!D1732</f>
        <v>6.7222200000000001</v>
      </c>
      <c r="G1732" s="2">
        <f>'Moving Avg'!F1732</f>
        <v>6.7813249999999998</v>
      </c>
      <c r="H1732" s="2">
        <f>'Moving Avg'!G1732</f>
        <v>6.7783339999999974</v>
      </c>
      <c r="I1732" s="2">
        <f>'Moving Avg'!H1732</f>
        <v>6.6595150000000105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16.5</v>
      </c>
      <c r="Q1732" s="9">
        <f t="shared" si="274"/>
        <v>18.725000000000001</v>
      </c>
      <c r="R1732" s="9">
        <f t="shared" si="275"/>
        <v>26.625</v>
      </c>
      <c r="S1732" s="9">
        <f t="shared" si="276"/>
        <v>23.675000000000001</v>
      </c>
      <c r="T1732" s="9">
        <f t="shared" si="277"/>
        <v>22.875</v>
      </c>
      <c r="U1732" s="8">
        <f t="shared" si="278"/>
        <v>23.008333333333336</v>
      </c>
      <c r="V1732" s="8">
        <f t="shared" si="279"/>
        <v>22.975000000000001</v>
      </c>
    </row>
    <row r="1733" spans="1:22" ht="13.5" x14ac:dyDescent="0.25">
      <c r="A1733" s="3">
        <f>RSI!A1733</f>
        <v>44538</v>
      </c>
      <c r="B1733" s="2">
        <f>RSI!B1733</f>
        <v>6.6355000000000004</v>
      </c>
      <c r="C1733" s="2">
        <f>RSI!I1733</f>
        <v>38.608377975693941</v>
      </c>
      <c r="D1733" s="2">
        <f>MACD!E1733</f>
        <v>3.4144045957820168E-2</v>
      </c>
      <c r="E1733" s="2">
        <f>MACD!F1733</f>
        <v>2.7585183666805638E-2</v>
      </c>
      <c r="F1733" s="2">
        <f>'Moving Avg'!D1733</f>
        <v>6.6938399999999998</v>
      </c>
      <c r="G1733" s="2">
        <f>'Moving Avg'!F1733</f>
        <v>6.7750200000000005</v>
      </c>
      <c r="H1733" s="2">
        <f>'Moving Avg'!G1733</f>
        <v>6.7786479999999969</v>
      </c>
      <c r="I1733" s="2">
        <f>'Moving Avg'!H1733</f>
        <v>6.6579340000000107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16.5</v>
      </c>
      <c r="Q1733" s="9">
        <f t="shared" si="274"/>
        <v>18.725000000000001</v>
      </c>
      <c r="R1733" s="9">
        <f t="shared" si="275"/>
        <v>26.625</v>
      </c>
      <c r="S1733" s="9">
        <f t="shared" si="276"/>
        <v>23.675000000000001</v>
      </c>
      <c r="T1733" s="9">
        <f t="shared" si="277"/>
        <v>22.875</v>
      </c>
      <c r="U1733" s="8">
        <f t="shared" si="278"/>
        <v>23.008333333333336</v>
      </c>
      <c r="V1733" s="8">
        <f t="shared" si="279"/>
        <v>22.975000000000001</v>
      </c>
    </row>
    <row r="1734" spans="1:22" ht="13.5" x14ac:dyDescent="0.25">
      <c r="A1734" s="3">
        <f>RSI!A1734</f>
        <v>44539</v>
      </c>
      <c r="B1734" s="2">
        <f>RSI!B1734</f>
        <v>6.5410000000000004</v>
      </c>
      <c r="C1734" s="2">
        <f>RSI!I1734</f>
        <v>32.961023244364014</v>
      </c>
      <c r="D1734" s="2">
        <f>MACD!E1734</f>
        <v>3.1988538524200472E-2</v>
      </c>
      <c r="E1734" s="2">
        <f>MACD!F1734</f>
        <v>2.8465854638284608E-2</v>
      </c>
      <c r="F1734" s="2">
        <f>'Moving Avg'!D1734</f>
        <v>6.6481400000000006</v>
      </c>
      <c r="G1734" s="2">
        <f>'Moving Avg'!F1734</f>
        <v>6.7600500000000014</v>
      </c>
      <c r="H1734" s="2">
        <f>'Moving Avg'!G1734</f>
        <v>6.7786479999999969</v>
      </c>
      <c r="I1734" s="2">
        <f>'Moving Avg'!H1734</f>
        <v>6.6559185000000101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25</v>
      </c>
      <c r="N1734" s="8">
        <f t="shared" si="271"/>
        <v>0</v>
      </c>
      <c r="O1734" s="8">
        <f t="shared" si="272"/>
        <v>0</v>
      </c>
      <c r="P1734" s="8">
        <f t="shared" si="273"/>
        <v>16.5</v>
      </c>
      <c r="Q1734" s="9">
        <f t="shared" si="274"/>
        <v>11.225</v>
      </c>
      <c r="R1734" s="9">
        <f t="shared" si="275"/>
        <v>9.125</v>
      </c>
      <c r="S1734" s="9">
        <f t="shared" si="276"/>
        <v>11.175000000000001</v>
      </c>
      <c r="T1734" s="9">
        <f t="shared" si="277"/>
        <v>10.375</v>
      </c>
      <c r="U1734" s="8">
        <f t="shared" si="278"/>
        <v>10.508333333333335</v>
      </c>
      <c r="V1734" s="8">
        <f t="shared" si="279"/>
        <v>10.475000000000001</v>
      </c>
    </row>
    <row r="1735" spans="1:22" ht="13.5" x14ac:dyDescent="0.25">
      <c r="A1735" s="3">
        <f>RSI!A1735</f>
        <v>44540</v>
      </c>
      <c r="B1735" s="2">
        <f>RSI!B1735</f>
        <v>6.6197999999999997</v>
      </c>
      <c r="C1735" s="2">
        <f>RSI!I1735</f>
        <v>40.744462591655882</v>
      </c>
      <c r="D1735" s="2">
        <f>MACD!E1735</f>
        <v>4.98856362497202E-2</v>
      </c>
      <c r="E1735" s="2">
        <f>MACD!F1735</f>
        <v>3.2749810960571724E-2</v>
      </c>
      <c r="F1735" s="2">
        <f>'Moving Avg'!D1735</f>
        <v>6.6245000000000003</v>
      </c>
      <c r="G1735" s="2">
        <f>'Moving Avg'!F1735</f>
        <v>6.7482300000000013</v>
      </c>
      <c r="H1735" s="2">
        <f>'Moving Avg'!G1735</f>
        <v>6.7756539999999976</v>
      </c>
      <c r="I1735" s="2">
        <f>'Moving Avg'!H1735</f>
        <v>6.6546415000000101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0</v>
      </c>
      <c r="P1735" s="8">
        <f t="shared" si="273"/>
        <v>16.5</v>
      </c>
      <c r="Q1735" s="9">
        <f t="shared" si="274"/>
        <v>11.225</v>
      </c>
      <c r="R1735" s="9">
        <f t="shared" si="275"/>
        <v>9.125</v>
      </c>
      <c r="S1735" s="9">
        <f t="shared" si="276"/>
        <v>11.175000000000001</v>
      </c>
      <c r="T1735" s="9">
        <f t="shared" si="277"/>
        <v>10.375</v>
      </c>
      <c r="U1735" s="8">
        <f t="shared" si="278"/>
        <v>10.508333333333335</v>
      </c>
      <c r="V1735" s="8">
        <f t="shared" si="279"/>
        <v>10.475000000000001</v>
      </c>
    </row>
    <row r="1736" spans="1:22" ht="13.5" x14ac:dyDescent="0.25">
      <c r="A1736" s="3">
        <f>RSI!A1736</f>
        <v>44543</v>
      </c>
      <c r="B1736" s="2">
        <f>RSI!B1736</f>
        <v>6.5804</v>
      </c>
      <c r="C1736" s="2">
        <f>RSI!I1736</f>
        <v>38.347112167267341</v>
      </c>
      <c r="D1736" s="2">
        <f>MACD!E1736</f>
        <v>6.9882671376555017E-2</v>
      </c>
      <c r="E1736" s="2">
        <f>MACD!F1736</f>
        <v>4.0176383043768381E-2</v>
      </c>
      <c r="F1736" s="2">
        <f>'Moving Avg'!D1736</f>
        <v>6.6024399999999996</v>
      </c>
      <c r="G1736" s="2">
        <f>'Moving Avg'!F1736</f>
        <v>6.7344399999999993</v>
      </c>
      <c r="H1736" s="2">
        <f>'Moving Avg'!G1736</f>
        <v>6.7747079999999968</v>
      </c>
      <c r="I1736" s="2">
        <f>'Moving Avg'!H1736</f>
        <v>6.6531675000000101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25</v>
      </c>
      <c r="N1736" s="8">
        <f t="shared" si="271"/>
        <v>0</v>
      </c>
      <c r="O1736" s="8">
        <f t="shared" si="272"/>
        <v>0</v>
      </c>
      <c r="P1736" s="8">
        <f t="shared" si="273"/>
        <v>16.5</v>
      </c>
      <c r="Q1736" s="9">
        <f t="shared" si="274"/>
        <v>11.225</v>
      </c>
      <c r="R1736" s="9">
        <f t="shared" si="275"/>
        <v>9.125</v>
      </c>
      <c r="S1736" s="9">
        <f t="shared" si="276"/>
        <v>11.175000000000001</v>
      </c>
      <c r="T1736" s="9">
        <f t="shared" si="277"/>
        <v>10.375</v>
      </c>
      <c r="U1736" s="8">
        <f t="shared" si="278"/>
        <v>10.508333333333335</v>
      </c>
      <c r="V1736" s="8">
        <f t="shared" si="279"/>
        <v>10.475000000000001</v>
      </c>
    </row>
    <row r="1737" spans="1:22" ht="13.5" x14ac:dyDescent="0.25">
      <c r="A1737" s="3">
        <f>RSI!A1737</f>
        <v>44544</v>
      </c>
      <c r="B1737" s="2">
        <f>RSI!B1737</f>
        <v>6.6985999999999999</v>
      </c>
      <c r="C1737" s="2">
        <f>RSI!I1737</f>
        <v>48.194951394310031</v>
      </c>
      <c r="D1737" s="2">
        <f>MACD!E1737</f>
        <v>7.7760887827762026E-2</v>
      </c>
      <c r="E1737" s="2">
        <f>MACD!F1737</f>
        <v>4.7693284000567111E-2</v>
      </c>
      <c r="F1737" s="2">
        <f>'Moving Avg'!D1737</f>
        <v>6.6150600000000015</v>
      </c>
      <c r="G1737" s="2">
        <f>'Moving Avg'!F1737</f>
        <v>6.7269549999999994</v>
      </c>
      <c r="H1737" s="2">
        <f>'Moving Avg'!G1737</f>
        <v>6.7747079999999968</v>
      </c>
      <c r="I1737" s="2">
        <f>'Moving Avg'!H1737</f>
        <v>6.6522465000000102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0"/>
        <v>25</v>
      </c>
      <c r="N1737" s="8">
        <f t="shared" si="271"/>
        <v>0</v>
      </c>
      <c r="O1737" s="8">
        <f t="shared" si="272"/>
        <v>0</v>
      </c>
      <c r="P1737" s="8">
        <f t="shared" si="273"/>
        <v>83.5</v>
      </c>
      <c r="Q1737" s="9">
        <f t="shared" si="274"/>
        <v>21.274999999999999</v>
      </c>
      <c r="R1737" s="9">
        <f t="shared" si="275"/>
        <v>25.875</v>
      </c>
      <c r="S1737" s="9">
        <f t="shared" si="276"/>
        <v>41.325000000000003</v>
      </c>
      <c r="T1737" s="9">
        <f t="shared" si="277"/>
        <v>27.125</v>
      </c>
      <c r="U1737" s="8">
        <f t="shared" si="278"/>
        <v>29.491666666666664</v>
      </c>
      <c r="V1737" s="8">
        <f t="shared" si="279"/>
        <v>28.9</v>
      </c>
    </row>
    <row r="1738" spans="1:22" ht="13.5" x14ac:dyDescent="0.25">
      <c r="A1738" s="3">
        <f>RSI!A1738</f>
        <v>44545</v>
      </c>
      <c r="B1738" s="2">
        <f>RSI!B1738</f>
        <v>6.5804</v>
      </c>
      <c r="C1738" s="2">
        <f>RSI!I1738</f>
        <v>41.121364034057066</v>
      </c>
      <c r="D1738" s="2">
        <f>MACD!E1738</f>
        <v>8.4837429060725889E-2</v>
      </c>
      <c r="E1738" s="2">
        <f>MACD!F1738</f>
        <v>5.5122113012598867E-2</v>
      </c>
      <c r="F1738" s="2">
        <f>'Moving Avg'!D1738</f>
        <v>6.6040399999999995</v>
      </c>
      <c r="G1738" s="2">
        <f>'Moving Avg'!F1738</f>
        <v>6.7171049999999992</v>
      </c>
      <c r="H1738" s="2">
        <f>'Moving Avg'!G1738</f>
        <v>6.7723439999999986</v>
      </c>
      <c r="I1738" s="2">
        <f>'Moving Avg'!H1738</f>
        <v>6.65107900000001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0</v>
      </c>
      <c r="O1738" s="8">
        <f t="shared" si="272"/>
        <v>0</v>
      </c>
      <c r="P1738" s="8">
        <f t="shared" si="273"/>
        <v>16.5</v>
      </c>
      <c r="Q1738" s="9">
        <f t="shared" si="274"/>
        <v>11.225</v>
      </c>
      <c r="R1738" s="9">
        <f t="shared" si="275"/>
        <v>9.125</v>
      </c>
      <c r="S1738" s="9">
        <f t="shared" si="276"/>
        <v>11.175000000000001</v>
      </c>
      <c r="T1738" s="9">
        <f t="shared" si="277"/>
        <v>10.375</v>
      </c>
      <c r="U1738" s="8">
        <f t="shared" si="278"/>
        <v>10.508333333333335</v>
      </c>
      <c r="V1738" s="8">
        <f t="shared" si="279"/>
        <v>10.475000000000001</v>
      </c>
    </row>
    <row r="1739" spans="1:22" ht="13.5" x14ac:dyDescent="0.25">
      <c r="A1739" s="3">
        <f>RSI!A1739</f>
        <v>44546</v>
      </c>
      <c r="B1739" s="2">
        <f>RSI!B1739</f>
        <v>6.5804</v>
      </c>
      <c r="C1739" s="2">
        <f>RSI!I1739</f>
        <v>41.121364034057066</v>
      </c>
      <c r="D1739" s="2">
        <f>MACD!E1739</f>
        <v>9.04445490687662E-2</v>
      </c>
      <c r="E1739" s="2">
        <f>MACD!F1739</f>
        <v>6.2186600223832336E-2</v>
      </c>
      <c r="F1739" s="2">
        <f>'Moving Avg'!D1739</f>
        <v>6.6119199999999996</v>
      </c>
      <c r="G1739" s="2">
        <f>'Moving Avg'!F1739</f>
        <v>6.7092249999999991</v>
      </c>
      <c r="H1739" s="2">
        <f>'Moving Avg'!G1739</f>
        <v>6.7701379999999975</v>
      </c>
      <c r="I1739" s="2">
        <f>'Moving Avg'!H1739</f>
        <v>6.6502940000000095</v>
      </c>
      <c r="J1739" s="6" t="str">
        <f>OBV!F1739</f>
        <v>BEARISH</v>
      </c>
      <c r="K1739" s="6" t="str">
        <f>OBV!G1739</f>
        <v>NEUTRAL</v>
      </c>
      <c r="L1739" s="6" t="str">
        <f>OBV!H1739</f>
        <v>BEARISH DIVERGENCE</v>
      </c>
      <c r="M1739" s="8">
        <f t="shared" si="270"/>
        <v>25</v>
      </c>
      <c r="N1739" s="8">
        <f t="shared" si="271"/>
        <v>0</v>
      </c>
      <c r="O1739" s="8">
        <f t="shared" si="272"/>
        <v>0</v>
      </c>
      <c r="P1739" s="8">
        <f t="shared" si="273"/>
        <v>16.5</v>
      </c>
      <c r="Q1739" s="9">
        <f t="shared" si="274"/>
        <v>11.225</v>
      </c>
      <c r="R1739" s="9">
        <f t="shared" si="275"/>
        <v>9.125</v>
      </c>
      <c r="S1739" s="9">
        <f t="shared" si="276"/>
        <v>11.175000000000001</v>
      </c>
      <c r="T1739" s="9">
        <f t="shared" si="277"/>
        <v>10.375</v>
      </c>
      <c r="U1739" s="8">
        <f t="shared" si="278"/>
        <v>10.508333333333335</v>
      </c>
      <c r="V1739" s="8">
        <f t="shared" si="279"/>
        <v>10.475000000000001</v>
      </c>
    </row>
    <row r="1740" spans="1:22" ht="13.5" x14ac:dyDescent="0.25">
      <c r="A1740" s="3">
        <f>RSI!A1740</f>
        <v>44550</v>
      </c>
      <c r="B1740" s="2">
        <f>RSI!B1740</f>
        <v>6.5804</v>
      </c>
      <c r="C1740" s="2">
        <f>RSI!I1740</f>
        <v>41.121364034057066</v>
      </c>
      <c r="D1740" s="2">
        <f>MACD!E1740</f>
        <v>9.1115716607045094E-2</v>
      </c>
      <c r="E1740" s="2">
        <f>MACD!F1740</f>
        <v>6.7972423500474888E-2</v>
      </c>
      <c r="F1740" s="2">
        <f>'Moving Avg'!D1740</f>
        <v>6.6040400000000004</v>
      </c>
      <c r="G1740" s="2">
        <f>'Moving Avg'!F1740</f>
        <v>6.6962250000000001</v>
      </c>
      <c r="H1740" s="2">
        <f>'Moving Avg'!G1740</f>
        <v>6.7666699999999969</v>
      </c>
      <c r="I1740" s="2">
        <f>'Moving Avg'!H1740</f>
        <v>6.649471000000009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25</v>
      </c>
      <c r="N1740" s="8">
        <f t="shared" si="271"/>
        <v>0</v>
      </c>
      <c r="O1740" s="8">
        <f t="shared" si="272"/>
        <v>0</v>
      </c>
      <c r="P1740" s="8">
        <f t="shared" si="273"/>
        <v>16.5</v>
      </c>
      <c r="Q1740" s="9">
        <f t="shared" si="274"/>
        <v>11.225</v>
      </c>
      <c r="R1740" s="9">
        <f t="shared" si="275"/>
        <v>9.125</v>
      </c>
      <c r="S1740" s="9">
        <f t="shared" si="276"/>
        <v>11.175000000000001</v>
      </c>
      <c r="T1740" s="9">
        <f t="shared" si="277"/>
        <v>10.375</v>
      </c>
      <c r="U1740" s="8">
        <f t="shared" si="278"/>
        <v>10.508333333333335</v>
      </c>
      <c r="V1740" s="8">
        <f t="shared" si="279"/>
        <v>10.475000000000001</v>
      </c>
    </row>
    <row r="1741" spans="1:22" ht="13.5" x14ac:dyDescent="0.25">
      <c r="A1741" s="3">
        <f>RSI!A1741</f>
        <v>44551</v>
      </c>
      <c r="B1741" s="2">
        <f>RSI!B1741</f>
        <v>6.8089000000000004</v>
      </c>
      <c r="C1741" s="2">
        <f>RSI!I1741</f>
        <v>56.527024430186628</v>
      </c>
      <c r="D1741" s="2">
        <f>MACD!E1741</f>
        <v>6.8196366768295213E-2</v>
      </c>
      <c r="E1741" s="2">
        <f>MACD!F1741</f>
        <v>6.8017212154038956E-2</v>
      </c>
      <c r="F1741" s="2">
        <f>'Moving Avg'!D1741</f>
        <v>6.6497399999999995</v>
      </c>
      <c r="G1741" s="2">
        <f>'Moving Avg'!F1741</f>
        <v>6.6946500000000002</v>
      </c>
      <c r="H1741" s="2">
        <f>'Moving Avg'!G1741</f>
        <v>6.7658819999999977</v>
      </c>
      <c r="I1741" s="2">
        <f>'Moving Avg'!H1741</f>
        <v>6.6491780000000098</v>
      </c>
      <c r="J1741" s="6" t="str">
        <f>OBV!F1741</f>
        <v>BEARISH</v>
      </c>
      <c r="K1741" s="6" t="str">
        <f>OBV!G1741</f>
        <v>NEUTRAL</v>
      </c>
      <c r="L1741" s="6" t="str">
        <f>OBV!H1741</f>
        <v>BEARISH DIVERGENCE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18.725000000000001</v>
      </c>
      <c r="R1741" s="9">
        <f t="shared" si="275"/>
        <v>26.625</v>
      </c>
      <c r="S1741" s="9">
        <f t="shared" si="276"/>
        <v>23.675000000000001</v>
      </c>
      <c r="T1741" s="9">
        <f t="shared" si="277"/>
        <v>22.875</v>
      </c>
      <c r="U1741" s="8">
        <f t="shared" si="278"/>
        <v>23.008333333333336</v>
      </c>
      <c r="V1741" s="8">
        <f t="shared" si="279"/>
        <v>22.975000000000001</v>
      </c>
    </row>
    <row r="1742" spans="1:22" ht="13.5" x14ac:dyDescent="0.25">
      <c r="A1742" s="3">
        <f>RSI!A1742</f>
        <v>44552</v>
      </c>
      <c r="B1742" s="2">
        <f>RSI!B1742</f>
        <v>6.8010000000000002</v>
      </c>
      <c r="C1742" s="2">
        <f>RSI!I1742</f>
        <v>55.981651153479113</v>
      </c>
      <c r="D1742" s="2">
        <f>MACD!E1742</f>
        <v>4.0208313569636722E-2</v>
      </c>
      <c r="E1742" s="2">
        <f>MACD!F1742</f>
        <v>6.2455432437158516E-2</v>
      </c>
      <c r="F1742" s="2">
        <f>'Moving Avg'!D1742</f>
        <v>6.6702200000000005</v>
      </c>
      <c r="G1742" s="2">
        <f>'Moving Avg'!F1742</f>
        <v>6.6977999999999982</v>
      </c>
      <c r="H1742" s="2">
        <f>'Moving Avg'!G1742</f>
        <v>6.7636739999999973</v>
      </c>
      <c r="I1742" s="2">
        <f>'Moving Avg'!H1742</f>
        <v>6.6489605000000083</v>
      </c>
      <c r="J1742" s="6" t="str">
        <f>OBV!F1742</f>
        <v>BEARISH</v>
      </c>
      <c r="K1742" s="6" t="str">
        <f>OBV!G1742</f>
        <v>NEUTRAL</v>
      </c>
      <c r="L1742" s="6" t="str">
        <f>OBV!H1742</f>
        <v>BEARISH DIVERGENCE</v>
      </c>
      <c r="M1742" s="8">
        <f t="shared" si="270"/>
        <v>25</v>
      </c>
      <c r="N1742" s="8">
        <f t="shared" si="271"/>
        <v>100</v>
      </c>
      <c r="O1742" s="8">
        <f t="shared" si="272"/>
        <v>50</v>
      </c>
      <c r="P1742" s="8">
        <f t="shared" si="273"/>
        <v>16.5</v>
      </c>
      <c r="Q1742" s="9">
        <f t="shared" si="274"/>
        <v>53.725000000000001</v>
      </c>
      <c r="R1742" s="9">
        <f t="shared" si="275"/>
        <v>46.625</v>
      </c>
      <c r="S1742" s="9">
        <f t="shared" si="276"/>
        <v>38.674999999999997</v>
      </c>
      <c r="T1742" s="9">
        <f t="shared" si="277"/>
        <v>47.875</v>
      </c>
      <c r="U1742" s="8">
        <f t="shared" si="278"/>
        <v>46.341666666666661</v>
      </c>
      <c r="V1742" s="8">
        <f t="shared" si="279"/>
        <v>46.724999999999994</v>
      </c>
    </row>
    <row r="1743" spans="1:22" ht="13.5" x14ac:dyDescent="0.25">
      <c r="A1743" s="3">
        <f>RSI!A1743</f>
        <v>44553</v>
      </c>
      <c r="B1743" s="2">
        <f>RSI!B1743</f>
        <v>6.7774000000000001</v>
      </c>
      <c r="C1743" s="2">
        <f>RSI!I1743</f>
        <v>54.296348338245537</v>
      </c>
      <c r="D1743" s="2">
        <f>MACD!E1743</f>
        <v>1.7684245524309361E-2</v>
      </c>
      <c r="E1743" s="2">
        <f>MACD!F1743</f>
        <v>5.3501195054588689E-2</v>
      </c>
      <c r="F1743" s="2">
        <f>'Moving Avg'!D1743</f>
        <v>6.7096199999999993</v>
      </c>
      <c r="G1743" s="2">
        <f>'Moving Avg'!F1743</f>
        <v>6.6997699999999982</v>
      </c>
      <c r="H1743" s="2">
        <f>'Moving Avg'!G1743</f>
        <v>6.7620979999999973</v>
      </c>
      <c r="I1743" s="2">
        <f>'Moving Avg'!H1743</f>
        <v>6.6485865000000084</v>
      </c>
      <c r="J1743" s="6" t="str">
        <f>OBV!F1743</f>
        <v>BEARISH</v>
      </c>
      <c r="K1743" s="6" t="str">
        <f>OBV!G1743</f>
        <v>NEUTRAL</v>
      </c>
      <c r="L1743" s="6" t="str">
        <f>OBV!H1743</f>
        <v>BEARISH DIVERGENCE</v>
      </c>
      <c r="M1743" s="8">
        <f t="shared" si="270"/>
        <v>25</v>
      </c>
      <c r="N1743" s="8">
        <f t="shared" si="271"/>
        <v>100</v>
      </c>
      <c r="O1743" s="8">
        <f t="shared" si="272"/>
        <v>50</v>
      </c>
      <c r="P1743" s="8">
        <f t="shared" si="273"/>
        <v>16.5</v>
      </c>
      <c r="Q1743" s="9">
        <f t="shared" si="274"/>
        <v>53.725000000000001</v>
      </c>
      <c r="R1743" s="9">
        <f t="shared" si="275"/>
        <v>46.625</v>
      </c>
      <c r="S1743" s="9">
        <f t="shared" si="276"/>
        <v>38.674999999999997</v>
      </c>
      <c r="T1743" s="9">
        <f t="shared" si="277"/>
        <v>47.875</v>
      </c>
      <c r="U1743" s="8">
        <f t="shared" si="278"/>
        <v>46.341666666666661</v>
      </c>
      <c r="V1743" s="8">
        <f t="shared" si="279"/>
        <v>46.724999999999994</v>
      </c>
    </row>
    <row r="1744" spans="1:22" ht="13.5" x14ac:dyDescent="0.25">
      <c r="A1744" s="3">
        <f>RSI!A1744</f>
        <v>44554</v>
      </c>
      <c r="B1744" s="2">
        <f>RSI!B1744</f>
        <v>6.7615999999999996</v>
      </c>
      <c r="C1744" s="2">
        <f>RSI!I1744</f>
        <v>53.142876312187767</v>
      </c>
      <c r="D1744" s="2">
        <f>MACD!E1744</f>
        <v>-1.5149531383275239E-2</v>
      </c>
      <c r="E1744" s="2">
        <f>MACD!F1744</f>
        <v>3.9771049767015912E-2</v>
      </c>
      <c r="F1744" s="2">
        <f>'Moving Avg'!D1744</f>
        <v>6.7458600000000004</v>
      </c>
      <c r="G1744" s="2">
        <f>'Moving Avg'!F1744</f>
        <v>6.7041049999999984</v>
      </c>
      <c r="H1744" s="2">
        <f>'Moving Avg'!G1744</f>
        <v>6.7605219999999973</v>
      </c>
      <c r="I1744" s="2">
        <f>'Moving Avg'!H1744</f>
        <v>6.6482485000000073</v>
      </c>
      <c r="J1744" s="6" t="str">
        <f>OBV!F1744</f>
        <v>BEARISH</v>
      </c>
      <c r="K1744" s="6" t="str">
        <f>OBV!G1744</f>
        <v>NEUTRAL</v>
      </c>
      <c r="L1744" s="6" t="str">
        <f>OBV!H1744</f>
        <v>BEARISH DIVERGENCE</v>
      </c>
      <c r="M1744" s="8">
        <f t="shared" si="270"/>
        <v>25</v>
      </c>
      <c r="N1744" s="8">
        <f t="shared" si="271"/>
        <v>100</v>
      </c>
      <c r="O1744" s="8">
        <f t="shared" si="272"/>
        <v>50</v>
      </c>
      <c r="P1744" s="8">
        <f t="shared" si="273"/>
        <v>16.5</v>
      </c>
      <c r="Q1744" s="9">
        <f t="shared" si="274"/>
        <v>53.725000000000001</v>
      </c>
      <c r="R1744" s="9">
        <f t="shared" si="275"/>
        <v>46.625</v>
      </c>
      <c r="S1744" s="9">
        <f t="shared" si="276"/>
        <v>38.674999999999997</v>
      </c>
      <c r="T1744" s="9">
        <f t="shared" si="277"/>
        <v>47.875</v>
      </c>
      <c r="U1744" s="8">
        <f t="shared" si="278"/>
        <v>46.341666666666661</v>
      </c>
      <c r="V1744" s="8">
        <f t="shared" si="279"/>
        <v>46.724999999999994</v>
      </c>
    </row>
    <row r="1745" spans="1:22" ht="13.5" x14ac:dyDescent="0.25">
      <c r="A1745" s="3">
        <f>RSI!A1745</f>
        <v>44557</v>
      </c>
      <c r="B1745" s="2">
        <f>RSI!B1745</f>
        <v>6.6906999999999996</v>
      </c>
      <c r="C1745" s="2">
        <f>RSI!I1745</f>
        <v>48.195067925654897</v>
      </c>
      <c r="D1745" s="2">
        <f>MACD!E1745</f>
        <v>-2.5840387577156676E-2</v>
      </c>
      <c r="E1745" s="2">
        <f>MACD!F1745</f>
        <v>2.6648762298181396E-2</v>
      </c>
      <c r="F1745" s="2">
        <f>'Moving Avg'!D1745</f>
        <v>6.7679199999999993</v>
      </c>
      <c r="G1745" s="2">
        <f>'Moving Avg'!F1745</f>
        <v>6.6970099999999988</v>
      </c>
      <c r="H1745" s="2">
        <f>'Moving Avg'!G1745</f>
        <v>6.7559519999999988</v>
      </c>
      <c r="I1745" s="2">
        <f>'Moving Avg'!H1745</f>
        <v>6.6476325000000074</v>
      </c>
      <c r="J1745" s="6" t="str">
        <f>OBV!F1745</f>
        <v>BEARISH</v>
      </c>
      <c r="K1745" s="6" t="str">
        <f>OBV!G1745</f>
        <v>NEUTRAL</v>
      </c>
      <c r="L1745" s="6" t="str">
        <f>OBV!H1745</f>
        <v>BEARISH DIVERGENCE</v>
      </c>
      <c r="M1745" s="8">
        <f t="shared" si="270"/>
        <v>25</v>
      </c>
      <c r="N1745" s="8">
        <f t="shared" si="271"/>
        <v>100</v>
      </c>
      <c r="O1745" s="8">
        <f t="shared" si="272"/>
        <v>50</v>
      </c>
      <c r="P1745" s="8">
        <f t="shared" si="273"/>
        <v>16.5</v>
      </c>
      <c r="Q1745" s="9">
        <f t="shared" si="274"/>
        <v>53.725000000000001</v>
      </c>
      <c r="R1745" s="9">
        <f t="shared" si="275"/>
        <v>46.625</v>
      </c>
      <c r="S1745" s="9">
        <f t="shared" si="276"/>
        <v>38.674999999999997</v>
      </c>
      <c r="T1745" s="9">
        <f t="shared" si="277"/>
        <v>47.875</v>
      </c>
      <c r="U1745" s="8">
        <f t="shared" si="278"/>
        <v>46.341666666666661</v>
      </c>
      <c r="V1745" s="8">
        <f t="shared" si="279"/>
        <v>46.724999999999994</v>
      </c>
    </row>
    <row r="1746" spans="1:22" ht="13.5" x14ac:dyDescent="0.25">
      <c r="A1746" s="3">
        <f>RSI!A1746</f>
        <v>44558</v>
      </c>
      <c r="B1746" s="2">
        <f>RSI!B1746</f>
        <v>6.6592000000000002</v>
      </c>
      <c r="C1746" s="2">
        <f>RSI!I1746</f>
        <v>46.139690896431894</v>
      </c>
      <c r="D1746" s="2">
        <f>MACD!E1746</f>
        <v>-3.8458119494561238E-2</v>
      </c>
      <c r="E1746" s="2">
        <f>MACD!F1746</f>
        <v>1.362738593963287E-2</v>
      </c>
      <c r="F1746" s="2">
        <f>'Moving Avg'!D1746</f>
        <v>6.7379800000000003</v>
      </c>
      <c r="G1746" s="2">
        <f>'Moving Avg'!F1746</f>
        <v>6.687949999999999</v>
      </c>
      <c r="H1746" s="2">
        <f>'Moving Avg'!G1746</f>
        <v>6.7520119999999988</v>
      </c>
      <c r="I1746" s="2">
        <f>'Moving Avg'!H1746</f>
        <v>6.646706000000008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25</v>
      </c>
      <c r="N1746" s="8">
        <f t="shared" si="271"/>
        <v>100</v>
      </c>
      <c r="O1746" s="8">
        <f t="shared" si="272"/>
        <v>50</v>
      </c>
      <c r="P1746" s="8">
        <f t="shared" si="273"/>
        <v>16.5</v>
      </c>
      <c r="Q1746" s="9">
        <f t="shared" si="274"/>
        <v>53.725000000000001</v>
      </c>
      <c r="R1746" s="9">
        <f t="shared" si="275"/>
        <v>46.625</v>
      </c>
      <c r="S1746" s="9">
        <f t="shared" si="276"/>
        <v>38.674999999999997</v>
      </c>
      <c r="T1746" s="9">
        <f t="shared" si="277"/>
        <v>47.875</v>
      </c>
      <c r="U1746" s="8">
        <f t="shared" si="278"/>
        <v>46.341666666666661</v>
      </c>
      <c r="V1746" s="8">
        <f t="shared" si="279"/>
        <v>46.724999999999994</v>
      </c>
    </row>
    <row r="1747" spans="1:22" ht="13.5" x14ac:dyDescent="0.25">
      <c r="A1747" s="3">
        <f>RSI!A1747</f>
        <v>44559</v>
      </c>
      <c r="B1747" s="2">
        <f>RSI!B1747</f>
        <v>6.6749000000000001</v>
      </c>
      <c r="C1747" s="2">
        <f>RSI!I1747</f>
        <v>47.345010484500911</v>
      </c>
      <c r="D1747" s="2">
        <f>MACD!E1747</f>
        <v>-3.1781891002561125E-2</v>
      </c>
      <c r="E1747" s="2">
        <f>MACD!F1747</f>
        <v>4.5455305511940712E-3</v>
      </c>
      <c r="F1747" s="2">
        <f>'Moving Avg'!D1747</f>
        <v>6.7127600000000003</v>
      </c>
      <c r="G1747" s="2">
        <f>'Moving Avg'!F1747</f>
        <v>6.680064999999999</v>
      </c>
      <c r="H1747" s="2">
        <f>'Moving Avg'!G1747</f>
        <v>6.7501199999999981</v>
      </c>
      <c r="I1747" s="2">
        <f>'Moving Avg'!H1747</f>
        <v>6.6458580000000076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0"/>
        <v>25</v>
      </c>
      <c r="N1747" s="8">
        <f t="shared" si="271"/>
        <v>100</v>
      </c>
      <c r="O1747" s="8">
        <f t="shared" si="272"/>
        <v>50</v>
      </c>
      <c r="P1747" s="8">
        <f t="shared" si="273"/>
        <v>16.5</v>
      </c>
      <c r="Q1747" s="9">
        <f t="shared" si="274"/>
        <v>53.725000000000001</v>
      </c>
      <c r="R1747" s="9">
        <f t="shared" si="275"/>
        <v>46.625</v>
      </c>
      <c r="S1747" s="9">
        <f t="shared" si="276"/>
        <v>38.674999999999997</v>
      </c>
      <c r="T1747" s="9">
        <f t="shared" si="277"/>
        <v>47.875</v>
      </c>
      <c r="U1747" s="8">
        <f t="shared" si="278"/>
        <v>46.341666666666661</v>
      </c>
      <c r="V1747" s="8">
        <f t="shared" si="279"/>
        <v>46.724999999999994</v>
      </c>
    </row>
    <row r="1748" spans="1:22" ht="13.5" x14ac:dyDescent="0.25">
      <c r="A1748" s="3">
        <f>RSI!A1748</f>
        <v>44560</v>
      </c>
      <c r="B1748" s="2">
        <f>RSI!B1748</f>
        <v>6.6433999999999997</v>
      </c>
      <c r="C1748" s="2">
        <f>RSI!I1748</f>
        <v>45.161298400912543</v>
      </c>
      <c r="D1748" s="2">
        <f>MACD!E1748</f>
        <v>-4.1770237443272684E-2</v>
      </c>
      <c r="E1748" s="2">
        <f>MACD!F1748</f>
        <v>-4.7176230476992792E-3</v>
      </c>
      <c r="F1748" s="2">
        <f>'Moving Avg'!D1748</f>
        <v>6.6859599999999997</v>
      </c>
      <c r="G1748" s="2">
        <f>'Moving Avg'!F1748</f>
        <v>6.6733649999999987</v>
      </c>
      <c r="H1748" s="2">
        <f>'Moving Avg'!G1748</f>
        <v>6.7482279999999983</v>
      </c>
      <c r="I1748" s="2">
        <f>'Moving Avg'!H1748</f>
        <v>6.6448525000000087</v>
      </c>
      <c r="J1748" s="6" t="str">
        <f>OBV!F1748</f>
        <v>BULLISH</v>
      </c>
      <c r="K1748" s="6" t="str">
        <f>OBV!G1748</f>
        <v>NEUTRAL</v>
      </c>
      <c r="L1748" s="6" t="str">
        <f>OBV!H1748</f>
        <v>BULLISH DIVERGENCE</v>
      </c>
      <c r="M1748" s="8">
        <f t="shared" si="270"/>
        <v>25</v>
      </c>
      <c r="N1748" s="8">
        <f t="shared" si="271"/>
        <v>100</v>
      </c>
      <c r="O1748" s="8">
        <f t="shared" si="272"/>
        <v>50</v>
      </c>
      <c r="P1748" s="8">
        <f t="shared" si="273"/>
        <v>66.5</v>
      </c>
      <c r="Q1748" s="9">
        <f t="shared" si="274"/>
        <v>61.225000000000001</v>
      </c>
      <c r="R1748" s="9">
        <f t="shared" si="275"/>
        <v>59.125</v>
      </c>
      <c r="S1748" s="9">
        <f t="shared" si="276"/>
        <v>61.174999999999997</v>
      </c>
      <c r="T1748" s="9">
        <f t="shared" si="277"/>
        <v>60.375</v>
      </c>
      <c r="U1748" s="8">
        <f t="shared" si="278"/>
        <v>60.508333333333326</v>
      </c>
      <c r="V1748" s="8">
        <f t="shared" si="279"/>
        <v>60.474999999999994</v>
      </c>
    </row>
    <row r="1749" spans="1:22" ht="13.5" x14ac:dyDescent="0.25">
      <c r="A1749" s="3">
        <f>RSI!A1749</f>
        <v>44561</v>
      </c>
      <c r="B1749" s="2">
        <f>RSI!B1749</f>
        <v>6.6433999999999997</v>
      </c>
      <c r="C1749" s="2">
        <f>RSI!I1749</f>
        <v>45.161298400912543</v>
      </c>
      <c r="D1749" s="2">
        <f>MACD!E1749</f>
        <v>-4.9837799612567402E-2</v>
      </c>
      <c r="E1749" s="2">
        <f>MACD!F1749</f>
        <v>-1.3741658360672905E-2</v>
      </c>
      <c r="F1749" s="2">
        <f>'Moving Avg'!D1749</f>
        <v>6.6623199999999994</v>
      </c>
      <c r="G1749" s="2">
        <f>'Moving Avg'!F1749</f>
        <v>6.6670599999999975</v>
      </c>
      <c r="H1749" s="2">
        <f>'Moving Avg'!G1749</f>
        <v>6.7441299999999975</v>
      </c>
      <c r="I1749" s="2">
        <f>'Moving Avg'!H1749</f>
        <v>6.6438850000000071</v>
      </c>
      <c r="J1749" s="6" t="str">
        <f>OBV!F1749</f>
        <v>BULLISH</v>
      </c>
      <c r="K1749" s="6" t="str">
        <f>OBV!G1749</f>
        <v>NEUTRAL</v>
      </c>
      <c r="L1749" s="6" t="str">
        <f>OBV!H1749</f>
        <v>BULLISH DIVERGENCE</v>
      </c>
      <c r="M1749" s="8">
        <f t="shared" si="270"/>
        <v>25</v>
      </c>
      <c r="N1749" s="8">
        <f t="shared" si="271"/>
        <v>100</v>
      </c>
      <c r="O1749" s="8">
        <f t="shared" si="272"/>
        <v>50</v>
      </c>
      <c r="P1749" s="8">
        <f t="shared" si="273"/>
        <v>66.5</v>
      </c>
      <c r="Q1749" s="9">
        <f t="shared" si="274"/>
        <v>61.225000000000001</v>
      </c>
      <c r="R1749" s="9">
        <f t="shared" si="275"/>
        <v>59.125</v>
      </c>
      <c r="S1749" s="9">
        <f t="shared" si="276"/>
        <v>61.174999999999997</v>
      </c>
      <c r="T1749" s="9">
        <f t="shared" si="277"/>
        <v>60.375</v>
      </c>
      <c r="U1749" s="8">
        <f t="shared" si="278"/>
        <v>60.508333333333326</v>
      </c>
      <c r="V1749" s="8">
        <f t="shared" si="279"/>
        <v>60.474999999999994</v>
      </c>
    </row>
    <row r="1750" spans="1:22" ht="13.5" x14ac:dyDescent="0.25">
      <c r="A1750" s="3">
        <f>RSI!A1750</f>
        <v>44564</v>
      </c>
      <c r="B1750" s="2">
        <f>RSI!B1750</f>
        <v>6.6197999999999997</v>
      </c>
      <c r="C1750" s="2">
        <f>RSI!I1750</f>
        <v>43.421122990862344</v>
      </c>
      <c r="D1750" s="2">
        <f>MACD!E1750</f>
        <v>-5.4560387641359398E-2</v>
      </c>
      <c r="E1750" s="2">
        <f>MACD!F1750</f>
        <v>-2.1905404216810205E-2</v>
      </c>
      <c r="F1750" s="2">
        <f>'Moving Avg'!D1750</f>
        <v>6.6481399999999997</v>
      </c>
      <c r="G1750" s="2">
        <f>'Moving Avg'!F1750</f>
        <v>6.6611499999999992</v>
      </c>
      <c r="H1750" s="2">
        <f>'Moving Avg'!G1750</f>
        <v>6.7406619999999986</v>
      </c>
      <c r="I1750" s="2">
        <f>'Moving Avg'!H1750</f>
        <v>6.6428380000000073</v>
      </c>
      <c r="J1750" s="6" t="str">
        <f>OBV!F1750</f>
        <v>BULLISH</v>
      </c>
      <c r="K1750" s="6" t="str">
        <f>OBV!G1750</f>
        <v>NEUTRAL</v>
      </c>
      <c r="L1750" s="6" t="str">
        <f>OBV!H1750</f>
        <v>BULLISH DIVERGENCE</v>
      </c>
      <c r="M1750" s="8">
        <f t="shared" si="270"/>
        <v>25</v>
      </c>
      <c r="N1750" s="8">
        <f t="shared" si="271"/>
        <v>100</v>
      </c>
      <c r="O1750" s="8">
        <f t="shared" si="272"/>
        <v>50</v>
      </c>
      <c r="P1750" s="8">
        <f t="shared" si="273"/>
        <v>66.5</v>
      </c>
      <c r="Q1750" s="9">
        <f t="shared" si="274"/>
        <v>61.225000000000001</v>
      </c>
      <c r="R1750" s="9">
        <f t="shared" si="275"/>
        <v>59.125</v>
      </c>
      <c r="S1750" s="9">
        <f t="shared" si="276"/>
        <v>61.174999999999997</v>
      </c>
      <c r="T1750" s="9">
        <f t="shared" si="277"/>
        <v>60.375</v>
      </c>
      <c r="U1750" s="8">
        <f t="shared" si="278"/>
        <v>60.508333333333326</v>
      </c>
      <c r="V1750" s="8">
        <f t="shared" si="279"/>
        <v>60.474999999999994</v>
      </c>
    </row>
    <row r="1751" spans="1:22" ht="13.5" x14ac:dyDescent="0.25">
      <c r="A1751" s="3">
        <f>RSI!A1751</f>
        <v>44565</v>
      </c>
      <c r="B1751" s="2">
        <f>RSI!B1751</f>
        <v>6.5410000000000004</v>
      </c>
      <c r="C1751" s="2">
        <f>RSI!I1751</f>
        <v>38.137009456034605</v>
      </c>
      <c r="D1751" s="2">
        <f>MACD!E1751</f>
        <v>-1.709676985603803E-2</v>
      </c>
      <c r="E1751" s="2">
        <f>MACD!F1751</f>
        <v>-2.0943677344655773E-2</v>
      </c>
      <c r="F1751" s="2">
        <f>'Moving Avg'!D1751</f>
        <v>6.6245000000000003</v>
      </c>
      <c r="G1751" s="2">
        <f>'Moving Avg'!F1751</f>
        <v>6.6536649999999993</v>
      </c>
      <c r="H1751" s="2">
        <f>'Moving Avg'!G1751</f>
        <v>6.7373519999999987</v>
      </c>
      <c r="I1751" s="2">
        <f>'Moving Avg'!H1751</f>
        <v>6.6416265000000063</v>
      </c>
      <c r="J1751" s="6" t="str">
        <f>OBV!F1751</f>
        <v>BULLISH</v>
      </c>
      <c r="K1751" s="6" t="str">
        <f>OBV!G1751</f>
        <v>NEUTRAL</v>
      </c>
      <c r="L1751" s="6" t="str">
        <f>OBV!H1751</f>
        <v>BULLISH DIVERGENCE</v>
      </c>
      <c r="M1751" s="8">
        <f t="shared" si="270"/>
        <v>25</v>
      </c>
      <c r="N1751" s="8">
        <f t="shared" si="271"/>
        <v>0</v>
      </c>
      <c r="O1751" s="8">
        <f t="shared" si="272"/>
        <v>0</v>
      </c>
      <c r="P1751" s="8">
        <f t="shared" si="273"/>
        <v>66.5</v>
      </c>
      <c r="Q1751" s="9">
        <f t="shared" si="274"/>
        <v>18.725000000000001</v>
      </c>
      <c r="R1751" s="9">
        <f t="shared" si="275"/>
        <v>21.625</v>
      </c>
      <c r="S1751" s="9">
        <f t="shared" si="276"/>
        <v>33.674999999999997</v>
      </c>
      <c r="T1751" s="9">
        <f t="shared" si="277"/>
        <v>22.875</v>
      </c>
      <c r="U1751" s="8">
        <f t="shared" si="278"/>
        <v>24.675000000000001</v>
      </c>
      <c r="V1751" s="8">
        <f t="shared" si="279"/>
        <v>24.225000000000001</v>
      </c>
    </row>
    <row r="1752" spans="1:22" ht="13.5" x14ac:dyDescent="0.25">
      <c r="A1752" s="3">
        <f>RSI!A1752</f>
        <v>44566</v>
      </c>
      <c r="B1752" s="2">
        <f>RSI!B1752</f>
        <v>6.4936999999999996</v>
      </c>
      <c r="C1752" s="2">
        <f>RSI!I1752</f>
        <v>35.355695111034734</v>
      </c>
      <c r="D1752" s="2">
        <f>MACD!E1752</f>
        <v>1.7791212965579284E-2</v>
      </c>
      <c r="E1752" s="2">
        <f>MACD!F1752</f>
        <v>-1.3196699282608764E-2</v>
      </c>
      <c r="F1752" s="2">
        <f>'Moving Avg'!D1752</f>
        <v>6.58826</v>
      </c>
      <c r="G1752" s="2">
        <f>'Moving Avg'!F1752</f>
        <v>6.6465750000000003</v>
      </c>
      <c r="H1752" s="2">
        <f>'Moving Avg'!G1752</f>
        <v>6.7343579999999985</v>
      </c>
      <c r="I1752" s="2">
        <f>'Moving Avg'!H1752</f>
        <v>6.640408000000007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25</v>
      </c>
      <c r="N1752" s="8">
        <f t="shared" si="271"/>
        <v>0</v>
      </c>
      <c r="O1752" s="8">
        <f t="shared" si="272"/>
        <v>0</v>
      </c>
      <c r="P1752" s="8">
        <f t="shared" si="273"/>
        <v>16.5</v>
      </c>
      <c r="Q1752" s="9">
        <f t="shared" si="274"/>
        <v>11.225</v>
      </c>
      <c r="R1752" s="9">
        <f t="shared" si="275"/>
        <v>9.125</v>
      </c>
      <c r="S1752" s="9">
        <f t="shared" si="276"/>
        <v>11.175000000000001</v>
      </c>
      <c r="T1752" s="9">
        <f t="shared" si="277"/>
        <v>10.375</v>
      </c>
      <c r="U1752" s="8">
        <f t="shared" si="278"/>
        <v>10.508333333333335</v>
      </c>
      <c r="V1752" s="8">
        <f t="shared" si="279"/>
        <v>10.475000000000001</v>
      </c>
    </row>
    <row r="1753" spans="1:22" ht="13.5" x14ac:dyDescent="0.25">
      <c r="A1753" s="3">
        <f>RSI!A1753</f>
        <v>44567</v>
      </c>
      <c r="B1753" s="2">
        <f>RSI!B1753</f>
        <v>6.47</v>
      </c>
      <c r="C1753" s="2">
        <f>RSI!I1753</f>
        <v>34.017030657878351</v>
      </c>
      <c r="D1753" s="2">
        <f>MACD!E1753</f>
        <v>4.6549134401711711E-2</v>
      </c>
      <c r="E1753" s="2">
        <f>MACD!F1753</f>
        <v>-1.2475325457446691E-3</v>
      </c>
      <c r="F1753" s="2">
        <f>'Moving Avg'!D1753</f>
        <v>6.5535800000000011</v>
      </c>
      <c r="G1753" s="2">
        <f>'Moving Avg'!F1753</f>
        <v>6.6382999999999992</v>
      </c>
      <c r="H1753" s="2">
        <f>'Moving Avg'!G1753</f>
        <v>6.7291559999999997</v>
      </c>
      <c r="I1753" s="2">
        <f>'Moving Avg'!H1753</f>
        <v>6.6383440000000062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25</v>
      </c>
      <c r="N1753" s="8">
        <f t="shared" si="271"/>
        <v>0</v>
      </c>
      <c r="O1753" s="8">
        <f t="shared" si="272"/>
        <v>0</v>
      </c>
      <c r="P1753" s="8">
        <f t="shared" si="273"/>
        <v>16.5</v>
      </c>
      <c r="Q1753" s="9">
        <f t="shared" si="274"/>
        <v>11.225</v>
      </c>
      <c r="R1753" s="9">
        <f t="shared" si="275"/>
        <v>9.125</v>
      </c>
      <c r="S1753" s="9">
        <f t="shared" si="276"/>
        <v>11.175000000000001</v>
      </c>
      <c r="T1753" s="9">
        <f t="shared" si="277"/>
        <v>10.375</v>
      </c>
      <c r="U1753" s="8">
        <f t="shared" si="278"/>
        <v>10.508333333333335</v>
      </c>
      <c r="V1753" s="8">
        <f t="shared" si="279"/>
        <v>10.475000000000001</v>
      </c>
    </row>
    <row r="1754" spans="1:22" ht="13.5" x14ac:dyDescent="0.25">
      <c r="A1754" s="3">
        <f>RSI!A1754</f>
        <v>44568</v>
      </c>
      <c r="B1754" s="2">
        <f>RSI!B1754</f>
        <v>6.4463999999999997</v>
      </c>
      <c r="C1754" s="2">
        <f>RSI!I1754</f>
        <v>32.689722024870704</v>
      </c>
      <c r="D1754" s="2">
        <f>MACD!E1754</f>
        <v>7.1370307784416553E-2</v>
      </c>
      <c r="E1754" s="2">
        <f>MACD!F1754</f>
        <v>1.3276035520287575E-2</v>
      </c>
      <c r="F1754" s="2">
        <f>'Moving Avg'!D1754</f>
        <v>6.5141799999999987</v>
      </c>
      <c r="G1754" s="2">
        <f>'Moving Avg'!F1754</f>
        <v>6.6335700000000006</v>
      </c>
      <c r="H1754" s="2">
        <f>'Moving Avg'!G1754</f>
        <v>6.7237979999999995</v>
      </c>
      <c r="I1754" s="2">
        <f>'Moving Avg'!H1754</f>
        <v>6.6359705000000053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0</v>
      </c>
      <c r="P1754" s="8">
        <f t="shared" si="273"/>
        <v>16.5</v>
      </c>
      <c r="Q1754" s="9">
        <f t="shared" si="274"/>
        <v>11.225</v>
      </c>
      <c r="R1754" s="9">
        <f t="shared" si="275"/>
        <v>9.125</v>
      </c>
      <c r="S1754" s="9">
        <f t="shared" si="276"/>
        <v>11.175000000000001</v>
      </c>
      <c r="T1754" s="9">
        <f t="shared" si="277"/>
        <v>10.375</v>
      </c>
      <c r="U1754" s="8">
        <f t="shared" si="278"/>
        <v>10.508333333333335</v>
      </c>
      <c r="V1754" s="8">
        <f t="shared" si="279"/>
        <v>10.475000000000001</v>
      </c>
    </row>
    <row r="1755" spans="1:22" ht="13.5" x14ac:dyDescent="0.25">
      <c r="A1755" s="3">
        <f>RSI!A1755</f>
        <v>44571</v>
      </c>
      <c r="B1755" s="2">
        <f>RSI!B1755</f>
        <v>6.4227999999999996</v>
      </c>
      <c r="C1755" s="2">
        <f>RSI!I1755</f>
        <v>31.371479836350545</v>
      </c>
      <c r="D1755" s="2">
        <f>MACD!E1755</f>
        <v>8.4436237838850126E-2</v>
      </c>
      <c r="E1755" s="2">
        <f>MACD!F1755</f>
        <v>2.750807598400009E-2</v>
      </c>
      <c r="F1755" s="2">
        <f>'Moving Avg'!D1755</f>
        <v>6.47478</v>
      </c>
      <c r="G1755" s="2">
        <f>'Moving Avg'!F1755</f>
        <v>6.6237200000000005</v>
      </c>
      <c r="H1755" s="2">
        <f>'Moving Avg'!G1755</f>
        <v>6.7170219999999983</v>
      </c>
      <c r="I1755" s="2">
        <f>'Moving Avg'!H1755</f>
        <v>6.6340150000000051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0</v>
      </c>
      <c r="P1755" s="8">
        <f t="shared" si="273"/>
        <v>16.5</v>
      </c>
      <c r="Q1755" s="9">
        <f t="shared" si="274"/>
        <v>11.225</v>
      </c>
      <c r="R1755" s="9">
        <f t="shared" si="275"/>
        <v>9.125</v>
      </c>
      <c r="S1755" s="9">
        <f t="shared" si="276"/>
        <v>11.175000000000001</v>
      </c>
      <c r="T1755" s="9">
        <f t="shared" si="277"/>
        <v>10.375</v>
      </c>
      <c r="U1755" s="8">
        <f t="shared" si="278"/>
        <v>10.508333333333335</v>
      </c>
      <c r="V1755" s="8">
        <f t="shared" si="279"/>
        <v>10.475000000000001</v>
      </c>
    </row>
    <row r="1756" spans="1:22" ht="13.5" x14ac:dyDescent="0.25">
      <c r="A1756" s="3">
        <f>RSI!A1756</f>
        <v>44572</v>
      </c>
      <c r="B1756" s="2">
        <f>RSI!B1756</f>
        <v>6.5410000000000004</v>
      </c>
      <c r="C1756" s="2">
        <f>RSI!I1756</f>
        <v>43.631950513412548</v>
      </c>
      <c r="D1756" s="2">
        <f>MACD!E1756</f>
        <v>8.3162123347721106E-2</v>
      </c>
      <c r="E1756" s="2">
        <f>MACD!F1756</f>
        <v>3.8638885456744293E-2</v>
      </c>
      <c r="F1756" s="2">
        <f>'Moving Avg'!D1756</f>
        <v>6.47478</v>
      </c>
      <c r="G1756" s="2">
        <f>'Moving Avg'!F1756</f>
        <v>6.6217500000000005</v>
      </c>
      <c r="H1756" s="2">
        <f>'Moving Avg'!G1756</f>
        <v>6.7107179999999982</v>
      </c>
      <c r="I1756" s="2">
        <f>'Moving Avg'!H1756</f>
        <v>6.6323440000000051</v>
      </c>
      <c r="J1756" s="6" t="str">
        <f>OBV!F1756</f>
        <v>BEARISH</v>
      </c>
      <c r="K1756" s="6" t="str">
        <f>OBV!G1756</f>
        <v>NEUTRAL</v>
      </c>
      <c r="L1756" s="6" t="str">
        <f>OBV!H1756</f>
        <v>NEUTRAL</v>
      </c>
      <c r="M1756" s="8">
        <f t="shared" si="270"/>
        <v>25</v>
      </c>
      <c r="N1756" s="8">
        <f t="shared" si="271"/>
        <v>0</v>
      </c>
      <c r="O1756" s="8">
        <f t="shared" si="272"/>
        <v>0</v>
      </c>
      <c r="P1756" s="8">
        <f t="shared" si="273"/>
        <v>16.5</v>
      </c>
      <c r="Q1756" s="9">
        <f t="shared" si="274"/>
        <v>11.225</v>
      </c>
      <c r="R1756" s="9">
        <f t="shared" si="275"/>
        <v>9.125</v>
      </c>
      <c r="S1756" s="9">
        <f t="shared" si="276"/>
        <v>11.175000000000001</v>
      </c>
      <c r="T1756" s="9">
        <f t="shared" si="277"/>
        <v>10.375</v>
      </c>
      <c r="U1756" s="8">
        <f t="shared" si="278"/>
        <v>10.508333333333335</v>
      </c>
      <c r="V1756" s="8">
        <f t="shared" si="279"/>
        <v>10.475000000000001</v>
      </c>
    </row>
    <row r="1757" spans="1:22" ht="13.5" x14ac:dyDescent="0.25">
      <c r="A1757" s="3">
        <f>RSI!A1757</f>
        <v>44573</v>
      </c>
      <c r="B1757" s="2">
        <f>RSI!B1757</f>
        <v>6.5331000000000001</v>
      </c>
      <c r="C1757" s="2">
        <f>RSI!I1757</f>
        <v>43.078023461346682</v>
      </c>
      <c r="D1757" s="2">
        <f>MACD!E1757</f>
        <v>8.5563747340736462E-2</v>
      </c>
      <c r="E1757" s="2">
        <f>MACD!F1757</f>
        <v>4.8023857833542724E-2</v>
      </c>
      <c r="F1757" s="2">
        <f>'Moving Avg'!D1757</f>
        <v>6.4826600000000001</v>
      </c>
      <c r="G1757" s="2">
        <f>'Moving Avg'!F1757</f>
        <v>6.6134749999999993</v>
      </c>
      <c r="H1757" s="2">
        <f>'Moving Avg'!G1757</f>
        <v>6.7044139999999981</v>
      </c>
      <c r="I1757" s="2">
        <f>'Moving Avg'!H1757</f>
        <v>6.6313610000000036</v>
      </c>
      <c r="J1757" s="6" t="str">
        <f>OBV!F1757</f>
        <v>BEARISH</v>
      </c>
      <c r="K1757" s="6" t="str">
        <f>OBV!G1757</f>
        <v>NEUTRAL</v>
      </c>
      <c r="L1757" s="6" t="str">
        <f>OBV!H1757</f>
        <v>BEARISH DIVERGENCE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16.5</v>
      </c>
      <c r="Q1757" s="9">
        <f t="shared" si="274"/>
        <v>11.225</v>
      </c>
      <c r="R1757" s="9">
        <f t="shared" si="275"/>
        <v>9.125</v>
      </c>
      <c r="S1757" s="9">
        <f t="shared" si="276"/>
        <v>11.175000000000001</v>
      </c>
      <c r="T1757" s="9">
        <f t="shared" si="277"/>
        <v>10.375</v>
      </c>
      <c r="U1757" s="8">
        <f t="shared" si="278"/>
        <v>10.508333333333335</v>
      </c>
      <c r="V1757" s="8">
        <f t="shared" si="279"/>
        <v>10.475000000000001</v>
      </c>
    </row>
    <row r="1758" spans="1:22" ht="13.5" x14ac:dyDescent="0.25">
      <c r="A1758" s="3">
        <f>RSI!A1758</f>
        <v>44574</v>
      </c>
      <c r="B1758" s="2">
        <f>RSI!B1758</f>
        <v>6.5331000000000001</v>
      </c>
      <c r="C1758" s="2">
        <f>RSI!I1758</f>
        <v>43.078023461346682</v>
      </c>
      <c r="D1758" s="2">
        <f>MACD!E1758</f>
        <v>8.3240076710299427E-2</v>
      </c>
      <c r="E1758" s="2">
        <f>MACD!F1758</f>
        <v>5.5067101608894067E-2</v>
      </c>
      <c r="F1758" s="2">
        <f>'Moving Avg'!D1758</f>
        <v>6.4952799999999993</v>
      </c>
      <c r="G1758" s="2">
        <f>'Moving Avg'!F1758</f>
        <v>6.6111099999999992</v>
      </c>
      <c r="H1758" s="2">
        <f>'Moving Avg'!G1758</f>
        <v>6.6979519999999981</v>
      </c>
      <c r="I1758" s="2">
        <f>'Moving Avg'!H1758</f>
        <v>6.6309140000000051</v>
      </c>
      <c r="J1758" s="6" t="str">
        <f>OBV!F1758</f>
        <v>BEARISH</v>
      </c>
      <c r="K1758" s="6" t="str">
        <f>OBV!G1758</f>
        <v>NEUTRAL</v>
      </c>
      <c r="L1758" s="6" t="str">
        <f>OBV!H1758</f>
        <v>BEARISH DIVERGENCE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16.5</v>
      </c>
      <c r="Q1758" s="9">
        <f t="shared" si="274"/>
        <v>11.225</v>
      </c>
      <c r="R1758" s="9">
        <f t="shared" si="275"/>
        <v>9.125</v>
      </c>
      <c r="S1758" s="9">
        <f t="shared" si="276"/>
        <v>11.175000000000001</v>
      </c>
      <c r="T1758" s="9">
        <f t="shared" si="277"/>
        <v>10.375</v>
      </c>
      <c r="U1758" s="8">
        <f t="shared" si="278"/>
        <v>10.508333333333335</v>
      </c>
      <c r="V1758" s="8">
        <f t="shared" si="279"/>
        <v>10.475000000000001</v>
      </c>
    </row>
    <row r="1759" spans="1:22" ht="13.5" x14ac:dyDescent="0.25">
      <c r="A1759" s="3">
        <f>RSI!A1759</f>
        <v>44575</v>
      </c>
      <c r="B1759" s="2">
        <f>RSI!B1759</f>
        <v>6.5331000000000001</v>
      </c>
      <c r="C1759" s="2">
        <f>RSI!I1759</f>
        <v>43.078023461346682</v>
      </c>
      <c r="D1759" s="2">
        <f>MACD!E1759</f>
        <v>8.1727912236762457E-2</v>
      </c>
      <c r="E1759" s="2">
        <f>MACD!F1759</f>
        <v>6.0399263734467752E-2</v>
      </c>
      <c r="F1759" s="2">
        <f>'Moving Avg'!D1759</f>
        <v>6.5126200000000001</v>
      </c>
      <c r="G1759" s="2">
        <f>'Moving Avg'!F1759</f>
        <v>6.608744999999999</v>
      </c>
      <c r="H1759" s="2">
        <f>'Moving Avg'!G1759</f>
        <v>6.6907019999999982</v>
      </c>
      <c r="I1759" s="2">
        <f>'Moving Avg'!H1759</f>
        <v>6.6300460000000054</v>
      </c>
      <c r="J1759" s="6" t="str">
        <f>OBV!F1759</f>
        <v>BEARISH</v>
      </c>
      <c r="K1759" s="6" t="str">
        <f>OBV!G1759</f>
        <v>NEUTRAL</v>
      </c>
      <c r="L1759" s="6" t="str">
        <f>OBV!H1759</f>
        <v>BEARISH DIVERGENCE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16.5</v>
      </c>
      <c r="Q1759" s="9">
        <f t="shared" si="274"/>
        <v>11.225</v>
      </c>
      <c r="R1759" s="9">
        <f t="shared" si="275"/>
        <v>9.125</v>
      </c>
      <c r="S1759" s="9">
        <f t="shared" si="276"/>
        <v>11.175000000000001</v>
      </c>
      <c r="T1759" s="9">
        <f t="shared" si="277"/>
        <v>10.375</v>
      </c>
      <c r="U1759" s="8">
        <f t="shared" si="278"/>
        <v>10.508333333333335</v>
      </c>
      <c r="V1759" s="8">
        <f t="shared" si="279"/>
        <v>10.475000000000001</v>
      </c>
    </row>
    <row r="1760" spans="1:22" ht="13.5" x14ac:dyDescent="0.25">
      <c r="A1760" s="3">
        <f>RSI!A1760</f>
        <v>44578</v>
      </c>
      <c r="B1760" s="2">
        <f>RSI!B1760</f>
        <v>6.6197999999999997</v>
      </c>
      <c r="C1760" s="2">
        <f>RSI!I1760</f>
        <v>51.515240966752792</v>
      </c>
      <c r="D1760" s="2">
        <f>MACD!E1760</f>
        <v>7.081578437588032E-2</v>
      </c>
      <c r="E1760" s="2">
        <f>MACD!F1760</f>
        <v>6.248256786275027E-2</v>
      </c>
      <c r="F1760" s="2">
        <f>'Moving Avg'!D1760</f>
        <v>6.5520200000000006</v>
      </c>
      <c r="G1760" s="2">
        <f>'Moving Avg'!F1760</f>
        <v>6.6107150000000008</v>
      </c>
      <c r="H1760" s="2">
        <f>'Moving Avg'!G1760</f>
        <v>6.685343999999998</v>
      </c>
      <c r="I1760" s="2">
        <f>'Moving Avg'!H1760</f>
        <v>6.6297645000000065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83.5</v>
      </c>
      <c r="Q1760" s="9">
        <f t="shared" si="274"/>
        <v>21.274999999999999</v>
      </c>
      <c r="R1760" s="9">
        <f t="shared" si="275"/>
        <v>25.875</v>
      </c>
      <c r="S1760" s="9">
        <f t="shared" si="276"/>
        <v>41.325000000000003</v>
      </c>
      <c r="T1760" s="9">
        <f t="shared" si="277"/>
        <v>27.125</v>
      </c>
      <c r="U1760" s="8">
        <f t="shared" si="278"/>
        <v>29.491666666666664</v>
      </c>
      <c r="V1760" s="8">
        <f t="shared" si="279"/>
        <v>28.9</v>
      </c>
    </row>
    <row r="1761" spans="1:22" ht="13.5" x14ac:dyDescent="0.25">
      <c r="A1761" s="3">
        <f>RSI!A1761</f>
        <v>44579</v>
      </c>
      <c r="B1761" s="2">
        <f>RSI!B1761</f>
        <v>6.6119000000000003</v>
      </c>
      <c r="C1761" s="2">
        <f>RSI!I1761</f>
        <v>50.776696928947459</v>
      </c>
      <c r="D1761" s="2">
        <f>MACD!E1761</f>
        <v>4.9921487227031491E-2</v>
      </c>
      <c r="E1761" s="2">
        <f>MACD!F1761</f>
        <v>5.9970351735606518E-2</v>
      </c>
      <c r="F1761" s="2">
        <f>'Moving Avg'!D1761</f>
        <v>6.5661999999999994</v>
      </c>
      <c r="G1761" s="2">
        <f>'Moving Avg'!F1761</f>
        <v>6.6008650000000006</v>
      </c>
      <c r="H1761" s="2">
        <f>'Moving Avg'!G1761</f>
        <v>6.6806159999999979</v>
      </c>
      <c r="I1761" s="2">
        <f>'Moving Avg'!H1761</f>
        <v>6.629596500000007</v>
      </c>
      <c r="J1761" s="6" t="str">
        <f>OBV!F1761</f>
        <v>BEARISH</v>
      </c>
      <c r="K1761" s="6" t="str">
        <f>OBV!G1761</f>
        <v>NEUTRAL</v>
      </c>
      <c r="L1761" s="6" t="str">
        <f>OBV!H1761</f>
        <v>BEARISH DIVERGENCE</v>
      </c>
      <c r="M1761" s="8">
        <f t="shared" si="270"/>
        <v>25</v>
      </c>
      <c r="N1761" s="8">
        <f t="shared" si="271"/>
        <v>45</v>
      </c>
      <c r="O1761" s="8">
        <f t="shared" si="272"/>
        <v>0</v>
      </c>
      <c r="P1761" s="8">
        <f t="shared" si="273"/>
        <v>16.5</v>
      </c>
      <c r="Q1761" s="9">
        <f t="shared" si="274"/>
        <v>26.975000000000001</v>
      </c>
      <c r="R1761" s="9">
        <f t="shared" si="275"/>
        <v>18.125</v>
      </c>
      <c r="S1761" s="9">
        <f t="shared" si="276"/>
        <v>17.925000000000001</v>
      </c>
      <c r="T1761" s="9">
        <f t="shared" si="277"/>
        <v>21.625</v>
      </c>
      <c r="U1761" s="8">
        <f t="shared" si="278"/>
        <v>21.008333333333336</v>
      </c>
      <c r="V1761" s="8">
        <f t="shared" si="279"/>
        <v>21.162500000000001</v>
      </c>
    </row>
    <row r="1762" spans="1:22" ht="13.5" x14ac:dyDescent="0.25">
      <c r="A1762" s="3">
        <f>RSI!A1762</f>
        <v>44580</v>
      </c>
      <c r="B1762" s="2">
        <f>RSI!B1762</f>
        <v>6.6197999999999997</v>
      </c>
      <c r="C1762" s="2">
        <f>RSI!I1762</f>
        <v>51.52511137907868</v>
      </c>
      <c r="D1762" s="2">
        <f>MACD!E1762</f>
        <v>2.4312320090730033E-2</v>
      </c>
      <c r="E1762" s="2">
        <f>MACD!F1762</f>
        <v>5.2838745406631228E-2</v>
      </c>
      <c r="F1762" s="2">
        <f>'Moving Avg'!D1762</f>
        <v>6.5835399999999993</v>
      </c>
      <c r="G1762" s="2">
        <f>'Moving Avg'!F1762</f>
        <v>6.5918050000000008</v>
      </c>
      <c r="H1762" s="2">
        <f>'Moving Avg'!G1762</f>
        <v>6.6777799999999976</v>
      </c>
      <c r="I1762" s="2">
        <f>'Moving Avg'!H1762</f>
        <v>6.629659500000006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0"/>
        <v>25</v>
      </c>
      <c r="N1762" s="8">
        <f t="shared" si="271"/>
        <v>100</v>
      </c>
      <c r="O1762" s="8">
        <f t="shared" si="272"/>
        <v>0</v>
      </c>
      <c r="P1762" s="8">
        <f t="shared" si="273"/>
        <v>83.5</v>
      </c>
      <c r="Q1762" s="9">
        <f t="shared" si="274"/>
        <v>56.274999999999999</v>
      </c>
      <c r="R1762" s="9">
        <f t="shared" si="275"/>
        <v>45.875</v>
      </c>
      <c r="S1762" s="9">
        <f t="shared" si="276"/>
        <v>56.325000000000003</v>
      </c>
      <c r="T1762" s="9">
        <f t="shared" si="277"/>
        <v>52.125</v>
      </c>
      <c r="U1762" s="8">
        <f t="shared" si="278"/>
        <v>52.82500000000001</v>
      </c>
      <c r="V1762" s="8">
        <f t="shared" si="279"/>
        <v>52.650000000000006</v>
      </c>
    </row>
    <row r="1763" spans="1:22" ht="13.5" x14ac:dyDescent="0.25">
      <c r="A1763" s="3">
        <f>RSI!A1763</f>
        <v>44581</v>
      </c>
      <c r="B1763" s="2">
        <f>RSI!B1763</f>
        <v>6.6119000000000003</v>
      </c>
      <c r="C1763" s="2">
        <f>RSI!I1763</f>
        <v>50.695028482154719</v>
      </c>
      <c r="D1763" s="2">
        <f>MACD!E1763</f>
        <v>-5.2691137036831037E-4</v>
      </c>
      <c r="E1763" s="2">
        <f>MACD!F1763</f>
        <v>4.2165614051231322E-2</v>
      </c>
      <c r="F1763" s="2">
        <f>'Moving Avg'!D1763</f>
        <v>6.5992999999999995</v>
      </c>
      <c r="G1763" s="2">
        <f>'Moving Avg'!F1763</f>
        <v>6.5835300000000005</v>
      </c>
      <c r="H1763" s="2">
        <f>'Moving Avg'!G1763</f>
        <v>6.6747859999999983</v>
      </c>
      <c r="I1763" s="2">
        <f>'Moving Avg'!H1763</f>
        <v>6.6297980000000054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0"/>
        <v>25</v>
      </c>
      <c r="N1763" s="8">
        <f t="shared" si="271"/>
        <v>100</v>
      </c>
      <c r="O1763" s="8">
        <f t="shared" si="272"/>
        <v>0</v>
      </c>
      <c r="P1763" s="8">
        <f t="shared" si="273"/>
        <v>83.5</v>
      </c>
      <c r="Q1763" s="9">
        <f t="shared" si="274"/>
        <v>56.274999999999999</v>
      </c>
      <c r="R1763" s="9">
        <f t="shared" si="275"/>
        <v>45.875</v>
      </c>
      <c r="S1763" s="9">
        <f t="shared" si="276"/>
        <v>56.325000000000003</v>
      </c>
      <c r="T1763" s="9">
        <f t="shared" si="277"/>
        <v>52.125</v>
      </c>
      <c r="U1763" s="8">
        <f t="shared" si="278"/>
        <v>52.82500000000001</v>
      </c>
      <c r="V1763" s="8">
        <f t="shared" si="279"/>
        <v>52.650000000000006</v>
      </c>
    </row>
    <row r="1764" spans="1:22" ht="13.5" x14ac:dyDescent="0.25">
      <c r="A1764" s="3">
        <f>RSI!A1764</f>
        <v>44582</v>
      </c>
      <c r="B1764" s="2">
        <f>RSI!B1764</f>
        <v>6.5410000000000004</v>
      </c>
      <c r="C1764" s="2">
        <f>RSI!I1764</f>
        <v>43.864973155842726</v>
      </c>
      <c r="D1764" s="2">
        <f>MACD!E1764</f>
        <v>-1.9977854408320006E-2</v>
      </c>
      <c r="E1764" s="2">
        <f>MACD!F1764</f>
        <v>2.9736920359321059E-2</v>
      </c>
      <c r="F1764" s="2">
        <f>'Moving Avg'!D1764</f>
        <v>6.600880000000001</v>
      </c>
      <c r="G1764" s="2">
        <f>'Moving Avg'!F1764</f>
        <v>6.5725000000000007</v>
      </c>
      <c r="H1764" s="2">
        <f>'Moving Avg'!G1764</f>
        <v>6.668797999999998</v>
      </c>
      <c r="I1764" s="2">
        <f>'Moving Avg'!H1764</f>
        <v>6.6304625000000055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  <c r="M1764" s="8">
        <f t="shared" si="270"/>
        <v>25</v>
      </c>
      <c r="N1764" s="8">
        <f t="shared" si="271"/>
        <v>100</v>
      </c>
      <c r="O1764" s="8">
        <f t="shared" si="272"/>
        <v>0</v>
      </c>
      <c r="P1764" s="8">
        <f t="shared" si="273"/>
        <v>83.5</v>
      </c>
      <c r="Q1764" s="9">
        <f t="shared" si="274"/>
        <v>56.274999999999999</v>
      </c>
      <c r="R1764" s="9">
        <f t="shared" si="275"/>
        <v>45.875</v>
      </c>
      <c r="S1764" s="9">
        <f t="shared" si="276"/>
        <v>56.325000000000003</v>
      </c>
      <c r="T1764" s="9">
        <f t="shared" si="277"/>
        <v>52.125</v>
      </c>
      <c r="U1764" s="8">
        <f t="shared" si="278"/>
        <v>52.82500000000001</v>
      </c>
      <c r="V1764" s="8">
        <f t="shared" si="279"/>
        <v>52.650000000000006</v>
      </c>
    </row>
    <row r="1765" spans="1:22" ht="13.5" x14ac:dyDescent="0.25">
      <c r="A1765" s="3">
        <f>RSI!A1765</f>
        <v>44585</v>
      </c>
      <c r="B1765" s="2">
        <f>RSI!B1765</f>
        <v>6.5804</v>
      </c>
      <c r="C1765" s="2">
        <f>RSI!I1765</f>
        <v>48.053397441881657</v>
      </c>
      <c r="D1765" s="2">
        <f>MACD!E1765</f>
        <v>-4.2616879815168041E-2</v>
      </c>
      <c r="E1765" s="2">
        <f>MACD!F1765</f>
        <v>1.5266160324423241E-2</v>
      </c>
      <c r="F1765" s="2">
        <f>'Moving Avg'!D1765</f>
        <v>6.5930000000000009</v>
      </c>
      <c r="G1765" s="2">
        <f>'Moving Avg'!F1765</f>
        <v>6.5669850000000007</v>
      </c>
      <c r="H1765" s="2">
        <f>'Moving Avg'!G1765</f>
        <v>6.6632819999999979</v>
      </c>
      <c r="I1765" s="2">
        <f>'Moving Avg'!H1765</f>
        <v>6.6309025000000057</v>
      </c>
      <c r="J1765" s="6" t="str">
        <f>OBV!F1765</f>
        <v>BULLISH</v>
      </c>
      <c r="K1765" s="6" t="str">
        <f>OBV!G1765</f>
        <v>NEUTRAL</v>
      </c>
      <c r="L1765" s="6" t="str">
        <f>OBV!H1765</f>
        <v>BULLISH DIVERGENCE</v>
      </c>
      <c r="M1765" s="8">
        <f t="shared" si="270"/>
        <v>25</v>
      </c>
      <c r="N1765" s="8">
        <f t="shared" si="271"/>
        <v>100</v>
      </c>
      <c r="O1765" s="8">
        <f t="shared" si="272"/>
        <v>0</v>
      </c>
      <c r="P1765" s="8">
        <f t="shared" si="273"/>
        <v>66.5</v>
      </c>
      <c r="Q1765" s="9">
        <f t="shared" si="274"/>
        <v>53.725000000000001</v>
      </c>
      <c r="R1765" s="9">
        <f t="shared" si="275"/>
        <v>41.625</v>
      </c>
      <c r="S1765" s="9">
        <f t="shared" si="276"/>
        <v>48.674999999999997</v>
      </c>
      <c r="T1765" s="9">
        <f t="shared" si="277"/>
        <v>47.875</v>
      </c>
      <c r="U1765" s="8">
        <f t="shared" si="278"/>
        <v>48.008333333333326</v>
      </c>
      <c r="V1765" s="8">
        <f t="shared" si="279"/>
        <v>47.974999999999994</v>
      </c>
    </row>
    <row r="1766" spans="1:22" ht="13.5" x14ac:dyDescent="0.25">
      <c r="A1766" s="3">
        <f>RSI!A1766</f>
        <v>44586</v>
      </c>
      <c r="B1766" s="2">
        <f>RSI!B1766</f>
        <v>6.6197999999999997</v>
      </c>
      <c r="C1766" s="2">
        <f>RSI!I1766</f>
        <v>51.917004358410864</v>
      </c>
      <c r="D1766" s="2">
        <f>MACD!E1766</f>
        <v>-4.6398260064803409E-2</v>
      </c>
      <c r="E1766" s="2">
        <f>MACD!F1766</f>
        <v>2.9332762465779112E-3</v>
      </c>
      <c r="F1766" s="2">
        <f>'Moving Avg'!D1766</f>
        <v>6.5945800000000006</v>
      </c>
      <c r="G1766" s="2">
        <f>'Moving Avg'!F1766</f>
        <v>6.5650150000000007</v>
      </c>
      <c r="H1766" s="2">
        <f>'Moving Avg'!G1766</f>
        <v>6.658553999999997</v>
      </c>
      <c r="I1766" s="2">
        <f>'Moving Avg'!H1766</f>
        <v>6.6315780000000055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25</v>
      </c>
      <c r="N1766" s="8">
        <f t="shared" si="271"/>
        <v>100</v>
      </c>
      <c r="O1766" s="8">
        <f t="shared" si="272"/>
        <v>0</v>
      </c>
      <c r="P1766" s="8">
        <f t="shared" si="273"/>
        <v>83.5</v>
      </c>
      <c r="Q1766" s="9">
        <f t="shared" si="274"/>
        <v>56.274999999999999</v>
      </c>
      <c r="R1766" s="9">
        <f t="shared" si="275"/>
        <v>45.875</v>
      </c>
      <c r="S1766" s="9">
        <f t="shared" si="276"/>
        <v>56.325000000000003</v>
      </c>
      <c r="T1766" s="9">
        <f t="shared" si="277"/>
        <v>52.125</v>
      </c>
      <c r="U1766" s="8">
        <f t="shared" si="278"/>
        <v>52.82500000000001</v>
      </c>
      <c r="V1766" s="8">
        <f t="shared" si="279"/>
        <v>52.650000000000006</v>
      </c>
    </row>
    <row r="1767" spans="1:22" ht="13.5" x14ac:dyDescent="0.25">
      <c r="A1767" s="3">
        <f>RSI!A1767</f>
        <v>44587</v>
      </c>
      <c r="B1767" s="2">
        <f>RSI!B1767</f>
        <v>6.5331000000000001</v>
      </c>
      <c r="C1767" s="2">
        <f>RSI!I1767</f>
        <v>44.137512987671833</v>
      </c>
      <c r="D1767" s="2">
        <f>MACD!E1767</f>
        <v>-4.452329290922119E-2</v>
      </c>
      <c r="E1767" s="2">
        <f>MACD!F1767</f>
        <v>-6.5580375845819099E-3</v>
      </c>
      <c r="F1767" s="2">
        <f>'Moving Avg'!D1767</f>
        <v>6.5772399999999989</v>
      </c>
      <c r="G1767" s="2">
        <f>'Moving Avg'!F1767</f>
        <v>6.557925</v>
      </c>
      <c r="H1767" s="2">
        <f>'Moving Avg'!G1767</f>
        <v>6.6522499999999969</v>
      </c>
      <c r="I1767" s="2">
        <f>'Moving Avg'!H1767</f>
        <v>6.6322795000000063</v>
      </c>
      <c r="J1767" s="6" t="str">
        <f>OBV!F1767</f>
        <v>BULLISH</v>
      </c>
      <c r="K1767" s="6" t="str">
        <f>OBV!G1767</f>
        <v>NEUTRAL</v>
      </c>
      <c r="L1767" s="6" t="str">
        <f>OBV!H1767</f>
        <v>BULLISH DIVERGENCE</v>
      </c>
      <c r="M1767" s="8">
        <f t="shared" si="270"/>
        <v>25</v>
      </c>
      <c r="N1767" s="8">
        <f t="shared" si="271"/>
        <v>100</v>
      </c>
      <c r="O1767" s="8">
        <f t="shared" si="272"/>
        <v>0</v>
      </c>
      <c r="P1767" s="8">
        <f t="shared" si="273"/>
        <v>66.5</v>
      </c>
      <c r="Q1767" s="9">
        <f t="shared" si="274"/>
        <v>53.725000000000001</v>
      </c>
      <c r="R1767" s="9">
        <f t="shared" si="275"/>
        <v>41.625</v>
      </c>
      <c r="S1767" s="9">
        <f t="shared" si="276"/>
        <v>48.674999999999997</v>
      </c>
      <c r="T1767" s="9">
        <f t="shared" si="277"/>
        <v>47.875</v>
      </c>
      <c r="U1767" s="8">
        <f t="shared" si="278"/>
        <v>48.008333333333326</v>
      </c>
      <c r="V1767" s="8">
        <f t="shared" si="279"/>
        <v>47.974999999999994</v>
      </c>
    </row>
    <row r="1768" spans="1:22" ht="13.5" x14ac:dyDescent="0.25">
      <c r="A1768" s="3">
        <f>RSI!A1768</f>
        <v>44588</v>
      </c>
      <c r="B1768" s="2">
        <f>RSI!B1768</f>
        <v>6.5331000000000001</v>
      </c>
      <c r="C1768" s="2">
        <f>RSI!I1768</f>
        <v>44.137512987671833</v>
      </c>
      <c r="D1768" s="2">
        <f>MACD!E1768</f>
        <v>-4.2546913594629032E-2</v>
      </c>
      <c r="E1768" s="2">
        <f>MACD!F1768</f>
        <v>-1.3755812786591336E-2</v>
      </c>
      <c r="F1768" s="2">
        <f>'Moving Avg'!D1768</f>
        <v>6.5614800000000004</v>
      </c>
      <c r="G1768" s="2">
        <f>'Moving Avg'!F1768</f>
        <v>6.5524100000000001</v>
      </c>
      <c r="H1768" s="2">
        <f>'Moving Avg'!G1768</f>
        <v>6.6473639999999969</v>
      </c>
      <c r="I1768" s="2">
        <f>'Moving Avg'!H1768</f>
        <v>6.6329810000000062</v>
      </c>
      <c r="J1768" s="6" t="str">
        <f>OBV!F1768</f>
        <v>BULLISH</v>
      </c>
      <c r="K1768" s="6" t="str">
        <f>OBV!G1768</f>
        <v>NEUTRAL</v>
      </c>
      <c r="L1768" s="6" t="str">
        <f>OBV!H1768</f>
        <v>BULLISH DIVERGENCE</v>
      </c>
      <c r="M1768" s="8">
        <f t="shared" si="270"/>
        <v>25</v>
      </c>
      <c r="N1768" s="8">
        <f t="shared" si="271"/>
        <v>100</v>
      </c>
      <c r="O1768" s="8">
        <f t="shared" si="272"/>
        <v>0</v>
      </c>
      <c r="P1768" s="8">
        <f t="shared" si="273"/>
        <v>66.5</v>
      </c>
      <c r="Q1768" s="9">
        <f t="shared" si="274"/>
        <v>53.725000000000001</v>
      </c>
      <c r="R1768" s="9">
        <f t="shared" si="275"/>
        <v>41.625</v>
      </c>
      <c r="S1768" s="9">
        <f t="shared" si="276"/>
        <v>48.674999999999997</v>
      </c>
      <c r="T1768" s="9">
        <f t="shared" si="277"/>
        <v>47.875</v>
      </c>
      <c r="U1768" s="8">
        <f t="shared" si="278"/>
        <v>48.008333333333326</v>
      </c>
      <c r="V1768" s="8">
        <f t="shared" si="279"/>
        <v>47.974999999999994</v>
      </c>
    </row>
    <row r="1769" spans="1:22" ht="13.5" x14ac:dyDescent="0.25">
      <c r="A1769" s="3">
        <f>RSI!A1769</f>
        <v>44589</v>
      </c>
      <c r="B1769" s="2">
        <f>RSI!B1769</f>
        <v>6.6592000000000002</v>
      </c>
      <c r="C1769" s="2">
        <f>RSI!I1769</f>
        <v>55.4084392215481</v>
      </c>
      <c r="D1769" s="2">
        <f>MACD!E1769</f>
        <v>-4.9854343891234443E-2</v>
      </c>
      <c r="E1769" s="2">
        <f>MACD!F1769</f>
        <v>-2.0975519007519962E-2</v>
      </c>
      <c r="F1769" s="2">
        <f>'Moving Avg'!D1769</f>
        <v>6.5851200000000008</v>
      </c>
      <c r="G1769" s="2">
        <f>'Moving Avg'!F1769</f>
        <v>6.5532000000000012</v>
      </c>
      <c r="H1769" s="2">
        <f>'Moving Avg'!G1769</f>
        <v>6.6457879999999969</v>
      </c>
      <c r="I1769" s="2">
        <f>'Moving Avg'!H1769</f>
        <v>6.6345040000000077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25</v>
      </c>
      <c r="N1769" s="8">
        <f t="shared" si="271"/>
        <v>100</v>
      </c>
      <c r="O1769" s="8">
        <f t="shared" si="272"/>
        <v>0</v>
      </c>
      <c r="P1769" s="8">
        <f t="shared" si="273"/>
        <v>83.5</v>
      </c>
      <c r="Q1769" s="9">
        <f t="shared" si="274"/>
        <v>56.274999999999999</v>
      </c>
      <c r="R1769" s="9">
        <f t="shared" si="275"/>
        <v>45.875</v>
      </c>
      <c r="S1769" s="9">
        <f t="shared" si="276"/>
        <v>56.325000000000003</v>
      </c>
      <c r="T1769" s="9">
        <f t="shared" si="277"/>
        <v>52.125</v>
      </c>
      <c r="U1769" s="8">
        <f t="shared" si="278"/>
        <v>52.82500000000001</v>
      </c>
      <c r="V1769" s="8">
        <f t="shared" si="279"/>
        <v>52.650000000000006</v>
      </c>
    </row>
    <row r="1770" spans="1:22" ht="13.5" x14ac:dyDescent="0.25">
      <c r="A1770" s="3">
        <f>RSI!A1770</f>
        <v>44592</v>
      </c>
      <c r="B1770" s="2">
        <f>RSI!B1770</f>
        <v>6.6513</v>
      </c>
      <c r="C1770" s="2">
        <f>RSI!I1770</f>
        <v>54.664324300693778</v>
      </c>
      <c r="D1770" s="2">
        <f>MACD!E1770</f>
        <v>-4.2524788210327458E-2</v>
      </c>
      <c r="E1770" s="2">
        <f>MACD!F1770</f>
        <v>-2.5285372848081463E-2</v>
      </c>
      <c r="F1770" s="2">
        <f>'Moving Avg'!D1770</f>
        <v>6.5992999999999995</v>
      </c>
      <c r="G1770" s="2">
        <f>'Moving Avg'!F1770</f>
        <v>6.5547750000000011</v>
      </c>
      <c r="H1770" s="2">
        <f>'Moving Avg'!G1770</f>
        <v>6.6420059999999967</v>
      </c>
      <c r="I1770" s="2">
        <f>'Moving Avg'!H1770</f>
        <v>6.6363705000000071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45</v>
      </c>
      <c r="O1770" s="8">
        <f t="shared" si="272"/>
        <v>0</v>
      </c>
      <c r="P1770" s="8">
        <f t="shared" si="273"/>
        <v>83.5</v>
      </c>
      <c r="Q1770" s="9">
        <f t="shared" si="274"/>
        <v>37.024999999999999</v>
      </c>
      <c r="R1770" s="9">
        <f t="shared" si="275"/>
        <v>34.875</v>
      </c>
      <c r="S1770" s="9">
        <f t="shared" si="276"/>
        <v>48.075000000000003</v>
      </c>
      <c r="T1770" s="9">
        <f t="shared" si="277"/>
        <v>38.375</v>
      </c>
      <c r="U1770" s="8">
        <f t="shared" si="278"/>
        <v>39.991666666666667</v>
      </c>
      <c r="V1770" s="8">
        <f t="shared" si="279"/>
        <v>39.587500000000006</v>
      </c>
    </row>
    <row r="1771" spans="1:22" ht="13.5" x14ac:dyDescent="0.25">
      <c r="A1771" s="3">
        <f>RSI!A1771</f>
        <v>44593</v>
      </c>
      <c r="B1771" s="2">
        <f>RSI!B1771</f>
        <v>6.6985999999999999</v>
      </c>
      <c r="C1771" s="2">
        <f>RSI!I1771</f>
        <v>58.277224920916794</v>
      </c>
      <c r="D1771" s="2">
        <f>MACD!E1771</f>
        <v>-4.1375708537703559E-2</v>
      </c>
      <c r="E1771" s="2">
        <f>MACD!F1771</f>
        <v>-2.8503439986005887E-2</v>
      </c>
      <c r="F1771" s="2">
        <f>'Moving Avg'!D1771</f>
        <v>6.6150599999999997</v>
      </c>
      <c r="G1771" s="2">
        <f>'Moving Avg'!F1771</f>
        <v>6.5626550000000012</v>
      </c>
      <c r="H1771" s="2">
        <f>'Moving Avg'!G1771</f>
        <v>6.6391699999999965</v>
      </c>
      <c r="I1771" s="2">
        <f>'Moving Avg'!H1771</f>
        <v>6.6382820000000073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0"/>
        <v>25</v>
      </c>
      <c r="N1771" s="8">
        <f t="shared" si="271"/>
        <v>45</v>
      </c>
      <c r="O1771" s="8">
        <f t="shared" si="272"/>
        <v>0</v>
      </c>
      <c r="P1771" s="8">
        <f t="shared" si="273"/>
        <v>83.5</v>
      </c>
      <c r="Q1771" s="9">
        <f t="shared" si="274"/>
        <v>37.024999999999999</v>
      </c>
      <c r="R1771" s="9">
        <f t="shared" si="275"/>
        <v>34.875</v>
      </c>
      <c r="S1771" s="9">
        <f t="shared" si="276"/>
        <v>48.075000000000003</v>
      </c>
      <c r="T1771" s="9">
        <f t="shared" si="277"/>
        <v>38.375</v>
      </c>
      <c r="U1771" s="8">
        <f t="shared" si="278"/>
        <v>39.991666666666667</v>
      </c>
      <c r="V1771" s="8">
        <f t="shared" si="279"/>
        <v>39.587500000000006</v>
      </c>
    </row>
    <row r="1772" spans="1:22" ht="13.5" x14ac:dyDescent="0.25">
      <c r="A1772" s="3">
        <f>RSI!A1772</f>
        <v>44594</v>
      </c>
      <c r="B1772" s="2">
        <f>RSI!B1772</f>
        <v>6.6513</v>
      </c>
      <c r="C1772" s="2">
        <f>RSI!I1772</f>
        <v>53.671047349635678</v>
      </c>
      <c r="D1772" s="2">
        <f>MACD!E1772</f>
        <v>-3.627286026385157E-2</v>
      </c>
      <c r="E1772" s="2">
        <f>MACD!F1772</f>
        <v>-3.0057324041575025E-2</v>
      </c>
      <c r="F1772" s="2">
        <f>'Moving Avg'!D1772</f>
        <v>6.6387</v>
      </c>
      <c r="G1772" s="2">
        <f>'Moving Avg'!F1772</f>
        <v>6.5705349999999996</v>
      </c>
      <c r="H1772" s="2">
        <f>'Moving Avg'!G1772</f>
        <v>6.6374359999999966</v>
      </c>
      <c r="I1772" s="2">
        <f>'Moving Avg'!H1772</f>
        <v>6.639957000000007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  <c r="M1772" s="8">
        <f t="shared" si="270"/>
        <v>25</v>
      </c>
      <c r="N1772" s="8">
        <f t="shared" si="271"/>
        <v>45</v>
      </c>
      <c r="O1772" s="8">
        <f t="shared" si="272"/>
        <v>0</v>
      </c>
      <c r="P1772" s="8">
        <f t="shared" si="273"/>
        <v>83.5</v>
      </c>
      <c r="Q1772" s="9">
        <f t="shared" si="274"/>
        <v>37.024999999999999</v>
      </c>
      <c r="R1772" s="9">
        <f t="shared" si="275"/>
        <v>34.875</v>
      </c>
      <c r="S1772" s="9">
        <f t="shared" si="276"/>
        <v>48.075000000000003</v>
      </c>
      <c r="T1772" s="9">
        <f t="shared" si="277"/>
        <v>38.375</v>
      </c>
      <c r="U1772" s="8">
        <f t="shared" si="278"/>
        <v>39.991666666666667</v>
      </c>
      <c r="V1772" s="8">
        <f t="shared" si="279"/>
        <v>39.587500000000006</v>
      </c>
    </row>
    <row r="1773" spans="1:22" ht="13.5" x14ac:dyDescent="0.25">
      <c r="A1773" s="3">
        <f>RSI!A1773</f>
        <v>44595</v>
      </c>
      <c r="B1773" s="2">
        <f>RSI!B1773</f>
        <v>6.5015999999999998</v>
      </c>
      <c r="C1773" s="2">
        <f>RSI!I1773</f>
        <v>42.280857913967715</v>
      </c>
      <c r="D1773" s="2">
        <f>MACD!E1773</f>
        <v>-2.2347006371075118E-2</v>
      </c>
      <c r="E1773" s="2">
        <f>MACD!F1773</f>
        <v>-2.8515260507475045E-2</v>
      </c>
      <c r="F1773" s="2">
        <f>'Moving Avg'!D1773</f>
        <v>6.6323999999999996</v>
      </c>
      <c r="G1773" s="2">
        <f>'Moving Avg'!F1773</f>
        <v>6.572115000000001</v>
      </c>
      <c r="H1773" s="2">
        <f>'Moving Avg'!G1773</f>
        <v>6.6327079999999965</v>
      </c>
      <c r="I1773" s="2">
        <f>'Moving Avg'!H1773</f>
        <v>6.6413430000000071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25</v>
      </c>
      <c r="N1773" s="8">
        <f t="shared" si="271"/>
        <v>0</v>
      </c>
      <c r="O1773" s="8">
        <f t="shared" si="272"/>
        <v>0</v>
      </c>
      <c r="P1773" s="8">
        <f t="shared" si="273"/>
        <v>16.5</v>
      </c>
      <c r="Q1773" s="9">
        <f t="shared" si="274"/>
        <v>11.225</v>
      </c>
      <c r="R1773" s="9">
        <f t="shared" si="275"/>
        <v>9.125</v>
      </c>
      <c r="S1773" s="9">
        <f t="shared" si="276"/>
        <v>11.175000000000001</v>
      </c>
      <c r="T1773" s="9">
        <f t="shared" si="277"/>
        <v>10.375</v>
      </c>
      <c r="U1773" s="8">
        <f t="shared" si="278"/>
        <v>10.508333333333335</v>
      </c>
      <c r="V1773" s="8">
        <f t="shared" si="279"/>
        <v>10.475000000000001</v>
      </c>
    </row>
    <row r="1774" spans="1:22" ht="13.5" x14ac:dyDescent="0.25">
      <c r="A1774" s="3">
        <f>RSI!A1774</f>
        <v>44596</v>
      </c>
      <c r="B1774" s="2">
        <f>RSI!B1774</f>
        <v>6.5410000000000004</v>
      </c>
      <c r="C1774" s="2">
        <f>RSI!I1774</f>
        <v>45.555785617604144</v>
      </c>
      <c r="D1774" s="2">
        <f>MACD!E1774</f>
        <v>-2.3751001111821601E-2</v>
      </c>
      <c r="E1774" s="2">
        <f>MACD!F1774</f>
        <v>-2.7562408628344359E-2</v>
      </c>
      <c r="F1774" s="2">
        <f>'Moving Avg'!D1774</f>
        <v>6.6087600000000011</v>
      </c>
      <c r="G1774" s="2">
        <f>'Moving Avg'!F1774</f>
        <v>6.5768450000000005</v>
      </c>
      <c r="H1774" s="2">
        <f>'Moving Avg'!G1774</f>
        <v>6.630029999999997</v>
      </c>
      <c r="I1774" s="2">
        <f>'Moving Avg'!H1774</f>
        <v>6.642543000000007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25</v>
      </c>
      <c r="N1774" s="8">
        <f t="shared" si="271"/>
        <v>0</v>
      </c>
      <c r="O1774" s="8">
        <f t="shared" si="272"/>
        <v>0</v>
      </c>
      <c r="P1774" s="8">
        <f t="shared" si="273"/>
        <v>16.5</v>
      </c>
      <c r="Q1774" s="9">
        <f t="shared" si="274"/>
        <v>11.225</v>
      </c>
      <c r="R1774" s="9">
        <f t="shared" si="275"/>
        <v>9.125</v>
      </c>
      <c r="S1774" s="9">
        <f t="shared" si="276"/>
        <v>11.175000000000001</v>
      </c>
      <c r="T1774" s="9">
        <f t="shared" si="277"/>
        <v>10.375</v>
      </c>
      <c r="U1774" s="8">
        <f t="shared" si="278"/>
        <v>10.508333333333335</v>
      </c>
      <c r="V1774" s="8">
        <f t="shared" si="279"/>
        <v>10.475000000000001</v>
      </c>
    </row>
    <row r="1775" spans="1:22" ht="13.5" x14ac:dyDescent="0.25">
      <c r="A1775" s="3">
        <f>RSI!A1775</f>
        <v>44599</v>
      </c>
      <c r="B1775" s="2">
        <f>RSI!B1775</f>
        <v>6.5410000000000004</v>
      </c>
      <c r="C1775" s="2">
        <f>RSI!I1775</f>
        <v>45.555785617604151</v>
      </c>
      <c r="D1775" s="2">
        <f>MACD!E1775</f>
        <v>-1.8518791850448579E-2</v>
      </c>
      <c r="E1775" s="2">
        <f>MACD!F1775</f>
        <v>-2.5753685272765205E-2</v>
      </c>
      <c r="F1775" s="2">
        <f>'Moving Avg'!D1775</f>
        <v>6.5867000000000004</v>
      </c>
      <c r="G1775" s="2">
        <f>'Moving Avg'!F1775</f>
        <v>6.5827550000000006</v>
      </c>
      <c r="H1775" s="2">
        <f>'Moving Avg'!G1775</f>
        <v>6.6241979999999963</v>
      </c>
      <c r="I1775" s="2">
        <f>'Moving Avg'!H1775</f>
        <v>6.6435135000000072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0</v>
      </c>
      <c r="O1775" s="8">
        <f t="shared" si="272"/>
        <v>0</v>
      </c>
      <c r="P1775" s="8">
        <f t="shared" si="273"/>
        <v>16.5</v>
      </c>
      <c r="Q1775" s="9">
        <f t="shared" si="274"/>
        <v>11.225</v>
      </c>
      <c r="R1775" s="9">
        <f t="shared" si="275"/>
        <v>9.125</v>
      </c>
      <c r="S1775" s="9">
        <f t="shared" si="276"/>
        <v>11.175000000000001</v>
      </c>
      <c r="T1775" s="9">
        <f t="shared" si="277"/>
        <v>10.375</v>
      </c>
      <c r="U1775" s="8">
        <f t="shared" si="278"/>
        <v>10.508333333333335</v>
      </c>
      <c r="V1775" s="8">
        <f t="shared" si="279"/>
        <v>10.475000000000001</v>
      </c>
    </row>
    <row r="1776" spans="1:22" ht="13.5" x14ac:dyDescent="0.25">
      <c r="A1776" s="3">
        <f>RSI!A1776</f>
        <v>44600</v>
      </c>
      <c r="B1776" s="2">
        <f>RSI!B1776</f>
        <v>6.5410000000000004</v>
      </c>
      <c r="C1776" s="2">
        <f>RSI!I1776</f>
        <v>45.555785617604151</v>
      </c>
      <c r="D1776" s="2">
        <f>MACD!E1776</f>
        <v>-7.6979009265745191E-3</v>
      </c>
      <c r="E1776" s="2">
        <f>MACD!F1776</f>
        <v>-2.2142528403527071E-2</v>
      </c>
      <c r="F1776" s="2">
        <f>'Moving Avg'!D1776</f>
        <v>6.55518</v>
      </c>
      <c r="G1776" s="2">
        <f>'Moving Avg'!F1776</f>
        <v>6.5827550000000006</v>
      </c>
      <c r="H1776" s="2">
        <f>'Moving Avg'!G1776</f>
        <v>6.6182099999999968</v>
      </c>
      <c r="I1776" s="2">
        <f>'Moving Avg'!H1776</f>
        <v>6.6444840000000056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0"/>
        <v>25</v>
      </c>
      <c r="N1776" s="8">
        <f t="shared" si="271"/>
        <v>0</v>
      </c>
      <c r="O1776" s="8">
        <f t="shared" si="272"/>
        <v>0</v>
      </c>
      <c r="P1776" s="8">
        <f t="shared" si="273"/>
        <v>16.5</v>
      </c>
      <c r="Q1776" s="9">
        <f t="shared" si="274"/>
        <v>11.225</v>
      </c>
      <c r="R1776" s="9">
        <f t="shared" si="275"/>
        <v>9.125</v>
      </c>
      <c r="S1776" s="9">
        <f t="shared" si="276"/>
        <v>11.175000000000001</v>
      </c>
      <c r="T1776" s="9">
        <f t="shared" si="277"/>
        <v>10.375</v>
      </c>
      <c r="U1776" s="8">
        <f t="shared" si="278"/>
        <v>10.508333333333335</v>
      </c>
      <c r="V1776" s="8">
        <f t="shared" si="279"/>
        <v>10.475000000000001</v>
      </c>
    </row>
    <row r="1777" spans="1:22" ht="13.5" x14ac:dyDescent="0.25">
      <c r="A1777" s="3">
        <f>RSI!A1777</f>
        <v>44601</v>
      </c>
      <c r="B1777" s="2">
        <f>RSI!B1777</f>
        <v>6.4227999999999996</v>
      </c>
      <c r="C1777" s="2">
        <f>RSI!I1777</f>
        <v>37.568776104700213</v>
      </c>
      <c r="D1777" s="2">
        <f>MACD!E1777</f>
        <v>-2.8171698503030029E-3</v>
      </c>
      <c r="E1777" s="2">
        <f>MACD!F1777</f>
        <v>-1.8277456692882256E-2</v>
      </c>
      <c r="F1777" s="2">
        <f>'Moving Avg'!D1777</f>
        <v>6.5094800000000008</v>
      </c>
      <c r="G1777" s="2">
        <f>'Moving Avg'!F1777</f>
        <v>6.5772400000000006</v>
      </c>
      <c r="H1777" s="2">
        <f>'Moving Avg'!G1777</f>
        <v>6.6100139999999961</v>
      </c>
      <c r="I1777" s="2">
        <f>'Moving Avg'!H1777</f>
        <v>6.6448635000000058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0"/>
        <v>25</v>
      </c>
      <c r="N1777" s="8">
        <f t="shared" si="271"/>
        <v>0</v>
      </c>
      <c r="O1777" s="8">
        <f t="shared" si="272"/>
        <v>0</v>
      </c>
      <c r="P1777" s="8">
        <f t="shared" si="273"/>
        <v>16.5</v>
      </c>
      <c r="Q1777" s="9">
        <f t="shared" si="274"/>
        <v>11.225</v>
      </c>
      <c r="R1777" s="9">
        <f t="shared" si="275"/>
        <v>9.125</v>
      </c>
      <c r="S1777" s="9">
        <f t="shared" si="276"/>
        <v>11.175000000000001</v>
      </c>
      <c r="T1777" s="9">
        <f t="shared" si="277"/>
        <v>10.375</v>
      </c>
      <c r="U1777" s="8">
        <f t="shared" si="278"/>
        <v>10.508333333333335</v>
      </c>
      <c r="V1777" s="8">
        <f t="shared" si="279"/>
        <v>10.475000000000001</v>
      </c>
    </row>
    <row r="1778" spans="1:22" ht="13.5" x14ac:dyDescent="0.25">
      <c r="A1778" s="3">
        <f>RSI!A1778</f>
        <v>44602</v>
      </c>
      <c r="B1778" s="2">
        <f>RSI!B1778</f>
        <v>6.4227999999999996</v>
      </c>
      <c r="C1778" s="2">
        <f>RSI!I1778</f>
        <v>37.568776104700213</v>
      </c>
      <c r="D1778" s="2">
        <f>MACD!E1778</f>
        <v>2.2958493103120148E-3</v>
      </c>
      <c r="E1778" s="2">
        <f>MACD!F1778</f>
        <v>-1.4162795492243403E-2</v>
      </c>
      <c r="F1778" s="2">
        <f>'Moving Avg'!D1778</f>
        <v>6.4937200000000006</v>
      </c>
      <c r="G1778" s="2">
        <f>'Moving Avg'!F1778</f>
        <v>6.5717249999999989</v>
      </c>
      <c r="H1778" s="2">
        <f>'Moving Avg'!G1778</f>
        <v>6.602921999999996</v>
      </c>
      <c r="I1778" s="2">
        <f>'Moving Avg'!H1778</f>
        <v>6.6452815000000065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0"/>
        <v>25</v>
      </c>
      <c r="N1778" s="8">
        <f t="shared" si="271"/>
        <v>0</v>
      </c>
      <c r="O1778" s="8">
        <f t="shared" si="272"/>
        <v>0</v>
      </c>
      <c r="P1778" s="8">
        <f t="shared" si="273"/>
        <v>16.5</v>
      </c>
      <c r="Q1778" s="9">
        <f t="shared" si="274"/>
        <v>11.225</v>
      </c>
      <c r="R1778" s="9">
        <f t="shared" si="275"/>
        <v>9.125</v>
      </c>
      <c r="S1778" s="9">
        <f t="shared" si="276"/>
        <v>11.175000000000001</v>
      </c>
      <c r="T1778" s="9">
        <f t="shared" si="277"/>
        <v>10.375</v>
      </c>
      <c r="U1778" s="8">
        <f t="shared" si="278"/>
        <v>10.508333333333335</v>
      </c>
      <c r="V1778" s="8">
        <f t="shared" si="279"/>
        <v>10.475000000000001</v>
      </c>
    </row>
    <row r="1779" spans="1:22" ht="13.5" x14ac:dyDescent="0.25">
      <c r="A1779" s="3">
        <f>RSI!A1779</f>
        <v>44603</v>
      </c>
      <c r="B1779" s="2">
        <f>RSI!B1779</f>
        <v>6.5015999999999998</v>
      </c>
      <c r="C1779" s="2">
        <f>RSI!I1779</f>
        <v>45.021448974425866</v>
      </c>
      <c r="D1779" s="2">
        <f>MACD!E1779</f>
        <v>2.1095555498140683E-2</v>
      </c>
      <c r="E1779" s="2">
        <f>MACD!F1779</f>
        <v>-7.1111252941665863E-3</v>
      </c>
      <c r="F1779" s="2">
        <f>'Moving Avg'!D1779</f>
        <v>6.4858399999999987</v>
      </c>
      <c r="G1779" s="2">
        <f>'Moving Avg'!F1779</f>
        <v>6.5701499999999999</v>
      </c>
      <c r="H1779" s="2">
        <f>'Moving Avg'!G1779</f>
        <v>6.5975639999999967</v>
      </c>
      <c r="I1779" s="2">
        <f>'Moving Avg'!H1779</f>
        <v>6.6460935000000054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0"/>
        <v>25</v>
      </c>
      <c r="N1779" s="8">
        <f t="shared" si="271"/>
        <v>0</v>
      </c>
      <c r="O1779" s="8">
        <f t="shared" si="272"/>
        <v>0</v>
      </c>
      <c r="P1779" s="8">
        <f t="shared" si="273"/>
        <v>16.5</v>
      </c>
      <c r="Q1779" s="9">
        <f t="shared" si="274"/>
        <v>11.225</v>
      </c>
      <c r="R1779" s="9">
        <f t="shared" si="275"/>
        <v>9.125</v>
      </c>
      <c r="S1779" s="9">
        <f t="shared" si="276"/>
        <v>11.175000000000001</v>
      </c>
      <c r="T1779" s="9">
        <f t="shared" si="277"/>
        <v>10.375</v>
      </c>
      <c r="U1779" s="8">
        <f t="shared" si="278"/>
        <v>10.508333333333335</v>
      </c>
      <c r="V1779" s="8">
        <f t="shared" si="279"/>
        <v>10.475000000000001</v>
      </c>
    </row>
    <row r="1780" spans="1:22" ht="13.5" x14ac:dyDescent="0.25">
      <c r="A1780" s="3">
        <f>RSI!A1780</f>
        <v>44606</v>
      </c>
      <c r="B1780" s="2">
        <f>RSI!B1780</f>
        <v>6.4936999999999996</v>
      </c>
      <c r="C1780" s="2">
        <f>RSI!I1780</f>
        <v>44.448582141343316</v>
      </c>
      <c r="D1780" s="2">
        <f>MACD!E1780</f>
        <v>3.6750076807715359E-2</v>
      </c>
      <c r="E1780" s="2">
        <f>MACD!F1780</f>
        <v>1.6611151262098025E-3</v>
      </c>
      <c r="F1780" s="2">
        <f>'Moving Avg'!D1780</f>
        <v>6.4763799999999989</v>
      </c>
      <c r="G1780" s="2">
        <f>'Moving Avg'!F1780</f>
        <v>6.5638449999999988</v>
      </c>
      <c r="H1780" s="2">
        <f>'Moving Avg'!G1780</f>
        <v>6.5926779999999976</v>
      </c>
      <c r="I1780" s="2">
        <f>'Moving Avg'!H1780</f>
        <v>6.6473635000000044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0"/>
        <v>25</v>
      </c>
      <c r="N1780" s="8">
        <f t="shared" si="271"/>
        <v>0</v>
      </c>
      <c r="O1780" s="8">
        <f t="shared" si="272"/>
        <v>0</v>
      </c>
      <c r="P1780" s="8">
        <f t="shared" si="273"/>
        <v>16.5</v>
      </c>
      <c r="Q1780" s="9">
        <f t="shared" si="274"/>
        <v>11.225</v>
      </c>
      <c r="R1780" s="9">
        <f t="shared" si="275"/>
        <v>9.125</v>
      </c>
      <c r="S1780" s="9">
        <f t="shared" si="276"/>
        <v>11.175000000000001</v>
      </c>
      <c r="T1780" s="9">
        <f t="shared" si="277"/>
        <v>10.375</v>
      </c>
      <c r="U1780" s="8">
        <f t="shared" si="278"/>
        <v>10.508333333333335</v>
      </c>
      <c r="V1780" s="8">
        <f t="shared" si="279"/>
        <v>10.475000000000001</v>
      </c>
    </row>
    <row r="1781" spans="1:22" ht="13.5" x14ac:dyDescent="0.25">
      <c r="A1781" s="3">
        <f>RSI!A1781</f>
        <v>44607</v>
      </c>
      <c r="B1781" s="2">
        <f>RSI!B1781</f>
        <v>6.5331000000000001</v>
      </c>
      <c r="C1781" s="2">
        <f>RSI!I1781</f>
        <v>48.002217386441245</v>
      </c>
      <c r="D1781" s="2">
        <f>MACD!E1781</f>
        <v>5.4750626815983416E-2</v>
      </c>
      <c r="E1781" s="2">
        <f>MACD!F1781</f>
        <v>1.2279017464164526E-2</v>
      </c>
      <c r="F1781" s="2">
        <f>'Moving Avg'!D1781</f>
        <v>6.4748000000000001</v>
      </c>
      <c r="G1781" s="2">
        <f>'Moving Avg'!F1781</f>
        <v>6.5599049999999988</v>
      </c>
      <c r="H1781" s="2">
        <f>'Moving Avg'!G1781</f>
        <v>6.5895259999999976</v>
      </c>
      <c r="I1781" s="2">
        <f>'Moving Avg'!H1781</f>
        <v>6.648830500000007</v>
      </c>
      <c r="J1781" s="6" t="str">
        <f>OBV!F1781</f>
        <v>BULLISH</v>
      </c>
      <c r="K1781" s="6" t="str">
        <f>OBV!G1781</f>
        <v>NEUTRAL</v>
      </c>
      <c r="L1781" s="6" t="str">
        <f>OBV!H1781</f>
        <v>BULLISH DIVERGENCE</v>
      </c>
      <c r="M1781" s="8">
        <f t="shared" si="270"/>
        <v>25</v>
      </c>
      <c r="N1781" s="8">
        <f t="shared" si="271"/>
        <v>0</v>
      </c>
      <c r="O1781" s="8">
        <f t="shared" si="272"/>
        <v>0</v>
      </c>
      <c r="P1781" s="8">
        <f t="shared" si="273"/>
        <v>66.5</v>
      </c>
      <c r="Q1781" s="9">
        <f t="shared" si="274"/>
        <v>18.725000000000001</v>
      </c>
      <c r="R1781" s="9">
        <f t="shared" si="275"/>
        <v>21.625</v>
      </c>
      <c r="S1781" s="9">
        <f t="shared" si="276"/>
        <v>33.674999999999997</v>
      </c>
      <c r="T1781" s="9">
        <f t="shared" si="277"/>
        <v>22.875</v>
      </c>
      <c r="U1781" s="8">
        <f t="shared" si="278"/>
        <v>24.675000000000001</v>
      </c>
      <c r="V1781" s="8">
        <f t="shared" si="279"/>
        <v>24.225000000000001</v>
      </c>
    </row>
    <row r="1782" spans="1:22" ht="13.5" x14ac:dyDescent="0.25">
      <c r="A1782" s="3">
        <f>RSI!A1782</f>
        <v>44608</v>
      </c>
      <c r="B1782" s="2">
        <f>RSI!B1782</f>
        <v>6.4227999999999996</v>
      </c>
      <c r="C1782" s="2">
        <f>RSI!I1782</f>
        <v>40.241290768351014</v>
      </c>
      <c r="D1782" s="2">
        <f>MACD!E1782</f>
        <v>7.1009170249059395E-2</v>
      </c>
      <c r="E1782" s="2">
        <f>MACD!F1782</f>
        <v>2.4025048021143504E-2</v>
      </c>
      <c r="F1782" s="2">
        <f>'Moving Avg'!D1782</f>
        <v>6.4748000000000001</v>
      </c>
      <c r="G1782" s="2">
        <f>'Moving Avg'!F1782</f>
        <v>6.5500549999999986</v>
      </c>
      <c r="H1782" s="2">
        <f>'Moving Avg'!G1782</f>
        <v>6.585271999999998</v>
      </c>
      <c r="I1782" s="2">
        <f>'Moving Avg'!H1782</f>
        <v>6.6497460000000066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  <c r="M1782" s="8">
        <f t="shared" si="270"/>
        <v>25</v>
      </c>
      <c r="N1782" s="8">
        <f t="shared" si="271"/>
        <v>0</v>
      </c>
      <c r="O1782" s="8">
        <f t="shared" si="272"/>
        <v>0</v>
      </c>
      <c r="P1782" s="8">
        <f t="shared" si="273"/>
        <v>49.5</v>
      </c>
      <c r="Q1782" s="9">
        <f t="shared" si="274"/>
        <v>16.175000000000001</v>
      </c>
      <c r="R1782" s="9">
        <f t="shared" si="275"/>
        <v>17.375</v>
      </c>
      <c r="S1782" s="9">
        <f t="shared" si="276"/>
        <v>26.025000000000002</v>
      </c>
      <c r="T1782" s="9">
        <f t="shared" si="277"/>
        <v>18.625</v>
      </c>
      <c r="U1782" s="8">
        <f t="shared" si="278"/>
        <v>19.858333333333334</v>
      </c>
      <c r="V1782" s="8">
        <f t="shared" si="279"/>
        <v>19.55</v>
      </c>
    </row>
    <row r="1783" spans="1:22" ht="13.5" x14ac:dyDescent="0.25">
      <c r="A1783" s="3">
        <f>RSI!A1783</f>
        <v>44609</v>
      </c>
      <c r="B1783" s="2">
        <f>RSI!B1783</f>
        <v>6.5410000000000004</v>
      </c>
      <c r="C1783" s="2">
        <f>RSI!I1783</f>
        <v>49.638111329992824</v>
      </c>
      <c r="D1783" s="2">
        <f>MACD!E1783</f>
        <v>5.3755787807747701E-2</v>
      </c>
      <c r="E1783" s="2">
        <f>MACD!F1783</f>
        <v>2.9971195978464343E-2</v>
      </c>
      <c r="F1783" s="2">
        <f>'Moving Avg'!D1783</f>
        <v>6.4984399999999996</v>
      </c>
      <c r="G1783" s="2">
        <f>'Moving Avg'!F1783</f>
        <v>6.5465099999999996</v>
      </c>
      <c r="H1783" s="2">
        <f>'Moving Avg'!G1783</f>
        <v>6.5833819999999967</v>
      </c>
      <c r="I1783" s="2">
        <f>'Moving Avg'!H1783</f>
        <v>6.6514440000000068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  <c r="M1783" s="8">
        <f t="shared" si="270"/>
        <v>25</v>
      </c>
      <c r="N1783" s="8">
        <f t="shared" si="271"/>
        <v>0</v>
      </c>
      <c r="O1783" s="8">
        <f t="shared" si="272"/>
        <v>0</v>
      </c>
      <c r="P1783" s="8">
        <f t="shared" si="273"/>
        <v>83.5</v>
      </c>
      <c r="Q1783" s="9">
        <f t="shared" si="274"/>
        <v>21.274999999999999</v>
      </c>
      <c r="R1783" s="9">
        <f t="shared" si="275"/>
        <v>25.875</v>
      </c>
      <c r="S1783" s="9">
        <f t="shared" si="276"/>
        <v>41.325000000000003</v>
      </c>
      <c r="T1783" s="9">
        <f t="shared" si="277"/>
        <v>27.125</v>
      </c>
      <c r="U1783" s="8">
        <f t="shared" si="278"/>
        <v>29.491666666666664</v>
      </c>
      <c r="V1783" s="8">
        <f t="shared" si="279"/>
        <v>28.9</v>
      </c>
    </row>
    <row r="1784" spans="1:22" ht="13.5" x14ac:dyDescent="0.25">
      <c r="A1784" s="3">
        <f>RSI!A1784</f>
        <v>44610</v>
      </c>
      <c r="B1784" s="2">
        <f>RSI!B1784</f>
        <v>6.3834</v>
      </c>
      <c r="C1784" s="2">
        <f>RSI!I1784</f>
        <v>40.494818959773063</v>
      </c>
      <c r="D1784" s="2">
        <f>MACD!E1784</f>
        <v>5.6912188598085223E-2</v>
      </c>
      <c r="E1784" s="2">
        <f>MACD!F1784</f>
        <v>3.5359394502388522E-2</v>
      </c>
      <c r="F1784" s="2">
        <f>'Moving Avg'!D1784</f>
        <v>6.4748000000000001</v>
      </c>
      <c r="G1784" s="2">
        <f>'Moving Avg'!F1784</f>
        <v>6.5386299999999995</v>
      </c>
      <c r="H1784" s="2">
        <f>'Moving Avg'!G1784</f>
        <v>6.5802299999999967</v>
      </c>
      <c r="I1784" s="2">
        <f>'Moving Avg'!H1784</f>
        <v>6.6523540000000061</v>
      </c>
      <c r="J1784" s="6" t="str">
        <f>OBV!F1784</f>
        <v>BULLISH</v>
      </c>
      <c r="K1784" s="6" t="str">
        <f>OBV!G1784</f>
        <v>NEUTRAL</v>
      </c>
      <c r="L1784" s="6" t="str">
        <f>OBV!H1784</f>
        <v>BULLISH DIVERGENCE</v>
      </c>
      <c r="M1784" s="8">
        <f t="shared" si="270"/>
        <v>25</v>
      </c>
      <c r="N1784" s="8">
        <f t="shared" si="271"/>
        <v>0</v>
      </c>
      <c r="O1784" s="8">
        <f t="shared" si="272"/>
        <v>0</v>
      </c>
      <c r="P1784" s="8">
        <f t="shared" si="273"/>
        <v>66.5</v>
      </c>
      <c r="Q1784" s="9">
        <f t="shared" si="274"/>
        <v>18.725000000000001</v>
      </c>
      <c r="R1784" s="9">
        <f t="shared" si="275"/>
        <v>21.625</v>
      </c>
      <c r="S1784" s="9">
        <f t="shared" si="276"/>
        <v>33.674999999999997</v>
      </c>
      <c r="T1784" s="9">
        <f t="shared" si="277"/>
        <v>22.875</v>
      </c>
      <c r="U1784" s="8">
        <f t="shared" si="278"/>
        <v>24.675000000000001</v>
      </c>
      <c r="V1784" s="8">
        <f t="shared" si="279"/>
        <v>24.225000000000001</v>
      </c>
    </row>
    <row r="1785" spans="1:22" ht="13.5" x14ac:dyDescent="0.25">
      <c r="A1785" s="3">
        <f>RSI!A1785</f>
        <v>44613</v>
      </c>
      <c r="B1785" s="2">
        <f>RSI!B1785</f>
        <v>6.4622000000000002</v>
      </c>
      <c r="C1785" s="2">
        <f>RSI!I1785</f>
        <v>45.864226772433867</v>
      </c>
      <c r="D1785" s="2">
        <f>MACD!E1785</f>
        <v>5.4695554589397233E-2</v>
      </c>
      <c r="E1785" s="2">
        <f>MACD!F1785</f>
        <v>3.9226626519790267E-2</v>
      </c>
      <c r="F1785" s="2">
        <f>'Moving Avg'!D1785</f>
        <v>6.4685000000000006</v>
      </c>
      <c r="G1785" s="2">
        <f>'Moving Avg'!F1785</f>
        <v>6.5327199999999994</v>
      </c>
      <c r="H1785" s="2">
        <f>'Moving Avg'!G1785</f>
        <v>6.5770779999999966</v>
      </c>
      <c r="I1785" s="2">
        <f>'Moving Avg'!H1785</f>
        <v>6.6536580000000063</v>
      </c>
      <c r="J1785" s="6" t="str">
        <f>OBV!F1785</f>
        <v>BULLISH</v>
      </c>
      <c r="K1785" s="6" t="str">
        <f>OBV!G1785</f>
        <v>NEUTRAL</v>
      </c>
      <c r="L1785" s="6" t="str">
        <f>OBV!H1785</f>
        <v>BULLISH DIVERGENCE</v>
      </c>
      <c r="M1785" s="8">
        <f t="shared" si="270"/>
        <v>25</v>
      </c>
      <c r="N1785" s="8">
        <f t="shared" si="271"/>
        <v>0</v>
      </c>
      <c r="O1785" s="8">
        <f t="shared" si="272"/>
        <v>0</v>
      </c>
      <c r="P1785" s="8">
        <f t="shared" si="273"/>
        <v>66.5</v>
      </c>
      <c r="Q1785" s="9">
        <f t="shared" si="274"/>
        <v>18.725000000000001</v>
      </c>
      <c r="R1785" s="9">
        <f t="shared" si="275"/>
        <v>21.625</v>
      </c>
      <c r="S1785" s="9">
        <f t="shared" si="276"/>
        <v>33.674999999999997</v>
      </c>
      <c r="T1785" s="9">
        <f t="shared" si="277"/>
        <v>22.875</v>
      </c>
      <c r="U1785" s="8">
        <f t="shared" si="278"/>
        <v>24.675000000000001</v>
      </c>
      <c r="V1785" s="8">
        <f t="shared" si="279"/>
        <v>24.225000000000001</v>
      </c>
    </row>
    <row r="1786" spans="1:22" ht="13.5" x14ac:dyDescent="0.25">
      <c r="A1786" s="3">
        <f>RSI!A1786</f>
        <v>44614</v>
      </c>
      <c r="B1786" s="2">
        <f>RSI!B1786</f>
        <v>6.5804</v>
      </c>
      <c r="C1786" s="2">
        <f>RSI!I1786</f>
        <v>52.751337578896418</v>
      </c>
      <c r="D1786" s="2">
        <f>MACD!E1786</f>
        <v>4.4478014501798668E-2</v>
      </c>
      <c r="E1786" s="2">
        <f>MACD!F1786</f>
        <v>4.0276904116191947E-2</v>
      </c>
      <c r="F1786" s="2">
        <f>'Moving Avg'!D1786</f>
        <v>6.4779600000000004</v>
      </c>
      <c r="G1786" s="2">
        <f>'Moving Avg'!F1786</f>
        <v>6.5307499999999994</v>
      </c>
      <c r="H1786" s="2">
        <f>'Moving Avg'!G1786</f>
        <v>6.5770779999999966</v>
      </c>
      <c r="I1786" s="2">
        <f>'Moving Avg'!H1786</f>
        <v>6.655399500000005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25</v>
      </c>
      <c r="N1786" s="8">
        <f t="shared" si="271"/>
        <v>0</v>
      </c>
      <c r="O1786" s="8">
        <f t="shared" si="272"/>
        <v>0</v>
      </c>
      <c r="P1786" s="8">
        <f t="shared" si="273"/>
        <v>83.5</v>
      </c>
      <c r="Q1786" s="9">
        <f t="shared" si="274"/>
        <v>21.274999999999999</v>
      </c>
      <c r="R1786" s="9">
        <f t="shared" si="275"/>
        <v>25.875</v>
      </c>
      <c r="S1786" s="9">
        <f t="shared" si="276"/>
        <v>41.325000000000003</v>
      </c>
      <c r="T1786" s="9">
        <f t="shared" si="277"/>
        <v>27.125</v>
      </c>
      <c r="U1786" s="8">
        <f t="shared" si="278"/>
        <v>29.491666666666664</v>
      </c>
      <c r="V1786" s="8">
        <f t="shared" si="279"/>
        <v>28.9</v>
      </c>
    </row>
    <row r="1787" spans="1:22" ht="13.5" x14ac:dyDescent="0.25">
      <c r="A1787" s="3">
        <f>RSI!A1787</f>
        <v>44615</v>
      </c>
      <c r="B1787" s="2">
        <f>RSI!B1787</f>
        <v>6.4936999999999996</v>
      </c>
      <c r="C1787" s="2">
        <f>RSI!I1787</f>
        <v>47.934245718368352</v>
      </c>
      <c r="D1787" s="2">
        <f>MACD!E1787</f>
        <v>2.3754551304942417E-2</v>
      </c>
      <c r="E1787" s="2">
        <f>MACD!F1787</f>
        <v>3.6972433553942044E-2</v>
      </c>
      <c r="F1787" s="2">
        <f>'Moving Avg'!D1787</f>
        <v>6.4921400000000009</v>
      </c>
      <c r="G1787" s="2">
        <f>'Moving Avg'!F1787</f>
        <v>6.5287799999999976</v>
      </c>
      <c r="H1787" s="2">
        <f>'Moving Avg'!G1787</f>
        <v>6.5729799999999967</v>
      </c>
      <c r="I1787" s="2">
        <f>'Moving Avg'!H1787</f>
        <v>6.6568610000000072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25</v>
      </c>
      <c r="N1787" s="8">
        <f t="shared" si="271"/>
        <v>45</v>
      </c>
      <c r="O1787" s="8">
        <f t="shared" si="272"/>
        <v>0</v>
      </c>
      <c r="P1787" s="8">
        <f t="shared" si="273"/>
        <v>83.5</v>
      </c>
      <c r="Q1787" s="9">
        <f t="shared" si="274"/>
        <v>37.024999999999999</v>
      </c>
      <c r="R1787" s="9">
        <f t="shared" si="275"/>
        <v>34.875</v>
      </c>
      <c r="S1787" s="9">
        <f t="shared" si="276"/>
        <v>48.075000000000003</v>
      </c>
      <c r="T1787" s="9">
        <f t="shared" si="277"/>
        <v>38.375</v>
      </c>
      <c r="U1787" s="8">
        <f t="shared" si="278"/>
        <v>39.991666666666667</v>
      </c>
      <c r="V1787" s="8">
        <f t="shared" si="279"/>
        <v>39.587500000000006</v>
      </c>
    </row>
    <row r="1788" spans="1:22" ht="13.5" x14ac:dyDescent="0.25">
      <c r="A1788" s="3">
        <f>RSI!A1788</f>
        <v>44616</v>
      </c>
      <c r="B1788" s="2">
        <f>RSI!B1788</f>
        <v>6.5172999999999996</v>
      </c>
      <c r="C1788" s="2">
        <f>RSI!I1788</f>
        <v>49.291647885702105</v>
      </c>
      <c r="D1788" s="2">
        <f>MACD!E1788</f>
        <v>4.6913872469502849E-3</v>
      </c>
      <c r="E1788" s="2">
        <f>MACD!F1788</f>
        <v>3.0516224292543696E-2</v>
      </c>
      <c r="F1788" s="2">
        <f>'Moving Avg'!D1788</f>
        <v>6.4874000000000009</v>
      </c>
      <c r="G1788" s="2">
        <f>'Moving Avg'!F1788</f>
        <v>6.52799</v>
      </c>
      <c r="H1788" s="2">
        <f>'Moving Avg'!G1788</f>
        <v>6.5717179999999962</v>
      </c>
      <c r="I1788" s="2">
        <f>'Moving Avg'!H1788</f>
        <v>6.6576745000000059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  <c r="M1788" s="8">
        <f t="shared" si="270"/>
        <v>25</v>
      </c>
      <c r="N1788" s="8">
        <f t="shared" si="271"/>
        <v>100</v>
      </c>
      <c r="O1788" s="8">
        <f t="shared" si="272"/>
        <v>0</v>
      </c>
      <c r="P1788" s="8">
        <f t="shared" si="273"/>
        <v>66.5</v>
      </c>
      <c r="Q1788" s="9">
        <f t="shared" si="274"/>
        <v>53.725000000000001</v>
      </c>
      <c r="R1788" s="9">
        <f t="shared" si="275"/>
        <v>41.625</v>
      </c>
      <c r="S1788" s="9">
        <f t="shared" si="276"/>
        <v>48.674999999999997</v>
      </c>
      <c r="T1788" s="9">
        <f t="shared" si="277"/>
        <v>47.875</v>
      </c>
      <c r="U1788" s="8">
        <f t="shared" si="278"/>
        <v>48.008333333333326</v>
      </c>
      <c r="V1788" s="8">
        <f t="shared" si="279"/>
        <v>47.974999999999994</v>
      </c>
    </row>
    <row r="1789" spans="1:22" ht="13.5" x14ac:dyDescent="0.25">
      <c r="A1789" s="3">
        <f>RSI!A1789</f>
        <v>44617</v>
      </c>
      <c r="B1789" s="2">
        <f>RSI!B1789</f>
        <v>6.5172999999999996</v>
      </c>
      <c r="C1789" s="2">
        <f>RSI!I1789</f>
        <v>49.291647885702105</v>
      </c>
      <c r="D1789" s="2">
        <f>MACD!E1789</f>
        <v>7.485505947117943E-4</v>
      </c>
      <c r="E1789" s="2">
        <f>MACD!F1789</f>
        <v>2.4562689552977319E-2</v>
      </c>
      <c r="F1789" s="2">
        <f>'Moving Avg'!D1789</f>
        <v>6.5141800000000005</v>
      </c>
      <c r="G1789" s="2">
        <f>'Moving Avg'!F1789</f>
        <v>6.5208950000000003</v>
      </c>
      <c r="H1789" s="2">
        <f>'Moving Avg'!G1789</f>
        <v>6.5704559999999956</v>
      </c>
      <c r="I1789" s="2">
        <f>'Moving Avg'!H1789</f>
        <v>6.6584880000000064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100</v>
      </c>
      <c r="O1789" s="8">
        <f t="shared" si="272"/>
        <v>0</v>
      </c>
      <c r="P1789" s="8">
        <f t="shared" si="273"/>
        <v>83.5</v>
      </c>
      <c r="Q1789" s="9">
        <f t="shared" si="274"/>
        <v>56.274999999999999</v>
      </c>
      <c r="R1789" s="9">
        <f t="shared" si="275"/>
        <v>45.875</v>
      </c>
      <c r="S1789" s="9">
        <f t="shared" si="276"/>
        <v>56.325000000000003</v>
      </c>
      <c r="T1789" s="9">
        <f t="shared" si="277"/>
        <v>52.125</v>
      </c>
      <c r="U1789" s="8">
        <f t="shared" si="278"/>
        <v>52.82500000000001</v>
      </c>
      <c r="V1789" s="8">
        <f t="shared" si="279"/>
        <v>52.650000000000006</v>
      </c>
    </row>
    <row r="1790" spans="1:22" ht="13.5" x14ac:dyDescent="0.25">
      <c r="A1790" s="3">
        <f>RSI!A1790</f>
        <v>44620</v>
      </c>
      <c r="B1790" s="2">
        <f>RSI!B1790</f>
        <v>6.5410000000000004</v>
      </c>
      <c r="C1790" s="2">
        <f>RSI!I1790</f>
        <v>50.785992673779965</v>
      </c>
      <c r="D1790" s="2">
        <f>MACD!E1790</f>
        <v>-5.4989544814825209E-3</v>
      </c>
      <c r="E1790" s="2">
        <f>MACD!F1790</f>
        <v>1.8550360746085352E-2</v>
      </c>
      <c r="F1790" s="2">
        <f>'Moving Avg'!D1790</f>
        <v>6.529939999999999</v>
      </c>
      <c r="G1790" s="2">
        <f>'Moving Avg'!F1790</f>
        <v>6.5153800000000004</v>
      </c>
      <c r="H1790" s="2">
        <f>'Moving Avg'!G1790</f>
        <v>6.5696679999999965</v>
      </c>
      <c r="I1790" s="2">
        <f>'Moving Avg'!H1790</f>
        <v>6.659420000000007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25</v>
      </c>
      <c r="N1790" s="8">
        <f t="shared" si="271"/>
        <v>100</v>
      </c>
      <c r="O1790" s="8">
        <f t="shared" si="272"/>
        <v>0</v>
      </c>
      <c r="P1790" s="8">
        <f t="shared" si="273"/>
        <v>83.5</v>
      </c>
      <c r="Q1790" s="9">
        <f t="shared" si="274"/>
        <v>56.274999999999999</v>
      </c>
      <c r="R1790" s="9">
        <f t="shared" si="275"/>
        <v>45.875</v>
      </c>
      <c r="S1790" s="9">
        <f t="shared" si="276"/>
        <v>56.325000000000003</v>
      </c>
      <c r="T1790" s="9">
        <f t="shared" si="277"/>
        <v>52.125</v>
      </c>
      <c r="U1790" s="8">
        <f t="shared" si="278"/>
        <v>52.82500000000001</v>
      </c>
      <c r="V1790" s="8">
        <f t="shared" si="279"/>
        <v>52.650000000000006</v>
      </c>
    </row>
    <row r="1791" spans="1:22" ht="13.5" x14ac:dyDescent="0.25">
      <c r="A1791" s="3">
        <f>RSI!A1791</f>
        <v>44621</v>
      </c>
      <c r="B1791" s="2">
        <f>RSI!B1791</f>
        <v>6.5251999999999999</v>
      </c>
      <c r="C1791" s="2">
        <f>RSI!I1791</f>
        <v>49.733749913612556</v>
      </c>
      <c r="D1791" s="2">
        <f>MACD!E1791</f>
        <v>-3.6381797750095757E-3</v>
      </c>
      <c r="E1791" s="2">
        <f>MACD!F1791</f>
        <v>1.4112652641866367E-2</v>
      </c>
      <c r="F1791" s="2">
        <f>'Moving Avg'!D1791</f>
        <v>6.5188999999999995</v>
      </c>
      <c r="G1791" s="2">
        <f>'Moving Avg'!F1791</f>
        <v>6.50671</v>
      </c>
      <c r="H1791" s="2">
        <f>'Moving Avg'!G1791</f>
        <v>6.5639939999999966</v>
      </c>
      <c r="I1791" s="2">
        <f>'Moving Avg'!H1791</f>
        <v>6.6598905000000066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  <c r="M1791" s="8">
        <f t="shared" si="270"/>
        <v>25</v>
      </c>
      <c r="N1791" s="8">
        <f t="shared" si="271"/>
        <v>45</v>
      </c>
      <c r="O1791" s="8">
        <f t="shared" si="272"/>
        <v>0</v>
      </c>
      <c r="P1791" s="8">
        <f t="shared" si="273"/>
        <v>66.5</v>
      </c>
      <c r="Q1791" s="9">
        <f t="shared" si="274"/>
        <v>34.475000000000001</v>
      </c>
      <c r="R1791" s="9">
        <f t="shared" si="275"/>
        <v>30.625</v>
      </c>
      <c r="S1791" s="9">
        <f t="shared" si="276"/>
        <v>40.424999999999997</v>
      </c>
      <c r="T1791" s="9">
        <f t="shared" si="277"/>
        <v>34.125</v>
      </c>
      <c r="U1791" s="8">
        <f t="shared" si="278"/>
        <v>35.174999999999997</v>
      </c>
      <c r="V1791" s="8">
        <f t="shared" si="279"/>
        <v>34.912499999999994</v>
      </c>
    </row>
    <row r="1792" spans="1:22" ht="13.5" x14ac:dyDescent="0.25">
      <c r="A1792" s="3">
        <f>RSI!A1792</f>
        <v>44622</v>
      </c>
      <c r="B1792" s="2">
        <f>RSI!B1792</f>
        <v>6.5015999999999998</v>
      </c>
      <c r="C1792" s="2">
        <f>RSI!I1792</f>
        <v>48.129675420972816</v>
      </c>
      <c r="D1792" s="2">
        <f>MACD!E1792</f>
        <v>-1.7269901246860897E-2</v>
      </c>
      <c r="E1792" s="2">
        <f>MACD!F1792</f>
        <v>7.836141864120915E-3</v>
      </c>
      <c r="F1792" s="2">
        <f>'Moving Avg'!D1792</f>
        <v>6.5204800000000009</v>
      </c>
      <c r="G1792" s="2">
        <f>'Moving Avg'!F1792</f>
        <v>6.499225</v>
      </c>
      <c r="H1792" s="2">
        <f>'Moving Avg'!G1792</f>
        <v>6.5580059999999971</v>
      </c>
      <c r="I1792" s="2">
        <f>'Moving Avg'!H1792</f>
        <v>6.661085000000007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  <c r="M1792" s="8">
        <f t="shared" si="270"/>
        <v>25</v>
      </c>
      <c r="N1792" s="8">
        <f t="shared" si="271"/>
        <v>100</v>
      </c>
      <c r="O1792" s="8">
        <f t="shared" si="272"/>
        <v>0</v>
      </c>
      <c r="P1792" s="8">
        <f t="shared" si="273"/>
        <v>83.5</v>
      </c>
      <c r="Q1792" s="9">
        <f t="shared" si="274"/>
        <v>56.274999999999999</v>
      </c>
      <c r="R1792" s="9">
        <f t="shared" si="275"/>
        <v>45.875</v>
      </c>
      <c r="S1792" s="9">
        <f t="shared" si="276"/>
        <v>56.325000000000003</v>
      </c>
      <c r="T1792" s="9">
        <f t="shared" si="277"/>
        <v>52.125</v>
      </c>
      <c r="U1792" s="8">
        <f t="shared" si="278"/>
        <v>52.82500000000001</v>
      </c>
      <c r="V1792" s="8">
        <f t="shared" si="279"/>
        <v>52.650000000000006</v>
      </c>
    </row>
    <row r="1793" spans="1:22" ht="13.5" x14ac:dyDescent="0.25">
      <c r="A1793" s="3">
        <f>RSI!A1793</f>
        <v>44623</v>
      </c>
      <c r="B1793" s="2">
        <f>RSI!B1793</f>
        <v>6.4542999999999999</v>
      </c>
      <c r="C1793" s="2">
        <f>RSI!I1793</f>
        <v>44.997166512017564</v>
      </c>
      <c r="D1793" s="2">
        <f>MACD!E1793</f>
        <v>-6.9629035254115124E-3</v>
      </c>
      <c r="E1793" s="2">
        <f>MACD!F1793</f>
        <v>4.8763327862144301E-3</v>
      </c>
      <c r="F1793" s="2">
        <f>'Moving Avg'!D1793</f>
        <v>6.5078800000000001</v>
      </c>
      <c r="G1793" s="2">
        <f>'Moving Avg'!F1793</f>
        <v>6.4968599999999999</v>
      </c>
      <c r="H1793" s="2">
        <f>'Moving Avg'!G1793</f>
        <v>6.5515439999999963</v>
      </c>
      <c r="I1793" s="2">
        <f>'Moving Avg'!H1793</f>
        <v>6.6611625000000059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45</v>
      </c>
      <c r="O1793" s="8">
        <f t="shared" si="272"/>
        <v>0</v>
      </c>
      <c r="P1793" s="8">
        <f t="shared" si="273"/>
        <v>16.5</v>
      </c>
      <c r="Q1793" s="9">
        <f t="shared" si="274"/>
        <v>26.975000000000001</v>
      </c>
      <c r="R1793" s="9">
        <f t="shared" si="275"/>
        <v>18.125</v>
      </c>
      <c r="S1793" s="9">
        <f t="shared" si="276"/>
        <v>17.925000000000001</v>
      </c>
      <c r="T1793" s="9">
        <f t="shared" si="277"/>
        <v>21.625</v>
      </c>
      <c r="U1793" s="8">
        <f t="shared" si="278"/>
        <v>21.008333333333336</v>
      </c>
      <c r="V1793" s="8">
        <f t="shared" si="279"/>
        <v>21.162500000000001</v>
      </c>
    </row>
    <row r="1794" spans="1:22" ht="13.5" x14ac:dyDescent="0.25">
      <c r="A1794" s="3">
        <f>RSI!A1794</f>
        <v>44624</v>
      </c>
      <c r="B1794" s="2">
        <f>RSI!B1794</f>
        <v>6.4542999999999999</v>
      </c>
      <c r="C1794" s="2">
        <f>RSI!I1794</f>
        <v>44.997166512017564</v>
      </c>
      <c r="D1794" s="2">
        <f>MACD!E1794</f>
        <v>-2.2066390740510755E-2</v>
      </c>
      <c r="E1794" s="2">
        <f>MACD!F1794</f>
        <v>-5.1221191913060652E-4</v>
      </c>
      <c r="F1794" s="2">
        <f>'Moving Avg'!D1794</f>
        <v>6.4952799999999993</v>
      </c>
      <c r="G1794" s="2">
        <f>'Moving Avg'!F1794</f>
        <v>6.4925249999999988</v>
      </c>
      <c r="H1794" s="2">
        <f>'Moving Avg'!G1794</f>
        <v>6.5453979999999969</v>
      </c>
      <c r="I1794" s="2">
        <f>'Moving Avg'!H1794</f>
        <v>6.660666000000008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100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46.225000000000001</v>
      </c>
      <c r="R1794" s="9">
        <f t="shared" si="275"/>
        <v>29.125</v>
      </c>
      <c r="S1794" s="9">
        <f t="shared" si="276"/>
        <v>26.175000000000001</v>
      </c>
      <c r="T1794" s="9">
        <f t="shared" si="277"/>
        <v>35.375</v>
      </c>
      <c r="U1794" s="8">
        <f t="shared" si="278"/>
        <v>33.841666666666661</v>
      </c>
      <c r="V1794" s="8">
        <f t="shared" si="279"/>
        <v>34.224999999999994</v>
      </c>
    </row>
    <row r="1795" spans="1:22" ht="13.5" x14ac:dyDescent="0.25">
      <c r="A1795" s="3">
        <f>RSI!A1795</f>
        <v>44627</v>
      </c>
      <c r="B1795" s="2">
        <f>RSI!B1795</f>
        <v>6.3676000000000004</v>
      </c>
      <c r="C1795" s="2">
        <f>RSI!I1795</f>
        <v>39.528106195741223</v>
      </c>
      <c r="D1795" s="2">
        <f>MACD!E1795</f>
        <v>-1.5910816441908615E-2</v>
      </c>
      <c r="E1795" s="2">
        <f>MACD!F1795</f>
        <v>-3.5919328236862082E-3</v>
      </c>
      <c r="F1795" s="2">
        <f>'Moving Avg'!D1795</f>
        <v>6.4605999999999995</v>
      </c>
      <c r="G1795" s="2">
        <f>'Moving Avg'!F1795</f>
        <v>6.483855000000001</v>
      </c>
      <c r="H1795" s="2">
        <f>'Moving Avg'!G1795</f>
        <v>6.5389359999999961</v>
      </c>
      <c r="I1795" s="2">
        <f>'Moving Avg'!H1795</f>
        <v>6.6595060000000084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45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26.975000000000001</v>
      </c>
      <c r="R1795" s="9">
        <f t="shared" ref="R1795:R1858" si="285">M1795*0.2+N1795*0.2+O1795*0.35+P1795*0.25</f>
        <v>18.125</v>
      </c>
      <c r="S1795" s="9">
        <f t="shared" ref="S1795:S1858" si="286">M1795*0.15+N1795*0.15+O1795*0.25+P1795*0.45</f>
        <v>17.925000000000001</v>
      </c>
      <c r="T1795" s="9">
        <f t="shared" ref="T1795:T1858" si="287">0.25*SUM(M1795:P1795)</f>
        <v>21.625</v>
      </c>
      <c r="U1795" s="8">
        <f t="shared" ref="U1795:U1858" si="288">SUM(Q1795:S1795)/3</f>
        <v>21.008333333333336</v>
      </c>
      <c r="V1795" s="8">
        <f t="shared" ref="V1795:V1858" si="289">SUM(Q1795:T1795)/4</f>
        <v>21.162500000000001</v>
      </c>
    </row>
    <row r="1796" spans="1:22" ht="13.5" x14ac:dyDescent="0.25">
      <c r="A1796" s="3">
        <f>RSI!A1796</f>
        <v>44628</v>
      </c>
      <c r="B1796" s="2">
        <f>RSI!B1796</f>
        <v>6.4385000000000003</v>
      </c>
      <c r="C1796" s="2">
        <f>RSI!I1796</f>
        <v>45.375068240349627</v>
      </c>
      <c r="D1796" s="2">
        <f>MACD!E1796</f>
        <v>3.1040730107507741E-3</v>
      </c>
      <c r="E1796" s="2">
        <f>MACD!F1796</f>
        <v>-2.252731656798812E-3</v>
      </c>
      <c r="F1796" s="2">
        <f>'Moving Avg'!D1796</f>
        <v>6.4432599999999995</v>
      </c>
      <c r="G1796" s="2">
        <f>'Moving Avg'!F1796</f>
        <v>6.4787300000000005</v>
      </c>
      <c r="H1796" s="2">
        <f>'Moving Avg'!G1796</f>
        <v>6.5345219999999964</v>
      </c>
      <c r="I1796" s="2">
        <f>'Moving Avg'!H1796</f>
        <v>6.6589305000000083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0</v>
      </c>
      <c r="P1796" s="8">
        <f t="shared" si="283"/>
        <v>16.5</v>
      </c>
      <c r="Q1796" s="9">
        <f t="shared" si="284"/>
        <v>11.225</v>
      </c>
      <c r="R1796" s="9">
        <f t="shared" si="285"/>
        <v>9.125</v>
      </c>
      <c r="S1796" s="9">
        <f t="shared" si="286"/>
        <v>11.175000000000001</v>
      </c>
      <c r="T1796" s="9">
        <f t="shared" si="287"/>
        <v>10.375</v>
      </c>
      <c r="U1796" s="8">
        <f t="shared" si="288"/>
        <v>10.508333333333335</v>
      </c>
      <c r="V1796" s="8">
        <f t="shared" si="289"/>
        <v>10.475000000000001</v>
      </c>
    </row>
    <row r="1797" spans="1:22" ht="13.5" x14ac:dyDescent="0.25">
      <c r="A1797" s="3">
        <f>RSI!A1797</f>
        <v>44629</v>
      </c>
      <c r="B1797" s="2">
        <f>RSI!B1797</f>
        <v>6.3834</v>
      </c>
      <c r="C1797" s="2">
        <f>RSI!I1797</f>
        <v>41.978114159050492</v>
      </c>
      <c r="D1797" s="2">
        <f>MACD!E1797</f>
        <v>1.032651833108833E-2</v>
      </c>
      <c r="E1797" s="2">
        <f>MACD!F1797</f>
        <v>2.631183407786166E-4</v>
      </c>
      <c r="F1797" s="2">
        <f>'Moving Avg'!D1797</f>
        <v>6.4196200000000001</v>
      </c>
      <c r="G1797" s="2">
        <f>'Moving Avg'!F1797</f>
        <v>6.4767600000000014</v>
      </c>
      <c r="H1797" s="2">
        <f>'Moving Avg'!G1797</f>
        <v>6.5286919999999951</v>
      </c>
      <c r="I1797" s="2">
        <f>'Moving Avg'!H1797</f>
        <v>6.6581945000000085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0</v>
      </c>
      <c r="P1797" s="8">
        <f t="shared" si="283"/>
        <v>16.5</v>
      </c>
      <c r="Q1797" s="9">
        <f t="shared" si="284"/>
        <v>11.225</v>
      </c>
      <c r="R1797" s="9">
        <f t="shared" si="285"/>
        <v>9.125</v>
      </c>
      <c r="S1797" s="9">
        <f t="shared" si="286"/>
        <v>11.175000000000001</v>
      </c>
      <c r="T1797" s="9">
        <f t="shared" si="287"/>
        <v>10.375</v>
      </c>
      <c r="U1797" s="8">
        <f t="shared" si="288"/>
        <v>10.508333333333335</v>
      </c>
      <c r="V1797" s="8">
        <f t="shared" si="289"/>
        <v>10.475000000000001</v>
      </c>
    </row>
    <row r="1798" spans="1:22" ht="13.5" x14ac:dyDescent="0.25">
      <c r="A1798" s="3">
        <f>RSI!A1798</f>
        <v>44630</v>
      </c>
      <c r="B1798" s="2">
        <f>RSI!B1798</f>
        <v>6.4306000000000001</v>
      </c>
      <c r="C1798" s="2">
        <f>RSI!I1798</f>
        <v>45.726427411859717</v>
      </c>
      <c r="D1798" s="2">
        <f>MACD!E1798</f>
        <v>1.7258901207921618E-2</v>
      </c>
      <c r="E1798" s="2">
        <f>MACD!F1798</f>
        <v>3.662274914207217E-3</v>
      </c>
      <c r="F1798" s="2">
        <f>'Moving Avg'!D1798</f>
        <v>6.4148799999999992</v>
      </c>
      <c r="G1798" s="2">
        <f>'Moving Avg'!F1798</f>
        <v>6.47715</v>
      </c>
      <c r="H1798" s="2">
        <f>'Moving Avg'!G1798</f>
        <v>6.5244359999999961</v>
      </c>
      <c r="I1798" s="2">
        <f>'Moving Avg'!H1798</f>
        <v>6.6578855000000079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66.5</v>
      </c>
      <c r="Q1798" s="9">
        <f t="shared" si="284"/>
        <v>18.725000000000001</v>
      </c>
      <c r="R1798" s="9">
        <f t="shared" si="285"/>
        <v>21.625</v>
      </c>
      <c r="S1798" s="9">
        <f t="shared" si="286"/>
        <v>33.674999999999997</v>
      </c>
      <c r="T1798" s="9">
        <f t="shared" si="287"/>
        <v>22.875</v>
      </c>
      <c r="U1798" s="8">
        <f t="shared" si="288"/>
        <v>24.675000000000001</v>
      </c>
      <c r="V1798" s="8">
        <f t="shared" si="289"/>
        <v>24.225000000000001</v>
      </c>
    </row>
    <row r="1799" spans="1:22" ht="13.5" x14ac:dyDescent="0.25">
      <c r="A1799" s="3">
        <f>RSI!A1799</f>
        <v>44631</v>
      </c>
      <c r="B1799" s="2">
        <f>RSI!B1799</f>
        <v>6.407</v>
      </c>
      <c r="C1799" s="2">
        <f>RSI!I1799</f>
        <v>44.189279544508544</v>
      </c>
      <c r="D1799" s="2">
        <f>MACD!E1799</f>
        <v>2.5229755015036659E-2</v>
      </c>
      <c r="E1799" s="2">
        <f>MACD!F1799</f>
        <v>7.9757709343731067E-3</v>
      </c>
      <c r="F1799" s="2">
        <f>'Moving Avg'!D1799</f>
        <v>6.4054200000000012</v>
      </c>
      <c r="G1799" s="2">
        <f>'Moving Avg'!F1799</f>
        <v>6.4724199999999996</v>
      </c>
      <c r="H1799" s="2">
        <f>'Moving Avg'!G1799</f>
        <v>6.519707999999997</v>
      </c>
      <c r="I1799" s="2">
        <f>'Moving Avg'!H1799</f>
        <v>6.6568080000000087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  <c r="M1799" s="8">
        <f t="shared" si="280"/>
        <v>25</v>
      </c>
      <c r="N1799" s="8">
        <f t="shared" si="281"/>
        <v>0</v>
      </c>
      <c r="O1799" s="8">
        <f t="shared" si="282"/>
        <v>0</v>
      </c>
      <c r="P1799" s="8">
        <f t="shared" si="283"/>
        <v>16.5</v>
      </c>
      <c r="Q1799" s="9">
        <f t="shared" si="284"/>
        <v>11.225</v>
      </c>
      <c r="R1799" s="9">
        <f t="shared" si="285"/>
        <v>9.125</v>
      </c>
      <c r="S1799" s="9">
        <f t="shared" si="286"/>
        <v>11.175000000000001</v>
      </c>
      <c r="T1799" s="9">
        <f t="shared" si="287"/>
        <v>10.375</v>
      </c>
      <c r="U1799" s="8">
        <f t="shared" si="288"/>
        <v>10.508333333333335</v>
      </c>
      <c r="V1799" s="8">
        <f t="shared" si="289"/>
        <v>10.475000000000001</v>
      </c>
    </row>
    <row r="1800" spans="1:22" ht="13.5" x14ac:dyDescent="0.25">
      <c r="A1800" s="3">
        <f>RSI!A1800</f>
        <v>44634</v>
      </c>
      <c r="B1800" s="2">
        <f>RSI!B1800</f>
        <v>6.4227999999999996</v>
      </c>
      <c r="C1800" s="2">
        <f>RSI!I1800</f>
        <v>45.509952632824302</v>
      </c>
      <c r="D1800" s="2">
        <f>MACD!E1800</f>
        <v>3.4919970903630748E-2</v>
      </c>
      <c r="E1800" s="2">
        <f>MACD!F1800</f>
        <v>1.3364610928224635E-2</v>
      </c>
      <c r="F1800" s="2">
        <f>'Moving Avg'!D1800</f>
        <v>6.4164599999999989</v>
      </c>
      <c r="G1800" s="2">
        <f>'Moving Avg'!F1800</f>
        <v>6.4688749999999997</v>
      </c>
      <c r="H1800" s="2">
        <f>'Moving Avg'!G1800</f>
        <v>6.5157679999999969</v>
      </c>
      <c r="I1800" s="2">
        <f>'Moving Avg'!H1800</f>
        <v>6.6556565000000081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83.5</v>
      </c>
      <c r="Q1800" s="9">
        <f t="shared" si="284"/>
        <v>21.274999999999999</v>
      </c>
      <c r="R1800" s="9">
        <f t="shared" si="285"/>
        <v>25.875</v>
      </c>
      <c r="S1800" s="9">
        <f t="shared" si="286"/>
        <v>41.325000000000003</v>
      </c>
      <c r="T1800" s="9">
        <f t="shared" si="287"/>
        <v>27.125</v>
      </c>
      <c r="U1800" s="8">
        <f t="shared" si="288"/>
        <v>29.491666666666664</v>
      </c>
      <c r="V1800" s="8">
        <f t="shared" si="289"/>
        <v>28.9</v>
      </c>
    </row>
    <row r="1801" spans="1:22" ht="13.5" x14ac:dyDescent="0.25">
      <c r="A1801" s="3">
        <f>RSI!A1801</f>
        <v>44635</v>
      </c>
      <c r="B1801" s="2">
        <f>RSI!B1801</f>
        <v>6.407</v>
      </c>
      <c r="C1801" s="2">
        <f>RSI!I1801</f>
        <v>44.3790114811382</v>
      </c>
      <c r="D1801" s="2">
        <f>MACD!E1801</f>
        <v>4.2200681689240405E-2</v>
      </c>
      <c r="E1801" s="2">
        <f>MACD!F1801</f>
        <v>1.9131825080427791E-2</v>
      </c>
      <c r="F1801" s="2">
        <f>'Moving Avg'!D1801</f>
        <v>6.4101599999999994</v>
      </c>
      <c r="G1801" s="2">
        <f>'Moving Avg'!F1801</f>
        <v>6.4625699999999995</v>
      </c>
      <c r="H1801" s="2">
        <f>'Moving Avg'!G1801</f>
        <v>6.5130879999999971</v>
      </c>
      <c r="I1801" s="2">
        <f>'Moving Avg'!H1801</f>
        <v>6.6534305000000078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11.225</v>
      </c>
      <c r="R1801" s="9">
        <f t="shared" si="285"/>
        <v>9.125</v>
      </c>
      <c r="S1801" s="9">
        <f t="shared" si="286"/>
        <v>11.175000000000001</v>
      </c>
      <c r="T1801" s="9">
        <f t="shared" si="287"/>
        <v>10.375</v>
      </c>
      <c r="U1801" s="8">
        <f t="shared" si="288"/>
        <v>10.508333333333335</v>
      </c>
      <c r="V1801" s="8">
        <f t="shared" si="289"/>
        <v>10.475000000000001</v>
      </c>
    </row>
    <row r="1802" spans="1:22" ht="13.5" x14ac:dyDescent="0.25">
      <c r="A1802" s="3">
        <f>RSI!A1802</f>
        <v>44636</v>
      </c>
      <c r="B1802" s="2">
        <f>RSI!B1802</f>
        <v>6.407</v>
      </c>
      <c r="C1802" s="2">
        <f>RSI!I1802</f>
        <v>44.3790114811382</v>
      </c>
      <c r="D1802" s="2">
        <f>MACD!E1802</f>
        <v>4.5140262143045895E-2</v>
      </c>
      <c r="E1802" s="2">
        <f>MACD!F1802</f>
        <v>2.433351249295141E-2</v>
      </c>
      <c r="F1802" s="2">
        <f>'Moving Avg'!D1802</f>
        <v>6.4148799999999992</v>
      </c>
      <c r="G1802" s="2">
        <f>'Moving Avg'!F1802</f>
        <v>6.4617799999999992</v>
      </c>
      <c r="H1802" s="2">
        <f>'Moving Avg'!G1802</f>
        <v>6.5113539999999963</v>
      </c>
      <c r="I1802" s="2">
        <f>'Moving Avg'!H1802</f>
        <v>6.6513960000000063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83.5</v>
      </c>
      <c r="Q1802" s="9">
        <f t="shared" si="284"/>
        <v>21.274999999999999</v>
      </c>
      <c r="R1802" s="9">
        <f t="shared" si="285"/>
        <v>25.875</v>
      </c>
      <c r="S1802" s="9">
        <f t="shared" si="286"/>
        <v>41.325000000000003</v>
      </c>
      <c r="T1802" s="9">
        <f t="shared" si="287"/>
        <v>27.125</v>
      </c>
      <c r="U1802" s="8">
        <f t="shared" si="288"/>
        <v>29.491666666666664</v>
      </c>
      <c r="V1802" s="8">
        <f t="shared" si="289"/>
        <v>28.9</v>
      </c>
    </row>
    <row r="1803" spans="1:22" ht="13.5" x14ac:dyDescent="0.25">
      <c r="A1803" s="3">
        <f>RSI!A1803</f>
        <v>44637</v>
      </c>
      <c r="B1803" s="2">
        <f>RSI!B1803</f>
        <v>6.407</v>
      </c>
      <c r="C1803" s="2">
        <f>RSI!I1803</f>
        <v>44.3790114811382</v>
      </c>
      <c r="D1803" s="2">
        <f>MACD!E1803</f>
        <v>4.0730072901519421E-2</v>
      </c>
      <c r="E1803" s="2">
        <f>MACD!F1803</f>
        <v>2.7612824574665015E-2</v>
      </c>
      <c r="F1803" s="2">
        <f>'Moving Avg'!D1803</f>
        <v>6.4101599999999994</v>
      </c>
      <c r="G1803" s="2">
        <f>'Moving Avg'!F1803</f>
        <v>6.4550799999999997</v>
      </c>
      <c r="H1803" s="2">
        <f>'Moving Avg'!G1803</f>
        <v>6.5100939999999969</v>
      </c>
      <c r="I1803" s="2">
        <f>'Moving Avg'!H1803</f>
        <v>6.650088500000007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16.5</v>
      </c>
      <c r="Q1803" s="9">
        <f t="shared" si="284"/>
        <v>11.225</v>
      </c>
      <c r="R1803" s="9">
        <f t="shared" si="285"/>
        <v>9.125</v>
      </c>
      <c r="S1803" s="9">
        <f t="shared" si="286"/>
        <v>11.175000000000001</v>
      </c>
      <c r="T1803" s="9">
        <f t="shared" si="287"/>
        <v>10.375</v>
      </c>
      <c r="U1803" s="8">
        <f t="shared" si="288"/>
        <v>10.508333333333335</v>
      </c>
      <c r="V1803" s="8">
        <f t="shared" si="289"/>
        <v>10.475000000000001</v>
      </c>
    </row>
    <row r="1804" spans="1:22" ht="13.5" x14ac:dyDescent="0.25">
      <c r="A1804" s="3">
        <f>RSI!A1804</f>
        <v>44638</v>
      </c>
      <c r="B1804" s="2">
        <f>RSI!B1804</f>
        <v>6.3754999999999997</v>
      </c>
      <c r="C1804" s="2">
        <f>RSI!I1804</f>
        <v>41.79292015429224</v>
      </c>
      <c r="D1804" s="2">
        <f>MACD!E1804</f>
        <v>3.9683000727656292E-2</v>
      </c>
      <c r="E1804" s="2">
        <f>MACD!F1804</f>
        <v>3.0026859805263272E-2</v>
      </c>
      <c r="F1804" s="2">
        <f>'Moving Avg'!D1804</f>
        <v>6.4038599999999999</v>
      </c>
      <c r="G1804" s="2">
        <f>'Moving Avg'!F1804</f>
        <v>6.4546849999999996</v>
      </c>
      <c r="H1804" s="2">
        <f>'Moving Avg'!G1804</f>
        <v>6.5086759999999968</v>
      </c>
      <c r="I1804" s="2">
        <f>'Moving Avg'!H1804</f>
        <v>6.6488915000000066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0"/>
        <v>25</v>
      </c>
      <c r="N1804" s="8">
        <f t="shared" si="281"/>
        <v>0</v>
      </c>
      <c r="O1804" s="8">
        <f t="shared" si="282"/>
        <v>0</v>
      </c>
      <c r="P1804" s="8">
        <f t="shared" si="283"/>
        <v>16.5</v>
      </c>
      <c r="Q1804" s="9">
        <f t="shared" si="284"/>
        <v>11.225</v>
      </c>
      <c r="R1804" s="9">
        <f t="shared" si="285"/>
        <v>9.125</v>
      </c>
      <c r="S1804" s="9">
        <f t="shared" si="286"/>
        <v>11.175000000000001</v>
      </c>
      <c r="T1804" s="9">
        <f t="shared" si="287"/>
        <v>10.375</v>
      </c>
      <c r="U1804" s="8">
        <f t="shared" si="288"/>
        <v>10.508333333333335</v>
      </c>
      <c r="V1804" s="8">
        <f t="shared" si="289"/>
        <v>10.475000000000001</v>
      </c>
    </row>
    <row r="1805" spans="1:22" ht="13.5" x14ac:dyDescent="0.25">
      <c r="A1805" s="3">
        <f>RSI!A1805</f>
        <v>44641</v>
      </c>
      <c r="B1805" s="2">
        <f>RSI!B1805</f>
        <v>6.4149000000000003</v>
      </c>
      <c r="C1805" s="2">
        <f>RSI!I1805</f>
        <v>46.029297671015328</v>
      </c>
      <c r="D1805" s="2">
        <f>MACD!E1805</f>
        <v>2.3051442748387885E-2</v>
      </c>
      <c r="E1805" s="2">
        <f>MACD!F1805</f>
        <v>2.8631776393888198E-2</v>
      </c>
      <c r="F1805" s="2">
        <f>'Moving Avg'!D1805</f>
        <v>6.4022800000000002</v>
      </c>
      <c r="G1805" s="2">
        <f>'Moving Avg'!F1805</f>
        <v>6.4523199999999985</v>
      </c>
      <c r="H1805" s="2">
        <f>'Moving Avg'!G1805</f>
        <v>6.5085179999999969</v>
      </c>
      <c r="I1805" s="2">
        <f>'Moving Avg'!H1805</f>
        <v>6.648083000000006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  <c r="M1805" s="8">
        <f t="shared" si="280"/>
        <v>25</v>
      </c>
      <c r="N1805" s="8">
        <f t="shared" si="281"/>
        <v>45</v>
      </c>
      <c r="O1805" s="8">
        <f t="shared" si="282"/>
        <v>0</v>
      </c>
      <c r="P1805" s="8">
        <f t="shared" si="283"/>
        <v>66.5</v>
      </c>
      <c r="Q1805" s="9">
        <f t="shared" si="284"/>
        <v>34.475000000000001</v>
      </c>
      <c r="R1805" s="9">
        <f t="shared" si="285"/>
        <v>30.625</v>
      </c>
      <c r="S1805" s="9">
        <f t="shared" si="286"/>
        <v>40.424999999999997</v>
      </c>
      <c r="T1805" s="9">
        <f t="shared" si="287"/>
        <v>34.125</v>
      </c>
      <c r="U1805" s="8">
        <f t="shared" si="288"/>
        <v>35.174999999999997</v>
      </c>
      <c r="V1805" s="8">
        <f t="shared" si="289"/>
        <v>34.912499999999994</v>
      </c>
    </row>
    <row r="1806" spans="1:22" ht="13.5" x14ac:dyDescent="0.25">
      <c r="A1806" s="3">
        <f>RSI!A1806</f>
        <v>44642</v>
      </c>
      <c r="B1806" s="2">
        <f>RSI!B1806</f>
        <v>6.4149000000000003</v>
      </c>
      <c r="C1806" s="2">
        <f>RSI!I1806</f>
        <v>46.029297671015335</v>
      </c>
      <c r="D1806" s="2">
        <f>MACD!E1806</f>
        <v>2.0126986294564553E-2</v>
      </c>
      <c r="E1806" s="2">
        <f>MACD!F1806</f>
        <v>2.6930818374023471E-2</v>
      </c>
      <c r="F1806" s="2">
        <f>'Moving Avg'!D1806</f>
        <v>6.4038599999999999</v>
      </c>
      <c r="G1806" s="2">
        <f>'Moving Avg'!F1806</f>
        <v>6.4440449999999982</v>
      </c>
      <c r="H1806" s="2">
        <f>'Moving Avg'!G1806</f>
        <v>6.505995999999997</v>
      </c>
      <c r="I1806" s="2">
        <f>'Moving Avg'!H1806</f>
        <v>6.6471215000000052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45</v>
      </c>
      <c r="O1806" s="8">
        <f t="shared" si="282"/>
        <v>0</v>
      </c>
      <c r="P1806" s="8">
        <f t="shared" si="283"/>
        <v>83.5</v>
      </c>
      <c r="Q1806" s="9">
        <f t="shared" si="284"/>
        <v>37.024999999999999</v>
      </c>
      <c r="R1806" s="9">
        <f t="shared" si="285"/>
        <v>34.875</v>
      </c>
      <c r="S1806" s="9">
        <f t="shared" si="286"/>
        <v>48.075000000000003</v>
      </c>
      <c r="T1806" s="9">
        <f t="shared" si="287"/>
        <v>38.375</v>
      </c>
      <c r="U1806" s="8">
        <f t="shared" si="288"/>
        <v>39.991666666666667</v>
      </c>
      <c r="V1806" s="8">
        <f t="shared" si="289"/>
        <v>39.587500000000006</v>
      </c>
    </row>
    <row r="1807" spans="1:22" ht="13.5" x14ac:dyDescent="0.25">
      <c r="A1807" s="3">
        <f>RSI!A1807</f>
        <v>44643</v>
      </c>
      <c r="B1807" s="2">
        <f>RSI!B1807</f>
        <v>6.4149000000000003</v>
      </c>
      <c r="C1807" s="2">
        <f>RSI!I1807</f>
        <v>46.029297671015335</v>
      </c>
      <c r="D1807" s="2">
        <f>MACD!E1807</f>
        <v>9.3984009100065435E-3</v>
      </c>
      <c r="E1807" s="2">
        <f>MACD!F1807</f>
        <v>2.3424334881220085E-2</v>
      </c>
      <c r="F1807" s="2">
        <f>'Moving Avg'!D1807</f>
        <v>6.4054400000000005</v>
      </c>
      <c r="G1807" s="2">
        <f>'Moving Avg'!F1807</f>
        <v>6.440105</v>
      </c>
      <c r="H1807" s="2">
        <f>'Moving Avg'!G1807</f>
        <v>6.5036319999999979</v>
      </c>
      <c r="I1807" s="2">
        <f>'Moving Avg'!H1807</f>
        <v>6.6461215000000049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0"/>
        <v>25</v>
      </c>
      <c r="N1807" s="8">
        <f t="shared" si="281"/>
        <v>45</v>
      </c>
      <c r="O1807" s="8">
        <f t="shared" si="282"/>
        <v>0</v>
      </c>
      <c r="P1807" s="8">
        <f t="shared" si="283"/>
        <v>83.5</v>
      </c>
      <c r="Q1807" s="9">
        <f t="shared" si="284"/>
        <v>37.024999999999999</v>
      </c>
      <c r="R1807" s="9">
        <f t="shared" si="285"/>
        <v>34.875</v>
      </c>
      <c r="S1807" s="9">
        <f t="shared" si="286"/>
        <v>48.075000000000003</v>
      </c>
      <c r="T1807" s="9">
        <f t="shared" si="287"/>
        <v>38.375</v>
      </c>
      <c r="U1807" s="8">
        <f t="shared" si="288"/>
        <v>39.991666666666667</v>
      </c>
      <c r="V1807" s="8">
        <f t="shared" si="289"/>
        <v>39.587500000000006</v>
      </c>
    </row>
    <row r="1808" spans="1:22" ht="13.5" x14ac:dyDescent="0.25">
      <c r="A1808" s="3">
        <f>RSI!A1808</f>
        <v>44644</v>
      </c>
      <c r="B1808" s="2">
        <f>RSI!B1808</f>
        <v>6.5410000000000004</v>
      </c>
      <c r="C1808" s="2">
        <f>RSI!I1808</f>
        <v>58.192457146306133</v>
      </c>
      <c r="D1808" s="2">
        <f>MACD!E1808</f>
        <v>-1.5524668517983287E-3</v>
      </c>
      <c r="E1808" s="2">
        <f>MACD!F1808</f>
        <v>1.8428974534616404E-2</v>
      </c>
      <c r="F1808" s="2">
        <f>'Moving Avg'!D1808</f>
        <v>6.4322400000000002</v>
      </c>
      <c r="G1808" s="2">
        <f>'Moving Avg'!F1808</f>
        <v>6.4412900000000004</v>
      </c>
      <c r="H1808" s="2">
        <f>'Moving Avg'!G1808</f>
        <v>6.5037899999999969</v>
      </c>
      <c r="I1808" s="2">
        <f>'Moving Avg'!H1808</f>
        <v>6.6459820000000045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  <c r="M1808" s="8">
        <f t="shared" si="280"/>
        <v>25</v>
      </c>
      <c r="N1808" s="8">
        <f t="shared" si="281"/>
        <v>45</v>
      </c>
      <c r="O1808" s="8">
        <f t="shared" si="282"/>
        <v>0</v>
      </c>
      <c r="P1808" s="8">
        <f t="shared" si="283"/>
        <v>83.5</v>
      </c>
      <c r="Q1808" s="9">
        <f t="shared" si="284"/>
        <v>37.024999999999999</v>
      </c>
      <c r="R1808" s="9">
        <f t="shared" si="285"/>
        <v>34.875</v>
      </c>
      <c r="S1808" s="9">
        <f t="shared" si="286"/>
        <v>48.075000000000003</v>
      </c>
      <c r="T1808" s="9">
        <f t="shared" si="287"/>
        <v>38.375</v>
      </c>
      <c r="U1808" s="8">
        <f t="shared" si="288"/>
        <v>39.991666666666667</v>
      </c>
      <c r="V1808" s="8">
        <f t="shared" si="289"/>
        <v>39.587500000000006</v>
      </c>
    </row>
    <row r="1809" spans="1:22" ht="13.5" x14ac:dyDescent="0.25">
      <c r="A1809" s="3">
        <f>RSI!A1809</f>
        <v>44645</v>
      </c>
      <c r="B1809" s="2">
        <f>RSI!B1809</f>
        <v>6.5567000000000002</v>
      </c>
      <c r="C1809" s="2">
        <f>RSI!I1809</f>
        <v>59.418719312370783</v>
      </c>
      <c r="D1809" s="2">
        <f>MACD!E1809</f>
        <v>-1.6166366473135518E-2</v>
      </c>
      <c r="E1809" s="2">
        <f>MACD!F1809</f>
        <v>1.150990633306602E-2</v>
      </c>
      <c r="F1809" s="2">
        <f>'Moving Avg'!D1809</f>
        <v>6.4684800000000013</v>
      </c>
      <c r="G1809" s="2">
        <f>'Moving Avg'!F1809</f>
        <v>6.4432599999999995</v>
      </c>
      <c r="H1809" s="2">
        <f>'Moving Avg'!G1809</f>
        <v>6.5042619999999962</v>
      </c>
      <c r="I1809" s="2">
        <f>'Moving Avg'!H1809</f>
        <v>6.6462655000000055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  <c r="M1809" s="8">
        <f t="shared" si="280"/>
        <v>25</v>
      </c>
      <c r="N1809" s="8">
        <f t="shared" si="281"/>
        <v>100</v>
      </c>
      <c r="O1809" s="8">
        <f t="shared" si="282"/>
        <v>0</v>
      </c>
      <c r="P1809" s="8">
        <f t="shared" si="283"/>
        <v>83.5</v>
      </c>
      <c r="Q1809" s="9">
        <f t="shared" si="284"/>
        <v>56.274999999999999</v>
      </c>
      <c r="R1809" s="9">
        <f t="shared" si="285"/>
        <v>45.875</v>
      </c>
      <c r="S1809" s="9">
        <f t="shared" si="286"/>
        <v>56.325000000000003</v>
      </c>
      <c r="T1809" s="9">
        <f t="shared" si="287"/>
        <v>52.125</v>
      </c>
      <c r="U1809" s="8">
        <f t="shared" si="288"/>
        <v>52.82500000000001</v>
      </c>
      <c r="V1809" s="8">
        <f t="shared" si="289"/>
        <v>52.650000000000006</v>
      </c>
    </row>
    <row r="1810" spans="1:22" ht="13.5" x14ac:dyDescent="0.25">
      <c r="A1810" s="3">
        <f>RSI!A1810</f>
        <v>44648</v>
      </c>
      <c r="B1810" s="2">
        <f>RSI!B1810</f>
        <v>6.5410000000000004</v>
      </c>
      <c r="C1810" s="2">
        <f>RSI!I1810</f>
        <v>57.599309039209253</v>
      </c>
      <c r="D1810" s="2">
        <f>MACD!E1810</f>
        <v>-2.5544021544289919E-2</v>
      </c>
      <c r="E1810" s="2">
        <f>MACD!F1810</f>
        <v>4.0991207575948319E-3</v>
      </c>
      <c r="F1810" s="2">
        <f>'Moving Avg'!D1810</f>
        <v>6.4937000000000014</v>
      </c>
      <c r="G1810" s="2">
        <f>'Moving Avg'!F1810</f>
        <v>6.4432599999999995</v>
      </c>
      <c r="H1810" s="2">
        <f>'Moving Avg'!G1810</f>
        <v>6.5026859999999962</v>
      </c>
      <c r="I1810" s="2">
        <f>'Moving Avg'!H1810</f>
        <v>6.6461640000000042</v>
      </c>
      <c r="J1810" s="6" t="str">
        <f>OBV!F1810</f>
        <v>BULLISH</v>
      </c>
      <c r="K1810" s="6" t="str">
        <f>OBV!G1810</f>
        <v>NEUTRAL</v>
      </c>
      <c r="L1810" s="6" t="str">
        <f>OBV!H1810</f>
        <v>CONFIRMED BULLISH</v>
      </c>
      <c r="M1810" s="8">
        <f t="shared" si="280"/>
        <v>25</v>
      </c>
      <c r="N1810" s="8">
        <f t="shared" si="281"/>
        <v>100</v>
      </c>
      <c r="O1810" s="8">
        <f t="shared" si="282"/>
        <v>0</v>
      </c>
      <c r="P1810" s="8">
        <f t="shared" si="283"/>
        <v>83.5</v>
      </c>
      <c r="Q1810" s="9">
        <f t="shared" si="284"/>
        <v>56.274999999999999</v>
      </c>
      <c r="R1810" s="9">
        <f t="shared" si="285"/>
        <v>45.875</v>
      </c>
      <c r="S1810" s="9">
        <f t="shared" si="286"/>
        <v>56.325000000000003</v>
      </c>
      <c r="T1810" s="9">
        <f t="shared" si="287"/>
        <v>52.125</v>
      </c>
      <c r="U1810" s="8">
        <f t="shared" si="288"/>
        <v>52.82500000000001</v>
      </c>
      <c r="V1810" s="8">
        <f t="shared" si="289"/>
        <v>52.650000000000006</v>
      </c>
    </row>
    <row r="1811" spans="1:22" ht="13.5" x14ac:dyDescent="0.25">
      <c r="A1811" s="3">
        <f>RSI!A1811</f>
        <v>44649</v>
      </c>
      <c r="B1811" s="2">
        <f>RSI!B1811</f>
        <v>6.5410000000000004</v>
      </c>
      <c r="C1811" s="2">
        <f>RSI!I1811</f>
        <v>57.599309039209253</v>
      </c>
      <c r="D1811" s="2">
        <f>MACD!E1811</f>
        <v>-3.6377865015486677E-2</v>
      </c>
      <c r="E1811" s="2">
        <f>MACD!F1811</f>
        <v>-3.9962763970214695E-3</v>
      </c>
      <c r="F1811" s="2">
        <f>'Moving Avg'!D1811</f>
        <v>6.5189199999999996</v>
      </c>
      <c r="G1811" s="2">
        <f>'Moving Avg'!F1811</f>
        <v>6.4440499999999998</v>
      </c>
      <c r="H1811" s="2">
        <f>'Moving Avg'!G1811</f>
        <v>6.5012679999999969</v>
      </c>
      <c r="I1811" s="2">
        <f>'Moving Avg'!H1811</f>
        <v>6.6461010000000043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0"/>
        <v>25</v>
      </c>
      <c r="N1811" s="8">
        <f t="shared" si="281"/>
        <v>100</v>
      </c>
      <c r="O1811" s="8">
        <f t="shared" si="282"/>
        <v>0</v>
      </c>
      <c r="P1811" s="8">
        <f t="shared" si="283"/>
        <v>83.5</v>
      </c>
      <c r="Q1811" s="9">
        <f t="shared" si="284"/>
        <v>56.274999999999999</v>
      </c>
      <c r="R1811" s="9">
        <f t="shared" si="285"/>
        <v>45.875</v>
      </c>
      <c r="S1811" s="9">
        <f t="shared" si="286"/>
        <v>56.325000000000003</v>
      </c>
      <c r="T1811" s="9">
        <f t="shared" si="287"/>
        <v>52.125</v>
      </c>
      <c r="U1811" s="8">
        <f t="shared" si="288"/>
        <v>52.82500000000001</v>
      </c>
      <c r="V1811" s="8">
        <f t="shared" si="289"/>
        <v>52.650000000000006</v>
      </c>
    </row>
    <row r="1812" spans="1:22" ht="13.5" x14ac:dyDescent="0.25">
      <c r="A1812" s="3">
        <f>RSI!A1812</f>
        <v>44650</v>
      </c>
      <c r="B1812" s="2">
        <f>RSI!B1812</f>
        <v>6.5331000000000001</v>
      </c>
      <c r="C1812" s="2">
        <f>RSI!I1812</f>
        <v>56.588126693922156</v>
      </c>
      <c r="D1812" s="2">
        <f>MACD!E1812</f>
        <v>-4.5393236794738279E-2</v>
      </c>
      <c r="E1812" s="2">
        <f>MACD!F1812</f>
        <v>-1.2275668476564833E-2</v>
      </c>
      <c r="F1812" s="2">
        <f>'Moving Avg'!D1812</f>
        <v>6.5425599999999999</v>
      </c>
      <c r="G1812" s="2">
        <f>'Moving Avg'!F1812</f>
        <v>6.4456249999999997</v>
      </c>
      <c r="H1812" s="2">
        <f>'Moving Avg'!G1812</f>
        <v>6.4995339999999979</v>
      </c>
      <c r="I1812" s="2">
        <f>'Moving Avg'!H1812</f>
        <v>6.6460365000000046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  <c r="M1812" s="8">
        <f t="shared" si="280"/>
        <v>25</v>
      </c>
      <c r="N1812" s="8">
        <f t="shared" si="281"/>
        <v>100</v>
      </c>
      <c r="O1812" s="8">
        <f t="shared" si="282"/>
        <v>0</v>
      </c>
      <c r="P1812" s="8">
        <f t="shared" si="283"/>
        <v>83.5</v>
      </c>
      <c r="Q1812" s="9">
        <f t="shared" si="284"/>
        <v>56.274999999999999</v>
      </c>
      <c r="R1812" s="9">
        <f t="shared" si="285"/>
        <v>45.875</v>
      </c>
      <c r="S1812" s="9">
        <f t="shared" si="286"/>
        <v>56.325000000000003</v>
      </c>
      <c r="T1812" s="9">
        <f t="shared" si="287"/>
        <v>52.125</v>
      </c>
      <c r="U1812" s="8">
        <f t="shared" si="288"/>
        <v>52.82500000000001</v>
      </c>
      <c r="V1812" s="8">
        <f t="shared" si="289"/>
        <v>52.650000000000006</v>
      </c>
    </row>
    <row r="1813" spans="1:22" ht="13.5" x14ac:dyDescent="0.25">
      <c r="A1813" s="3">
        <f>RSI!A1813</f>
        <v>44651</v>
      </c>
      <c r="B1813" s="2">
        <f>RSI!B1813</f>
        <v>6.5331000000000001</v>
      </c>
      <c r="C1813" s="2">
        <f>RSI!I1813</f>
        <v>56.588126693922156</v>
      </c>
      <c r="D1813" s="2">
        <f>MACD!E1813</f>
        <v>-5.3376297456035005E-2</v>
      </c>
      <c r="E1813" s="2">
        <f>MACD!F1813</f>
        <v>-2.0495794272458869E-2</v>
      </c>
      <c r="F1813" s="2">
        <f>'Moving Avg'!D1813</f>
        <v>6.5409800000000002</v>
      </c>
      <c r="G1813" s="2">
        <f>'Moving Avg'!F1813</f>
        <v>6.4495649999999998</v>
      </c>
      <c r="H1813" s="2">
        <f>'Moving Avg'!G1813</f>
        <v>6.4979579999999979</v>
      </c>
      <c r="I1813" s="2">
        <f>'Moving Avg'!H1813</f>
        <v>6.6461635000000046</v>
      </c>
      <c r="J1813" s="6" t="str">
        <f>OBV!F1813</f>
        <v>BULLISH</v>
      </c>
      <c r="K1813" s="6" t="str">
        <f>OBV!G1813</f>
        <v>NEUTRAL</v>
      </c>
      <c r="L1813" s="6" t="str">
        <f>OBV!H1813</f>
        <v>BULLISH DIVERGENCE</v>
      </c>
      <c r="M1813" s="8">
        <f t="shared" si="280"/>
        <v>25</v>
      </c>
      <c r="N1813" s="8">
        <f t="shared" si="281"/>
        <v>100</v>
      </c>
      <c r="O1813" s="8">
        <f t="shared" si="282"/>
        <v>0</v>
      </c>
      <c r="P1813" s="8">
        <f t="shared" si="283"/>
        <v>66.5</v>
      </c>
      <c r="Q1813" s="9">
        <f t="shared" si="284"/>
        <v>53.725000000000001</v>
      </c>
      <c r="R1813" s="9">
        <f t="shared" si="285"/>
        <v>41.625</v>
      </c>
      <c r="S1813" s="9">
        <f t="shared" si="286"/>
        <v>48.674999999999997</v>
      </c>
      <c r="T1813" s="9">
        <f t="shared" si="287"/>
        <v>47.875</v>
      </c>
      <c r="U1813" s="8">
        <f t="shared" si="288"/>
        <v>48.008333333333326</v>
      </c>
      <c r="V1813" s="8">
        <f t="shared" si="289"/>
        <v>47.974999999999994</v>
      </c>
    </row>
    <row r="1814" spans="1:22" ht="13.5" x14ac:dyDescent="0.25">
      <c r="A1814" s="3">
        <f>RSI!A1814</f>
        <v>44652</v>
      </c>
      <c r="B1814" s="2">
        <f>RSI!B1814</f>
        <v>6.5331000000000001</v>
      </c>
      <c r="C1814" s="2">
        <f>RSI!I1814</f>
        <v>56.588126693922156</v>
      </c>
      <c r="D1814" s="2">
        <f>MACD!E1814</f>
        <v>-6.5305746151283373E-2</v>
      </c>
      <c r="E1814" s="2">
        <f>MACD!F1814</f>
        <v>-2.9457784648223771E-2</v>
      </c>
      <c r="F1814" s="2">
        <f>'Moving Avg'!D1814</f>
        <v>6.5362600000000004</v>
      </c>
      <c r="G1814" s="2">
        <f>'Moving Avg'!F1814</f>
        <v>6.4535050000000016</v>
      </c>
      <c r="H1814" s="2">
        <f>'Moving Avg'!G1814</f>
        <v>6.4977999999999989</v>
      </c>
      <c r="I1814" s="2">
        <f>'Moving Avg'!H1814</f>
        <v>6.6465205000000056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100</v>
      </c>
      <c r="O1814" s="8">
        <f t="shared" si="282"/>
        <v>0</v>
      </c>
      <c r="P1814" s="8">
        <f t="shared" si="283"/>
        <v>16.5</v>
      </c>
      <c r="Q1814" s="9">
        <f t="shared" si="284"/>
        <v>46.225000000000001</v>
      </c>
      <c r="R1814" s="9">
        <f t="shared" si="285"/>
        <v>29.125</v>
      </c>
      <c r="S1814" s="9">
        <f t="shared" si="286"/>
        <v>26.175000000000001</v>
      </c>
      <c r="T1814" s="9">
        <f t="shared" si="287"/>
        <v>35.375</v>
      </c>
      <c r="U1814" s="8">
        <f t="shared" si="288"/>
        <v>33.841666666666661</v>
      </c>
      <c r="V1814" s="8">
        <f t="shared" si="289"/>
        <v>34.224999999999994</v>
      </c>
    </row>
    <row r="1815" spans="1:22" ht="13.5" x14ac:dyDescent="0.25">
      <c r="A1815" s="3">
        <f>RSI!A1815</f>
        <v>44655</v>
      </c>
      <c r="B1815" s="2">
        <f>RSI!B1815</f>
        <v>6.4622000000000002</v>
      </c>
      <c r="C1815" s="2">
        <f>RSI!I1815</f>
        <v>47.283570509707275</v>
      </c>
      <c r="D1815" s="2">
        <f>MACD!E1815</f>
        <v>-6.4390576369484087E-2</v>
      </c>
      <c r="E1815" s="2">
        <f>MACD!F1815</f>
        <v>-3.6444342992475835E-2</v>
      </c>
      <c r="F1815" s="2">
        <f>'Moving Avg'!D1815</f>
        <v>6.5205000000000011</v>
      </c>
      <c r="G1815" s="2">
        <f>'Moving Avg'!F1815</f>
        <v>6.4582350000000002</v>
      </c>
      <c r="H1815" s="2">
        <f>'Moving Avg'!G1815</f>
        <v>6.4954359999999989</v>
      </c>
      <c r="I1815" s="2">
        <f>'Moving Avg'!H1815</f>
        <v>6.6465610000000046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25</v>
      </c>
      <c r="N1815" s="8">
        <f t="shared" si="281"/>
        <v>100</v>
      </c>
      <c r="O1815" s="8">
        <f t="shared" si="282"/>
        <v>0</v>
      </c>
      <c r="P1815" s="8">
        <f t="shared" si="283"/>
        <v>16.5</v>
      </c>
      <c r="Q1815" s="9">
        <f t="shared" si="284"/>
        <v>46.225000000000001</v>
      </c>
      <c r="R1815" s="9">
        <f t="shared" si="285"/>
        <v>29.125</v>
      </c>
      <c r="S1815" s="9">
        <f t="shared" si="286"/>
        <v>26.175000000000001</v>
      </c>
      <c r="T1815" s="9">
        <f t="shared" si="287"/>
        <v>35.375</v>
      </c>
      <c r="U1815" s="8">
        <f t="shared" si="288"/>
        <v>33.841666666666661</v>
      </c>
      <c r="V1815" s="8">
        <f t="shared" si="289"/>
        <v>34.224999999999994</v>
      </c>
    </row>
    <row r="1816" spans="1:22" ht="13.5" x14ac:dyDescent="0.25">
      <c r="A1816" s="3">
        <f>RSI!A1816</f>
        <v>44656</v>
      </c>
      <c r="B1816" s="2">
        <f>RSI!B1816</f>
        <v>6.4622000000000002</v>
      </c>
      <c r="C1816" s="2">
        <f>RSI!I1816</f>
        <v>47.283570509707275</v>
      </c>
      <c r="D1816" s="2">
        <f>MACD!E1816</f>
        <v>-6.3478798604604592E-2</v>
      </c>
      <c r="E1816" s="2">
        <f>MACD!F1816</f>
        <v>-4.1851234114901589E-2</v>
      </c>
      <c r="F1816" s="2">
        <f>'Moving Avg'!D1816</f>
        <v>6.50474</v>
      </c>
      <c r="G1816" s="2">
        <f>'Moving Avg'!F1816</f>
        <v>6.4594199999999997</v>
      </c>
      <c r="H1816" s="2">
        <f>'Moving Avg'!G1816</f>
        <v>6.4922839999999988</v>
      </c>
      <c r="I1816" s="2">
        <f>'Moving Avg'!H1816</f>
        <v>6.6466400000000041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100</v>
      </c>
      <c r="O1816" s="8">
        <f t="shared" si="282"/>
        <v>0</v>
      </c>
      <c r="P1816" s="8">
        <f t="shared" si="283"/>
        <v>16.5</v>
      </c>
      <c r="Q1816" s="9">
        <f t="shared" si="284"/>
        <v>46.225000000000001</v>
      </c>
      <c r="R1816" s="9">
        <f t="shared" si="285"/>
        <v>29.125</v>
      </c>
      <c r="S1816" s="9">
        <f t="shared" si="286"/>
        <v>26.175000000000001</v>
      </c>
      <c r="T1816" s="9">
        <f t="shared" si="287"/>
        <v>35.375</v>
      </c>
      <c r="U1816" s="8">
        <f t="shared" si="288"/>
        <v>33.841666666666661</v>
      </c>
      <c r="V1816" s="8">
        <f t="shared" si="289"/>
        <v>34.224999999999994</v>
      </c>
    </row>
    <row r="1817" spans="1:22" ht="13.5" x14ac:dyDescent="0.25">
      <c r="A1817" s="3">
        <f>RSI!A1817</f>
        <v>44657</v>
      </c>
      <c r="B1817" s="2">
        <f>RSI!B1817</f>
        <v>6.4622000000000002</v>
      </c>
      <c r="C1817" s="2">
        <f>RSI!I1817</f>
        <v>47.283570509707268</v>
      </c>
      <c r="D1817" s="2">
        <f>MACD!E1817</f>
        <v>-6.258006903263702E-2</v>
      </c>
      <c r="E1817" s="2">
        <f>MACD!F1817</f>
        <v>-4.5997001098448682E-2</v>
      </c>
      <c r="F1817" s="2">
        <f>'Moving Avg'!D1817</f>
        <v>6.4905600000000003</v>
      </c>
      <c r="G1817" s="2">
        <f>'Moving Avg'!F1817</f>
        <v>6.4633599999999998</v>
      </c>
      <c r="H1817" s="2">
        <f>'Moving Avg'!G1817</f>
        <v>6.4908659999999978</v>
      </c>
      <c r="I1817" s="2">
        <f>'Moving Avg'!H1817</f>
        <v>6.6466425000000049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45</v>
      </c>
      <c r="O1817" s="8">
        <f t="shared" si="282"/>
        <v>0</v>
      </c>
      <c r="P1817" s="8">
        <f t="shared" si="283"/>
        <v>16.5</v>
      </c>
      <c r="Q1817" s="9">
        <f t="shared" si="284"/>
        <v>26.975000000000001</v>
      </c>
      <c r="R1817" s="9">
        <f t="shared" si="285"/>
        <v>18.125</v>
      </c>
      <c r="S1817" s="9">
        <f t="shared" si="286"/>
        <v>17.925000000000001</v>
      </c>
      <c r="T1817" s="9">
        <f t="shared" si="287"/>
        <v>21.625</v>
      </c>
      <c r="U1817" s="8">
        <f t="shared" si="288"/>
        <v>21.008333333333336</v>
      </c>
      <c r="V1817" s="8">
        <f t="shared" si="289"/>
        <v>21.162500000000001</v>
      </c>
    </row>
    <row r="1818" spans="1:22" ht="13.5" x14ac:dyDescent="0.25">
      <c r="A1818" s="3">
        <f>RSI!A1818</f>
        <v>44658</v>
      </c>
      <c r="B1818" s="2">
        <f>RSI!B1818</f>
        <v>6.5172999999999996</v>
      </c>
      <c r="C1818" s="2">
        <f>RSI!I1818</f>
        <v>54.539080937951773</v>
      </c>
      <c r="D1818" s="2">
        <f>MACD!E1818</f>
        <v>-4.6383285817761077E-2</v>
      </c>
      <c r="E1818" s="2">
        <f>MACD!F1818</f>
        <v>-4.6074258042311161E-2</v>
      </c>
      <c r="F1818" s="2">
        <f>'Moving Avg'!D1818</f>
        <v>6.4873999999999992</v>
      </c>
      <c r="G1818" s="2">
        <f>'Moving Avg'!F1818</f>
        <v>6.4676950000000009</v>
      </c>
      <c r="H1818" s="2">
        <f>'Moving Avg'!G1818</f>
        <v>6.490549999999998</v>
      </c>
      <c r="I1818" s="2">
        <f>'Moving Avg'!H1818</f>
        <v>6.6461930000000038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25</v>
      </c>
      <c r="N1818" s="8">
        <f t="shared" si="281"/>
        <v>45</v>
      </c>
      <c r="O1818" s="8">
        <f t="shared" si="282"/>
        <v>0</v>
      </c>
      <c r="P1818" s="8">
        <f t="shared" si="283"/>
        <v>16.5</v>
      </c>
      <c r="Q1818" s="9">
        <f t="shared" si="284"/>
        <v>26.975000000000001</v>
      </c>
      <c r="R1818" s="9">
        <f t="shared" si="285"/>
        <v>18.125</v>
      </c>
      <c r="S1818" s="9">
        <f t="shared" si="286"/>
        <v>17.925000000000001</v>
      </c>
      <c r="T1818" s="9">
        <f t="shared" si="287"/>
        <v>21.625</v>
      </c>
      <c r="U1818" s="8">
        <f t="shared" si="288"/>
        <v>21.008333333333336</v>
      </c>
      <c r="V1818" s="8">
        <f t="shared" si="289"/>
        <v>21.162500000000001</v>
      </c>
    </row>
    <row r="1819" spans="1:22" ht="13.5" x14ac:dyDescent="0.25">
      <c r="A1819" s="3">
        <f>RSI!A1819</f>
        <v>44659</v>
      </c>
      <c r="B1819" s="2">
        <f>RSI!B1819</f>
        <v>6.5251999999999999</v>
      </c>
      <c r="C1819" s="2">
        <f>RSI!I1819</f>
        <v>55.48507370850546</v>
      </c>
      <c r="D1819" s="2">
        <f>MACD!E1819</f>
        <v>-3.1064629044649905E-2</v>
      </c>
      <c r="E1819" s="2">
        <f>MACD!F1819</f>
        <v>-4.3072332242778913E-2</v>
      </c>
      <c r="F1819" s="2">
        <f>'Moving Avg'!D1819</f>
        <v>6.4858199999999995</v>
      </c>
      <c r="G1819" s="2">
        <f>'Moving Avg'!F1819</f>
        <v>6.4736050000000009</v>
      </c>
      <c r="H1819" s="2">
        <f>'Moving Avg'!G1819</f>
        <v>6.4878699999999982</v>
      </c>
      <c r="I1819" s="2">
        <f>'Moving Avg'!H1819</f>
        <v>6.6457830000000051</v>
      </c>
      <c r="J1819" s="6" t="str">
        <f>OBV!F1819</f>
        <v>BULLISH</v>
      </c>
      <c r="K1819" s="6" t="str">
        <f>OBV!G1819</f>
        <v>NEUTRAL</v>
      </c>
      <c r="L1819" s="6" t="str">
        <f>OBV!H1819</f>
        <v>BULLISH DIVERGENCE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66.5</v>
      </c>
      <c r="Q1819" s="9">
        <f t="shared" si="284"/>
        <v>18.725000000000001</v>
      </c>
      <c r="R1819" s="9">
        <f t="shared" si="285"/>
        <v>21.625</v>
      </c>
      <c r="S1819" s="9">
        <f t="shared" si="286"/>
        <v>33.674999999999997</v>
      </c>
      <c r="T1819" s="9">
        <f t="shared" si="287"/>
        <v>22.875</v>
      </c>
      <c r="U1819" s="8">
        <f t="shared" si="288"/>
        <v>24.675000000000001</v>
      </c>
      <c r="V1819" s="8">
        <f t="shared" si="289"/>
        <v>24.225000000000001</v>
      </c>
    </row>
    <row r="1820" spans="1:22" ht="13.5" x14ac:dyDescent="0.25">
      <c r="A1820" s="3">
        <f>RSI!A1820</f>
        <v>44662</v>
      </c>
      <c r="B1820" s="2">
        <f>RSI!B1820</f>
        <v>6.5331000000000001</v>
      </c>
      <c r="C1820" s="2">
        <f>RSI!I1820</f>
        <v>56.460770833513244</v>
      </c>
      <c r="D1820" s="2">
        <f>MACD!E1820</f>
        <v>-2.1350415002530099E-2</v>
      </c>
      <c r="E1820" s="2">
        <f>MACD!F1820</f>
        <v>-3.8727948794729149E-2</v>
      </c>
      <c r="F1820" s="2">
        <f>'Moving Avg'!D1820</f>
        <v>6.5</v>
      </c>
      <c r="G1820" s="2">
        <f>'Moving Avg'!F1820</f>
        <v>6.47912</v>
      </c>
      <c r="H1820" s="2">
        <f>'Moving Avg'!G1820</f>
        <v>6.4855059999999982</v>
      </c>
      <c r="I1820" s="2">
        <f>'Moving Avg'!H1820</f>
        <v>6.6453360000000057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83.5</v>
      </c>
      <c r="Q1820" s="9">
        <f t="shared" si="284"/>
        <v>21.274999999999999</v>
      </c>
      <c r="R1820" s="9">
        <f t="shared" si="285"/>
        <v>25.875</v>
      </c>
      <c r="S1820" s="9">
        <f t="shared" si="286"/>
        <v>41.325000000000003</v>
      </c>
      <c r="T1820" s="9">
        <f t="shared" si="287"/>
        <v>27.125</v>
      </c>
      <c r="U1820" s="8">
        <f t="shared" si="288"/>
        <v>29.491666666666664</v>
      </c>
      <c r="V1820" s="8">
        <f t="shared" si="289"/>
        <v>28.9</v>
      </c>
    </row>
    <row r="1821" spans="1:22" ht="13.5" x14ac:dyDescent="0.25">
      <c r="A1821" s="3">
        <f>RSI!A1821</f>
        <v>44663</v>
      </c>
      <c r="B1821" s="2">
        <f>RSI!B1821</f>
        <v>6.5251999999999999</v>
      </c>
      <c r="C1821" s="2">
        <f>RSI!I1821</f>
        <v>55.158777729244676</v>
      </c>
      <c r="D1821" s="2">
        <f>MACD!E1821</f>
        <v>-1.2821040297136932E-2</v>
      </c>
      <c r="E1821" s="2">
        <f>MACD!F1821</f>
        <v>-3.3546567095210707E-2</v>
      </c>
      <c r="F1821" s="2">
        <f>'Moving Avg'!D1821</f>
        <v>6.5126000000000008</v>
      </c>
      <c r="G1821" s="2">
        <f>'Moving Avg'!F1821</f>
        <v>6.4850300000000001</v>
      </c>
      <c r="H1821" s="2">
        <f>'Moving Avg'!G1821</f>
        <v>6.4820379999999975</v>
      </c>
      <c r="I1821" s="2">
        <f>'Moving Avg'!H1821</f>
        <v>6.6452320000000054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83.5</v>
      </c>
      <c r="Q1821" s="9">
        <f t="shared" si="284"/>
        <v>21.274999999999999</v>
      </c>
      <c r="R1821" s="9">
        <f t="shared" si="285"/>
        <v>25.875</v>
      </c>
      <c r="S1821" s="9">
        <f t="shared" si="286"/>
        <v>41.325000000000003</v>
      </c>
      <c r="T1821" s="9">
        <f t="shared" si="287"/>
        <v>27.125</v>
      </c>
      <c r="U1821" s="8">
        <f t="shared" si="288"/>
        <v>29.491666666666664</v>
      </c>
      <c r="V1821" s="8">
        <f t="shared" si="289"/>
        <v>28.9</v>
      </c>
    </row>
    <row r="1822" spans="1:22" ht="13.5" x14ac:dyDescent="0.25">
      <c r="A1822" s="3">
        <f>RSI!A1822</f>
        <v>44664</v>
      </c>
      <c r="B1822" s="2">
        <f>RSI!B1822</f>
        <v>6.3834</v>
      </c>
      <c r="C1822" s="2">
        <f>RSI!I1822</f>
        <v>38.152244375998471</v>
      </c>
      <c r="D1822" s="2">
        <f>MACD!E1822</f>
        <v>3.4760030224401106E-3</v>
      </c>
      <c r="E1822" s="2">
        <f>MACD!F1822</f>
        <v>-2.6142053071680545E-2</v>
      </c>
      <c r="F1822" s="2">
        <f>'Moving Avg'!D1822</f>
        <v>6.4968400000000006</v>
      </c>
      <c r="G1822" s="2">
        <f>'Moving Avg'!F1822</f>
        <v>6.4838500000000012</v>
      </c>
      <c r="H1822" s="2">
        <f>'Moving Avg'!G1822</f>
        <v>6.4766799999999982</v>
      </c>
      <c r="I1822" s="2">
        <f>'Moving Avg'!H1822</f>
        <v>6.6440745000000057</v>
      </c>
      <c r="J1822" s="6" t="str">
        <f>OBV!F1822</f>
        <v>BULLISH</v>
      </c>
      <c r="K1822" s="6" t="str">
        <f>OBV!G1822</f>
        <v>NEUTRAL</v>
      </c>
      <c r="L1822" s="6" t="str">
        <f>OBV!H1822</f>
        <v>BULLISH DIVERGENCE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66.5</v>
      </c>
      <c r="Q1822" s="9">
        <f t="shared" si="284"/>
        <v>18.725000000000001</v>
      </c>
      <c r="R1822" s="9">
        <f t="shared" si="285"/>
        <v>21.625</v>
      </c>
      <c r="S1822" s="9">
        <f t="shared" si="286"/>
        <v>33.674999999999997</v>
      </c>
      <c r="T1822" s="9">
        <f t="shared" si="287"/>
        <v>22.875</v>
      </c>
      <c r="U1822" s="8">
        <f t="shared" si="288"/>
        <v>24.675000000000001</v>
      </c>
      <c r="V1822" s="8">
        <f t="shared" si="289"/>
        <v>24.225000000000001</v>
      </c>
    </row>
    <row r="1823" spans="1:22" ht="13.5" x14ac:dyDescent="0.25">
      <c r="A1823" s="3">
        <f>RSI!A1823</f>
        <v>44665</v>
      </c>
      <c r="B1823" s="2">
        <f>RSI!B1823</f>
        <v>6.5331000000000001</v>
      </c>
      <c r="C1823" s="2">
        <f>RSI!I1823</f>
        <v>54.204996798029249</v>
      </c>
      <c r="D1823" s="2">
        <f>MACD!E1823</f>
        <v>6.821823252622039E-3</v>
      </c>
      <c r="E1823" s="2">
        <f>MACD!F1823</f>
        <v>-1.9549277806820028E-2</v>
      </c>
      <c r="F1823" s="2">
        <f>'Moving Avg'!D1823</f>
        <v>6.5</v>
      </c>
      <c r="G1823" s="2">
        <f>'Moving Avg'!F1823</f>
        <v>6.4901549999999988</v>
      </c>
      <c r="H1823" s="2">
        <f>'Moving Avg'!G1823</f>
        <v>6.4773099999999975</v>
      </c>
      <c r="I1823" s="2">
        <f>'Moving Avg'!H1823</f>
        <v>6.6437040000000067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  <c r="M1823" s="8">
        <f t="shared" si="280"/>
        <v>25</v>
      </c>
      <c r="N1823" s="8">
        <f t="shared" si="281"/>
        <v>0</v>
      </c>
      <c r="O1823" s="8">
        <f t="shared" si="282"/>
        <v>0</v>
      </c>
      <c r="P1823" s="8">
        <f t="shared" si="283"/>
        <v>83.5</v>
      </c>
      <c r="Q1823" s="9">
        <f t="shared" si="284"/>
        <v>21.274999999999999</v>
      </c>
      <c r="R1823" s="9">
        <f t="shared" si="285"/>
        <v>25.875</v>
      </c>
      <c r="S1823" s="9">
        <f t="shared" si="286"/>
        <v>41.325000000000003</v>
      </c>
      <c r="T1823" s="9">
        <f t="shared" si="287"/>
        <v>27.125</v>
      </c>
      <c r="U1823" s="8">
        <f t="shared" si="288"/>
        <v>29.491666666666664</v>
      </c>
      <c r="V1823" s="8">
        <f t="shared" si="289"/>
        <v>28.9</v>
      </c>
    </row>
    <row r="1824" spans="1:22" ht="13.5" x14ac:dyDescent="0.25">
      <c r="A1824" s="3">
        <f>RSI!A1824</f>
        <v>44666</v>
      </c>
      <c r="B1824" s="2">
        <f>RSI!B1824</f>
        <v>6.5251999999999999</v>
      </c>
      <c r="C1824" s="2">
        <f>RSI!I1824</f>
        <v>53.417052605317821</v>
      </c>
      <c r="D1824" s="2">
        <f>MACD!E1824</f>
        <v>9.9506359884902196E-3</v>
      </c>
      <c r="E1824" s="2">
        <f>MACD!F1824</f>
        <v>-1.364929504775798E-2</v>
      </c>
      <c r="F1824" s="2">
        <f>'Moving Avg'!D1824</f>
        <v>6.5</v>
      </c>
      <c r="G1824" s="2">
        <f>'Moving Avg'!F1824</f>
        <v>6.4976399999999996</v>
      </c>
      <c r="H1824" s="2">
        <f>'Moving Avg'!G1824</f>
        <v>6.4769939999999977</v>
      </c>
      <c r="I1824" s="2">
        <f>'Moving Avg'!H1824</f>
        <v>6.6434090000000072</v>
      </c>
      <c r="J1824" s="6" t="str">
        <f>OBV!F1824</f>
        <v>BEARISH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16.5</v>
      </c>
      <c r="Q1824" s="9">
        <f t="shared" si="284"/>
        <v>11.225</v>
      </c>
      <c r="R1824" s="9">
        <f t="shared" si="285"/>
        <v>9.125</v>
      </c>
      <c r="S1824" s="9">
        <f t="shared" si="286"/>
        <v>11.175000000000001</v>
      </c>
      <c r="T1824" s="9">
        <f t="shared" si="287"/>
        <v>10.375</v>
      </c>
      <c r="U1824" s="8">
        <f t="shared" si="288"/>
        <v>10.508333333333335</v>
      </c>
      <c r="V1824" s="8">
        <f t="shared" si="289"/>
        <v>10.475000000000001</v>
      </c>
    </row>
    <row r="1825" spans="1:22" ht="13.5" x14ac:dyDescent="0.25">
      <c r="A1825" s="3">
        <f>RSI!A1825</f>
        <v>44669</v>
      </c>
      <c r="B1825" s="2">
        <f>RSI!B1825</f>
        <v>6.4227999999999996</v>
      </c>
      <c r="C1825" s="2">
        <f>RSI!I1825</f>
        <v>44.406348170632207</v>
      </c>
      <c r="D1825" s="2">
        <f>MACD!E1825</f>
        <v>9.0561088044722737E-3</v>
      </c>
      <c r="E1825" s="2">
        <f>MACD!F1825</f>
        <v>-9.1082142773119303E-3</v>
      </c>
      <c r="F1825" s="2">
        <f>'Moving Avg'!D1825</f>
        <v>6.4779400000000011</v>
      </c>
      <c r="G1825" s="2">
        <f>'Moving Avg'!F1825</f>
        <v>6.4980349999999998</v>
      </c>
      <c r="H1825" s="2">
        <f>'Moving Avg'!G1825</f>
        <v>6.4746299999999977</v>
      </c>
      <c r="I1825" s="2">
        <f>'Moving Avg'!H1825</f>
        <v>6.642984500000007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0</v>
      </c>
      <c r="O1825" s="8">
        <f t="shared" si="282"/>
        <v>0</v>
      </c>
      <c r="P1825" s="8">
        <f t="shared" si="283"/>
        <v>16.5</v>
      </c>
      <c r="Q1825" s="9">
        <f t="shared" si="284"/>
        <v>11.225</v>
      </c>
      <c r="R1825" s="9">
        <f t="shared" si="285"/>
        <v>9.125</v>
      </c>
      <c r="S1825" s="9">
        <f t="shared" si="286"/>
        <v>11.175000000000001</v>
      </c>
      <c r="T1825" s="9">
        <f t="shared" si="287"/>
        <v>10.375</v>
      </c>
      <c r="U1825" s="8">
        <f t="shared" si="288"/>
        <v>10.508333333333335</v>
      </c>
      <c r="V1825" s="8">
        <f t="shared" si="289"/>
        <v>10.475000000000001</v>
      </c>
    </row>
    <row r="1826" spans="1:22" ht="13.5" x14ac:dyDescent="0.25">
      <c r="A1826" s="3">
        <f>RSI!A1826</f>
        <v>44670</v>
      </c>
      <c r="B1826" s="2">
        <f>RSI!B1826</f>
        <v>6.4542999999999999</v>
      </c>
      <c r="C1826" s="2">
        <f>RSI!I1826</f>
        <v>47.348626856222452</v>
      </c>
      <c r="D1826" s="2">
        <f>MACD!E1826</f>
        <v>6.3677344146650938E-3</v>
      </c>
      <c r="E1826" s="2">
        <f>MACD!F1826</f>
        <v>-6.0130245389165256E-3</v>
      </c>
      <c r="F1826" s="2">
        <f>'Moving Avg'!D1826</f>
        <v>6.4637599999999988</v>
      </c>
      <c r="G1826" s="2">
        <f>'Moving Avg'!F1826</f>
        <v>6.5000049999999989</v>
      </c>
      <c r="H1826" s="2">
        <f>'Moving Avg'!G1826</f>
        <v>6.4728959999999969</v>
      </c>
      <c r="I1826" s="2">
        <f>'Moving Avg'!H1826</f>
        <v>6.6427175000000078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11.225</v>
      </c>
      <c r="R1826" s="9">
        <f t="shared" si="285"/>
        <v>9.125</v>
      </c>
      <c r="S1826" s="9">
        <f t="shared" si="286"/>
        <v>11.175000000000001</v>
      </c>
      <c r="T1826" s="9">
        <f t="shared" si="287"/>
        <v>10.375</v>
      </c>
      <c r="U1826" s="8">
        <f t="shared" si="288"/>
        <v>10.508333333333335</v>
      </c>
      <c r="V1826" s="8">
        <f t="shared" si="289"/>
        <v>10.475000000000001</v>
      </c>
    </row>
    <row r="1827" spans="1:22" ht="13.5" x14ac:dyDescent="0.25">
      <c r="A1827" s="3">
        <f>RSI!A1827</f>
        <v>44671</v>
      </c>
      <c r="B1827" s="2">
        <f>RSI!B1827</f>
        <v>6.4542999999999999</v>
      </c>
      <c r="C1827" s="2">
        <f>RSI!I1827</f>
        <v>47.348626856222452</v>
      </c>
      <c r="D1827" s="2">
        <f>MACD!E1827</f>
        <v>4.2789198994057642E-3</v>
      </c>
      <c r="E1827" s="2">
        <f>MACD!F1827</f>
        <v>-3.9546356512520676E-3</v>
      </c>
      <c r="F1827" s="2">
        <f>'Moving Avg'!D1827</f>
        <v>6.4779399999999994</v>
      </c>
      <c r="G1827" s="2">
        <f>'Moving Avg'!F1827</f>
        <v>6.5019749999999998</v>
      </c>
      <c r="H1827" s="2">
        <f>'Moving Avg'!G1827</f>
        <v>6.473525999999997</v>
      </c>
      <c r="I1827" s="2">
        <f>'Moving Avg'!H1827</f>
        <v>6.6424505000000105</v>
      </c>
      <c r="J1827" s="6" t="str">
        <f>OBV!F1827</f>
        <v>BEARISH</v>
      </c>
      <c r="K1827" s="6" t="str">
        <f>OBV!G1827</f>
        <v>NEUTRAL</v>
      </c>
      <c r="L1827" s="6" t="str">
        <f>OBV!H1827</f>
        <v>BEARISH DIVERGENCE</v>
      </c>
      <c r="M1827" s="8">
        <f t="shared" si="280"/>
        <v>25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11.225</v>
      </c>
      <c r="R1827" s="9">
        <f t="shared" si="285"/>
        <v>9.125</v>
      </c>
      <c r="S1827" s="9">
        <f t="shared" si="286"/>
        <v>11.175000000000001</v>
      </c>
      <c r="T1827" s="9">
        <f t="shared" si="287"/>
        <v>10.375</v>
      </c>
      <c r="U1827" s="8">
        <f t="shared" si="288"/>
        <v>10.508333333333335</v>
      </c>
      <c r="V1827" s="8">
        <f t="shared" si="289"/>
        <v>10.475000000000001</v>
      </c>
    </row>
    <row r="1828" spans="1:22" ht="13.5" x14ac:dyDescent="0.25">
      <c r="A1828" s="3">
        <f>RSI!A1828</f>
        <v>44672</v>
      </c>
      <c r="B1828" s="2">
        <f>RSI!B1828</f>
        <v>6.5172999999999996</v>
      </c>
      <c r="C1828" s="2">
        <f>RSI!I1828</f>
        <v>53.105419897848527</v>
      </c>
      <c r="D1828" s="2">
        <f>MACD!E1828</f>
        <v>6.4939065908760085E-3</v>
      </c>
      <c r="E1828" s="2">
        <f>MACD!F1828</f>
        <v>-1.8649272028264526E-3</v>
      </c>
      <c r="F1828" s="2">
        <f>'Moving Avg'!D1828</f>
        <v>6.47478</v>
      </c>
      <c r="G1828" s="2">
        <f>'Moving Avg'!F1828</f>
        <v>6.5007900000000003</v>
      </c>
      <c r="H1828" s="2">
        <f>'Moving Avg'!G1828</f>
        <v>6.4754159999999965</v>
      </c>
      <c r="I1828" s="2">
        <f>'Moving Avg'!H1828</f>
        <v>6.6424985000000083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25</v>
      </c>
      <c r="N1828" s="8">
        <f t="shared" si="281"/>
        <v>0</v>
      </c>
      <c r="O1828" s="8">
        <f t="shared" si="282"/>
        <v>0</v>
      </c>
      <c r="P1828" s="8">
        <f t="shared" si="283"/>
        <v>16.5</v>
      </c>
      <c r="Q1828" s="9">
        <f t="shared" si="284"/>
        <v>11.225</v>
      </c>
      <c r="R1828" s="9">
        <f t="shared" si="285"/>
        <v>9.125</v>
      </c>
      <c r="S1828" s="9">
        <f t="shared" si="286"/>
        <v>11.175000000000001</v>
      </c>
      <c r="T1828" s="9">
        <f t="shared" si="287"/>
        <v>10.375</v>
      </c>
      <c r="U1828" s="8">
        <f t="shared" si="288"/>
        <v>10.508333333333335</v>
      </c>
      <c r="V1828" s="8">
        <f t="shared" si="289"/>
        <v>10.475000000000001</v>
      </c>
    </row>
    <row r="1829" spans="1:22" ht="13.5" x14ac:dyDescent="0.25">
      <c r="A1829" s="3">
        <f>RSI!A1829</f>
        <v>44673</v>
      </c>
      <c r="B1829" s="2">
        <f>RSI!B1829</f>
        <v>6.5172999999999996</v>
      </c>
      <c r="C1829" s="2">
        <f>RSI!I1829</f>
        <v>53.105419897848527</v>
      </c>
      <c r="D1829" s="2">
        <f>MACD!E1829</f>
        <v>9.3706750062345634E-3</v>
      </c>
      <c r="E1829" s="2">
        <f>MACD!F1829</f>
        <v>3.8219323898575053E-4</v>
      </c>
      <c r="F1829" s="2">
        <f>'Moving Avg'!D1829</f>
        <v>6.4732000000000003</v>
      </c>
      <c r="G1829" s="2">
        <f>'Moving Avg'!F1829</f>
        <v>6.4988200000000003</v>
      </c>
      <c r="H1829" s="2">
        <f>'Moving Avg'!G1829</f>
        <v>6.475729999999996</v>
      </c>
      <c r="I1829" s="2">
        <f>'Moving Avg'!H1829</f>
        <v>6.6425465000000079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16.5</v>
      </c>
      <c r="Q1829" s="9">
        <f t="shared" si="284"/>
        <v>11.225</v>
      </c>
      <c r="R1829" s="9">
        <f t="shared" si="285"/>
        <v>9.125</v>
      </c>
      <c r="S1829" s="9">
        <f t="shared" si="286"/>
        <v>11.175000000000001</v>
      </c>
      <c r="T1829" s="9">
        <f t="shared" si="287"/>
        <v>10.375</v>
      </c>
      <c r="U1829" s="8">
        <f t="shared" si="288"/>
        <v>10.508333333333335</v>
      </c>
      <c r="V1829" s="8">
        <f t="shared" si="289"/>
        <v>10.475000000000001</v>
      </c>
    </row>
    <row r="1830" spans="1:22" ht="13.5" x14ac:dyDescent="0.25">
      <c r="A1830" s="3">
        <f>RSI!A1830</f>
        <v>44676</v>
      </c>
      <c r="B1830" s="2">
        <f>RSI!B1830</f>
        <v>6.5015999999999998</v>
      </c>
      <c r="C1830" s="2">
        <f>RSI!I1830</f>
        <v>51.478648525389637</v>
      </c>
      <c r="D1830" s="2">
        <f>MACD!E1830</f>
        <v>1.3986141143552011E-2</v>
      </c>
      <c r="E1830" s="2">
        <f>MACD!F1830</f>
        <v>3.1029828198990026E-3</v>
      </c>
      <c r="F1830" s="2">
        <f>'Moving Avg'!D1830</f>
        <v>6.4889600000000005</v>
      </c>
      <c r="G1830" s="2">
        <f>'Moving Avg'!F1830</f>
        <v>6.4968500000000002</v>
      </c>
      <c r="H1830" s="2">
        <f>'Moving Avg'!G1830</f>
        <v>6.4758879999999968</v>
      </c>
      <c r="I1830" s="2">
        <f>'Moving Avg'!H1830</f>
        <v>6.6421335000000079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  <c r="M1830" s="8">
        <f t="shared" si="280"/>
        <v>25</v>
      </c>
      <c r="N1830" s="8">
        <f t="shared" si="281"/>
        <v>0</v>
      </c>
      <c r="O1830" s="8">
        <f t="shared" si="282"/>
        <v>0</v>
      </c>
      <c r="P1830" s="8">
        <f t="shared" si="283"/>
        <v>16.5</v>
      </c>
      <c r="Q1830" s="9">
        <f t="shared" si="284"/>
        <v>11.225</v>
      </c>
      <c r="R1830" s="9">
        <f t="shared" si="285"/>
        <v>9.125</v>
      </c>
      <c r="S1830" s="9">
        <f t="shared" si="286"/>
        <v>11.175000000000001</v>
      </c>
      <c r="T1830" s="9">
        <f t="shared" si="287"/>
        <v>10.375</v>
      </c>
      <c r="U1830" s="8">
        <f t="shared" si="288"/>
        <v>10.508333333333335</v>
      </c>
      <c r="V1830" s="8">
        <f t="shared" si="289"/>
        <v>10.475000000000001</v>
      </c>
    </row>
    <row r="1831" spans="1:22" ht="13.5" x14ac:dyDescent="0.25">
      <c r="A1831" s="3">
        <f>RSI!A1831</f>
        <v>44677</v>
      </c>
      <c r="B1831" s="2">
        <f>RSI!B1831</f>
        <v>6.7301000000000002</v>
      </c>
      <c r="C1831" s="2">
        <f>RSI!I1831</f>
        <v>67.21818417195486</v>
      </c>
      <c r="D1831" s="2">
        <f>MACD!E1831</f>
        <v>-3.3947531460043479E-4</v>
      </c>
      <c r="E1831" s="2">
        <f>MACD!F1831</f>
        <v>2.4144911929991153E-3</v>
      </c>
      <c r="F1831" s="2">
        <f>'Moving Avg'!D1831</f>
        <v>6.5441199999999995</v>
      </c>
      <c r="G1831" s="2">
        <f>'Moving Avg'!F1831</f>
        <v>6.5063050000000002</v>
      </c>
      <c r="H1831" s="2">
        <f>'Moving Avg'!G1831</f>
        <v>6.4798279999999968</v>
      </c>
      <c r="I1831" s="2">
        <f>'Moving Avg'!H1831</f>
        <v>6.6429010000000099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25</v>
      </c>
      <c r="N1831" s="8">
        <f t="shared" si="281"/>
        <v>45</v>
      </c>
      <c r="O1831" s="8">
        <f t="shared" si="282"/>
        <v>0</v>
      </c>
      <c r="P1831" s="8">
        <f t="shared" si="283"/>
        <v>83.5</v>
      </c>
      <c r="Q1831" s="9">
        <f t="shared" si="284"/>
        <v>37.024999999999999</v>
      </c>
      <c r="R1831" s="9">
        <f t="shared" si="285"/>
        <v>34.875</v>
      </c>
      <c r="S1831" s="9">
        <f t="shared" si="286"/>
        <v>48.075000000000003</v>
      </c>
      <c r="T1831" s="9">
        <f t="shared" si="287"/>
        <v>38.375</v>
      </c>
      <c r="U1831" s="8">
        <f t="shared" si="288"/>
        <v>39.991666666666667</v>
      </c>
      <c r="V1831" s="8">
        <f t="shared" si="289"/>
        <v>39.587500000000006</v>
      </c>
    </row>
    <row r="1832" spans="1:22" ht="13.5" x14ac:dyDescent="0.25">
      <c r="A1832" s="3">
        <f>RSI!A1832</f>
        <v>44678</v>
      </c>
      <c r="B1832" s="2">
        <f>RSI!B1832</f>
        <v>6.6119000000000003</v>
      </c>
      <c r="C1832" s="2">
        <f>RSI!I1832</f>
        <v>56.930452709240107</v>
      </c>
      <c r="D1832" s="2">
        <f>MACD!E1832</f>
        <v>-2.6954252023243086E-2</v>
      </c>
      <c r="E1832" s="2">
        <f>MACD!F1832</f>
        <v>-3.4592574502493251E-3</v>
      </c>
      <c r="F1832" s="2">
        <f>'Moving Avg'!D1832</f>
        <v>6.5756399999999999</v>
      </c>
      <c r="G1832" s="2">
        <f>'Moving Avg'!F1832</f>
        <v>6.5102450000000003</v>
      </c>
      <c r="H1832" s="2">
        <f>'Moving Avg'!G1832</f>
        <v>6.4836099999999961</v>
      </c>
      <c r="I1832" s="2">
        <f>'Moving Avg'!H1832</f>
        <v>6.6430395000000102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25</v>
      </c>
      <c r="N1832" s="8">
        <f t="shared" si="281"/>
        <v>100</v>
      </c>
      <c r="O1832" s="8">
        <f t="shared" si="282"/>
        <v>0</v>
      </c>
      <c r="P1832" s="8">
        <f t="shared" si="283"/>
        <v>83.5</v>
      </c>
      <c r="Q1832" s="9">
        <f t="shared" si="284"/>
        <v>56.274999999999999</v>
      </c>
      <c r="R1832" s="9">
        <f t="shared" si="285"/>
        <v>45.875</v>
      </c>
      <c r="S1832" s="9">
        <f t="shared" si="286"/>
        <v>56.325000000000003</v>
      </c>
      <c r="T1832" s="9">
        <f t="shared" si="287"/>
        <v>52.125</v>
      </c>
      <c r="U1832" s="8">
        <f t="shared" si="288"/>
        <v>52.82500000000001</v>
      </c>
      <c r="V1832" s="8">
        <f t="shared" si="289"/>
        <v>52.650000000000006</v>
      </c>
    </row>
    <row r="1833" spans="1:22" ht="13.5" x14ac:dyDescent="0.25">
      <c r="A1833" s="3">
        <f>RSI!A1833</f>
        <v>44679</v>
      </c>
      <c r="B1833" s="2">
        <f>RSI!B1833</f>
        <v>6.5410000000000004</v>
      </c>
      <c r="C1833" s="2">
        <f>RSI!I1833</f>
        <v>51.808374004481216</v>
      </c>
      <c r="D1833" s="2">
        <f>MACD!E1833</f>
        <v>-2.1820481615219656E-2</v>
      </c>
      <c r="E1833" s="2">
        <f>MACD!F1833</f>
        <v>-7.1315022832433919E-3</v>
      </c>
      <c r="F1833" s="2">
        <f>'Moving Avg'!D1833</f>
        <v>6.5803799999999999</v>
      </c>
      <c r="G1833" s="2">
        <f>'Moving Avg'!F1833</f>
        <v>6.5106400000000004</v>
      </c>
      <c r="H1833" s="2">
        <f>'Moving Avg'!G1833</f>
        <v>6.4836099999999961</v>
      </c>
      <c r="I1833" s="2">
        <f>'Moving Avg'!H1833</f>
        <v>6.642746500000011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  <c r="M1833" s="8">
        <f t="shared" si="280"/>
        <v>25</v>
      </c>
      <c r="N1833" s="8">
        <f t="shared" si="281"/>
        <v>45</v>
      </c>
      <c r="O1833" s="8">
        <f t="shared" si="282"/>
        <v>0</v>
      </c>
      <c r="P1833" s="8">
        <f t="shared" si="283"/>
        <v>83.5</v>
      </c>
      <c r="Q1833" s="9">
        <f t="shared" si="284"/>
        <v>37.024999999999999</v>
      </c>
      <c r="R1833" s="9">
        <f t="shared" si="285"/>
        <v>34.875</v>
      </c>
      <c r="S1833" s="9">
        <f t="shared" si="286"/>
        <v>48.075000000000003</v>
      </c>
      <c r="T1833" s="9">
        <f t="shared" si="287"/>
        <v>38.375</v>
      </c>
      <c r="U1833" s="8">
        <f t="shared" si="288"/>
        <v>39.991666666666667</v>
      </c>
      <c r="V1833" s="8">
        <f t="shared" si="289"/>
        <v>39.587500000000006</v>
      </c>
    </row>
    <row r="1834" spans="1:22" ht="13.5" x14ac:dyDescent="0.25">
      <c r="A1834" s="3">
        <f>RSI!A1834</f>
        <v>44680</v>
      </c>
      <c r="B1834" s="2">
        <f>RSI!B1834</f>
        <v>6.6670999999999996</v>
      </c>
      <c r="C1834" s="2">
        <f>RSI!I1834</f>
        <v>58.892359937191252</v>
      </c>
      <c r="D1834" s="2">
        <f>MACD!E1834</f>
        <v>-2.819578421160962E-2</v>
      </c>
      <c r="E1834" s="2">
        <f>MACD!F1834</f>
        <v>-1.1344358668916638E-2</v>
      </c>
      <c r="F1834" s="2">
        <f>'Moving Avg'!D1834</f>
        <v>6.6103400000000008</v>
      </c>
      <c r="G1834" s="2">
        <f>'Moving Avg'!F1834</f>
        <v>6.5173399999999999</v>
      </c>
      <c r="H1834" s="2">
        <f>'Moving Avg'!G1834</f>
        <v>6.4892839999999969</v>
      </c>
      <c r="I1834" s="2">
        <f>'Moving Avg'!H1834</f>
        <v>6.6424335000000108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  <c r="M1834" s="8">
        <f t="shared" si="280"/>
        <v>25</v>
      </c>
      <c r="N1834" s="8">
        <f t="shared" si="281"/>
        <v>45</v>
      </c>
      <c r="O1834" s="8">
        <f t="shared" si="282"/>
        <v>0</v>
      </c>
      <c r="P1834" s="8">
        <f t="shared" si="283"/>
        <v>83.5</v>
      </c>
      <c r="Q1834" s="9">
        <f t="shared" si="284"/>
        <v>37.024999999999999</v>
      </c>
      <c r="R1834" s="9">
        <f t="shared" si="285"/>
        <v>34.875</v>
      </c>
      <c r="S1834" s="9">
        <f t="shared" si="286"/>
        <v>48.075000000000003</v>
      </c>
      <c r="T1834" s="9">
        <f t="shared" si="287"/>
        <v>38.375</v>
      </c>
      <c r="U1834" s="8">
        <f t="shared" si="288"/>
        <v>39.991666666666667</v>
      </c>
      <c r="V1834" s="8">
        <f t="shared" si="289"/>
        <v>39.587500000000006</v>
      </c>
    </row>
    <row r="1835" spans="1:22" ht="13.5" x14ac:dyDescent="0.25">
      <c r="A1835" s="3">
        <f>RSI!A1835</f>
        <v>44685</v>
      </c>
      <c r="B1835" s="2">
        <f>RSI!B1835</f>
        <v>6.7222</v>
      </c>
      <c r="C1835" s="2">
        <f>RSI!I1835</f>
        <v>61.551875097560682</v>
      </c>
      <c r="D1835" s="2">
        <f>MACD!E1835</f>
        <v>-5.4321781582437723E-2</v>
      </c>
      <c r="E1835" s="2">
        <f>MACD!F1835</f>
        <v>-1.9939843251620855E-2</v>
      </c>
      <c r="F1835" s="2">
        <f>'Moving Avg'!D1835</f>
        <v>6.6544600000000003</v>
      </c>
      <c r="G1835" s="2">
        <f>'Moving Avg'!F1835</f>
        <v>6.5303400000000007</v>
      </c>
      <c r="H1835" s="2">
        <f>'Moving Avg'!G1835</f>
        <v>6.4944839999999964</v>
      </c>
      <c r="I1835" s="2">
        <f>'Moving Avg'!H1835</f>
        <v>6.6422045000000107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0"/>
        <v>25</v>
      </c>
      <c r="N1835" s="8">
        <f t="shared" si="281"/>
        <v>100</v>
      </c>
      <c r="O1835" s="8">
        <f t="shared" si="282"/>
        <v>50</v>
      </c>
      <c r="P1835" s="8">
        <f t="shared" si="283"/>
        <v>83.5</v>
      </c>
      <c r="Q1835" s="9">
        <f t="shared" si="284"/>
        <v>63.774999999999999</v>
      </c>
      <c r="R1835" s="9">
        <f t="shared" si="285"/>
        <v>63.375</v>
      </c>
      <c r="S1835" s="9">
        <f t="shared" si="286"/>
        <v>68.825000000000003</v>
      </c>
      <c r="T1835" s="9">
        <f t="shared" si="287"/>
        <v>64.625</v>
      </c>
      <c r="U1835" s="8">
        <f t="shared" si="288"/>
        <v>65.325000000000003</v>
      </c>
      <c r="V1835" s="8">
        <f t="shared" si="289"/>
        <v>65.150000000000006</v>
      </c>
    </row>
    <row r="1836" spans="1:22" ht="13.5" x14ac:dyDescent="0.25">
      <c r="A1836" s="3">
        <f>RSI!A1836</f>
        <v>44686</v>
      </c>
      <c r="B1836" s="2">
        <f>RSI!B1836</f>
        <v>6.6197999999999997</v>
      </c>
      <c r="C1836" s="2">
        <f>RSI!I1836</f>
        <v>54.49561581089052</v>
      </c>
      <c r="D1836" s="2">
        <f>MACD!E1836</f>
        <v>-6.5152442980295433E-2</v>
      </c>
      <c r="E1836" s="2">
        <f>MACD!F1836</f>
        <v>-2.8982363197355771E-2</v>
      </c>
      <c r="F1836" s="2">
        <f>'Moving Avg'!D1836</f>
        <v>6.6323999999999996</v>
      </c>
      <c r="G1836" s="2">
        <f>'Moving Avg'!F1836</f>
        <v>6.5382200000000008</v>
      </c>
      <c r="H1836" s="2">
        <f>'Moving Avg'!G1836</f>
        <v>6.4952719999999964</v>
      </c>
      <c r="I1836" s="2">
        <f>'Moving Avg'!H1836</f>
        <v>6.6406680000000096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  <c r="M1836" s="8">
        <f t="shared" si="280"/>
        <v>25</v>
      </c>
      <c r="N1836" s="8">
        <f t="shared" si="281"/>
        <v>100</v>
      </c>
      <c r="O1836" s="8">
        <f t="shared" si="282"/>
        <v>0</v>
      </c>
      <c r="P1836" s="8">
        <f t="shared" si="283"/>
        <v>16.5</v>
      </c>
      <c r="Q1836" s="9">
        <f t="shared" si="284"/>
        <v>46.225000000000001</v>
      </c>
      <c r="R1836" s="9">
        <f t="shared" si="285"/>
        <v>29.125</v>
      </c>
      <c r="S1836" s="9">
        <f t="shared" si="286"/>
        <v>26.175000000000001</v>
      </c>
      <c r="T1836" s="9">
        <f t="shared" si="287"/>
        <v>35.375</v>
      </c>
      <c r="U1836" s="8">
        <f t="shared" si="288"/>
        <v>33.841666666666661</v>
      </c>
      <c r="V1836" s="8">
        <f t="shared" si="289"/>
        <v>34.224999999999994</v>
      </c>
    </row>
    <row r="1837" spans="1:22" ht="13.5" x14ac:dyDescent="0.25">
      <c r="A1837" s="3">
        <f>RSI!A1837</f>
        <v>44687</v>
      </c>
      <c r="B1837" s="2">
        <f>RSI!B1837</f>
        <v>6.6119000000000003</v>
      </c>
      <c r="C1837" s="2">
        <f>RSI!I1837</f>
        <v>53.981465934920394</v>
      </c>
      <c r="D1837" s="2">
        <f>MACD!E1837</f>
        <v>-7.4196380622715274E-2</v>
      </c>
      <c r="E1837" s="2">
        <f>MACD!F1837</f>
        <v>-3.8025166682427669E-2</v>
      </c>
      <c r="F1837" s="2">
        <f>'Moving Avg'!D1837</f>
        <v>6.6323999999999996</v>
      </c>
      <c r="G1837" s="2">
        <f>'Moving Avg'!F1837</f>
        <v>6.5457050000000008</v>
      </c>
      <c r="H1837" s="2">
        <f>'Moving Avg'!G1837</f>
        <v>6.4976359999999973</v>
      </c>
      <c r="I1837" s="2">
        <f>'Moving Avg'!H1837</f>
        <v>6.6394465000000107</v>
      </c>
      <c r="J1837" s="6" t="str">
        <f>OBV!F1837</f>
        <v>BULLISH</v>
      </c>
      <c r="K1837" s="6" t="str">
        <f>OBV!G1837</f>
        <v>NEUTRAL</v>
      </c>
      <c r="L1837" s="6" t="str">
        <f>OBV!H1837</f>
        <v>NEUTRAL</v>
      </c>
      <c r="M1837" s="8">
        <f t="shared" si="280"/>
        <v>25</v>
      </c>
      <c r="N1837" s="8">
        <f t="shared" si="281"/>
        <v>100</v>
      </c>
      <c r="O1837" s="8">
        <f t="shared" si="282"/>
        <v>0</v>
      </c>
      <c r="P1837" s="8">
        <f t="shared" si="283"/>
        <v>49.5</v>
      </c>
      <c r="Q1837" s="9">
        <f t="shared" si="284"/>
        <v>51.174999999999997</v>
      </c>
      <c r="R1837" s="9">
        <f t="shared" si="285"/>
        <v>37.375</v>
      </c>
      <c r="S1837" s="9">
        <f t="shared" si="286"/>
        <v>41.025000000000006</v>
      </c>
      <c r="T1837" s="9">
        <f t="shared" si="287"/>
        <v>43.625</v>
      </c>
      <c r="U1837" s="8">
        <f t="shared" si="288"/>
        <v>43.191666666666663</v>
      </c>
      <c r="V1837" s="8">
        <f t="shared" si="289"/>
        <v>43.3</v>
      </c>
    </row>
    <row r="1838" spans="1:22" ht="13.5" x14ac:dyDescent="0.25">
      <c r="A1838" s="3">
        <f>RSI!A1838</f>
        <v>44690</v>
      </c>
      <c r="B1838" s="2">
        <f>RSI!B1838</f>
        <v>6.5960999999999999</v>
      </c>
      <c r="C1838" s="2">
        <f>RSI!I1838</f>
        <v>52.906361277896444</v>
      </c>
      <c r="D1838" s="2">
        <f>MACD!E1838</f>
        <v>-7.1369877287031258E-2</v>
      </c>
      <c r="E1838" s="2">
        <f>MACD!F1838</f>
        <v>-4.4694108803348391E-2</v>
      </c>
      <c r="F1838" s="2">
        <f>'Moving Avg'!D1838</f>
        <v>6.643419999999999</v>
      </c>
      <c r="G1838" s="2">
        <f>'Moving Avg'!F1838</f>
        <v>6.5496450000000008</v>
      </c>
      <c r="H1838" s="2">
        <f>'Moving Avg'!G1838</f>
        <v>6.4992119999999973</v>
      </c>
      <c r="I1838" s="2">
        <f>'Moving Avg'!H1838</f>
        <v>6.6383035000000099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0"/>
        <v>25</v>
      </c>
      <c r="N1838" s="8">
        <f t="shared" si="281"/>
        <v>100</v>
      </c>
      <c r="O1838" s="8">
        <f t="shared" si="282"/>
        <v>50</v>
      </c>
      <c r="P1838" s="8">
        <f t="shared" si="283"/>
        <v>83.5</v>
      </c>
      <c r="Q1838" s="9">
        <f t="shared" si="284"/>
        <v>63.774999999999999</v>
      </c>
      <c r="R1838" s="9">
        <f t="shared" si="285"/>
        <v>63.375</v>
      </c>
      <c r="S1838" s="9">
        <f t="shared" si="286"/>
        <v>68.825000000000003</v>
      </c>
      <c r="T1838" s="9">
        <f t="shared" si="287"/>
        <v>64.625</v>
      </c>
      <c r="U1838" s="8">
        <f t="shared" si="288"/>
        <v>65.325000000000003</v>
      </c>
      <c r="V1838" s="8">
        <f t="shared" si="289"/>
        <v>65.150000000000006</v>
      </c>
    </row>
    <row r="1839" spans="1:22" ht="13.5" x14ac:dyDescent="0.25">
      <c r="A1839" s="3">
        <f>RSI!A1839</f>
        <v>44691</v>
      </c>
      <c r="B1839" s="2">
        <f>RSI!B1839</f>
        <v>6.5960999999999999</v>
      </c>
      <c r="C1839" s="2">
        <f>RSI!I1839</f>
        <v>52.90636127789643</v>
      </c>
      <c r="D1839" s="2">
        <f>MACD!E1839</f>
        <v>-6.9240054134720452E-2</v>
      </c>
      <c r="E1839" s="2">
        <f>MACD!F1839</f>
        <v>-4.9603297869622802E-2</v>
      </c>
      <c r="F1839" s="2">
        <f>'Moving Avg'!D1839</f>
        <v>6.6292199999999992</v>
      </c>
      <c r="G1839" s="2">
        <f>'Moving Avg'!F1839</f>
        <v>6.5531900000000007</v>
      </c>
      <c r="H1839" s="2">
        <f>'Moving Avg'!G1839</f>
        <v>6.5007879999999965</v>
      </c>
      <c r="I1839" s="2">
        <f>'Moving Avg'!H1839</f>
        <v>6.63716050000001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25</v>
      </c>
      <c r="N1839" s="8">
        <f t="shared" si="281"/>
        <v>45</v>
      </c>
      <c r="O1839" s="8">
        <f t="shared" si="282"/>
        <v>0</v>
      </c>
      <c r="P1839" s="8">
        <f t="shared" si="283"/>
        <v>16.5</v>
      </c>
      <c r="Q1839" s="9">
        <f t="shared" si="284"/>
        <v>26.975000000000001</v>
      </c>
      <c r="R1839" s="9">
        <f t="shared" si="285"/>
        <v>18.125</v>
      </c>
      <c r="S1839" s="9">
        <f t="shared" si="286"/>
        <v>17.925000000000001</v>
      </c>
      <c r="T1839" s="9">
        <f t="shared" si="287"/>
        <v>21.625</v>
      </c>
      <c r="U1839" s="8">
        <f t="shared" si="288"/>
        <v>21.008333333333336</v>
      </c>
      <c r="V1839" s="8">
        <f t="shared" si="289"/>
        <v>21.162500000000001</v>
      </c>
    </row>
    <row r="1840" spans="1:22" ht="13.5" x14ac:dyDescent="0.25">
      <c r="A1840" s="3">
        <f>RSI!A1840</f>
        <v>44692</v>
      </c>
      <c r="B1840" s="2">
        <f>RSI!B1840</f>
        <v>6.5410000000000004</v>
      </c>
      <c r="C1840" s="2">
        <f>RSI!I1840</f>
        <v>48.962399976935899</v>
      </c>
      <c r="D1840" s="2">
        <f>MACD!E1840</f>
        <v>-6.6014237657728181E-2</v>
      </c>
      <c r="E1840" s="2">
        <f>MACD!F1840</f>
        <v>-5.288548582724388E-2</v>
      </c>
      <c r="F1840" s="2">
        <f>'Moving Avg'!D1840</f>
        <v>6.5929799999999998</v>
      </c>
      <c r="G1840" s="2">
        <f>'Moving Avg'!F1840</f>
        <v>6.5535850000000009</v>
      </c>
      <c r="H1840" s="2">
        <f>'Moving Avg'!G1840</f>
        <v>6.5007879999999973</v>
      </c>
      <c r="I1840" s="2">
        <f>'Moving Avg'!H1840</f>
        <v>6.6360575000000086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45</v>
      </c>
      <c r="O1840" s="8">
        <f t="shared" si="282"/>
        <v>0</v>
      </c>
      <c r="P1840" s="8">
        <f t="shared" si="283"/>
        <v>16.5</v>
      </c>
      <c r="Q1840" s="9">
        <f t="shared" si="284"/>
        <v>26.975000000000001</v>
      </c>
      <c r="R1840" s="9">
        <f t="shared" si="285"/>
        <v>18.125</v>
      </c>
      <c r="S1840" s="9">
        <f t="shared" si="286"/>
        <v>17.925000000000001</v>
      </c>
      <c r="T1840" s="9">
        <f t="shared" si="287"/>
        <v>21.625</v>
      </c>
      <c r="U1840" s="8">
        <f t="shared" si="288"/>
        <v>21.008333333333336</v>
      </c>
      <c r="V1840" s="8">
        <f t="shared" si="289"/>
        <v>21.162500000000001</v>
      </c>
    </row>
    <row r="1841" spans="1:22" ht="13.5" x14ac:dyDescent="0.25">
      <c r="A1841" s="3">
        <f>RSI!A1841</f>
        <v>44693</v>
      </c>
      <c r="B1841" s="2">
        <f>RSI!B1841</f>
        <v>6.5331000000000001</v>
      </c>
      <c r="C1841" s="2">
        <f>RSI!I1841</f>
        <v>48.405243305857333</v>
      </c>
      <c r="D1841" s="2">
        <f>MACD!E1841</f>
        <v>-2.7444561071392037E-2</v>
      </c>
      <c r="E1841" s="2">
        <f>MACD!F1841</f>
        <v>-4.7797300876073513E-2</v>
      </c>
      <c r="F1841" s="2">
        <f>'Moving Avg'!D1841</f>
        <v>6.5756399999999999</v>
      </c>
      <c r="G1841" s="2">
        <f>'Moving Avg'!F1841</f>
        <v>6.5539800000000001</v>
      </c>
      <c r="H1841" s="2">
        <f>'Moving Avg'!G1841</f>
        <v>6.5009459999999981</v>
      </c>
      <c r="I1841" s="2">
        <f>'Moving Avg'!H1841</f>
        <v>6.6352695000000095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25</v>
      </c>
      <c r="N1841" s="8">
        <f t="shared" si="281"/>
        <v>0</v>
      </c>
      <c r="O1841" s="8">
        <f t="shared" si="282"/>
        <v>0</v>
      </c>
      <c r="P1841" s="8">
        <f t="shared" si="283"/>
        <v>16.5</v>
      </c>
      <c r="Q1841" s="9">
        <f t="shared" si="284"/>
        <v>11.225</v>
      </c>
      <c r="R1841" s="9">
        <f t="shared" si="285"/>
        <v>9.125</v>
      </c>
      <c r="S1841" s="9">
        <f t="shared" si="286"/>
        <v>11.175000000000001</v>
      </c>
      <c r="T1841" s="9">
        <f t="shared" si="287"/>
        <v>10.375</v>
      </c>
      <c r="U1841" s="8">
        <f t="shared" si="288"/>
        <v>10.508333333333335</v>
      </c>
      <c r="V1841" s="8">
        <f t="shared" si="289"/>
        <v>10.475000000000001</v>
      </c>
    </row>
    <row r="1842" spans="1:22" ht="13.5" x14ac:dyDescent="0.25">
      <c r="A1842" s="3">
        <f>RSI!A1842</f>
        <v>44694</v>
      </c>
      <c r="B1842" s="2">
        <f>RSI!B1842</f>
        <v>6.5331000000000001</v>
      </c>
      <c r="C1842" s="2">
        <f>RSI!I1842</f>
        <v>48.405243305857333</v>
      </c>
      <c r="D1842" s="2">
        <f>MACD!E1842</f>
        <v>-1.2852996098377645E-2</v>
      </c>
      <c r="E1842" s="2">
        <f>MACD!F1842</f>
        <v>-4.0808439920534338E-2</v>
      </c>
      <c r="F1842" s="2">
        <f>'Moving Avg'!D1842</f>
        <v>6.5598799999999997</v>
      </c>
      <c r="G1842" s="2">
        <f>'Moving Avg'!F1842</f>
        <v>6.561465000000001</v>
      </c>
      <c r="H1842" s="2">
        <f>'Moving Avg'!G1842</f>
        <v>6.5015759999999974</v>
      </c>
      <c r="I1842" s="2">
        <f>'Moving Avg'!H1842</f>
        <v>6.6345210000000101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  <c r="M1842" s="8">
        <f t="shared" si="280"/>
        <v>25</v>
      </c>
      <c r="N1842" s="8">
        <f t="shared" si="281"/>
        <v>0</v>
      </c>
      <c r="O1842" s="8">
        <f t="shared" si="282"/>
        <v>0</v>
      </c>
      <c r="P1842" s="8">
        <f t="shared" si="283"/>
        <v>16.5</v>
      </c>
      <c r="Q1842" s="9">
        <f t="shared" si="284"/>
        <v>11.225</v>
      </c>
      <c r="R1842" s="9">
        <f t="shared" si="285"/>
        <v>9.125</v>
      </c>
      <c r="S1842" s="9">
        <f t="shared" si="286"/>
        <v>11.175000000000001</v>
      </c>
      <c r="T1842" s="9">
        <f t="shared" si="287"/>
        <v>10.375</v>
      </c>
      <c r="U1842" s="8">
        <f t="shared" si="288"/>
        <v>10.508333333333335</v>
      </c>
      <c r="V1842" s="8">
        <f t="shared" si="289"/>
        <v>10.475000000000001</v>
      </c>
    </row>
    <row r="1843" spans="1:22" ht="13.5" x14ac:dyDescent="0.25">
      <c r="A1843" s="3">
        <f>RSI!A1843</f>
        <v>44697</v>
      </c>
      <c r="B1843" s="2">
        <f>RSI!B1843</f>
        <v>6.4622000000000002</v>
      </c>
      <c r="C1843" s="2">
        <f>RSI!I1843</f>
        <v>43.279198926854512</v>
      </c>
      <c r="D1843" s="2">
        <f>MACD!E1843</f>
        <v>-6.0322201668316922E-3</v>
      </c>
      <c r="E1843" s="2">
        <f>MACD!F1843</f>
        <v>-3.385319596979381E-2</v>
      </c>
      <c r="F1843" s="2">
        <f>'Moving Avg'!D1843</f>
        <v>6.5331000000000001</v>
      </c>
      <c r="G1843" s="2">
        <f>'Moving Avg'!F1843</f>
        <v>6.5579200000000002</v>
      </c>
      <c r="H1843" s="2">
        <f>'Moving Avg'!G1843</f>
        <v>6.5017339999999981</v>
      </c>
      <c r="I1843" s="2">
        <f>'Moving Avg'!H1843</f>
        <v>6.6333390000000101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16.5</v>
      </c>
      <c r="Q1843" s="9">
        <f t="shared" si="284"/>
        <v>11.225</v>
      </c>
      <c r="R1843" s="9">
        <f t="shared" si="285"/>
        <v>9.125</v>
      </c>
      <c r="S1843" s="9">
        <f t="shared" si="286"/>
        <v>11.175000000000001</v>
      </c>
      <c r="T1843" s="9">
        <f t="shared" si="287"/>
        <v>10.375</v>
      </c>
      <c r="U1843" s="8">
        <f t="shared" si="288"/>
        <v>10.508333333333335</v>
      </c>
      <c r="V1843" s="8">
        <f t="shared" si="289"/>
        <v>10.475000000000001</v>
      </c>
    </row>
    <row r="1844" spans="1:22" ht="13.5" x14ac:dyDescent="0.25">
      <c r="A1844" s="3">
        <f>RSI!A1844</f>
        <v>44698</v>
      </c>
      <c r="B1844" s="2">
        <f>RSI!B1844</f>
        <v>6.5331000000000001</v>
      </c>
      <c r="C1844" s="2">
        <f>RSI!I1844</f>
        <v>49.085698851615497</v>
      </c>
      <c r="D1844" s="2">
        <f>MACD!E1844</f>
        <v>1.4426589695966996E-2</v>
      </c>
      <c r="E1844" s="2">
        <f>MACD!F1844</f>
        <v>-2.4197238836641651E-2</v>
      </c>
      <c r="F1844" s="2">
        <f>'Moving Avg'!D1844</f>
        <v>6.5205000000000002</v>
      </c>
      <c r="G1844" s="2">
        <f>'Moving Avg'!F1844</f>
        <v>6.5583150000000003</v>
      </c>
      <c r="H1844" s="2">
        <f>'Moving Avg'!G1844</f>
        <v>6.5033099999999981</v>
      </c>
      <c r="I1844" s="2">
        <f>'Moving Avg'!H1844</f>
        <v>6.6321175000000103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  <c r="M1844" s="8">
        <f t="shared" si="280"/>
        <v>25</v>
      </c>
      <c r="N1844" s="8">
        <f t="shared" si="281"/>
        <v>0</v>
      </c>
      <c r="O1844" s="8">
        <f t="shared" si="282"/>
        <v>0</v>
      </c>
      <c r="P1844" s="8">
        <f t="shared" si="283"/>
        <v>16.5</v>
      </c>
      <c r="Q1844" s="9">
        <f t="shared" si="284"/>
        <v>11.225</v>
      </c>
      <c r="R1844" s="9">
        <f t="shared" si="285"/>
        <v>9.125</v>
      </c>
      <c r="S1844" s="9">
        <f t="shared" si="286"/>
        <v>11.175000000000001</v>
      </c>
      <c r="T1844" s="9">
        <f t="shared" si="287"/>
        <v>10.375</v>
      </c>
      <c r="U1844" s="8">
        <f t="shared" si="288"/>
        <v>10.508333333333335</v>
      </c>
      <c r="V1844" s="8">
        <f t="shared" si="289"/>
        <v>10.475000000000001</v>
      </c>
    </row>
    <row r="1845" spans="1:22" ht="13.5" x14ac:dyDescent="0.25">
      <c r="A1845" s="3">
        <f>RSI!A1845</f>
        <v>44699</v>
      </c>
      <c r="B1845" s="2">
        <f>RSI!B1845</f>
        <v>6.4936999999999996</v>
      </c>
      <c r="C1845" s="2">
        <f>RSI!I1845</f>
        <v>46.252101063176752</v>
      </c>
      <c r="D1845" s="2">
        <f>MACD!E1845</f>
        <v>4.3213673324132174E-2</v>
      </c>
      <c r="E1845" s="2">
        <f>MACD!F1845</f>
        <v>-1.0715056404486887E-2</v>
      </c>
      <c r="F1845" s="2">
        <f>'Moving Avg'!D1845</f>
        <v>6.5110399999999995</v>
      </c>
      <c r="G1845" s="2">
        <f>'Moving Avg'!F1845</f>
        <v>6.5618600000000002</v>
      </c>
      <c r="H1845" s="2">
        <f>'Moving Avg'!G1845</f>
        <v>6.5058319999999981</v>
      </c>
      <c r="I1845" s="2">
        <f>'Moving Avg'!H1845</f>
        <v>6.6306990000000106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0"/>
        <v>25</v>
      </c>
      <c r="N1845" s="8">
        <f t="shared" si="281"/>
        <v>0</v>
      </c>
      <c r="O1845" s="8">
        <f t="shared" si="282"/>
        <v>0</v>
      </c>
      <c r="P1845" s="8">
        <f t="shared" si="283"/>
        <v>16.5</v>
      </c>
      <c r="Q1845" s="9">
        <f t="shared" si="284"/>
        <v>11.225</v>
      </c>
      <c r="R1845" s="9">
        <f t="shared" si="285"/>
        <v>9.125</v>
      </c>
      <c r="S1845" s="9">
        <f t="shared" si="286"/>
        <v>11.175000000000001</v>
      </c>
      <c r="T1845" s="9">
        <f t="shared" si="287"/>
        <v>10.375</v>
      </c>
      <c r="U1845" s="8">
        <f t="shared" si="288"/>
        <v>10.508333333333335</v>
      </c>
      <c r="V1845" s="8">
        <f t="shared" si="289"/>
        <v>10.475000000000001</v>
      </c>
    </row>
    <row r="1846" spans="1:22" ht="13.5" x14ac:dyDescent="0.25">
      <c r="A1846" s="3">
        <f>RSI!A1846</f>
        <v>44700</v>
      </c>
      <c r="B1846" s="2">
        <f>RSI!B1846</f>
        <v>6.5251999999999999</v>
      </c>
      <c r="C1846" s="2">
        <f>RSI!I1846</f>
        <v>48.797039682826039</v>
      </c>
      <c r="D1846" s="2">
        <f>MACD!E1846</f>
        <v>4.9792001826834742E-2</v>
      </c>
      <c r="E1846" s="2">
        <f>MACD!F1846</f>
        <v>1.3863552417774389E-3</v>
      </c>
      <c r="F1846" s="2">
        <f>'Moving Avg'!D1846</f>
        <v>6.5094599999999998</v>
      </c>
      <c r="G1846" s="2">
        <f>'Moving Avg'!F1846</f>
        <v>6.565405000000001</v>
      </c>
      <c r="H1846" s="2">
        <f>'Moving Avg'!G1846</f>
        <v>6.5075659999999971</v>
      </c>
      <c r="I1846" s="2">
        <f>'Moving Avg'!H1846</f>
        <v>6.6295170000000105</v>
      </c>
      <c r="J1846" s="6" t="str">
        <f>OBV!F1846</f>
        <v>BULLISH</v>
      </c>
      <c r="K1846" s="6" t="str">
        <f>OBV!G1846</f>
        <v>NEUTRAL</v>
      </c>
      <c r="L1846" s="6" t="str">
        <f>OBV!H1846</f>
        <v>BULLISH DIVERGENCE</v>
      </c>
      <c r="M1846" s="8">
        <f t="shared" si="280"/>
        <v>25</v>
      </c>
      <c r="N1846" s="8">
        <f t="shared" si="281"/>
        <v>0</v>
      </c>
      <c r="O1846" s="8">
        <f t="shared" si="282"/>
        <v>0</v>
      </c>
      <c r="P1846" s="8">
        <f t="shared" si="283"/>
        <v>66.5</v>
      </c>
      <c r="Q1846" s="9">
        <f t="shared" si="284"/>
        <v>18.725000000000001</v>
      </c>
      <c r="R1846" s="9">
        <f t="shared" si="285"/>
        <v>21.625</v>
      </c>
      <c r="S1846" s="9">
        <f t="shared" si="286"/>
        <v>33.674999999999997</v>
      </c>
      <c r="T1846" s="9">
        <f t="shared" si="287"/>
        <v>22.875</v>
      </c>
      <c r="U1846" s="8">
        <f t="shared" si="288"/>
        <v>24.675000000000001</v>
      </c>
      <c r="V1846" s="8">
        <f t="shared" si="289"/>
        <v>24.225000000000001</v>
      </c>
    </row>
    <row r="1847" spans="1:22" ht="13.5" x14ac:dyDescent="0.25">
      <c r="A1847" s="3">
        <f>RSI!A1847</f>
        <v>44701</v>
      </c>
      <c r="B1847" s="2">
        <f>RSI!B1847</f>
        <v>6.5331000000000001</v>
      </c>
      <c r="C1847" s="2">
        <f>RSI!I1847</f>
        <v>49.443576681511082</v>
      </c>
      <c r="D1847" s="2">
        <f>MACD!E1847</f>
        <v>5.3656025561695131E-2</v>
      </c>
      <c r="E1847" s="2">
        <f>MACD!F1847</f>
        <v>1.1840289305760979E-2</v>
      </c>
      <c r="F1847" s="2">
        <f>'Moving Avg'!D1847</f>
        <v>6.5094599999999998</v>
      </c>
      <c r="G1847" s="2">
        <f>'Moving Avg'!F1847</f>
        <v>6.5693450000000011</v>
      </c>
      <c r="H1847" s="2">
        <f>'Moving Avg'!G1847</f>
        <v>6.5105599999999972</v>
      </c>
      <c r="I1847" s="2">
        <f>'Moving Avg'!H1847</f>
        <v>6.6284135000000113</v>
      </c>
      <c r="J1847" s="6" t="str">
        <f>OBV!F1847</f>
        <v>BULLISH</v>
      </c>
      <c r="K1847" s="6" t="str">
        <f>OBV!G1847</f>
        <v>NEUTRAL</v>
      </c>
      <c r="L1847" s="6" t="str">
        <f>OBV!H1847</f>
        <v>NEUTRAL</v>
      </c>
      <c r="M1847" s="8">
        <f t="shared" si="280"/>
        <v>25</v>
      </c>
      <c r="N1847" s="8">
        <f t="shared" si="281"/>
        <v>0</v>
      </c>
      <c r="O1847" s="8">
        <f t="shared" si="282"/>
        <v>0</v>
      </c>
      <c r="P1847" s="8">
        <f t="shared" si="283"/>
        <v>49.5</v>
      </c>
      <c r="Q1847" s="9">
        <f t="shared" si="284"/>
        <v>16.175000000000001</v>
      </c>
      <c r="R1847" s="9">
        <f t="shared" si="285"/>
        <v>17.375</v>
      </c>
      <c r="S1847" s="9">
        <f t="shared" si="286"/>
        <v>26.025000000000002</v>
      </c>
      <c r="T1847" s="9">
        <f t="shared" si="287"/>
        <v>18.625</v>
      </c>
      <c r="U1847" s="8">
        <f t="shared" si="288"/>
        <v>19.858333333333334</v>
      </c>
      <c r="V1847" s="8">
        <f t="shared" si="289"/>
        <v>19.55</v>
      </c>
    </row>
    <row r="1848" spans="1:22" ht="13.5" x14ac:dyDescent="0.25">
      <c r="A1848" s="3">
        <f>RSI!A1848</f>
        <v>44704</v>
      </c>
      <c r="B1848" s="2">
        <f>RSI!B1848</f>
        <v>6.5410000000000004</v>
      </c>
      <c r="C1848" s="2">
        <f>RSI!I1848</f>
        <v>50.121832433522506</v>
      </c>
      <c r="D1848" s="2">
        <f>MACD!E1848</f>
        <v>5.3953981188018751E-2</v>
      </c>
      <c r="E1848" s="2">
        <f>MACD!F1848</f>
        <v>2.0263027682212536E-2</v>
      </c>
      <c r="F1848" s="2">
        <f>'Moving Avg'!D1848</f>
        <v>6.52522</v>
      </c>
      <c r="G1848" s="2">
        <f>'Moving Avg'!F1848</f>
        <v>6.5705300000000006</v>
      </c>
      <c r="H1848" s="2">
        <f>'Moving Avg'!G1848</f>
        <v>6.5127679999999977</v>
      </c>
      <c r="I1848" s="2">
        <f>'Moving Avg'!H1848</f>
        <v>6.6273495000000118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25</v>
      </c>
      <c r="N1848" s="8">
        <f t="shared" si="281"/>
        <v>0</v>
      </c>
      <c r="O1848" s="8">
        <f t="shared" si="282"/>
        <v>0</v>
      </c>
      <c r="P1848" s="8">
        <f t="shared" si="283"/>
        <v>83.5</v>
      </c>
      <c r="Q1848" s="9">
        <f t="shared" si="284"/>
        <v>21.274999999999999</v>
      </c>
      <c r="R1848" s="9">
        <f t="shared" si="285"/>
        <v>25.875</v>
      </c>
      <c r="S1848" s="9">
        <f t="shared" si="286"/>
        <v>41.325000000000003</v>
      </c>
      <c r="T1848" s="9">
        <f t="shared" si="287"/>
        <v>27.125</v>
      </c>
      <c r="U1848" s="8">
        <f t="shared" si="288"/>
        <v>29.491666666666664</v>
      </c>
      <c r="V1848" s="8">
        <f t="shared" si="289"/>
        <v>28.9</v>
      </c>
    </row>
    <row r="1849" spans="1:22" ht="13.5" x14ac:dyDescent="0.25">
      <c r="A1849" s="3">
        <f>RSI!A1849</f>
        <v>44705</v>
      </c>
      <c r="B1849" s="2">
        <f>RSI!B1849</f>
        <v>6.6847000000000003</v>
      </c>
      <c r="C1849" s="2">
        <f>RSI!I1849</f>
        <v>60.502042495901392</v>
      </c>
      <c r="D1849" s="2">
        <f>MACD!E1849</f>
        <v>4.3556037804790115E-2</v>
      </c>
      <c r="E1849" s="2">
        <f>MACD!F1849</f>
        <v>2.4921629706728052E-2</v>
      </c>
      <c r="F1849" s="2">
        <f>'Moving Avg'!D1849</f>
        <v>6.5555400000000006</v>
      </c>
      <c r="G1849" s="2">
        <f>'Moving Avg'!F1849</f>
        <v>6.5789</v>
      </c>
      <c r="H1849" s="2">
        <f>'Moving Avg'!G1849</f>
        <v>6.5183219999999986</v>
      </c>
      <c r="I1849" s="2">
        <f>'Moving Avg'!H1849</f>
        <v>6.6271225000000129</v>
      </c>
      <c r="J1849" s="6" t="str">
        <f>OBV!F1849</f>
        <v>BULLISH</v>
      </c>
      <c r="K1849" s="6" t="str">
        <f>OBV!G1849</f>
        <v>NEUTRAL</v>
      </c>
      <c r="L1849" s="6" t="str">
        <f>OBV!H1849</f>
        <v>BULLISH DIVERGENCE</v>
      </c>
      <c r="M1849" s="8">
        <f t="shared" si="280"/>
        <v>25</v>
      </c>
      <c r="N1849" s="8">
        <f t="shared" si="281"/>
        <v>0</v>
      </c>
      <c r="O1849" s="8">
        <f t="shared" si="282"/>
        <v>0</v>
      </c>
      <c r="P1849" s="8">
        <f t="shared" si="283"/>
        <v>66.5</v>
      </c>
      <c r="Q1849" s="9">
        <f t="shared" si="284"/>
        <v>18.725000000000001</v>
      </c>
      <c r="R1849" s="9">
        <f t="shared" si="285"/>
        <v>21.625</v>
      </c>
      <c r="S1849" s="9">
        <f t="shared" si="286"/>
        <v>33.674999999999997</v>
      </c>
      <c r="T1849" s="9">
        <f t="shared" si="287"/>
        <v>22.875</v>
      </c>
      <c r="U1849" s="8">
        <f t="shared" si="288"/>
        <v>24.675000000000001</v>
      </c>
      <c r="V1849" s="8">
        <f t="shared" si="289"/>
        <v>24.225000000000001</v>
      </c>
    </row>
    <row r="1850" spans="1:22" ht="13.5" x14ac:dyDescent="0.25">
      <c r="A1850" s="3">
        <f>RSI!A1850</f>
        <v>44706</v>
      </c>
      <c r="B1850" s="2">
        <f>RSI!B1850</f>
        <v>6.7013999999999996</v>
      </c>
      <c r="C1850" s="2">
        <f>RSI!I1850</f>
        <v>61.504689061900599</v>
      </c>
      <c r="D1850" s="2">
        <f>MACD!E1850</f>
        <v>2.418948913924357E-2</v>
      </c>
      <c r="E1850" s="2">
        <f>MACD!F1850</f>
        <v>2.4775201593231155E-2</v>
      </c>
      <c r="F1850" s="2">
        <f>'Moving Avg'!D1850</f>
        <v>6.5970800000000001</v>
      </c>
      <c r="G1850" s="2">
        <f>'Moving Avg'!F1850</f>
        <v>6.588890000000001</v>
      </c>
      <c r="H1850" s="2">
        <f>'Moving Avg'!G1850</f>
        <v>6.5238939999999976</v>
      </c>
      <c r="I1850" s="2">
        <f>'Moving Avg'!H1850</f>
        <v>6.6269790000000128</v>
      </c>
      <c r="J1850" s="6" t="str">
        <f>OBV!F1850</f>
        <v>BULLISH</v>
      </c>
      <c r="K1850" s="6" t="str">
        <f>OBV!G1850</f>
        <v>NEUTRAL</v>
      </c>
      <c r="L1850" s="6" t="str">
        <f>OBV!H1850</f>
        <v>BULLISH DIVERGENCE</v>
      </c>
      <c r="M1850" s="8">
        <f t="shared" si="280"/>
        <v>25</v>
      </c>
      <c r="N1850" s="8">
        <f t="shared" si="281"/>
        <v>45</v>
      </c>
      <c r="O1850" s="8">
        <f t="shared" si="282"/>
        <v>0</v>
      </c>
      <c r="P1850" s="8">
        <f t="shared" si="283"/>
        <v>66.5</v>
      </c>
      <c r="Q1850" s="9">
        <f t="shared" si="284"/>
        <v>34.475000000000001</v>
      </c>
      <c r="R1850" s="9">
        <f t="shared" si="285"/>
        <v>30.625</v>
      </c>
      <c r="S1850" s="9">
        <f t="shared" si="286"/>
        <v>40.424999999999997</v>
      </c>
      <c r="T1850" s="9">
        <f t="shared" si="287"/>
        <v>34.125</v>
      </c>
      <c r="U1850" s="8">
        <f t="shared" si="288"/>
        <v>35.174999999999997</v>
      </c>
      <c r="V1850" s="8">
        <f t="shared" si="289"/>
        <v>34.912499999999994</v>
      </c>
    </row>
    <row r="1851" spans="1:22" ht="13.5" x14ac:dyDescent="0.25">
      <c r="A1851" s="3">
        <f>RSI!A1851</f>
        <v>44707</v>
      </c>
      <c r="B1851" s="2">
        <f>RSI!B1851</f>
        <v>6.7098000000000004</v>
      </c>
      <c r="C1851" s="2">
        <f>RSI!I1851</f>
        <v>62.026841669136189</v>
      </c>
      <c r="D1851" s="2">
        <f>MACD!E1851</f>
        <v>5.0750764908604751E-3</v>
      </c>
      <c r="E1851" s="2">
        <f>MACD!F1851</f>
        <v>2.0835176572757023E-2</v>
      </c>
      <c r="F1851" s="2">
        <f>'Moving Avg'!D1851</f>
        <v>6.6340000000000003</v>
      </c>
      <c r="G1851" s="2">
        <f>'Moving Avg'!F1851</f>
        <v>6.5878750000000013</v>
      </c>
      <c r="H1851" s="2">
        <f>'Moving Avg'!G1851</f>
        <v>6.5299499999999977</v>
      </c>
      <c r="I1851" s="2">
        <f>'Moving Avg'!H1851</f>
        <v>6.6268775000000133</v>
      </c>
      <c r="J1851" s="6" t="str">
        <f>OBV!F1851</f>
        <v>BULLISH</v>
      </c>
      <c r="K1851" s="6" t="str">
        <f>OBV!G1851</f>
        <v>NEUTRAL</v>
      </c>
      <c r="L1851" s="6" t="str">
        <f>OBV!H1851</f>
        <v>BULLISH DIVERGENCE</v>
      </c>
      <c r="M1851" s="8">
        <f t="shared" si="280"/>
        <v>25</v>
      </c>
      <c r="N1851" s="8">
        <f t="shared" si="281"/>
        <v>45</v>
      </c>
      <c r="O1851" s="8">
        <f t="shared" si="282"/>
        <v>50</v>
      </c>
      <c r="P1851" s="8">
        <f t="shared" si="283"/>
        <v>66.5</v>
      </c>
      <c r="Q1851" s="9">
        <f t="shared" si="284"/>
        <v>41.975000000000001</v>
      </c>
      <c r="R1851" s="9">
        <f t="shared" si="285"/>
        <v>48.125</v>
      </c>
      <c r="S1851" s="9">
        <f t="shared" si="286"/>
        <v>52.924999999999997</v>
      </c>
      <c r="T1851" s="9">
        <f t="shared" si="287"/>
        <v>46.625</v>
      </c>
      <c r="U1851" s="8">
        <f t="shared" si="288"/>
        <v>47.67499999999999</v>
      </c>
      <c r="V1851" s="8">
        <f t="shared" si="289"/>
        <v>47.412499999999994</v>
      </c>
    </row>
    <row r="1852" spans="1:22" ht="13.5" x14ac:dyDescent="0.25">
      <c r="A1852" s="3">
        <f>RSI!A1852</f>
        <v>44708</v>
      </c>
      <c r="B1852" s="2">
        <f>RSI!B1852</f>
        <v>6.7013999999999996</v>
      </c>
      <c r="C1852" s="2">
        <f>RSI!I1852</f>
        <v>61.133832485921445</v>
      </c>
      <c r="D1852" s="2">
        <f>MACD!E1852</f>
        <v>-1.1349891555489933E-2</v>
      </c>
      <c r="E1852" s="2">
        <f>MACD!F1852</f>
        <v>1.4398162947107631E-2</v>
      </c>
      <c r="F1852" s="2">
        <f>'Moving Avg'!D1852</f>
        <v>6.6676600000000006</v>
      </c>
      <c r="G1852" s="2">
        <f>'Moving Avg'!F1852</f>
        <v>6.5923500000000006</v>
      </c>
      <c r="H1852" s="2">
        <f>'Moving Avg'!G1852</f>
        <v>6.5358379999999974</v>
      </c>
      <c r="I1852" s="2">
        <f>'Moving Avg'!H1852</f>
        <v>6.6267340000000123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  <c r="M1852" s="8">
        <f t="shared" si="280"/>
        <v>25</v>
      </c>
      <c r="N1852" s="8">
        <f t="shared" si="281"/>
        <v>100</v>
      </c>
      <c r="O1852" s="8">
        <f t="shared" si="282"/>
        <v>50</v>
      </c>
      <c r="P1852" s="8">
        <f t="shared" si="283"/>
        <v>66.5</v>
      </c>
      <c r="Q1852" s="9">
        <f t="shared" si="284"/>
        <v>61.225000000000001</v>
      </c>
      <c r="R1852" s="9">
        <f t="shared" si="285"/>
        <v>59.125</v>
      </c>
      <c r="S1852" s="9">
        <f t="shared" si="286"/>
        <v>61.174999999999997</v>
      </c>
      <c r="T1852" s="9">
        <f t="shared" si="287"/>
        <v>60.375</v>
      </c>
      <c r="U1852" s="8">
        <f t="shared" si="288"/>
        <v>60.508333333333326</v>
      </c>
      <c r="V1852" s="8">
        <f t="shared" si="289"/>
        <v>60.474999999999994</v>
      </c>
    </row>
    <row r="1853" spans="1:22" ht="13.5" x14ac:dyDescent="0.25">
      <c r="A1853" s="3">
        <f>RSI!A1853</f>
        <v>44711</v>
      </c>
      <c r="B1853" s="2">
        <f>RSI!B1853</f>
        <v>6.6007999999999996</v>
      </c>
      <c r="C1853" s="2">
        <f>RSI!I1853</f>
        <v>51.559875071174332</v>
      </c>
      <c r="D1853" s="2">
        <f>MACD!E1853</f>
        <v>-2.9462901944446784E-2</v>
      </c>
      <c r="E1853" s="2">
        <f>MACD!F1853</f>
        <v>5.6259499687967484E-3</v>
      </c>
      <c r="F1853" s="2">
        <f>'Moving Avg'!D1853</f>
        <v>6.6796199999999999</v>
      </c>
      <c r="G1853" s="2">
        <f>'Moving Avg'!F1853</f>
        <v>6.5953400000000002</v>
      </c>
      <c r="H1853" s="2">
        <f>'Moving Avg'!G1853</f>
        <v>6.5397139999999965</v>
      </c>
      <c r="I1853" s="2">
        <f>'Moving Avg'!H1853</f>
        <v>6.6259690000000129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25</v>
      </c>
      <c r="N1853" s="8">
        <f t="shared" si="281"/>
        <v>100</v>
      </c>
      <c r="O1853" s="8">
        <f t="shared" si="282"/>
        <v>50</v>
      </c>
      <c r="P1853" s="8">
        <f t="shared" si="283"/>
        <v>16.5</v>
      </c>
      <c r="Q1853" s="9">
        <f t="shared" si="284"/>
        <v>53.725000000000001</v>
      </c>
      <c r="R1853" s="9">
        <f t="shared" si="285"/>
        <v>46.625</v>
      </c>
      <c r="S1853" s="9">
        <f t="shared" si="286"/>
        <v>38.674999999999997</v>
      </c>
      <c r="T1853" s="9">
        <f t="shared" si="287"/>
        <v>47.875</v>
      </c>
      <c r="U1853" s="8">
        <f t="shared" si="288"/>
        <v>46.341666666666661</v>
      </c>
      <c r="V1853" s="8">
        <f t="shared" si="289"/>
        <v>46.724999999999994</v>
      </c>
    </row>
    <row r="1854" spans="1:22" ht="13.5" x14ac:dyDescent="0.25">
      <c r="A1854" s="3">
        <f>RSI!A1854</f>
        <v>44712</v>
      </c>
      <c r="B1854" s="2">
        <f>RSI!B1854</f>
        <v>6.7013999999999996</v>
      </c>
      <c r="C1854" s="2">
        <f>RSI!I1854</f>
        <v>58.550470344015501</v>
      </c>
      <c r="D1854" s="2">
        <f>MACD!E1854</f>
        <v>-4.1441894107369315E-2</v>
      </c>
      <c r="E1854" s="2">
        <f>MACD!F1854</f>
        <v>-3.7876188464364647E-3</v>
      </c>
      <c r="F1854" s="2">
        <f>'Moving Avg'!D1854</f>
        <v>6.6829599999999996</v>
      </c>
      <c r="G1854" s="2">
        <f>'Moving Avg'!F1854</f>
        <v>6.5970550000000001</v>
      </c>
      <c r="H1854" s="2">
        <f>'Moving Avg'!G1854</f>
        <v>6.5462319999999963</v>
      </c>
      <c r="I1854" s="2">
        <f>'Moving Avg'!H1854</f>
        <v>6.6254315000000119</v>
      </c>
      <c r="J1854" s="6" t="str">
        <f>OBV!F1854</f>
        <v>BULLISH</v>
      </c>
      <c r="K1854" s="6" t="str">
        <f>OBV!G1854</f>
        <v>NEUTRAL</v>
      </c>
      <c r="L1854" s="6" t="str">
        <f>OBV!H1854</f>
        <v>CONFIRMED BULLISH</v>
      </c>
      <c r="M1854" s="8">
        <f t="shared" si="280"/>
        <v>25</v>
      </c>
      <c r="N1854" s="8">
        <f t="shared" si="281"/>
        <v>100</v>
      </c>
      <c r="O1854" s="8">
        <f t="shared" si="282"/>
        <v>50</v>
      </c>
      <c r="P1854" s="8">
        <f t="shared" si="283"/>
        <v>83.5</v>
      </c>
      <c r="Q1854" s="9">
        <f t="shared" si="284"/>
        <v>63.774999999999999</v>
      </c>
      <c r="R1854" s="9">
        <f t="shared" si="285"/>
        <v>63.375</v>
      </c>
      <c r="S1854" s="9">
        <f t="shared" si="286"/>
        <v>68.825000000000003</v>
      </c>
      <c r="T1854" s="9">
        <f t="shared" si="287"/>
        <v>64.625</v>
      </c>
      <c r="U1854" s="8">
        <f t="shared" si="288"/>
        <v>65.325000000000003</v>
      </c>
      <c r="V1854" s="8">
        <f t="shared" si="289"/>
        <v>65.150000000000006</v>
      </c>
    </row>
    <row r="1855" spans="1:22" ht="13.5" x14ac:dyDescent="0.25">
      <c r="A1855" s="3">
        <f>RSI!A1855</f>
        <v>44713</v>
      </c>
      <c r="B1855" s="2">
        <f>RSI!B1855</f>
        <v>6.6931000000000003</v>
      </c>
      <c r="C1855" s="2">
        <f>RSI!I1855</f>
        <v>57.809210055397692</v>
      </c>
      <c r="D1855" s="2">
        <f>MACD!E1855</f>
        <v>-5.7719544444617021E-2</v>
      </c>
      <c r="E1855" s="2">
        <f>MACD!F1855</f>
        <v>-1.4574003966072578E-2</v>
      </c>
      <c r="F1855" s="2">
        <f>'Moving Avg'!D1855</f>
        <v>6.6813000000000002</v>
      </c>
      <c r="G1855" s="2">
        <f>'Moving Avg'!F1855</f>
        <v>6.5956000000000001</v>
      </c>
      <c r="H1855" s="2">
        <f>'Moving Avg'!G1855</f>
        <v>6.5517959999999968</v>
      </c>
      <c r="I1855" s="2">
        <f>'Moving Avg'!H1855</f>
        <v>6.6248920000000124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25</v>
      </c>
      <c r="N1855" s="8">
        <f t="shared" si="281"/>
        <v>100</v>
      </c>
      <c r="O1855" s="8">
        <f t="shared" si="282"/>
        <v>50</v>
      </c>
      <c r="P1855" s="8">
        <f t="shared" si="283"/>
        <v>16.5</v>
      </c>
      <c r="Q1855" s="9">
        <f t="shared" si="284"/>
        <v>53.725000000000001</v>
      </c>
      <c r="R1855" s="9">
        <f t="shared" si="285"/>
        <v>46.625</v>
      </c>
      <c r="S1855" s="9">
        <f t="shared" si="286"/>
        <v>38.674999999999997</v>
      </c>
      <c r="T1855" s="9">
        <f t="shared" si="287"/>
        <v>47.875</v>
      </c>
      <c r="U1855" s="8">
        <f t="shared" si="288"/>
        <v>46.341666666666661</v>
      </c>
      <c r="V1855" s="8">
        <f t="shared" si="289"/>
        <v>46.724999999999994</v>
      </c>
    </row>
    <row r="1856" spans="1:22" ht="13.5" x14ac:dyDescent="0.25">
      <c r="A1856" s="3">
        <f>RSI!A1856</f>
        <v>44714</v>
      </c>
      <c r="B1856" s="2">
        <f>RSI!B1856</f>
        <v>6.6763000000000003</v>
      </c>
      <c r="C1856" s="2">
        <f>RSI!I1856</f>
        <v>56.256713740417794</v>
      </c>
      <c r="D1856" s="2">
        <f>MACD!E1856</f>
        <v>-6.5996683091239738E-2</v>
      </c>
      <c r="E1856" s="2">
        <f>MACD!F1856</f>
        <v>-2.4858539791106013E-2</v>
      </c>
      <c r="F1856" s="2">
        <f>'Moving Avg'!D1856</f>
        <v>6.6745999999999999</v>
      </c>
      <c r="G1856" s="2">
        <f>'Moving Avg'!F1856</f>
        <v>6.5984250000000015</v>
      </c>
      <c r="H1856" s="2">
        <f>'Moving Avg'!G1856</f>
        <v>6.5570239999999966</v>
      </c>
      <c r="I1856" s="2">
        <f>'Moving Avg'!H1856</f>
        <v>6.624307500000012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100</v>
      </c>
      <c r="O1856" s="8">
        <f t="shared" si="282"/>
        <v>50</v>
      </c>
      <c r="P1856" s="8">
        <f t="shared" si="283"/>
        <v>16.5</v>
      </c>
      <c r="Q1856" s="9">
        <f t="shared" si="284"/>
        <v>53.725000000000001</v>
      </c>
      <c r="R1856" s="9">
        <f t="shared" si="285"/>
        <v>46.625</v>
      </c>
      <c r="S1856" s="9">
        <f t="shared" si="286"/>
        <v>38.674999999999997</v>
      </c>
      <c r="T1856" s="9">
        <f t="shared" si="287"/>
        <v>47.875</v>
      </c>
      <c r="U1856" s="8">
        <f t="shared" si="288"/>
        <v>46.341666666666661</v>
      </c>
      <c r="V1856" s="8">
        <f t="shared" si="289"/>
        <v>46.724999999999994</v>
      </c>
    </row>
    <row r="1857" spans="1:22" ht="13.5" x14ac:dyDescent="0.25">
      <c r="A1857" s="3">
        <f>RSI!A1857</f>
        <v>44715</v>
      </c>
      <c r="B1857" s="2">
        <f>RSI!B1857</f>
        <v>6.6763000000000003</v>
      </c>
      <c r="C1857" s="2">
        <f>RSI!I1857</f>
        <v>56.256713740417794</v>
      </c>
      <c r="D1857" s="2">
        <f>MACD!E1857</f>
        <v>-7.2236074531287109E-2</v>
      </c>
      <c r="E1857" s="2">
        <f>MACD!F1857</f>
        <v>-3.4334046739142234E-2</v>
      </c>
      <c r="F1857" s="2">
        <f>'Moving Avg'!D1857</f>
        <v>6.6695800000000007</v>
      </c>
      <c r="G1857" s="2">
        <f>'Moving Avg'!F1857</f>
        <v>6.6016450000000004</v>
      </c>
      <c r="H1857" s="2">
        <f>'Moving Avg'!G1857</f>
        <v>6.5622519999999982</v>
      </c>
      <c r="I1857" s="2">
        <f>'Moving Avg'!H1857</f>
        <v>6.6238020000000128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100</v>
      </c>
      <c r="O1857" s="8">
        <f t="shared" si="282"/>
        <v>50</v>
      </c>
      <c r="P1857" s="8">
        <f t="shared" si="283"/>
        <v>16.5</v>
      </c>
      <c r="Q1857" s="9">
        <f t="shared" si="284"/>
        <v>53.725000000000001</v>
      </c>
      <c r="R1857" s="9">
        <f t="shared" si="285"/>
        <v>46.625</v>
      </c>
      <c r="S1857" s="9">
        <f t="shared" si="286"/>
        <v>38.674999999999997</v>
      </c>
      <c r="T1857" s="9">
        <f t="shared" si="287"/>
        <v>47.875</v>
      </c>
      <c r="U1857" s="8">
        <f t="shared" si="288"/>
        <v>46.341666666666661</v>
      </c>
      <c r="V1857" s="8">
        <f t="shared" si="289"/>
        <v>46.724999999999994</v>
      </c>
    </row>
    <row r="1858" spans="1:22" ht="13.5" x14ac:dyDescent="0.25">
      <c r="A1858" s="3">
        <f>RSI!A1858</f>
        <v>44718</v>
      </c>
      <c r="B1858" s="2">
        <f>RSI!B1858</f>
        <v>6.6931000000000003</v>
      </c>
      <c r="C1858" s="2">
        <f>RSI!I1858</f>
        <v>57.577991534488326</v>
      </c>
      <c r="D1858" s="2">
        <f>MACD!E1858</f>
        <v>-7.7962252160596712E-2</v>
      </c>
      <c r="E1858" s="2">
        <f>MACD!F1858</f>
        <v>-4.3059687823433133E-2</v>
      </c>
      <c r="F1858" s="2">
        <f>'Moving Avg'!D1858</f>
        <v>6.6880400000000009</v>
      </c>
      <c r="G1858" s="2">
        <f>'Moving Avg'!F1858</f>
        <v>6.6064949999999998</v>
      </c>
      <c r="H1858" s="2">
        <f>'Moving Avg'!G1858</f>
        <v>6.5652939999999989</v>
      </c>
      <c r="I1858" s="2">
        <f>'Moving Avg'!H1858</f>
        <v>6.6234595000000125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53.725000000000001</v>
      </c>
      <c r="R1858" s="9">
        <f t="shared" si="285"/>
        <v>46.625</v>
      </c>
      <c r="S1858" s="9">
        <f t="shared" si="286"/>
        <v>38.674999999999997</v>
      </c>
      <c r="T1858" s="9">
        <f t="shared" si="287"/>
        <v>47.875</v>
      </c>
      <c r="U1858" s="8">
        <f t="shared" si="288"/>
        <v>46.341666666666661</v>
      </c>
      <c r="V1858" s="8">
        <f t="shared" si="289"/>
        <v>46.724999999999994</v>
      </c>
    </row>
    <row r="1859" spans="1:22" ht="13.5" x14ac:dyDescent="0.25">
      <c r="A1859" s="3">
        <f>RSI!A1859</f>
        <v>44719</v>
      </c>
      <c r="B1859" s="2">
        <f>RSI!B1859</f>
        <v>6.6763000000000003</v>
      </c>
      <c r="C1859" s="2">
        <f>RSI!I1859</f>
        <v>55.764056328425788</v>
      </c>
      <c r="D1859" s="2">
        <f>MACD!E1859</f>
        <v>-5.994131153215676E-2</v>
      </c>
      <c r="E1859" s="2">
        <f>MACD!F1859</f>
        <v>-4.6436012565177862E-2</v>
      </c>
      <c r="F1859" s="2">
        <f>'Moving Avg'!D1859</f>
        <v>6.6830200000000008</v>
      </c>
      <c r="G1859" s="2">
        <f>'Moving Avg'!F1859</f>
        <v>6.6105050000000007</v>
      </c>
      <c r="H1859" s="2">
        <f>'Moving Avg'!G1859</f>
        <v>6.5676859999999984</v>
      </c>
      <c r="I1859" s="2">
        <f>'Moving Avg'!H1859</f>
        <v>6.6235450000000116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si="290"/>
        <v>25</v>
      </c>
      <c r="N1859" s="8">
        <f t="shared" si="291"/>
        <v>45</v>
      </c>
      <c r="O1859" s="8">
        <f t="shared" si="292"/>
        <v>50</v>
      </c>
      <c r="P1859" s="8">
        <f t="shared" si="293"/>
        <v>16.5</v>
      </c>
      <c r="Q1859" s="9">
        <f t="shared" ref="Q1859:Q1922" si="294">0.35*M1859+N1859*0.35+O1859*0.15+P1859*0.15</f>
        <v>34.475000000000001</v>
      </c>
      <c r="R1859" s="9">
        <f t="shared" ref="R1859:R1922" si="295">M1859*0.2+N1859*0.2+O1859*0.35+P1859*0.25</f>
        <v>35.625</v>
      </c>
      <c r="S1859" s="9">
        <f t="shared" ref="S1859:S1922" si="296">M1859*0.15+N1859*0.15+O1859*0.25+P1859*0.45</f>
        <v>30.425000000000001</v>
      </c>
      <c r="T1859" s="9">
        <f t="shared" ref="T1859:T1922" si="297">0.25*SUM(M1859:P1859)</f>
        <v>34.125</v>
      </c>
      <c r="U1859" s="8">
        <f t="shared" ref="U1859:U1922" si="298">SUM(Q1859:S1859)/3</f>
        <v>33.508333333333333</v>
      </c>
      <c r="V1859" s="8">
        <f t="shared" ref="V1859:V1922" si="299">SUM(Q1859:T1859)/4</f>
        <v>33.662499999999994</v>
      </c>
    </row>
    <row r="1860" spans="1:22" ht="13.5" x14ac:dyDescent="0.25">
      <c r="A1860" s="3">
        <f>RSI!A1860</f>
        <v>44720</v>
      </c>
      <c r="B1860" s="2">
        <f>RSI!B1860</f>
        <v>6.6260000000000003</v>
      </c>
      <c r="C1860" s="2">
        <f>RSI!I1860</f>
        <v>50.621880533742896</v>
      </c>
      <c r="D1860" s="2">
        <f>MACD!E1860</f>
        <v>-3.8748365894123893E-2</v>
      </c>
      <c r="E1860" s="2">
        <f>MACD!F1860</f>
        <v>-4.4898483230967068E-2</v>
      </c>
      <c r="F1860" s="2">
        <f>'Moving Avg'!D1860</f>
        <v>6.6696</v>
      </c>
      <c r="G1860" s="2">
        <f>'Moving Avg'!F1860</f>
        <v>6.6147549999999997</v>
      </c>
      <c r="H1860" s="2">
        <f>'Moving Avg'!G1860</f>
        <v>6.5693859999999979</v>
      </c>
      <c r="I1860" s="2">
        <f>'Moving Avg'!H1860</f>
        <v>6.6234580000000109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16.5</v>
      </c>
      <c r="Q1860" s="9">
        <f t="shared" si="294"/>
        <v>18.725000000000001</v>
      </c>
      <c r="R1860" s="9">
        <f t="shared" si="295"/>
        <v>26.625</v>
      </c>
      <c r="S1860" s="9">
        <f t="shared" si="296"/>
        <v>23.675000000000001</v>
      </c>
      <c r="T1860" s="9">
        <f t="shared" si="297"/>
        <v>22.875</v>
      </c>
      <c r="U1860" s="8">
        <f t="shared" si="298"/>
        <v>23.008333333333336</v>
      </c>
      <c r="V1860" s="8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6.5839999999999996</v>
      </c>
      <c r="C1861" s="2">
        <f>RSI!I1861</f>
        <v>46.74573113260805</v>
      </c>
      <c r="D1861" s="2">
        <f>MACD!E1861</f>
        <v>-1.6439951324222157E-2</v>
      </c>
      <c r="E1861" s="2">
        <f>MACD!F1861</f>
        <v>-3.9206776849618083E-2</v>
      </c>
      <c r="F1861" s="2">
        <f>'Moving Avg'!D1861</f>
        <v>6.6511400000000007</v>
      </c>
      <c r="G1861" s="2">
        <f>'Moving Avg'!F1861</f>
        <v>6.6173000000000002</v>
      </c>
      <c r="H1861" s="2">
        <f>'Moving Avg'!G1861</f>
        <v>6.570246</v>
      </c>
      <c r="I1861" s="2">
        <f>'Moving Avg'!H1861</f>
        <v>6.6231215000000123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0</v>
      </c>
      <c r="O1861" s="8">
        <f t="shared" si="292"/>
        <v>50</v>
      </c>
      <c r="P1861" s="8">
        <f t="shared" si="293"/>
        <v>16.5</v>
      </c>
      <c r="Q1861" s="9">
        <f t="shared" si="294"/>
        <v>18.725000000000001</v>
      </c>
      <c r="R1861" s="9">
        <f t="shared" si="295"/>
        <v>26.625</v>
      </c>
      <c r="S1861" s="9">
        <f t="shared" si="296"/>
        <v>23.675000000000001</v>
      </c>
      <c r="T1861" s="9">
        <f t="shared" si="297"/>
        <v>22.875</v>
      </c>
      <c r="U1861" s="8">
        <f t="shared" si="298"/>
        <v>23.008333333333336</v>
      </c>
      <c r="V1861" s="8">
        <f t="shared" si="299"/>
        <v>22.975000000000001</v>
      </c>
    </row>
    <row r="1862" spans="1:22" ht="13.5" x14ac:dyDescent="0.25">
      <c r="A1862" s="3">
        <f>RSI!A1862</f>
        <v>44722</v>
      </c>
      <c r="B1862" s="2">
        <f>RSI!B1862</f>
        <v>6.5000999999999998</v>
      </c>
      <c r="C1862" s="2">
        <f>RSI!I1862</f>
        <v>40.134563996929501</v>
      </c>
      <c r="D1862" s="2">
        <f>MACD!E1862</f>
        <v>7.5816264877994755E-3</v>
      </c>
      <c r="E1862" s="2">
        <f>MACD!F1862</f>
        <v>-2.9849096182134573E-2</v>
      </c>
      <c r="F1862" s="2">
        <f>'Moving Avg'!D1862</f>
        <v>6.615899999999999</v>
      </c>
      <c r="G1862" s="2">
        <f>'Moving Avg'!F1862</f>
        <v>6.6156500000000005</v>
      </c>
      <c r="H1862" s="2">
        <f>'Moving Avg'!G1862</f>
        <v>6.5695859999999993</v>
      </c>
      <c r="I1862" s="2">
        <f>'Moving Avg'!H1862</f>
        <v>6.6225230000000126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0"/>
        <v>25</v>
      </c>
      <c r="N1862" s="8">
        <f t="shared" si="291"/>
        <v>0</v>
      </c>
      <c r="O1862" s="8">
        <f t="shared" si="292"/>
        <v>0</v>
      </c>
      <c r="P1862" s="8">
        <f t="shared" si="293"/>
        <v>16.5</v>
      </c>
      <c r="Q1862" s="9">
        <f t="shared" si="294"/>
        <v>11.225</v>
      </c>
      <c r="R1862" s="9">
        <f t="shared" si="295"/>
        <v>9.125</v>
      </c>
      <c r="S1862" s="9">
        <f t="shared" si="296"/>
        <v>11.175000000000001</v>
      </c>
      <c r="T1862" s="9">
        <f t="shared" si="297"/>
        <v>10.375</v>
      </c>
      <c r="U1862" s="8">
        <f t="shared" si="298"/>
        <v>10.508333333333335</v>
      </c>
      <c r="V1862" s="8">
        <f t="shared" si="299"/>
        <v>10.475000000000001</v>
      </c>
    </row>
    <row r="1863" spans="1:22" ht="13.5" x14ac:dyDescent="0.25">
      <c r="A1863" s="3">
        <f>RSI!A1863</f>
        <v>44725</v>
      </c>
      <c r="B1863" s="2">
        <f>RSI!B1863</f>
        <v>6.5420999999999996</v>
      </c>
      <c r="C1863" s="2">
        <f>RSI!I1863</f>
        <v>44.375614271735138</v>
      </c>
      <c r="D1863" s="2">
        <f>MACD!E1863</f>
        <v>1.0021533588525422E-2</v>
      </c>
      <c r="E1863" s="2">
        <f>MACD!F1863</f>
        <v>-2.1874970228002576E-2</v>
      </c>
      <c r="F1863" s="2">
        <f>'Moving Avg'!D1863</f>
        <v>6.5857000000000001</v>
      </c>
      <c r="G1863" s="2">
        <f>'Moving Avg'!F1863</f>
        <v>6.6196450000000011</v>
      </c>
      <c r="H1863" s="2">
        <f>'Moving Avg'!G1863</f>
        <v>6.5697660000000004</v>
      </c>
      <c r="I1863" s="2">
        <f>'Moving Avg'!H1863</f>
        <v>6.622134500000012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25</v>
      </c>
      <c r="N1863" s="8">
        <f t="shared" si="291"/>
        <v>0</v>
      </c>
      <c r="O1863" s="8">
        <f t="shared" si="292"/>
        <v>0</v>
      </c>
      <c r="P1863" s="8">
        <f t="shared" si="293"/>
        <v>16.5</v>
      </c>
      <c r="Q1863" s="9">
        <f t="shared" si="294"/>
        <v>11.225</v>
      </c>
      <c r="R1863" s="9">
        <f t="shared" si="295"/>
        <v>9.125</v>
      </c>
      <c r="S1863" s="9">
        <f t="shared" si="296"/>
        <v>11.175000000000001</v>
      </c>
      <c r="T1863" s="9">
        <f t="shared" si="297"/>
        <v>10.375</v>
      </c>
      <c r="U1863" s="8">
        <f t="shared" si="298"/>
        <v>10.508333333333335</v>
      </c>
      <c r="V1863" s="8">
        <f t="shared" si="299"/>
        <v>10.475000000000001</v>
      </c>
    </row>
    <row r="1864" spans="1:22" ht="13.5" x14ac:dyDescent="0.25">
      <c r="A1864" s="3">
        <f>RSI!A1864</f>
        <v>44726</v>
      </c>
      <c r="B1864" s="2">
        <f>RSI!B1864</f>
        <v>6.5336999999999996</v>
      </c>
      <c r="C1864" s="2">
        <f>RSI!I1864</f>
        <v>43.708685133874219</v>
      </c>
      <c r="D1864" s="2">
        <f>MACD!E1864</f>
        <v>2.8587027372986462E-2</v>
      </c>
      <c r="E1864" s="2">
        <f>MACD!F1864</f>
        <v>-1.1782570707804769E-2</v>
      </c>
      <c r="F1864" s="2">
        <f>'Moving Avg'!D1864</f>
        <v>6.5571799999999998</v>
      </c>
      <c r="G1864" s="2">
        <f>'Moving Avg'!F1864</f>
        <v>6.6196750000000009</v>
      </c>
      <c r="H1864" s="2">
        <f>'Moving Avg'!G1864</f>
        <v>6.5697780000000003</v>
      </c>
      <c r="I1864" s="2">
        <f>'Moving Avg'!H1864</f>
        <v>6.6217830000000104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25</v>
      </c>
      <c r="N1864" s="8">
        <f t="shared" si="291"/>
        <v>0</v>
      </c>
      <c r="O1864" s="8">
        <f t="shared" si="292"/>
        <v>0</v>
      </c>
      <c r="P1864" s="8">
        <f t="shared" si="293"/>
        <v>16.5</v>
      </c>
      <c r="Q1864" s="9">
        <f t="shared" si="294"/>
        <v>11.225</v>
      </c>
      <c r="R1864" s="9">
        <f t="shared" si="295"/>
        <v>9.125</v>
      </c>
      <c r="S1864" s="9">
        <f t="shared" si="296"/>
        <v>11.175000000000001</v>
      </c>
      <c r="T1864" s="9">
        <f t="shared" si="297"/>
        <v>10.375</v>
      </c>
      <c r="U1864" s="8">
        <f t="shared" si="298"/>
        <v>10.508333333333335</v>
      </c>
      <c r="V1864" s="8">
        <f t="shared" si="299"/>
        <v>10.475000000000001</v>
      </c>
    </row>
    <row r="1865" spans="1:22" ht="13.5" x14ac:dyDescent="0.25">
      <c r="A1865" s="3">
        <f>RSI!A1865</f>
        <v>44727</v>
      </c>
      <c r="B1865" s="2">
        <f>RSI!B1865</f>
        <v>6.4581999999999997</v>
      </c>
      <c r="C1865" s="2">
        <f>RSI!I1865</f>
        <v>38.157702365151337</v>
      </c>
      <c r="D1865" s="2">
        <f>MACD!E1865</f>
        <v>4.9033644698441847E-2</v>
      </c>
      <c r="E1865" s="2">
        <f>MACD!F1865</f>
        <v>3.8067237344455336E-4</v>
      </c>
      <c r="F1865" s="2">
        <f>'Moving Avg'!D1865</f>
        <v>6.5236199999999993</v>
      </c>
      <c r="G1865" s="2">
        <f>'Moving Avg'!F1865</f>
        <v>6.6179000000000006</v>
      </c>
      <c r="H1865" s="2">
        <f>'Moving Avg'!G1865</f>
        <v>6.5696980000000007</v>
      </c>
      <c r="I1865" s="2">
        <f>'Moving Avg'!H1865</f>
        <v>6.6197930000000111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25</v>
      </c>
      <c r="N1865" s="8">
        <f t="shared" si="291"/>
        <v>0</v>
      </c>
      <c r="O1865" s="8">
        <f t="shared" si="292"/>
        <v>0</v>
      </c>
      <c r="P1865" s="8">
        <f t="shared" si="293"/>
        <v>16.5</v>
      </c>
      <c r="Q1865" s="9">
        <f t="shared" si="294"/>
        <v>11.225</v>
      </c>
      <c r="R1865" s="9">
        <f t="shared" si="295"/>
        <v>9.125</v>
      </c>
      <c r="S1865" s="9">
        <f t="shared" si="296"/>
        <v>11.175000000000001</v>
      </c>
      <c r="T1865" s="9">
        <f t="shared" si="297"/>
        <v>10.375</v>
      </c>
      <c r="U1865" s="8">
        <f t="shared" si="298"/>
        <v>10.508333333333335</v>
      </c>
      <c r="V1865" s="8">
        <f t="shared" si="299"/>
        <v>10.475000000000001</v>
      </c>
    </row>
    <row r="1866" spans="1:22" ht="13.5" x14ac:dyDescent="0.25">
      <c r="A1866" s="3">
        <f>RSI!A1866</f>
        <v>44728</v>
      </c>
      <c r="B1866" s="2">
        <f>RSI!B1866</f>
        <v>6.4917999999999996</v>
      </c>
      <c r="C1866" s="2">
        <f>RSI!I1866</f>
        <v>41.705868778241069</v>
      </c>
      <c r="D1866" s="2">
        <f>MACD!E1866</f>
        <v>6.2097705056579855E-2</v>
      </c>
      <c r="E1866" s="2">
        <f>MACD!F1866</f>
        <v>1.2724078910071615E-2</v>
      </c>
      <c r="F1866" s="2">
        <f>'Moving Avg'!D1866</f>
        <v>6.5051799999999984</v>
      </c>
      <c r="G1866" s="2">
        <f>'Moving Avg'!F1866</f>
        <v>6.6162300000000016</v>
      </c>
      <c r="H1866" s="2">
        <f>'Moving Avg'!G1866</f>
        <v>6.5702900000000009</v>
      </c>
      <c r="I1866" s="2">
        <f>'Moving Avg'!H1866</f>
        <v>6.6180105000000102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0</v>
      </c>
      <c r="P1866" s="8">
        <f t="shared" si="293"/>
        <v>16.5</v>
      </c>
      <c r="Q1866" s="9">
        <f t="shared" si="294"/>
        <v>11.225</v>
      </c>
      <c r="R1866" s="9">
        <f t="shared" si="295"/>
        <v>9.125</v>
      </c>
      <c r="S1866" s="9">
        <f t="shared" si="296"/>
        <v>11.175000000000001</v>
      </c>
      <c r="T1866" s="9">
        <f t="shared" si="297"/>
        <v>10.375</v>
      </c>
      <c r="U1866" s="8">
        <f t="shared" si="298"/>
        <v>10.508333333333335</v>
      </c>
      <c r="V1866" s="8">
        <f t="shared" si="299"/>
        <v>10.475000000000001</v>
      </c>
    </row>
    <row r="1867" spans="1:22" ht="13.5" x14ac:dyDescent="0.25">
      <c r="A1867" s="3">
        <f>RSI!A1867</f>
        <v>44729</v>
      </c>
      <c r="B1867" s="2">
        <f>RSI!B1867</f>
        <v>6.4917999999999996</v>
      </c>
      <c r="C1867" s="2">
        <f>RSI!I1867</f>
        <v>41.705868778241069</v>
      </c>
      <c r="D1867" s="2">
        <f>MACD!E1867</f>
        <v>7.3727977929120669E-2</v>
      </c>
      <c r="E1867" s="2">
        <f>MACD!F1867</f>
        <v>2.4924858713881427E-2</v>
      </c>
      <c r="F1867" s="2">
        <f>'Moving Avg'!D1867</f>
        <v>6.5035199999999991</v>
      </c>
      <c r="G1867" s="2">
        <f>'Moving Avg'!F1867</f>
        <v>6.6141650000000016</v>
      </c>
      <c r="H1867" s="2">
        <f>'Moving Avg'!G1867</f>
        <v>6.5708820000000001</v>
      </c>
      <c r="I1867" s="2">
        <f>'Moving Avg'!H1867</f>
        <v>6.6163855000000105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16.5</v>
      </c>
      <c r="Q1867" s="9">
        <f t="shared" si="294"/>
        <v>11.225</v>
      </c>
      <c r="R1867" s="9">
        <f t="shared" si="295"/>
        <v>9.125</v>
      </c>
      <c r="S1867" s="9">
        <f t="shared" si="296"/>
        <v>11.175000000000001</v>
      </c>
      <c r="T1867" s="9">
        <f t="shared" si="297"/>
        <v>10.375</v>
      </c>
      <c r="U1867" s="8">
        <f t="shared" si="298"/>
        <v>10.508333333333335</v>
      </c>
      <c r="V1867" s="8">
        <f t="shared" si="299"/>
        <v>10.475000000000001</v>
      </c>
    </row>
    <row r="1868" spans="1:22" ht="13.5" x14ac:dyDescent="0.25">
      <c r="A1868" s="3">
        <f>RSI!A1868</f>
        <v>44732</v>
      </c>
      <c r="B1868" s="2">
        <f>RSI!B1868</f>
        <v>6.5420999999999996</v>
      </c>
      <c r="C1868" s="2">
        <f>RSI!I1868</f>
        <v>46.986688833467241</v>
      </c>
      <c r="D1868" s="2">
        <f>MACD!E1868</f>
        <v>8.2961063764540377E-2</v>
      </c>
      <c r="E1868" s="2">
        <f>MACD!F1868</f>
        <v>3.6532099724013223E-2</v>
      </c>
      <c r="F1868" s="2">
        <f>'Moving Avg'!D1868</f>
        <v>6.5035199999999991</v>
      </c>
      <c r="G1868" s="2">
        <f>'Moving Avg'!F1868</f>
        <v>6.6142200000000004</v>
      </c>
      <c r="H1868" s="2">
        <f>'Moving Avg'!G1868</f>
        <v>6.5713779999999993</v>
      </c>
      <c r="I1868" s="2">
        <f>'Moving Avg'!H1868</f>
        <v>6.6152090000000099</v>
      </c>
      <c r="J1868" s="6" t="str">
        <f>OBV!F1868</f>
        <v>BEARISH</v>
      </c>
      <c r="K1868" s="6" t="str">
        <f>OBV!G1868</f>
        <v>NEUTRAL</v>
      </c>
      <c r="L1868" s="6" t="str">
        <f>OBV!H1868</f>
        <v>NEUTRAL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16.5</v>
      </c>
      <c r="Q1868" s="9">
        <f t="shared" si="294"/>
        <v>11.225</v>
      </c>
      <c r="R1868" s="9">
        <f t="shared" si="295"/>
        <v>9.125</v>
      </c>
      <c r="S1868" s="9">
        <f t="shared" si="296"/>
        <v>11.175000000000001</v>
      </c>
      <c r="T1868" s="9">
        <f t="shared" si="297"/>
        <v>10.375</v>
      </c>
      <c r="U1868" s="8">
        <f t="shared" si="298"/>
        <v>10.508333333333335</v>
      </c>
      <c r="V1868" s="8">
        <f t="shared" si="299"/>
        <v>10.475000000000001</v>
      </c>
    </row>
    <row r="1869" spans="1:22" ht="13.5" x14ac:dyDescent="0.25">
      <c r="A1869" s="3">
        <f>RSI!A1869</f>
        <v>44733</v>
      </c>
      <c r="B1869" s="2">
        <f>RSI!B1869</f>
        <v>6.5420999999999996</v>
      </c>
      <c r="C1869" s="2">
        <f>RSI!I1869</f>
        <v>46.986688833467241</v>
      </c>
      <c r="D1869" s="2">
        <f>MACD!E1869</f>
        <v>8.8385720031440407E-2</v>
      </c>
      <c r="E1869" s="2">
        <f>MACD!F1869</f>
        <v>4.6902823785498662E-2</v>
      </c>
      <c r="F1869" s="2">
        <f>'Moving Avg'!D1869</f>
        <v>6.5051999999999994</v>
      </c>
      <c r="G1869" s="2">
        <f>'Moving Avg'!F1869</f>
        <v>6.6070900000000012</v>
      </c>
      <c r="H1869" s="2">
        <f>'Moving Avg'!G1869</f>
        <v>6.5717159999999986</v>
      </c>
      <c r="I1869" s="2">
        <f>'Moving Avg'!H1869</f>
        <v>6.6144265000000084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83.5</v>
      </c>
      <c r="Q1869" s="9">
        <f t="shared" si="294"/>
        <v>21.274999999999999</v>
      </c>
      <c r="R1869" s="9">
        <f t="shared" si="295"/>
        <v>25.875</v>
      </c>
      <c r="S1869" s="9">
        <f t="shared" si="296"/>
        <v>41.325000000000003</v>
      </c>
      <c r="T1869" s="9">
        <f t="shared" si="297"/>
        <v>27.125</v>
      </c>
      <c r="U1869" s="8">
        <f t="shared" si="298"/>
        <v>29.491666666666664</v>
      </c>
      <c r="V1869" s="8">
        <f t="shared" si="299"/>
        <v>28.9</v>
      </c>
    </row>
    <row r="1870" spans="1:22" ht="13.5" x14ac:dyDescent="0.25">
      <c r="A1870" s="3">
        <f>RSI!A1870</f>
        <v>44734</v>
      </c>
      <c r="B1870" s="2">
        <f>RSI!B1870</f>
        <v>6.4246999999999996</v>
      </c>
      <c r="C1870" s="2">
        <f>RSI!I1870</f>
        <v>37.733813479144587</v>
      </c>
      <c r="D1870" s="2">
        <f>MACD!E1870</f>
        <v>9.411574166469272E-2</v>
      </c>
      <c r="E1870" s="2">
        <f>MACD!F1870</f>
        <v>5.6345407361337474E-2</v>
      </c>
      <c r="F1870" s="2">
        <f>'Moving Avg'!D1870</f>
        <v>6.4984999999999999</v>
      </c>
      <c r="G1870" s="2">
        <f>'Moving Avg'!F1870</f>
        <v>6.593255000000001</v>
      </c>
      <c r="H1870" s="2">
        <f>'Moving Avg'!G1870</f>
        <v>6.5695479999999984</v>
      </c>
      <c r="I1870" s="2">
        <f>'Moving Avg'!H1870</f>
        <v>6.6130965000000081</v>
      </c>
      <c r="J1870" s="6" t="str">
        <f>OBV!F1870</f>
        <v>BULLISH</v>
      </c>
      <c r="K1870" s="6" t="str">
        <f>OBV!G1870</f>
        <v>NEUTRAL</v>
      </c>
      <c r="L1870" s="6" t="str">
        <f>OBV!H1870</f>
        <v>BULLISH DIVERGENCE</v>
      </c>
      <c r="M1870" s="8">
        <f t="shared" si="290"/>
        <v>25</v>
      </c>
      <c r="N1870" s="8">
        <f t="shared" si="291"/>
        <v>0</v>
      </c>
      <c r="O1870" s="8">
        <f t="shared" si="292"/>
        <v>0</v>
      </c>
      <c r="P1870" s="8">
        <f t="shared" si="293"/>
        <v>66.5</v>
      </c>
      <c r="Q1870" s="9">
        <f t="shared" si="294"/>
        <v>18.725000000000001</v>
      </c>
      <c r="R1870" s="9">
        <f t="shared" si="295"/>
        <v>21.625</v>
      </c>
      <c r="S1870" s="9">
        <f t="shared" si="296"/>
        <v>33.674999999999997</v>
      </c>
      <c r="T1870" s="9">
        <f t="shared" si="297"/>
        <v>22.875</v>
      </c>
      <c r="U1870" s="8">
        <f t="shared" si="298"/>
        <v>24.675000000000001</v>
      </c>
      <c r="V1870" s="8">
        <f t="shared" si="299"/>
        <v>24.225000000000001</v>
      </c>
    </row>
    <row r="1871" spans="1:22" ht="13.5" x14ac:dyDescent="0.25">
      <c r="A1871" s="3">
        <f>RSI!A1871</f>
        <v>44735</v>
      </c>
      <c r="B1871" s="2">
        <f>RSI!B1871</f>
        <v>6.5336999999999996</v>
      </c>
      <c r="C1871" s="2">
        <f>RSI!I1871</f>
        <v>47.977103790194079</v>
      </c>
      <c r="D1871" s="2">
        <f>MACD!E1871</f>
        <v>8.5290935346988839E-2</v>
      </c>
      <c r="E1871" s="2">
        <f>MACD!F1871</f>
        <v>6.2134512958467752E-2</v>
      </c>
      <c r="F1871" s="2">
        <f>'Moving Avg'!D1871</f>
        <v>6.5068800000000007</v>
      </c>
      <c r="G1871" s="2">
        <f>'Moving Avg'!F1871</f>
        <v>6.5844500000000012</v>
      </c>
      <c r="H1871" s="2">
        <f>'Moving Avg'!G1871</f>
        <v>6.5697179999999982</v>
      </c>
      <c r="I1871" s="2">
        <f>'Moving Avg'!H1871</f>
        <v>6.6126660000000079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83.5</v>
      </c>
      <c r="Q1871" s="9">
        <f t="shared" si="294"/>
        <v>21.274999999999999</v>
      </c>
      <c r="R1871" s="9">
        <f t="shared" si="295"/>
        <v>25.875</v>
      </c>
      <c r="S1871" s="9">
        <f t="shared" si="296"/>
        <v>41.325000000000003</v>
      </c>
      <c r="T1871" s="9">
        <f t="shared" si="297"/>
        <v>27.125</v>
      </c>
      <c r="U1871" s="8">
        <f t="shared" si="298"/>
        <v>29.491666666666664</v>
      </c>
      <c r="V1871" s="8">
        <f t="shared" si="299"/>
        <v>28.9</v>
      </c>
    </row>
    <row r="1872" spans="1:22" ht="13.5" x14ac:dyDescent="0.25">
      <c r="A1872" s="3">
        <f>RSI!A1872</f>
        <v>44736</v>
      </c>
      <c r="B1872" s="2">
        <f>RSI!B1872</f>
        <v>6.4917999999999996</v>
      </c>
      <c r="C1872" s="2">
        <f>RSI!I1872</f>
        <v>44.918094828611949</v>
      </c>
      <c r="D1872" s="2">
        <f>MACD!E1872</f>
        <v>6.8174167601243063E-2</v>
      </c>
      <c r="E1872" s="2">
        <f>MACD!F1872</f>
        <v>6.3342443887022815E-2</v>
      </c>
      <c r="F1872" s="2">
        <f>'Moving Avg'!D1872</f>
        <v>6.5068799999999998</v>
      </c>
      <c r="G1872" s="2">
        <f>'Moving Avg'!F1872</f>
        <v>6.573970000000001</v>
      </c>
      <c r="H1872" s="2">
        <f>'Moving Avg'!G1872</f>
        <v>6.5718859999999992</v>
      </c>
      <c r="I1872" s="2">
        <f>'Moving Avg'!H1872</f>
        <v>6.6118290000000082</v>
      </c>
      <c r="J1872" s="6" t="str">
        <f>OBV!F1872</f>
        <v>BULLISH</v>
      </c>
      <c r="K1872" s="6" t="str">
        <f>OBV!G1872</f>
        <v>NEUTRAL</v>
      </c>
      <c r="L1872" s="6" t="str">
        <f>OBV!H1872</f>
        <v>NEUTRAL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49.5</v>
      </c>
      <c r="Q1872" s="9">
        <f t="shared" si="294"/>
        <v>16.175000000000001</v>
      </c>
      <c r="R1872" s="9">
        <f t="shared" si="295"/>
        <v>17.375</v>
      </c>
      <c r="S1872" s="9">
        <f t="shared" si="296"/>
        <v>26.025000000000002</v>
      </c>
      <c r="T1872" s="9">
        <f t="shared" si="297"/>
        <v>18.625</v>
      </c>
      <c r="U1872" s="8">
        <f t="shared" si="298"/>
        <v>19.858333333333334</v>
      </c>
      <c r="V1872" s="8">
        <f t="shared" si="299"/>
        <v>19.55</v>
      </c>
    </row>
    <row r="1873" spans="1:22" ht="13.5" x14ac:dyDescent="0.25">
      <c r="A1873" s="3">
        <f>RSI!A1873</f>
        <v>44739</v>
      </c>
      <c r="B1873" s="2">
        <f>RSI!B1873</f>
        <v>6.5336999999999996</v>
      </c>
      <c r="C1873" s="2">
        <f>RSI!I1873</f>
        <v>48.457245324024967</v>
      </c>
      <c r="D1873" s="2">
        <f>MACD!E1873</f>
        <v>5.7439102642596218E-2</v>
      </c>
      <c r="E1873" s="2">
        <f>MACD!F1873</f>
        <v>6.2161775638137497E-2</v>
      </c>
      <c r="F1873" s="2">
        <f>'Moving Avg'!D1873</f>
        <v>6.5051999999999994</v>
      </c>
      <c r="G1873" s="2">
        <f>'Moving Avg'!F1873</f>
        <v>6.570615000000001</v>
      </c>
      <c r="H1873" s="2">
        <f>'Moving Avg'!G1873</f>
        <v>6.571898</v>
      </c>
      <c r="I1873" s="2">
        <f>'Moving Avg'!H1873</f>
        <v>6.6112015000000079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  <c r="M1873" s="8">
        <f t="shared" si="290"/>
        <v>25</v>
      </c>
      <c r="N1873" s="8">
        <f t="shared" si="291"/>
        <v>45</v>
      </c>
      <c r="O1873" s="8">
        <f t="shared" si="292"/>
        <v>0</v>
      </c>
      <c r="P1873" s="8">
        <f t="shared" si="293"/>
        <v>66.5</v>
      </c>
      <c r="Q1873" s="9">
        <f t="shared" si="294"/>
        <v>34.475000000000001</v>
      </c>
      <c r="R1873" s="9">
        <f t="shared" si="295"/>
        <v>30.625</v>
      </c>
      <c r="S1873" s="9">
        <f t="shared" si="296"/>
        <v>40.424999999999997</v>
      </c>
      <c r="T1873" s="9">
        <f t="shared" si="297"/>
        <v>34.125</v>
      </c>
      <c r="U1873" s="8">
        <f t="shared" si="298"/>
        <v>35.174999999999997</v>
      </c>
      <c r="V1873" s="8">
        <f t="shared" si="299"/>
        <v>34.912499999999994</v>
      </c>
    </row>
    <row r="1874" spans="1:22" ht="13.5" x14ac:dyDescent="0.25">
      <c r="A1874" s="3">
        <f>RSI!A1874</f>
        <v>44740</v>
      </c>
      <c r="B1874" s="2">
        <f>RSI!B1874</f>
        <v>6.4581999999999997</v>
      </c>
      <c r="C1874" s="2">
        <f>RSI!I1874</f>
        <v>43.085242513942276</v>
      </c>
      <c r="D1874" s="2">
        <f>MACD!E1874</f>
        <v>5.2769873941177714E-2</v>
      </c>
      <c r="E1874" s="2">
        <f>MACD!F1874</f>
        <v>6.0283395298745546E-2</v>
      </c>
      <c r="F1874" s="2">
        <f>'Moving Avg'!D1874</f>
        <v>6.4884199999999996</v>
      </c>
      <c r="G1874" s="2">
        <f>'Moving Avg'!F1874</f>
        <v>6.5584550000000004</v>
      </c>
      <c r="H1874" s="2">
        <f>'Moving Avg'!G1874</f>
        <v>6.5705580000000001</v>
      </c>
      <c r="I1874" s="2">
        <f>'Moving Avg'!H1874</f>
        <v>6.6102360000000076</v>
      </c>
      <c r="J1874" s="6" t="str">
        <f>OBV!F1874</f>
        <v>BULLISH</v>
      </c>
      <c r="K1874" s="6" t="str">
        <f>OBV!G1874</f>
        <v>NEUTRAL</v>
      </c>
      <c r="L1874" s="6" t="str">
        <f>OBV!H1874</f>
        <v>BULLISH DIVERGENCE</v>
      </c>
      <c r="M1874" s="8">
        <f t="shared" si="290"/>
        <v>25</v>
      </c>
      <c r="N1874" s="8">
        <f t="shared" si="291"/>
        <v>45</v>
      </c>
      <c r="O1874" s="8">
        <f t="shared" si="292"/>
        <v>0</v>
      </c>
      <c r="P1874" s="8">
        <f t="shared" si="293"/>
        <v>66.5</v>
      </c>
      <c r="Q1874" s="9">
        <f t="shared" si="294"/>
        <v>34.475000000000001</v>
      </c>
      <c r="R1874" s="9">
        <f t="shared" si="295"/>
        <v>30.625</v>
      </c>
      <c r="S1874" s="9">
        <f t="shared" si="296"/>
        <v>40.424999999999997</v>
      </c>
      <c r="T1874" s="9">
        <f t="shared" si="297"/>
        <v>34.125</v>
      </c>
      <c r="U1874" s="8">
        <f t="shared" si="298"/>
        <v>35.174999999999997</v>
      </c>
      <c r="V1874" s="8">
        <f t="shared" si="299"/>
        <v>34.912499999999994</v>
      </c>
    </row>
    <row r="1875" spans="1:22" ht="13.5" x14ac:dyDescent="0.25">
      <c r="A1875" s="3">
        <f>RSI!A1875</f>
        <v>44741</v>
      </c>
      <c r="B1875" s="2">
        <f>RSI!B1875</f>
        <v>6.5000999999999998</v>
      </c>
      <c r="C1875" s="2">
        <f>RSI!I1875</f>
        <v>46.621895212095545</v>
      </c>
      <c r="D1875" s="2">
        <f>MACD!E1875</f>
        <v>3.4651590782615926E-2</v>
      </c>
      <c r="E1875" s="2">
        <f>MACD!F1875</f>
        <v>5.5157034395519625E-2</v>
      </c>
      <c r="F1875" s="2">
        <f>'Moving Avg'!D1875</f>
        <v>6.5034999999999998</v>
      </c>
      <c r="G1875" s="2">
        <f>'Moving Avg'!F1875</f>
        <v>6.5488049999999998</v>
      </c>
      <c r="H1875" s="2">
        <f>'Moving Avg'!G1875</f>
        <v>6.5721039999999995</v>
      </c>
      <c r="I1875" s="2">
        <f>'Moving Avg'!H1875</f>
        <v>6.6098740000000067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  <c r="M1875" s="8">
        <f t="shared" si="290"/>
        <v>25</v>
      </c>
      <c r="N1875" s="8">
        <f t="shared" si="291"/>
        <v>100</v>
      </c>
      <c r="O1875" s="8">
        <f t="shared" si="292"/>
        <v>0</v>
      </c>
      <c r="P1875" s="8">
        <f t="shared" si="293"/>
        <v>83.5</v>
      </c>
      <c r="Q1875" s="9">
        <f t="shared" si="294"/>
        <v>56.274999999999999</v>
      </c>
      <c r="R1875" s="9">
        <f t="shared" si="295"/>
        <v>45.875</v>
      </c>
      <c r="S1875" s="9">
        <f t="shared" si="296"/>
        <v>56.325000000000003</v>
      </c>
      <c r="T1875" s="9">
        <f t="shared" si="297"/>
        <v>52.125</v>
      </c>
      <c r="U1875" s="8">
        <f t="shared" si="298"/>
        <v>52.82500000000001</v>
      </c>
      <c r="V1875" s="8">
        <f t="shared" si="299"/>
        <v>52.650000000000006</v>
      </c>
    </row>
    <row r="1876" spans="1:22" ht="13.5" x14ac:dyDescent="0.25">
      <c r="A1876" s="3">
        <f>RSI!A1876</f>
        <v>44742</v>
      </c>
      <c r="B1876" s="2">
        <f>RSI!B1876</f>
        <v>6.4581999999999997</v>
      </c>
      <c r="C1876" s="2">
        <f>RSI!I1876</f>
        <v>43.697672076290765</v>
      </c>
      <c r="D1876" s="2">
        <f>MACD!E1876</f>
        <v>2.7856906361718892E-2</v>
      </c>
      <c r="E1876" s="2">
        <f>MACD!F1876</f>
        <v>4.9697008788759482E-2</v>
      </c>
      <c r="F1876" s="2">
        <f>'Moving Avg'!D1876</f>
        <v>6.4884000000000004</v>
      </c>
      <c r="G1876" s="2">
        <f>'Moving Avg'!F1876</f>
        <v>6.5379000000000005</v>
      </c>
      <c r="H1876" s="2">
        <f>'Moving Avg'!G1876</f>
        <v>6.5721819999999989</v>
      </c>
      <c r="I1876" s="2">
        <f>'Moving Avg'!H1876</f>
        <v>6.6090660000000074</v>
      </c>
      <c r="J1876" s="6" t="str">
        <f>OBV!F1876</f>
        <v>BULLISH</v>
      </c>
      <c r="K1876" s="6" t="str">
        <f>OBV!G1876</f>
        <v>NEUTRAL</v>
      </c>
      <c r="L1876" s="6" t="str">
        <f>OBV!H1876</f>
        <v>BULLISH DIVERGENCE</v>
      </c>
      <c r="M1876" s="8">
        <f t="shared" si="290"/>
        <v>25</v>
      </c>
      <c r="N1876" s="8">
        <f t="shared" si="291"/>
        <v>100</v>
      </c>
      <c r="O1876" s="8">
        <f t="shared" si="292"/>
        <v>0</v>
      </c>
      <c r="P1876" s="8">
        <f t="shared" si="293"/>
        <v>66.5</v>
      </c>
      <c r="Q1876" s="9">
        <f t="shared" si="294"/>
        <v>53.725000000000001</v>
      </c>
      <c r="R1876" s="9">
        <f t="shared" si="295"/>
        <v>41.625</v>
      </c>
      <c r="S1876" s="9">
        <f t="shared" si="296"/>
        <v>48.674999999999997</v>
      </c>
      <c r="T1876" s="9">
        <f t="shared" si="297"/>
        <v>47.875</v>
      </c>
      <c r="U1876" s="8">
        <f t="shared" si="298"/>
        <v>48.008333333333326</v>
      </c>
      <c r="V1876" s="8">
        <f t="shared" si="299"/>
        <v>47.974999999999994</v>
      </c>
    </row>
    <row r="1877" spans="1:22" ht="13.5" x14ac:dyDescent="0.25">
      <c r="A1877" s="3">
        <f>RSI!A1877</f>
        <v>44743</v>
      </c>
      <c r="B1877" s="2">
        <f>RSI!B1877</f>
        <v>6.4162999999999997</v>
      </c>
      <c r="C1877" s="2">
        <f>RSI!I1877</f>
        <v>40.932789984877907</v>
      </c>
      <c r="D1877" s="2">
        <f>MACD!E1877</f>
        <v>2.5702587725840331E-2</v>
      </c>
      <c r="E1877" s="2">
        <f>MACD!F1877</f>
        <v>4.4898124576175653E-2</v>
      </c>
      <c r="F1877" s="2">
        <f>'Moving Avg'!D1877</f>
        <v>6.4732999999999992</v>
      </c>
      <c r="G1877" s="2">
        <f>'Moving Avg'!F1877</f>
        <v>6.5249000000000006</v>
      </c>
      <c r="H1877" s="2">
        <f>'Moving Avg'!G1877</f>
        <v>6.5714219999999992</v>
      </c>
      <c r="I1877" s="2">
        <f>'Moving Avg'!H1877</f>
        <v>6.6074970000000066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  <c r="M1877" s="8">
        <f t="shared" si="290"/>
        <v>25</v>
      </c>
      <c r="N1877" s="8">
        <f t="shared" si="291"/>
        <v>45</v>
      </c>
      <c r="O1877" s="8">
        <f t="shared" si="292"/>
        <v>0</v>
      </c>
      <c r="P1877" s="8">
        <f t="shared" si="293"/>
        <v>66.5</v>
      </c>
      <c r="Q1877" s="9">
        <f t="shared" si="294"/>
        <v>34.475000000000001</v>
      </c>
      <c r="R1877" s="9">
        <f t="shared" si="295"/>
        <v>30.625</v>
      </c>
      <c r="S1877" s="9">
        <f t="shared" si="296"/>
        <v>40.424999999999997</v>
      </c>
      <c r="T1877" s="9">
        <f t="shared" si="297"/>
        <v>34.125</v>
      </c>
      <c r="U1877" s="8">
        <f t="shared" si="298"/>
        <v>35.174999999999997</v>
      </c>
      <c r="V1877" s="8">
        <f t="shared" si="299"/>
        <v>34.912499999999994</v>
      </c>
    </row>
    <row r="1878" spans="1:22" ht="13.5" x14ac:dyDescent="0.25">
      <c r="A1878" s="3">
        <f>RSI!A1878</f>
        <v>44746</v>
      </c>
      <c r="B1878" s="2">
        <f>RSI!B1878</f>
        <v>6.5420999999999996</v>
      </c>
      <c r="C1878" s="2">
        <f>RSI!I1878</f>
        <v>50.964600754639932</v>
      </c>
      <c r="D1878" s="2">
        <f>MACD!E1878</f>
        <v>2.3002166142449099E-2</v>
      </c>
      <c r="E1878" s="2">
        <f>MACD!F1878</f>
        <v>4.0518932889430342E-2</v>
      </c>
      <c r="F1878" s="2">
        <f>'Moving Avg'!D1878</f>
        <v>6.4749799999999995</v>
      </c>
      <c r="G1878" s="2">
        <f>'Moving Avg'!F1878</f>
        <v>6.5173500000000004</v>
      </c>
      <c r="H1878" s="2">
        <f>'Moving Avg'!G1878</f>
        <v>6.5719179999999993</v>
      </c>
      <c r="I1878" s="2">
        <f>'Moving Avg'!H1878</f>
        <v>6.606911500000006</v>
      </c>
      <c r="J1878" s="6" t="str">
        <f>OBV!F1878</f>
        <v>BEARISH</v>
      </c>
      <c r="K1878" s="6" t="str">
        <f>OBV!G1878</f>
        <v>NEUTRAL</v>
      </c>
      <c r="L1878" s="6" t="str">
        <f>OBV!H1878</f>
        <v>BEARISH DIVERGENCE</v>
      </c>
      <c r="M1878" s="8">
        <f t="shared" si="290"/>
        <v>25</v>
      </c>
      <c r="N1878" s="8">
        <f t="shared" si="291"/>
        <v>45</v>
      </c>
      <c r="O1878" s="8">
        <f t="shared" si="292"/>
        <v>0</v>
      </c>
      <c r="P1878" s="8">
        <f t="shared" si="293"/>
        <v>16.5</v>
      </c>
      <c r="Q1878" s="9">
        <f t="shared" si="294"/>
        <v>26.975000000000001</v>
      </c>
      <c r="R1878" s="9">
        <f t="shared" si="295"/>
        <v>18.125</v>
      </c>
      <c r="S1878" s="9">
        <f t="shared" si="296"/>
        <v>17.925000000000001</v>
      </c>
      <c r="T1878" s="9">
        <f t="shared" si="297"/>
        <v>21.625</v>
      </c>
      <c r="U1878" s="8">
        <f t="shared" si="298"/>
        <v>21.008333333333336</v>
      </c>
      <c r="V1878" s="8">
        <f t="shared" si="299"/>
        <v>21.162500000000001</v>
      </c>
    </row>
    <row r="1879" spans="1:22" ht="13.5" x14ac:dyDescent="0.25">
      <c r="A1879" s="3">
        <f>RSI!A1879</f>
        <v>44747</v>
      </c>
      <c r="B1879" s="2">
        <f>RSI!B1879</f>
        <v>6.5420999999999996</v>
      </c>
      <c r="C1879" s="2">
        <f>RSI!I1879</f>
        <v>50.964600754639932</v>
      </c>
      <c r="D1879" s="2">
        <f>MACD!E1879</f>
        <v>2.0624318279194753E-2</v>
      </c>
      <c r="E1879" s="2">
        <f>MACD!F1879</f>
        <v>3.6540009967383227E-2</v>
      </c>
      <c r="F1879" s="2">
        <f>'Moving Avg'!D1879</f>
        <v>6.4917599999999993</v>
      </c>
      <c r="G1879" s="2">
        <f>'Moving Avg'!F1879</f>
        <v>6.5106400000000004</v>
      </c>
      <c r="H1879" s="2">
        <f>'Moving Avg'!G1879</f>
        <v>6.5724139999999984</v>
      </c>
      <c r="I1879" s="2">
        <f>'Moving Avg'!H1879</f>
        <v>6.6059320000000064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  <c r="M1879" s="8">
        <f t="shared" si="290"/>
        <v>25</v>
      </c>
      <c r="N1879" s="8">
        <f t="shared" si="291"/>
        <v>45</v>
      </c>
      <c r="O1879" s="8">
        <f t="shared" si="292"/>
        <v>0</v>
      </c>
      <c r="P1879" s="8">
        <f t="shared" si="293"/>
        <v>16.5</v>
      </c>
      <c r="Q1879" s="9">
        <f t="shared" si="294"/>
        <v>26.975000000000001</v>
      </c>
      <c r="R1879" s="9">
        <f t="shared" si="295"/>
        <v>18.125</v>
      </c>
      <c r="S1879" s="9">
        <f t="shared" si="296"/>
        <v>17.925000000000001</v>
      </c>
      <c r="T1879" s="9">
        <f t="shared" si="297"/>
        <v>21.625</v>
      </c>
      <c r="U1879" s="8">
        <f t="shared" si="298"/>
        <v>21.008333333333336</v>
      </c>
      <c r="V1879" s="8">
        <f t="shared" si="299"/>
        <v>21.162500000000001</v>
      </c>
    </row>
    <row r="1880" spans="1:22" ht="13.5" x14ac:dyDescent="0.25">
      <c r="A1880" s="3">
        <f>RSI!A1880</f>
        <v>44748</v>
      </c>
      <c r="B1880" s="2">
        <f>RSI!B1880</f>
        <v>6.4581999999999997</v>
      </c>
      <c r="C1880" s="2">
        <f>RSI!I1880</f>
        <v>45.046954564893241</v>
      </c>
      <c r="D1880" s="2">
        <f>MACD!E1880</f>
        <v>6.6795734486779779E-3</v>
      </c>
      <c r="E1880" s="2">
        <f>MACD!F1880</f>
        <v>3.056792266364218E-2</v>
      </c>
      <c r="F1880" s="2">
        <f>'Moving Avg'!D1880</f>
        <v>6.4833799999999995</v>
      </c>
      <c r="G1880" s="2">
        <f>'Moving Avg'!F1880</f>
        <v>6.502250000000001</v>
      </c>
      <c r="H1880" s="2">
        <f>'Moving Avg'!G1880</f>
        <v>6.5715459999999988</v>
      </c>
      <c r="I1880" s="2">
        <f>'Moving Avg'!H1880</f>
        <v>6.6047300000000062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  <c r="M1880" s="8">
        <f t="shared" si="290"/>
        <v>25</v>
      </c>
      <c r="N1880" s="8">
        <f t="shared" si="291"/>
        <v>100</v>
      </c>
      <c r="O1880" s="8">
        <f t="shared" si="292"/>
        <v>0</v>
      </c>
      <c r="P1880" s="8">
        <f t="shared" si="293"/>
        <v>16.5</v>
      </c>
      <c r="Q1880" s="9">
        <f t="shared" si="294"/>
        <v>46.225000000000001</v>
      </c>
      <c r="R1880" s="9">
        <f t="shared" si="295"/>
        <v>29.125</v>
      </c>
      <c r="S1880" s="9">
        <f t="shared" si="296"/>
        <v>26.175000000000001</v>
      </c>
      <c r="T1880" s="9">
        <f t="shared" si="297"/>
        <v>35.375</v>
      </c>
      <c r="U1880" s="8">
        <f t="shared" si="298"/>
        <v>33.841666666666661</v>
      </c>
      <c r="V1880" s="8">
        <f t="shared" si="299"/>
        <v>34.224999999999994</v>
      </c>
    </row>
    <row r="1881" spans="1:22" ht="13.5" x14ac:dyDescent="0.25">
      <c r="A1881" s="3">
        <f>RSI!A1881</f>
        <v>44749</v>
      </c>
      <c r="B1881" s="2">
        <f>RSI!B1881</f>
        <v>6.4581999999999997</v>
      </c>
      <c r="C1881" s="2">
        <f>RSI!I1881</f>
        <v>45.046954564893248</v>
      </c>
      <c r="D1881" s="2">
        <f>MACD!E1881</f>
        <v>1.2065547459540582E-2</v>
      </c>
      <c r="E1881" s="2">
        <f>MACD!F1881</f>
        <v>2.6867447622821859E-2</v>
      </c>
      <c r="F1881" s="2">
        <f>'Moving Avg'!D1881</f>
        <v>6.4833799999999995</v>
      </c>
      <c r="G1881" s="2">
        <f>'Moving Avg'!F1881</f>
        <v>6.4959600000000011</v>
      </c>
      <c r="H1881" s="2">
        <f>'Moving Avg'!G1881</f>
        <v>6.5661079999999989</v>
      </c>
      <c r="I1881" s="2">
        <f>'Moving Avg'!H1881</f>
        <v>6.6035675000000076</v>
      </c>
      <c r="J1881" s="6" t="str">
        <f>OBV!F1881</f>
        <v>BEARISH</v>
      </c>
      <c r="K1881" s="6" t="str">
        <f>OBV!G1881</f>
        <v>NEUTRAL</v>
      </c>
      <c r="L1881" s="6" t="str">
        <f>OBV!H1881</f>
        <v>NEUTRAL</v>
      </c>
      <c r="M1881" s="8">
        <f t="shared" si="290"/>
        <v>25</v>
      </c>
      <c r="N1881" s="8">
        <f t="shared" si="291"/>
        <v>45</v>
      </c>
      <c r="O1881" s="8">
        <f t="shared" si="292"/>
        <v>0</v>
      </c>
      <c r="P1881" s="8">
        <f t="shared" si="293"/>
        <v>16.5</v>
      </c>
      <c r="Q1881" s="9">
        <f t="shared" si="294"/>
        <v>26.975000000000001</v>
      </c>
      <c r="R1881" s="9">
        <f t="shared" si="295"/>
        <v>18.125</v>
      </c>
      <c r="S1881" s="9">
        <f t="shared" si="296"/>
        <v>17.925000000000001</v>
      </c>
      <c r="T1881" s="9">
        <f t="shared" si="297"/>
        <v>21.625</v>
      </c>
      <c r="U1881" s="8">
        <f t="shared" si="298"/>
        <v>21.008333333333336</v>
      </c>
      <c r="V1881" s="8">
        <f t="shared" si="299"/>
        <v>21.162500000000001</v>
      </c>
    </row>
    <row r="1882" spans="1:22" ht="13.5" x14ac:dyDescent="0.25">
      <c r="A1882" s="3">
        <f>RSI!A1882</f>
        <v>44750</v>
      </c>
      <c r="B1882" s="2">
        <f>RSI!B1882</f>
        <v>6.5168999999999997</v>
      </c>
      <c r="C1882" s="2">
        <f>RSI!I1882</f>
        <v>49.77862487347695</v>
      </c>
      <c r="D1882" s="2">
        <f>MACD!E1882</f>
        <v>6.2139254172297598E-3</v>
      </c>
      <c r="E1882" s="2">
        <f>MACD!F1882</f>
        <v>2.2736743181703441E-2</v>
      </c>
      <c r="F1882" s="2">
        <f>'Moving Avg'!D1882</f>
        <v>6.5034999999999998</v>
      </c>
      <c r="G1882" s="2">
        <f>'Moving Avg'!F1882</f>
        <v>6.4968000000000004</v>
      </c>
      <c r="H1882" s="2">
        <f>'Moving Avg'!G1882</f>
        <v>6.5642079999999989</v>
      </c>
      <c r="I1882" s="2">
        <f>'Moving Avg'!H1882</f>
        <v>6.6028560000000072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45</v>
      </c>
      <c r="O1882" s="8">
        <f t="shared" si="292"/>
        <v>0</v>
      </c>
      <c r="P1882" s="8">
        <f t="shared" si="293"/>
        <v>83.5</v>
      </c>
      <c r="Q1882" s="9">
        <f t="shared" si="294"/>
        <v>37.024999999999999</v>
      </c>
      <c r="R1882" s="9">
        <f t="shared" si="295"/>
        <v>34.875</v>
      </c>
      <c r="S1882" s="9">
        <f t="shared" si="296"/>
        <v>48.075000000000003</v>
      </c>
      <c r="T1882" s="9">
        <f t="shared" si="297"/>
        <v>38.375</v>
      </c>
      <c r="U1882" s="8">
        <f t="shared" si="298"/>
        <v>39.991666666666667</v>
      </c>
      <c r="V1882" s="8">
        <f t="shared" si="299"/>
        <v>39.587500000000006</v>
      </c>
    </row>
    <row r="1883" spans="1:22" ht="13.5" x14ac:dyDescent="0.25">
      <c r="A1883" s="3">
        <f>RSI!A1883</f>
        <v>44753</v>
      </c>
      <c r="B1883" s="2">
        <f>RSI!B1883</f>
        <v>6.5084999999999997</v>
      </c>
      <c r="C1883" s="2">
        <f>RSI!I1883</f>
        <v>49.126746486621727</v>
      </c>
      <c r="D1883" s="2">
        <f>MACD!E1883</f>
        <v>8.3408434704939083E-3</v>
      </c>
      <c r="E1883" s="2">
        <f>MACD!F1883</f>
        <v>1.9857563239461536E-2</v>
      </c>
      <c r="F1883" s="2">
        <f>'Moving Avg'!D1883</f>
        <v>6.4967799999999993</v>
      </c>
      <c r="G1883" s="2">
        <f>'Moving Avg'!F1883</f>
        <v>6.49512</v>
      </c>
      <c r="H1883" s="2">
        <f>'Moving Avg'!G1883</f>
        <v>6.5635579999999996</v>
      </c>
      <c r="I1883" s="2">
        <f>'Moving Avg'!H1883</f>
        <v>6.6022995000000071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25</v>
      </c>
      <c r="N1883" s="8">
        <f t="shared" si="291"/>
        <v>45</v>
      </c>
      <c r="O1883" s="8">
        <f t="shared" si="292"/>
        <v>0</v>
      </c>
      <c r="P1883" s="8">
        <f t="shared" si="293"/>
        <v>16.5</v>
      </c>
      <c r="Q1883" s="9">
        <f t="shared" si="294"/>
        <v>26.975000000000001</v>
      </c>
      <c r="R1883" s="9">
        <f t="shared" si="295"/>
        <v>18.125</v>
      </c>
      <c r="S1883" s="9">
        <f t="shared" si="296"/>
        <v>17.925000000000001</v>
      </c>
      <c r="T1883" s="9">
        <f t="shared" si="297"/>
        <v>21.625</v>
      </c>
      <c r="U1883" s="8">
        <f t="shared" si="298"/>
        <v>21.008333333333336</v>
      </c>
      <c r="V1883" s="8">
        <f t="shared" si="299"/>
        <v>21.162500000000001</v>
      </c>
    </row>
    <row r="1884" spans="1:22" ht="13.5" x14ac:dyDescent="0.25">
      <c r="A1884" s="3">
        <f>RSI!A1884</f>
        <v>44754</v>
      </c>
      <c r="B1884" s="2">
        <f>RSI!B1884</f>
        <v>6.4749999999999996</v>
      </c>
      <c r="C1884" s="2">
        <f>RSI!I1884</f>
        <v>46.510806584262141</v>
      </c>
      <c r="D1884" s="2">
        <f>MACD!E1884</f>
        <v>1.0654562646994492E-3</v>
      </c>
      <c r="E1884" s="2">
        <f>MACD!F1884</f>
        <v>1.609914184450912E-2</v>
      </c>
      <c r="F1884" s="2">
        <f>'Moving Avg'!D1884</f>
        <v>6.4833600000000002</v>
      </c>
      <c r="G1884" s="2">
        <f>'Moving Avg'!F1884</f>
        <v>6.492185000000001</v>
      </c>
      <c r="H1884" s="2">
        <f>'Moving Avg'!G1884</f>
        <v>6.5597159999999999</v>
      </c>
      <c r="I1884" s="2">
        <f>'Moving Avg'!H1884</f>
        <v>6.6019695000000072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25</v>
      </c>
      <c r="N1884" s="8">
        <f t="shared" si="291"/>
        <v>45</v>
      </c>
      <c r="O1884" s="8">
        <f t="shared" si="292"/>
        <v>0</v>
      </c>
      <c r="P1884" s="8">
        <f t="shared" si="293"/>
        <v>16.5</v>
      </c>
      <c r="Q1884" s="9">
        <f t="shared" si="294"/>
        <v>26.975000000000001</v>
      </c>
      <c r="R1884" s="9">
        <f t="shared" si="295"/>
        <v>18.125</v>
      </c>
      <c r="S1884" s="9">
        <f t="shared" si="296"/>
        <v>17.925000000000001</v>
      </c>
      <c r="T1884" s="9">
        <f t="shared" si="297"/>
        <v>21.625</v>
      </c>
      <c r="U1884" s="8">
        <f t="shared" si="298"/>
        <v>21.008333333333336</v>
      </c>
      <c r="V1884" s="8">
        <f t="shared" si="299"/>
        <v>21.162500000000001</v>
      </c>
    </row>
    <row r="1885" spans="1:22" ht="13.5" x14ac:dyDescent="0.25">
      <c r="A1885" s="3">
        <f>RSI!A1885</f>
        <v>44755</v>
      </c>
      <c r="B1885" s="2">
        <f>RSI!B1885</f>
        <v>6.3742999999999999</v>
      </c>
      <c r="C1885" s="2">
        <f>RSI!I1885</f>
        <v>39.672229940072164</v>
      </c>
      <c r="D1885" s="2">
        <f>MACD!E1885</f>
        <v>9.0671847357741697E-3</v>
      </c>
      <c r="E1885" s="2">
        <f>MACD!F1885</f>
        <v>1.469275042276213E-2</v>
      </c>
      <c r="F1885" s="2">
        <f>'Moving Avg'!D1885</f>
        <v>6.4665799999999987</v>
      </c>
      <c r="G1885" s="2">
        <f>'Moving Avg'!F1885</f>
        <v>6.4879900000000008</v>
      </c>
      <c r="H1885" s="2">
        <f>'Moving Avg'!G1885</f>
        <v>6.5527580000000007</v>
      </c>
      <c r="I1885" s="2">
        <f>'Moving Avg'!H1885</f>
        <v>6.5999935000000063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25</v>
      </c>
      <c r="N1885" s="8">
        <f t="shared" si="291"/>
        <v>45</v>
      </c>
      <c r="O1885" s="8">
        <f t="shared" si="292"/>
        <v>0</v>
      </c>
      <c r="P1885" s="8">
        <f t="shared" si="293"/>
        <v>16.5</v>
      </c>
      <c r="Q1885" s="9">
        <f t="shared" si="294"/>
        <v>26.975000000000001</v>
      </c>
      <c r="R1885" s="9">
        <f t="shared" si="295"/>
        <v>18.125</v>
      </c>
      <c r="S1885" s="9">
        <f t="shared" si="296"/>
        <v>17.925000000000001</v>
      </c>
      <c r="T1885" s="9">
        <f t="shared" si="297"/>
        <v>21.625</v>
      </c>
      <c r="U1885" s="8">
        <f t="shared" si="298"/>
        <v>21.008333333333336</v>
      </c>
      <c r="V1885" s="8">
        <f t="shared" si="299"/>
        <v>21.162500000000001</v>
      </c>
    </row>
    <row r="1886" spans="1:22" ht="13.5" x14ac:dyDescent="0.25">
      <c r="A1886" s="3">
        <f>RSI!A1886</f>
        <v>44756</v>
      </c>
      <c r="B1886" s="2">
        <f>RSI!B1886</f>
        <v>6.4581999999999997</v>
      </c>
      <c r="C1886" s="2">
        <f>RSI!I1886</f>
        <v>46.703413211386938</v>
      </c>
      <c r="D1886" s="2">
        <f>MACD!E1886</f>
        <v>4.0056650508812908E-3</v>
      </c>
      <c r="E1886" s="2">
        <f>MACD!F1886</f>
        <v>1.2555333348385963E-2</v>
      </c>
      <c r="F1886" s="2">
        <f>'Moving Avg'!D1886</f>
        <v>6.4665799999999987</v>
      </c>
      <c r="G1886" s="2">
        <f>'Moving Avg'!F1886</f>
        <v>6.4863100000000005</v>
      </c>
      <c r="H1886" s="2">
        <f>'Moving Avg'!G1886</f>
        <v>6.549526000000002</v>
      </c>
      <c r="I1886" s="2">
        <f>'Moving Avg'!H1886</f>
        <v>6.5991460000000064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  <c r="M1886" s="8">
        <f t="shared" si="290"/>
        <v>25</v>
      </c>
      <c r="N1886" s="8">
        <f t="shared" si="291"/>
        <v>45</v>
      </c>
      <c r="O1886" s="8">
        <f t="shared" si="292"/>
        <v>0</v>
      </c>
      <c r="P1886" s="8">
        <f t="shared" si="293"/>
        <v>16.5</v>
      </c>
      <c r="Q1886" s="9">
        <f t="shared" si="294"/>
        <v>26.975000000000001</v>
      </c>
      <c r="R1886" s="9">
        <f t="shared" si="295"/>
        <v>18.125</v>
      </c>
      <c r="S1886" s="9">
        <f t="shared" si="296"/>
        <v>17.925000000000001</v>
      </c>
      <c r="T1886" s="9">
        <f t="shared" si="297"/>
        <v>21.625</v>
      </c>
      <c r="U1886" s="8">
        <f t="shared" si="298"/>
        <v>21.008333333333336</v>
      </c>
      <c r="V1886" s="8">
        <f t="shared" si="299"/>
        <v>21.162500000000001</v>
      </c>
    </row>
    <row r="1887" spans="1:22" ht="13.5" x14ac:dyDescent="0.25">
      <c r="A1887" s="3">
        <f>RSI!A1887</f>
        <v>44757</v>
      </c>
      <c r="B1887" s="2">
        <f>RSI!B1887</f>
        <v>6.4581999999999997</v>
      </c>
      <c r="C1887" s="2">
        <f>RSI!I1887</f>
        <v>46.703413211386938</v>
      </c>
      <c r="D1887" s="2">
        <f>MACD!E1887</f>
        <v>-6.4517155005399118E-3</v>
      </c>
      <c r="E1887" s="2">
        <f>MACD!F1887</f>
        <v>8.7539235786007891E-3</v>
      </c>
      <c r="F1887" s="2">
        <f>'Moving Avg'!D1887</f>
        <v>6.454839999999999</v>
      </c>
      <c r="G1887" s="2">
        <f>'Moving Avg'!F1887</f>
        <v>6.484630000000001</v>
      </c>
      <c r="H1887" s="2">
        <f>'Moving Avg'!G1887</f>
        <v>6.5464520000000013</v>
      </c>
      <c r="I1887" s="2">
        <f>'Moving Avg'!H1887</f>
        <v>6.5979440000000054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25</v>
      </c>
      <c r="N1887" s="8">
        <f t="shared" si="291"/>
        <v>45</v>
      </c>
      <c r="O1887" s="8">
        <f t="shared" si="292"/>
        <v>0</v>
      </c>
      <c r="P1887" s="8">
        <f t="shared" si="293"/>
        <v>16.5</v>
      </c>
      <c r="Q1887" s="9">
        <f t="shared" si="294"/>
        <v>26.975000000000001</v>
      </c>
      <c r="R1887" s="9">
        <f t="shared" si="295"/>
        <v>18.125</v>
      </c>
      <c r="S1887" s="9">
        <f t="shared" si="296"/>
        <v>17.925000000000001</v>
      </c>
      <c r="T1887" s="9">
        <f t="shared" si="297"/>
        <v>21.625</v>
      </c>
      <c r="U1887" s="8">
        <f t="shared" si="298"/>
        <v>21.008333333333336</v>
      </c>
      <c r="V1887" s="8">
        <f t="shared" si="299"/>
        <v>21.162500000000001</v>
      </c>
    </row>
    <row r="1888" spans="1:22" ht="13.5" x14ac:dyDescent="0.25">
      <c r="A1888" s="3">
        <f>RSI!A1888</f>
        <v>44760</v>
      </c>
      <c r="B1888" s="2">
        <f>RSI!B1888</f>
        <v>6.4162999999999997</v>
      </c>
      <c r="C1888" s="2">
        <f>RSI!I1888</f>
        <v>43.750086517657358</v>
      </c>
      <c r="D1888" s="2">
        <f>MACD!E1888</f>
        <v>7.4087608822557272E-3</v>
      </c>
      <c r="E1888" s="2">
        <f>MACD!F1888</f>
        <v>8.484891039331777E-3</v>
      </c>
      <c r="F1888" s="2">
        <f>'Moving Avg'!D1888</f>
        <v>6.436399999999999</v>
      </c>
      <c r="G1888" s="2">
        <f>'Moving Avg'!F1888</f>
        <v>6.4783400000000011</v>
      </c>
      <c r="H1888" s="2">
        <f>'Moving Avg'!G1888</f>
        <v>6.5428560000000013</v>
      </c>
      <c r="I1888" s="2">
        <f>'Moving Avg'!H1888</f>
        <v>6.5965325000000066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45</v>
      </c>
      <c r="O1888" s="8">
        <f t="shared" si="292"/>
        <v>0</v>
      </c>
      <c r="P1888" s="8">
        <f t="shared" si="293"/>
        <v>16.5</v>
      </c>
      <c r="Q1888" s="9">
        <f t="shared" si="294"/>
        <v>26.975000000000001</v>
      </c>
      <c r="R1888" s="9">
        <f t="shared" si="295"/>
        <v>18.125</v>
      </c>
      <c r="S1888" s="9">
        <f t="shared" si="296"/>
        <v>17.925000000000001</v>
      </c>
      <c r="T1888" s="9">
        <f t="shared" si="297"/>
        <v>21.625</v>
      </c>
      <c r="U1888" s="8">
        <f t="shared" si="298"/>
        <v>21.008333333333336</v>
      </c>
      <c r="V1888" s="8">
        <f t="shared" si="299"/>
        <v>21.162500000000001</v>
      </c>
    </row>
    <row r="1889" spans="1:22" ht="13.5" x14ac:dyDescent="0.25">
      <c r="A1889" s="3">
        <f>RSI!A1889</f>
        <v>44761</v>
      </c>
      <c r="B1889" s="2">
        <f>RSI!B1889</f>
        <v>6.2904999999999998</v>
      </c>
      <c r="C1889" s="2">
        <f>RSI!I1889</f>
        <v>36.323320892578977</v>
      </c>
      <c r="D1889" s="2">
        <f>MACD!E1889</f>
        <v>2.8935814904306412E-2</v>
      </c>
      <c r="E1889" s="2">
        <f>MACD!F1889</f>
        <v>1.2575075812326704E-2</v>
      </c>
      <c r="F1889" s="2">
        <f>'Moving Avg'!D1889</f>
        <v>6.3995000000000006</v>
      </c>
      <c r="G1889" s="2">
        <f>'Moving Avg'!F1889</f>
        <v>6.4657600000000013</v>
      </c>
      <c r="H1889" s="2">
        <f>'Moving Avg'!G1889</f>
        <v>6.5367440000000023</v>
      </c>
      <c r="I1889" s="2">
        <f>'Moving Avg'!H1889</f>
        <v>6.5945315000000058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25</v>
      </c>
      <c r="N1889" s="8">
        <f t="shared" si="291"/>
        <v>0</v>
      </c>
      <c r="O1889" s="8">
        <f t="shared" si="292"/>
        <v>0</v>
      </c>
      <c r="P1889" s="8">
        <f t="shared" si="293"/>
        <v>16.5</v>
      </c>
      <c r="Q1889" s="9">
        <f t="shared" si="294"/>
        <v>11.225</v>
      </c>
      <c r="R1889" s="9">
        <f t="shared" si="295"/>
        <v>9.125</v>
      </c>
      <c r="S1889" s="9">
        <f t="shared" si="296"/>
        <v>11.175000000000001</v>
      </c>
      <c r="T1889" s="9">
        <f t="shared" si="297"/>
        <v>10.375</v>
      </c>
      <c r="U1889" s="8">
        <f t="shared" si="298"/>
        <v>10.508333333333335</v>
      </c>
      <c r="V1889" s="8">
        <f t="shared" si="299"/>
        <v>10.475000000000001</v>
      </c>
    </row>
    <row r="1890" spans="1:22" ht="13.5" x14ac:dyDescent="0.25">
      <c r="A1890" s="3">
        <f>RSI!A1890</f>
        <v>44762</v>
      </c>
      <c r="B1890" s="2">
        <f>RSI!B1890</f>
        <v>6.2484999999999999</v>
      </c>
      <c r="C1890" s="2">
        <f>RSI!I1890</f>
        <v>34.233879233625885</v>
      </c>
      <c r="D1890" s="2">
        <f>MACD!E1890</f>
        <v>3.854264281441111E-2</v>
      </c>
      <c r="E1890" s="2">
        <f>MACD!F1890</f>
        <v>1.7768589212743588E-2</v>
      </c>
      <c r="F1890" s="2">
        <f>'Moving Avg'!D1890</f>
        <v>6.3743399999999992</v>
      </c>
      <c r="G1890" s="2">
        <f>'Moving Avg'!F1890</f>
        <v>6.4569500000000009</v>
      </c>
      <c r="H1890" s="2">
        <f>'Moving Avg'!G1890</f>
        <v>6.5308940000000018</v>
      </c>
      <c r="I1890" s="2">
        <f>'Moving Avg'!H1890</f>
        <v>6.5920050000000048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0</v>
      </c>
      <c r="O1890" s="8">
        <f t="shared" si="292"/>
        <v>0</v>
      </c>
      <c r="P1890" s="8">
        <f t="shared" si="293"/>
        <v>16.5</v>
      </c>
      <c r="Q1890" s="9">
        <f t="shared" si="294"/>
        <v>11.225</v>
      </c>
      <c r="R1890" s="9">
        <f t="shared" si="295"/>
        <v>9.125</v>
      </c>
      <c r="S1890" s="9">
        <f t="shared" si="296"/>
        <v>11.175000000000001</v>
      </c>
      <c r="T1890" s="9">
        <f t="shared" si="297"/>
        <v>10.375</v>
      </c>
      <c r="U1890" s="8">
        <f t="shared" si="298"/>
        <v>10.508333333333335</v>
      </c>
      <c r="V1890" s="8">
        <f t="shared" si="299"/>
        <v>10.475000000000001</v>
      </c>
    </row>
    <row r="1891" spans="1:22" ht="13.5" x14ac:dyDescent="0.25">
      <c r="A1891" s="3">
        <f>RSI!A1891</f>
        <v>44763</v>
      </c>
      <c r="B1891" s="2">
        <f>RSI!B1891</f>
        <v>6.1227</v>
      </c>
      <c r="C1891" s="2">
        <f>RSI!I1891</f>
        <v>28.875949543161767</v>
      </c>
      <c r="D1891" s="2">
        <f>MACD!E1891</f>
        <v>5.7338389549512314E-2</v>
      </c>
      <c r="E1891" s="2">
        <f>MACD!F1891</f>
        <v>2.5682549280097333E-2</v>
      </c>
      <c r="F1891" s="2">
        <f>'Moving Avg'!D1891</f>
        <v>6.3072400000000002</v>
      </c>
      <c r="G1891" s="2">
        <f>'Moving Avg'!F1891</f>
        <v>6.4364000000000008</v>
      </c>
      <c r="H1891" s="2">
        <f>'Moving Avg'!G1891</f>
        <v>6.522686000000002</v>
      </c>
      <c r="I1891" s="2">
        <f>'Moving Avg'!H1891</f>
        <v>6.5883770000000048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0"/>
        <v>50</v>
      </c>
      <c r="N1891" s="8">
        <f t="shared" si="291"/>
        <v>0</v>
      </c>
      <c r="O1891" s="8">
        <f t="shared" si="292"/>
        <v>0</v>
      </c>
      <c r="P1891" s="8">
        <f t="shared" si="293"/>
        <v>16.5</v>
      </c>
      <c r="Q1891" s="9">
        <f t="shared" si="294"/>
        <v>19.975000000000001</v>
      </c>
      <c r="R1891" s="9">
        <f t="shared" si="295"/>
        <v>14.125</v>
      </c>
      <c r="S1891" s="9">
        <f t="shared" si="296"/>
        <v>14.925000000000001</v>
      </c>
      <c r="T1891" s="9">
        <f t="shared" si="297"/>
        <v>16.625</v>
      </c>
      <c r="U1891" s="8">
        <f t="shared" si="298"/>
        <v>16.341666666666669</v>
      </c>
      <c r="V1891" s="8">
        <f t="shared" si="299"/>
        <v>16.412500000000001</v>
      </c>
    </row>
    <row r="1892" spans="1:22" ht="13.5" x14ac:dyDescent="0.25">
      <c r="A1892" s="3">
        <f>RSI!A1892</f>
        <v>44764</v>
      </c>
      <c r="B1892" s="2">
        <f>RSI!B1892</f>
        <v>6.3323999999999998</v>
      </c>
      <c r="C1892" s="2">
        <f>RSI!I1892</f>
        <v>44.475947035475436</v>
      </c>
      <c r="D1892" s="2">
        <f>MACD!E1892</f>
        <v>6.8731770728872377E-2</v>
      </c>
      <c r="E1892" s="2">
        <f>MACD!F1892</f>
        <v>3.4292393569852343E-2</v>
      </c>
      <c r="F1892" s="2">
        <f>'Moving Avg'!D1892</f>
        <v>6.2820800000000006</v>
      </c>
      <c r="G1892" s="2">
        <f>'Moving Avg'!F1892</f>
        <v>6.4284299999999988</v>
      </c>
      <c r="H1892" s="2">
        <f>'Moving Avg'!G1892</f>
        <v>6.5186720000000022</v>
      </c>
      <c r="I1892" s="2">
        <f>'Moving Avg'!H1892</f>
        <v>6.5854820000000043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25</v>
      </c>
      <c r="N1892" s="8">
        <f t="shared" si="291"/>
        <v>0</v>
      </c>
      <c r="O1892" s="8">
        <f t="shared" si="292"/>
        <v>0</v>
      </c>
      <c r="P1892" s="8">
        <f t="shared" si="293"/>
        <v>16.5</v>
      </c>
      <c r="Q1892" s="9">
        <f t="shared" si="294"/>
        <v>11.225</v>
      </c>
      <c r="R1892" s="9">
        <f t="shared" si="295"/>
        <v>9.125</v>
      </c>
      <c r="S1892" s="9">
        <f t="shared" si="296"/>
        <v>11.175000000000001</v>
      </c>
      <c r="T1892" s="9">
        <f t="shared" si="297"/>
        <v>10.375</v>
      </c>
      <c r="U1892" s="8">
        <f t="shared" si="298"/>
        <v>10.508333333333335</v>
      </c>
      <c r="V1892" s="8">
        <f t="shared" si="299"/>
        <v>10.475000000000001</v>
      </c>
    </row>
    <row r="1893" spans="1:22" ht="13.5" x14ac:dyDescent="0.25">
      <c r="A1893" s="3">
        <f>RSI!A1893</f>
        <v>44768</v>
      </c>
      <c r="B1893" s="2">
        <f>RSI!B1893</f>
        <v>6.2401</v>
      </c>
      <c r="C1893" s="2">
        <f>RSI!I1893</f>
        <v>40.287383882660315</v>
      </c>
      <c r="D1893" s="2">
        <f>MACD!E1893</f>
        <v>8.4522234379607042E-2</v>
      </c>
      <c r="E1893" s="2">
        <f>MACD!F1893</f>
        <v>4.4338361731803284E-2</v>
      </c>
      <c r="F1893" s="2">
        <f>'Moving Avg'!D1893</f>
        <v>6.2468400000000006</v>
      </c>
      <c r="G1893" s="2">
        <f>'Moving Avg'!F1893</f>
        <v>6.4137499999999985</v>
      </c>
      <c r="H1893" s="2">
        <f>'Moving Avg'!G1893</f>
        <v>6.5142300000000022</v>
      </c>
      <c r="I1893" s="2">
        <f>'Moving Avg'!H1893</f>
        <v>6.582401500000004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0</v>
      </c>
      <c r="O1893" s="8">
        <f t="shared" si="292"/>
        <v>0</v>
      </c>
      <c r="P1893" s="8">
        <f t="shared" si="293"/>
        <v>16.5</v>
      </c>
      <c r="Q1893" s="9">
        <f t="shared" si="294"/>
        <v>11.225</v>
      </c>
      <c r="R1893" s="9">
        <f t="shared" si="295"/>
        <v>9.125</v>
      </c>
      <c r="S1893" s="9">
        <f t="shared" si="296"/>
        <v>11.175000000000001</v>
      </c>
      <c r="T1893" s="9">
        <f t="shared" si="297"/>
        <v>10.375</v>
      </c>
      <c r="U1893" s="8">
        <f t="shared" si="298"/>
        <v>10.508333333333335</v>
      </c>
      <c r="V1893" s="8">
        <f t="shared" si="299"/>
        <v>10.475000000000001</v>
      </c>
    </row>
    <row r="1894" spans="1:22" ht="13.5" x14ac:dyDescent="0.25">
      <c r="A1894" s="3">
        <f>RSI!A1894</f>
        <v>44769</v>
      </c>
      <c r="B1894" s="2">
        <f>RSI!B1894</f>
        <v>6.173</v>
      </c>
      <c r="C1894" s="2">
        <f>RSI!I1894</f>
        <v>37.520956545114814</v>
      </c>
      <c r="D1894" s="2">
        <f>MACD!E1894</f>
        <v>9.8805677588821084E-2</v>
      </c>
      <c r="E1894" s="2">
        <f>MACD!F1894</f>
        <v>5.5231824903206848E-2</v>
      </c>
      <c r="F1894" s="2">
        <f>'Moving Avg'!D1894</f>
        <v>6.2233400000000003</v>
      </c>
      <c r="G1894" s="2">
        <f>'Moving Avg'!F1894</f>
        <v>6.3994899999999992</v>
      </c>
      <c r="H1894" s="2">
        <f>'Moving Avg'!G1894</f>
        <v>6.5070280000000018</v>
      </c>
      <c r="I1894" s="2">
        <f>'Moving Avg'!H1894</f>
        <v>6.5790645000000039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0</v>
      </c>
      <c r="O1894" s="8">
        <f t="shared" si="292"/>
        <v>0</v>
      </c>
      <c r="P1894" s="8">
        <f t="shared" si="293"/>
        <v>16.5</v>
      </c>
      <c r="Q1894" s="9">
        <f t="shared" si="294"/>
        <v>11.225</v>
      </c>
      <c r="R1894" s="9">
        <f t="shared" si="295"/>
        <v>9.125</v>
      </c>
      <c r="S1894" s="9">
        <f t="shared" si="296"/>
        <v>11.175000000000001</v>
      </c>
      <c r="T1894" s="9">
        <f t="shared" si="297"/>
        <v>10.375</v>
      </c>
      <c r="U1894" s="8">
        <f t="shared" si="298"/>
        <v>10.508333333333335</v>
      </c>
      <c r="V1894" s="8">
        <f t="shared" si="299"/>
        <v>10.475000000000001</v>
      </c>
    </row>
    <row r="1895" spans="1:22" ht="13.5" x14ac:dyDescent="0.25">
      <c r="A1895" s="3">
        <f>RSI!A1895</f>
        <v>44770</v>
      </c>
      <c r="B1895" s="2">
        <f>RSI!B1895</f>
        <v>6.2904999999999998</v>
      </c>
      <c r="C1895" s="2">
        <f>RSI!I1895</f>
        <v>44.684049835092871</v>
      </c>
      <c r="D1895" s="2">
        <f>MACD!E1895</f>
        <v>8.8116002865683996E-2</v>
      </c>
      <c r="E1895" s="2">
        <f>MACD!F1895</f>
        <v>6.1808660495702279E-2</v>
      </c>
      <c r="F1895" s="2">
        <f>'Moving Avg'!D1895</f>
        <v>6.2317400000000003</v>
      </c>
      <c r="G1895" s="2">
        <f>'Moving Avg'!F1895</f>
        <v>6.389009999999999</v>
      </c>
      <c r="H1895" s="2">
        <f>'Moving Avg'!G1895</f>
        <v>6.5029640000000004</v>
      </c>
      <c r="I1895" s="2">
        <f>'Moving Avg'!H1895</f>
        <v>6.5759210000000055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0</v>
      </c>
      <c r="O1895" s="8">
        <f t="shared" si="292"/>
        <v>0</v>
      </c>
      <c r="P1895" s="8">
        <f t="shared" si="293"/>
        <v>83.5</v>
      </c>
      <c r="Q1895" s="9">
        <f t="shared" si="294"/>
        <v>21.274999999999999</v>
      </c>
      <c r="R1895" s="9">
        <f t="shared" si="295"/>
        <v>25.875</v>
      </c>
      <c r="S1895" s="9">
        <f t="shared" si="296"/>
        <v>41.325000000000003</v>
      </c>
      <c r="T1895" s="9">
        <f t="shared" si="297"/>
        <v>27.125</v>
      </c>
      <c r="U1895" s="8">
        <f t="shared" si="298"/>
        <v>29.491666666666664</v>
      </c>
      <c r="V1895" s="8">
        <f t="shared" si="299"/>
        <v>28.9</v>
      </c>
    </row>
    <row r="1896" spans="1:22" ht="13.5" x14ac:dyDescent="0.25">
      <c r="A1896" s="3">
        <f>RSI!A1896</f>
        <v>44771</v>
      </c>
      <c r="B1896" s="2">
        <f>RSI!B1896</f>
        <v>6.2904999999999998</v>
      </c>
      <c r="C1896" s="2">
        <f>RSI!I1896</f>
        <v>44.684049835092871</v>
      </c>
      <c r="D1896" s="2">
        <f>MACD!E1896</f>
        <v>9.2599408676722561E-2</v>
      </c>
      <c r="E1896" s="2">
        <f>MACD!F1896</f>
        <v>6.7966810131906336E-2</v>
      </c>
      <c r="F1896" s="2">
        <f>'Moving Avg'!D1896</f>
        <v>6.2653000000000008</v>
      </c>
      <c r="G1896" s="2">
        <f>'Moving Avg'!F1896</f>
        <v>6.3806249999999984</v>
      </c>
      <c r="H1896" s="2">
        <f>'Moving Avg'!G1896</f>
        <v>6.4982700000000015</v>
      </c>
      <c r="I1896" s="2">
        <f>'Moving Avg'!H1896</f>
        <v>6.5730925000000049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0"/>
        <v>25</v>
      </c>
      <c r="N1896" s="8">
        <f t="shared" si="291"/>
        <v>0</v>
      </c>
      <c r="O1896" s="8">
        <f t="shared" si="292"/>
        <v>0</v>
      </c>
      <c r="P1896" s="8">
        <f t="shared" si="293"/>
        <v>83.5</v>
      </c>
      <c r="Q1896" s="9">
        <f t="shared" si="294"/>
        <v>21.274999999999999</v>
      </c>
      <c r="R1896" s="9">
        <f t="shared" si="295"/>
        <v>25.875</v>
      </c>
      <c r="S1896" s="9">
        <f t="shared" si="296"/>
        <v>41.325000000000003</v>
      </c>
      <c r="T1896" s="9">
        <f t="shared" si="297"/>
        <v>27.125</v>
      </c>
      <c r="U1896" s="8">
        <f t="shared" si="298"/>
        <v>29.491666666666664</v>
      </c>
      <c r="V1896" s="8">
        <f t="shared" si="299"/>
        <v>28.9</v>
      </c>
    </row>
    <row r="1897" spans="1:22" ht="13.5" x14ac:dyDescent="0.25">
      <c r="A1897" s="3">
        <f>RSI!A1897</f>
        <v>44774</v>
      </c>
      <c r="B1897" s="2">
        <f>RSI!B1897</f>
        <v>6.3742999999999999</v>
      </c>
      <c r="C1897" s="2">
        <f>RSI!I1897</f>
        <v>49.475266247491227</v>
      </c>
      <c r="D1897" s="2">
        <f>MACD!E1897</f>
        <v>9.0760488344326262E-2</v>
      </c>
      <c r="E1897" s="2">
        <f>MACD!F1897</f>
        <v>7.2525545774390326E-2</v>
      </c>
      <c r="F1897" s="2">
        <f>'Moving Avg'!D1897</f>
        <v>6.2736800000000006</v>
      </c>
      <c r="G1897" s="2">
        <f>'Moving Avg'!F1897</f>
        <v>6.378524999999998</v>
      </c>
      <c r="H1897" s="2">
        <f>'Moving Avg'!G1897</f>
        <v>6.4950940000000017</v>
      </c>
      <c r="I1897" s="2">
        <f>'Moving Avg'!H1897</f>
        <v>6.5711165000000049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  <c r="M1897" s="8">
        <f t="shared" si="290"/>
        <v>25</v>
      </c>
      <c r="N1897" s="8">
        <f t="shared" si="291"/>
        <v>0</v>
      </c>
      <c r="O1897" s="8">
        <f t="shared" si="292"/>
        <v>0</v>
      </c>
      <c r="P1897" s="8">
        <f t="shared" si="293"/>
        <v>83.5</v>
      </c>
      <c r="Q1897" s="9">
        <f t="shared" si="294"/>
        <v>21.274999999999999</v>
      </c>
      <c r="R1897" s="9">
        <f t="shared" si="295"/>
        <v>25.875</v>
      </c>
      <c r="S1897" s="9">
        <f t="shared" si="296"/>
        <v>41.325000000000003</v>
      </c>
      <c r="T1897" s="9">
        <f t="shared" si="297"/>
        <v>27.125</v>
      </c>
      <c r="U1897" s="8">
        <f t="shared" si="298"/>
        <v>29.491666666666664</v>
      </c>
      <c r="V1897" s="8">
        <f t="shared" si="299"/>
        <v>28.9</v>
      </c>
    </row>
    <row r="1898" spans="1:22" ht="13.5" x14ac:dyDescent="0.25">
      <c r="A1898" s="3">
        <f>RSI!A1898</f>
        <v>44775</v>
      </c>
      <c r="B1898" s="2">
        <f>RSI!B1898</f>
        <v>6.4581999999999997</v>
      </c>
      <c r="C1898" s="2">
        <f>RSI!I1898</f>
        <v>53.790727012168055</v>
      </c>
      <c r="D1898" s="2">
        <f>MACD!E1898</f>
        <v>7.6580587931829314E-2</v>
      </c>
      <c r="E1898" s="2">
        <f>MACD!F1898</f>
        <v>7.3336554205878118E-2</v>
      </c>
      <c r="F1898" s="2">
        <f>'Moving Avg'!D1898</f>
        <v>6.3172999999999986</v>
      </c>
      <c r="G1898" s="2">
        <f>'Moving Avg'!F1898</f>
        <v>6.3743299999999987</v>
      </c>
      <c r="H1898" s="2">
        <f>'Moving Avg'!G1898</f>
        <v>6.4934380000000012</v>
      </c>
      <c r="I1898" s="2">
        <f>'Moving Avg'!H1898</f>
        <v>6.5697175000000065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  <c r="M1898" s="8">
        <f t="shared" si="290"/>
        <v>25</v>
      </c>
      <c r="N1898" s="8">
        <f t="shared" si="291"/>
        <v>0</v>
      </c>
      <c r="O1898" s="8">
        <f t="shared" si="292"/>
        <v>0</v>
      </c>
      <c r="P1898" s="8">
        <f t="shared" si="293"/>
        <v>83.5</v>
      </c>
      <c r="Q1898" s="9">
        <f t="shared" si="294"/>
        <v>21.274999999999999</v>
      </c>
      <c r="R1898" s="9">
        <f t="shared" si="295"/>
        <v>25.875</v>
      </c>
      <c r="S1898" s="9">
        <f t="shared" si="296"/>
        <v>41.325000000000003</v>
      </c>
      <c r="T1898" s="9">
        <f t="shared" si="297"/>
        <v>27.125</v>
      </c>
      <c r="U1898" s="8">
        <f t="shared" si="298"/>
        <v>29.491666666666664</v>
      </c>
      <c r="V1898" s="8">
        <f t="shared" si="299"/>
        <v>28.9</v>
      </c>
    </row>
    <row r="1899" spans="1:22" ht="13.5" x14ac:dyDescent="0.25">
      <c r="A1899" s="3">
        <f>RSI!A1899</f>
        <v>44776</v>
      </c>
      <c r="B1899" s="2">
        <f>RSI!B1899</f>
        <v>6.7098000000000004</v>
      </c>
      <c r="C1899" s="2">
        <f>RSI!I1899</f>
        <v>63.781281235182433</v>
      </c>
      <c r="D1899" s="2">
        <f>MACD!E1899</f>
        <v>2.6129890025378799E-2</v>
      </c>
      <c r="E1899" s="2">
        <f>MACD!F1899</f>
        <v>6.3895221369778266E-2</v>
      </c>
      <c r="F1899" s="2">
        <f>'Moving Avg'!D1899</f>
        <v>6.4246600000000003</v>
      </c>
      <c r="G1899" s="2">
        <f>'Moving Avg'!F1899</f>
        <v>6.3827149999999993</v>
      </c>
      <c r="H1899" s="2">
        <f>'Moving Avg'!G1899</f>
        <v>6.4939400000000012</v>
      </c>
      <c r="I1899" s="2">
        <f>'Moving Avg'!H1899</f>
        <v>6.5690250000000061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0"/>
        <v>25</v>
      </c>
      <c r="N1899" s="8">
        <f t="shared" si="291"/>
        <v>100</v>
      </c>
      <c r="O1899" s="8">
        <f t="shared" si="292"/>
        <v>0</v>
      </c>
      <c r="P1899" s="8">
        <f t="shared" si="293"/>
        <v>83.5</v>
      </c>
      <c r="Q1899" s="9">
        <f t="shared" si="294"/>
        <v>56.274999999999999</v>
      </c>
      <c r="R1899" s="9">
        <f t="shared" si="295"/>
        <v>45.875</v>
      </c>
      <c r="S1899" s="9">
        <f t="shared" si="296"/>
        <v>56.325000000000003</v>
      </c>
      <c r="T1899" s="9">
        <f t="shared" si="297"/>
        <v>52.125</v>
      </c>
      <c r="U1899" s="8">
        <f t="shared" si="298"/>
        <v>52.82500000000001</v>
      </c>
      <c r="V1899" s="8">
        <f t="shared" si="299"/>
        <v>52.650000000000006</v>
      </c>
    </row>
    <row r="1900" spans="1:22" ht="13.5" x14ac:dyDescent="0.25">
      <c r="A1900" s="3">
        <f>RSI!A1900</f>
        <v>44777</v>
      </c>
      <c r="B1900" s="2">
        <f>RSI!B1900</f>
        <v>6.8356000000000003</v>
      </c>
      <c r="C1900" s="2">
        <f>RSI!I1900</f>
        <v>67.558063149510446</v>
      </c>
      <c r="D1900" s="2">
        <f>MACD!E1900</f>
        <v>-3.4253191126687454E-2</v>
      </c>
      <c r="E1900" s="2">
        <f>MACD!F1900</f>
        <v>4.4265538870485122E-2</v>
      </c>
      <c r="F1900" s="2">
        <f>'Moving Avg'!D1900</f>
        <v>6.5336799999999995</v>
      </c>
      <c r="G1900" s="2">
        <f>'Moving Avg'!F1900</f>
        <v>6.4015849999999999</v>
      </c>
      <c r="H1900" s="2">
        <f>'Moving Avg'!G1900</f>
        <v>6.4966240000000015</v>
      </c>
      <c r="I1900" s="2">
        <f>'Moving Avg'!H1900</f>
        <v>6.5692370000000064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0"/>
        <v>25</v>
      </c>
      <c r="N1900" s="8">
        <f t="shared" si="291"/>
        <v>100</v>
      </c>
      <c r="O1900" s="8">
        <f t="shared" si="292"/>
        <v>0</v>
      </c>
      <c r="P1900" s="8">
        <f t="shared" si="293"/>
        <v>83.5</v>
      </c>
      <c r="Q1900" s="9">
        <f t="shared" si="294"/>
        <v>56.274999999999999</v>
      </c>
      <c r="R1900" s="9">
        <f t="shared" si="295"/>
        <v>45.875</v>
      </c>
      <c r="S1900" s="9">
        <f t="shared" si="296"/>
        <v>56.325000000000003</v>
      </c>
      <c r="T1900" s="9">
        <f t="shared" si="297"/>
        <v>52.125</v>
      </c>
      <c r="U1900" s="8">
        <f t="shared" si="298"/>
        <v>52.82500000000001</v>
      </c>
      <c r="V1900" s="8">
        <f t="shared" si="299"/>
        <v>52.650000000000006</v>
      </c>
    </row>
    <row r="1901" spans="1:22" ht="13.5" x14ac:dyDescent="0.25">
      <c r="A1901" s="3">
        <f>RSI!A1901</f>
        <v>44778</v>
      </c>
      <c r="B1901" s="2">
        <f>RSI!B1901</f>
        <v>6.8356000000000003</v>
      </c>
      <c r="C1901" s="2">
        <f>RSI!I1901</f>
        <v>67.558063149510431</v>
      </c>
      <c r="D1901" s="2">
        <f>MACD!E1901</f>
        <v>-0.10721596762899921</v>
      </c>
      <c r="E1901" s="2">
        <f>MACD!F1901</f>
        <v>1.3969237570588256E-2</v>
      </c>
      <c r="F1901" s="2">
        <f>'Moving Avg'!D1901</f>
        <v>6.6427000000000005</v>
      </c>
      <c r="G1901" s="2">
        <f>'Moving Avg'!F1901</f>
        <v>6.4204549999999996</v>
      </c>
      <c r="H1901" s="2">
        <f>'Moving Avg'!G1901</f>
        <v>6.4991400000000006</v>
      </c>
      <c r="I1901" s="2">
        <f>'Moving Avg'!H1901</f>
        <v>6.5698825000000056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  <c r="M1901" s="8">
        <f t="shared" si="290"/>
        <v>25</v>
      </c>
      <c r="N1901" s="8">
        <f t="shared" si="291"/>
        <v>100</v>
      </c>
      <c r="O1901" s="8">
        <f t="shared" si="292"/>
        <v>50</v>
      </c>
      <c r="P1901" s="8">
        <f t="shared" si="293"/>
        <v>83.5</v>
      </c>
      <c r="Q1901" s="9">
        <f t="shared" si="294"/>
        <v>63.774999999999999</v>
      </c>
      <c r="R1901" s="9">
        <f t="shared" si="295"/>
        <v>63.375</v>
      </c>
      <c r="S1901" s="9">
        <f t="shared" si="296"/>
        <v>68.825000000000003</v>
      </c>
      <c r="T1901" s="9">
        <f t="shared" si="297"/>
        <v>64.625</v>
      </c>
      <c r="U1901" s="8">
        <f t="shared" si="298"/>
        <v>65.325000000000003</v>
      </c>
      <c r="V1901" s="8">
        <f t="shared" si="299"/>
        <v>65.150000000000006</v>
      </c>
    </row>
    <row r="1902" spans="1:22" ht="13.5" x14ac:dyDescent="0.25">
      <c r="A1902" s="3">
        <f>RSI!A1902</f>
        <v>44781</v>
      </c>
      <c r="B1902" s="2">
        <f>RSI!B1902</f>
        <v>6.7098000000000004</v>
      </c>
      <c r="C1902" s="2">
        <f>RSI!I1902</f>
        <v>60.269292501595537</v>
      </c>
      <c r="D1902" s="2">
        <f>MACD!E1902</f>
        <v>-0.12970286126894148</v>
      </c>
      <c r="E1902" s="2">
        <f>MACD!F1902</f>
        <v>-1.4765182197317692E-2</v>
      </c>
      <c r="F1902" s="2">
        <f>'Moving Avg'!D1902</f>
        <v>6.7097999999999995</v>
      </c>
      <c r="G1902" s="2">
        <f>'Moving Avg'!F1902</f>
        <v>6.4301000000000004</v>
      </c>
      <c r="H1902" s="2">
        <f>'Moving Avg'!G1902</f>
        <v>6.499308000000001</v>
      </c>
      <c r="I1902" s="2">
        <f>'Moving Avg'!H1902</f>
        <v>6.5702145000000067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0"/>
        <v>25</v>
      </c>
      <c r="N1902" s="8">
        <f t="shared" si="291"/>
        <v>100</v>
      </c>
      <c r="O1902" s="8">
        <f t="shared" si="292"/>
        <v>50</v>
      </c>
      <c r="P1902" s="8">
        <f t="shared" si="293"/>
        <v>83.5</v>
      </c>
      <c r="Q1902" s="9">
        <f t="shared" si="294"/>
        <v>63.774999999999999</v>
      </c>
      <c r="R1902" s="9">
        <f t="shared" si="295"/>
        <v>63.375</v>
      </c>
      <c r="S1902" s="9">
        <f t="shared" si="296"/>
        <v>68.825000000000003</v>
      </c>
      <c r="T1902" s="9">
        <f t="shared" si="297"/>
        <v>64.625</v>
      </c>
      <c r="U1902" s="8">
        <f t="shared" si="298"/>
        <v>65.325000000000003</v>
      </c>
      <c r="V1902" s="8">
        <f t="shared" si="299"/>
        <v>65.150000000000006</v>
      </c>
    </row>
    <row r="1903" spans="1:22" ht="13.5" x14ac:dyDescent="0.25">
      <c r="A1903" s="3">
        <f>RSI!A1903</f>
        <v>44782</v>
      </c>
      <c r="B1903" s="2">
        <f>RSI!B1903</f>
        <v>6.6260000000000003</v>
      </c>
      <c r="C1903" s="2">
        <f>RSI!I1903</f>
        <v>55.939716047659338</v>
      </c>
      <c r="D1903" s="2">
        <f>MACD!E1903</f>
        <v>-0.15813614988976443</v>
      </c>
      <c r="E1903" s="2">
        <f>MACD!F1903</f>
        <v>-4.3439375735807043E-2</v>
      </c>
      <c r="F1903" s="2">
        <f>'Moving Avg'!D1903</f>
        <v>6.74336</v>
      </c>
      <c r="G1903" s="2">
        <f>'Moving Avg'!F1903</f>
        <v>6.4359749999999991</v>
      </c>
      <c r="H1903" s="2">
        <f>'Moving Avg'!G1903</f>
        <v>6.4998120000000004</v>
      </c>
      <c r="I1903" s="2">
        <f>'Moving Avg'!H1903</f>
        <v>6.5696940000000055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  <c r="M1903" s="8">
        <f t="shared" si="290"/>
        <v>25</v>
      </c>
      <c r="N1903" s="8">
        <f t="shared" si="291"/>
        <v>100</v>
      </c>
      <c r="O1903" s="8">
        <f t="shared" si="292"/>
        <v>50</v>
      </c>
      <c r="P1903" s="8">
        <f t="shared" si="293"/>
        <v>83.5</v>
      </c>
      <c r="Q1903" s="9">
        <f t="shared" si="294"/>
        <v>63.774999999999999</v>
      </c>
      <c r="R1903" s="9">
        <f t="shared" si="295"/>
        <v>63.375</v>
      </c>
      <c r="S1903" s="9">
        <f t="shared" si="296"/>
        <v>68.825000000000003</v>
      </c>
      <c r="T1903" s="9">
        <f t="shared" si="297"/>
        <v>64.625</v>
      </c>
      <c r="U1903" s="8">
        <f t="shared" si="298"/>
        <v>65.325000000000003</v>
      </c>
      <c r="V1903" s="8">
        <f t="shared" si="299"/>
        <v>65.150000000000006</v>
      </c>
    </row>
    <row r="1904" spans="1:22" ht="13.5" x14ac:dyDescent="0.25">
      <c r="A1904" s="3">
        <f>RSI!A1904</f>
        <v>44783</v>
      </c>
      <c r="B1904" s="2">
        <f>RSI!B1904</f>
        <v>6.6931000000000003</v>
      </c>
      <c r="C1904" s="2">
        <f>RSI!I1904</f>
        <v>58.50985975638914</v>
      </c>
      <c r="D1904" s="2">
        <f>MACD!E1904</f>
        <v>-0.19830198969365842</v>
      </c>
      <c r="E1904" s="2">
        <f>MACD!F1904</f>
        <v>-7.4411898527377326E-2</v>
      </c>
      <c r="F1904" s="2">
        <f>'Moving Avg'!D1904</f>
        <v>6.7400199999999995</v>
      </c>
      <c r="G1904" s="2">
        <f>'Moving Avg'!F1904</f>
        <v>6.4468800000000002</v>
      </c>
      <c r="H1904" s="2">
        <f>'Moving Avg'!G1904</f>
        <v>6.4996460000000003</v>
      </c>
      <c r="I1904" s="2">
        <f>'Moving Avg'!H1904</f>
        <v>6.5695880000000058</v>
      </c>
      <c r="J1904" s="6" t="str">
        <f>OBV!F1904</f>
        <v>BULLISH</v>
      </c>
      <c r="K1904" s="6" t="str">
        <f>OBV!G1904</f>
        <v>NEUTRAL</v>
      </c>
      <c r="L1904" s="6" t="str">
        <f>OBV!H1904</f>
        <v>BULLISH DIVERGENCE</v>
      </c>
      <c r="M1904" s="8">
        <f t="shared" si="290"/>
        <v>25</v>
      </c>
      <c r="N1904" s="8">
        <f t="shared" si="291"/>
        <v>100</v>
      </c>
      <c r="O1904" s="8">
        <f t="shared" si="292"/>
        <v>50</v>
      </c>
      <c r="P1904" s="8">
        <f t="shared" si="293"/>
        <v>66.5</v>
      </c>
      <c r="Q1904" s="9">
        <f t="shared" si="294"/>
        <v>61.225000000000001</v>
      </c>
      <c r="R1904" s="9">
        <f t="shared" si="295"/>
        <v>59.125</v>
      </c>
      <c r="S1904" s="9">
        <f t="shared" si="296"/>
        <v>61.174999999999997</v>
      </c>
      <c r="T1904" s="9">
        <f t="shared" si="297"/>
        <v>60.375</v>
      </c>
      <c r="U1904" s="8">
        <f t="shared" si="298"/>
        <v>60.508333333333326</v>
      </c>
      <c r="V1904" s="8">
        <f t="shared" si="299"/>
        <v>60.474999999999994</v>
      </c>
    </row>
    <row r="1905" spans="1:22" ht="13.5" x14ac:dyDescent="0.25">
      <c r="A1905" s="3">
        <f>RSI!A1905</f>
        <v>44784</v>
      </c>
      <c r="B1905" s="2">
        <f>RSI!B1905</f>
        <v>6.7013999999999996</v>
      </c>
      <c r="C1905" s="2">
        <f>RSI!I1905</f>
        <v>58.829774033366625</v>
      </c>
      <c r="D1905" s="2">
        <f>MACD!E1905</f>
        <v>-0.21597605803353481</v>
      </c>
      <c r="E1905" s="2">
        <f>MACD!F1905</f>
        <v>-0.10272473042860883</v>
      </c>
      <c r="F1905" s="2">
        <f>'Moving Avg'!D1905</f>
        <v>6.7131799999999995</v>
      </c>
      <c r="G1905" s="2">
        <f>'Moving Avg'!F1905</f>
        <v>6.4632350000000001</v>
      </c>
      <c r="H1905" s="2">
        <f>'Moving Avg'!G1905</f>
        <v>6.4998119999999995</v>
      </c>
      <c r="I1905" s="2">
        <f>'Moving Avg'!H1905</f>
        <v>6.5692870000000037</v>
      </c>
      <c r="J1905" s="6" t="str">
        <f>OBV!F1905</f>
        <v>BULLISH</v>
      </c>
      <c r="K1905" s="6" t="str">
        <f>OBV!G1905</f>
        <v>NEUTRAL</v>
      </c>
      <c r="L1905" s="6" t="str">
        <f>OBV!H1905</f>
        <v>BULLISH DIVERGENCE</v>
      </c>
      <c r="M1905" s="8">
        <f t="shared" si="290"/>
        <v>25</v>
      </c>
      <c r="N1905" s="8">
        <f t="shared" si="291"/>
        <v>100</v>
      </c>
      <c r="O1905" s="8">
        <f t="shared" si="292"/>
        <v>50</v>
      </c>
      <c r="P1905" s="8">
        <f t="shared" si="293"/>
        <v>66.5</v>
      </c>
      <c r="Q1905" s="9">
        <f t="shared" si="294"/>
        <v>61.225000000000001</v>
      </c>
      <c r="R1905" s="9">
        <f t="shared" si="295"/>
        <v>59.125</v>
      </c>
      <c r="S1905" s="9">
        <f t="shared" si="296"/>
        <v>61.174999999999997</v>
      </c>
      <c r="T1905" s="9">
        <f t="shared" si="297"/>
        <v>60.375</v>
      </c>
      <c r="U1905" s="8">
        <f t="shared" si="298"/>
        <v>60.508333333333326</v>
      </c>
      <c r="V1905" s="8">
        <f t="shared" si="299"/>
        <v>60.474999999999994</v>
      </c>
    </row>
    <row r="1906" spans="1:22" ht="13.5" x14ac:dyDescent="0.25">
      <c r="A1906" s="3">
        <f>RSI!A1906</f>
        <v>44785</v>
      </c>
      <c r="B1906" s="2">
        <f>RSI!B1906</f>
        <v>6.7013999999999996</v>
      </c>
      <c r="C1906" s="2">
        <f>RSI!I1906</f>
        <v>58.829774033366633</v>
      </c>
      <c r="D1906" s="2">
        <f>MACD!E1906</f>
        <v>-0.23204461803732812</v>
      </c>
      <c r="E1906" s="2">
        <f>MACD!F1906</f>
        <v>-0.12858870795035271</v>
      </c>
      <c r="F1906" s="2">
        <f>'Moving Avg'!D1906</f>
        <v>6.6863399999999995</v>
      </c>
      <c r="G1906" s="2">
        <f>'Moving Avg'!F1906</f>
        <v>6.4753950000000016</v>
      </c>
      <c r="H1906" s="2">
        <f>'Moving Avg'!G1906</f>
        <v>6.5003139999999995</v>
      </c>
      <c r="I1906" s="2">
        <f>'Moving Avg'!H1906</f>
        <v>6.5685130000000038</v>
      </c>
      <c r="J1906" s="6" t="str">
        <f>OBV!F1906</f>
        <v>BULLISH</v>
      </c>
      <c r="K1906" s="6" t="str">
        <f>OBV!G1906</f>
        <v>NEUTRAL</v>
      </c>
      <c r="L1906" s="6" t="str">
        <f>OBV!H1906</f>
        <v>BULLISH DIVERGENCE</v>
      </c>
      <c r="M1906" s="8">
        <f t="shared" si="290"/>
        <v>25</v>
      </c>
      <c r="N1906" s="8">
        <f t="shared" si="291"/>
        <v>100</v>
      </c>
      <c r="O1906" s="8">
        <f t="shared" si="292"/>
        <v>50</v>
      </c>
      <c r="P1906" s="8">
        <f t="shared" si="293"/>
        <v>66.5</v>
      </c>
      <c r="Q1906" s="9">
        <f t="shared" si="294"/>
        <v>61.225000000000001</v>
      </c>
      <c r="R1906" s="9">
        <f t="shared" si="295"/>
        <v>59.125</v>
      </c>
      <c r="S1906" s="9">
        <f t="shared" si="296"/>
        <v>61.174999999999997</v>
      </c>
      <c r="T1906" s="9">
        <f t="shared" si="297"/>
        <v>60.375</v>
      </c>
      <c r="U1906" s="8">
        <f t="shared" si="298"/>
        <v>60.508333333333326</v>
      </c>
      <c r="V1906" s="8">
        <f t="shared" si="299"/>
        <v>60.474999999999994</v>
      </c>
    </row>
    <row r="1907" spans="1:22" ht="13.5" x14ac:dyDescent="0.25">
      <c r="A1907" s="3">
        <f>RSI!A1907</f>
        <v>44788</v>
      </c>
      <c r="B1907" s="2">
        <f>RSI!B1907</f>
        <v>6.7434000000000003</v>
      </c>
      <c r="C1907" s="2">
        <f>RSI!I1907</f>
        <v>60.612119538194861</v>
      </c>
      <c r="D1907" s="2">
        <f>MACD!E1907</f>
        <v>-0.23689098706551714</v>
      </c>
      <c r="E1907" s="2">
        <f>MACD!F1907</f>
        <v>-0.1502491637733856</v>
      </c>
      <c r="F1907" s="2">
        <f>'Moving Avg'!D1907</f>
        <v>6.69306</v>
      </c>
      <c r="G1907" s="2">
        <f>'Moving Avg'!F1907</f>
        <v>6.4896550000000017</v>
      </c>
      <c r="H1907" s="2">
        <f>'Moving Avg'!G1907</f>
        <v>6.5016559999999997</v>
      </c>
      <c r="I1907" s="2">
        <f>'Moving Avg'!H1907</f>
        <v>6.5679885000000038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25</v>
      </c>
      <c r="N1907" s="8">
        <f t="shared" si="291"/>
        <v>100</v>
      </c>
      <c r="O1907" s="8">
        <f t="shared" si="292"/>
        <v>50</v>
      </c>
      <c r="P1907" s="8">
        <f t="shared" si="293"/>
        <v>83.5</v>
      </c>
      <c r="Q1907" s="9">
        <f t="shared" si="294"/>
        <v>63.774999999999999</v>
      </c>
      <c r="R1907" s="9">
        <f t="shared" si="295"/>
        <v>63.375</v>
      </c>
      <c r="S1907" s="9">
        <f t="shared" si="296"/>
        <v>68.825000000000003</v>
      </c>
      <c r="T1907" s="9">
        <f t="shared" si="297"/>
        <v>64.625</v>
      </c>
      <c r="U1907" s="8">
        <f t="shared" si="298"/>
        <v>65.325000000000003</v>
      </c>
      <c r="V1907" s="8">
        <f t="shared" si="299"/>
        <v>65.150000000000006</v>
      </c>
    </row>
    <row r="1908" spans="1:22" ht="13.5" x14ac:dyDescent="0.25">
      <c r="A1908" s="3">
        <f>RSI!A1908</f>
        <v>44789</v>
      </c>
      <c r="B1908" s="2">
        <f>RSI!B1908</f>
        <v>6.7013999999999996</v>
      </c>
      <c r="C1908" s="2">
        <f>RSI!I1908</f>
        <v>57.912125337108876</v>
      </c>
      <c r="D1908" s="2">
        <f>MACD!E1908</f>
        <v>-0.22617585183614253</v>
      </c>
      <c r="E1908" s="2">
        <f>MACD!F1908</f>
        <v>-0.16543450138593699</v>
      </c>
      <c r="F1908" s="2">
        <f>'Moving Avg'!D1908</f>
        <v>6.7081400000000002</v>
      </c>
      <c r="G1908" s="2">
        <f>'Moving Avg'!F1908</f>
        <v>6.5039100000000003</v>
      </c>
      <c r="H1908" s="2">
        <f>'Moving Avg'!G1908</f>
        <v>6.5018219999999998</v>
      </c>
      <c r="I1908" s="2">
        <f>'Moving Avg'!H1908</f>
        <v>6.5672145000000031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100</v>
      </c>
      <c r="O1908" s="8">
        <f t="shared" si="292"/>
        <v>50</v>
      </c>
      <c r="P1908" s="8">
        <f t="shared" si="293"/>
        <v>83.5</v>
      </c>
      <c r="Q1908" s="9">
        <f t="shared" si="294"/>
        <v>63.774999999999999</v>
      </c>
      <c r="R1908" s="9">
        <f t="shared" si="295"/>
        <v>63.375</v>
      </c>
      <c r="S1908" s="9">
        <f t="shared" si="296"/>
        <v>68.825000000000003</v>
      </c>
      <c r="T1908" s="9">
        <f t="shared" si="297"/>
        <v>64.625</v>
      </c>
      <c r="U1908" s="8">
        <f t="shared" si="298"/>
        <v>65.325000000000003</v>
      </c>
      <c r="V1908" s="8">
        <f t="shared" si="299"/>
        <v>65.150000000000006</v>
      </c>
    </row>
    <row r="1909" spans="1:22" ht="13.5" x14ac:dyDescent="0.25">
      <c r="A1909" s="3">
        <f>RSI!A1909</f>
        <v>44790</v>
      </c>
      <c r="B1909" s="2">
        <f>RSI!B1909</f>
        <v>6.6679000000000004</v>
      </c>
      <c r="C1909" s="2">
        <f>RSI!I1909</f>
        <v>55.777874212652712</v>
      </c>
      <c r="D1909" s="2">
        <f>MACD!E1909</f>
        <v>-0.1767856364645688</v>
      </c>
      <c r="E1909" s="2">
        <f>MACD!F1909</f>
        <v>-0.16770472840166337</v>
      </c>
      <c r="F1909" s="2">
        <f>'Moving Avg'!D1909</f>
        <v>6.7031000000000009</v>
      </c>
      <c r="G1909" s="2">
        <f>'Moving Avg'!F1909</f>
        <v>6.52278</v>
      </c>
      <c r="H1909" s="2">
        <f>'Moving Avg'!G1909</f>
        <v>6.5016539999999994</v>
      </c>
      <c r="I1909" s="2">
        <f>'Moving Avg'!H1909</f>
        <v>6.5660760000000016</v>
      </c>
      <c r="J1909" s="6" t="str">
        <f>OBV!F1909</f>
        <v>BULLISH</v>
      </c>
      <c r="K1909" s="6" t="str">
        <f>OBV!G1909</f>
        <v>NEUTRAL</v>
      </c>
      <c r="L1909" s="6" t="str">
        <f>OBV!H1909</f>
        <v>BULLISH DIVERGENCE</v>
      </c>
      <c r="M1909" s="8">
        <f t="shared" si="290"/>
        <v>25</v>
      </c>
      <c r="N1909" s="8">
        <f t="shared" si="291"/>
        <v>45</v>
      </c>
      <c r="O1909" s="8">
        <f t="shared" si="292"/>
        <v>50</v>
      </c>
      <c r="P1909" s="8">
        <f t="shared" si="293"/>
        <v>66.5</v>
      </c>
      <c r="Q1909" s="9">
        <f t="shared" si="294"/>
        <v>41.975000000000001</v>
      </c>
      <c r="R1909" s="9">
        <f t="shared" si="295"/>
        <v>48.125</v>
      </c>
      <c r="S1909" s="9">
        <f t="shared" si="296"/>
        <v>52.924999999999997</v>
      </c>
      <c r="T1909" s="9">
        <f t="shared" si="297"/>
        <v>46.625</v>
      </c>
      <c r="U1909" s="8">
        <f t="shared" si="298"/>
        <v>47.67499999999999</v>
      </c>
      <c r="V1909" s="8">
        <f t="shared" si="299"/>
        <v>47.412499999999994</v>
      </c>
    </row>
    <row r="1910" spans="1:22" ht="13.5" x14ac:dyDescent="0.25">
      <c r="A1910" s="3">
        <f>RSI!A1910</f>
        <v>44791</v>
      </c>
      <c r="B1910" s="2">
        <f>RSI!B1910</f>
        <v>6.7013999999999996</v>
      </c>
      <c r="C1910" s="2">
        <f>RSI!I1910</f>
        <v>57.465970544677624</v>
      </c>
      <c r="D1910" s="2">
        <f>MACD!E1910</f>
        <v>-0.11872509010262799</v>
      </c>
      <c r="E1910" s="2">
        <f>MACD!F1910</f>
        <v>-0.15790880074185631</v>
      </c>
      <c r="F1910" s="2">
        <f>'Moving Avg'!D1910</f>
        <v>6.7031000000000009</v>
      </c>
      <c r="G1910" s="2">
        <f>'Moving Avg'!F1910</f>
        <v>6.5454249999999998</v>
      </c>
      <c r="H1910" s="2">
        <f>'Moving Avg'!G1910</f>
        <v>6.5031619999999997</v>
      </c>
      <c r="I1910" s="2">
        <f>'Moving Avg'!H1910</f>
        <v>6.5651445000000015</v>
      </c>
      <c r="J1910" s="6" t="str">
        <f>OBV!F1910</f>
        <v>BULLISH</v>
      </c>
      <c r="K1910" s="6" t="str">
        <f>OBV!G1910</f>
        <v>NEUTRAL</v>
      </c>
      <c r="L1910" s="6" t="str">
        <f>OBV!H1910</f>
        <v>NEUTRAL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49.5</v>
      </c>
      <c r="Q1910" s="9">
        <f t="shared" si="294"/>
        <v>23.675000000000001</v>
      </c>
      <c r="R1910" s="9">
        <f t="shared" si="295"/>
        <v>34.875</v>
      </c>
      <c r="S1910" s="9">
        <f t="shared" si="296"/>
        <v>38.525000000000006</v>
      </c>
      <c r="T1910" s="9">
        <f t="shared" si="297"/>
        <v>31.125</v>
      </c>
      <c r="U1910" s="8">
        <f t="shared" si="298"/>
        <v>32.358333333333334</v>
      </c>
      <c r="V1910" s="8">
        <f t="shared" si="299"/>
        <v>32.049999999999997</v>
      </c>
    </row>
    <row r="1911" spans="1:22" ht="13.5" x14ac:dyDescent="0.25">
      <c r="A1911" s="3">
        <f>RSI!A1911</f>
        <v>44792</v>
      </c>
      <c r="B1911" s="2">
        <f>RSI!B1911</f>
        <v>6.6931000000000003</v>
      </c>
      <c r="C1911" s="2">
        <f>RSI!I1911</f>
        <v>56.886561509618801</v>
      </c>
      <c r="D1911" s="2">
        <f>MACD!E1911</f>
        <v>-6.9738906028712577E-2</v>
      </c>
      <c r="E1911" s="2">
        <f>MACD!F1911</f>
        <v>-0.14027482179922759</v>
      </c>
      <c r="F1911" s="2">
        <f>'Moving Avg'!D1911</f>
        <v>6.7014399999999998</v>
      </c>
      <c r="G1911" s="2">
        <f>'Moving Avg'!F1911</f>
        <v>6.5739450000000001</v>
      </c>
      <c r="H1911" s="2">
        <f>'Moving Avg'!G1911</f>
        <v>6.505344</v>
      </c>
      <c r="I1911" s="2">
        <f>'Moving Avg'!H1911</f>
        <v>6.5643685000000014</v>
      </c>
      <c r="J1911" s="6" t="str">
        <f>OBV!F1911</f>
        <v>BULLISH</v>
      </c>
      <c r="K1911" s="6" t="str">
        <f>OBV!G1911</f>
        <v>NEUTRAL</v>
      </c>
      <c r="L1911" s="6" t="str">
        <f>OBV!H1911</f>
        <v>BULLISH DIVERGENCE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66.5</v>
      </c>
      <c r="Q1911" s="9">
        <f t="shared" si="294"/>
        <v>26.225000000000001</v>
      </c>
      <c r="R1911" s="9">
        <f t="shared" si="295"/>
        <v>39.125</v>
      </c>
      <c r="S1911" s="9">
        <f t="shared" si="296"/>
        <v>46.174999999999997</v>
      </c>
      <c r="T1911" s="9">
        <f t="shared" si="297"/>
        <v>35.375</v>
      </c>
      <c r="U1911" s="8">
        <f t="shared" si="298"/>
        <v>37.174999999999997</v>
      </c>
      <c r="V1911" s="8">
        <f t="shared" si="299"/>
        <v>36.724999999999994</v>
      </c>
    </row>
    <row r="1912" spans="1:22" ht="13.5" x14ac:dyDescent="0.25">
      <c r="A1912" s="3">
        <f>RSI!A1912</f>
        <v>44795</v>
      </c>
      <c r="B1912" s="2">
        <f>RSI!B1912</f>
        <v>6.6931000000000003</v>
      </c>
      <c r="C1912" s="2">
        <f>RSI!I1912</f>
        <v>56.886561509618787</v>
      </c>
      <c r="D1912" s="2">
        <f>MACD!E1912</f>
        <v>-4.8294586243979865E-2</v>
      </c>
      <c r="E1912" s="2">
        <f>MACD!F1912</f>
        <v>-0.12187877468817805</v>
      </c>
      <c r="F1912" s="2">
        <f>'Moving Avg'!D1912</f>
        <v>6.6913799999999997</v>
      </c>
      <c r="G1912" s="2">
        <f>'Moving Avg'!F1912</f>
        <v>6.5919800000000013</v>
      </c>
      <c r="H1912" s="2">
        <f>'Moving Avg'!G1912</f>
        <v>6.5092039999999995</v>
      </c>
      <c r="I1912" s="2">
        <f>'Moving Avg'!H1912</f>
        <v>6.564026000000001</v>
      </c>
      <c r="J1912" s="6" t="str">
        <f>OBV!F1912</f>
        <v>BULLISH</v>
      </c>
      <c r="K1912" s="6" t="str">
        <f>OBV!G1912</f>
        <v>NEUTRAL</v>
      </c>
      <c r="L1912" s="6" t="str">
        <f>OBV!H1912</f>
        <v>BULLISH DIVERGENCE</v>
      </c>
      <c r="M1912" s="8">
        <f t="shared" si="290"/>
        <v>25</v>
      </c>
      <c r="N1912" s="8">
        <f t="shared" si="291"/>
        <v>0</v>
      </c>
      <c r="O1912" s="8">
        <f t="shared" si="292"/>
        <v>50</v>
      </c>
      <c r="P1912" s="8">
        <f t="shared" si="293"/>
        <v>66.5</v>
      </c>
      <c r="Q1912" s="9">
        <f t="shared" si="294"/>
        <v>26.225000000000001</v>
      </c>
      <c r="R1912" s="9">
        <f t="shared" si="295"/>
        <v>39.125</v>
      </c>
      <c r="S1912" s="9">
        <f t="shared" si="296"/>
        <v>46.174999999999997</v>
      </c>
      <c r="T1912" s="9">
        <f t="shared" si="297"/>
        <v>35.375</v>
      </c>
      <c r="U1912" s="8">
        <f t="shared" si="298"/>
        <v>37.174999999999997</v>
      </c>
      <c r="V1912" s="8">
        <f t="shared" si="299"/>
        <v>36.724999999999994</v>
      </c>
    </row>
    <row r="1913" spans="1:22" ht="13.5" x14ac:dyDescent="0.25">
      <c r="A1913" s="3">
        <f>RSI!A1913</f>
        <v>44796</v>
      </c>
      <c r="B1913" s="2">
        <f>RSI!B1913</f>
        <v>6.6595000000000004</v>
      </c>
      <c r="C1913" s="2">
        <f>RSI!I1913</f>
        <v>54.315407387527891</v>
      </c>
      <c r="D1913" s="2">
        <f>MACD!E1913</f>
        <v>-4.1156220757432749E-2</v>
      </c>
      <c r="E1913" s="2">
        <f>MACD!F1913</f>
        <v>-0.10573426390202899</v>
      </c>
      <c r="F1913" s="2">
        <f>'Moving Avg'!D1913</f>
        <v>6.6829999999999998</v>
      </c>
      <c r="G1913" s="2">
        <f>'Moving Avg'!F1913</f>
        <v>6.6129500000000005</v>
      </c>
      <c r="H1913" s="2">
        <f>'Moving Avg'!G1913</f>
        <v>6.511552</v>
      </c>
      <c r="I1913" s="2">
        <f>'Moving Avg'!H1913</f>
        <v>6.5635155000000021</v>
      </c>
      <c r="J1913" s="6" t="str">
        <f>OBV!F1913</f>
        <v>BULLISH</v>
      </c>
      <c r="K1913" s="6" t="str">
        <f>OBV!G1913</f>
        <v>NEUTRAL</v>
      </c>
      <c r="L1913" s="6" t="str">
        <f>OBV!H1913</f>
        <v>BULLISH DIVERGENCE</v>
      </c>
      <c r="M1913" s="8">
        <f t="shared" si="290"/>
        <v>25</v>
      </c>
      <c r="N1913" s="8">
        <f t="shared" si="291"/>
        <v>0</v>
      </c>
      <c r="O1913" s="8">
        <f t="shared" si="292"/>
        <v>50</v>
      </c>
      <c r="P1913" s="8">
        <f t="shared" si="293"/>
        <v>66.5</v>
      </c>
      <c r="Q1913" s="9">
        <f t="shared" si="294"/>
        <v>26.225000000000001</v>
      </c>
      <c r="R1913" s="9">
        <f t="shared" si="295"/>
        <v>39.125</v>
      </c>
      <c r="S1913" s="9">
        <f t="shared" si="296"/>
        <v>46.174999999999997</v>
      </c>
      <c r="T1913" s="9">
        <f t="shared" si="297"/>
        <v>35.375</v>
      </c>
      <c r="U1913" s="8">
        <f t="shared" si="298"/>
        <v>37.174999999999997</v>
      </c>
      <c r="V1913" s="8">
        <f t="shared" si="299"/>
        <v>36.724999999999994</v>
      </c>
    </row>
    <row r="1914" spans="1:22" ht="13.5" x14ac:dyDescent="0.25">
      <c r="A1914" s="3">
        <f>RSI!A1914</f>
        <v>44797</v>
      </c>
      <c r="B1914" s="2">
        <f>RSI!B1914</f>
        <v>6.6260000000000003</v>
      </c>
      <c r="C1914" s="2">
        <f>RSI!I1914</f>
        <v>51.801490609869447</v>
      </c>
      <c r="D1914" s="2">
        <f>MACD!E1914</f>
        <v>-2.267167548156479E-2</v>
      </c>
      <c r="E1914" s="2">
        <f>MACD!F1914</f>
        <v>-8.9121746217936157E-2</v>
      </c>
      <c r="F1914" s="2">
        <f>'Moving Avg'!D1914</f>
        <v>6.67462</v>
      </c>
      <c r="G1914" s="2">
        <f>'Moving Avg'!F1914</f>
        <v>6.6355999999999993</v>
      </c>
      <c r="H1914" s="2">
        <f>'Moving Avg'!G1914</f>
        <v>6.5133979999999996</v>
      </c>
      <c r="I1914" s="2">
        <f>'Moving Avg'!H1914</f>
        <v>6.5624435000000014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0</v>
      </c>
      <c r="O1914" s="8">
        <f t="shared" si="292"/>
        <v>50</v>
      </c>
      <c r="P1914" s="8">
        <f t="shared" si="293"/>
        <v>16.5</v>
      </c>
      <c r="Q1914" s="9">
        <f t="shared" si="294"/>
        <v>18.725000000000001</v>
      </c>
      <c r="R1914" s="9">
        <f t="shared" si="295"/>
        <v>26.625</v>
      </c>
      <c r="S1914" s="9">
        <f t="shared" si="296"/>
        <v>23.675000000000001</v>
      </c>
      <c r="T1914" s="9">
        <f t="shared" si="297"/>
        <v>22.875</v>
      </c>
      <c r="U1914" s="8">
        <f t="shared" si="298"/>
        <v>23.008333333333336</v>
      </c>
      <c r="V1914" s="8">
        <f t="shared" si="299"/>
        <v>22.975000000000001</v>
      </c>
    </row>
    <row r="1915" spans="1:22" ht="13.5" x14ac:dyDescent="0.25">
      <c r="A1915" s="3">
        <f>RSI!A1915</f>
        <v>44798</v>
      </c>
      <c r="B1915" s="2">
        <f>RSI!B1915</f>
        <v>6.6092000000000004</v>
      </c>
      <c r="C1915" s="2">
        <f>RSI!I1915</f>
        <v>50.53821840374313</v>
      </c>
      <c r="D1915" s="2">
        <f>MACD!E1915</f>
        <v>-4.6450753311662041E-3</v>
      </c>
      <c r="E1915" s="2">
        <f>MACD!F1915</f>
        <v>-7.222641204058218E-2</v>
      </c>
      <c r="F1915" s="2">
        <f>'Moving Avg'!D1915</f>
        <v>6.6561800000000009</v>
      </c>
      <c r="G1915" s="2">
        <f>'Moving Avg'!F1915</f>
        <v>6.651535</v>
      </c>
      <c r="H1915" s="2">
        <f>'Moving Avg'!G1915</f>
        <v>6.5164179999999998</v>
      </c>
      <c r="I1915" s="2">
        <f>'Moving Avg'!H1915</f>
        <v>6.5612085000000029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16.5</v>
      </c>
      <c r="Q1915" s="9">
        <f t="shared" si="294"/>
        <v>18.725000000000001</v>
      </c>
      <c r="R1915" s="9">
        <f t="shared" si="295"/>
        <v>26.625</v>
      </c>
      <c r="S1915" s="9">
        <f t="shared" si="296"/>
        <v>23.675000000000001</v>
      </c>
      <c r="T1915" s="9">
        <f t="shared" si="297"/>
        <v>22.875</v>
      </c>
      <c r="U1915" s="8">
        <f t="shared" si="298"/>
        <v>23.008333333333336</v>
      </c>
      <c r="V1915" s="8">
        <f t="shared" si="299"/>
        <v>22.975000000000001</v>
      </c>
    </row>
    <row r="1916" spans="1:22" ht="13.5" x14ac:dyDescent="0.25">
      <c r="A1916" s="3">
        <f>RSI!A1916</f>
        <v>44799</v>
      </c>
      <c r="B1916" s="2">
        <f>RSI!B1916</f>
        <v>6.5923999999999996</v>
      </c>
      <c r="C1916" s="2">
        <f>RSI!I1916</f>
        <v>49.24491401584514</v>
      </c>
      <c r="D1916" s="2">
        <f>MACD!E1916</f>
        <v>1.1826421371639029E-2</v>
      </c>
      <c r="E1916" s="2">
        <f>MACD!F1916</f>
        <v>-5.5415845358137941E-2</v>
      </c>
      <c r="F1916" s="2">
        <f>'Moving Avg'!D1916</f>
        <v>6.6360399999999995</v>
      </c>
      <c r="G1916" s="2">
        <f>'Moving Avg'!F1916</f>
        <v>6.6666300000000005</v>
      </c>
      <c r="H1916" s="2">
        <f>'Moving Avg'!G1916</f>
        <v>6.5184299999999995</v>
      </c>
      <c r="I1916" s="2">
        <f>'Moving Avg'!H1916</f>
        <v>6.5598895000000015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16.5</v>
      </c>
      <c r="Q1916" s="9">
        <f t="shared" si="294"/>
        <v>18.725000000000001</v>
      </c>
      <c r="R1916" s="9">
        <f t="shared" si="295"/>
        <v>26.625</v>
      </c>
      <c r="S1916" s="9">
        <f t="shared" si="296"/>
        <v>23.675000000000001</v>
      </c>
      <c r="T1916" s="9">
        <f t="shared" si="297"/>
        <v>22.875</v>
      </c>
      <c r="U1916" s="8">
        <f t="shared" si="298"/>
        <v>23.008333333333336</v>
      </c>
      <c r="V1916" s="8">
        <f t="shared" si="299"/>
        <v>22.975000000000001</v>
      </c>
    </row>
    <row r="1917" spans="1:22" ht="13.5" x14ac:dyDescent="0.25">
      <c r="A1917" s="3">
        <f>RSI!A1917</f>
        <v>44802</v>
      </c>
      <c r="B1917" s="2">
        <f>RSI!B1917</f>
        <v>6.6510999999999996</v>
      </c>
      <c r="C1917" s="2">
        <f>RSI!I1917</f>
        <v>53.702988160245212</v>
      </c>
      <c r="D1917" s="2">
        <f>MACD!E1917</f>
        <v>2.7952221678718026E-2</v>
      </c>
      <c r="E1917" s="2">
        <f>MACD!F1917</f>
        <v>-3.8742231950766752E-2</v>
      </c>
      <c r="F1917" s="2">
        <f>'Moving Avg'!D1917</f>
        <v>6.6276399999999995</v>
      </c>
      <c r="G1917" s="2">
        <f>'Moving Avg'!F1917</f>
        <v>6.6804699999999997</v>
      </c>
      <c r="H1917" s="2">
        <f>'Moving Avg'!G1917</f>
        <v>6.5216159999999999</v>
      </c>
      <c r="I1917" s="2">
        <f>'Moving Avg'!H1917</f>
        <v>6.5589035000000022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16.5</v>
      </c>
      <c r="Q1917" s="9">
        <f t="shared" si="294"/>
        <v>18.725000000000001</v>
      </c>
      <c r="R1917" s="9">
        <f t="shared" si="295"/>
        <v>26.625</v>
      </c>
      <c r="S1917" s="9">
        <f t="shared" si="296"/>
        <v>23.675000000000001</v>
      </c>
      <c r="T1917" s="9">
        <f t="shared" si="297"/>
        <v>22.875</v>
      </c>
      <c r="U1917" s="8">
        <f t="shared" si="298"/>
        <v>23.008333333333336</v>
      </c>
      <c r="V1917" s="8">
        <f t="shared" si="299"/>
        <v>22.975000000000001</v>
      </c>
    </row>
    <row r="1918" spans="1:22" ht="13.5" x14ac:dyDescent="0.25">
      <c r="A1918" s="3">
        <f>RSI!A1918</f>
        <v>44803</v>
      </c>
      <c r="B1918" s="2">
        <f>RSI!B1918</f>
        <v>6.6510999999999996</v>
      </c>
      <c r="C1918" s="2">
        <f>RSI!I1918</f>
        <v>53.702988160245212</v>
      </c>
      <c r="D1918" s="2">
        <f>MACD!E1918</f>
        <v>3.4858165262000362E-2</v>
      </c>
      <c r="E1918" s="2">
        <f>MACD!F1918</f>
        <v>-2.4022152508213331E-2</v>
      </c>
      <c r="F1918" s="2">
        <f>'Moving Avg'!D1918</f>
        <v>6.625960000000001</v>
      </c>
      <c r="G1918" s="2">
        <f>'Moving Avg'!F1918</f>
        <v>6.6901150000000005</v>
      </c>
      <c r="H1918" s="2">
        <f>'Moving Avg'!G1918</f>
        <v>6.5237959999999999</v>
      </c>
      <c r="I1918" s="2">
        <f>'Moving Avg'!H1918</f>
        <v>6.5582720000000014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16.5</v>
      </c>
      <c r="Q1918" s="9">
        <f t="shared" si="294"/>
        <v>18.725000000000001</v>
      </c>
      <c r="R1918" s="9">
        <f t="shared" si="295"/>
        <v>26.625</v>
      </c>
      <c r="S1918" s="9">
        <f t="shared" si="296"/>
        <v>23.675000000000001</v>
      </c>
      <c r="T1918" s="9">
        <f t="shared" si="297"/>
        <v>22.875</v>
      </c>
      <c r="U1918" s="8">
        <f t="shared" si="298"/>
        <v>23.008333333333336</v>
      </c>
      <c r="V1918" s="8">
        <f t="shared" si="299"/>
        <v>22.975000000000001</v>
      </c>
    </row>
    <row r="1919" spans="1:22" ht="13.5" x14ac:dyDescent="0.25">
      <c r="A1919" s="3">
        <f>RSI!A1919</f>
        <v>44804</v>
      </c>
      <c r="B1919" s="2">
        <f>RSI!B1919</f>
        <v>6.6260000000000003</v>
      </c>
      <c r="C1919" s="2">
        <f>RSI!I1919</f>
        <v>51.461407521961306</v>
      </c>
      <c r="D1919" s="2">
        <f>MACD!E1919</f>
        <v>3.7150193251613395E-2</v>
      </c>
      <c r="E1919" s="2">
        <f>MACD!F1919</f>
        <v>-1.1787683356247988E-2</v>
      </c>
      <c r="F1919" s="2">
        <f>'Moving Avg'!D1919</f>
        <v>6.6259599999999992</v>
      </c>
      <c r="G1919" s="2">
        <f>'Moving Avg'!F1919</f>
        <v>6.6859250000000001</v>
      </c>
      <c r="H1919" s="2">
        <f>'Moving Avg'!G1919</f>
        <v>6.525474</v>
      </c>
      <c r="I1919" s="2">
        <f>'Moving Avg'!H1919</f>
        <v>6.5577120000000022</v>
      </c>
      <c r="J1919" s="6" t="str">
        <f>OBV!F1919</f>
        <v>BEARISH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16.5</v>
      </c>
      <c r="Q1919" s="9">
        <f t="shared" si="294"/>
        <v>18.725000000000001</v>
      </c>
      <c r="R1919" s="9">
        <f t="shared" si="295"/>
        <v>26.625</v>
      </c>
      <c r="S1919" s="9">
        <f t="shared" si="296"/>
        <v>23.675000000000001</v>
      </c>
      <c r="T1919" s="9">
        <f t="shared" si="297"/>
        <v>22.875</v>
      </c>
      <c r="U1919" s="8">
        <f t="shared" si="298"/>
        <v>23.008333333333336</v>
      </c>
      <c r="V1919" s="8">
        <f t="shared" si="299"/>
        <v>22.975000000000001</v>
      </c>
    </row>
    <row r="1920" spans="1:22" ht="13.5" x14ac:dyDescent="0.25">
      <c r="A1920" s="3">
        <f>RSI!A1920</f>
        <v>44805</v>
      </c>
      <c r="B1920" s="2">
        <f>RSI!B1920</f>
        <v>6.7182000000000004</v>
      </c>
      <c r="C1920" s="2">
        <f>RSI!I1920</f>
        <v>58.340237671405234</v>
      </c>
      <c r="D1920" s="2">
        <f>MACD!E1920</f>
        <v>3.73242870525754E-2</v>
      </c>
      <c r="E1920" s="2">
        <f>MACD!F1920</f>
        <v>-1.9652892744833114E-3</v>
      </c>
      <c r="F1920" s="2">
        <f>'Moving Avg'!D1920</f>
        <v>6.6477599999999999</v>
      </c>
      <c r="G1920" s="2">
        <f>'Moving Avg'!F1920</f>
        <v>6.6800550000000003</v>
      </c>
      <c r="H1920" s="2">
        <f>'Moving Avg'!G1920</f>
        <v>6.5313440000000007</v>
      </c>
      <c r="I1920" s="2">
        <f>'Moving Avg'!H1920</f>
        <v>6.5571010000000012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83.5</v>
      </c>
      <c r="Q1920" s="9">
        <f t="shared" si="294"/>
        <v>28.774999999999999</v>
      </c>
      <c r="R1920" s="9">
        <f t="shared" si="295"/>
        <v>43.375</v>
      </c>
      <c r="S1920" s="9">
        <f t="shared" si="296"/>
        <v>53.825000000000003</v>
      </c>
      <c r="T1920" s="9">
        <f t="shared" si="297"/>
        <v>39.625</v>
      </c>
      <c r="U1920" s="8">
        <f t="shared" si="298"/>
        <v>41.991666666666667</v>
      </c>
      <c r="V1920" s="8">
        <f t="shared" si="299"/>
        <v>41.400000000000006</v>
      </c>
    </row>
    <row r="1921" spans="1:22" ht="13.5" x14ac:dyDescent="0.25">
      <c r="A1921" s="3">
        <f>RSI!A1921</f>
        <v>44806</v>
      </c>
      <c r="B1921" s="2">
        <f>RSI!B1921</f>
        <v>6.7098000000000004</v>
      </c>
      <c r="C1921" s="2">
        <f>RSI!I1921</f>
        <v>57.540161143134888</v>
      </c>
      <c r="D1921" s="2">
        <f>MACD!E1921</f>
        <v>3.6189183482928655E-2</v>
      </c>
      <c r="E1921" s="2">
        <f>MACD!F1921</f>
        <v>5.6656052769990823E-3</v>
      </c>
      <c r="F1921" s="2">
        <f>'Moving Avg'!D1921</f>
        <v>6.6712400000000001</v>
      </c>
      <c r="G1921" s="2">
        <f>'Moving Avg'!F1921</f>
        <v>6.6737650000000004</v>
      </c>
      <c r="H1921" s="2">
        <f>'Moving Avg'!G1921</f>
        <v>6.5348659999999992</v>
      </c>
      <c r="I1921" s="2">
        <f>'Moving Avg'!H1921</f>
        <v>6.5564480000000014</v>
      </c>
      <c r="J1921" s="6" t="str">
        <f>OBV!F1921</f>
        <v>BULLISH</v>
      </c>
      <c r="K1921" s="6" t="str">
        <f>OBV!G1921</f>
        <v>NEUTRAL</v>
      </c>
      <c r="L1921" s="6" t="str">
        <f>OBV!H1921</f>
        <v>CONFIRMED BULLISH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83.5</v>
      </c>
      <c r="Q1921" s="9">
        <f t="shared" si="294"/>
        <v>28.774999999999999</v>
      </c>
      <c r="R1921" s="9">
        <f t="shared" si="295"/>
        <v>43.375</v>
      </c>
      <c r="S1921" s="9">
        <f t="shared" si="296"/>
        <v>53.825000000000003</v>
      </c>
      <c r="T1921" s="9">
        <f t="shared" si="297"/>
        <v>39.625</v>
      </c>
      <c r="U1921" s="8">
        <f t="shared" si="298"/>
        <v>41.991666666666667</v>
      </c>
      <c r="V1921" s="8">
        <f t="shared" si="299"/>
        <v>41.400000000000006</v>
      </c>
    </row>
    <row r="1922" spans="1:22" ht="13.5" x14ac:dyDescent="0.25">
      <c r="A1922" s="3">
        <f>RSI!A1922</f>
        <v>44809</v>
      </c>
      <c r="B1922" s="2">
        <f>RSI!B1922</f>
        <v>6.7098000000000004</v>
      </c>
      <c r="C1922" s="2">
        <f>RSI!I1922</f>
        <v>57.540161143134895</v>
      </c>
      <c r="D1922" s="2">
        <f>MACD!E1922</f>
        <v>3.46971315866762E-2</v>
      </c>
      <c r="E1922" s="2">
        <f>MACD!F1922</f>
        <v>1.1471910538934506E-2</v>
      </c>
      <c r="F1922" s="2">
        <f>'Moving Avg'!D1922</f>
        <v>6.6829800000000006</v>
      </c>
      <c r="G1922" s="2">
        <f>'Moving Avg'!F1922</f>
        <v>6.6737650000000004</v>
      </c>
      <c r="H1922" s="2">
        <f>'Moving Avg'!G1922</f>
        <v>6.5392259999999975</v>
      </c>
      <c r="I1922" s="2">
        <f>'Moving Avg'!H1922</f>
        <v>6.556307000000003</v>
      </c>
      <c r="J1922" s="6" t="str">
        <f>OBV!F1922</f>
        <v>BULLISH</v>
      </c>
      <c r="K1922" s="6" t="str">
        <f>OBV!G1922</f>
        <v>NEUTRAL</v>
      </c>
      <c r="L1922" s="6" t="str">
        <f>OBV!H1922</f>
        <v>CONFIRMED BULLISH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83.5</v>
      </c>
      <c r="Q1922" s="9">
        <f t="shared" si="294"/>
        <v>28.774999999999999</v>
      </c>
      <c r="R1922" s="9">
        <f t="shared" si="295"/>
        <v>43.375</v>
      </c>
      <c r="S1922" s="9">
        <f t="shared" si="296"/>
        <v>53.825000000000003</v>
      </c>
      <c r="T1922" s="9">
        <f t="shared" si="297"/>
        <v>39.625</v>
      </c>
      <c r="U1922" s="8">
        <f t="shared" si="298"/>
        <v>41.991666666666667</v>
      </c>
      <c r="V1922" s="8">
        <f t="shared" si="299"/>
        <v>41.400000000000006</v>
      </c>
    </row>
    <row r="1923" spans="1:22" ht="13.5" x14ac:dyDescent="0.25">
      <c r="A1923" s="3">
        <f>RSI!A1923</f>
        <v>44810</v>
      </c>
      <c r="B1923" s="2">
        <f>RSI!B1923</f>
        <v>6.6176000000000004</v>
      </c>
      <c r="C1923" s="2">
        <f>RSI!I1923</f>
        <v>48.988030660434113</v>
      </c>
      <c r="D1923" s="2">
        <f>MACD!E1923</f>
        <v>3.460282162138828E-2</v>
      </c>
      <c r="E1923" s="2">
        <f>MACD!F1923</f>
        <v>1.6098092755425262E-2</v>
      </c>
      <c r="F1923" s="2">
        <f>'Moving Avg'!D1923</f>
        <v>6.6762800000000011</v>
      </c>
      <c r="G1923" s="2">
        <f>'Moving Avg'!F1923</f>
        <v>6.6733450000000003</v>
      </c>
      <c r="H1923" s="2">
        <f>'Moving Avg'!G1923</f>
        <v>6.5409039999999967</v>
      </c>
      <c r="I1923" s="2">
        <f>'Moving Avg'!H1923</f>
        <v>6.5557050000000023</v>
      </c>
      <c r="J1923" s="6" t="str">
        <f>OBV!F1923</f>
        <v>BULLISH</v>
      </c>
      <c r="K1923" s="6" t="str">
        <f>OBV!G1923</f>
        <v>NEUTRAL</v>
      </c>
      <c r="L1923" s="6" t="str">
        <f>OBV!H1923</f>
        <v>BULLISH DIVERGENCE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66.5</v>
      </c>
      <c r="Q1923" s="9">
        <f t="shared" ref="Q1923:Q1986" si="304">0.35*M1923+N1923*0.35+O1923*0.15+P1923*0.15</f>
        <v>26.225000000000001</v>
      </c>
      <c r="R1923" s="9">
        <f t="shared" ref="R1923:R1986" si="305">M1923*0.2+N1923*0.2+O1923*0.35+P1923*0.25</f>
        <v>39.125</v>
      </c>
      <c r="S1923" s="9">
        <f t="shared" ref="S1923:S1986" si="306">M1923*0.15+N1923*0.15+O1923*0.25+P1923*0.45</f>
        <v>46.174999999999997</v>
      </c>
      <c r="T1923" s="9">
        <f t="shared" ref="T1923:T1986" si="307">0.25*SUM(M1923:P1923)</f>
        <v>35.375</v>
      </c>
      <c r="U1923" s="8">
        <f t="shared" ref="U1923:U1986" si="308">SUM(Q1923:S1923)/3</f>
        <v>37.174999999999997</v>
      </c>
      <c r="V1923" s="8">
        <f t="shared" ref="V1923:V1986" si="309">SUM(Q1923:T1923)/4</f>
        <v>36.724999999999994</v>
      </c>
    </row>
    <row r="1924" spans="1:22" ht="13.5" x14ac:dyDescent="0.25">
      <c r="A1924" s="3">
        <f>RSI!A1924</f>
        <v>44811</v>
      </c>
      <c r="B1924" s="2">
        <f>RSI!B1924</f>
        <v>6.6176000000000004</v>
      </c>
      <c r="C1924" s="2">
        <f>RSI!I1924</f>
        <v>48.988030660434106</v>
      </c>
      <c r="D1924" s="2">
        <f>MACD!E1924</f>
        <v>2.9458244621560326E-2</v>
      </c>
      <c r="E1924" s="2">
        <f>MACD!F1924</f>
        <v>1.8770123128652276E-2</v>
      </c>
      <c r="F1924" s="2">
        <f>'Moving Avg'!D1924</f>
        <v>6.6746000000000008</v>
      </c>
      <c r="G1924" s="2">
        <f>'Moving Avg'!F1924</f>
        <v>6.6695700000000002</v>
      </c>
      <c r="H1924" s="2">
        <f>'Moving Avg'!G1924</f>
        <v>6.5440919999999974</v>
      </c>
      <c r="I1924" s="2">
        <f>'Moving Avg'!H1924</f>
        <v>6.5554185000000027</v>
      </c>
      <c r="J1924" s="6" t="str">
        <f>OBV!F1924</f>
        <v>BULLISH</v>
      </c>
      <c r="K1924" s="6" t="str">
        <f>OBV!G1924</f>
        <v>NEUTRAL</v>
      </c>
      <c r="L1924" s="6" t="str">
        <f>OBV!H1924</f>
        <v>BULLISH DIVERGENCE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66.5</v>
      </c>
      <c r="Q1924" s="9">
        <f t="shared" si="304"/>
        <v>26.225000000000001</v>
      </c>
      <c r="R1924" s="9">
        <f t="shared" si="305"/>
        <v>39.125</v>
      </c>
      <c r="S1924" s="9">
        <f t="shared" si="306"/>
        <v>46.174999999999997</v>
      </c>
      <c r="T1924" s="9">
        <f t="shared" si="307"/>
        <v>35.375</v>
      </c>
      <c r="U1924" s="8">
        <f t="shared" si="308"/>
        <v>37.174999999999997</v>
      </c>
      <c r="V1924" s="8">
        <f t="shared" si="309"/>
        <v>36.724999999999994</v>
      </c>
    </row>
    <row r="1925" spans="1:22" ht="13.5" x14ac:dyDescent="0.25">
      <c r="A1925" s="3">
        <f>RSI!A1925</f>
        <v>44812</v>
      </c>
      <c r="B1925" s="2">
        <f>RSI!B1925</f>
        <v>6.6679000000000004</v>
      </c>
      <c r="C1925" s="2">
        <f>RSI!I1925</f>
        <v>53.372820852650399</v>
      </c>
      <c r="D1925" s="2">
        <f>MACD!E1925</f>
        <v>1.8877071819739299E-2</v>
      </c>
      <c r="E1925" s="2">
        <f>MACD!F1925</f>
        <v>1.879151286686968E-2</v>
      </c>
      <c r="F1925" s="2">
        <f>'Moving Avg'!D1925</f>
        <v>6.6645400000000006</v>
      </c>
      <c r="G1925" s="2">
        <f>'Moving Avg'!F1925</f>
        <v>6.6678949999999997</v>
      </c>
      <c r="H1925" s="2">
        <f>'Moving Avg'!G1925</f>
        <v>6.5474479999999975</v>
      </c>
      <c r="I1925" s="2">
        <f>'Moving Avg'!H1925</f>
        <v>6.5545950000000017</v>
      </c>
      <c r="J1925" s="6" t="str">
        <f>OBV!F1925</f>
        <v>BULLISH</v>
      </c>
      <c r="K1925" s="6" t="str">
        <f>OBV!G1925</f>
        <v>NEUTRAL</v>
      </c>
      <c r="L1925" s="6" t="str">
        <f>OBV!H1925</f>
        <v>BULLISH DIVERGENCE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66.5</v>
      </c>
      <c r="Q1925" s="9">
        <f t="shared" si="304"/>
        <v>26.225000000000001</v>
      </c>
      <c r="R1925" s="9">
        <f t="shared" si="305"/>
        <v>39.125</v>
      </c>
      <c r="S1925" s="9">
        <f t="shared" si="306"/>
        <v>46.174999999999997</v>
      </c>
      <c r="T1925" s="9">
        <f t="shared" si="307"/>
        <v>35.375</v>
      </c>
      <c r="U1925" s="8">
        <f t="shared" si="308"/>
        <v>37.174999999999997</v>
      </c>
      <c r="V1925" s="8">
        <f t="shared" si="309"/>
        <v>36.724999999999994</v>
      </c>
    </row>
    <row r="1926" spans="1:22" ht="13.5" x14ac:dyDescent="0.25">
      <c r="A1926" s="3">
        <f>RSI!A1926</f>
        <v>44813</v>
      </c>
      <c r="B1926" s="2">
        <f>RSI!B1926</f>
        <v>6.6260000000000003</v>
      </c>
      <c r="C1926" s="2">
        <f>RSI!I1926</f>
        <v>49.551902296897538</v>
      </c>
      <c r="D1926" s="2">
        <f>MACD!E1926</f>
        <v>1.0221998293301837E-2</v>
      </c>
      <c r="E1926" s="2">
        <f>MACD!F1926</f>
        <v>1.7077609952156111E-2</v>
      </c>
      <c r="F1926" s="2">
        <f>'Moving Avg'!D1926</f>
        <v>6.64778</v>
      </c>
      <c r="G1926" s="2">
        <f>'Moving Avg'!F1926</f>
        <v>6.6641250000000003</v>
      </c>
      <c r="H1926" s="2">
        <f>'Moving Avg'!G1926</f>
        <v>6.5508039999999959</v>
      </c>
      <c r="I1926" s="2">
        <f>'Moving Avg'!H1926</f>
        <v>6.5535230000000011</v>
      </c>
      <c r="J1926" s="6" t="str">
        <f>OBV!F1926</f>
        <v>BULLISH</v>
      </c>
      <c r="K1926" s="6" t="str">
        <f>OBV!G1926</f>
        <v>NEUTRAL</v>
      </c>
      <c r="L1926" s="6" t="str">
        <f>OBV!H1926</f>
        <v>BULLISH DIVERGENCE</v>
      </c>
      <c r="M1926" s="8">
        <f t="shared" si="300"/>
        <v>25</v>
      </c>
      <c r="N1926" s="8">
        <f t="shared" si="301"/>
        <v>45</v>
      </c>
      <c r="O1926" s="8">
        <f t="shared" si="302"/>
        <v>50</v>
      </c>
      <c r="P1926" s="8">
        <f t="shared" si="303"/>
        <v>66.5</v>
      </c>
      <c r="Q1926" s="9">
        <f t="shared" si="304"/>
        <v>41.975000000000001</v>
      </c>
      <c r="R1926" s="9">
        <f t="shared" si="305"/>
        <v>48.125</v>
      </c>
      <c r="S1926" s="9">
        <f t="shared" si="306"/>
        <v>52.924999999999997</v>
      </c>
      <c r="T1926" s="9">
        <f t="shared" si="307"/>
        <v>46.625</v>
      </c>
      <c r="U1926" s="8">
        <f t="shared" si="308"/>
        <v>47.67499999999999</v>
      </c>
      <c r="V1926" s="8">
        <f t="shared" si="309"/>
        <v>47.412499999999994</v>
      </c>
    </row>
    <row r="1927" spans="1:22" ht="13.5" x14ac:dyDescent="0.25">
      <c r="A1927" s="3">
        <f>RSI!A1927</f>
        <v>44816</v>
      </c>
      <c r="B1927" s="2">
        <f>RSI!B1927</f>
        <v>6.2317999999999998</v>
      </c>
      <c r="C1927" s="2">
        <f>RSI!I1927</f>
        <v>28.720266620030444</v>
      </c>
      <c r="D1927" s="2">
        <f>MACD!E1927</f>
        <v>4.1172331019958541E-2</v>
      </c>
      <c r="E1927" s="2">
        <f>MACD!F1927</f>
        <v>2.1896554165716599E-2</v>
      </c>
      <c r="F1927" s="2">
        <f>'Moving Avg'!D1927</f>
        <v>6.5521800000000017</v>
      </c>
      <c r="G1927" s="2">
        <f>'Moving Avg'!F1927</f>
        <v>6.6385450000000006</v>
      </c>
      <c r="H1927" s="2">
        <f>'Moving Avg'!G1927</f>
        <v>6.547113999999997</v>
      </c>
      <c r="I1927" s="2">
        <f>'Moving Avg'!H1927</f>
        <v>6.5505190000000031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50</v>
      </c>
      <c r="N1927" s="8">
        <f t="shared" si="301"/>
        <v>0</v>
      </c>
      <c r="O1927" s="8">
        <f t="shared" si="302"/>
        <v>50</v>
      </c>
      <c r="P1927" s="8">
        <f t="shared" si="303"/>
        <v>16.5</v>
      </c>
      <c r="Q1927" s="9">
        <f t="shared" si="304"/>
        <v>27.475000000000001</v>
      </c>
      <c r="R1927" s="9">
        <f t="shared" si="305"/>
        <v>31.625</v>
      </c>
      <c r="S1927" s="9">
        <f t="shared" si="306"/>
        <v>27.425000000000001</v>
      </c>
      <c r="T1927" s="9">
        <f t="shared" si="307"/>
        <v>29.125</v>
      </c>
      <c r="U1927" s="8">
        <f t="shared" si="308"/>
        <v>28.841666666666669</v>
      </c>
      <c r="V1927" s="8">
        <f t="shared" si="309"/>
        <v>28.912500000000001</v>
      </c>
    </row>
    <row r="1928" spans="1:22" ht="13.5" x14ac:dyDescent="0.25">
      <c r="A1928" s="3">
        <f>RSI!A1928</f>
        <v>44817</v>
      </c>
      <c r="B1928" s="2">
        <f>RSI!B1928</f>
        <v>6.2988</v>
      </c>
      <c r="C1928" s="2">
        <f>RSI!I1928</f>
        <v>33.813301215456278</v>
      </c>
      <c r="D1928" s="2">
        <f>MACD!E1928</f>
        <v>6.4767351463693501E-2</v>
      </c>
      <c r="E1928" s="2">
        <f>MACD!F1928</f>
        <v>3.0470713625311979E-2</v>
      </c>
      <c r="F1928" s="2">
        <f>'Moving Avg'!D1928</f>
        <v>6.4884199999999996</v>
      </c>
      <c r="G1928" s="2">
        <f>'Moving Avg'!F1928</f>
        <v>6.6184150000000006</v>
      </c>
      <c r="H1928" s="2">
        <f>'Moving Avg'!G1928</f>
        <v>6.5422479999999972</v>
      </c>
      <c r="I1928" s="2">
        <f>'Moving Avg'!H1928</f>
        <v>6.5481260000000034</v>
      </c>
      <c r="J1928" s="6" t="str">
        <f>OBV!F1928</f>
        <v>BULLISH</v>
      </c>
      <c r="K1928" s="6" t="str">
        <f>OBV!G1928</f>
        <v>NEUTRAL</v>
      </c>
      <c r="L1928" s="6" t="str">
        <f>OBV!H1928</f>
        <v>BULLISH DIVERGENCE</v>
      </c>
      <c r="M1928" s="8">
        <f t="shared" si="300"/>
        <v>25</v>
      </c>
      <c r="N1928" s="8">
        <f t="shared" si="301"/>
        <v>0</v>
      </c>
      <c r="O1928" s="8">
        <f t="shared" si="302"/>
        <v>0</v>
      </c>
      <c r="P1928" s="8">
        <f t="shared" si="303"/>
        <v>66.5</v>
      </c>
      <c r="Q1928" s="9">
        <f t="shared" si="304"/>
        <v>18.725000000000001</v>
      </c>
      <c r="R1928" s="9">
        <f t="shared" si="305"/>
        <v>21.625</v>
      </c>
      <c r="S1928" s="9">
        <f t="shared" si="306"/>
        <v>33.674999999999997</v>
      </c>
      <c r="T1928" s="9">
        <f t="shared" si="307"/>
        <v>22.875</v>
      </c>
      <c r="U1928" s="8">
        <f t="shared" si="308"/>
        <v>24.675000000000001</v>
      </c>
      <c r="V1928" s="8">
        <f t="shared" si="309"/>
        <v>24.225000000000001</v>
      </c>
    </row>
    <row r="1929" spans="1:22" ht="13.5" x14ac:dyDescent="0.25">
      <c r="A1929" s="3">
        <f>RSI!A1929</f>
        <v>44818</v>
      </c>
      <c r="B1929" s="2">
        <f>RSI!B1929</f>
        <v>6.4413999999999998</v>
      </c>
      <c r="C1929" s="2">
        <f>RSI!I1929</f>
        <v>43.12744071095991</v>
      </c>
      <c r="D1929" s="2">
        <f>MACD!E1929</f>
        <v>7.2105702506918057E-2</v>
      </c>
      <c r="E1929" s="2">
        <f>MACD!F1929</f>
        <v>3.8797711401633198E-2</v>
      </c>
      <c r="F1929" s="2">
        <f>'Moving Avg'!D1929</f>
        <v>6.4531800000000006</v>
      </c>
      <c r="G1929" s="2">
        <f>'Moving Avg'!F1929</f>
        <v>6.6070899999999995</v>
      </c>
      <c r="H1929" s="2">
        <f>'Moving Avg'!G1929</f>
        <v>6.5402339999999972</v>
      </c>
      <c r="I1929" s="2">
        <f>'Moving Avg'!H1929</f>
        <v>6.546485500000002</v>
      </c>
      <c r="J1929" s="6" t="str">
        <f>OBV!F1929</f>
        <v>BULLISH</v>
      </c>
      <c r="K1929" s="6" t="str">
        <f>OBV!G1929</f>
        <v>NEUTRAL</v>
      </c>
      <c r="L1929" s="6" t="str">
        <f>OBV!H1929</f>
        <v>BULLISH DIVERGENCE</v>
      </c>
      <c r="M1929" s="8">
        <f t="shared" si="300"/>
        <v>25</v>
      </c>
      <c r="N1929" s="8">
        <f t="shared" si="301"/>
        <v>0</v>
      </c>
      <c r="O1929" s="8">
        <f t="shared" si="302"/>
        <v>0</v>
      </c>
      <c r="P1929" s="8">
        <f t="shared" si="303"/>
        <v>66.5</v>
      </c>
      <c r="Q1929" s="9">
        <f t="shared" si="304"/>
        <v>18.725000000000001</v>
      </c>
      <c r="R1929" s="9">
        <f t="shared" si="305"/>
        <v>21.625</v>
      </c>
      <c r="S1929" s="9">
        <f t="shared" si="306"/>
        <v>33.674999999999997</v>
      </c>
      <c r="T1929" s="9">
        <f t="shared" si="307"/>
        <v>22.875</v>
      </c>
      <c r="U1929" s="8">
        <f t="shared" si="308"/>
        <v>24.675000000000001</v>
      </c>
      <c r="V1929" s="8">
        <f t="shared" si="309"/>
        <v>24.225000000000001</v>
      </c>
    </row>
    <row r="1930" spans="1:22" ht="13.5" x14ac:dyDescent="0.25">
      <c r="A1930" s="3">
        <f>RSI!A1930</f>
        <v>44819</v>
      </c>
      <c r="B1930" s="2">
        <f>RSI!B1930</f>
        <v>6.1395</v>
      </c>
      <c r="C1930" s="2">
        <f>RSI!I1930</f>
        <v>32.651310175012881</v>
      </c>
      <c r="D1930" s="2">
        <f>MACD!E1930</f>
        <v>0.11568468748372496</v>
      </c>
      <c r="E1930" s="2">
        <f>MACD!F1930</f>
        <v>5.4175106618051555E-2</v>
      </c>
      <c r="F1930" s="2">
        <f>'Moving Avg'!D1930</f>
        <v>6.3474999999999993</v>
      </c>
      <c r="G1930" s="2">
        <f>'Moving Avg'!F1930</f>
        <v>6.5789950000000008</v>
      </c>
      <c r="H1930" s="2">
        <f>'Moving Avg'!G1930</f>
        <v>6.5338599999999962</v>
      </c>
      <c r="I1930" s="2">
        <f>'Moving Avg'!H1930</f>
        <v>6.5434930000000016</v>
      </c>
      <c r="J1930" s="6" t="str">
        <f>OBV!F1930</f>
        <v>BULLISH</v>
      </c>
      <c r="K1930" s="6" t="str">
        <f>OBV!G1930</f>
        <v>NEUTRAL</v>
      </c>
      <c r="L1930" s="6" t="str">
        <f>OBV!H1930</f>
        <v>BULLISH DIVERGENCE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66.5</v>
      </c>
      <c r="Q1930" s="9">
        <f t="shared" si="304"/>
        <v>18.725000000000001</v>
      </c>
      <c r="R1930" s="9">
        <f t="shared" si="305"/>
        <v>21.625</v>
      </c>
      <c r="S1930" s="9">
        <f t="shared" si="306"/>
        <v>33.674999999999997</v>
      </c>
      <c r="T1930" s="9">
        <f t="shared" si="307"/>
        <v>22.875</v>
      </c>
      <c r="U1930" s="8">
        <f t="shared" si="308"/>
        <v>24.675000000000001</v>
      </c>
      <c r="V1930" s="8">
        <f t="shared" si="309"/>
        <v>24.225000000000001</v>
      </c>
    </row>
    <row r="1931" spans="1:22" ht="13.5" x14ac:dyDescent="0.25">
      <c r="A1931" s="3">
        <f>RSI!A1931</f>
        <v>44820</v>
      </c>
      <c r="B1931" s="2">
        <f>RSI!B1931</f>
        <v>6.1311</v>
      </c>
      <c r="C1931" s="2">
        <f>RSI!I1931</f>
        <v>32.415371533482116</v>
      </c>
      <c r="D1931" s="2">
        <f>MACD!E1931</f>
        <v>0.154434209189386</v>
      </c>
      <c r="E1931" s="2">
        <f>MACD!F1931</f>
        <v>7.4226927132318446E-2</v>
      </c>
      <c r="F1931" s="2">
        <f>'Moving Avg'!D1931</f>
        <v>6.2485200000000001</v>
      </c>
      <c r="G1931" s="2">
        <f>'Moving Avg'!F1931</f>
        <v>6.5508949999999997</v>
      </c>
      <c r="H1931" s="2">
        <f>'Moving Avg'!G1931</f>
        <v>6.5273179999999975</v>
      </c>
      <c r="I1931" s="2">
        <f>'Moving Avg'!H1931</f>
        <v>6.5406950000000021</v>
      </c>
      <c r="J1931" s="6" t="str">
        <f>OBV!F1931</f>
        <v>BULLISH</v>
      </c>
      <c r="K1931" s="6" t="str">
        <f>OBV!G1931</f>
        <v>NEUTRAL</v>
      </c>
      <c r="L1931" s="6" t="str">
        <f>OBV!H1931</f>
        <v>BULLISH DIVERGENCE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66.5</v>
      </c>
      <c r="Q1931" s="9">
        <f t="shared" si="304"/>
        <v>18.725000000000001</v>
      </c>
      <c r="R1931" s="9">
        <f t="shared" si="305"/>
        <v>21.625</v>
      </c>
      <c r="S1931" s="9">
        <f t="shared" si="306"/>
        <v>33.674999999999997</v>
      </c>
      <c r="T1931" s="9">
        <f t="shared" si="307"/>
        <v>22.875</v>
      </c>
      <c r="U1931" s="8">
        <f t="shared" si="308"/>
        <v>24.675000000000001</v>
      </c>
      <c r="V1931" s="8">
        <f t="shared" si="309"/>
        <v>24.225000000000001</v>
      </c>
    </row>
    <row r="1932" spans="1:22" ht="13.5" x14ac:dyDescent="0.25">
      <c r="A1932" s="3">
        <f>RSI!A1932</f>
        <v>44823</v>
      </c>
      <c r="B1932" s="2">
        <f>RSI!B1932</f>
        <v>6.0640000000000001</v>
      </c>
      <c r="C1932" s="2">
        <f>RSI!I1932</f>
        <v>30.518287621007431</v>
      </c>
      <c r="D1932" s="2">
        <f>MACD!E1932</f>
        <v>0.19459882922442606</v>
      </c>
      <c r="E1932" s="2">
        <f>MACD!F1932</f>
        <v>9.8301307550739972E-2</v>
      </c>
      <c r="F1932" s="2">
        <f>'Moving Avg'!D1932</f>
        <v>6.2149599999999996</v>
      </c>
      <c r="G1932" s="2">
        <f>'Moving Avg'!F1932</f>
        <v>6.5194400000000003</v>
      </c>
      <c r="H1932" s="2">
        <f>'Moving Avg'!G1932</f>
        <v>6.5182599999999988</v>
      </c>
      <c r="I1932" s="2">
        <f>'Moving Avg'!H1932</f>
        <v>6.537837500000002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66.5</v>
      </c>
      <c r="Q1932" s="9">
        <f t="shared" si="304"/>
        <v>18.725000000000001</v>
      </c>
      <c r="R1932" s="9">
        <f t="shared" si="305"/>
        <v>21.625</v>
      </c>
      <c r="S1932" s="9">
        <f t="shared" si="306"/>
        <v>33.674999999999997</v>
      </c>
      <c r="T1932" s="9">
        <f t="shared" si="307"/>
        <v>22.875</v>
      </c>
      <c r="U1932" s="8">
        <f t="shared" si="308"/>
        <v>24.675000000000001</v>
      </c>
      <c r="V1932" s="8">
        <f t="shared" si="309"/>
        <v>24.225000000000001</v>
      </c>
    </row>
    <row r="1933" spans="1:22" ht="13.5" x14ac:dyDescent="0.25">
      <c r="A1933" s="3">
        <f>RSI!A1933</f>
        <v>44824</v>
      </c>
      <c r="B1933" s="2">
        <f>RSI!B1933</f>
        <v>6.1981999999999999</v>
      </c>
      <c r="C1933" s="2">
        <f>RSI!I1933</f>
        <v>38.296185381299139</v>
      </c>
      <c r="D1933" s="2">
        <f>MACD!E1933</f>
        <v>0.20708337393308263</v>
      </c>
      <c r="E1933" s="2">
        <f>MACD!F1933</f>
        <v>0.1200577208272085</v>
      </c>
      <c r="F1933" s="2">
        <f>'Moving Avg'!D1933</f>
        <v>6.1948400000000001</v>
      </c>
      <c r="G1933" s="2">
        <f>'Moving Avg'!F1933</f>
        <v>6.4963750000000005</v>
      </c>
      <c r="H1933" s="2">
        <f>'Moving Avg'!G1933</f>
        <v>6.5120539999999982</v>
      </c>
      <c r="I1933" s="2">
        <f>'Moving Avg'!H1933</f>
        <v>6.5356510000000014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16.5</v>
      </c>
      <c r="Q1933" s="9">
        <f t="shared" si="304"/>
        <v>11.225</v>
      </c>
      <c r="R1933" s="9">
        <f t="shared" si="305"/>
        <v>9.125</v>
      </c>
      <c r="S1933" s="9">
        <f t="shared" si="306"/>
        <v>11.175000000000001</v>
      </c>
      <c r="T1933" s="9">
        <f t="shared" si="307"/>
        <v>10.375</v>
      </c>
      <c r="U1933" s="8">
        <f t="shared" si="308"/>
        <v>10.508333333333335</v>
      </c>
      <c r="V1933" s="8">
        <f t="shared" si="309"/>
        <v>10.475000000000001</v>
      </c>
    </row>
    <row r="1934" spans="1:22" ht="13.5" x14ac:dyDescent="0.25">
      <c r="A1934" s="3">
        <f>RSI!A1934</f>
        <v>44825</v>
      </c>
      <c r="B1934" s="2">
        <f>RSI!B1934</f>
        <v>6.1646999999999998</v>
      </c>
      <c r="C1934" s="2">
        <f>RSI!I1934</f>
        <v>37.177397692482941</v>
      </c>
      <c r="D1934" s="2">
        <f>MACD!E1934</f>
        <v>0.22176575655173814</v>
      </c>
      <c r="E1934" s="2">
        <f>MACD!F1934</f>
        <v>0.14039932797211443</v>
      </c>
      <c r="F1934" s="2">
        <f>'Moving Avg'!D1934</f>
        <v>6.1395</v>
      </c>
      <c r="G1934" s="2">
        <f>'Moving Avg'!F1934</f>
        <v>6.4733100000000006</v>
      </c>
      <c r="H1934" s="2">
        <f>'Moving Avg'!G1934</f>
        <v>6.5058479999999994</v>
      </c>
      <c r="I1934" s="2">
        <f>'Moving Avg'!H1934</f>
        <v>6.5337695000000027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16.5</v>
      </c>
      <c r="Q1934" s="9">
        <f t="shared" si="304"/>
        <v>11.225</v>
      </c>
      <c r="R1934" s="9">
        <f t="shared" si="305"/>
        <v>9.125</v>
      </c>
      <c r="S1934" s="9">
        <f t="shared" si="306"/>
        <v>11.175000000000001</v>
      </c>
      <c r="T1934" s="9">
        <f t="shared" si="307"/>
        <v>10.375</v>
      </c>
      <c r="U1934" s="8">
        <f t="shared" si="308"/>
        <v>10.508333333333335</v>
      </c>
      <c r="V1934" s="8">
        <f t="shared" si="309"/>
        <v>10.475000000000001</v>
      </c>
    </row>
    <row r="1935" spans="1:22" ht="13.5" x14ac:dyDescent="0.25">
      <c r="A1935" s="3">
        <f>RSI!A1935</f>
        <v>44826</v>
      </c>
      <c r="B1935" s="2">
        <f>RSI!B1935</f>
        <v>6.2484999999999999</v>
      </c>
      <c r="C1935" s="2">
        <f>RSI!I1935</f>
        <v>41.760834033120979</v>
      </c>
      <c r="D1935" s="2">
        <f>MACD!E1935</f>
        <v>0.2374341103805806</v>
      </c>
      <c r="E1935" s="2">
        <f>MACD!F1935</f>
        <v>0.15980628445380768</v>
      </c>
      <c r="F1935" s="2">
        <f>'Moving Avg'!D1935</f>
        <v>6.1612999999999998</v>
      </c>
      <c r="G1935" s="2">
        <f>'Moving Avg'!F1935</f>
        <v>6.4552750000000021</v>
      </c>
      <c r="H1935" s="2">
        <f>'Moving Avg'!G1935</f>
        <v>6.5033319999999977</v>
      </c>
      <c r="I1935" s="2">
        <f>'Moving Avg'!H1935</f>
        <v>6.5319130000000021</v>
      </c>
      <c r="J1935" s="6" t="str">
        <f>OBV!F1935</f>
        <v>BULLISH</v>
      </c>
      <c r="K1935" s="6" t="str">
        <f>OBV!G1935</f>
        <v>NEUTRAL</v>
      </c>
      <c r="L1935" s="6" t="str">
        <f>OBV!H1935</f>
        <v>CONFIRMED BULLISH</v>
      </c>
      <c r="M1935" s="8">
        <f t="shared" si="300"/>
        <v>25</v>
      </c>
      <c r="N1935" s="8">
        <f t="shared" si="301"/>
        <v>0</v>
      </c>
      <c r="O1935" s="8">
        <f t="shared" si="302"/>
        <v>0</v>
      </c>
      <c r="P1935" s="8">
        <f t="shared" si="303"/>
        <v>83.5</v>
      </c>
      <c r="Q1935" s="9">
        <f t="shared" si="304"/>
        <v>21.274999999999999</v>
      </c>
      <c r="R1935" s="9">
        <f t="shared" si="305"/>
        <v>25.875</v>
      </c>
      <c r="S1935" s="9">
        <f t="shared" si="306"/>
        <v>41.325000000000003</v>
      </c>
      <c r="T1935" s="9">
        <f t="shared" si="307"/>
        <v>27.125</v>
      </c>
      <c r="U1935" s="8">
        <f t="shared" si="308"/>
        <v>29.491666666666664</v>
      </c>
      <c r="V1935" s="8">
        <f t="shared" si="309"/>
        <v>28.9</v>
      </c>
    </row>
    <row r="1936" spans="1:22" ht="13.5" x14ac:dyDescent="0.25">
      <c r="A1936" s="3">
        <f>RSI!A1936</f>
        <v>44827</v>
      </c>
      <c r="B1936" s="2">
        <f>RSI!B1936</f>
        <v>6.3323999999999998</v>
      </c>
      <c r="C1936" s="2">
        <f>RSI!I1936</f>
        <v>46.008073346480046</v>
      </c>
      <c r="D1936" s="2">
        <f>MACD!E1936</f>
        <v>0.23912260286322873</v>
      </c>
      <c r="E1936" s="2">
        <f>MACD!F1936</f>
        <v>0.17566954813569188</v>
      </c>
      <c r="F1936" s="2">
        <f>'Moving Avg'!D1936</f>
        <v>6.2015599999999997</v>
      </c>
      <c r="G1936" s="2">
        <f>'Moving Avg'!F1936</f>
        <v>6.4422750000000022</v>
      </c>
      <c r="H1936" s="2">
        <f>'Moving Avg'!G1936</f>
        <v>6.5008159999999995</v>
      </c>
      <c r="I1936" s="2">
        <f>'Moving Avg'!H1936</f>
        <v>6.5306730000000028</v>
      </c>
      <c r="J1936" s="6" t="str">
        <f>OBV!F1936</f>
        <v>BULLISH</v>
      </c>
      <c r="K1936" s="6" t="str">
        <f>OBV!G1936</f>
        <v>NEUTRAL</v>
      </c>
      <c r="L1936" s="6" t="str">
        <f>OBV!H1936</f>
        <v>CONFIRMED BULLISH</v>
      </c>
      <c r="M1936" s="8">
        <f t="shared" si="300"/>
        <v>25</v>
      </c>
      <c r="N1936" s="8">
        <f t="shared" si="301"/>
        <v>0</v>
      </c>
      <c r="O1936" s="8">
        <f t="shared" si="302"/>
        <v>0</v>
      </c>
      <c r="P1936" s="8">
        <f t="shared" si="303"/>
        <v>83.5</v>
      </c>
      <c r="Q1936" s="9">
        <f t="shared" si="304"/>
        <v>21.274999999999999</v>
      </c>
      <c r="R1936" s="9">
        <f t="shared" si="305"/>
        <v>25.875</v>
      </c>
      <c r="S1936" s="9">
        <f t="shared" si="306"/>
        <v>41.325000000000003</v>
      </c>
      <c r="T1936" s="9">
        <f t="shared" si="307"/>
        <v>27.125</v>
      </c>
      <c r="U1936" s="8">
        <f t="shared" si="308"/>
        <v>29.491666666666664</v>
      </c>
      <c r="V1936" s="8">
        <f t="shared" si="309"/>
        <v>28.9</v>
      </c>
    </row>
    <row r="1937" spans="1:22" ht="13.5" x14ac:dyDescent="0.25">
      <c r="A1937" s="3">
        <f>RSI!A1937</f>
        <v>44830</v>
      </c>
      <c r="B1937" s="2">
        <f>RSI!B1937</f>
        <v>6.5420999999999996</v>
      </c>
      <c r="C1937" s="2">
        <f>RSI!I1937</f>
        <v>54.867440525485435</v>
      </c>
      <c r="D1937" s="2">
        <f>MACD!E1937</f>
        <v>0.16488683369307289</v>
      </c>
      <c r="E1937" s="2">
        <f>MACD!F1937</f>
        <v>0.17351300524716812</v>
      </c>
      <c r="F1937" s="2">
        <f>'Moving Avg'!D1937</f>
        <v>6.29718</v>
      </c>
      <c r="G1937" s="2">
        <f>'Moving Avg'!F1937</f>
        <v>6.4368250000000016</v>
      </c>
      <c r="H1937" s="2">
        <f>'Moving Avg'!G1937</f>
        <v>6.5024940000000013</v>
      </c>
      <c r="I1937" s="2">
        <f>'Moving Avg'!H1937</f>
        <v>6.5298905000000014</v>
      </c>
      <c r="J1937" s="6" t="str">
        <f>OBV!F1937</f>
        <v>BULLISH</v>
      </c>
      <c r="K1937" s="6" t="str">
        <f>OBV!G1937</f>
        <v>NEUTRAL</v>
      </c>
      <c r="L1937" s="6" t="str">
        <f>OBV!H1937</f>
        <v>CONFIRMED BULLISH</v>
      </c>
      <c r="M1937" s="8">
        <f t="shared" si="300"/>
        <v>25</v>
      </c>
      <c r="N1937" s="8">
        <f t="shared" si="301"/>
        <v>45</v>
      </c>
      <c r="O1937" s="8">
        <f t="shared" si="302"/>
        <v>0</v>
      </c>
      <c r="P1937" s="8">
        <f t="shared" si="303"/>
        <v>83.5</v>
      </c>
      <c r="Q1937" s="9">
        <f t="shared" si="304"/>
        <v>37.024999999999999</v>
      </c>
      <c r="R1937" s="9">
        <f t="shared" si="305"/>
        <v>34.875</v>
      </c>
      <c r="S1937" s="9">
        <f t="shared" si="306"/>
        <v>48.075000000000003</v>
      </c>
      <c r="T1937" s="9">
        <f t="shared" si="307"/>
        <v>38.375</v>
      </c>
      <c r="U1937" s="8">
        <f t="shared" si="308"/>
        <v>39.991666666666667</v>
      </c>
      <c r="V1937" s="8">
        <f t="shared" si="309"/>
        <v>39.587500000000006</v>
      </c>
    </row>
    <row r="1938" spans="1:22" ht="13.5" x14ac:dyDescent="0.25">
      <c r="A1938" s="3">
        <f>RSI!A1938</f>
        <v>44831</v>
      </c>
      <c r="B1938" s="2">
        <f>RSI!B1938</f>
        <v>6.3742999999999999</v>
      </c>
      <c r="C1938" s="2">
        <f>RSI!I1938</f>
        <v>48.070263394667293</v>
      </c>
      <c r="D1938" s="2">
        <f>MACD!E1938</f>
        <v>0.12404699364587835</v>
      </c>
      <c r="E1938" s="2">
        <f>MACD!F1938</f>
        <v>0.16361980292691017</v>
      </c>
      <c r="F1938" s="2">
        <f>'Moving Avg'!D1938</f>
        <v>6.3323999999999998</v>
      </c>
      <c r="G1938" s="2">
        <f>'Moving Avg'!F1938</f>
        <v>6.4229850000000015</v>
      </c>
      <c r="H1938" s="2">
        <f>'Moving Avg'!G1938</f>
        <v>6.5016539999999994</v>
      </c>
      <c r="I1938" s="2">
        <f>'Moving Avg'!H1938</f>
        <v>6.5288600000000008</v>
      </c>
      <c r="J1938" s="6" t="str">
        <f>OBV!F1938</f>
        <v>BULLISH</v>
      </c>
      <c r="K1938" s="6" t="str">
        <f>OBV!G1938</f>
        <v>NEUTRAL</v>
      </c>
      <c r="L1938" s="6" t="str">
        <f>OBV!H1938</f>
        <v>CONFIRMED BULLISH</v>
      </c>
      <c r="M1938" s="8">
        <f t="shared" si="300"/>
        <v>25</v>
      </c>
      <c r="N1938" s="8">
        <f t="shared" si="301"/>
        <v>100</v>
      </c>
      <c r="O1938" s="8">
        <f t="shared" si="302"/>
        <v>0</v>
      </c>
      <c r="P1938" s="8">
        <f t="shared" si="303"/>
        <v>83.5</v>
      </c>
      <c r="Q1938" s="9">
        <f t="shared" si="304"/>
        <v>56.274999999999999</v>
      </c>
      <c r="R1938" s="9">
        <f t="shared" si="305"/>
        <v>45.875</v>
      </c>
      <c r="S1938" s="9">
        <f t="shared" si="306"/>
        <v>56.325000000000003</v>
      </c>
      <c r="T1938" s="9">
        <f t="shared" si="307"/>
        <v>52.125</v>
      </c>
      <c r="U1938" s="8">
        <f t="shared" si="308"/>
        <v>52.82500000000001</v>
      </c>
      <c r="V1938" s="8">
        <f t="shared" si="309"/>
        <v>52.650000000000006</v>
      </c>
    </row>
    <row r="1939" spans="1:22" ht="13.5" x14ac:dyDescent="0.25">
      <c r="A1939" s="3">
        <f>RSI!A1939</f>
        <v>44832</v>
      </c>
      <c r="B1939" s="2">
        <f>RSI!B1939</f>
        <v>6.3742999999999999</v>
      </c>
      <c r="C1939" s="2">
        <f>RSI!I1939</f>
        <v>48.070263394667293</v>
      </c>
      <c r="D1939" s="2">
        <f>MACD!E1939</f>
        <v>0.11171438969271019</v>
      </c>
      <c r="E1939" s="2">
        <f>MACD!F1939</f>
        <v>0.15323872028007018</v>
      </c>
      <c r="F1939" s="2">
        <f>'Moving Avg'!D1939</f>
        <v>6.3743199999999991</v>
      </c>
      <c r="G1939" s="2">
        <f>'Moving Avg'!F1939</f>
        <v>6.410400000000001</v>
      </c>
      <c r="H1939" s="2">
        <f>'Moving Avg'!G1939</f>
        <v>6.5033300000000001</v>
      </c>
      <c r="I1939" s="2">
        <f>'Moving Avg'!H1939</f>
        <v>6.5278295000000002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  <c r="M1939" s="8">
        <f t="shared" si="300"/>
        <v>25</v>
      </c>
      <c r="N1939" s="8">
        <f t="shared" si="301"/>
        <v>100</v>
      </c>
      <c r="O1939" s="8">
        <f t="shared" si="302"/>
        <v>0</v>
      </c>
      <c r="P1939" s="8">
        <f t="shared" si="303"/>
        <v>83.5</v>
      </c>
      <c r="Q1939" s="9">
        <f t="shared" si="304"/>
        <v>56.274999999999999</v>
      </c>
      <c r="R1939" s="9">
        <f t="shared" si="305"/>
        <v>45.875</v>
      </c>
      <c r="S1939" s="9">
        <f t="shared" si="306"/>
        <v>56.325000000000003</v>
      </c>
      <c r="T1939" s="9">
        <f t="shared" si="307"/>
        <v>52.125</v>
      </c>
      <c r="U1939" s="8">
        <f t="shared" si="308"/>
        <v>52.82500000000001</v>
      </c>
      <c r="V1939" s="8">
        <f t="shared" si="309"/>
        <v>52.650000000000006</v>
      </c>
    </row>
    <row r="1940" spans="1:22" ht="13.5" x14ac:dyDescent="0.25">
      <c r="A1940" s="3">
        <f>RSI!A1940</f>
        <v>44833</v>
      </c>
      <c r="B1940" s="2">
        <f>RSI!B1940</f>
        <v>6.2820999999999998</v>
      </c>
      <c r="C1940" s="2">
        <f>RSI!I1940</f>
        <v>44.553042951161537</v>
      </c>
      <c r="D1940" s="2">
        <f>MACD!E1940</f>
        <v>6.1927142838316129E-2</v>
      </c>
      <c r="E1940" s="2">
        <f>MACD!F1940</f>
        <v>0.13497640479171938</v>
      </c>
      <c r="F1940" s="2">
        <f>'Moving Avg'!D1940</f>
        <v>6.3810400000000005</v>
      </c>
      <c r="G1940" s="2">
        <f>'Moving Avg'!F1940</f>
        <v>6.3885950000000014</v>
      </c>
      <c r="H1940" s="2">
        <f>'Moving Avg'!G1940</f>
        <v>6.504001999999999</v>
      </c>
      <c r="I1940" s="2">
        <f>'Moving Avg'!H1940</f>
        <v>6.5263379999999982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  <c r="M1940" s="8">
        <f t="shared" si="300"/>
        <v>25</v>
      </c>
      <c r="N1940" s="8">
        <f t="shared" si="301"/>
        <v>100</v>
      </c>
      <c r="O1940" s="8">
        <f t="shared" si="302"/>
        <v>0</v>
      </c>
      <c r="P1940" s="8">
        <f t="shared" si="303"/>
        <v>83.5</v>
      </c>
      <c r="Q1940" s="9">
        <f t="shared" si="304"/>
        <v>56.274999999999999</v>
      </c>
      <c r="R1940" s="9">
        <f t="shared" si="305"/>
        <v>45.875</v>
      </c>
      <c r="S1940" s="9">
        <f t="shared" si="306"/>
        <v>56.325000000000003</v>
      </c>
      <c r="T1940" s="9">
        <f t="shared" si="307"/>
        <v>52.125</v>
      </c>
      <c r="U1940" s="8">
        <f t="shared" si="308"/>
        <v>52.82500000000001</v>
      </c>
      <c r="V1940" s="8">
        <f t="shared" si="309"/>
        <v>52.650000000000006</v>
      </c>
    </row>
    <row r="1941" spans="1:22" ht="13.5" x14ac:dyDescent="0.25">
      <c r="A1941" s="3">
        <f>RSI!A1941</f>
        <v>44834</v>
      </c>
      <c r="B1941" s="2">
        <f>RSI!B1941</f>
        <v>6.2317999999999998</v>
      </c>
      <c r="C1941" s="2">
        <f>RSI!I1941</f>
        <v>42.716745661144273</v>
      </c>
      <c r="D1941" s="2">
        <f>MACD!E1941</f>
        <v>2.3022865185006403E-2</v>
      </c>
      <c r="E1941" s="2">
        <f>MACD!F1941</f>
        <v>0.11258569687037678</v>
      </c>
      <c r="F1941" s="2">
        <f>'Moving Avg'!D1941</f>
        <v>6.3609200000000001</v>
      </c>
      <c r="G1941" s="2">
        <f>'Moving Avg'!F1941</f>
        <v>6.364695000000002</v>
      </c>
      <c r="H1941" s="2">
        <f>'Moving Avg'!G1941</f>
        <v>6.5061840000000011</v>
      </c>
      <c r="I1941" s="2">
        <f>'Moving Avg'!H1941</f>
        <v>6.5234524999999985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  <c r="M1941" s="8">
        <f t="shared" si="300"/>
        <v>25</v>
      </c>
      <c r="N1941" s="8">
        <f t="shared" si="301"/>
        <v>100</v>
      </c>
      <c r="O1941" s="8">
        <f t="shared" si="302"/>
        <v>0</v>
      </c>
      <c r="P1941" s="8">
        <f t="shared" si="303"/>
        <v>66.5</v>
      </c>
      <c r="Q1941" s="9">
        <f t="shared" si="304"/>
        <v>53.725000000000001</v>
      </c>
      <c r="R1941" s="9">
        <f t="shared" si="305"/>
        <v>41.625</v>
      </c>
      <c r="S1941" s="9">
        <f t="shared" si="306"/>
        <v>48.674999999999997</v>
      </c>
      <c r="T1941" s="9">
        <f t="shared" si="307"/>
        <v>47.875</v>
      </c>
      <c r="U1941" s="8">
        <f t="shared" si="308"/>
        <v>48.008333333333326</v>
      </c>
      <c r="V1941" s="8">
        <f t="shared" si="309"/>
        <v>47.974999999999994</v>
      </c>
    </row>
    <row r="1942" spans="1:22" ht="13.5" x14ac:dyDescent="0.25">
      <c r="A1942" s="3">
        <f>RSI!A1942</f>
        <v>44837</v>
      </c>
      <c r="B1942" s="2">
        <f>RSI!B1942</f>
        <v>6.2652999999999999</v>
      </c>
      <c r="C1942" s="2">
        <f>RSI!I1942</f>
        <v>44.361505515573363</v>
      </c>
      <c r="D1942" s="2">
        <f>MACD!E1942</f>
        <v>-2.1672199816133997E-2</v>
      </c>
      <c r="E1942" s="2">
        <f>MACD!F1942</f>
        <v>8.5734117533074639E-2</v>
      </c>
      <c r="F1942" s="2">
        <f>'Moving Avg'!D1942</f>
        <v>6.3055599999999998</v>
      </c>
      <c r="G1942" s="2">
        <f>'Moving Avg'!F1942</f>
        <v>6.3424700000000014</v>
      </c>
      <c r="H1942" s="2">
        <f>'Moving Avg'!G1942</f>
        <v>6.5048420000000009</v>
      </c>
      <c r="I1942" s="2">
        <f>'Moving Avg'!H1942</f>
        <v>6.5207739999999976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25</v>
      </c>
      <c r="N1942" s="8">
        <f t="shared" si="301"/>
        <v>100</v>
      </c>
      <c r="O1942" s="8">
        <f t="shared" si="302"/>
        <v>0</v>
      </c>
      <c r="P1942" s="8">
        <f t="shared" si="303"/>
        <v>16.5</v>
      </c>
      <c r="Q1942" s="9">
        <f t="shared" si="304"/>
        <v>46.225000000000001</v>
      </c>
      <c r="R1942" s="9">
        <f t="shared" si="305"/>
        <v>29.125</v>
      </c>
      <c r="S1942" s="9">
        <f t="shared" si="306"/>
        <v>26.175000000000001</v>
      </c>
      <c r="T1942" s="9">
        <f t="shared" si="307"/>
        <v>35.375</v>
      </c>
      <c r="U1942" s="8">
        <f t="shared" si="308"/>
        <v>33.841666666666661</v>
      </c>
      <c r="V1942" s="8">
        <f t="shared" si="309"/>
        <v>34.224999999999994</v>
      </c>
    </row>
    <row r="1943" spans="1:22" ht="13.5" x14ac:dyDescent="0.25">
      <c r="A1943" s="3">
        <f>RSI!A1943</f>
        <v>44838</v>
      </c>
      <c r="B1943" s="2">
        <f>RSI!B1943</f>
        <v>6.1646999999999998</v>
      </c>
      <c r="C1943" s="2">
        <f>RSI!I1943</f>
        <v>40.592248277264872</v>
      </c>
      <c r="D1943" s="2">
        <f>MACD!E1943</f>
        <v>-3.0638735645332815E-2</v>
      </c>
      <c r="E1943" s="2">
        <f>MACD!F1943</f>
        <v>6.2459546897393151E-2</v>
      </c>
      <c r="F1943" s="2">
        <f>'Moving Avg'!D1943</f>
        <v>6.2636399999999997</v>
      </c>
      <c r="G1943" s="2">
        <f>'Moving Avg'!F1943</f>
        <v>6.3198250000000007</v>
      </c>
      <c r="H1943" s="2">
        <f>'Moving Avg'!G1943</f>
        <v>6.5033340000000006</v>
      </c>
      <c r="I1943" s="2">
        <f>'Moving Avg'!H1943</f>
        <v>6.5177104999999971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25</v>
      </c>
      <c r="N1943" s="8">
        <f t="shared" si="301"/>
        <v>100</v>
      </c>
      <c r="O1943" s="8">
        <f t="shared" si="302"/>
        <v>0</v>
      </c>
      <c r="P1943" s="8">
        <f t="shared" si="303"/>
        <v>16.5</v>
      </c>
      <c r="Q1943" s="9">
        <f t="shared" si="304"/>
        <v>46.225000000000001</v>
      </c>
      <c r="R1943" s="9">
        <f t="shared" si="305"/>
        <v>29.125</v>
      </c>
      <c r="S1943" s="9">
        <f t="shared" si="306"/>
        <v>26.175000000000001</v>
      </c>
      <c r="T1943" s="9">
        <f t="shared" si="307"/>
        <v>35.375</v>
      </c>
      <c r="U1943" s="8">
        <f t="shared" si="308"/>
        <v>33.841666666666661</v>
      </c>
      <c r="V1943" s="8">
        <f t="shared" si="309"/>
        <v>34.224999999999994</v>
      </c>
    </row>
    <row r="1944" spans="1:22" ht="13.5" x14ac:dyDescent="0.25">
      <c r="A1944" s="3">
        <f>RSI!A1944</f>
        <v>44839</v>
      </c>
      <c r="B1944" s="2">
        <f>RSI!B1944</f>
        <v>6.1227</v>
      </c>
      <c r="C1944" s="2">
        <f>RSI!I1944</f>
        <v>39.098605437421355</v>
      </c>
      <c r="D1944" s="2">
        <f>MACD!E1944</f>
        <v>-3.8975608609573165E-2</v>
      </c>
      <c r="E1944" s="2">
        <f>MACD!F1944</f>
        <v>4.2172515795999892E-2</v>
      </c>
      <c r="F1944" s="2">
        <f>'Moving Avg'!D1944</f>
        <v>6.2133200000000004</v>
      </c>
      <c r="G1944" s="2">
        <f>'Moving Avg'!F1944</f>
        <v>6.2950800000000013</v>
      </c>
      <c r="H1944" s="2">
        <f>'Moving Avg'!G1944</f>
        <v>6.5023280000000003</v>
      </c>
      <c r="I1944" s="2">
        <f>'Moving Avg'!H1944</f>
        <v>6.5145159999999969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25</v>
      </c>
      <c r="N1944" s="8">
        <f t="shared" si="301"/>
        <v>100</v>
      </c>
      <c r="O1944" s="8">
        <f t="shared" si="302"/>
        <v>0</v>
      </c>
      <c r="P1944" s="8">
        <f t="shared" si="303"/>
        <v>16.5</v>
      </c>
      <c r="Q1944" s="9">
        <f t="shared" si="304"/>
        <v>46.225000000000001</v>
      </c>
      <c r="R1944" s="9">
        <f t="shared" si="305"/>
        <v>29.125</v>
      </c>
      <c r="S1944" s="9">
        <f t="shared" si="306"/>
        <v>26.175000000000001</v>
      </c>
      <c r="T1944" s="9">
        <f t="shared" si="307"/>
        <v>35.375</v>
      </c>
      <c r="U1944" s="8">
        <f t="shared" si="308"/>
        <v>33.841666666666661</v>
      </c>
      <c r="V1944" s="8">
        <f t="shared" si="309"/>
        <v>34.224999999999994</v>
      </c>
    </row>
    <row r="1945" spans="1:22" ht="13.5" x14ac:dyDescent="0.25">
      <c r="A1945" s="3">
        <f>RSI!A1945</f>
        <v>44840</v>
      </c>
      <c r="B1945" s="2">
        <f>RSI!B1945</f>
        <v>6.1814</v>
      </c>
      <c r="C1945" s="2">
        <f>RSI!I1945</f>
        <v>42.294513351998262</v>
      </c>
      <c r="D1945" s="2">
        <f>MACD!E1945</f>
        <v>-3.6040388184296113E-2</v>
      </c>
      <c r="E1945" s="2">
        <f>MACD!F1945</f>
        <v>2.6529934999940694E-2</v>
      </c>
      <c r="F1945" s="2">
        <f>'Moving Avg'!D1945</f>
        <v>6.1931799999999999</v>
      </c>
      <c r="G1945" s="2">
        <f>'Moving Avg'!F1945</f>
        <v>6.2707549999999994</v>
      </c>
      <c r="H1945" s="2">
        <f>'Moving Avg'!G1945</f>
        <v>6.5001460000000018</v>
      </c>
      <c r="I1945" s="2">
        <f>'Moving Avg'!H1945</f>
        <v>6.5119694999999957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25</v>
      </c>
      <c r="N1945" s="8">
        <f t="shared" si="301"/>
        <v>100</v>
      </c>
      <c r="O1945" s="8">
        <f t="shared" si="302"/>
        <v>0</v>
      </c>
      <c r="P1945" s="8">
        <f t="shared" si="303"/>
        <v>16.5</v>
      </c>
      <c r="Q1945" s="9">
        <f t="shared" si="304"/>
        <v>46.225000000000001</v>
      </c>
      <c r="R1945" s="9">
        <f t="shared" si="305"/>
        <v>29.125</v>
      </c>
      <c r="S1945" s="9">
        <f t="shared" si="306"/>
        <v>26.175000000000001</v>
      </c>
      <c r="T1945" s="9">
        <f t="shared" si="307"/>
        <v>35.375</v>
      </c>
      <c r="U1945" s="8">
        <f t="shared" si="308"/>
        <v>33.841666666666661</v>
      </c>
      <c r="V1945" s="8">
        <f t="shared" si="309"/>
        <v>34.224999999999994</v>
      </c>
    </row>
    <row r="1946" spans="1:22" ht="13.5" x14ac:dyDescent="0.25">
      <c r="A1946" s="3">
        <f>RSI!A1946</f>
        <v>44841</v>
      </c>
      <c r="B1946" s="2">
        <f>RSI!B1946</f>
        <v>6.1227</v>
      </c>
      <c r="C1946" s="2">
        <f>RSI!I1946</f>
        <v>40.032158572494694</v>
      </c>
      <c r="D1946" s="2">
        <f>MACD!E1946</f>
        <v>-1.530948456695036E-2</v>
      </c>
      <c r="E1946" s="2">
        <f>MACD!F1946</f>
        <v>1.8162051086562485E-2</v>
      </c>
      <c r="F1946" s="2">
        <f>'Moving Avg'!D1946</f>
        <v>6.17136</v>
      </c>
      <c r="G1946" s="2">
        <f>'Moving Avg'!F1946</f>
        <v>6.2455899999999991</v>
      </c>
      <c r="H1946" s="2">
        <f>'Moving Avg'!G1946</f>
        <v>6.4967900000000016</v>
      </c>
      <c r="I1946" s="2">
        <f>'Moving Avg'!H1946</f>
        <v>6.5092869999999952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  <c r="M1946" s="8">
        <f t="shared" si="300"/>
        <v>25</v>
      </c>
      <c r="N1946" s="8">
        <f t="shared" si="301"/>
        <v>100</v>
      </c>
      <c r="O1946" s="8">
        <f t="shared" si="302"/>
        <v>0</v>
      </c>
      <c r="P1946" s="8">
        <f t="shared" si="303"/>
        <v>16.5</v>
      </c>
      <c r="Q1946" s="9">
        <f t="shared" si="304"/>
        <v>46.225000000000001</v>
      </c>
      <c r="R1946" s="9">
        <f t="shared" si="305"/>
        <v>29.125</v>
      </c>
      <c r="S1946" s="9">
        <f t="shared" si="306"/>
        <v>26.175000000000001</v>
      </c>
      <c r="T1946" s="9">
        <f t="shared" si="307"/>
        <v>35.375</v>
      </c>
      <c r="U1946" s="8">
        <f t="shared" si="308"/>
        <v>33.841666666666661</v>
      </c>
      <c r="V1946" s="8">
        <f t="shared" si="309"/>
        <v>34.224999999999994</v>
      </c>
    </row>
    <row r="1947" spans="1:22" ht="13.5" x14ac:dyDescent="0.25">
      <c r="A1947" s="3">
        <f>RSI!A1947</f>
        <v>44844</v>
      </c>
      <c r="B1947" s="2">
        <f>RSI!B1947</f>
        <v>6.2484999999999999</v>
      </c>
      <c r="C1947" s="2">
        <f>RSI!I1947</f>
        <v>46.621881625758299</v>
      </c>
      <c r="D1947" s="2">
        <f>MACD!E1947</f>
        <v>2.6439906980165517E-2</v>
      </c>
      <c r="E1947" s="2">
        <f>MACD!F1947</f>
        <v>1.9817622265283091E-2</v>
      </c>
      <c r="F1947" s="2">
        <f>'Moving Avg'!D1947</f>
        <v>6.168000000000001</v>
      </c>
      <c r="G1947" s="2">
        <f>'Moving Avg'!F1947</f>
        <v>6.2464249999999977</v>
      </c>
      <c r="H1947" s="2">
        <f>'Moving Avg'!G1947</f>
        <v>6.4942740000000017</v>
      </c>
      <c r="I1947" s="2">
        <f>'Moving Avg'!H1947</f>
        <v>6.5071549999999947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11.225</v>
      </c>
      <c r="R1947" s="9">
        <f t="shared" si="305"/>
        <v>9.125</v>
      </c>
      <c r="S1947" s="9">
        <f t="shared" si="306"/>
        <v>11.175000000000001</v>
      </c>
      <c r="T1947" s="9">
        <f t="shared" si="307"/>
        <v>10.375</v>
      </c>
      <c r="U1947" s="8">
        <f t="shared" si="308"/>
        <v>10.508333333333335</v>
      </c>
      <c r="V1947" s="8">
        <f t="shared" si="309"/>
        <v>10.475000000000001</v>
      </c>
    </row>
    <row r="1948" spans="1:22" ht="13.5" x14ac:dyDescent="0.25">
      <c r="A1948" s="3">
        <f>RSI!A1948</f>
        <v>44845</v>
      </c>
      <c r="B1948" s="2">
        <f>RSI!B1948</f>
        <v>6.1814</v>
      </c>
      <c r="C1948" s="2">
        <f>RSI!I1948</f>
        <v>43.853778129606809</v>
      </c>
      <c r="D1948" s="2">
        <f>MACD!E1948</f>
        <v>4.1349089451778731E-2</v>
      </c>
      <c r="E1948" s="2">
        <f>MACD!F1948</f>
        <v>2.4123915702582221E-2</v>
      </c>
      <c r="F1948" s="2">
        <f>'Moving Avg'!D1948</f>
        <v>6.1713399999999998</v>
      </c>
      <c r="G1948" s="2">
        <f>'Moving Avg'!F1948</f>
        <v>6.2405549999999979</v>
      </c>
      <c r="H1948" s="2">
        <f>'Moving Avg'!G1948</f>
        <v>6.4887380000000014</v>
      </c>
      <c r="I1948" s="2">
        <f>'Moving Avg'!H1948</f>
        <v>6.5048449999999942</v>
      </c>
      <c r="J1948" s="6" t="str">
        <f>OBV!F1948</f>
        <v>BEARISH</v>
      </c>
      <c r="K1948" s="6" t="str">
        <f>OBV!G1948</f>
        <v>NEUTRAL</v>
      </c>
      <c r="L1948" s="6" t="str">
        <f>OBV!H1948</f>
        <v>BEARISH DIVERGENCE</v>
      </c>
      <c r="M1948" s="8">
        <f t="shared" si="300"/>
        <v>25</v>
      </c>
      <c r="N1948" s="8">
        <f t="shared" si="301"/>
        <v>0</v>
      </c>
      <c r="O1948" s="8">
        <f t="shared" si="302"/>
        <v>0</v>
      </c>
      <c r="P1948" s="8">
        <f t="shared" si="303"/>
        <v>16.5</v>
      </c>
      <c r="Q1948" s="9">
        <f t="shared" si="304"/>
        <v>11.225</v>
      </c>
      <c r="R1948" s="9">
        <f t="shared" si="305"/>
        <v>9.125</v>
      </c>
      <c r="S1948" s="9">
        <f t="shared" si="306"/>
        <v>11.175000000000001</v>
      </c>
      <c r="T1948" s="9">
        <f t="shared" si="307"/>
        <v>10.375</v>
      </c>
      <c r="U1948" s="8">
        <f t="shared" si="308"/>
        <v>10.508333333333335</v>
      </c>
      <c r="V1948" s="8">
        <f t="shared" si="309"/>
        <v>10.475000000000001</v>
      </c>
    </row>
    <row r="1949" spans="1:22" ht="13.5" x14ac:dyDescent="0.25">
      <c r="A1949" s="3">
        <f>RSI!A1949</f>
        <v>44846</v>
      </c>
      <c r="B1949" s="2">
        <f>RSI!B1949</f>
        <v>6.1311</v>
      </c>
      <c r="C1949" s="2">
        <f>RSI!I1949</f>
        <v>41.847936137356164</v>
      </c>
      <c r="D1949" s="2">
        <f>MACD!E1949</f>
        <v>5.8483074699319459E-2</v>
      </c>
      <c r="E1949" s="2">
        <f>MACD!F1949</f>
        <v>3.0995747501929672E-2</v>
      </c>
      <c r="F1949" s="2">
        <f>'Moving Avg'!D1949</f>
        <v>6.1730199999999993</v>
      </c>
      <c r="G1949" s="2">
        <f>'Moving Avg'!F1949</f>
        <v>6.2250399999999981</v>
      </c>
      <c r="H1949" s="2">
        <f>'Moving Avg'!G1949</f>
        <v>6.477164000000001</v>
      </c>
      <c r="I1949" s="2">
        <f>'Moving Avg'!H1949</f>
        <v>6.5022834999999954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  <c r="M1949" s="8">
        <f t="shared" si="300"/>
        <v>25</v>
      </c>
      <c r="N1949" s="8">
        <f t="shared" si="301"/>
        <v>0</v>
      </c>
      <c r="O1949" s="8">
        <f t="shared" si="302"/>
        <v>0</v>
      </c>
      <c r="P1949" s="8">
        <f t="shared" si="303"/>
        <v>16.5</v>
      </c>
      <c r="Q1949" s="9">
        <f t="shared" si="304"/>
        <v>11.225</v>
      </c>
      <c r="R1949" s="9">
        <f t="shared" si="305"/>
        <v>9.125</v>
      </c>
      <c r="S1949" s="9">
        <f t="shared" si="306"/>
        <v>11.175000000000001</v>
      </c>
      <c r="T1949" s="9">
        <f t="shared" si="307"/>
        <v>10.375</v>
      </c>
      <c r="U1949" s="8">
        <f t="shared" si="308"/>
        <v>10.508333333333335</v>
      </c>
      <c r="V1949" s="8">
        <f t="shared" si="309"/>
        <v>10.475000000000001</v>
      </c>
    </row>
    <row r="1950" spans="1:22" ht="13.5" x14ac:dyDescent="0.25">
      <c r="A1950" s="3">
        <f>RSI!A1950</f>
        <v>44847</v>
      </c>
      <c r="B1950" s="2">
        <f>RSI!B1950</f>
        <v>6.1646999999999998</v>
      </c>
      <c r="C1950" s="2">
        <f>RSI!I1950</f>
        <v>43.700405138495086</v>
      </c>
      <c r="D1950" s="2">
        <f>MACD!E1950</f>
        <v>5.7338669127456221E-2</v>
      </c>
      <c r="E1950" s="2">
        <f>MACD!F1950</f>
        <v>3.6264331827034986E-2</v>
      </c>
      <c r="F1950" s="2">
        <f>'Moving Avg'!D1950</f>
        <v>6.1696799999999996</v>
      </c>
      <c r="G1950" s="2">
        <f>'Moving Avg'!F1950</f>
        <v>6.2262999999999984</v>
      </c>
      <c r="H1950" s="2">
        <f>'Moving Avg'!G1950</f>
        <v>6.4637460000000013</v>
      </c>
      <c r="I1950" s="2">
        <f>'Moving Avg'!H1950</f>
        <v>6.5000079999999958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0</v>
      </c>
      <c r="O1950" s="8">
        <f t="shared" si="302"/>
        <v>0</v>
      </c>
      <c r="P1950" s="8">
        <f t="shared" si="303"/>
        <v>16.5</v>
      </c>
      <c r="Q1950" s="9">
        <f t="shared" si="304"/>
        <v>11.225</v>
      </c>
      <c r="R1950" s="9">
        <f t="shared" si="305"/>
        <v>9.125</v>
      </c>
      <c r="S1950" s="9">
        <f t="shared" si="306"/>
        <v>11.175000000000001</v>
      </c>
      <c r="T1950" s="9">
        <f t="shared" si="307"/>
        <v>10.375</v>
      </c>
      <c r="U1950" s="8">
        <f t="shared" si="308"/>
        <v>10.508333333333335</v>
      </c>
      <c r="V1950" s="8">
        <f t="shared" si="309"/>
        <v>10.475000000000001</v>
      </c>
    </row>
    <row r="1951" spans="1:22" ht="13.5" x14ac:dyDescent="0.25">
      <c r="A1951" s="3">
        <f>RSI!A1951</f>
        <v>44848</v>
      </c>
      <c r="B1951" s="2">
        <f>RSI!B1951</f>
        <v>6.1814</v>
      </c>
      <c r="C1951" s="2">
        <f>RSI!I1951</f>
        <v>44.644270978011711</v>
      </c>
      <c r="D1951" s="2">
        <f>MACD!E1951</f>
        <v>4.8151016111011025E-2</v>
      </c>
      <c r="E1951" s="2">
        <f>MACD!F1951</f>
        <v>3.8641668683830191E-2</v>
      </c>
      <c r="F1951" s="2">
        <f>'Moving Avg'!D1951</f>
        <v>6.1814200000000001</v>
      </c>
      <c r="G1951" s="2">
        <f>'Moving Avg'!F1951</f>
        <v>6.2288149999999982</v>
      </c>
      <c r="H1951" s="2">
        <f>'Moving Avg'!G1951</f>
        <v>6.4506620000000012</v>
      </c>
      <c r="I1951" s="2">
        <f>'Moving Avg'!H1951</f>
        <v>6.4982099999999958</v>
      </c>
      <c r="J1951" s="6" t="str">
        <f>OBV!F1951</f>
        <v>BEARISH</v>
      </c>
      <c r="K1951" s="6" t="str">
        <f>OBV!G1951</f>
        <v>NEUTRAL</v>
      </c>
      <c r="L1951" s="6" t="str">
        <f>OBV!H1951</f>
        <v>BEARISH DIVERGENCE</v>
      </c>
      <c r="M1951" s="8">
        <f t="shared" si="300"/>
        <v>25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11.225</v>
      </c>
      <c r="R1951" s="9">
        <f t="shared" si="305"/>
        <v>9.125</v>
      </c>
      <c r="S1951" s="9">
        <f t="shared" si="306"/>
        <v>11.175000000000001</v>
      </c>
      <c r="T1951" s="9">
        <f t="shared" si="307"/>
        <v>10.375</v>
      </c>
      <c r="U1951" s="8">
        <f t="shared" si="308"/>
        <v>10.508333333333335</v>
      </c>
      <c r="V1951" s="8">
        <f t="shared" si="309"/>
        <v>10.475000000000001</v>
      </c>
    </row>
    <row r="1952" spans="1:22" ht="13.5" x14ac:dyDescent="0.25">
      <c r="A1952" s="3">
        <f>RSI!A1952</f>
        <v>44851</v>
      </c>
      <c r="B1952" s="2">
        <f>RSI!B1952</f>
        <v>6.1814</v>
      </c>
      <c r="C1952" s="2">
        <f>RSI!I1952</f>
        <v>44.644270978011711</v>
      </c>
      <c r="D1952" s="2">
        <f>MACD!E1952</f>
        <v>4.6132188065522328E-2</v>
      </c>
      <c r="E1952" s="2">
        <f>MACD!F1952</f>
        <v>4.0139772560168617E-2</v>
      </c>
      <c r="F1952" s="2">
        <f>'Moving Avg'!D1952</f>
        <v>6.1680000000000001</v>
      </c>
      <c r="G1952" s="2">
        <f>'Moving Avg'!F1952</f>
        <v>6.234684999999998</v>
      </c>
      <c r="H1952" s="2">
        <f>'Moving Avg'!G1952</f>
        <v>6.4400940000000002</v>
      </c>
      <c r="I1952" s="2">
        <f>'Moving Avg'!H1952</f>
        <v>6.4966484999999956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25</v>
      </c>
      <c r="N1952" s="8">
        <f t="shared" si="301"/>
        <v>0</v>
      </c>
      <c r="O1952" s="8">
        <f t="shared" si="302"/>
        <v>0</v>
      </c>
      <c r="P1952" s="8">
        <f t="shared" si="303"/>
        <v>16.5</v>
      </c>
      <c r="Q1952" s="9">
        <f t="shared" si="304"/>
        <v>11.225</v>
      </c>
      <c r="R1952" s="9">
        <f t="shared" si="305"/>
        <v>9.125</v>
      </c>
      <c r="S1952" s="9">
        <f t="shared" si="306"/>
        <v>11.175000000000001</v>
      </c>
      <c r="T1952" s="9">
        <f t="shared" si="307"/>
        <v>10.375</v>
      </c>
      <c r="U1952" s="8">
        <f t="shared" si="308"/>
        <v>10.508333333333335</v>
      </c>
      <c r="V1952" s="8">
        <f t="shared" si="309"/>
        <v>10.475000000000001</v>
      </c>
    </row>
    <row r="1953" spans="1:22" ht="13.5" x14ac:dyDescent="0.25">
      <c r="A1953" s="3">
        <f>RSI!A1953</f>
        <v>44852</v>
      </c>
      <c r="B1953" s="2">
        <f>RSI!B1953</f>
        <v>6.1478999999999999</v>
      </c>
      <c r="C1953" s="2">
        <f>RSI!I1953</f>
        <v>42.968358018332168</v>
      </c>
      <c r="D1953" s="2">
        <f>MACD!E1953</f>
        <v>3.1985446000646789E-2</v>
      </c>
      <c r="E1953" s="2">
        <f>MACD!F1953</f>
        <v>3.8508907248264251E-2</v>
      </c>
      <c r="F1953" s="2">
        <f>'Moving Avg'!D1953</f>
        <v>6.1612999999999998</v>
      </c>
      <c r="G1953" s="2">
        <f>'Moving Avg'!F1953</f>
        <v>6.2321699999999991</v>
      </c>
      <c r="H1953" s="2">
        <f>'Moving Avg'!G1953</f>
        <v>6.4305319999999995</v>
      </c>
      <c r="I1953" s="2">
        <f>'Moving Avg'!H1953</f>
        <v>6.4950379999999965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45</v>
      </c>
      <c r="O1953" s="8">
        <f t="shared" si="302"/>
        <v>0</v>
      </c>
      <c r="P1953" s="8">
        <f t="shared" si="303"/>
        <v>16.5</v>
      </c>
      <c r="Q1953" s="9">
        <f t="shared" si="304"/>
        <v>26.975000000000001</v>
      </c>
      <c r="R1953" s="9">
        <f t="shared" si="305"/>
        <v>18.125</v>
      </c>
      <c r="S1953" s="9">
        <f t="shared" si="306"/>
        <v>17.925000000000001</v>
      </c>
      <c r="T1953" s="9">
        <f t="shared" si="307"/>
        <v>21.625</v>
      </c>
      <c r="U1953" s="8">
        <f t="shared" si="308"/>
        <v>21.008333333333336</v>
      </c>
      <c r="V1953" s="8">
        <f t="shared" si="309"/>
        <v>21.162500000000001</v>
      </c>
    </row>
    <row r="1954" spans="1:22" ht="13.5" x14ac:dyDescent="0.25">
      <c r="A1954" s="3">
        <f>RSI!A1954</f>
        <v>44853</v>
      </c>
      <c r="B1954" s="2">
        <f>RSI!B1954</f>
        <v>6.1646999999999998</v>
      </c>
      <c r="C1954" s="2">
        <f>RSI!I1954</f>
        <v>44.101629678334348</v>
      </c>
      <c r="D1954" s="2">
        <f>MACD!E1954</f>
        <v>1.3022779756078684E-2</v>
      </c>
      <c r="E1954" s="2">
        <f>MACD!F1954</f>
        <v>3.3411681749827143E-2</v>
      </c>
      <c r="F1954" s="2">
        <f>'Moving Avg'!D1954</f>
        <v>6.1680200000000003</v>
      </c>
      <c r="G1954" s="2">
        <f>'Moving Avg'!F1954</f>
        <v>6.2321699999999982</v>
      </c>
      <c r="H1954" s="2">
        <f>'Moving Avg'!G1954</f>
        <v>6.4199639999999984</v>
      </c>
      <c r="I1954" s="2">
        <f>'Moving Avg'!H1954</f>
        <v>6.4936294999999964</v>
      </c>
      <c r="J1954" s="6" t="str">
        <f>OBV!F1954</f>
        <v>BEARISH</v>
      </c>
      <c r="K1954" s="6" t="str">
        <f>OBV!G1954</f>
        <v>NEUTRAL</v>
      </c>
      <c r="L1954" s="6" t="str">
        <f>OBV!H1954</f>
        <v>BEARISH DIVERGENCE</v>
      </c>
      <c r="M1954" s="8">
        <f t="shared" si="300"/>
        <v>25</v>
      </c>
      <c r="N1954" s="8">
        <f t="shared" si="301"/>
        <v>100</v>
      </c>
      <c r="O1954" s="8">
        <f t="shared" si="302"/>
        <v>0</v>
      </c>
      <c r="P1954" s="8">
        <f t="shared" si="303"/>
        <v>16.5</v>
      </c>
      <c r="Q1954" s="9">
        <f t="shared" si="304"/>
        <v>46.225000000000001</v>
      </c>
      <c r="R1954" s="9">
        <f t="shared" si="305"/>
        <v>29.125</v>
      </c>
      <c r="S1954" s="9">
        <f t="shared" si="306"/>
        <v>26.175000000000001</v>
      </c>
      <c r="T1954" s="9">
        <f t="shared" si="307"/>
        <v>35.375</v>
      </c>
      <c r="U1954" s="8">
        <f t="shared" si="308"/>
        <v>33.841666666666661</v>
      </c>
      <c r="V1954" s="8">
        <f t="shared" si="309"/>
        <v>34.224999999999994</v>
      </c>
    </row>
    <row r="1955" spans="1:22" ht="13.5" x14ac:dyDescent="0.25">
      <c r="A1955" s="3">
        <f>RSI!A1955</f>
        <v>44854</v>
      </c>
      <c r="B1955" s="2">
        <f>RSI!B1955</f>
        <v>6.0640000000000001</v>
      </c>
      <c r="C1955" s="2">
        <f>RSI!I1955</f>
        <v>39.087854476924058</v>
      </c>
      <c r="D1955" s="2">
        <f>MACD!E1955</f>
        <v>1.4028978228213695E-2</v>
      </c>
      <c r="E1955" s="2">
        <f>MACD!F1955</f>
        <v>2.9535141045504455E-2</v>
      </c>
      <c r="F1955" s="2">
        <f>'Moving Avg'!D1955</f>
        <v>6.1478799999999998</v>
      </c>
      <c r="G1955" s="2">
        <f>'Moving Avg'!F1955</f>
        <v>6.2229450000000002</v>
      </c>
      <c r="H1955" s="2">
        <f>'Moving Avg'!G1955</f>
        <v>6.4072160000000009</v>
      </c>
      <c r="I1955" s="2">
        <f>'Moving Avg'!H1955</f>
        <v>6.4918354999999961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25</v>
      </c>
      <c r="N1955" s="8">
        <f t="shared" si="301"/>
        <v>45</v>
      </c>
      <c r="O1955" s="8">
        <f t="shared" si="302"/>
        <v>0</v>
      </c>
      <c r="P1955" s="8">
        <f t="shared" si="303"/>
        <v>16.5</v>
      </c>
      <c r="Q1955" s="9">
        <f t="shared" si="304"/>
        <v>26.975000000000001</v>
      </c>
      <c r="R1955" s="9">
        <f t="shared" si="305"/>
        <v>18.125</v>
      </c>
      <c r="S1955" s="9">
        <f t="shared" si="306"/>
        <v>17.925000000000001</v>
      </c>
      <c r="T1955" s="9">
        <f t="shared" si="307"/>
        <v>21.625</v>
      </c>
      <c r="U1955" s="8">
        <f t="shared" si="308"/>
        <v>21.008333333333336</v>
      </c>
      <c r="V1955" s="8">
        <f t="shared" si="309"/>
        <v>21.162500000000001</v>
      </c>
    </row>
    <row r="1956" spans="1:22" ht="13.5" x14ac:dyDescent="0.25">
      <c r="A1956" s="3">
        <f>RSI!A1956</f>
        <v>44855</v>
      </c>
      <c r="B1956" s="2">
        <f>RSI!B1956</f>
        <v>6.173</v>
      </c>
      <c r="C1956" s="2">
        <f>RSI!I1956</f>
        <v>46.215543086902841</v>
      </c>
      <c r="D1956" s="2">
        <f>MACD!E1956</f>
        <v>-1.1095155982125959E-3</v>
      </c>
      <c r="E1956" s="2">
        <f>MACD!F1956</f>
        <v>2.3406209716761044E-2</v>
      </c>
      <c r="F1956" s="2">
        <f>'Moving Avg'!D1956</f>
        <v>6.1462000000000003</v>
      </c>
      <c r="G1956" s="2">
        <f>'Moving Avg'!F1956</f>
        <v>6.2149749999999999</v>
      </c>
      <c r="H1956" s="2">
        <f>'Moving Avg'!G1956</f>
        <v>6.396647999999999</v>
      </c>
      <c r="I1956" s="2">
        <f>'Moving Avg'!H1956</f>
        <v>6.4899954999999965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100</v>
      </c>
      <c r="O1956" s="8">
        <f t="shared" si="302"/>
        <v>0</v>
      </c>
      <c r="P1956" s="8">
        <f t="shared" si="303"/>
        <v>16.5</v>
      </c>
      <c r="Q1956" s="9">
        <f t="shared" si="304"/>
        <v>46.225000000000001</v>
      </c>
      <c r="R1956" s="9">
        <f t="shared" si="305"/>
        <v>29.125</v>
      </c>
      <c r="S1956" s="9">
        <f t="shared" si="306"/>
        <v>26.175000000000001</v>
      </c>
      <c r="T1956" s="9">
        <f t="shared" si="307"/>
        <v>35.375</v>
      </c>
      <c r="U1956" s="8">
        <f t="shared" si="308"/>
        <v>33.841666666666661</v>
      </c>
      <c r="V1956" s="8">
        <f t="shared" si="309"/>
        <v>34.224999999999994</v>
      </c>
    </row>
    <row r="1957" spans="1:22" ht="13.5" x14ac:dyDescent="0.25">
      <c r="A1957" s="3">
        <f>RSI!A1957</f>
        <v>44858</v>
      </c>
      <c r="B1957" s="2">
        <f>RSI!B1957</f>
        <v>6.173</v>
      </c>
      <c r="C1957" s="2">
        <f>RSI!I1957</f>
        <v>46.215543086902841</v>
      </c>
      <c r="D1957" s="2">
        <f>MACD!E1957</f>
        <v>5.8231119235134798E-3</v>
      </c>
      <c r="E1957" s="2">
        <f>MACD!F1957</f>
        <v>1.9889590158111533E-2</v>
      </c>
      <c r="F1957" s="2">
        <f>'Moving Avg'!D1957</f>
        <v>6.14452</v>
      </c>
      <c r="G1957" s="2">
        <f>'Moving Avg'!F1957</f>
        <v>6.1965199999999996</v>
      </c>
      <c r="H1957" s="2">
        <f>'Moving Avg'!G1957</f>
        <v>6.3852400000000014</v>
      </c>
      <c r="I1957" s="2">
        <f>'Moving Avg'!H1957</f>
        <v>6.4881949999999975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  <c r="M1957" s="8">
        <f t="shared" si="300"/>
        <v>25</v>
      </c>
      <c r="N1957" s="8">
        <f t="shared" si="301"/>
        <v>45</v>
      </c>
      <c r="O1957" s="8">
        <f t="shared" si="302"/>
        <v>0</v>
      </c>
      <c r="P1957" s="8">
        <f t="shared" si="303"/>
        <v>16.5</v>
      </c>
      <c r="Q1957" s="9">
        <f t="shared" si="304"/>
        <v>26.975000000000001</v>
      </c>
      <c r="R1957" s="9">
        <f t="shared" si="305"/>
        <v>18.125</v>
      </c>
      <c r="S1957" s="9">
        <f t="shared" si="306"/>
        <v>17.925000000000001</v>
      </c>
      <c r="T1957" s="9">
        <f t="shared" si="307"/>
        <v>21.625</v>
      </c>
      <c r="U1957" s="8">
        <f t="shared" si="308"/>
        <v>21.008333333333336</v>
      </c>
      <c r="V1957" s="8">
        <f t="shared" si="309"/>
        <v>21.162500000000001</v>
      </c>
    </row>
    <row r="1958" spans="1:22" ht="13.5" x14ac:dyDescent="0.25">
      <c r="A1958" s="3">
        <f>RSI!A1958</f>
        <v>44859</v>
      </c>
      <c r="B1958" s="2">
        <f>RSI!B1958</f>
        <v>6.1227</v>
      </c>
      <c r="C1958" s="2">
        <f>RSI!I1958</f>
        <v>43.491818199795354</v>
      </c>
      <c r="D1958" s="2">
        <f>MACD!E1958</f>
        <v>5.4515453160499661E-3</v>
      </c>
      <c r="E1958" s="2">
        <f>MACD!F1958</f>
        <v>1.7001981189699221E-2</v>
      </c>
      <c r="F1958" s="2">
        <f>'Moving Avg'!D1958</f>
        <v>6.1394800000000007</v>
      </c>
      <c r="G1958" s="2">
        <f>'Moving Avg'!F1958</f>
        <v>6.1839399999999989</v>
      </c>
      <c r="H1958" s="2">
        <f>'Moving Avg'!G1958</f>
        <v>6.3736660000000009</v>
      </c>
      <c r="I1958" s="2">
        <f>'Moving Avg'!H1958</f>
        <v>6.4861429999999949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25</v>
      </c>
      <c r="N1958" s="8">
        <f t="shared" si="301"/>
        <v>45</v>
      </c>
      <c r="O1958" s="8">
        <f t="shared" si="302"/>
        <v>0</v>
      </c>
      <c r="P1958" s="8">
        <f t="shared" si="303"/>
        <v>16.5</v>
      </c>
      <c r="Q1958" s="9">
        <f t="shared" si="304"/>
        <v>26.975000000000001</v>
      </c>
      <c r="R1958" s="9">
        <f t="shared" si="305"/>
        <v>18.125</v>
      </c>
      <c r="S1958" s="9">
        <f t="shared" si="306"/>
        <v>17.925000000000001</v>
      </c>
      <c r="T1958" s="9">
        <f t="shared" si="307"/>
        <v>21.625</v>
      </c>
      <c r="U1958" s="8">
        <f t="shared" si="308"/>
        <v>21.008333333333336</v>
      </c>
      <c r="V1958" s="8">
        <f t="shared" si="309"/>
        <v>21.162500000000001</v>
      </c>
    </row>
    <row r="1959" spans="1:22" ht="13.5" x14ac:dyDescent="0.25">
      <c r="A1959" s="3">
        <f>RSI!A1959</f>
        <v>44860</v>
      </c>
      <c r="B1959" s="2">
        <f>RSI!B1959</f>
        <v>6.1814</v>
      </c>
      <c r="C1959" s="2">
        <f>RSI!I1959</f>
        <v>47.388631311854923</v>
      </c>
      <c r="D1959" s="2">
        <f>MACD!E1959</f>
        <v>-6.3193578130578132E-3</v>
      </c>
      <c r="E1959" s="2">
        <f>MACD!F1959</f>
        <v>1.2337713389147815E-2</v>
      </c>
      <c r="F1959" s="2">
        <f>'Moving Avg'!D1959</f>
        <v>6.1428199999999995</v>
      </c>
      <c r="G1959" s="2">
        <f>'Moving Avg'!F1959</f>
        <v>6.1742949999999999</v>
      </c>
      <c r="H1959" s="2">
        <f>'Moving Avg'!G1959</f>
        <v>6.3639360000000007</v>
      </c>
      <c r="I1959" s="2">
        <f>'Moving Avg'!H1959</f>
        <v>6.4843844999999956</v>
      </c>
      <c r="J1959" s="6" t="str">
        <f>OBV!F1959</f>
        <v>BEARISH</v>
      </c>
      <c r="K1959" s="6" t="str">
        <f>OBV!G1959</f>
        <v>NEUTRAL</v>
      </c>
      <c r="L1959" s="6" t="str">
        <f>OBV!H1959</f>
        <v>BEARISH DIVERGENCE</v>
      </c>
      <c r="M1959" s="8">
        <f t="shared" si="300"/>
        <v>25</v>
      </c>
      <c r="N1959" s="8">
        <f t="shared" si="301"/>
        <v>45</v>
      </c>
      <c r="O1959" s="8">
        <f t="shared" si="302"/>
        <v>0</v>
      </c>
      <c r="P1959" s="8">
        <f t="shared" si="303"/>
        <v>16.5</v>
      </c>
      <c r="Q1959" s="9">
        <f t="shared" si="304"/>
        <v>26.975000000000001</v>
      </c>
      <c r="R1959" s="9">
        <f t="shared" si="305"/>
        <v>18.125</v>
      </c>
      <c r="S1959" s="9">
        <f t="shared" si="306"/>
        <v>17.925000000000001</v>
      </c>
      <c r="T1959" s="9">
        <f t="shared" si="307"/>
        <v>21.625</v>
      </c>
      <c r="U1959" s="8">
        <f t="shared" si="308"/>
        <v>21.008333333333336</v>
      </c>
      <c r="V1959" s="8">
        <f t="shared" si="309"/>
        <v>21.162500000000001</v>
      </c>
    </row>
    <row r="1960" spans="1:22" ht="13.5" x14ac:dyDescent="0.25">
      <c r="A1960" s="3">
        <f>RSI!A1960</f>
        <v>44861</v>
      </c>
      <c r="B1960" s="2">
        <f>RSI!B1960</f>
        <v>6.1646999999999998</v>
      </c>
      <c r="C1960" s="2">
        <f>RSI!I1960</f>
        <v>46.408114108728256</v>
      </c>
      <c r="D1960" s="2">
        <f>MACD!E1960</f>
        <v>-9.6365114576517641E-3</v>
      </c>
      <c r="E1960" s="2">
        <f>MACD!F1960</f>
        <v>7.9428684197878994E-3</v>
      </c>
      <c r="F1960" s="2">
        <f>'Moving Avg'!D1960</f>
        <v>6.16296</v>
      </c>
      <c r="G1960" s="2">
        <f>'Moving Avg'!F1960</f>
        <v>6.1684249999999992</v>
      </c>
      <c r="H1960" s="2">
        <f>'Moving Avg'!G1960</f>
        <v>6.3532020000000013</v>
      </c>
      <c r="I1960" s="2">
        <f>'Moving Avg'!H1960</f>
        <v>6.482108999999995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  <c r="M1960" s="8">
        <f t="shared" si="300"/>
        <v>25</v>
      </c>
      <c r="N1960" s="8">
        <f t="shared" si="301"/>
        <v>45</v>
      </c>
      <c r="O1960" s="8">
        <f t="shared" si="302"/>
        <v>0</v>
      </c>
      <c r="P1960" s="8">
        <f t="shared" si="303"/>
        <v>16.5</v>
      </c>
      <c r="Q1960" s="9">
        <f t="shared" si="304"/>
        <v>26.975000000000001</v>
      </c>
      <c r="R1960" s="9">
        <f t="shared" si="305"/>
        <v>18.125</v>
      </c>
      <c r="S1960" s="9">
        <f t="shared" si="306"/>
        <v>17.925000000000001</v>
      </c>
      <c r="T1960" s="9">
        <f t="shared" si="307"/>
        <v>21.625</v>
      </c>
      <c r="U1960" s="8">
        <f t="shared" si="308"/>
        <v>21.008333333333336</v>
      </c>
      <c r="V1960" s="8">
        <f t="shared" si="309"/>
        <v>21.162500000000001</v>
      </c>
    </row>
    <row r="1961" spans="1:22" ht="13.5" x14ac:dyDescent="0.25">
      <c r="A1961" s="3">
        <f>RSI!A1961</f>
        <v>44862</v>
      </c>
      <c r="B1961" s="2">
        <f>RSI!B1961</f>
        <v>6.1646999999999998</v>
      </c>
      <c r="C1961" s="2">
        <f>RSI!I1961</f>
        <v>46.408114108728256</v>
      </c>
      <c r="D1961" s="2">
        <f>MACD!E1961</f>
        <v>-9.5563724446394716E-3</v>
      </c>
      <c r="E1961" s="2">
        <f>MACD!F1961</f>
        <v>4.4430202469024262E-3</v>
      </c>
      <c r="F1961" s="2">
        <f>'Moving Avg'!D1961</f>
        <v>6.1612999999999998</v>
      </c>
      <c r="G1961" s="2">
        <f>'Moving Avg'!F1961</f>
        <v>6.1650699999999992</v>
      </c>
      <c r="H1961" s="2">
        <f>'Moving Avg'!G1961</f>
        <v>6.3426340000000012</v>
      </c>
      <c r="I1961" s="2">
        <f>'Moving Avg'!H1961</f>
        <v>6.4798729999999942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45</v>
      </c>
      <c r="O1961" s="8">
        <f t="shared" si="302"/>
        <v>0</v>
      </c>
      <c r="P1961" s="8">
        <f t="shared" si="303"/>
        <v>16.5</v>
      </c>
      <c r="Q1961" s="9">
        <f t="shared" si="304"/>
        <v>26.975000000000001</v>
      </c>
      <c r="R1961" s="9">
        <f t="shared" si="305"/>
        <v>18.125</v>
      </c>
      <c r="S1961" s="9">
        <f t="shared" si="306"/>
        <v>17.925000000000001</v>
      </c>
      <c r="T1961" s="9">
        <f t="shared" si="307"/>
        <v>21.625</v>
      </c>
      <c r="U1961" s="8">
        <f t="shared" si="308"/>
        <v>21.008333333333336</v>
      </c>
      <c r="V1961" s="8">
        <f t="shared" si="309"/>
        <v>21.162500000000001</v>
      </c>
    </row>
    <row r="1962" spans="1:22" ht="13.5" x14ac:dyDescent="0.25">
      <c r="A1962" s="3">
        <f>RSI!A1962</f>
        <v>44865</v>
      </c>
      <c r="B1962" s="2">
        <f>RSI!B1962</f>
        <v>6.1562999999999999</v>
      </c>
      <c r="C1962" s="2">
        <f>RSI!I1962</f>
        <v>45.854640991622261</v>
      </c>
      <c r="D1962" s="2">
        <f>MACD!E1962</f>
        <v>-8.5721453268119419E-3</v>
      </c>
      <c r="E1962" s="2">
        <f>MACD!F1962</f>
        <v>1.8399871321595526E-3</v>
      </c>
      <c r="F1962" s="2">
        <f>'Moving Avg'!D1962</f>
        <v>6.1579600000000001</v>
      </c>
      <c r="G1962" s="2">
        <f>'Moving Avg'!F1962</f>
        <v>6.1596199999999994</v>
      </c>
      <c r="H1962" s="2">
        <f>'Moving Avg'!G1962</f>
        <v>6.3318980000000007</v>
      </c>
      <c r="I1962" s="2">
        <f>'Moving Avg'!H1962</f>
        <v>6.4775554999999967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0"/>
        <v>25</v>
      </c>
      <c r="N1962" s="8">
        <f t="shared" si="301"/>
        <v>45</v>
      </c>
      <c r="O1962" s="8">
        <f t="shared" si="302"/>
        <v>0</v>
      </c>
      <c r="P1962" s="8">
        <f t="shared" si="303"/>
        <v>16.5</v>
      </c>
      <c r="Q1962" s="9">
        <f t="shared" si="304"/>
        <v>26.975000000000001</v>
      </c>
      <c r="R1962" s="9">
        <f t="shared" si="305"/>
        <v>18.125</v>
      </c>
      <c r="S1962" s="9">
        <f t="shared" si="306"/>
        <v>17.925000000000001</v>
      </c>
      <c r="T1962" s="9">
        <f t="shared" si="307"/>
        <v>21.625</v>
      </c>
      <c r="U1962" s="8">
        <f t="shared" si="308"/>
        <v>21.008333333333336</v>
      </c>
      <c r="V1962" s="8">
        <f t="shared" si="309"/>
        <v>21.162500000000001</v>
      </c>
    </row>
    <row r="1963" spans="1:22" ht="13.5" x14ac:dyDescent="0.25">
      <c r="A1963" s="3">
        <f>RSI!A1963</f>
        <v>44866</v>
      </c>
      <c r="B1963" s="2">
        <f>RSI!B1963</f>
        <v>6.0808</v>
      </c>
      <c r="C1963" s="2">
        <f>RSI!I1963</f>
        <v>41.109029468510776</v>
      </c>
      <c r="D1963" s="2">
        <f>MACD!E1963</f>
        <v>-6.9785526239360962E-3</v>
      </c>
      <c r="E1963" s="2">
        <f>MACD!F1963</f>
        <v>7.6279180940422645E-5</v>
      </c>
      <c r="F1963" s="2">
        <f>'Moving Avg'!D1963</f>
        <v>6.1495799999999994</v>
      </c>
      <c r="G1963" s="2">
        <f>'Moving Avg'!F1963</f>
        <v>6.1554249999999993</v>
      </c>
      <c r="H1963" s="2">
        <f>'Moving Avg'!G1963</f>
        <v>6.3203240000000021</v>
      </c>
      <c r="I1963" s="2">
        <f>'Moving Avg'!H1963</f>
        <v>6.4748999999999954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  <c r="M1963" s="8">
        <f t="shared" si="300"/>
        <v>25</v>
      </c>
      <c r="N1963" s="8">
        <f t="shared" si="301"/>
        <v>45</v>
      </c>
      <c r="O1963" s="8">
        <f t="shared" si="302"/>
        <v>0</v>
      </c>
      <c r="P1963" s="8">
        <f t="shared" si="303"/>
        <v>16.5</v>
      </c>
      <c r="Q1963" s="9">
        <f t="shared" si="304"/>
        <v>26.975000000000001</v>
      </c>
      <c r="R1963" s="9">
        <f t="shared" si="305"/>
        <v>18.125</v>
      </c>
      <c r="S1963" s="9">
        <f t="shared" si="306"/>
        <v>17.925000000000001</v>
      </c>
      <c r="T1963" s="9">
        <f t="shared" si="307"/>
        <v>21.625</v>
      </c>
      <c r="U1963" s="8">
        <f t="shared" si="308"/>
        <v>21.008333333333336</v>
      </c>
      <c r="V1963" s="8">
        <f t="shared" si="309"/>
        <v>21.162500000000001</v>
      </c>
    </row>
    <row r="1964" spans="1:22" ht="13.5" x14ac:dyDescent="0.25">
      <c r="A1964" s="3">
        <f>RSI!A1964</f>
        <v>44867</v>
      </c>
      <c r="B1964" s="2">
        <f>RSI!B1964</f>
        <v>6.0808</v>
      </c>
      <c r="C1964" s="2">
        <f>RSI!I1964</f>
        <v>41.109029468510784</v>
      </c>
      <c r="D1964" s="2">
        <f>MACD!E1964</f>
        <v>-2.3011959179912722E-3</v>
      </c>
      <c r="E1964" s="2">
        <f>MACD!F1964</f>
        <v>-3.9921583884591636E-4</v>
      </c>
      <c r="F1964" s="2">
        <f>'Moving Avg'!D1964</f>
        <v>6.1294599999999999</v>
      </c>
      <c r="G1964" s="2">
        <f>'Moving Avg'!F1964</f>
        <v>6.1533299999999986</v>
      </c>
      <c r="H1964" s="2">
        <f>'Moving Avg'!G1964</f>
        <v>6.3094200000000011</v>
      </c>
      <c r="I1964" s="2">
        <f>'Moving Avg'!H1964</f>
        <v>6.4725989999999953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45</v>
      </c>
      <c r="O1964" s="8">
        <f t="shared" si="302"/>
        <v>0</v>
      </c>
      <c r="P1964" s="8">
        <f t="shared" si="303"/>
        <v>16.5</v>
      </c>
      <c r="Q1964" s="9">
        <f t="shared" si="304"/>
        <v>26.975000000000001</v>
      </c>
      <c r="R1964" s="9">
        <f t="shared" si="305"/>
        <v>18.125</v>
      </c>
      <c r="S1964" s="9">
        <f t="shared" si="306"/>
        <v>17.925000000000001</v>
      </c>
      <c r="T1964" s="9">
        <f t="shared" si="307"/>
        <v>21.625</v>
      </c>
      <c r="U1964" s="8">
        <f t="shared" si="308"/>
        <v>21.008333333333336</v>
      </c>
      <c r="V1964" s="8">
        <f t="shared" si="309"/>
        <v>21.162500000000001</v>
      </c>
    </row>
    <row r="1965" spans="1:22" ht="13.5" x14ac:dyDescent="0.25">
      <c r="A1965" s="3">
        <f>RSI!A1965</f>
        <v>44868</v>
      </c>
      <c r="B1965" s="2">
        <f>RSI!B1965</f>
        <v>6.0388000000000002</v>
      </c>
      <c r="C1965" s="2">
        <f>RSI!I1965</f>
        <v>38.535986310018167</v>
      </c>
      <c r="D1965" s="2">
        <f>MACD!E1965</f>
        <v>-1.0035446978370999E-2</v>
      </c>
      <c r="E1965" s="2">
        <f>MACD!F1965</f>
        <v>-2.3264620667509325E-3</v>
      </c>
      <c r="F1965" s="2">
        <f>'Moving Avg'!D1965</f>
        <v>6.1042800000000002</v>
      </c>
      <c r="G1965" s="2">
        <f>'Moving Avg'!F1965</f>
        <v>6.1461999999999986</v>
      </c>
      <c r="H1965" s="2">
        <f>'Moving Avg'!G1965</f>
        <v>6.2980119999999999</v>
      </c>
      <c r="I1965" s="2">
        <f>'Moving Avg'!H1965</f>
        <v>6.4698909999999943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45</v>
      </c>
      <c r="O1965" s="8">
        <f t="shared" si="302"/>
        <v>0</v>
      </c>
      <c r="P1965" s="8">
        <f t="shared" si="303"/>
        <v>16.5</v>
      </c>
      <c r="Q1965" s="9">
        <f t="shared" si="304"/>
        <v>26.975000000000001</v>
      </c>
      <c r="R1965" s="9">
        <f t="shared" si="305"/>
        <v>18.125</v>
      </c>
      <c r="S1965" s="9">
        <f t="shared" si="306"/>
        <v>17.925000000000001</v>
      </c>
      <c r="T1965" s="9">
        <f t="shared" si="307"/>
        <v>21.625</v>
      </c>
      <c r="U1965" s="8">
        <f t="shared" si="308"/>
        <v>21.008333333333336</v>
      </c>
      <c r="V1965" s="8">
        <f t="shared" si="309"/>
        <v>21.162500000000001</v>
      </c>
    </row>
    <row r="1966" spans="1:22" ht="13.5" x14ac:dyDescent="0.25">
      <c r="A1966" s="3">
        <f>RSI!A1966</f>
        <v>44869</v>
      </c>
      <c r="B1966" s="2">
        <f>RSI!B1966</f>
        <v>6.0388000000000002</v>
      </c>
      <c r="C1966" s="2">
        <f>RSI!I1966</f>
        <v>38.535986310018167</v>
      </c>
      <c r="D1966" s="2">
        <f>MACD!E1966</f>
        <v>1.0757289370397771E-3</v>
      </c>
      <c r="E1966" s="2">
        <f>MACD!F1966</f>
        <v>-1.6460238659927906E-3</v>
      </c>
      <c r="F1966" s="2">
        <f>'Moving Avg'!D1966</f>
        <v>6.0791000000000013</v>
      </c>
      <c r="G1966" s="2">
        <f>'Moving Avg'!F1966</f>
        <v>6.1420049999999984</v>
      </c>
      <c r="H1966" s="2">
        <f>'Moving Avg'!G1966</f>
        <v>6.2869399999999995</v>
      </c>
      <c r="I1966" s="2">
        <f>'Moving Avg'!H1966</f>
        <v>6.466985999999995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0</v>
      </c>
      <c r="P1966" s="8">
        <f t="shared" si="303"/>
        <v>16.5</v>
      </c>
      <c r="Q1966" s="9">
        <f t="shared" si="304"/>
        <v>11.225</v>
      </c>
      <c r="R1966" s="9">
        <f t="shared" si="305"/>
        <v>9.125</v>
      </c>
      <c r="S1966" s="9">
        <f t="shared" si="306"/>
        <v>11.175000000000001</v>
      </c>
      <c r="T1966" s="9">
        <f t="shared" si="307"/>
        <v>10.375</v>
      </c>
      <c r="U1966" s="8">
        <f t="shared" si="308"/>
        <v>10.508333333333335</v>
      </c>
      <c r="V1966" s="8">
        <f t="shared" si="309"/>
        <v>10.475000000000001</v>
      </c>
    </row>
    <row r="1967" spans="1:22" ht="13.5" x14ac:dyDescent="0.25">
      <c r="A1967" s="3">
        <f>RSI!A1967</f>
        <v>44872</v>
      </c>
      <c r="B1967" s="2">
        <f>RSI!B1967</f>
        <v>6.2484999999999999</v>
      </c>
      <c r="C1967" s="2">
        <f>RSI!I1967</f>
        <v>54.886596002797802</v>
      </c>
      <c r="D1967" s="2">
        <f>MACD!E1967</f>
        <v>-4.235181430511048E-3</v>
      </c>
      <c r="E1967" s="2">
        <f>MACD!F1967</f>
        <v>-2.1638553788964421E-3</v>
      </c>
      <c r="F1967" s="2">
        <f>'Moving Avg'!D1967</f>
        <v>6.0975400000000004</v>
      </c>
      <c r="G1967" s="2">
        <f>'Moving Avg'!F1967</f>
        <v>6.1420049999999993</v>
      </c>
      <c r="H1967" s="2">
        <f>'Moving Avg'!G1967</f>
        <v>6.2788879999999994</v>
      </c>
      <c r="I1967" s="2">
        <f>'Moving Avg'!H1967</f>
        <v>6.4655629999999942</v>
      </c>
      <c r="J1967" s="6" t="str">
        <f>OBV!F1967</f>
        <v>BEARISH</v>
      </c>
      <c r="K1967" s="6" t="str">
        <f>OBV!G1967</f>
        <v>NEUTRAL</v>
      </c>
      <c r="L1967" s="6" t="str">
        <f>OBV!H1967</f>
        <v>BEARISH DIVERGENCE</v>
      </c>
      <c r="M1967" s="8">
        <f t="shared" si="300"/>
        <v>25</v>
      </c>
      <c r="N1967" s="8">
        <f t="shared" si="301"/>
        <v>45</v>
      </c>
      <c r="O1967" s="8">
        <f t="shared" si="302"/>
        <v>0</v>
      </c>
      <c r="P1967" s="8">
        <f t="shared" si="303"/>
        <v>16.5</v>
      </c>
      <c r="Q1967" s="9">
        <f t="shared" si="304"/>
        <v>26.975000000000001</v>
      </c>
      <c r="R1967" s="9">
        <f t="shared" si="305"/>
        <v>18.125</v>
      </c>
      <c r="S1967" s="9">
        <f t="shared" si="306"/>
        <v>17.925000000000001</v>
      </c>
      <c r="T1967" s="9">
        <f t="shared" si="307"/>
        <v>21.625</v>
      </c>
      <c r="U1967" s="8">
        <f t="shared" si="308"/>
        <v>21.008333333333336</v>
      </c>
      <c r="V1967" s="8">
        <f t="shared" si="309"/>
        <v>21.162500000000001</v>
      </c>
    </row>
    <row r="1968" spans="1:22" ht="13.5" x14ac:dyDescent="0.25">
      <c r="A1968" s="3">
        <f>RSI!A1968</f>
        <v>44873</v>
      </c>
      <c r="B1968" s="2">
        <f>RSI!B1968</f>
        <v>6.0808</v>
      </c>
      <c r="C1968" s="2">
        <f>RSI!I1968</f>
        <v>44.655784683929326</v>
      </c>
      <c r="D1968" s="2">
        <f>MACD!E1968</f>
        <v>-4.524525092489462E-3</v>
      </c>
      <c r="E1968" s="2">
        <f>MACD!F1968</f>
        <v>-2.6359893216150463E-3</v>
      </c>
      <c r="F1968" s="2">
        <f>'Moving Avg'!D1968</f>
        <v>6.0975400000000004</v>
      </c>
      <c r="G1968" s="2">
        <f>'Moving Avg'!F1968</f>
        <v>6.1369749999999987</v>
      </c>
      <c r="H1968" s="2">
        <f>'Moving Avg'!G1968</f>
        <v>6.2674820000000002</v>
      </c>
      <c r="I1968" s="2">
        <f>'Moving Avg'!H1968</f>
        <v>6.4633014999999947</v>
      </c>
      <c r="J1968" s="6" t="str">
        <f>OBV!F1968</f>
        <v>BEARISH</v>
      </c>
      <c r="K1968" s="6" t="str">
        <f>OBV!G1968</f>
        <v>NEUTRAL</v>
      </c>
      <c r="L1968" s="6" t="str">
        <f>OBV!H1968</f>
        <v>NEUTRAL</v>
      </c>
      <c r="M1968" s="8">
        <f t="shared" si="300"/>
        <v>25</v>
      </c>
      <c r="N1968" s="8">
        <f t="shared" si="301"/>
        <v>45</v>
      </c>
      <c r="O1968" s="8">
        <f t="shared" si="302"/>
        <v>0</v>
      </c>
      <c r="P1968" s="8">
        <f t="shared" si="303"/>
        <v>16.5</v>
      </c>
      <c r="Q1968" s="9">
        <f t="shared" si="304"/>
        <v>26.975000000000001</v>
      </c>
      <c r="R1968" s="9">
        <f t="shared" si="305"/>
        <v>18.125</v>
      </c>
      <c r="S1968" s="9">
        <f t="shared" si="306"/>
        <v>17.925000000000001</v>
      </c>
      <c r="T1968" s="9">
        <f t="shared" si="307"/>
        <v>21.625</v>
      </c>
      <c r="U1968" s="8">
        <f t="shared" si="308"/>
        <v>21.008333333333336</v>
      </c>
      <c r="V1968" s="8">
        <f t="shared" si="309"/>
        <v>21.162500000000001</v>
      </c>
    </row>
    <row r="1969" spans="1:22" ht="13.5" x14ac:dyDescent="0.25">
      <c r="A1969" s="3">
        <f>RSI!A1969</f>
        <v>44874</v>
      </c>
      <c r="B1969" s="2">
        <f>RSI!B1969</f>
        <v>6.1227</v>
      </c>
      <c r="C1969" s="2">
        <f>RSI!I1969</f>
        <v>47.298975285870327</v>
      </c>
      <c r="D1969" s="2">
        <f>MACD!E1969</f>
        <v>1.7049010993224201E-3</v>
      </c>
      <c r="E1969" s="2">
        <f>MACD!F1969</f>
        <v>-1.7678112374275531E-3</v>
      </c>
      <c r="F1969" s="2">
        <f>'Moving Avg'!D1969</f>
        <v>6.1059200000000002</v>
      </c>
      <c r="G1969" s="2">
        <f>'Moving Avg'!F1969</f>
        <v>6.1365549999999986</v>
      </c>
      <c r="H1969" s="2">
        <f>'Moving Avg'!G1969</f>
        <v>6.257416000000001</v>
      </c>
      <c r="I1969" s="2">
        <f>'Moving Avg'!H1969</f>
        <v>6.4606189999999932</v>
      </c>
      <c r="J1969" s="6" t="str">
        <f>OBV!F1969</f>
        <v>BEARISH</v>
      </c>
      <c r="K1969" s="6" t="str">
        <f>OBV!G1969</f>
        <v>NEUTRAL</v>
      </c>
      <c r="L1969" s="6" t="str">
        <f>OBV!H1969</f>
        <v>BEARISH DIVERGENCE</v>
      </c>
      <c r="M1969" s="8">
        <f t="shared" si="300"/>
        <v>25</v>
      </c>
      <c r="N1969" s="8">
        <f t="shared" si="301"/>
        <v>0</v>
      </c>
      <c r="O1969" s="8">
        <f t="shared" si="302"/>
        <v>0</v>
      </c>
      <c r="P1969" s="8">
        <f t="shared" si="303"/>
        <v>16.5</v>
      </c>
      <c r="Q1969" s="9">
        <f t="shared" si="304"/>
        <v>11.225</v>
      </c>
      <c r="R1969" s="9">
        <f t="shared" si="305"/>
        <v>9.125</v>
      </c>
      <c r="S1969" s="9">
        <f t="shared" si="306"/>
        <v>11.175000000000001</v>
      </c>
      <c r="T1969" s="9">
        <f t="shared" si="307"/>
        <v>10.375</v>
      </c>
      <c r="U1969" s="8">
        <f t="shared" si="308"/>
        <v>10.508333333333335</v>
      </c>
      <c r="V1969" s="8">
        <f t="shared" si="309"/>
        <v>10.475000000000001</v>
      </c>
    </row>
    <row r="1970" spans="1:22" ht="13.5" x14ac:dyDescent="0.25">
      <c r="A1970" s="3">
        <f>RSI!A1970</f>
        <v>44875</v>
      </c>
      <c r="B1970" s="2">
        <f>RSI!B1970</f>
        <v>6.2065999999999999</v>
      </c>
      <c r="C1970" s="2">
        <f>RSI!I1970</f>
        <v>52.219789075246183</v>
      </c>
      <c r="D1970" s="2">
        <f>MACD!E1970</f>
        <v>-1.5490231218997508E-3</v>
      </c>
      <c r="E1970" s="2">
        <f>MACD!F1970</f>
        <v>-1.7240536143219927E-3</v>
      </c>
      <c r="F1970" s="2">
        <f>'Moving Avg'!D1970</f>
        <v>6.1394800000000007</v>
      </c>
      <c r="G1970" s="2">
        <f>'Moving Avg'!F1970</f>
        <v>6.1386499999999975</v>
      </c>
      <c r="H1970" s="2">
        <f>'Moving Avg'!G1970</f>
        <v>6.2471840000000007</v>
      </c>
      <c r="I1970" s="2">
        <f>'Moving Avg'!H1970</f>
        <v>6.4583954999999937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25</v>
      </c>
      <c r="N1970" s="8">
        <f t="shared" si="301"/>
        <v>0</v>
      </c>
      <c r="O1970" s="8">
        <f t="shared" si="302"/>
        <v>0</v>
      </c>
      <c r="P1970" s="8">
        <f t="shared" si="303"/>
        <v>83.5</v>
      </c>
      <c r="Q1970" s="9">
        <f t="shared" si="304"/>
        <v>21.274999999999999</v>
      </c>
      <c r="R1970" s="9">
        <f t="shared" si="305"/>
        <v>25.875</v>
      </c>
      <c r="S1970" s="9">
        <f t="shared" si="306"/>
        <v>41.325000000000003</v>
      </c>
      <c r="T1970" s="9">
        <f t="shared" si="307"/>
        <v>27.125</v>
      </c>
      <c r="U1970" s="8">
        <f t="shared" si="308"/>
        <v>29.491666666666664</v>
      </c>
      <c r="V1970" s="8">
        <f t="shared" si="309"/>
        <v>28.9</v>
      </c>
    </row>
    <row r="1971" spans="1:22" ht="13.5" x14ac:dyDescent="0.25">
      <c r="A1971" s="3">
        <f>RSI!A1971</f>
        <v>44876</v>
      </c>
      <c r="B1971" s="2">
        <f>RSI!B1971</f>
        <v>6.2065999999999999</v>
      </c>
      <c r="C1971" s="2">
        <f>RSI!I1971</f>
        <v>52.219789075246183</v>
      </c>
      <c r="D1971" s="2">
        <f>MACD!E1971</f>
        <v>-4.5582341428360706E-3</v>
      </c>
      <c r="E1971" s="2">
        <f>MACD!F1971</f>
        <v>-2.2908897200248084E-3</v>
      </c>
      <c r="F1971" s="2">
        <f>'Moving Avg'!D1971</f>
        <v>6.1730400000000003</v>
      </c>
      <c r="G1971" s="2">
        <f>'Moving Avg'!F1971</f>
        <v>6.1399099999999978</v>
      </c>
      <c r="H1971" s="2">
        <f>'Moving Avg'!G1971</f>
        <v>6.2371200000000009</v>
      </c>
      <c r="I1971" s="2">
        <f>'Moving Avg'!H1971</f>
        <v>6.4559354999999927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0"/>
        <v>25</v>
      </c>
      <c r="N1971" s="8">
        <f t="shared" si="301"/>
        <v>45</v>
      </c>
      <c r="O1971" s="8">
        <f t="shared" si="302"/>
        <v>0</v>
      </c>
      <c r="P1971" s="8">
        <f t="shared" si="303"/>
        <v>83.5</v>
      </c>
      <c r="Q1971" s="9">
        <f t="shared" si="304"/>
        <v>37.024999999999999</v>
      </c>
      <c r="R1971" s="9">
        <f t="shared" si="305"/>
        <v>34.875</v>
      </c>
      <c r="S1971" s="9">
        <f t="shared" si="306"/>
        <v>48.075000000000003</v>
      </c>
      <c r="T1971" s="9">
        <f t="shared" si="307"/>
        <v>38.375</v>
      </c>
      <c r="U1971" s="8">
        <f t="shared" si="308"/>
        <v>39.991666666666667</v>
      </c>
      <c r="V1971" s="8">
        <f t="shared" si="309"/>
        <v>39.587500000000006</v>
      </c>
    </row>
    <row r="1972" spans="1:22" ht="13.5" x14ac:dyDescent="0.25">
      <c r="A1972" s="3">
        <f>RSI!A1972</f>
        <v>44879</v>
      </c>
      <c r="B1972" s="2">
        <f>RSI!B1972</f>
        <v>6.0808</v>
      </c>
      <c r="C1972" s="2">
        <f>RSI!I1972</f>
        <v>44.925270723277976</v>
      </c>
      <c r="D1972" s="2">
        <f>MACD!E1972</f>
        <v>6.8478553184725399E-4</v>
      </c>
      <c r="E1972" s="2">
        <f>MACD!F1972</f>
        <v>-1.695754669650396E-3</v>
      </c>
      <c r="F1972" s="2">
        <f>'Moving Avg'!D1972</f>
        <v>6.1395</v>
      </c>
      <c r="G1972" s="2">
        <f>'Moving Avg'!F1972</f>
        <v>6.1348799999999972</v>
      </c>
      <c r="H1972" s="2">
        <f>'Moving Avg'!G1972</f>
        <v>6.2245400000000011</v>
      </c>
      <c r="I1972" s="2">
        <f>'Moving Avg'!H1972</f>
        <v>6.4530829999999932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25</v>
      </c>
      <c r="N1972" s="8">
        <f t="shared" si="301"/>
        <v>0</v>
      </c>
      <c r="O1972" s="8">
        <f t="shared" si="302"/>
        <v>0</v>
      </c>
      <c r="P1972" s="8">
        <f t="shared" si="303"/>
        <v>16.5</v>
      </c>
      <c r="Q1972" s="9">
        <f t="shared" si="304"/>
        <v>11.225</v>
      </c>
      <c r="R1972" s="9">
        <f t="shared" si="305"/>
        <v>9.125</v>
      </c>
      <c r="S1972" s="9">
        <f t="shared" si="306"/>
        <v>11.175000000000001</v>
      </c>
      <c r="T1972" s="9">
        <f t="shared" si="307"/>
        <v>10.375</v>
      </c>
      <c r="U1972" s="8">
        <f t="shared" si="308"/>
        <v>10.508333333333335</v>
      </c>
      <c r="V1972" s="8">
        <f t="shared" si="309"/>
        <v>10.475000000000001</v>
      </c>
    </row>
    <row r="1973" spans="1:22" ht="13.5" x14ac:dyDescent="0.25">
      <c r="A1973" s="3">
        <f>RSI!A1973</f>
        <v>44880</v>
      </c>
      <c r="B1973" s="2">
        <f>RSI!B1973</f>
        <v>6.0388000000000002</v>
      </c>
      <c r="C1973" s="2">
        <f>RSI!I1973</f>
        <v>42.776829704843557</v>
      </c>
      <c r="D1973" s="2">
        <f>MACD!E1973</f>
        <v>-2.8591139883502592E-3</v>
      </c>
      <c r="E1973" s="2">
        <f>MACD!F1973</f>
        <v>-1.9284265333903688E-3</v>
      </c>
      <c r="F1973" s="2">
        <f>'Moving Avg'!D1973</f>
        <v>6.1310999999999991</v>
      </c>
      <c r="G1973" s="2">
        <f>'Moving Avg'!F1973</f>
        <v>6.1294249999999977</v>
      </c>
      <c r="H1973" s="2">
        <f>'Moving Avg'!G1973</f>
        <v>6.2129639999999995</v>
      </c>
      <c r="I1973" s="2">
        <f>'Moving Avg'!H1973</f>
        <v>6.4507689999999931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25</v>
      </c>
      <c r="N1973" s="8">
        <f t="shared" si="301"/>
        <v>45</v>
      </c>
      <c r="O1973" s="8">
        <f t="shared" si="302"/>
        <v>0</v>
      </c>
      <c r="P1973" s="8">
        <f t="shared" si="303"/>
        <v>16.5</v>
      </c>
      <c r="Q1973" s="9">
        <f t="shared" si="304"/>
        <v>26.975000000000001</v>
      </c>
      <c r="R1973" s="9">
        <f t="shared" si="305"/>
        <v>18.125</v>
      </c>
      <c r="S1973" s="9">
        <f t="shared" si="306"/>
        <v>17.925000000000001</v>
      </c>
      <c r="T1973" s="9">
        <f t="shared" si="307"/>
        <v>21.625</v>
      </c>
      <c r="U1973" s="8">
        <f t="shared" si="308"/>
        <v>21.008333333333336</v>
      </c>
      <c r="V1973" s="8">
        <f t="shared" si="309"/>
        <v>21.162500000000001</v>
      </c>
    </row>
    <row r="1974" spans="1:22" ht="13.5" x14ac:dyDescent="0.25">
      <c r="A1974" s="3">
        <f>RSI!A1974</f>
        <v>44881</v>
      </c>
      <c r="B1974" s="2">
        <f>RSI!B1974</f>
        <v>6.0556000000000001</v>
      </c>
      <c r="C1974" s="2">
        <f>RSI!I1974</f>
        <v>43.931860471350745</v>
      </c>
      <c r="D1974" s="2">
        <f>MACD!E1974</f>
        <v>-6.3689029117144358E-3</v>
      </c>
      <c r="E1974" s="2">
        <f>MACD!F1974</f>
        <v>-2.816521809055182E-3</v>
      </c>
      <c r="F1974" s="2">
        <f>'Moving Avg'!D1974</f>
        <v>6.11768</v>
      </c>
      <c r="G1974" s="2">
        <f>'Moving Avg'!F1974</f>
        <v>6.1239699999999972</v>
      </c>
      <c r="H1974" s="2">
        <f>'Moving Avg'!G1974</f>
        <v>6.2017240000000013</v>
      </c>
      <c r="I1974" s="2">
        <f>'Moving Avg'!H1974</f>
        <v>6.4483419999999922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25</v>
      </c>
      <c r="N1974" s="8">
        <f t="shared" si="301"/>
        <v>45</v>
      </c>
      <c r="O1974" s="8">
        <f t="shared" si="302"/>
        <v>0</v>
      </c>
      <c r="P1974" s="8">
        <f t="shared" si="303"/>
        <v>16.5</v>
      </c>
      <c r="Q1974" s="9">
        <f t="shared" si="304"/>
        <v>26.975000000000001</v>
      </c>
      <c r="R1974" s="9">
        <f t="shared" si="305"/>
        <v>18.125</v>
      </c>
      <c r="S1974" s="9">
        <f t="shared" si="306"/>
        <v>17.925000000000001</v>
      </c>
      <c r="T1974" s="9">
        <f t="shared" si="307"/>
        <v>21.625</v>
      </c>
      <c r="U1974" s="8">
        <f t="shared" si="308"/>
        <v>21.008333333333336</v>
      </c>
      <c r="V1974" s="8">
        <f t="shared" si="309"/>
        <v>21.162500000000001</v>
      </c>
    </row>
    <row r="1975" spans="1:22" ht="13.5" x14ac:dyDescent="0.25">
      <c r="A1975" s="3">
        <f>RSI!A1975</f>
        <v>44882</v>
      </c>
      <c r="B1975" s="2">
        <f>RSI!B1975</f>
        <v>6.1143000000000001</v>
      </c>
      <c r="C1975" s="2">
        <f>RSI!I1975</f>
        <v>47.889704508150636</v>
      </c>
      <c r="D1975" s="2">
        <f>MACD!E1975</f>
        <v>-1.9568664570626559E-2</v>
      </c>
      <c r="E1975" s="2">
        <f>MACD!F1975</f>
        <v>-6.1669503613694578E-3</v>
      </c>
      <c r="F1975" s="2">
        <f>'Moving Avg'!D1975</f>
        <v>6.0992199999999999</v>
      </c>
      <c r="G1975" s="2">
        <f>'Moving Avg'!F1975</f>
        <v>6.1264849999999988</v>
      </c>
      <c r="H1975" s="2">
        <f>'Moving Avg'!G1975</f>
        <v>6.1906520000000009</v>
      </c>
      <c r="I1975" s="2">
        <f>'Moving Avg'!H1975</f>
        <v>6.4462084999999911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45</v>
      </c>
      <c r="O1975" s="8">
        <f t="shared" si="302"/>
        <v>0</v>
      </c>
      <c r="P1975" s="8">
        <f t="shared" si="303"/>
        <v>16.5</v>
      </c>
      <c r="Q1975" s="9">
        <f t="shared" si="304"/>
        <v>26.975000000000001</v>
      </c>
      <c r="R1975" s="9">
        <f t="shared" si="305"/>
        <v>18.125</v>
      </c>
      <c r="S1975" s="9">
        <f t="shared" si="306"/>
        <v>17.925000000000001</v>
      </c>
      <c r="T1975" s="9">
        <f t="shared" si="307"/>
        <v>21.625</v>
      </c>
      <c r="U1975" s="8">
        <f t="shared" si="308"/>
        <v>21.008333333333336</v>
      </c>
      <c r="V1975" s="8">
        <f t="shared" si="309"/>
        <v>21.162500000000001</v>
      </c>
    </row>
    <row r="1976" spans="1:22" ht="13.5" x14ac:dyDescent="0.25">
      <c r="A1976" s="3">
        <f>RSI!A1976</f>
        <v>44883</v>
      </c>
      <c r="B1976" s="2">
        <f>RSI!B1976</f>
        <v>6.1143000000000001</v>
      </c>
      <c r="C1976" s="2">
        <f>RSI!I1976</f>
        <v>47.889704508150636</v>
      </c>
      <c r="D1976" s="2">
        <f>MACD!E1976</f>
        <v>-3.0547752313983878E-2</v>
      </c>
      <c r="E1976" s="2">
        <f>MACD!F1976</f>
        <v>-1.1043110751892342E-2</v>
      </c>
      <c r="F1976" s="2">
        <f>'Moving Avg'!D1976</f>
        <v>6.0807599999999997</v>
      </c>
      <c r="G1976" s="2">
        <f>'Moving Avg'!F1976</f>
        <v>6.1235499999999989</v>
      </c>
      <c r="H1976" s="2">
        <f>'Moving Avg'!G1976</f>
        <v>6.1804180000000004</v>
      </c>
      <c r="I1976" s="2">
        <f>'Moving Avg'!H1976</f>
        <v>6.4440749999999909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25</v>
      </c>
      <c r="N1976" s="8">
        <f t="shared" si="301"/>
        <v>45</v>
      </c>
      <c r="O1976" s="8">
        <f t="shared" si="302"/>
        <v>0</v>
      </c>
      <c r="P1976" s="8">
        <f t="shared" si="303"/>
        <v>16.5</v>
      </c>
      <c r="Q1976" s="9">
        <f t="shared" si="304"/>
        <v>26.975000000000001</v>
      </c>
      <c r="R1976" s="9">
        <f t="shared" si="305"/>
        <v>18.125</v>
      </c>
      <c r="S1976" s="9">
        <f t="shared" si="306"/>
        <v>17.925000000000001</v>
      </c>
      <c r="T1976" s="9">
        <f t="shared" si="307"/>
        <v>21.625</v>
      </c>
      <c r="U1976" s="8">
        <f t="shared" si="308"/>
        <v>21.008333333333336</v>
      </c>
      <c r="V1976" s="8">
        <f t="shared" si="309"/>
        <v>21.162500000000001</v>
      </c>
    </row>
    <row r="1977" spans="1:22" ht="13.5" x14ac:dyDescent="0.25">
      <c r="A1977" s="3">
        <f>RSI!A1977</f>
        <v>44886</v>
      </c>
      <c r="B1977" s="2">
        <f>RSI!B1977</f>
        <v>6.0221</v>
      </c>
      <c r="C1977" s="2">
        <f>RSI!I1977</f>
        <v>42.433244714591204</v>
      </c>
      <c r="D1977" s="2">
        <f>MACD!E1977</f>
        <v>-5.707099212983735E-4</v>
      </c>
      <c r="E1977" s="2">
        <f>MACD!F1977</f>
        <v>-8.9486305857735485E-3</v>
      </c>
      <c r="F1977" s="2">
        <f>'Moving Avg'!D1977</f>
        <v>6.0690200000000001</v>
      </c>
      <c r="G1977" s="2">
        <f>'Moving Avg'!F1977</f>
        <v>6.1160049999999986</v>
      </c>
      <c r="H1977" s="2">
        <f>'Moving Avg'!G1977</f>
        <v>6.1762240000000013</v>
      </c>
      <c r="I1977" s="2">
        <f>'Moving Avg'!H1977</f>
        <v>6.442071499999992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0"/>
        <v>25</v>
      </c>
      <c r="N1977" s="8">
        <f t="shared" si="301"/>
        <v>0</v>
      </c>
      <c r="O1977" s="8">
        <f t="shared" si="302"/>
        <v>0</v>
      </c>
      <c r="P1977" s="8">
        <f t="shared" si="303"/>
        <v>16.5</v>
      </c>
      <c r="Q1977" s="9">
        <f t="shared" si="304"/>
        <v>11.225</v>
      </c>
      <c r="R1977" s="9">
        <f t="shared" si="305"/>
        <v>9.125</v>
      </c>
      <c r="S1977" s="9">
        <f t="shared" si="306"/>
        <v>11.175000000000001</v>
      </c>
      <c r="T1977" s="9">
        <f t="shared" si="307"/>
        <v>10.375</v>
      </c>
      <c r="U1977" s="8">
        <f t="shared" si="308"/>
        <v>10.508333333333335</v>
      </c>
      <c r="V1977" s="8">
        <f t="shared" si="309"/>
        <v>10.475000000000001</v>
      </c>
    </row>
    <row r="1978" spans="1:22" ht="13.5" x14ac:dyDescent="0.25">
      <c r="A1978" s="3">
        <f>RSI!A1978</f>
        <v>44887</v>
      </c>
      <c r="B1978" s="2">
        <f>RSI!B1978</f>
        <v>6.0221</v>
      </c>
      <c r="C1978" s="2">
        <f>RSI!I1978</f>
        <v>42.433244714591204</v>
      </c>
      <c r="D1978" s="2">
        <f>MACD!E1978</f>
        <v>-2.9786234957906998E-4</v>
      </c>
      <c r="E1978" s="2">
        <f>MACD!F1978</f>
        <v>-7.2184769385346525E-3</v>
      </c>
      <c r="F1978" s="2">
        <f>'Moving Avg'!D1978</f>
        <v>6.0656800000000004</v>
      </c>
      <c r="G1978" s="2">
        <f>'Moving Avg'!F1978</f>
        <v>6.110974999999998</v>
      </c>
      <c r="H1978" s="2">
        <f>'Moving Avg'!G1978</f>
        <v>6.1706900000000022</v>
      </c>
      <c r="I1978" s="2">
        <f>'Moving Avg'!H1978</f>
        <v>6.4400679999999912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  <c r="M1978" s="8">
        <f t="shared" si="300"/>
        <v>25</v>
      </c>
      <c r="N1978" s="8">
        <f t="shared" si="301"/>
        <v>0</v>
      </c>
      <c r="O1978" s="8">
        <f t="shared" si="302"/>
        <v>0</v>
      </c>
      <c r="P1978" s="8">
        <f t="shared" si="303"/>
        <v>16.5</v>
      </c>
      <c r="Q1978" s="9">
        <f t="shared" si="304"/>
        <v>11.225</v>
      </c>
      <c r="R1978" s="9">
        <f t="shared" si="305"/>
        <v>9.125</v>
      </c>
      <c r="S1978" s="9">
        <f t="shared" si="306"/>
        <v>11.175000000000001</v>
      </c>
      <c r="T1978" s="9">
        <f t="shared" si="307"/>
        <v>10.375</v>
      </c>
      <c r="U1978" s="8">
        <f t="shared" si="308"/>
        <v>10.508333333333335</v>
      </c>
      <c r="V1978" s="8">
        <f t="shared" si="309"/>
        <v>10.475000000000001</v>
      </c>
    </row>
    <row r="1979" spans="1:22" ht="13.5" x14ac:dyDescent="0.25">
      <c r="A1979" s="3">
        <f>RSI!A1979</f>
        <v>44888</v>
      </c>
      <c r="B1979" s="2">
        <f>RSI!B1979</f>
        <v>6.0975999999999999</v>
      </c>
      <c r="C1979" s="2">
        <f>RSI!I1979</f>
        <v>48.054135859039832</v>
      </c>
      <c r="D1979" s="2">
        <f>MACD!E1979</f>
        <v>1.4418086806813335E-3</v>
      </c>
      <c r="E1979" s="2">
        <f>MACD!F1979</f>
        <v>-5.486419814691456E-3</v>
      </c>
      <c r="F1979" s="2">
        <f>'Moving Avg'!D1979</f>
        <v>6.0740800000000004</v>
      </c>
      <c r="G1979" s="2">
        <f>'Moving Avg'!F1979</f>
        <v>6.1067849999999995</v>
      </c>
      <c r="H1979" s="2">
        <f>'Moving Avg'!G1979</f>
        <v>6.163814000000003</v>
      </c>
      <c r="I1979" s="2">
        <f>'Moving Avg'!H1979</f>
        <v>6.4380479999999922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  <c r="M1979" s="8">
        <f t="shared" si="300"/>
        <v>25</v>
      </c>
      <c r="N1979" s="8">
        <f t="shared" si="301"/>
        <v>0</v>
      </c>
      <c r="O1979" s="8">
        <f t="shared" si="302"/>
        <v>0</v>
      </c>
      <c r="P1979" s="8">
        <f t="shared" si="303"/>
        <v>16.5</v>
      </c>
      <c r="Q1979" s="9">
        <f t="shared" si="304"/>
        <v>11.225</v>
      </c>
      <c r="R1979" s="9">
        <f t="shared" si="305"/>
        <v>9.125</v>
      </c>
      <c r="S1979" s="9">
        <f t="shared" si="306"/>
        <v>11.175000000000001</v>
      </c>
      <c r="T1979" s="9">
        <f t="shared" si="307"/>
        <v>10.375</v>
      </c>
      <c r="U1979" s="8">
        <f t="shared" si="308"/>
        <v>10.508333333333335</v>
      </c>
      <c r="V1979" s="8">
        <f t="shared" si="309"/>
        <v>10.475000000000001</v>
      </c>
    </row>
    <row r="1980" spans="1:22" ht="13.5" x14ac:dyDescent="0.25">
      <c r="A1980" s="3">
        <f>RSI!A1980</f>
        <v>44889</v>
      </c>
      <c r="B1980" s="2">
        <f>RSI!B1980</f>
        <v>6.0388000000000002</v>
      </c>
      <c r="C1980" s="2">
        <f>RSI!I1980</f>
        <v>44.41670444257624</v>
      </c>
      <c r="D1980" s="2">
        <f>MACD!E1980</f>
        <v>2.0337655685235489E-2</v>
      </c>
      <c r="E1980" s="2">
        <f>MACD!F1980</f>
        <v>-3.2160471470606741E-4</v>
      </c>
      <c r="F1980" s="2">
        <f>'Moving Avg'!D1980</f>
        <v>6.05898</v>
      </c>
      <c r="G1980" s="2">
        <f>'Moving Avg'!F1980</f>
        <v>6.1004899999999989</v>
      </c>
      <c r="H1980" s="2">
        <f>'Moving Avg'!G1980</f>
        <v>6.1618000000000031</v>
      </c>
      <c r="I1980" s="2">
        <f>'Moving Avg'!H1980</f>
        <v>6.4357734999999936</v>
      </c>
      <c r="J1980" s="6" t="str">
        <f>OBV!F1980</f>
        <v>BEARISH</v>
      </c>
      <c r="K1980" s="6" t="str">
        <f>OBV!G1980</f>
        <v>NEUTRAL</v>
      </c>
      <c r="L1980" s="6" t="str">
        <f>OBV!H1980</f>
        <v>CONFIRMED BEARISH</v>
      </c>
      <c r="M1980" s="8">
        <f t="shared" si="300"/>
        <v>25</v>
      </c>
      <c r="N1980" s="8">
        <f t="shared" si="301"/>
        <v>0</v>
      </c>
      <c r="O1980" s="8">
        <f t="shared" si="302"/>
        <v>0</v>
      </c>
      <c r="P1980" s="8">
        <f t="shared" si="303"/>
        <v>16.5</v>
      </c>
      <c r="Q1980" s="9">
        <f t="shared" si="304"/>
        <v>11.225</v>
      </c>
      <c r="R1980" s="9">
        <f t="shared" si="305"/>
        <v>9.125</v>
      </c>
      <c r="S1980" s="9">
        <f t="shared" si="306"/>
        <v>11.175000000000001</v>
      </c>
      <c r="T1980" s="9">
        <f t="shared" si="307"/>
        <v>10.375</v>
      </c>
      <c r="U1980" s="8">
        <f t="shared" si="308"/>
        <v>10.508333333333335</v>
      </c>
      <c r="V1980" s="8">
        <f t="shared" si="309"/>
        <v>10.475000000000001</v>
      </c>
    </row>
    <row r="1981" spans="1:22" ht="13.5" x14ac:dyDescent="0.25">
      <c r="A1981" s="3">
        <f>RSI!A1981</f>
        <v>44890</v>
      </c>
      <c r="B1981" s="2">
        <f>RSI!B1981</f>
        <v>6.0388000000000002</v>
      </c>
      <c r="C1981" s="2">
        <f>RSI!I1981</f>
        <v>44.41670444257624</v>
      </c>
      <c r="D1981" s="2">
        <f>MACD!E1981</f>
        <v>3.6822576777860938E-2</v>
      </c>
      <c r="E1981" s="2">
        <f>MACD!F1981</f>
        <v>7.1072315838073344E-3</v>
      </c>
      <c r="F1981" s="2">
        <f>'Moving Avg'!D1981</f>
        <v>6.0438799999999997</v>
      </c>
      <c r="G1981" s="2">
        <f>'Moving Avg'!F1981</f>
        <v>6.0941949999999991</v>
      </c>
      <c r="H1981" s="2">
        <f>'Moving Avg'!G1981</f>
        <v>6.1599540000000026</v>
      </c>
      <c r="I1981" s="2">
        <f>'Moving Avg'!H1981</f>
        <v>6.4333019999999941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  <c r="M1981" s="8">
        <f t="shared" si="300"/>
        <v>25</v>
      </c>
      <c r="N1981" s="8">
        <f t="shared" si="301"/>
        <v>0</v>
      </c>
      <c r="O1981" s="8">
        <f t="shared" si="302"/>
        <v>0</v>
      </c>
      <c r="P1981" s="8">
        <f t="shared" si="303"/>
        <v>16.5</v>
      </c>
      <c r="Q1981" s="9">
        <f t="shared" si="304"/>
        <v>11.225</v>
      </c>
      <c r="R1981" s="9">
        <f t="shared" si="305"/>
        <v>9.125</v>
      </c>
      <c r="S1981" s="9">
        <f t="shared" si="306"/>
        <v>11.175000000000001</v>
      </c>
      <c r="T1981" s="9">
        <f t="shared" si="307"/>
        <v>10.375</v>
      </c>
      <c r="U1981" s="8">
        <f t="shared" si="308"/>
        <v>10.508333333333335</v>
      </c>
      <c r="V1981" s="8">
        <f t="shared" si="309"/>
        <v>10.475000000000001</v>
      </c>
    </row>
    <row r="1982" spans="1:22" ht="13.5" x14ac:dyDescent="0.25">
      <c r="A1982" s="3">
        <f>RSI!A1982</f>
        <v>44893</v>
      </c>
      <c r="B1982" s="2">
        <f>RSI!B1982</f>
        <v>6.0388000000000002</v>
      </c>
      <c r="C1982" s="2">
        <f>RSI!I1982</f>
        <v>44.41670444257624</v>
      </c>
      <c r="D1982" s="2">
        <f>MACD!E1982</f>
        <v>3.1876887300255063E-2</v>
      </c>
      <c r="E1982" s="2">
        <f>MACD!F1982</f>
        <v>1.206116272709688E-2</v>
      </c>
      <c r="F1982" s="2">
        <f>'Moving Avg'!D1982</f>
        <v>6.0472200000000003</v>
      </c>
      <c r="G1982" s="2">
        <f>'Moving Avg'!F1982</f>
        <v>6.0883199999999986</v>
      </c>
      <c r="H1982" s="2">
        <f>'Moving Avg'!G1982</f>
        <v>6.1594500000000032</v>
      </c>
      <c r="I1982" s="2">
        <f>'Moving Avg'!H1982</f>
        <v>6.4313819999999939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25</v>
      </c>
      <c r="N1982" s="8">
        <f t="shared" si="301"/>
        <v>0</v>
      </c>
      <c r="O1982" s="8">
        <f t="shared" si="302"/>
        <v>0</v>
      </c>
      <c r="P1982" s="8">
        <f t="shared" si="303"/>
        <v>83.5</v>
      </c>
      <c r="Q1982" s="9">
        <f t="shared" si="304"/>
        <v>21.274999999999999</v>
      </c>
      <c r="R1982" s="9">
        <f t="shared" si="305"/>
        <v>25.875</v>
      </c>
      <c r="S1982" s="9">
        <f t="shared" si="306"/>
        <v>41.325000000000003</v>
      </c>
      <c r="T1982" s="9">
        <f t="shared" si="307"/>
        <v>27.125</v>
      </c>
      <c r="U1982" s="8">
        <f t="shared" si="308"/>
        <v>29.491666666666664</v>
      </c>
      <c r="V1982" s="8">
        <f t="shared" si="309"/>
        <v>28.9</v>
      </c>
    </row>
    <row r="1983" spans="1:22" ht="13.5" x14ac:dyDescent="0.25">
      <c r="A1983" s="3">
        <f>RSI!A1983</f>
        <v>44894</v>
      </c>
      <c r="B1983" s="2">
        <f>RSI!B1983</f>
        <v>6.0221</v>
      </c>
      <c r="C1983" s="2">
        <f>RSI!I1983</f>
        <v>43.255265929288818</v>
      </c>
      <c r="D1983" s="2">
        <f>MACD!E1983</f>
        <v>2.2892921045148285E-2</v>
      </c>
      <c r="E1983" s="2">
        <f>MACD!F1983</f>
        <v>1.4227514390707161E-2</v>
      </c>
      <c r="F1983" s="2">
        <f>'Moving Avg'!D1983</f>
        <v>6.0472200000000003</v>
      </c>
      <c r="G1983" s="2">
        <f>'Moving Avg'!F1983</f>
        <v>6.0853849999999987</v>
      </c>
      <c r="H1983" s="2">
        <f>'Moving Avg'!G1983</f>
        <v>6.1559280000000021</v>
      </c>
      <c r="I1983" s="2">
        <f>'Moving Avg'!H1983</f>
        <v>6.4287874999999941</v>
      </c>
      <c r="J1983" s="6" t="str">
        <f>OBV!F1983</f>
        <v>BULLISH</v>
      </c>
      <c r="K1983" s="6" t="str">
        <f>OBV!G1983</f>
        <v>NEUTRAL</v>
      </c>
      <c r="L1983" s="6" t="str">
        <f>OBV!H1983</f>
        <v>NEUTRAL</v>
      </c>
      <c r="M1983" s="8">
        <f t="shared" si="300"/>
        <v>25</v>
      </c>
      <c r="N1983" s="8">
        <f t="shared" si="301"/>
        <v>0</v>
      </c>
      <c r="O1983" s="8">
        <f t="shared" si="302"/>
        <v>0</v>
      </c>
      <c r="P1983" s="8">
        <f t="shared" si="303"/>
        <v>49.5</v>
      </c>
      <c r="Q1983" s="9">
        <f t="shared" si="304"/>
        <v>16.175000000000001</v>
      </c>
      <c r="R1983" s="9">
        <f t="shared" si="305"/>
        <v>17.375</v>
      </c>
      <c r="S1983" s="9">
        <f t="shared" si="306"/>
        <v>26.025000000000002</v>
      </c>
      <c r="T1983" s="9">
        <f t="shared" si="307"/>
        <v>18.625</v>
      </c>
      <c r="U1983" s="8">
        <f t="shared" si="308"/>
        <v>19.858333333333334</v>
      </c>
      <c r="V1983" s="8">
        <f t="shared" si="309"/>
        <v>19.55</v>
      </c>
    </row>
    <row r="1984" spans="1:22" ht="13.5" x14ac:dyDescent="0.25">
      <c r="A1984" s="3">
        <f>RSI!A1984</f>
        <v>44895</v>
      </c>
      <c r="B1984" s="2">
        <f>RSI!B1984</f>
        <v>6.0053000000000001</v>
      </c>
      <c r="C1984" s="2">
        <f>RSI!I1984</f>
        <v>42.063655230396421</v>
      </c>
      <c r="D1984" s="2">
        <f>MACD!E1984</f>
        <v>1.9612686274962599E-2</v>
      </c>
      <c r="E1984" s="2">
        <f>MACD!F1984</f>
        <v>1.5304548767558251E-2</v>
      </c>
      <c r="F1984" s="2">
        <f>'Moving Avg'!D1984</f>
        <v>6.0287600000000001</v>
      </c>
      <c r="G1984" s="2">
        <f>'Moving Avg'!F1984</f>
        <v>6.0816099999999995</v>
      </c>
      <c r="H1984" s="2">
        <f>'Moving Avg'!G1984</f>
        <v>6.1527400000000023</v>
      </c>
      <c r="I1984" s="2">
        <f>'Moving Avg'!H1984</f>
        <v>6.4268969999999932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0"/>
        <v>25</v>
      </c>
      <c r="N1984" s="8">
        <f t="shared" si="301"/>
        <v>0</v>
      </c>
      <c r="O1984" s="8">
        <f t="shared" si="302"/>
        <v>0</v>
      </c>
      <c r="P1984" s="8">
        <f t="shared" si="303"/>
        <v>16.5</v>
      </c>
      <c r="Q1984" s="9">
        <f t="shared" si="304"/>
        <v>11.225</v>
      </c>
      <c r="R1984" s="9">
        <f t="shared" si="305"/>
        <v>9.125</v>
      </c>
      <c r="S1984" s="9">
        <f t="shared" si="306"/>
        <v>11.175000000000001</v>
      </c>
      <c r="T1984" s="9">
        <f t="shared" si="307"/>
        <v>10.375</v>
      </c>
      <c r="U1984" s="8">
        <f t="shared" si="308"/>
        <v>10.508333333333335</v>
      </c>
      <c r="V1984" s="8">
        <f t="shared" si="309"/>
        <v>10.475000000000001</v>
      </c>
    </row>
    <row r="1985" spans="1:22" ht="13.5" x14ac:dyDescent="0.25">
      <c r="A1985" s="3">
        <f>RSI!A1985</f>
        <v>44896</v>
      </c>
      <c r="B1985" s="2">
        <f>RSI!B1985</f>
        <v>5.9801000000000002</v>
      </c>
      <c r="C1985" s="2">
        <f>RSI!I1985</f>
        <v>40.271525553304826</v>
      </c>
      <c r="D1985" s="2">
        <f>MACD!E1985</f>
        <v>2.8289850642766901E-2</v>
      </c>
      <c r="E1985" s="2">
        <f>MACD!F1985</f>
        <v>1.7901609142599983E-2</v>
      </c>
      <c r="F1985" s="2">
        <f>'Moving Avg'!D1985</f>
        <v>6.0170199999999996</v>
      </c>
      <c r="G1985" s="2">
        <f>'Moving Avg'!F1985</f>
        <v>6.0786749999999996</v>
      </c>
      <c r="H1985" s="2">
        <f>'Moving Avg'!G1985</f>
        <v>6.1473720000000025</v>
      </c>
      <c r="I1985" s="2">
        <f>'Moving Avg'!H1985</f>
        <v>6.4244864999999933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  <c r="M1985" s="8">
        <f t="shared" si="300"/>
        <v>25</v>
      </c>
      <c r="N1985" s="8">
        <f t="shared" si="301"/>
        <v>0</v>
      </c>
      <c r="O1985" s="8">
        <f t="shared" si="302"/>
        <v>0</v>
      </c>
      <c r="P1985" s="8">
        <f t="shared" si="303"/>
        <v>16.5</v>
      </c>
      <c r="Q1985" s="9">
        <f t="shared" si="304"/>
        <v>11.225</v>
      </c>
      <c r="R1985" s="9">
        <f t="shared" si="305"/>
        <v>9.125</v>
      </c>
      <c r="S1985" s="9">
        <f t="shared" si="306"/>
        <v>11.175000000000001</v>
      </c>
      <c r="T1985" s="9">
        <f t="shared" si="307"/>
        <v>10.375</v>
      </c>
      <c r="U1985" s="8">
        <f t="shared" si="308"/>
        <v>10.508333333333335</v>
      </c>
      <c r="V1985" s="8">
        <f t="shared" si="309"/>
        <v>10.475000000000001</v>
      </c>
    </row>
    <row r="1986" spans="1:22" ht="13.5" x14ac:dyDescent="0.25">
      <c r="A1986" s="3">
        <f>RSI!A1986</f>
        <v>44897</v>
      </c>
      <c r="B1986" s="2">
        <f>RSI!B1986</f>
        <v>6.0640000000000001</v>
      </c>
      <c r="C1986" s="2">
        <f>RSI!I1986</f>
        <v>48.186530650782203</v>
      </c>
      <c r="D1986" s="2">
        <f>MACD!E1986</f>
        <v>3.0080337248394429E-2</v>
      </c>
      <c r="E1986" s="2">
        <f>MACD!F1986</f>
        <v>2.0337354763758871E-2</v>
      </c>
      <c r="F1986" s="2">
        <f>'Moving Avg'!D1986</f>
        <v>6.0220600000000006</v>
      </c>
      <c r="G1986" s="2">
        <f>'Moving Avg'!F1986</f>
        <v>6.079934999999999</v>
      </c>
      <c r="H1986" s="2">
        <f>'Moving Avg'!G1986</f>
        <v>6.1420040000000018</v>
      </c>
      <c r="I1986" s="2">
        <f>'Moving Avg'!H1986</f>
        <v>6.4219044999999948</v>
      </c>
      <c r="J1986" s="6" t="str">
        <f>OBV!F1986</f>
        <v>BEARISH</v>
      </c>
      <c r="K1986" s="6" t="str">
        <f>OBV!G1986</f>
        <v>NEUTRAL</v>
      </c>
      <c r="L1986" s="6" t="str">
        <f>OBV!H1986</f>
        <v>BEARISH DIVERGENCE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11.225</v>
      </c>
      <c r="R1986" s="9">
        <f t="shared" si="305"/>
        <v>9.125</v>
      </c>
      <c r="S1986" s="9">
        <f t="shared" si="306"/>
        <v>11.175000000000001</v>
      </c>
      <c r="T1986" s="9">
        <f t="shared" si="307"/>
        <v>10.375</v>
      </c>
      <c r="U1986" s="8">
        <f t="shared" si="308"/>
        <v>10.508333333333335</v>
      </c>
      <c r="V1986" s="8">
        <f t="shared" si="309"/>
        <v>10.475000000000001</v>
      </c>
    </row>
    <row r="1987" spans="1:22" ht="13.5" x14ac:dyDescent="0.25">
      <c r="A1987" s="3">
        <f>RSI!A1987</f>
        <v>44900</v>
      </c>
      <c r="B1987" s="2">
        <f>RSI!B1987</f>
        <v>6.0472000000000001</v>
      </c>
      <c r="C1987" s="2">
        <f>RSI!I1987</f>
        <v>46.847806668308117</v>
      </c>
      <c r="D1987" s="2">
        <f>MACD!E1987</f>
        <v>1.8773392711511683E-2</v>
      </c>
      <c r="E1987" s="2">
        <f>MACD!F1987</f>
        <v>2.0024562353309433E-2</v>
      </c>
      <c r="F1987" s="2">
        <f>'Moving Avg'!D1987</f>
        <v>6.0237400000000001</v>
      </c>
      <c r="G1987" s="2">
        <f>'Moving Avg'!F1987</f>
        <v>6.069869999999999</v>
      </c>
      <c r="H1987" s="2">
        <f>'Moving Avg'!G1987</f>
        <v>6.1321060000000012</v>
      </c>
      <c r="I1987" s="2">
        <f>'Moving Avg'!H1987</f>
        <v>6.4196719999999958</v>
      </c>
      <c r="J1987" s="6" t="str">
        <f>OBV!F1987</f>
        <v>BEARISH</v>
      </c>
      <c r="K1987" s="6" t="str">
        <f>OBV!G1987</f>
        <v>NEUTRAL</v>
      </c>
      <c r="L1987" s="6" t="str">
        <f>OBV!H1987</f>
        <v>BEARISH DIVERGENCE</v>
      </c>
      <c r="M1987" s="8">
        <f t="shared" si="310"/>
        <v>25</v>
      </c>
      <c r="N1987" s="8">
        <f t="shared" si="311"/>
        <v>45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26.975000000000001</v>
      </c>
      <c r="R1987" s="9">
        <f t="shared" ref="R1987:R2050" si="315">M1987*0.2+N1987*0.2+O1987*0.35+P1987*0.25</f>
        <v>18.125</v>
      </c>
      <c r="S1987" s="9">
        <f t="shared" ref="S1987:S2050" si="316">M1987*0.15+N1987*0.15+O1987*0.25+P1987*0.45</f>
        <v>17.925000000000001</v>
      </c>
      <c r="T1987" s="9">
        <f t="shared" ref="T1987:T2050" si="317">0.25*SUM(M1987:P1987)</f>
        <v>21.625</v>
      </c>
      <c r="U1987" s="8">
        <f t="shared" ref="U1987:U2050" si="318">SUM(Q1987:S1987)/3</f>
        <v>21.008333333333336</v>
      </c>
      <c r="V1987" s="8">
        <f t="shared" ref="V1987:V2050" si="319">SUM(Q1987:T1987)/4</f>
        <v>21.162500000000001</v>
      </c>
    </row>
    <row r="1988" spans="1:22" ht="13.5" x14ac:dyDescent="0.25">
      <c r="A1988" s="3">
        <f>RSI!A1988</f>
        <v>44901</v>
      </c>
      <c r="B1988" s="2">
        <f>RSI!B1988</f>
        <v>6.0388000000000002</v>
      </c>
      <c r="C1988" s="2">
        <f>RSI!I1988</f>
        <v>46.157311604740535</v>
      </c>
      <c r="D1988" s="2">
        <f>MACD!E1988</f>
        <v>1.0036916020659703E-2</v>
      </c>
      <c r="E1988" s="2">
        <f>MACD!F1988</f>
        <v>1.8027033086779488E-2</v>
      </c>
      <c r="F1988" s="2">
        <f>'Moving Avg'!D1988</f>
        <v>6.0270799999999998</v>
      </c>
      <c r="G1988" s="2">
        <f>'Moving Avg'!F1988</f>
        <v>6.0677699999999994</v>
      </c>
      <c r="H1988" s="2">
        <f>'Moving Avg'!G1988</f>
        <v>6.1253960000000003</v>
      </c>
      <c r="I1988" s="2">
        <f>'Moving Avg'!H1988</f>
        <v>6.4172794999999958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  <c r="M1988" s="8">
        <f t="shared" si="310"/>
        <v>25</v>
      </c>
      <c r="N1988" s="8">
        <f t="shared" si="311"/>
        <v>45</v>
      </c>
      <c r="O1988" s="8">
        <f t="shared" si="312"/>
        <v>0</v>
      </c>
      <c r="P1988" s="8">
        <f t="shared" si="313"/>
        <v>16.5</v>
      </c>
      <c r="Q1988" s="9">
        <f t="shared" si="314"/>
        <v>26.975000000000001</v>
      </c>
      <c r="R1988" s="9">
        <f t="shared" si="315"/>
        <v>18.125</v>
      </c>
      <c r="S1988" s="9">
        <f t="shared" si="316"/>
        <v>17.925000000000001</v>
      </c>
      <c r="T1988" s="9">
        <f t="shared" si="317"/>
        <v>21.625</v>
      </c>
      <c r="U1988" s="8">
        <f t="shared" si="318"/>
        <v>21.008333333333336</v>
      </c>
      <c r="V1988" s="8">
        <f t="shared" si="319"/>
        <v>21.162500000000001</v>
      </c>
    </row>
    <row r="1989" spans="1:22" ht="13.5" x14ac:dyDescent="0.25">
      <c r="A1989" s="3">
        <f>RSI!A1989</f>
        <v>44902</v>
      </c>
      <c r="B1989" s="2">
        <f>RSI!B1989</f>
        <v>6.0388000000000002</v>
      </c>
      <c r="C1989" s="2">
        <f>RSI!I1989</f>
        <v>46.157311604740535</v>
      </c>
      <c r="D1989" s="2">
        <f>MACD!E1989</f>
        <v>1.4502788516195686E-2</v>
      </c>
      <c r="E1989" s="2">
        <f>MACD!F1989</f>
        <v>1.7322184172662729E-2</v>
      </c>
      <c r="F1989" s="2">
        <f>'Moving Avg'!D1989</f>
        <v>6.0337800000000001</v>
      </c>
      <c r="G1989" s="2">
        <f>'Moving Avg'!F1989</f>
        <v>6.0635749999999984</v>
      </c>
      <c r="H1989" s="2">
        <f>'Moving Avg'!G1989</f>
        <v>6.1186860000000012</v>
      </c>
      <c r="I1989" s="2">
        <f>'Moving Avg'!H1989</f>
        <v>6.4148869999999967</v>
      </c>
      <c r="J1989" s="6" t="str">
        <f>OBV!F1989</f>
        <v>BEARISH</v>
      </c>
      <c r="K1989" s="6" t="str">
        <f>OBV!G1989</f>
        <v>NEUTRAL</v>
      </c>
      <c r="L1989" s="6" t="str">
        <f>OBV!H1989</f>
        <v>BEARISH DIVERGENCE</v>
      </c>
      <c r="M1989" s="8">
        <f t="shared" si="310"/>
        <v>25</v>
      </c>
      <c r="N1989" s="8">
        <f t="shared" si="311"/>
        <v>45</v>
      </c>
      <c r="O1989" s="8">
        <f t="shared" si="312"/>
        <v>0</v>
      </c>
      <c r="P1989" s="8">
        <f t="shared" si="313"/>
        <v>16.5</v>
      </c>
      <c r="Q1989" s="9">
        <f t="shared" si="314"/>
        <v>26.975000000000001</v>
      </c>
      <c r="R1989" s="9">
        <f t="shared" si="315"/>
        <v>18.125</v>
      </c>
      <c r="S1989" s="9">
        <f t="shared" si="316"/>
        <v>17.925000000000001</v>
      </c>
      <c r="T1989" s="9">
        <f t="shared" si="317"/>
        <v>21.625</v>
      </c>
      <c r="U1989" s="8">
        <f t="shared" si="318"/>
        <v>21.008333333333336</v>
      </c>
      <c r="V1989" s="8">
        <f t="shared" si="319"/>
        <v>21.162500000000001</v>
      </c>
    </row>
    <row r="1990" spans="1:22" ht="13.5" x14ac:dyDescent="0.25">
      <c r="A1990" s="3">
        <f>RSI!A1990</f>
        <v>44903</v>
      </c>
      <c r="B1990" s="2">
        <f>RSI!B1990</f>
        <v>6.0388000000000002</v>
      </c>
      <c r="C1990" s="2">
        <f>RSI!I1990</f>
        <v>46.157311604740535</v>
      </c>
      <c r="D1990" s="2">
        <f>MACD!E1990</f>
        <v>9.4603491492657454E-3</v>
      </c>
      <c r="E1990" s="2">
        <f>MACD!F1990</f>
        <v>1.5749817167983331E-2</v>
      </c>
      <c r="F1990" s="2">
        <f>'Moving Avg'!D1990</f>
        <v>6.0455200000000007</v>
      </c>
      <c r="G1990" s="2">
        <f>'Moving Avg'!F1990</f>
        <v>6.0551849999999998</v>
      </c>
      <c r="H1990" s="2">
        <f>'Moving Avg'!G1990</f>
        <v>6.1138200000000005</v>
      </c>
      <c r="I1990" s="2">
        <f>'Moving Avg'!H1990</f>
        <v>6.4123759999999983</v>
      </c>
      <c r="J1990" s="6" t="str">
        <f>OBV!F1990</f>
        <v>BEARISH</v>
      </c>
      <c r="K1990" s="6" t="str">
        <f>OBV!G1990</f>
        <v>NEUTRAL</v>
      </c>
      <c r="L1990" s="6" t="str">
        <f>OBV!H1990</f>
        <v>BEARISH DIVERGENCE</v>
      </c>
      <c r="M1990" s="8">
        <f t="shared" si="310"/>
        <v>25</v>
      </c>
      <c r="N1990" s="8">
        <f t="shared" si="311"/>
        <v>45</v>
      </c>
      <c r="O1990" s="8">
        <f t="shared" si="312"/>
        <v>0</v>
      </c>
      <c r="P1990" s="8">
        <f t="shared" si="313"/>
        <v>16.5</v>
      </c>
      <c r="Q1990" s="9">
        <f t="shared" si="314"/>
        <v>26.975000000000001</v>
      </c>
      <c r="R1990" s="9">
        <f t="shared" si="315"/>
        <v>18.125</v>
      </c>
      <c r="S1990" s="9">
        <f t="shared" si="316"/>
        <v>17.925000000000001</v>
      </c>
      <c r="T1990" s="9">
        <f t="shared" si="317"/>
        <v>21.625</v>
      </c>
      <c r="U1990" s="8">
        <f t="shared" si="318"/>
        <v>21.008333333333336</v>
      </c>
      <c r="V1990" s="8">
        <f t="shared" si="319"/>
        <v>21.162500000000001</v>
      </c>
    </row>
    <row r="1991" spans="1:22" ht="13.5" x14ac:dyDescent="0.25">
      <c r="A1991" s="3">
        <f>RSI!A1991</f>
        <v>44904</v>
      </c>
      <c r="B1991" s="2">
        <f>RSI!B1991</f>
        <v>6.0388000000000002</v>
      </c>
      <c r="C1991" s="2">
        <f>RSI!I1991</f>
        <v>46.157311604740542</v>
      </c>
      <c r="D1991" s="2">
        <f>MACD!E1991</f>
        <v>5.4019097689153028E-3</v>
      </c>
      <c r="E1991" s="2">
        <f>MACD!F1991</f>
        <v>1.3680235688169727E-2</v>
      </c>
      <c r="F1991" s="2">
        <f>'Moving Avg'!D1991</f>
        <v>6.0404800000000005</v>
      </c>
      <c r="G1991" s="2">
        <f>'Moving Avg'!F1991</f>
        <v>6.0467949999999986</v>
      </c>
      <c r="H1991" s="2">
        <f>'Moving Avg'!G1991</f>
        <v>6.1099600000000001</v>
      </c>
      <c r="I1991" s="2">
        <f>'Moving Avg'!H1991</f>
        <v>6.4099439999999985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0"/>
        <v>25</v>
      </c>
      <c r="N1991" s="8">
        <f t="shared" si="311"/>
        <v>45</v>
      </c>
      <c r="O1991" s="8">
        <f t="shared" si="312"/>
        <v>0</v>
      </c>
      <c r="P1991" s="8">
        <f t="shared" si="313"/>
        <v>16.5</v>
      </c>
      <c r="Q1991" s="9">
        <f t="shared" si="314"/>
        <v>26.975000000000001</v>
      </c>
      <c r="R1991" s="9">
        <f t="shared" si="315"/>
        <v>18.125</v>
      </c>
      <c r="S1991" s="9">
        <f t="shared" si="316"/>
        <v>17.925000000000001</v>
      </c>
      <c r="T1991" s="9">
        <f t="shared" si="317"/>
        <v>21.625</v>
      </c>
      <c r="U1991" s="8">
        <f t="shared" si="318"/>
        <v>21.008333333333336</v>
      </c>
      <c r="V1991" s="8">
        <f t="shared" si="319"/>
        <v>21.162500000000001</v>
      </c>
    </row>
    <row r="1992" spans="1:22" ht="13.5" x14ac:dyDescent="0.25">
      <c r="A1992" s="3">
        <f>RSI!A1992</f>
        <v>44907</v>
      </c>
      <c r="B1992" s="2">
        <f>RSI!B1992</f>
        <v>6.0556000000000001</v>
      </c>
      <c r="C1992" s="2">
        <f>RSI!I1992</f>
        <v>48.210740849430231</v>
      </c>
      <c r="D1992" s="2">
        <f>MACD!E1992</f>
        <v>9.1621612597592161E-4</v>
      </c>
      <c r="E1992" s="2">
        <f>MACD!F1992</f>
        <v>1.1127431775730967E-2</v>
      </c>
      <c r="F1992" s="2">
        <f>'Moving Avg'!D1992</f>
        <v>6.04216</v>
      </c>
      <c r="G1992" s="2">
        <f>'Moving Avg'!F1992</f>
        <v>6.0455349999999992</v>
      </c>
      <c r="H1992" s="2">
        <f>'Moving Avg'!G1992</f>
        <v>6.1057660000000009</v>
      </c>
      <c r="I1992" s="2">
        <f>'Moving Avg'!H1992</f>
        <v>6.4077139999999977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  <c r="M1992" s="8">
        <f t="shared" si="310"/>
        <v>25</v>
      </c>
      <c r="N1992" s="8">
        <f t="shared" si="311"/>
        <v>45</v>
      </c>
      <c r="O1992" s="8">
        <f t="shared" si="312"/>
        <v>0</v>
      </c>
      <c r="P1992" s="8">
        <f t="shared" si="313"/>
        <v>83.5</v>
      </c>
      <c r="Q1992" s="9">
        <f t="shared" si="314"/>
        <v>37.024999999999999</v>
      </c>
      <c r="R1992" s="9">
        <f t="shared" si="315"/>
        <v>34.875</v>
      </c>
      <c r="S1992" s="9">
        <f t="shared" si="316"/>
        <v>48.075000000000003</v>
      </c>
      <c r="T1992" s="9">
        <f t="shared" si="317"/>
        <v>38.375</v>
      </c>
      <c r="U1992" s="8">
        <f t="shared" si="318"/>
        <v>39.991666666666667</v>
      </c>
      <c r="V1992" s="8">
        <f t="shared" si="319"/>
        <v>39.587500000000006</v>
      </c>
    </row>
    <row r="1993" spans="1:22" ht="13.5" x14ac:dyDescent="0.25">
      <c r="A1993" s="3">
        <f>RSI!A1993</f>
        <v>44908</v>
      </c>
      <c r="B1993" s="2">
        <f>RSI!B1993</f>
        <v>6.0221</v>
      </c>
      <c r="C1993" s="2">
        <f>RSI!I1993</f>
        <v>44.56126319593637</v>
      </c>
      <c r="D1993" s="2">
        <f>MACD!E1993</f>
        <v>-2.8878597039740939E-3</v>
      </c>
      <c r="E1993" s="2">
        <f>MACD!F1993</f>
        <v>8.3243734797899555E-3</v>
      </c>
      <c r="F1993" s="2">
        <f>'Moving Avg'!D1993</f>
        <v>6.0388199999999994</v>
      </c>
      <c r="G1993" s="2">
        <f>'Moving Avg'!F1993</f>
        <v>6.0446999999999989</v>
      </c>
      <c r="H1993" s="2">
        <f>'Moving Avg'!G1993</f>
        <v>6.1029140000000019</v>
      </c>
      <c r="I1993" s="2">
        <f>'Moving Avg'!H1993</f>
        <v>6.4055529999999976</v>
      </c>
      <c r="J1993" s="6" t="str">
        <f>OBV!F1993</f>
        <v>BULLISH</v>
      </c>
      <c r="K1993" s="6" t="str">
        <f>OBV!G1993</f>
        <v>NEUTRAL</v>
      </c>
      <c r="L1993" s="6" t="str">
        <f>OBV!H1993</f>
        <v>BULLISH DIVERGENCE</v>
      </c>
      <c r="M1993" s="8">
        <f t="shared" si="310"/>
        <v>25</v>
      </c>
      <c r="N1993" s="8">
        <f t="shared" si="311"/>
        <v>45</v>
      </c>
      <c r="O1993" s="8">
        <f t="shared" si="312"/>
        <v>0</v>
      </c>
      <c r="P1993" s="8">
        <f t="shared" si="313"/>
        <v>66.5</v>
      </c>
      <c r="Q1993" s="9">
        <f t="shared" si="314"/>
        <v>34.475000000000001</v>
      </c>
      <c r="R1993" s="9">
        <f t="shared" si="315"/>
        <v>30.625</v>
      </c>
      <c r="S1993" s="9">
        <f t="shared" si="316"/>
        <v>40.424999999999997</v>
      </c>
      <c r="T1993" s="9">
        <f t="shared" si="317"/>
        <v>34.125</v>
      </c>
      <c r="U1993" s="8">
        <f t="shared" si="318"/>
        <v>35.174999999999997</v>
      </c>
      <c r="V1993" s="8">
        <f t="shared" si="319"/>
        <v>34.912499999999994</v>
      </c>
    </row>
    <row r="1994" spans="1:22" ht="13.5" x14ac:dyDescent="0.25">
      <c r="A1994" s="3">
        <f>RSI!A1994</f>
        <v>44909</v>
      </c>
      <c r="B1994" s="2">
        <f>RSI!B1994</f>
        <v>5.9969000000000001</v>
      </c>
      <c r="C1994" s="2">
        <f>RSI!I1994</f>
        <v>41.986501669011453</v>
      </c>
      <c r="D1994" s="2">
        <f>MACD!E1994</f>
        <v>-6.5532996310970759E-3</v>
      </c>
      <c r="E1994" s="2">
        <f>MACD!F1994</f>
        <v>5.3488388576125494E-3</v>
      </c>
      <c r="F1994" s="2">
        <f>'Moving Avg'!D1994</f>
        <v>6.0304400000000005</v>
      </c>
      <c r="G1994" s="2">
        <f>'Moving Avg'!F1994</f>
        <v>6.0417649999999989</v>
      </c>
      <c r="H1994" s="2">
        <f>'Moving Avg'!G1994</f>
        <v>6.1003980000000002</v>
      </c>
      <c r="I1994" s="2">
        <f>'Moving Avg'!H1994</f>
        <v>6.4032659999999986</v>
      </c>
      <c r="J1994" s="6" t="str">
        <f>OBV!F1994</f>
        <v>BULLISH</v>
      </c>
      <c r="K1994" s="6" t="str">
        <f>OBV!G1994</f>
        <v>NEUTRAL</v>
      </c>
      <c r="L1994" s="6" t="str">
        <f>OBV!H1994</f>
        <v>BULLISH DIVERGENCE</v>
      </c>
      <c r="M1994" s="8">
        <f t="shared" si="310"/>
        <v>25</v>
      </c>
      <c r="N1994" s="8">
        <f t="shared" si="311"/>
        <v>45</v>
      </c>
      <c r="O1994" s="8">
        <f t="shared" si="312"/>
        <v>0</v>
      </c>
      <c r="P1994" s="8">
        <f t="shared" si="313"/>
        <v>66.5</v>
      </c>
      <c r="Q1994" s="9">
        <f t="shared" si="314"/>
        <v>34.475000000000001</v>
      </c>
      <c r="R1994" s="9">
        <f t="shared" si="315"/>
        <v>30.625</v>
      </c>
      <c r="S1994" s="9">
        <f t="shared" si="316"/>
        <v>40.424999999999997</v>
      </c>
      <c r="T1994" s="9">
        <f t="shared" si="317"/>
        <v>34.125</v>
      </c>
      <c r="U1994" s="8">
        <f t="shared" si="318"/>
        <v>35.174999999999997</v>
      </c>
      <c r="V1994" s="8">
        <f t="shared" si="319"/>
        <v>34.912499999999994</v>
      </c>
    </row>
    <row r="1995" spans="1:22" ht="13.5" x14ac:dyDescent="0.25">
      <c r="A1995" s="3">
        <f>RSI!A1995</f>
        <v>44910</v>
      </c>
      <c r="B1995" s="2">
        <f>RSI!B1995</f>
        <v>6.0472000000000001</v>
      </c>
      <c r="C1995" s="2">
        <f>RSI!I1995</f>
        <v>48.395881496712484</v>
      </c>
      <c r="D1995" s="2">
        <f>MACD!E1995</f>
        <v>-1.6857524079629371E-2</v>
      </c>
      <c r="E1995" s="2">
        <f>MACD!F1995</f>
        <v>9.0756627016416475E-4</v>
      </c>
      <c r="F1995" s="2">
        <f>'Moving Avg'!D1995</f>
        <v>6.0321200000000008</v>
      </c>
      <c r="G1995" s="2">
        <f>'Moving Avg'!F1995</f>
        <v>6.0384099999999989</v>
      </c>
      <c r="H1995" s="2">
        <f>'Moving Avg'!G1995</f>
        <v>6.097713999999999</v>
      </c>
      <c r="I1995" s="2">
        <f>'Moving Avg'!H1995</f>
        <v>6.4016639999999994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  <c r="M1995" s="8">
        <f t="shared" si="310"/>
        <v>25</v>
      </c>
      <c r="N1995" s="8">
        <f t="shared" si="311"/>
        <v>45</v>
      </c>
      <c r="O1995" s="8">
        <f t="shared" si="312"/>
        <v>0</v>
      </c>
      <c r="P1995" s="8">
        <f t="shared" si="313"/>
        <v>83.5</v>
      </c>
      <c r="Q1995" s="9">
        <f t="shared" si="314"/>
        <v>37.024999999999999</v>
      </c>
      <c r="R1995" s="9">
        <f t="shared" si="315"/>
        <v>34.875</v>
      </c>
      <c r="S1995" s="9">
        <f t="shared" si="316"/>
        <v>48.075000000000003</v>
      </c>
      <c r="T1995" s="9">
        <f t="shared" si="317"/>
        <v>38.375</v>
      </c>
      <c r="U1995" s="8">
        <f t="shared" si="318"/>
        <v>39.991666666666667</v>
      </c>
      <c r="V1995" s="8">
        <f t="shared" si="319"/>
        <v>39.587500000000006</v>
      </c>
    </row>
    <row r="1996" spans="1:22" ht="13.5" x14ac:dyDescent="0.25">
      <c r="A1996" s="3">
        <f>RSI!A1996</f>
        <v>44911</v>
      </c>
      <c r="B1996" s="2">
        <f>RSI!B1996</f>
        <v>6.0305</v>
      </c>
      <c r="C1996" s="2">
        <f>RSI!I1996</f>
        <v>46.55679074924155</v>
      </c>
      <c r="D1996" s="2">
        <f>MACD!E1996</f>
        <v>-1.1358468885975803E-2</v>
      </c>
      <c r="E1996" s="2">
        <f>MACD!F1996</f>
        <v>-1.5456407610638287E-3</v>
      </c>
      <c r="F1996" s="2">
        <f>'Moving Avg'!D1996</f>
        <v>6.0304599999999997</v>
      </c>
      <c r="G1996" s="2">
        <f>'Moving Avg'!F1996</f>
        <v>6.0342199999999995</v>
      </c>
      <c r="H1996" s="2">
        <f>'Moving Avg'!G1996</f>
        <v>6.0958699999999997</v>
      </c>
      <c r="I1996" s="2">
        <f>'Moving Avg'!H1996</f>
        <v>6.3996240000000002</v>
      </c>
      <c r="J1996" s="6" t="str">
        <f>OBV!F1996</f>
        <v>BULLISH</v>
      </c>
      <c r="K1996" s="6" t="str">
        <f>OBV!G1996</f>
        <v>NEUTRAL</v>
      </c>
      <c r="L1996" s="6" t="str">
        <f>OBV!H1996</f>
        <v>BULLISH DIVERGENCE</v>
      </c>
      <c r="M1996" s="8">
        <f t="shared" si="310"/>
        <v>25</v>
      </c>
      <c r="N1996" s="8">
        <f t="shared" si="311"/>
        <v>45</v>
      </c>
      <c r="O1996" s="8">
        <f t="shared" si="312"/>
        <v>0</v>
      </c>
      <c r="P1996" s="8">
        <f t="shared" si="313"/>
        <v>66.5</v>
      </c>
      <c r="Q1996" s="9">
        <f t="shared" si="314"/>
        <v>34.475000000000001</v>
      </c>
      <c r="R1996" s="9">
        <f t="shared" si="315"/>
        <v>30.625</v>
      </c>
      <c r="S1996" s="9">
        <f t="shared" si="316"/>
        <v>40.424999999999997</v>
      </c>
      <c r="T1996" s="9">
        <f t="shared" si="317"/>
        <v>34.125</v>
      </c>
      <c r="U1996" s="8">
        <f t="shared" si="318"/>
        <v>35.174999999999997</v>
      </c>
      <c r="V1996" s="8">
        <f t="shared" si="319"/>
        <v>34.912499999999994</v>
      </c>
    </row>
    <row r="1997" spans="1:22" ht="13.5" x14ac:dyDescent="0.25">
      <c r="A1997" s="3">
        <f>RSI!A1997</f>
        <v>44914</v>
      </c>
      <c r="B1997" s="2">
        <f>RSI!B1997</f>
        <v>6.0388000000000002</v>
      </c>
      <c r="C1997" s="2">
        <f>RSI!I1997</f>
        <v>47.622132319062175</v>
      </c>
      <c r="D1997" s="2">
        <f>MACD!E1997</f>
        <v>-9.7383148865493041E-3</v>
      </c>
      <c r="E1997" s="2">
        <f>MACD!F1997</f>
        <v>-3.1841755861609236E-3</v>
      </c>
      <c r="F1997" s="2">
        <f>'Moving Avg'!D1997</f>
        <v>6.0270999999999999</v>
      </c>
      <c r="G1997" s="2">
        <f>'Moving Avg'!F1997</f>
        <v>6.0350549999999981</v>
      </c>
      <c r="H1997" s="2">
        <f>'Moving Avg'!G1997</f>
        <v>6.0916759999999996</v>
      </c>
      <c r="I1997" s="2">
        <f>'Moving Avg'!H1997</f>
        <v>6.3979009999999992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45</v>
      </c>
      <c r="O1997" s="8">
        <f t="shared" si="312"/>
        <v>0</v>
      </c>
      <c r="P1997" s="8">
        <f t="shared" si="313"/>
        <v>16.5</v>
      </c>
      <c r="Q1997" s="9">
        <f t="shared" si="314"/>
        <v>26.975000000000001</v>
      </c>
      <c r="R1997" s="9">
        <f t="shared" si="315"/>
        <v>18.125</v>
      </c>
      <c r="S1997" s="9">
        <f t="shared" si="316"/>
        <v>17.925000000000001</v>
      </c>
      <c r="T1997" s="9">
        <f t="shared" si="317"/>
        <v>21.625</v>
      </c>
      <c r="U1997" s="8">
        <f t="shared" si="318"/>
        <v>21.008333333333336</v>
      </c>
      <c r="V1997" s="8">
        <f t="shared" si="319"/>
        <v>21.162500000000001</v>
      </c>
    </row>
    <row r="1998" spans="1:22" ht="13.5" x14ac:dyDescent="0.25">
      <c r="A1998" s="3">
        <f>RSI!A1998</f>
        <v>44915</v>
      </c>
      <c r="B1998" s="2">
        <f>RSI!B1998</f>
        <v>5.9298000000000002</v>
      </c>
      <c r="C1998" s="2">
        <f>RSI!I1998</f>
        <v>37.149000561487824</v>
      </c>
      <c r="D1998" s="2">
        <f>MACD!E1998</f>
        <v>-1.4804926375786565E-3</v>
      </c>
      <c r="E1998" s="2">
        <f>MACD!F1998</f>
        <v>-2.8434389964444706E-3</v>
      </c>
      <c r="F1998" s="2">
        <f>'Moving Avg'!D1998</f>
        <v>6.0086399999999998</v>
      </c>
      <c r="G1998" s="2">
        <f>'Moving Avg'!F1998</f>
        <v>6.0304399999999996</v>
      </c>
      <c r="H1998" s="2">
        <f>'Moving Avg'!G1998</f>
        <v>6.0866440000000015</v>
      </c>
      <c r="I1998" s="2">
        <f>'Moving Avg'!H1998</f>
        <v>6.3953969999999982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16.5</v>
      </c>
      <c r="Q1998" s="9">
        <f t="shared" si="314"/>
        <v>11.225</v>
      </c>
      <c r="R1998" s="9">
        <f t="shared" si="315"/>
        <v>9.125</v>
      </c>
      <c r="S1998" s="9">
        <f t="shared" si="316"/>
        <v>11.175000000000001</v>
      </c>
      <c r="T1998" s="9">
        <f t="shared" si="317"/>
        <v>10.375</v>
      </c>
      <c r="U1998" s="8">
        <f t="shared" si="318"/>
        <v>10.508333333333335</v>
      </c>
      <c r="V1998" s="8">
        <f t="shared" si="319"/>
        <v>10.475000000000001</v>
      </c>
    </row>
    <row r="1999" spans="1:22" ht="13.5" x14ac:dyDescent="0.25">
      <c r="A1999" s="3">
        <f>RSI!A1999</f>
        <v>44916</v>
      </c>
      <c r="B1999" s="2">
        <f>RSI!B1999</f>
        <v>5.8711000000000002</v>
      </c>
      <c r="C1999" s="2">
        <f>RSI!I1999</f>
        <v>32.94679588406126</v>
      </c>
      <c r="D1999" s="2">
        <f>MACD!E1999</f>
        <v>1.0596496220020235E-2</v>
      </c>
      <c r="E1999" s="2">
        <f>MACD!F1999</f>
        <v>-1.5545195315152908E-4</v>
      </c>
      <c r="F1999" s="2">
        <f>'Moving Avg'!D1999</f>
        <v>5.9834800000000001</v>
      </c>
      <c r="G1999" s="2">
        <f>'Moving Avg'!F1999</f>
        <v>6.0191149999999993</v>
      </c>
      <c r="H1999" s="2">
        <f>'Moving Avg'!G1999</f>
        <v>6.0814440000000012</v>
      </c>
      <c r="I1999" s="2">
        <f>'Moving Avg'!H1999</f>
        <v>6.3927174999999998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25</v>
      </c>
      <c r="N1999" s="8">
        <f t="shared" si="311"/>
        <v>0</v>
      </c>
      <c r="O1999" s="8">
        <f t="shared" si="312"/>
        <v>0</v>
      </c>
      <c r="P1999" s="8">
        <f t="shared" si="313"/>
        <v>16.5</v>
      </c>
      <c r="Q1999" s="9">
        <f t="shared" si="314"/>
        <v>11.225</v>
      </c>
      <c r="R1999" s="9">
        <f t="shared" si="315"/>
        <v>9.125</v>
      </c>
      <c r="S1999" s="9">
        <f t="shared" si="316"/>
        <v>11.175000000000001</v>
      </c>
      <c r="T1999" s="9">
        <f t="shared" si="317"/>
        <v>10.375</v>
      </c>
      <c r="U1999" s="8">
        <f t="shared" si="318"/>
        <v>10.508333333333335</v>
      </c>
      <c r="V1999" s="8">
        <f t="shared" si="319"/>
        <v>10.475000000000001</v>
      </c>
    </row>
    <row r="2000" spans="1:22" ht="13.5" x14ac:dyDescent="0.25">
      <c r="A2000" s="3">
        <f>RSI!A2000</f>
        <v>44917</v>
      </c>
      <c r="B2000" s="2">
        <f>RSI!B2000</f>
        <v>5.8711000000000002</v>
      </c>
      <c r="C2000" s="2">
        <f>RSI!I2000</f>
        <v>32.94679588406126</v>
      </c>
      <c r="D2000" s="2">
        <f>MACD!E2000</f>
        <v>2.1848877846685433E-2</v>
      </c>
      <c r="E2000" s="2">
        <f>MACD!F2000</f>
        <v>4.2454140068158633E-3</v>
      </c>
      <c r="F2000" s="2">
        <f>'Moving Avg'!D2000</f>
        <v>5.9482599999999994</v>
      </c>
      <c r="G2000" s="2">
        <f>'Moving Avg'!F2000</f>
        <v>6.0107299999999997</v>
      </c>
      <c r="H2000" s="2">
        <f>'Moving Avg'!G2000</f>
        <v>6.0755720000000011</v>
      </c>
      <c r="I2000" s="2">
        <f>'Moving Avg'!H2000</f>
        <v>6.3899590000000011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0</v>
      </c>
      <c r="P2000" s="8">
        <f t="shared" si="313"/>
        <v>16.5</v>
      </c>
      <c r="Q2000" s="9">
        <f t="shared" si="314"/>
        <v>11.225</v>
      </c>
      <c r="R2000" s="9">
        <f t="shared" si="315"/>
        <v>9.125</v>
      </c>
      <c r="S2000" s="9">
        <f t="shared" si="316"/>
        <v>11.175000000000001</v>
      </c>
      <c r="T2000" s="9">
        <f t="shared" si="317"/>
        <v>10.375</v>
      </c>
      <c r="U2000" s="8">
        <f t="shared" si="318"/>
        <v>10.508333333333335</v>
      </c>
      <c r="V2000" s="8">
        <f t="shared" si="319"/>
        <v>10.475000000000001</v>
      </c>
    </row>
    <row r="2001" spans="1:22" ht="13.5" x14ac:dyDescent="0.25">
      <c r="A2001" s="3">
        <f>RSI!A2001</f>
        <v>44918</v>
      </c>
      <c r="B2001" s="2">
        <f>RSI!B2001</f>
        <v>5.8711000000000002</v>
      </c>
      <c r="C2001" s="2">
        <f>RSI!I2001</f>
        <v>32.94679588406126</v>
      </c>
      <c r="D2001" s="2">
        <f>MACD!E2001</f>
        <v>3.232696740778529E-2</v>
      </c>
      <c r="E2001" s="2">
        <f>MACD!F2001</f>
        <v>9.8617246870097482E-3</v>
      </c>
      <c r="F2001" s="2">
        <f>'Moving Avg'!D2001</f>
        <v>5.9163799999999993</v>
      </c>
      <c r="G2001" s="2">
        <f>'Moving Avg'!F2001</f>
        <v>6.002345</v>
      </c>
      <c r="H2001" s="2">
        <f>'Moving Avg'!G2001</f>
        <v>6.0693660000000014</v>
      </c>
      <c r="I2001" s="2">
        <f>'Moving Avg'!H2001</f>
        <v>6.3872795000000009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0</v>
      </c>
      <c r="P2001" s="8">
        <f t="shared" si="313"/>
        <v>16.5</v>
      </c>
      <c r="Q2001" s="9">
        <f t="shared" si="314"/>
        <v>11.225</v>
      </c>
      <c r="R2001" s="9">
        <f t="shared" si="315"/>
        <v>9.125</v>
      </c>
      <c r="S2001" s="9">
        <f t="shared" si="316"/>
        <v>11.175000000000001</v>
      </c>
      <c r="T2001" s="9">
        <f t="shared" si="317"/>
        <v>10.375</v>
      </c>
      <c r="U2001" s="8">
        <f t="shared" si="318"/>
        <v>10.508333333333335</v>
      </c>
      <c r="V2001" s="8">
        <f t="shared" si="319"/>
        <v>10.475000000000001</v>
      </c>
    </row>
    <row r="2002" spans="1:22" ht="13.5" x14ac:dyDescent="0.25">
      <c r="A2002" s="3">
        <f>RSI!A2002</f>
        <v>44921</v>
      </c>
      <c r="B2002" s="2">
        <f>RSI!B2002</f>
        <v>5.8711000000000002</v>
      </c>
      <c r="C2002" s="2">
        <f>RSI!I2002</f>
        <v>32.946795884061245</v>
      </c>
      <c r="D2002" s="2">
        <f>MACD!E2002</f>
        <v>4.466362484274633E-2</v>
      </c>
      <c r="E2002" s="2">
        <f>MACD!F2002</f>
        <v>1.6822104718157066E-2</v>
      </c>
      <c r="F2002" s="2">
        <f>'Moving Avg'!D2002</f>
        <v>5.8828399999999998</v>
      </c>
      <c r="G2002" s="2">
        <f>'Moving Avg'!F2002</f>
        <v>5.9939599999999995</v>
      </c>
      <c r="H2002" s="2">
        <f>'Moving Avg'!G2002</f>
        <v>6.0631599999999999</v>
      </c>
      <c r="I2002" s="2">
        <f>'Moving Avg'!H2002</f>
        <v>6.3846000000000007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11.225</v>
      </c>
      <c r="R2002" s="9">
        <f t="shared" si="315"/>
        <v>9.125</v>
      </c>
      <c r="S2002" s="9">
        <f t="shared" si="316"/>
        <v>11.175000000000001</v>
      </c>
      <c r="T2002" s="9">
        <f t="shared" si="317"/>
        <v>10.375</v>
      </c>
      <c r="U2002" s="8">
        <f t="shared" si="318"/>
        <v>10.508333333333335</v>
      </c>
      <c r="V2002" s="8">
        <f t="shared" si="319"/>
        <v>10.475000000000001</v>
      </c>
    </row>
    <row r="2003" spans="1:22" ht="13.5" x14ac:dyDescent="0.25">
      <c r="A2003" s="3">
        <f>RSI!A2003</f>
        <v>44922</v>
      </c>
      <c r="B2003" s="2">
        <f>RSI!B2003</f>
        <v>5.9466000000000001</v>
      </c>
      <c r="C2003" s="2">
        <f>RSI!I2003</f>
        <v>43.921103100594493</v>
      </c>
      <c r="D2003" s="2">
        <f>MACD!E2003</f>
        <v>4.5176235370505857E-2</v>
      </c>
      <c r="E2003" s="2">
        <f>MACD!F2003</f>
        <v>2.2492930848626823E-2</v>
      </c>
      <c r="F2003" s="2">
        <f>'Moving Avg'!D2003</f>
        <v>5.8862000000000005</v>
      </c>
      <c r="G2003" s="2">
        <f>'Moving Avg'!F2003</f>
        <v>5.9901850000000003</v>
      </c>
      <c r="H2003" s="2">
        <f>'Moving Avg'!G2003</f>
        <v>6.0591340000000002</v>
      </c>
      <c r="I2003" s="2">
        <f>'Moving Avg'!H2003</f>
        <v>6.3822980000000022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  <c r="M2003" s="8">
        <f t="shared" si="310"/>
        <v>25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11.225</v>
      </c>
      <c r="R2003" s="9">
        <f t="shared" si="315"/>
        <v>9.125</v>
      </c>
      <c r="S2003" s="9">
        <f t="shared" si="316"/>
        <v>11.175000000000001</v>
      </c>
      <c r="T2003" s="9">
        <f t="shared" si="317"/>
        <v>10.375</v>
      </c>
      <c r="U2003" s="8">
        <f t="shared" si="318"/>
        <v>10.508333333333335</v>
      </c>
      <c r="V2003" s="8">
        <f t="shared" si="319"/>
        <v>10.475000000000001</v>
      </c>
    </row>
    <row r="2004" spans="1:22" ht="13.5" x14ac:dyDescent="0.25">
      <c r="A2004" s="3">
        <f>RSI!A2004</f>
        <v>44923</v>
      </c>
      <c r="B2004" s="2">
        <f>RSI!B2004</f>
        <v>6.2904999999999998</v>
      </c>
      <c r="C2004" s="2">
        <f>RSI!I2004</f>
        <v>68.894087057905409</v>
      </c>
      <c r="D2004" s="2">
        <f>MACD!E2004</f>
        <v>1.6572426121649997E-2</v>
      </c>
      <c r="E2004" s="2">
        <f>MACD!F2004</f>
        <v>2.1308829903231456E-2</v>
      </c>
      <c r="F2004" s="2">
        <f>'Moving Avg'!D2004</f>
        <v>5.9700800000000003</v>
      </c>
      <c r="G2004" s="2">
        <f>'Moving Avg'!F2004</f>
        <v>6.0044449999999996</v>
      </c>
      <c r="H2004" s="2">
        <f>'Moving Avg'!G2004</f>
        <v>6.0616500000000011</v>
      </c>
      <c r="I2004" s="2">
        <f>'Moving Avg'!H2004</f>
        <v>6.3818730000000015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0"/>
        <v>25</v>
      </c>
      <c r="N2004" s="8">
        <f t="shared" si="311"/>
        <v>45</v>
      </c>
      <c r="O2004" s="8">
        <f t="shared" si="312"/>
        <v>0</v>
      </c>
      <c r="P2004" s="8">
        <f t="shared" si="313"/>
        <v>83.5</v>
      </c>
      <c r="Q2004" s="9">
        <f t="shared" si="314"/>
        <v>37.024999999999999</v>
      </c>
      <c r="R2004" s="9">
        <f t="shared" si="315"/>
        <v>34.875</v>
      </c>
      <c r="S2004" s="9">
        <f t="shared" si="316"/>
        <v>48.075000000000003</v>
      </c>
      <c r="T2004" s="9">
        <f t="shared" si="317"/>
        <v>38.375</v>
      </c>
      <c r="U2004" s="8">
        <f t="shared" si="318"/>
        <v>39.991666666666667</v>
      </c>
      <c r="V2004" s="8">
        <f t="shared" si="319"/>
        <v>39.587500000000006</v>
      </c>
    </row>
    <row r="2005" spans="1:22" ht="13.5" x14ac:dyDescent="0.25">
      <c r="A2005" s="3">
        <f>RSI!A2005</f>
        <v>44924</v>
      </c>
      <c r="B2005" s="2">
        <f>RSI!B2005</f>
        <v>6.5336999999999996</v>
      </c>
      <c r="C2005" s="2">
        <f>RSI!I2005</f>
        <v>76.771833313756204</v>
      </c>
      <c r="D2005" s="2">
        <f>MACD!E2005</f>
        <v>-1.9649047519153306E-2</v>
      </c>
      <c r="E2005" s="2">
        <f>MACD!F2005</f>
        <v>1.3117254418754505E-2</v>
      </c>
      <c r="F2005" s="2">
        <f>'Moving Avg'!D2005</f>
        <v>6.1026000000000007</v>
      </c>
      <c r="G2005" s="2">
        <f>'Moving Avg'!F2005</f>
        <v>6.0321249999999997</v>
      </c>
      <c r="H2005" s="2">
        <f>'Moving Avg'!G2005</f>
        <v>6.0710440000000014</v>
      </c>
      <c r="I2005" s="2">
        <f>'Moving Avg'!H2005</f>
        <v>6.3824670000000001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0</v>
      </c>
      <c r="N2005" s="8">
        <f t="shared" si="311"/>
        <v>100</v>
      </c>
      <c r="O2005" s="8">
        <f t="shared" si="312"/>
        <v>0</v>
      </c>
      <c r="P2005" s="8">
        <f t="shared" si="313"/>
        <v>83.5</v>
      </c>
      <c r="Q2005" s="9">
        <f t="shared" si="314"/>
        <v>47.524999999999999</v>
      </c>
      <c r="R2005" s="9">
        <f t="shared" si="315"/>
        <v>40.875</v>
      </c>
      <c r="S2005" s="9">
        <f t="shared" si="316"/>
        <v>52.575000000000003</v>
      </c>
      <c r="T2005" s="9">
        <f t="shared" si="317"/>
        <v>45.875</v>
      </c>
      <c r="U2005" s="8">
        <f t="shared" si="318"/>
        <v>46.991666666666674</v>
      </c>
      <c r="V2005" s="8">
        <f t="shared" si="319"/>
        <v>46.712500000000006</v>
      </c>
    </row>
    <row r="2006" spans="1:22" ht="13.5" x14ac:dyDescent="0.25">
      <c r="A2006" s="3">
        <f>RSI!A2006</f>
        <v>44925</v>
      </c>
      <c r="B2006" s="2">
        <f>RSI!B2006</f>
        <v>6.4413999999999998</v>
      </c>
      <c r="C2006" s="2">
        <f>RSI!I2006</f>
        <v>69.570589233165009</v>
      </c>
      <c r="D2006" s="2">
        <f>MACD!E2006</f>
        <v>-4.9080127465432888E-2</v>
      </c>
      <c r="E2006" s="2">
        <f>MACD!F2006</f>
        <v>6.7777804191702755E-4</v>
      </c>
      <c r="F2006" s="2">
        <f>'Moving Avg'!D2006</f>
        <v>6.2166600000000001</v>
      </c>
      <c r="G2006" s="2">
        <f>'Moving Avg'!F2006</f>
        <v>6.0509949999999995</v>
      </c>
      <c r="H2006" s="2">
        <f>'Moving Avg'!G2006</f>
        <v>6.0764120000000013</v>
      </c>
      <c r="I2006" s="2">
        <f>'Moving Avg'!H2006</f>
        <v>6.3825995000000013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25</v>
      </c>
      <c r="N2006" s="8">
        <f t="shared" si="311"/>
        <v>100</v>
      </c>
      <c r="O2006" s="8">
        <f t="shared" si="312"/>
        <v>0</v>
      </c>
      <c r="P2006" s="8">
        <f t="shared" si="313"/>
        <v>83.5</v>
      </c>
      <c r="Q2006" s="9">
        <f t="shared" si="314"/>
        <v>56.274999999999999</v>
      </c>
      <c r="R2006" s="9">
        <f t="shared" si="315"/>
        <v>45.875</v>
      </c>
      <c r="S2006" s="9">
        <f t="shared" si="316"/>
        <v>56.325000000000003</v>
      </c>
      <c r="T2006" s="9">
        <f t="shared" si="317"/>
        <v>52.125</v>
      </c>
      <c r="U2006" s="8">
        <f t="shared" si="318"/>
        <v>52.82500000000001</v>
      </c>
      <c r="V2006" s="8">
        <f t="shared" si="319"/>
        <v>52.650000000000006</v>
      </c>
    </row>
    <row r="2007" spans="1:22" ht="13.5" x14ac:dyDescent="0.25">
      <c r="A2007" s="3">
        <f>RSI!A2007</f>
        <v>44928</v>
      </c>
      <c r="B2007" s="2">
        <f>RSI!B2007</f>
        <v>6.1227</v>
      </c>
      <c r="C2007" s="2">
        <f>RSI!I2007</f>
        <v>51.579796821547411</v>
      </c>
      <c r="D2007" s="2">
        <f>MACD!E2007</f>
        <v>-5.137763879125945E-2</v>
      </c>
      <c r="E2007" s="2">
        <f>MACD!F2007</f>
        <v>-9.733305324718269E-3</v>
      </c>
      <c r="F2007" s="2">
        <f>'Moving Avg'!D2007</f>
        <v>6.2669800000000011</v>
      </c>
      <c r="G2007" s="2">
        <f>'Moving Avg'!F2007</f>
        <v>6.0547699999999995</v>
      </c>
      <c r="H2007" s="2">
        <f>'Moving Avg'!G2007</f>
        <v>6.0754060000000019</v>
      </c>
      <c r="I2007" s="2">
        <f>'Moving Avg'!H2007</f>
        <v>6.3811384999999996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25</v>
      </c>
      <c r="N2007" s="8">
        <f t="shared" si="311"/>
        <v>100</v>
      </c>
      <c r="O2007" s="8">
        <f t="shared" si="312"/>
        <v>0</v>
      </c>
      <c r="P2007" s="8">
        <f t="shared" si="313"/>
        <v>83.5</v>
      </c>
      <c r="Q2007" s="9">
        <f t="shared" si="314"/>
        <v>56.274999999999999</v>
      </c>
      <c r="R2007" s="9">
        <f t="shared" si="315"/>
        <v>45.875</v>
      </c>
      <c r="S2007" s="9">
        <f t="shared" si="316"/>
        <v>56.325000000000003</v>
      </c>
      <c r="T2007" s="9">
        <f t="shared" si="317"/>
        <v>52.125</v>
      </c>
      <c r="U2007" s="8">
        <f t="shared" si="318"/>
        <v>52.82500000000001</v>
      </c>
      <c r="V2007" s="8">
        <f t="shared" si="319"/>
        <v>52.650000000000006</v>
      </c>
    </row>
    <row r="2008" spans="1:22" ht="13.5" x14ac:dyDescent="0.25">
      <c r="A2008" s="3">
        <f>RSI!A2008</f>
        <v>44929</v>
      </c>
      <c r="B2008" s="2">
        <f>RSI!B2008</f>
        <v>6.0388000000000002</v>
      </c>
      <c r="C2008" s="2">
        <f>RSI!I2008</f>
        <v>48.056559734491486</v>
      </c>
      <c r="D2008" s="2">
        <f>MACD!E2008</f>
        <v>-6.4102724430682656E-2</v>
      </c>
      <c r="E2008" s="2">
        <f>MACD!F2008</f>
        <v>-2.0607189145911149E-2</v>
      </c>
      <c r="F2008" s="2">
        <f>'Moving Avg'!D2008</f>
        <v>6.2854200000000002</v>
      </c>
      <c r="G2008" s="2">
        <f>'Moving Avg'!F2008</f>
        <v>6.0547699999999995</v>
      </c>
      <c r="H2008" s="2">
        <f>'Moving Avg'!G2008</f>
        <v>6.0737280000000009</v>
      </c>
      <c r="I2008" s="2">
        <f>'Moving Avg'!H2008</f>
        <v>6.3786275000000012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  <c r="M2008" s="8">
        <f t="shared" si="310"/>
        <v>25</v>
      </c>
      <c r="N2008" s="8">
        <f t="shared" si="311"/>
        <v>100</v>
      </c>
      <c r="O2008" s="8">
        <f t="shared" si="312"/>
        <v>0</v>
      </c>
      <c r="P2008" s="8">
        <f t="shared" si="313"/>
        <v>83.5</v>
      </c>
      <c r="Q2008" s="9">
        <f t="shared" si="314"/>
        <v>56.274999999999999</v>
      </c>
      <c r="R2008" s="9">
        <f t="shared" si="315"/>
        <v>45.875</v>
      </c>
      <c r="S2008" s="9">
        <f t="shared" si="316"/>
        <v>56.325000000000003</v>
      </c>
      <c r="T2008" s="9">
        <f t="shared" si="317"/>
        <v>52.125</v>
      </c>
      <c r="U2008" s="8">
        <f t="shared" si="318"/>
        <v>52.82500000000001</v>
      </c>
      <c r="V2008" s="8">
        <f t="shared" si="319"/>
        <v>52.650000000000006</v>
      </c>
    </row>
    <row r="2009" spans="1:22" ht="13.5" x14ac:dyDescent="0.25">
      <c r="A2009" s="3">
        <f>RSI!A2009</f>
        <v>44930</v>
      </c>
      <c r="B2009" s="2">
        <f>RSI!B2009</f>
        <v>5.9550000000000001</v>
      </c>
      <c r="C2009" s="2">
        <f>RSI!I2009</f>
        <v>44.767358443771066</v>
      </c>
      <c r="D2009" s="2">
        <f>MACD!E2009</f>
        <v>-7.7407532559225167E-2</v>
      </c>
      <c r="E2009" s="2">
        <f>MACD!F2009</f>
        <v>-3.1967257828573958E-2</v>
      </c>
      <c r="F2009" s="2">
        <f>'Moving Avg'!D2009</f>
        <v>6.2183200000000003</v>
      </c>
      <c r="G2009" s="2">
        <f>'Moving Avg'!F2009</f>
        <v>6.0505799999999992</v>
      </c>
      <c r="H2009" s="2">
        <f>'Moving Avg'!G2009</f>
        <v>6.0692000000000004</v>
      </c>
      <c r="I2009" s="2">
        <f>'Moving Avg'!H2009</f>
        <v>6.3756190000000004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25</v>
      </c>
      <c r="N2009" s="8">
        <f t="shared" si="311"/>
        <v>100</v>
      </c>
      <c r="O2009" s="8">
        <f t="shared" si="312"/>
        <v>0</v>
      </c>
      <c r="P2009" s="8">
        <f t="shared" si="313"/>
        <v>16.5</v>
      </c>
      <c r="Q2009" s="9">
        <f t="shared" si="314"/>
        <v>46.225000000000001</v>
      </c>
      <c r="R2009" s="9">
        <f t="shared" si="315"/>
        <v>29.125</v>
      </c>
      <c r="S2009" s="9">
        <f t="shared" si="316"/>
        <v>26.175000000000001</v>
      </c>
      <c r="T2009" s="9">
        <f t="shared" si="317"/>
        <v>35.375</v>
      </c>
      <c r="U2009" s="8">
        <f t="shared" si="318"/>
        <v>33.841666666666661</v>
      </c>
      <c r="V2009" s="8">
        <f t="shared" si="319"/>
        <v>34.224999999999994</v>
      </c>
    </row>
    <row r="2010" spans="1:22" ht="13.5" x14ac:dyDescent="0.25">
      <c r="A2010" s="3">
        <f>RSI!A2010</f>
        <v>44931</v>
      </c>
      <c r="B2010" s="2">
        <f>RSI!B2010</f>
        <v>5.9466000000000001</v>
      </c>
      <c r="C2010" s="2">
        <f>RSI!I2010</f>
        <v>44.439019652508556</v>
      </c>
      <c r="D2010" s="2">
        <f>MACD!E2010</f>
        <v>-8.7283293542451013E-2</v>
      </c>
      <c r="E2010" s="2">
        <f>MACD!F2010</f>
        <v>-4.3030464971349373E-2</v>
      </c>
      <c r="F2010" s="2">
        <f>'Moving Avg'!D2010</f>
        <v>6.1008999999999993</v>
      </c>
      <c r="G2010" s="2">
        <f>'Moving Avg'!F2010</f>
        <v>6.0459699999999996</v>
      </c>
      <c r="H2010" s="2">
        <f>'Moving Avg'!G2010</f>
        <v>6.0648380000000008</v>
      </c>
      <c r="I2010" s="2">
        <f>'Moving Avg'!H2010</f>
        <v>6.3726470000000015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25</v>
      </c>
      <c r="N2010" s="8">
        <f t="shared" si="311"/>
        <v>100</v>
      </c>
      <c r="O2010" s="8">
        <f t="shared" si="312"/>
        <v>0</v>
      </c>
      <c r="P2010" s="8">
        <f t="shared" si="313"/>
        <v>16.5</v>
      </c>
      <c r="Q2010" s="9">
        <f t="shared" si="314"/>
        <v>46.225000000000001</v>
      </c>
      <c r="R2010" s="9">
        <f t="shared" si="315"/>
        <v>29.125</v>
      </c>
      <c r="S2010" s="9">
        <f t="shared" si="316"/>
        <v>26.175000000000001</v>
      </c>
      <c r="T2010" s="9">
        <f t="shared" si="317"/>
        <v>35.375</v>
      </c>
      <c r="U2010" s="8">
        <f t="shared" si="318"/>
        <v>33.841666666666661</v>
      </c>
      <c r="V2010" s="8">
        <f t="shared" si="319"/>
        <v>34.224999999999994</v>
      </c>
    </row>
    <row r="2011" spans="1:22" ht="13.5" x14ac:dyDescent="0.25">
      <c r="A2011" s="3">
        <f>RSI!A2011</f>
        <v>44932</v>
      </c>
      <c r="B2011" s="2">
        <f>RSI!B2011</f>
        <v>5.9466000000000001</v>
      </c>
      <c r="C2011" s="2">
        <f>RSI!I2011</f>
        <v>44.439019652508563</v>
      </c>
      <c r="D2011" s="2">
        <f>MACD!E2011</f>
        <v>-9.4886430568712044E-2</v>
      </c>
      <c r="E2011" s="2">
        <f>MACD!F2011</f>
        <v>-5.340165809082191E-2</v>
      </c>
      <c r="F2011" s="2">
        <f>'Moving Avg'!D2011</f>
        <v>6.0019400000000003</v>
      </c>
      <c r="G2011" s="2">
        <f>'Moving Avg'!F2011</f>
        <v>6.0413599999999992</v>
      </c>
      <c r="H2011" s="2">
        <f>'Moving Avg'!G2011</f>
        <v>6.0604759999999995</v>
      </c>
      <c r="I2011" s="2">
        <f>'Moving Avg'!H2011</f>
        <v>6.3696750000000009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100</v>
      </c>
      <c r="O2011" s="8">
        <f t="shared" si="312"/>
        <v>0</v>
      </c>
      <c r="P2011" s="8">
        <f t="shared" si="313"/>
        <v>16.5</v>
      </c>
      <c r="Q2011" s="9">
        <f t="shared" si="314"/>
        <v>46.225000000000001</v>
      </c>
      <c r="R2011" s="9">
        <f t="shared" si="315"/>
        <v>29.125</v>
      </c>
      <c r="S2011" s="9">
        <f t="shared" si="316"/>
        <v>26.175000000000001</v>
      </c>
      <c r="T2011" s="9">
        <f t="shared" si="317"/>
        <v>35.375</v>
      </c>
      <c r="U2011" s="8">
        <f t="shared" si="318"/>
        <v>33.841666666666661</v>
      </c>
      <c r="V2011" s="8">
        <f t="shared" si="319"/>
        <v>34.224999999999994</v>
      </c>
    </row>
    <row r="2012" spans="1:22" ht="13.5" x14ac:dyDescent="0.25">
      <c r="A2012" s="3">
        <f>RSI!A2012</f>
        <v>44935</v>
      </c>
      <c r="B2012" s="2">
        <f>RSI!B2012</f>
        <v>5.8543000000000003</v>
      </c>
      <c r="C2012" s="2">
        <f>RSI!I2012</f>
        <v>40.640522616559089</v>
      </c>
      <c r="D2012" s="2">
        <f>MACD!E2012</f>
        <v>-9.3785339286508673E-2</v>
      </c>
      <c r="E2012" s="2">
        <f>MACD!F2012</f>
        <v>-6.147839432995926E-2</v>
      </c>
      <c r="F2012" s="2">
        <f>'Moving Avg'!D2012</f>
        <v>5.9482600000000003</v>
      </c>
      <c r="G2012" s="2">
        <f>'Moving Avg'!F2012</f>
        <v>6.0312949999999983</v>
      </c>
      <c r="H2012" s="2">
        <f>'Moving Avg'!G2012</f>
        <v>6.0544360000000008</v>
      </c>
      <c r="I2012" s="2">
        <f>'Moving Avg'!H2012</f>
        <v>6.3662809999999999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100</v>
      </c>
      <c r="O2012" s="8">
        <f t="shared" si="312"/>
        <v>0</v>
      </c>
      <c r="P2012" s="8">
        <f t="shared" si="313"/>
        <v>16.5</v>
      </c>
      <c r="Q2012" s="9">
        <f t="shared" si="314"/>
        <v>46.225000000000001</v>
      </c>
      <c r="R2012" s="9">
        <f t="shared" si="315"/>
        <v>29.125</v>
      </c>
      <c r="S2012" s="9">
        <f t="shared" si="316"/>
        <v>26.175000000000001</v>
      </c>
      <c r="T2012" s="9">
        <f t="shared" si="317"/>
        <v>35.375</v>
      </c>
      <c r="U2012" s="8">
        <f t="shared" si="318"/>
        <v>33.841666666666661</v>
      </c>
      <c r="V2012" s="8">
        <f t="shared" si="319"/>
        <v>34.224999999999994</v>
      </c>
    </row>
    <row r="2013" spans="1:22" ht="13.5" x14ac:dyDescent="0.25">
      <c r="A2013" s="3">
        <f>RSI!A2013</f>
        <v>44936</v>
      </c>
      <c r="B2013" s="2">
        <f>RSI!B2013</f>
        <v>5.8292000000000002</v>
      </c>
      <c r="C2013" s="2">
        <f>RSI!I2013</f>
        <v>39.64803366802559</v>
      </c>
      <c r="D2013" s="2">
        <f>MACD!E2013</f>
        <v>-7.8187785270121601E-2</v>
      </c>
      <c r="E2013" s="2">
        <f>MACD!F2013</f>
        <v>-6.4820272517991731E-2</v>
      </c>
      <c r="F2013" s="2">
        <f>'Moving Avg'!D2013</f>
        <v>5.9063400000000001</v>
      </c>
      <c r="G2013" s="2">
        <f>'Moving Avg'!F2013</f>
        <v>6.0216499999999993</v>
      </c>
      <c r="H2013" s="2">
        <f>'Moving Avg'!G2013</f>
        <v>6.0494040000000018</v>
      </c>
      <c r="I2013" s="2">
        <f>'Moving Avg'!H2013</f>
        <v>6.3627615000000013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45</v>
      </c>
      <c r="O2013" s="8">
        <f t="shared" si="312"/>
        <v>0</v>
      </c>
      <c r="P2013" s="8">
        <f t="shared" si="313"/>
        <v>16.5</v>
      </c>
      <c r="Q2013" s="9">
        <f t="shared" si="314"/>
        <v>26.975000000000001</v>
      </c>
      <c r="R2013" s="9">
        <f t="shared" si="315"/>
        <v>18.125</v>
      </c>
      <c r="S2013" s="9">
        <f t="shared" si="316"/>
        <v>17.925000000000001</v>
      </c>
      <c r="T2013" s="9">
        <f t="shared" si="317"/>
        <v>21.625</v>
      </c>
      <c r="U2013" s="8">
        <f t="shared" si="318"/>
        <v>21.008333333333336</v>
      </c>
      <c r="V2013" s="8">
        <f t="shared" si="319"/>
        <v>21.162500000000001</v>
      </c>
    </row>
    <row r="2014" spans="1:22" ht="13.5" x14ac:dyDescent="0.25">
      <c r="A2014" s="3">
        <f>RSI!A2014</f>
        <v>44937</v>
      </c>
      <c r="B2014" s="2">
        <f>RSI!B2014</f>
        <v>5.8375000000000004</v>
      </c>
      <c r="C2014" s="2">
        <f>RSI!I2014</f>
        <v>40.168372533669398</v>
      </c>
      <c r="D2014" s="2">
        <f>MACD!E2014</f>
        <v>-1.1445681294091514E-2</v>
      </c>
      <c r="E2014" s="2">
        <f>MACD!F2014</f>
        <v>-5.4145354273211689E-2</v>
      </c>
      <c r="F2014" s="2">
        <f>'Moving Avg'!D2014</f>
        <v>5.8828399999999998</v>
      </c>
      <c r="G2014" s="2">
        <f>'Moving Avg'!F2014</f>
        <v>6.0136799999999999</v>
      </c>
      <c r="H2014" s="2">
        <f>'Moving Avg'!G2014</f>
        <v>6.0445380000000002</v>
      </c>
      <c r="I2014" s="2">
        <f>'Moving Avg'!H2014</f>
        <v>6.359283500000001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0</v>
      </c>
      <c r="O2014" s="8">
        <f t="shared" si="312"/>
        <v>0</v>
      </c>
      <c r="P2014" s="8">
        <f t="shared" si="313"/>
        <v>16.5</v>
      </c>
      <c r="Q2014" s="9">
        <f t="shared" si="314"/>
        <v>11.225</v>
      </c>
      <c r="R2014" s="9">
        <f t="shared" si="315"/>
        <v>9.125</v>
      </c>
      <c r="S2014" s="9">
        <f t="shared" si="316"/>
        <v>11.175000000000001</v>
      </c>
      <c r="T2014" s="9">
        <f t="shared" si="317"/>
        <v>10.375</v>
      </c>
      <c r="U2014" s="8">
        <f t="shared" si="318"/>
        <v>10.508333333333335</v>
      </c>
      <c r="V2014" s="8">
        <f t="shared" si="319"/>
        <v>10.475000000000001</v>
      </c>
    </row>
    <row r="2015" spans="1:22" ht="13.5" x14ac:dyDescent="0.25">
      <c r="A2015" s="3">
        <f>RSI!A2015</f>
        <v>44938</v>
      </c>
      <c r="B2015" s="2">
        <f>RSI!B2015</f>
        <v>5.8543000000000003</v>
      </c>
      <c r="C2015" s="2">
        <f>RSI!I2015</f>
        <v>41.272083375352764</v>
      </c>
      <c r="D2015" s="2">
        <f>MACD!E2015</f>
        <v>8.2308909357148075E-2</v>
      </c>
      <c r="E2015" s="2">
        <f>MACD!F2015</f>
        <v>-2.6854501547139743E-2</v>
      </c>
      <c r="F2015" s="2">
        <f>'Moving Avg'!D2015</f>
        <v>5.8643799999999997</v>
      </c>
      <c r="G2015" s="2">
        <f>'Moving Avg'!F2015</f>
        <v>6.004035</v>
      </c>
      <c r="H2015" s="2">
        <f>'Moving Avg'!G2015</f>
        <v>6.0408480000000022</v>
      </c>
      <c r="I2015" s="2">
        <f>'Moving Avg'!H2015</f>
        <v>6.3562440000000011</v>
      </c>
      <c r="J2015" s="6" t="str">
        <f>OBV!F2015</f>
        <v>BULLISH</v>
      </c>
      <c r="K2015" s="6" t="str">
        <f>OBV!G2015</f>
        <v>NEUTRAL</v>
      </c>
      <c r="L2015" s="6" t="str">
        <f>OBV!H2015</f>
        <v>BULLISH DIVERGENCE</v>
      </c>
      <c r="M2015" s="8">
        <f t="shared" si="310"/>
        <v>25</v>
      </c>
      <c r="N2015" s="8">
        <f t="shared" si="311"/>
        <v>0</v>
      </c>
      <c r="O2015" s="8">
        <f t="shared" si="312"/>
        <v>0</v>
      </c>
      <c r="P2015" s="8">
        <f t="shared" si="313"/>
        <v>66.5</v>
      </c>
      <c r="Q2015" s="9">
        <f t="shared" si="314"/>
        <v>18.725000000000001</v>
      </c>
      <c r="R2015" s="9">
        <f t="shared" si="315"/>
        <v>21.625</v>
      </c>
      <c r="S2015" s="9">
        <f t="shared" si="316"/>
        <v>33.674999999999997</v>
      </c>
      <c r="T2015" s="9">
        <f t="shared" si="317"/>
        <v>22.875</v>
      </c>
      <c r="U2015" s="8">
        <f t="shared" si="318"/>
        <v>24.675000000000001</v>
      </c>
      <c r="V2015" s="8">
        <f t="shared" si="319"/>
        <v>24.225000000000001</v>
      </c>
    </row>
    <row r="2016" spans="1:22" ht="13.5" x14ac:dyDescent="0.25">
      <c r="A2016" s="3">
        <f>RSI!A2016</f>
        <v>44939</v>
      </c>
      <c r="B2016" s="2">
        <f>RSI!B2016</f>
        <v>5.9634</v>
      </c>
      <c r="C2016" s="2">
        <f>RSI!I2016</f>
        <v>47.982837168251024</v>
      </c>
      <c r="D2016" s="2">
        <f>MACD!E2016</f>
        <v>0.14028633611401986</v>
      </c>
      <c r="E2016" s="2">
        <f>MACD!F2016</f>
        <v>6.5736659850921773E-3</v>
      </c>
      <c r="F2016" s="2">
        <f>'Moving Avg'!D2016</f>
        <v>5.8677400000000004</v>
      </c>
      <c r="G2016" s="2">
        <f>'Moving Avg'!F2016</f>
        <v>6.00068</v>
      </c>
      <c r="H2016" s="2">
        <f>'Moving Avg'!G2016</f>
        <v>6.0393400000000019</v>
      </c>
      <c r="I2016" s="2">
        <f>'Moving Avg'!H2016</f>
        <v>6.3537500000000025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  <c r="M2016" s="8">
        <f t="shared" si="310"/>
        <v>25</v>
      </c>
      <c r="N2016" s="8">
        <f t="shared" si="311"/>
        <v>0</v>
      </c>
      <c r="O2016" s="8">
        <f t="shared" si="312"/>
        <v>0</v>
      </c>
      <c r="P2016" s="8">
        <f t="shared" si="313"/>
        <v>83.5</v>
      </c>
      <c r="Q2016" s="9">
        <f t="shared" si="314"/>
        <v>21.274999999999999</v>
      </c>
      <c r="R2016" s="9">
        <f t="shared" si="315"/>
        <v>25.875</v>
      </c>
      <c r="S2016" s="9">
        <f t="shared" si="316"/>
        <v>41.325000000000003</v>
      </c>
      <c r="T2016" s="9">
        <f t="shared" si="317"/>
        <v>27.125</v>
      </c>
      <c r="U2016" s="8">
        <f t="shared" si="318"/>
        <v>29.491666666666664</v>
      </c>
      <c r="V2016" s="8">
        <f t="shared" si="319"/>
        <v>28.9</v>
      </c>
    </row>
    <row r="2017" spans="1:22" ht="13.5" x14ac:dyDescent="0.25">
      <c r="A2017" s="3">
        <f>RSI!A2017</f>
        <v>44942</v>
      </c>
      <c r="B2017" s="2">
        <f>RSI!B2017</f>
        <v>5.9466000000000001</v>
      </c>
      <c r="C2017" s="2">
        <f>RSI!I2017</f>
        <v>47.090499507232963</v>
      </c>
      <c r="D2017" s="2">
        <f>MACD!E2017</f>
        <v>0.14177250994217871</v>
      </c>
      <c r="E2017" s="2">
        <f>MACD!F2017</f>
        <v>3.3613434776509486E-2</v>
      </c>
      <c r="F2017" s="2">
        <f>'Moving Avg'!D2017</f>
        <v>5.8862000000000005</v>
      </c>
      <c r="G2017" s="2">
        <f>'Moving Avg'!F2017</f>
        <v>5.9960700000000013</v>
      </c>
      <c r="H2017" s="2">
        <f>'Moving Avg'!G2017</f>
        <v>6.0333020000000008</v>
      </c>
      <c r="I2017" s="2">
        <f>'Moving Avg'!H2017</f>
        <v>6.3511720000000027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16.5</v>
      </c>
      <c r="Q2017" s="9">
        <f t="shared" si="314"/>
        <v>11.225</v>
      </c>
      <c r="R2017" s="9">
        <f t="shared" si="315"/>
        <v>9.125</v>
      </c>
      <c r="S2017" s="9">
        <f t="shared" si="316"/>
        <v>11.175000000000001</v>
      </c>
      <c r="T2017" s="9">
        <f t="shared" si="317"/>
        <v>10.375</v>
      </c>
      <c r="U2017" s="8">
        <f t="shared" si="318"/>
        <v>10.508333333333335</v>
      </c>
      <c r="V2017" s="8">
        <f t="shared" si="319"/>
        <v>10.475000000000001</v>
      </c>
    </row>
    <row r="2018" spans="1:22" ht="13.5" x14ac:dyDescent="0.25">
      <c r="A2018" s="3">
        <f>RSI!A2018</f>
        <v>44943</v>
      </c>
      <c r="B2018" s="2">
        <f>RSI!B2018</f>
        <v>5.9466000000000001</v>
      </c>
      <c r="C2018" s="2">
        <f>RSI!I2018</f>
        <v>47.090499507232963</v>
      </c>
      <c r="D2018" s="2">
        <f>MACD!E2018</f>
        <v>0.13042039530678018</v>
      </c>
      <c r="E2018" s="2">
        <f>MACD!F2018</f>
        <v>5.2974826882563629E-2</v>
      </c>
      <c r="F2018" s="2">
        <f>'Moving Avg'!D2018</f>
        <v>5.9096799999999998</v>
      </c>
      <c r="G2018" s="2">
        <f>'Moving Avg'!F2018</f>
        <v>5.9969100000000015</v>
      </c>
      <c r="H2018" s="2">
        <f>'Moving Avg'!G2018</f>
        <v>6.0306180000000014</v>
      </c>
      <c r="I2018" s="2">
        <f>'Moving Avg'!H2018</f>
        <v>6.3483185000000022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  <c r="M2018" s="8">
        <f t="shared" si="310"/>
        <v>25</v>
      </c>
      <c r="N2018" s="8">
        <f t="shared" si="311"/>
        <v>0</v>
      </c>
      <c r="O2018" s="8">
        <f t="shared" si="312"/>
        <v>0</v>
      </c>
      <c r="P2018" s="8">
        <f t="shared" si="313"/>
        <v>16.5</v>
      </c>
      <c r="Q2018" s="9">
        <f t="shared" si="314"/>
        <v>11.225</v>
      </c>
      <c r="R2018" s="9">
        <f t="shared" si="315"/>
        <v>9.125</v>
      </c>
      <c r="S2018" s="9">
        <f t="shared" si="316"/>
        <v>11.175000000000001</v>
      </c>
      <c r="T2018" s="9">
        <f t="shared" si="317"/>
        <v>10.375</v>
      </c>
      <c r="U2018" s="8">
        <f t="shared" si="318"/>
        <v>10.508333333333335</v>
      </c>
      <c r="V2018" s="8">
        <f t="shared" si="319"/>
        <v>10.475000000000001</v>
      </c>
    </row>
    <row r="2019" spans="1:22" ht="13.5" x14ac:dyDescent="0.25">
      <c r="A2019" s="3">
        <f>RSI!A2019</f>
        <v>44944</v>
      </c>
      <c r="B2019" s="2">
        <f>RSI!B2019</f>
        <v>5.9969000000000001</v>
      </c>
      <c r="C2019" s="2">
        <f>RSI!I2019</f>
        <v>50.299932741840244</v>
      </c>
      <c r="D2019" s="2">
        <f>MACD!E2019</f>
        <v>0.1044724947199942</v>
      </c>
      <c r="E2019" s="2">
        <f>MACD!F2019</f>
        <v>6.3274360450049749E-2</v>
      </c>
      <c r="F2019" s="2">
        <f>'Moving Avg'!D2019</f>
        <v>5.94156</v>
      </c>
      <c r="G2019" s="2">
        <f>'Moving Avg'!F2019</f>
        <v>6.0032000000000005</v>
      </c>
      <c r="H2019" s="2">
        <f>'Moving Avg'!G2019</f>
        <v>6.0281020000000005</v>
      </c>
      <c r="I2019" s="2">
        <f>'Moving Avg'!H2019</f>
        <v>6.3456770000000029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25</v>
      </c>
      <c r="N2019" s="8">
        <f t="shared" si="311"/>
        <v>0</v>
      </c>
      <c r="O2019" s="8">
        <f t="shared" si="312"/>
        <v>0</v>
      </c>
      <c r="P2019" s="8">
        <f t="shared" si="313"/>
        <v>83.5</v>
      </c>
      <c r="Q2019" s="9">
        <f t="shared" si="314"/>
        <v>21.274999999999999</v>
      </c>
      <c r="R2019" s="9">
        <f t="shared" si="315"/>
        <v>25.875</v>
      </c>
      <c r="S2019" s="9">
        <f t="shared" si="316"/>
        <v>41.325000000000003</v>
      </c>
      <c r="T2019" s="9">
        <f t="shared" si="317"/>
        <v>27.125</v>
      </c>
      <c r="U2019" s="8">
        <f t="shared" si="318"/>
        <v>29.491666666666664</v>
      </c>
      <c r="V2019" s="8">
        <f t="shared" si="319"/>
        <v>28.9</v>
      </c>
    </row>
    <row r="2020" spans="1:22" ht="13.5" x14ac:dyDescent="0.25">
      <c r="A2020" s="3">
        <f>RSI!A2020</f>
        <v>44945</v>
      </c>
      <c r="B2020" s="2">
        <f>RSI!B2020</f>
        <v>5.9969000000000001</v>
      </c>
      <c r="C2020" s="2">
        <f>RSI!I2020</f>
        <v>50.299932741840244</v>
      </c>
      <c r="D2020" s="2">
        <f>MACD!E2020</f>
        <v>8.1182572668011765E-2</v>
      </c>
      <c r="E2020" s="2">
        <f>MACD!F2020</f>
        <v>6.6856002893642158E-2</v>
      </c>
      <c r="F2020" s="2">
        <f>'Moving Avg'!D2020</f>
        <v>5.9700800000000003</v>
      </c>
      <c r="G2020" s="2">
        <f>'Moving Avg'!F2020</f>
        <v>6.0094899999999996</v>
      </c>
      <c r="H2020" s="2">
        <f>'Moving Avg'!G2020</f>
        <v>6.0239079999999987</v>
      </c>
      <c r="I2020" s="2">
        <f>'Moving Avg'!H2020</f>
        <v>6.3429960000000047</v>
      </c>
      <c r="J2020" s="6" t="str">
        <f>OBV!F2020</f>
        <v>BEARISH</v>
      </c>
      <c r="K2020" s="6" t="str">
        <f>OBV!G2020</f>
        <v>NEUTRAL</v>
      </c>
      <c r="L2020" s="6" t="str">
        <f>OBV!H2020</f>
        <v>BEARISH DIVERGENCE</v>
      </c>
      <c r="M2020" s="8">
        <f t="shared" si="310"/>
        <v>25</v>
      </c>
      <c r="N2020" s="8">
        <f t="shared" si="311"/>
        <v>0</v>
      </c>
      <c r="O2020" s="8">
        <f t="shared" si="312"/>
        <v>0</v>
      </c>
      <c r="P2020" s="8">
        <f t="shared" si="313"/>
        <v>16.5</v>
      </c>
      <c r="Q2020" s="9">
        <f t="shared" si="314"/>
        <v>11.225</v>
      </c>
      <c r="R2020" s="9">
        <f t="shared" si="315"/>
        <v>9.125</v>
      </c>
      <c r="S2020" s="9">
        <f t="shared" si="316"/>
        <v>11.175000000000001</v>
      </c>
      <c r="T2020" s="9">
        <f t="shared" si="317"/>
        <v>10.375</v>
      </c>
      <c r="U2020" s="8">
        <f t="shared" si="318"/>
        <v>10.508333333333335</v>
      </c>
      <c r="V2020" s="8">
        <f t="shared" si="319"/>
        <v>10.475000000000001</v>
      </c>
    </row>
    <row r="2021" spans="1:22" ht="13.5" x14ac:dyDescent="0.25">
      <c r="A2021" s="3">
        <f>RSI!A2021</f>
        <v>44946</v>
      </c>
      <c r="B2021" s="2">
        <f>RSI!B2021</f>
        <v>5.9885000000000002</v>
      </c>
      <c r="C2021" s="2">
        <f>RSI!I2021</f>
        <v>49.715855520871564</v>
      </c>
      <c r="D2021" s="2">
        <f>MACD!E2021</f>
        <v>6.2059328066965236E-2</v>
      </c>
      <c r="E2021" s="2">
        <f>MACD!F2021</f>
        <v>6.5896667928306785E-2</v>
      </c>
      <c r="F2021" s="2">
        <f>'Moving Avg'!D2021</f>
        <v>5.9751000000000003</v>
      </c>
      <c r="G2021" s="2">
        <f>'Moving Avg'!F2021</f>
        <v>6.0153600000000003</v>
      </c>
      <c r="H2021" s="2">
        <f>'Moving Avg'!G2021</f>
        <v>6.0195459999999992</v>
      </c>
      <c r="I2021" s="2">
        <f>'Moving Avg'!H2021</f>
        <v>6.3403125000000049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  <c r="M2021" s="8">
        <f t="shared" si="310"/>
        <v>25</v>
      </c>
      <c r="N2021" s="8">
        <f t="shared" si="311"/>
        <v>45</v>
      </c>
      <c r="O2021" s="8">
        <f t="shared" si="312"/>
        <v>0</v>
      </c>
      <c r="P2021" s="8">
        <f t="shared" si="313"/>
        <v>16.5</v>
      </c>
      <c r="Q2021" s="9">
        <f t="shared" si="314"/>
        <v>26.975000000000001</v>
      </c>
      <c r="R2021" s="9">
        <f t="shared" si="315"/>
        <v>18.125</v>
      </c>
      <c r="S2021" s="9">
        <f t="shared" si="316"/>
        <v>17.925000000000001</v>
      </c>
      <c r="T2021" s="9">
        <f t="shared" si="317"/>
        <v>21.625</v>
      </c>
      <c r="U2021" s="8">
        <f t="shared" si="318"/>
        <v>21.008333333333336</v>
      </c>
      <c r="V2021" s="8">
        <f t="shared" si="319"/>
        <v>21.162500000000001</v>
      </c>
    </row>
    <row r="2022" spans="1:22" ht="13.5" x14ac:dyDescent="0.25">
      <c r="A2022" s="3">
        <f>RSI!A2022</f>
        <v>44949</v>
      </c>
      <c r="B2022" s="2">
        <f>RSI!B2022</f>
        <v>6.1143000000000001</v>
      </c>
      <c r="C2022" s="2">
        <f>RSI!I2022</f>
        <v>57.647572524590778</v>
      </c>
      <c r="D2022" s="2">
        <f>MACD!E2022</f>
        <v>2.2373488814669606E-2</v>
      </c>
      <c r="E2022" s="2">
        <f>MACD!F2022</f>
        <v>5.7192032105579355E-2</v>
      </c>
      <c r="F2022" s="2">
        <f>'Moving Avg'!D2022</f>
        <v>6.0086399999999998</v>
      </c>
      <c r="G2022" s="2">
        <f>'Moving Avg'!F2022</f>
        <v>6.0275200000000009</v>
      </c>
      <c r="H2022" s="2">
        <f>'Moving Avg'!G2022</f>
        <v>6.0202159999999996</v>
      </c>
      <c r="I2022" s="2">
        <f>'Moving Avg'!H2022</f>
        <v>6.3389670000000038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  <c r="M2022" s="8">
        <f t="shared" si="310"/>
        <v>25</v>
      </c>
      <c r="N2022" s="8">
        <f t="shared" si="311"/>
        <v>100</v>
      </c>
      <c r="O2022" s="8">
        <f t="shared" si="312"/>
        <v>0</v>
      </c>
      <c r="P2022" s="8">
        <f t="shared" si="313"/>
        <v>83.5</v>
      </c>
      <c r="Q2022" s="9">
        <f t="shared" si="314"/>
        <v>56.274999999999999</v>
      </c>
      <c r="R2022" s="9">
        <f t="shared" si="315"/>
        <v>45.875</v>
      </c>
      <c r="S2022" s="9">
        <f t="shared" si="316"/>
        <v>56.325000000000003</v>
      </c>
      <c r="T2022" s="9">
        <f t="shared" si="317"/>
        <v>52.125</v>
      </c>
      <c r="U2022" s="8">
        <f t="shared" si="318"/>
        <v>52.82500000000001</v>
      </c>
      <c r="V2022" s="8">
        <f t="shared" si="319"/>
        <v>52.650000000000006</v>
      </c>
    </row>
    <row r="2023" spans="1:22" ht="13.5" x14ac:dyDescent="0.25">
      <c r="A2023" s="3">
        <f>RSI!A2023</f>
        <v>44950</v>
      </c>
      <c r="B2023" s="2">
        <f>RSI!B2023</f>
        <v>6.1059000000000001</v>
      </c>
      <c r="C2023" s="2">
        <f>RSI!I2023</f>
        <v>57.001022519097738</v>
      </c>
      <c r="D2023" s="2">
        <f>MACD!E2023</f>
        <v>-1.517665292219661E-2</v>
      </c>
      <c r="E2023" s="2">
        <f>MACD!F2023</f>
        <v>4.2718295100024166E-2</v>
      </c>
      <c r="F2023" s="2">
        <f>'Moving Avg'!D2023</f>
        <v>6.0404999999999998</v>
      </c>
      <c r="G2023" s="2">
        <f>'Moving Avg'!F2023</f>
        <v>6.0354850000000004</v>
      </c>
      <c r="H2023" s="2">
        <f>'Moving Avg'!G2023</f>
        <v>6.0215579999999989</v>
      </c>
      <c r="I2023" s="2">
        <f>'Moving Avg'!H2023</f>
        <v>6.3368310000000028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  <c r="M2023" s="8">
        <f t="shared" si="310"/>
        <v>25</v>
      </c>
      <c r="N2023" s="8">
        <f t="shared" si="311"/>
        <v>100</v>
      </c>
      <c r="O2023" s="8">
        <f t="shared" si="312"/>
        <v>0</v>
      </c>
      <c r="P2023" s="8">
        <f t="shared" si="313"/>
        <v>83.5</v>
      </c>
      <c r="Q2023" s="9">
        <f t="shared" si="314"/>
        <v>56.274999999999999</v>
      </c>
      <c r="R2023" s="9">
        <f t="shared" si="315"/>
        <v>45.875</v>
      </c>
      <c r="S2023" s="9">
        <f t="shared" si="316"/>
        <v>56.325000000000003</v>
      </c>
      <c r="T2023" s="9">
        <f t="shared" si="317"/>
        <v>52.125</v>
      </c>
      <c r="U2023" s="8">
        <f t="shared" si="318"/>
        <v>52.82500000000001</v>
      </c>
      <c r="V2023" s="8">
        <f t="shared" si="319"/>
        <v>52.650000000000006</v>
      </c>
    </row>
    <row r="2024" spans="1:22" ht="13.5" x14ac:dyDescent="0.25">
      <c r="A2024" s="3">
        <f>RSI!A2024</f>
        <v>44951</v>
      </c>
      <c r="B2024" s="2">
        <f>RSI!B2024</f>
        <v>6.1059000000000001</v>
      </c>
      <c r="C2024" s="2">
        <f>RSI!I2024</f>
        <v>57.001022519097738</v>
      </c>
      <c r="D2024" s="2">
        <f>MACD!E2024</f>
        <v>-4.6299679605813715E-2</v>
      </c>
      <c r="E2024" s="2">
        <f>MACD!F2024</f>
        <v>2.4914700158856589E-2</v>
      </c>
      <c r="F2024" s="2">
        <f>'Moving Avg'!D2024</f>
        <v>6.0622999999999987</v>
      </c>
      <c r="G2024" s="2">
        <f>'Moving Avg'!F2024</f>
        <v>6.0262550000000008</v>
      </c>
      <c r="H2024" s="2">
        <f>'Moving Avg'!G2024</f>
        <v>6.0225640000000009</v>
      </c>
      <c r="I2024" s="2">
        <f>'Moving Avg'!H2024</f>
        <v>6.3347345000000033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0"/>
        <v>25</v>
      </c>
      <c r="N2024" s="8">
        <f t="shared" si="311"/>
        <v>100</v>
      </c>
      <c r="O2024" s="8">
        <f t="shared" si="312"/>
        <v>0</v>
      </c>
      <c r="P2024" s="8">
        <f t="shared" si="313"/>
        <v>83.5</v>
      </c>
      <c r="Q2024" s="9">
        <f t="shared" si="314"/>
        <v>56.274999999999999</v>
      </c>
      <c r="R2024" s="9">
        <f t="shared" si="315"/>
        <v>45.875</v>
      </c>
      <c r="S2024" s="9">
        <f t="shared" si="316"/>
        <v>56.325000000000003</v>
      </c>
      <c r="T2024" s="9">
        <f t="shared" si="317"/>
        <v>52.125</v>
      </c>
      <c r="U2024" s="8">
        <f t="shared" si="318"/>
        <v>52.82500000000001</v>
      </c>
      <c r="V2024" s="8">
        <f t="shared" si="319"/>
        <v>52.650000000000006</v>
      </c>
    </row>
    <row r="2025" spans="1:22" ht="13.5" x14ac:dyDescent="0.25">
      <c r="A2025" s="3">
        <f>RSI!A2025</f>
        <v>44952</v>
      </c>
      <c r="B2025" s="2">
        <f>RSI!B2025</f>
        <v>6.1227</v>
      </c>
      <c r="C2025" s="2">
        <f>RSI!I2025</f>
        <v>58.09126967239056</v>
      </c>
      <c r="D2025" s="2">
        <f>MACD!E2025</f>
        <v>-7.1874704162996572E-2</v>
      </c>
      <c r="E2025" s="2">
        <f>MACD!F2025</f>
        <v>5.5568192944859575E-3</v>
      </c>
      <c r="F2025" s="2">
        <f>'Moving Avg'!D2025</f>
        <v>6.0874600000000001</v>
      </c>
      <c r="G2025" s="2">
        <f>'Moving Avg'!F2025</f>
        <v>6.0057050000000007</v>
      </c>
      <c r="H2025" s="2">
        <f>'Moving Avg'!G2025</f>
        <v>6.0227320000000013</v>
      </c>
      <c r="I2025" s="2">
        <f>'Moving Avg'!H2025</f>
        <v>6.3332340000000054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  <c r="M2025" s="8">
        <f t="shared" si="310"/>
        <v>25</v>
      </c>
      <c r="N2025" s="8">
        <f t="shared" si="311"/>
        <v>100</v>
      </c>
      <c r="O2025" s="8">
        <f t="shared" si="312"/>
        <v>0</v>
      </c>
      <c r="P2025" s="8">
        <f t="shared" si="313"/>
        <v>83.5</v>
      </c>
      <c r="Q2025" s="9">
        <f t="shared" si="314"/>
        <v>56.274999999999999</v>
      </c>
      <c r="R2025" s="9">
        <f t="shared" si="315"/>
        <v>45.875</v>
      </c>
      <c r="S2025" s="9">
        <f t="shared" si="316"/>
        <v>56.325000000000003</v>
      </c>
      <c r="T2025" s="9">
        <f t="shared" si="317"/>
        <v>52.125</v>
      </c>
      <c r="U2025" s="8">
        <f t="shared" si="318"/>
        <v>52.82500000000001</v>
      </c>
      <c r="V2025" s="8">
        <f t="shared" si="319"/>
        <v>52.650000000000006</v>
      </c>
    </row>
    <row r="2026" spans="1:22" ht="13.5" x14ac:dyDescent="0.25">
      <c r="A2026" s="3">
        <f>RSI!A2026</f>
        <v>44953</v>
      </c>
      <c r="B2026" s="2">
        <f>RSI!B2026</f>
        <v>6.1478999999999999</v>
      </c>
      <c r="C2026" s="2">
        <f>RSI!I2026</f>
        <v>59.740244072288711</v>
      </c>
      <c r="D2026" s="2">
        <f>MACD!E2026</f>
        <v>-7.9233772358362486E-2</v>
      </c>
      <c r="E2026" s="2">
        <f>MACD!F2026</f>
        <v>-1.140129903608373E-2</v>
      </c>
      <c r="F2026" s="2">
        <f>'Moving Avg'!D2026</f>
        <v>6.1193399999999993</v>
      </c>
      <c r="G2026" s="2">
        <f>'Moving Avg'!F2026</f>
        <v>5.9910300000000003</v>
      </c>
      <c r="H2026" s="2">
        <f>'Moving Avg'!G2026</f>
        <v>6.0234040000000002</v>
      </c>
      <c r="I2026" s="2">
        <f>'Moving Avg'!H2026</f>
        <v>6.3317020000000035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  <c r="M2026" s="8">
        <f t="shared" si="310"/>
        <v>25</v>
      </c>
      <c r="N2026" s="8">
        <f t="shared" si="311"/>
        <v>100</v>
      </c>
      <c r="O2026" s="8">
        <f t="shared" si="312"/>
        <v>0</v>
      </c>
      <c r="P2026" s="8">
        <f t="shared" si="313"/>
        <v>83.5</v>
      </c>
      <c r="Q2026" s="9">
        <f t="shared" si="314"/>
        <v>56.274999999999999</v>
      </c>
      <c r="R2026" s="9">
        <f t="shared" si="315"/>
        <v>45.875</v>
      </c>
      <c r="S2026" s="9">
        <f t="shared" si="316"/>
        <v>56.325000000000003</v>
      </c>
      <c r="T2026" s="9">
        <f t="shared" si="317"/>
        <v>52.125</v>
      </c>
      <c r="U2026" s="8">
        <f t="shared" si="318"/>
        <v>52.82500000000001</v>
      </c>
      <c r="V2026" s="8">
        <f t="shared" si="319"/>
        <v>52.650000000000006</v>
      </c>
    </row>
    <row r="2027" spans="1:22" ht="13.5" x14ac:dyDescent="0.25">
      <c r="A2027" s="3">
        <f>RSI!A2027</f>
        <v>44956</v>
      </c>
      <c r="B2027" s="2">
        <f>RSI!B2027</f>
        <v>6.0808</v>
      </c>
      <c r="C2027" s="2">
        <f>RSI!I2027</f>
        <v>53.683278522629173</v>
      </c>
      <c r="D2027" s="2">
        <f>MACD!E2027</f>
        <v>-8.3813284222443052E-2</v>
      </c>
      <c r="E2027" s="2">
        <f>MACD!F2027</f>
        <v>-2.5883696073355597E-2</v>
      </c>
      <c r="F2027" s="2">
        <f>'Moving Avg'!D2027</f>
        <v>6.1126399999999999</v>
      </c>
      <c r="G2027" s="2">
        <f>'Moving Avg'!F2027</f>
        <v>5.9889349999999997</v>
      </c>
      <c r="H2027" s="2">
        <f>'Moving Avg'!G2027</f>
        <v>6.0245780000000018</v>
      </c>
      <c r="I2027" s="2">
        <f>'Moving Avg'!H2027</f>
        <v>6.3298345000000014</v>
      </c>
      <c r="J2027" s="6" t="str">
        <f>OBV!F2027</f>
        <v>BULLISH</v>
      </c>
      <c r="K2027" s="6" t="str">
        <f>OBV!G2027</f>
        <v>NEUTRAL</v>
      </c>
      <c r="L2027" s="6" t="str">
        <f>OBV!H2027</f>
        <v>BULLISH DIVERGENCE</v>
      </c>
      <c r="M2027" s="8">
        <f t="shared" si="310"/>
        <v>25</v>
      </c>
      <c r="N2027" s="8">
        <f t="shared" si="311"/>
        <v>100</v>
      </c>
      <c r="O2027" s="8">
        <f t="shared" si="312"/>
        <v>0</v>
      </c>
      <c r="P2027" s="8">
        <f t="shared" si="313"/>
        <v>66.5</v>
      </c>
      <c r="Q2027" s="9">
        <f t="shared" si="314"/>
        <v>53.725000000000001</v>
      </c>
      <c r="R2027" s="9">
        <f t="shared" si="315"/>
        <v>41.625</v>
      </c>
      <c r="S2027" s="9">
        <f t="shared" si="316"/>
        <v>48.674999999999997</v>
      </c>
      <c r="T2027" s="9">
        <f t="shared" si="317"/>
        <v>47.875</v>
      </c>
      <c r="U2027" s="8">
        <f t="shared" si="318"/>
        <v>48.008333333333326</v>
      </c>
      <c r="V2027" s="8">
        <f t="shared" si="319"/>
        <v>47.974999999999994</v>
      </c>
    </row>
    <row r="2028" spans="1:22" ht="13.5" x14ac:dyDescent="0.25">
      <c r="A2028" s="3">
        <f>RSI!A2028</f>
        <v>44957</v>
      </c>
      <c r="B2028" s="2">
        <f>RSI!B2028</f>
        <v>6.0388000000000002</v>
      </c>
      <c r="C2028" s="2">
        <f>RSI!I2028</f>
        <v>50.249063107702156</v>
      </c>
      <c r="D2028" s="2">
        <f>MACD!E2028</f>
        <v>-8.4864317344186979E-2</v>
      </c>
      <c r="E2028" s="2">
        <f>MACD!F2028</f>
        <v>-3.7679820327521873E-2</v>
      </c>
      <c r="F2028" s="2">
        <f>'Moving Avg'!D2028</f>
        <v>6.0992199999999999</v>
      </c>
      <c r="G2028" s="2">
        <f>'Moving Avg'!F2028</f>
        <v>5.9889349999999997</v>
      </c>
      <c r="H2028" s="2">
        <f>'Moving Avg'!G2028</f>
        <v>6.0249120000000014</v>
      </c>
      <c r="I2028" s="2">
        <f>'Moving Avg'!H2028</f>
        <v>6.3274420000000022</v>
      </c>
      <c r="J2028" s="6" t="str">
        <f>OBV!F2028</f>
        <v>BULLISH</v>
      </c>
      <c r="K2028" s="6" t="str">
        <f>OBV!G2028</f>
        <v>NEUTRAL</v>
      </c>
      <c r="L2028" s="6" t="str">
        <f>OBV!H2028</f>
        <v>BULLISH DIVERGENCE</v>
      </c>
      <c r="M2028" s="8">
        <f t="shared" si="310"/>
        <v>25</v>
      </c>
      <c r="N2028" s="8">
        <f t="shared" si="311"/>
        <v>100</v>
      </c>
      <c r="O2028" s="8">
        <f t="shared" si="312"/>
        <v>0</v>
      </c>
      <c r="P2028" s="8">
        <f t="shared" si="313"/>
        <v>66.5</v>
      </c>
      <c r="Q2028" s="9">
        <f t="shared" si="314"/>
        <v>53.725000000000001</v>
      </c>
      <c r="R2028" s="9">
        <f t="shared" si="315"/>
        <v>41.625</v>
      </c>
      <c r="S2028" s="9">
        <f t="shared" si="316"/>
        <v>48.674999999999997</v>
      </c>
      <c r="T2028" s="9">
        <f t="shared" si="317"/>
        <v>47.875</v>
      </c>
      <c r="U2028" s="8">
        <f t="shared" si="318"/>
        <v>48.008333333333326</v>
      </c>
      <c r="V2028" s="8">
        <f t="shared" si="319"/>
        <v>47.974999999999994</v>
      </c>
    </row>
    <row r="2029" spans="1:22" ht="13.5" x14ac:dyDescent="0.25">
      <c r="A2029" s="3">
        <f>RSI!A2029</f>
        <v>44958</v>
      </c>
      <c r="B2029" s="2">
        <f>RSI!B2029</f>
        <v>6.0388000000000002</v>
      </c>
      <c r="C2029" s="2">
        <f>RSI!I2029</f>
        <v>50.249063107702156</v>
      </c>
      <c r="D2029" s="2">
        <f>MACD!E2029</f>
        <v>-7.8032912327387294E-2</v>
      </c>
      <c r="E2029" s="2">
        <f>MACD!F2029</f>
        <v>-4.5750438727494958E-2</v>
      </c>
      <c r="F2029" s="2">
        <f>'Moving Avg'!D2029</f>
        <v>6.0858000000000008</v>
      </c>
      <c r="G2029" s="2">
        <f>'Moving Avg'!F2029</f>
        <v>5.993125</v>
      </c>
      <c r="H2029" s="2">
        <f>'Moving Avg'!G2029</f>
        <v>6.0237360000000004</v>
      </c>
      <c r="I2029" s="2">
        <f>'Moving Avg'!H2029</f>
        <v>6.3250495000000022</v>
      </c>
      <c r="J2029" s="6" t="str">
        <f>OBV!F2029</f>
        <v>BULLISH</v>
      </c>
      <c r="K2029" s="6" t="str">
        <f>OBV!G2029</f>
        <v>NEUTRAL</v>
      </c>
      <c r="L2029" s="6" t="str">
        <f>OBV!H2029</f>
        <v>BULLISH DIVERGENCE</v>
      </c>
      <c r="M2029" s="8">
        <f t="shared" si="310"/>
        <v>25</v>
      </c>
      <c r="N2029" s="8">
        <f t="shared" si="311"/>
        <v>100</v>
      </c>
      <c r="O2029" s="8">
        <f t="shared" si="312"/>
        <v>0</v>
      </c>
      <c r="P2029" s="8">
        <f t="shared" si="313"/>
        <v>66.5</v>
      </c>
      <c r="Q2029" s="9">
        <f t="shared" si="314"/>
        <v>53.725000000000001</v>
      </c>
      <c r="R2029" s="9">
        <f t="shared" si="315"/>
        <v>41.625</v>
      </c>
      <c r="S2029" s="9">
        <f t="shared" si="316"/>
        <v>48.674999999999997</v>
      </c>
      <c r="T2029" s="9">
        <f t="shared" si="317"/>
        <v>47.875</v>
      </c>
      <c r="U2029" s="8">
        <f t="shared" si="318"/>
        <v>48.008333333333326</v>
      </c>
      <c r="V2029" s="8">
        <f t="shared" si="319"/>
        <v>47.974999999999994</v>
      </c>
    </row>
    <row r="2030" spans="1:22" ht="13.5" x14ac:dyDescent="0.25">
      <c r="A2030" s="3">
        <f>RSI!A2030</f>
        <v>44959</v>
      </c>
      <c r="B2030" s="2">
        <f>RSI!B2030</f>
        <v>5.9885000000000002</v>
      </c>
      <c r="C2030" s="2">
        <f>RSI!I2030</f>
        <v>46.14858105109311</v>
      </c>
      <c r="D2030" s="2">
        <f>MACD!E2030</f>
        <v>-6.8542974923029298E-2</v>
      </c>
      <c r="E2030" s="2">
        <f>MACD!F2030</f>
        <v>-5.0308945966601827E-2</v>
      </c>
      <c r="F2030" s="2">
        <f>'Moving Avg'!D2030</f>
        <v>6.0589600000000008</v>
      </c>
      <c r="G2030" s="2">
        <f>'Moving Avg'!F2030</f>
        <v>5.9952199999999989</v>
      </c>
      <c r="H2030" s="2">
        <f>'Moving Avg'!G2030</f>
        <v>6.0227299999999993</v>
      </c>
      <c r="I2030" s="2">
        <f>'Moving Avg'!H2030</f>
        <v>6.322484000000002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45</v>
      </c>
      <c r="O2030" s="8">
        <f t="shared" si="312"/>
        <v>0</v>
      </c>
      <c r="P2030" s="8">
        <f t="shared" si="313"/>
        <v>16.5</v>
      </c>
      <c r="Q2030" s="9">
        <f t="shared" si="314"/>
        <v>26.975000000000001</v>
      </c>
      <c r="R2030" s="9">
        <f t="shared" si="315"/>
        <v>18.125</v>
      </c>
      <c r="S2030" s="9">
        <f t="shared" si="316"/>
        <v>17.925000000000001</v>
      </c>
      <c r="T2030" s="9">
        <f t="shared" si="317"/>
        <v>21.625</v>
      </c>
      <c r="U2030" s="8">
        <f t="shared" si="318"/>
        <v>21.008333333333336</v>
      </c>
      <c r="V2030" s="8">
        <f t="shared" si="319"/>
        <v>21.162500000000001</v>
      </c>
    </row>
    <row r="2031" spans="1:22" ht="13.5" x14ac:dyDescent="0.25">
      <c r="A2031" s="3">
        <f>RSI!A2031</f>
        <v>44960</v>
      </c>
      <c r="B2031" s="2">
        <f>RSI!B2031</f>
        <v>5.9885000000000002</v>
      </c>
      <c r="C2031" s="2">
        <f>RSI!I2031</f>
        <v>46.14858105109311</v>
      </c>
      <c r="D2031" s="2">
        <f>MACD!E2031</f>
        <v>-6.1523303453255629E-2</v>
      </c>
      <c r="E2031" s="2">
        <f>MACD!F2031</f>
        <v>-5.2551817463932594E-2</v>
      </c>
      <c r="F2031" s="2">
        <f>'Moving Avg'!D2031</f>
        <v>6.0270800000000007</v>
      </c>
      <c r="G2031" s="2">
        <f>'Moving Avg'!F2031</f>
        <v>5.9973149999999995</v>
      </c>
      <c r="H2031" s="2">
        <f>'Moving Avg'!G2031</f>
        <v>6.0217239999999981</v>
      </c>
      <c r="I2031" s="2">
        <f>'Moving Avg'!H2031</f>
        <v>6.3187760000000024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45</v>
      </c>
      <c r="O2031" s="8">
        <f t="shared" si="312"/>
        <v>0</v>
      </c>
      <c r="P2031" s="8">
        <f t="shared" si="313"/>
        <v>16.5</v>
      </c>
      <c r="Q2031" s="9">
        <f t="shared" si="314"/>
        <v>26.975000000000001</v>
      </c>
      <c r="R2031" s="9">
        <f t="shared" si="315"/>
        <v>18.125</v>
      </c>
      <c r="S2031" s="9">
        <f t="shared" si="316"/>
        <v>17.925000000000001</v>
      </c>
      <c r="T2031" s="9">
        <f t="shared" si="317"/>
        <v>21.625</v>
      </c>
      <c r="U2031" s="8">
        <f t="shared" si="318"/>
        <v>21.008333333333336</v>
      </c>
      <c r="V2031" s="8">
        <f t="shared" si="319"/>
        <v>21.162500000000001</v>
      </c>
    </row>
    <row r="2032" spans="1:22" ht="13.5" x14ac:dyDescent="0.25">
      <c r="A2032" s="3">
        <f>RSI!A2032</f>
        <v>44963</v>
      </c>
      <c r="B2032" s="2">
        <f>RSI!B2032</f>
        <v>5.9885000000000002</v>
      </c>
      <c r="C2032" s="2">
        <f>RSI!I2032</f>
        <v>46.14858105109311</v>
      </c>
      <c r="D2032" s="2">
        <f>MACD!E2032</f>
        <v>-3.5968594427611578E-2</v>
      </c>
      <c r="E2032" s="2">
        <f>MACD!F2032</f>
        <v>-4.9235172856668397E-2</v>
      </c>
      <c r="F2032" s="2">
        <f>'Moving Avg'!D2032</f>
        <v>6.0086200000000005</v>
      </c>
      <c r="G2032" s="2">
        <f>'Moving Avg'!F2032</f>
        <v>6.0040250000000004</v>
      </c>
      <c r="H2032" s="2">
        <f>'Moving Avg'!G2032</f>
        <v>6.0207179999999987</v>
      </c>
      <c r="I2032" s="2">
        <f>'Moving Avg'!H2032</f>
        <v>6.3156590000000028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0</v>
      </c>
      <c r="O2032" s="8">
        <f t="shared" si="312"/>
        <v>0</v>
      </c>
      <c r="P2032" s="8">
        <f t="shared" si="313"/>
        <v>16.5</v>
      </c>
      <c r="Q2032" s="9">
        <f t="shared" si="314"/>
        <v>11.225</v>
      </c>
      <c r="R2032" s="9">
        <f t="shared" si="315"/>
        <v>9.125</v>
      </c>
      <c r="S2032" s="9">
        <f t="shared" si="316"/>
        <v>11.175000000000001</v>
      </c>
      <c r="T2032" s="9">
        <f t="shared" si="317"/>
        <v>10.375</v>
      </c>
      <c r="U2032" s="8">
        <f t="shared" si="318"/>
        <v>10.508333333333335</v>
      </c>
      <c r="V2032" s="8">
        <f t="shared" si="319"/>
        <v>10.475000000000001</v>
      </c>
    </row>
    <row r="2033" spans="1:22" ht="13.5" x14ac:dyDescent="0.25">
      <c r="A2033" s="3">
        <f>RSI!A2033</f>
        <v>44964</v>
      </c>
      <c r="B2033" s="2">
        <f>RSI!B2033</f>
        <v>6.0724</v>
      </c>
      <c r="C2033" s="2">
        <f>RSI!I2033</f>
        <v>53.973239385200159</v>
      </c>
      <c r="D2033" s="2">
        <f>MACD!E2033</f>
        <v>-2.161070451375835E-2</v>
      </c>
      <c r="E2033" s="2">
        <f>MACD!F2033</f>
        <v>-4.3710279188086384E-2</v>
      </c>
      <c r="F2033" s="2">
        <f>'Moving Avg'!D2033</f>
        <v>6.0153400000000001</v>
      </c>
      <c r="G2033" s="2">
        <f>'Moving Avg'!F2033</f>
        <v>6.0161849999999992</v>
      </c>
      <c r="H2033" s="2">
        <f>'Moving Avg'!G2033</f>
        <v>6.0217239999999981</v>
      </c>
      <c r="I2033" s="2">
        <f>'Moving Avg'!H2033</f>
        <v>6.3133160000000021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0</v>
      </c>
      <c r="O2033" s="8">
        <f t="shared" si="312"/>
        <v>0</v>
      </c>
      <c r="P2033" s="8">
        <f t="shared" si="313"/>
        <v>83.5</v>
      </c>
      <c r="Q2033" s="9">
        <f t="shared" si="314"/>
        <v>21.274999999999999</v>
      </c>
      <c r="R2033" s="9">
        <f t="shared" si="315"/>
        <v>25.875</v>
      </c>
      <c r="S2033" s="9">
        <f t="shared" si="316"/>
        <v>41.325000000000003</v>
      </c>
      <c r="T2033" s="9">
        <f t="shared" si="317"/>
        <v>27.125</v>
      </c>
      <c r="U2033" s="8">
        <f t="shared" si="318"/>
        <v>29.491666666666664</v>
      </c>
      <c r="V2033" s="8">
        <f t="shared" si="319"/>
        <v>28.9</v>
      </c>
    </row>
    <row r="2034" spans="1:22" ht="13.5" x14ac:dyDescent="0.25">
      <c r="A2034" s="3">
        <f>RSI!A2034</f>
        <v>44965</v>
      </c>
      <c r="B2034" s="2">
        <f>RSI!B2034</f>
        <v>6.0808</v>
      </c>
      <c r="C2034" s="2">
        <f>RSI!I2034</f>
        <v>54.683192304373527</v>
      </c>
      <c r="D2034" s="2">
        <f>MACD!E2034</f>
        <v>-1.0355825469985369E-2</v>
      </c>
      <c r="E2034" s="2">
        <f>MACD!F2034</f>
        <v>-3.7039388444466186E-2</v>
      </c>
      <c r="F2034" s="2">
        <f>'Moving Avg'!D2034</f>
        <v>6.0237400000000001</v>
      </c>
      <c r="G2034" s="2">
        <f>'Moving Avg'!F2034</f>
        <v>6.0283499999999988</v>
      </c>
      <c r="H2034" s="2">
        <f>'Moving Avg'!G2034</f>
        <v>6.0232339999999986</v>
      </c>
      <c r="I2034" s="2">
        <f>'Moving Avg'!H2034</f>
        <v>6.3103845000000032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  <c r="M2034" s="8">
        <f t="shared" si="310"/>
        <v>25</v>
      </c>
      <c r="N2034" s="8">
        <f t="shared" si="311"/>
        <v>0</v>
      </c>
      <c r="O2034" s="8">
        <f t="shared" si="312"/>
        <v>0</v>
      </c>
      <c r="P2034" s="8">
        <f t="shared" si="313"/>
        <v>83.5</v>
      </c>
      <c r="Q2034" s="9">
        <f t="shared" si="314"/>
        <v>21.274999999999999</v>
      </c>
      <c r="R2034" s="9">
        <f t="shared" si="315"/>
        <v>25.875</v>
      </c>
      <c r="S2034" s="9">
        <f t="shared" si="316"/>
        <v>41.325000000000003</v>
      </c>
      <c r="T2034" s="9">
        <f t="shared" si="317"/>
        <v>27.125</v>
      </c>
      <c r="U2034" s="8">
        <f t="shared" si="318"/>
        <v>29.491666666666664</v>
      </c>
      <c r="V2034" s="8">
        <f t="shared" si="319"/>
        <v>28.9</v>
      </c>
    </row>
    <row r="2035" spans="1:22" ht="13.5" x14ac:dyDescent="0.25">
      <c r="A2035" s="3">
        <f>RSI!A2035</f>
        <v>44966</v>
      </c>
      <c r="B2035" s="2">
        <f>RSI!B2035</f>
        <v>6.0808</v>
      </c>
      <c r="C2035" s="2">
        <f>RSI!I2035</f>
        <v>54.683192304373527</v>
      </c>
      <c r="D2035" s="2">
        <f>MACD!E2035</f>
        <v>1.4507700824868408E-3</v>
      </c>
      <c r="E2035" s="2">
        <f>MACD!F2035</f>
        <v>-2.9341356739075584E-2</v>
      </c>
      <c r="F2035" s="2">
        <f>'Moving Avg'!D2035</f>
        <v>6.0421999999999993</v>
      </c>
      <c r="G2035" s="2">
        <f>'Moving Avg'!F2035</f>
        <v>6.039674999999999</v>
      </c>
      <c r="H2035" s="2">
        <f>'Moving Avg'!G2035</f>
        <v>6.0252479999999995</v>
      </c>
      <c r="I2035" s="2">
        <f>'Moving Avg'!H2035</f>
        <v>6.3071775000000025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0"/>
        <v>25</v>
      </c>
      <c r="N2035" s="8">
        <f t="shared" si="311"/>
        <v>0</v>
      </c>
      <c r="O2035" s="8">
        <f t="shared" si="312"/>
        <v>0</v>
      </c>
      <c r="P2035" s="8">
        <f t="shared" si="313"/>
        <v>83.5</v>
      </c>
      <c r="Q2035" s="9">
        <f t="shared" si="314"/>
        <v>21.274999999999999</v>
      </c>
      <c r="R2035" s="9">
        <f t="shared" si="315"/>
        <v>25.875</v>
      </c>
      <c r="S2035" s="9">
        <f t="shared" si="316"/>
        <v>41.325000000000003</v>
      </c>
      <c r="T2035" s="9">
        <f t="shared" si="317"/>
        <v>27.125</v>
      </c>
      <c r="U2035" s="8">
        <f t="shared" si="318"/>
        <v>29.491666666666664</v>
      </c>
      <c r="V2035" s="8">
        <f t="shared" si="319"/>
        <v>28.9</v>
      </c>
    </row>
    <row r="2036" spans="1:22" ht="13.5" x14ac:dyDescent="0.25">
      <c r="A2036" s="3">
        <f>RSI!A2036</f>
        <v>44967</v>
      </c>
      <c r="B2036" s="2">
        <f>RSI!B2036</f>
        <v>6.1143000000000001</v>
      </c>
      <c r="C2036" s="2">
        <f>RSI!I2036</f>
        <v>57.700951779491895</v>
      </c>
      <c r="D2036" s="2">
        <f>MACD!E2036</f>
        <v>1.2557353263683346E-2</v>
      </c>
      <c r="E2036" s="2">
        <f>MACD!F2036</f>
        <v>-2.0961614738523801E-2</v>
      </c>
      <c r="F2036" s="2">
        <f>'Moving Avg'!D2036</f>
        <v>6.0673599999999999</v>
      </c>
      <c r="G2036" s="2">
        <f>'Moving Avg'!F2036</f>
        <v>6.0472199999999994</v>
      </c>
      <c r="H2036" s="2">
        <f>'Moving Avg'!G2036</f>
        <v>6.0262539999999998</v>
      </c>
      <c r="I2036" s="2">
        <f>'Moving Avg'!H2036</f>
        <v>6.3046500000000023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0"/>
        <v>25</v>
      </c>
      <c r="N2036" s="8">
        <f t="shared" si="311"/>
        <v>0</v>
      </c>
      <c r="O2036" s="8">
        <f t="shared" si="312"/>
        <v>0</v>
      </c>
      <c r="P2036" s="8">
        <f t="shared" si="313"/>
        <v>83.5</v>
      </c>
      <c r="Q2036" s="9">
        <f t="shared" si="314"/>
        <v>21.274999999999999</v>
      </c>
      <c r="R2036" s="9">
        <f t="shared" si="315"/>
        <v>25.875</v>
      </c>
      <c r="S2036" s="9">
        <f t="shared" si="316"/>
        <v>41.325000000000003</v>
      </c>
      <c r="T2036" s="9">
        <f t="shared" si="317"/>
        <v>27.125</v>
      </c>
      <c r="U2036" s="8">
        <f t="shared" si="318"/>
        <v>29.491666666666664</v>
      </c>
      <c r="V2036" s="8">
        <f t="shared" si="319"/>
        <v>28.9</v>
      </c>
    </row>
    <row r="2037" spans="1:22" ht="13.5" x14ac:dyDescent="0.25">
      <c r="A2037" s="3">
        <f>RSI!A2037</f>
        <v>44970</v>
      </c>
      <c r="B2037" s="2">
        <f>RSI!B2037</f>
        <v>6.0724</v>
      </c>
      <c r="C2037" s="2">
        <f>RSI!I2037</f>
        <v>52.951359523645216</v>
      </c>
      <c r="D2037" s="2">
        <f>MACD!E2037</f>
        <v>1.4279521245946114E-2</v>
      </c>
      <c r="E2037" s="2">
        <f>MACD!F2037</f>
        <v>-1.3913387541629818E-2</v>
      </c>
      <c r="F2037" s="2">
        <f>'Moving Avg'!D2037</f>
        <v>6.0841400000000005</v>
      </c>
      <c r="G2037" s="2">
        <f>'Moving Avg'!F2037</f>
        <v>6.0535099999999993</v>
      </c>
      <c r="H2037" s="2">
        <f>'Moving Avg'!G2037</f>
        <v>6.0267580000000001</v>
      </c>
      <c r="I2037" s="2">
        <f>'Moving Avg'!H2037</f>
        <v>6.3019525000000032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  <c r="M2037" s="8">
        <f t="shared" si="310"/>
        <v>25</v>
      </c>
      <c r="N2037" s="8">
        <f t="shared" si="311"/>
        <v>0</v>
      </c>
      <c r="O2037" s="8">
        <f t="shared" si="312"/>
        <v>0</v>
      </c>
      <c r="P2037" s="8">
        <f t="shared" si="313"/>
        <v>83.5</v>
      </c>
      <c r="Q2037" s="9">
        <f t="shared" si="314"/>
        <v>21.274999999999999</v>
      </c>
      <c r="R2037" s="9">
        <f t="shared" si="315"/>
        <v>25.875</v>
      </c>
      <c r="S2037" s="9">
        <f t="shared" si="316"/>
        <v>41.325000000000003</v>
      </c>
      <c r="T2037" s="9">
        <f t="shared" si="317"/>
        <v>27.125</v>
      </c>
      <c r="U2037" s="8">
        <f t="shared" si="318"/>
        <v>29.491666666666664</v>
      </c>
      <c r="V2037" s="8">
        <f t="shared" si="319"/>
        <v>28.9</v>
      </c>
    </row>
    <row r="2038" spans="1:22" ht="13.5" x14ac:dyDescent="0.25">
      <c r="A2038" s="3">
        <f>RSI!A2038</f>
        <v>44971</v>
      </c>
      <c r="B2038" s="2">
        <f>RSI!B2038</f>
        <v>6.0808</v>
      </c>
      <c r="C2038" s="2">
        <f>RSI!I2038</f>
        <v>53.772883237563768</v>
      </c>
      <c r="D2038" s="2">
        <f>MACD!E2038</f>
        <v>8.4780343802437486E-3</v>
      </c>
      <c r="E2038" s="2">
        <f>MACD!F2038</f>
        <v>-9.435103157255105E-3</v>
      </c>
      <c r="F2038" s="2">
        <f>'Moving Avg'!D2038</f>
        <v>6.08582</v>
      </c>
      <c r="G2038" s="2">
        <f>'Moving Avg'!F2038</f>
        <v>6.0602200000000002</v>
      </c>
      <c r="H2038" s="2">
        <f>'Moving Avg'!G2038</f>
        <v>6.0275980000000002</v>
      </c>
      <c r="I2038" s="2">
        <f>'Moving Avg'!H2038</f>
        <v>6.2993760000000005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  <c r="M2038" s="8">
        <f t="shared" si="310"/>
        <v>25</v>
      </c>
      <c r="N2038" s="8">
        <f t="shared" si="311"/>
        <v>0</v>
      </c>
      <c r="O2038" s="8">
        <f t="shared" si="312"/>
        <v>0</v>
      </c>
      <c r="P2038" s="8">
        <f t="shared" si="313"/>
        <v>83.5</v>
      </c>
      <c r="Q2038" s="9">
        <f t="shared" si="314"/>
        <v>21.274999999999999</v>
      </c>
      <c r="R2038" s="9">
        <f t="shared" si="315"/>
        <v>25.875</v>
      </c>
      <c r="S2038" s="9">
        <f t="shared" si="316"/>
        <v>41.325000000000003</v>
      </c>
      <c r="T2038" s="9">
        <f t="shared" si="317"/>
        <v>27.125</v>
      </c>
      <c r="U2038" s="8">
        <f t="shared" si="318"/>
        <v>29.491666666666664</v>
      </c>
      <c r="V2038" s="8">
        <f t="shared" si="319"/>
        <v>28.9</v>
      </c>
    </row>
    <row r="2039" spans="1:22" ht="13.5" x14ac:dyDescent="0.25">
      <c r="A2039" s="3">
        <f>RSI!A2039</f>
        <v>44972</v>
      </c>
      <c r="B2039" s="2">
        <f>RSI!B2039</f>
        <v>6.1059000000000001</v>
      </c>
      <c r="C2039" s="2">
        <f>RSI!I2039</f>
        <v>56.23215920883657</v>
      </c>
      <c r="D2039" s="2">
        <f>MACD!E2039</f>
        <v>1.498202398508397E-3</v>
      </c>
      <c r="E2039" s="2">
        <f>MACD!F2039</f>
        <v>-7.2484420461024048E-3</v>
      </c>
      <c r="F2039" s="2">
        <f>'Moving Avg'!D2039</f>
        <v>6.09084</v>
      </c>
      <c r="G2039" s="2">
        <f>'Moving Avg'!F2039</f>
        <v>6.0656699999999999</v>
      </c>
      <c r="H2039" s="2">
        <f>'Moving Avg'!G2039</f>
        <v>6.0289400000000013</v>
      </c>
      <c r="I2039" s="2">
        <f>'Moving Avg'!H2039</f>
        <v>6.2969249999999999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83.5</v>
      </c>
      <c r="Q2039" s="9">
        <f t="shared" si="314"/>
        <v>21.274999999999999</v>
      </c>
      <c r="R2039" s="9">
        <f t="shared" si="315"/>
        <v>25.875</v>
      </c>
      <c r="S2039" s="9">
        <f t="shared" si="316"/>
        <v>41.325000000000003</v>
      </c>
      <c r="T2039" s="9">
        <f t="shared" si="317"/>
        <v>27.125</v>
      </c>
      <c r="U2039" s="8">
        <f t="shared" si="318"/>
        <v>29.491666666666664</v>
      </c>
      <c r="V2039" s="8">
        <f t="shared" si="319"/>
        <v>28.9</v>
      </c>
    </row>
    <row r="2040" spans="1:22" ht="13.5" x14ac:dyDescent="0.25">
      <c r="A2040" s="3">
        <f>RSI!A2040</f>
        <v>44973</v>
      </c>
      <c r="B2040" s="2">
        <f>RSI!B2040</f>
        <v>6.1059000000000001</v>
      </c>
      <c r="C2040" s="2">
        <f>RSI!I2040</f>
        <v>56.23215920883657</v>
      </c>
      <c r="D2040" s="2">
        <f>MACD!E2040</f>
        <v>-1.2490534366651929E-2</v>
      </c>
      <c r="E2040" s="2">
        <f>MACD!F2040</f>
        <v>-8.2968605102123096E-3</v>
      </c>
      <c r="F2040" s="2">
        <f>'Moving Avg'!D2040</f>
        <v>6.0958599999999992</v>
      </c>
      <c r="G2040" s="2">
        <f>'Moving Avg'!F2040</f>
        <v>6.0711200000000005</v>
      </c>
      <c r="H2040" s="2">
        <f>'Moving Avg'!G2040</f>
        <v>6.0302820000000024</v>
      </c>
      <c r="I2040" s="2">
        <f>'Moving Avg'!H2040</f>
        <v>6.2947495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0"/>
        <v>25</v>
      </c>
      <c r="N2040" s="8">
        <f t="shared" si="311"/>
        <v>45</v>
      </c>
      <c r="O2040" s="8">
        <f t="shared" si="312"/>
        <v>0</v>
      </c>
      <c r="P2040" s="8">
        <f t="shared" si="313"/>
        <v>83.5</v>
      </c>
      <c r="Q2040" s="9">
        <f t="shared" si="314"/>
        <v>37.024999999999999</v>
      </c>
      <c r="R2040" s="9">
        <f t="shared" si="315"/>
        <v>34.875</v>
      </c>
      <c r="S2040" s="9">
        <f t="shared" si="316"/>
        <v>48.075000000000003</v>
      </c>
      <c r="T2040" s="9">
        <f t="shared" si="317"/>
        <v>38.375</v>
      </c>
      <c r="U2040" s="8">
        <f t="shared" si="318"/>
        <v>39.991666666666667</v>
      </c>
      <c r="V2040" s="8">
        <f t="shared" si="319"/>
        <v>39.587500000000006</v>
      </c>
    </row>
    <row r="2041" spans="1:22" ht="13.5" x14ac:dyDescent="0.25">
      <c r="A2041" s="3">
        <f>RSI!A2041</f>
        <v>44974</v>
      </c>
      <c r="B2041" s="2">
        <f>RSI!B2041</f>
        <v>6.0975999999999999</v>
      </c>
      <c r="C2041" s="2">
        <f>RSI!I2041</f>
        <v>55.107819816143291</v>
      </c>
      <c r="D2041" s="2">
        <f>MACD!E2041</f>
        <v>-2.4031105514663587E-2</v>
      </c>
      <c r="E2041" s="2">
        <f>MACD!F2041</f>
        <v>-1.1443709511102566E-2</v>
      </c>
      <c r="F2041" s="2">
        <f>'Moving Avg'!D2041</f>
        <v>6.0925200000000004</v>
      </c>
      <c r="G2041" s="2">
        <f>'Moving Avg'!F2041</f>
        <v>6.0765750000000001</v>
      </c>
      <c r="H2041" s="2">
        <f>'Moving Avg'!G2041</f>
        <v>6.0314579999999998</v>
      </c>
      <c r="I2041" s="2">
        <f>'Moving Avg'!H2041</f>
        <v>6.2925719999999998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45</v>
      </c>
      <c r="O2041" s="8">
        <f t="shared" si="312"/>
        <v>0</v>
      </c>
      <c r="P2041" s="8">
        <f t="shared" si="313"/>
        <v>16.5</v>
      </c>
      <c r="Q2041" s="9">
        <f t="shared" si="314"/>
        <v>26.975000000000001</v>
      </c>
      <c r="R2041" s="9">
        <f t="shared" si="315"/>
        <v>18.125</v>
      </c>
      <c r="S2041" s="9">
        <f t="shared" si="316"/>
        <v>17.925000000000001</v>
      </c>
      <c r="T2041" s="9">
        <f t="shared" si="317"/>
        <v>21.625</v>
      </c>
      <c r="U2041" s="8">
        <f t="shared" si="318"/>
        <v>21.008333333333336</v>
      </c>
      <c r="V2041" s="8">
        <f t="shared" si="319"/>
        <v>21.162500000000001</v>
      </c>
    </row>
    <row r="2042" spans="1:22" ht="13.5" x14ac:dyDescent="0.25">
      <c r="A2042" s="3">
        <f>RSI!A2042</f>
        <v>44977</v>
      </c>
      <c r="B2042" s="2">
        <f>RSI!B2042</f>
        <v>6.1059000000000001</v>
      </c>
      <c r="C2042" s="2">
        <f>RSI!I2042</f>
        <v>56.054091399941782</v>
      </c>
      <c r="D2042" s="2">
        <f>MACD!E2042</f>
        <v>-3.465712444242719E-2</v>
      </c>
      <c r="E2042" s="2">
        <f>MACD!F2042</f>
        <v>-1.6086392497367492E-2</v>
      </c>
      <c r="F2042" s="2">
        <f>'Moving Avg'!D2042</f>
        <v>6.0992199999999999</v>
      </c>
      <c r="G2042" s="2">
        <f>'Moving Avg'!F2042</f>
        <v>6.0761550000000009</v>
      </c>
      <c r="H2042" s="2">
        <f>'Moving Avg'!G2042</f>
        <v>6.032464</v>
      </c>
      <c r="I2042" s="2">
        <f>'Moving Avg'!H2042</f>
        <v>6.2904359999999997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25</v>
      </c>
      <c r="N2042" s="8">
        <f t="shared" si="311"/>
        <v>45</v>
      </c>
      <c r="O2042" s="8">
        <f t="shared" si="312"/>
        <v>0</v>
      </c>
      <c r="P2042" s="8">
        <f t="shared" si="313"/>
        <v>83.5</v>
      </c>
      <c r="Q2042" s="9">
        <f t="shared" si="314"/>
        <v>37.024999999999999</v>
      </c>
      <c r="R2042" s="9">
        <f t="shared" si="315"/>
        <v>34.875</v>
      </c>
      <c r="S2042" s="9">
        <f t="shared" si="316"/>
        <v>48.075000000000003</v>
      </c>
      <c r="T2042" s="9">
        <f t="shared" si="317"/>
        <v>38.375</v>
      </c>
      <c r="U2042" s="8">
        <f t="shared" si="318"/>
        <v>39.991666666666667</v>
      </c>
      <c r="V2042" s="8">
        <f t="shared" si="319"/>
        <v>39.587500000000006</v>
      </c>
    </row>
    <row r="2043" spans="1:22" ht="13.5" x14ac:dyDescent="0.25">
      <c r="A2043" s="3">
        <f>RSI!A2043</f>
        <v>44978</v>
      </c>
      <c r="B2043" s="2">
        <f>RSI!B2043</f>
        <v>6.0556000000000001</v>
      </c>
      <c r="C2043" s="2">
        <f>RSI!I2043</f>
        <v>49.275345492380673</v>
      </c>
      <c r="D2043" s="2">
        <f>MACD!E2043</f>
        <v>-2.7291673466258715E-2</v>
      </c>
      <c r="E2043" s="2">
        <f>MACD!F2043</f>
        <v>-1.8327448691145738E-2</v>
      </c>
      <c r="F2043" s="2">
        <f>'Moving Avg'!D2043</f>
        <v>6.0941799999999997</v>
      </c>
      <c r="G2043" s="2">
        <f>'Moving Avg'!F2043</f>
        <v>6.073640000000001</v>
      </c>
      <c r="H2043" s="2">
        <f>'Moving Avg'!G2043</f>
        <v>6.0331340000000013</v>
      </c>
      <c r="I2043" s="2">
        <f>'Moving Avg'!H2043</f>
        <v>6.2884029999999997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45</v>
      </c>
      <c r="O2043" s="8">
        <f t="shared" si="312"/>
        <v>0</v>
      </c>
      <c r="P2043" s="8">
        <f t="shared" si="313"/>
        <v>16.5</v>
      </c>
      <c r="Q2043" s="9">
        <f t="shared" si="314"/>
        <v>26.975000000000001</v>
      </c>
      <c r="R2043" s="9">
        <f t="shared" si="315"/>
        <v>18.125</v>
      </c>
      <c r="S2043" s="9">
        <f t="shared" si="316"/>
        <v>17.925000000000001</v>
      </c>
      <c r="T2043" s="9">
        <f t="shared" si="317"/>
        <v>21.625</v>
      </c>
      <c r="U2043" s="8">
        <f t="shared" si="318"/>
        <v>21.008333333333336</v>
      </c>
      <c r="V2043" s="8">
        <f t="shared" si="319"/>
        <v>21.162500000000001</v>
      </c>
    </row>
    <row r="2044" spans="1:22" ht="13.5" x14ac:dyDescent="0.25">
      <c r="A2044" s="3">
        <f>RSI!A2044</f>
        <v>44979</v>
      </c>
      <c r="B2044" s="2">
        <f>RSI!B2044</f>
        <v>6.0388000000000002</v>
      </c>
      <c r="C2044" s="2">
        <f>RSI!I2044</f>
        <v>47.221318587621056</v>
      </c>
      <c r="D2044" s="2">
        <f>MACD!E2044</f>
        <v>-1.8481799642011687E-2</v>
      </c>
      <c r="E2044" s="2">
        <f>MACD!F2044</f>
        <v>-1.8358318881318926E-2</v>
      </c>
      <c r="F2044" s="2">
        <f>'Moving Avg'!D2044</f>
        <v>6.0807600000000006</v>
      </c>
      <c r="G2044" s="2">
        <f>'Moving Avg'!F2044</f>
        <v>6.0702850000000002</v>
      </c>
      <c r="H2044" s="2">
        <f>'Moving Avg'!G2044</f>
        <v>6.0339720000000012</v>
      </c>
      <c r="I2044" s="2">
        <f>'Moving Avg'!H2044</f>
        <v>6.2859314999999993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45</v>
      </c>
      <c r="O2044" s="8">
        <f t="shared" si="312"/>
        <v>0</v>
      </c>
      <c r="P2044" s="8">
        <f t="shared" si="313"/>
        <v>16.5</v>
      </c>
      <c r="Q2044" s="9">
        <f t="shared" si="314"/>
        <v>26.975000000000001</v>
      </c>
      <c r="R2044" s="9">
        <f t="shared" si="315"/>
        <v>18.125</v>
      </c>
      <c r="S2044" s="9">
        <f t="shared" si="316"/>
        <v>17.925000000000001</v>
      </c>
      <c r="T2044" s="9">
        <f t="shared" si="317"/>
        <v>21.625</v>
      </c>
      <c r="U2044" s="8">
        <f t="shared" si="318"/>
        <v>21.008333333333336</v>
      </c>
      <c r="V2044" s="8">
        <f t="shared" si="319"/>
        <v>21.162500000000001</v>
      </c>
    </row>
    <row r="2045" spans="1:22" ht="13.5" x14ac:dyDescent="0.25">
      <c r="A2045" s="3">
        <f>RSI!A2045</f>
        <v>44980</v>
      </c>
      <c r="B2045" s="2">
        <f>RSI!B2045</f>
        <v>5.9801000000000002</v>
      </c>
      <c r="C2045" s="2">
        <f>RSI!I2045</f>
        <v>40.818808437173438</v>
      </c>
      <c r="D2045" s="2">
        <f>MACD!E2045</f>
        <v>-6.5420774191160547E-3</v>
      </c>
      <c r="E2045" s="2">
        <f>MACD!F2045</f>
        <v>-1.5995070588878352E-2</v>
      </c>
      <c r="F2045" s="2">
        <f>'Moving Avg'!D2045</f>
        <v>6.0556000000000001</v>
      </c>
      <c r="G2045" s="2">
        <f>'Moving Avg'!F2045</f>
        <v>6.0631550000000001</v>
      </c>
      <c r="H2045" s="2">
        <f>'Moving Avg'!G2045</f>
        <v>6.0326299999999993</v>
      </c>
      <c r="I2045" s="2">
        <f>'Moving Avg'!H2045</f>
        <v>6.2833634999999992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16.5</v>
      </c>
      <c r="Q2045" s="9">
        <f t="shared" si="314"/>
        <v>11.225</v>
      </c>
      <c r="R2045" s="9">
        <f t="shared" si="315"/>
        <v>9.125</v>
      </c>
      <c r="S2045" s="9">
        <f t="shared" si="316"/>
        <v>11.175000000000001</v>
      </c>
      <c r="T2045" s="9">
        <f t="shared" si="317"/>
        <v>10.375</v>
      </c>
      <c r="U2045" s="8">
        <f t="shared" si="318"/>
        <v>10.508333333333335</v>
      </c>
      <c r="V2045" s="8">
        <f t="shared" si="319"/>
        <v>10.475000000000001</v>
      </c>
    </row>
    <row r="2046" spans="1:22" ht="13.5" x14ac:dyDescent="0.25">
      <c r="A2046" s="3">
        <f>RSI!A2046</f>
        <v>44981</v>
      </c>
      <c r="B2046" s="2">
        <f>RSI!B2046</f>
        <v>5.9885000000000002</v>
      </c>
      <c r="C2046" s="2">
        <f>RSI!I2046</f>
        <v>42.030077851486375</v>
      </c>
      <c r="D2046" s="2">
        <f>MACD!E2046</f>
        <v>8.5661616719745481E-3</v>
      </c>
      <c r="E2046" s="2">
        <f>MACD!F2046</f>
        <v>-1.1082824136707773E-2</v>
      </c>
      <c r="F2046" s="2">
        <f>'Moving Avg'!D2046</f>
        <v>6.0337800000000001</v>
      </c>
      <c r="G2046" s="2">
        <f>'Moving Avg'!F2046</f>
        <v>6.0551850000000007</v>
      </c>
      <c r="H2046" s="2">
        <f>'Moving Avg'!G2046</f>
        <v>6.03179</v>
      </c>
      <c r="I2046" s="2">
        <f>'Moving Avg'!H2046</f>
        <v>6.2806799999999985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11.225</v>
      </c>
      <c r="R2046" s="9">
        <f t="shared" si="315"/>
        <v>9.125</v>
      </c>
      <c r="S2046" s="9">
        <f t="shared" si="316"/>
        <v>11.175000000000001</v>
      </c>
      <c r="T2046" s="9">
        <f t="shared" si="317"/>
        <v>10.375</v>
      </c>
      <c r="U2046" s="8">
        <f t="shared" si="318"/>
        <v>10.508333333333335</v>
      </c>
      <c r="V2046" s="8">
        <f t="shared" si="319"/>
        <v>10.475000000000001</v>
      </c>
    </row>
    <row r="2047" spans="1:22" ht="13.5" x14ac:dyDescent="0.25">
      <c r="A2047" s="3">
        <f>RSI!A2047</f>
        <v>44984</v>
      </c>
      <c r="B2047" s="2">
        <f>RSI!B2047</f>
        <v>5.9885000000000002</v>
      </c>
      <c r="C2047" s="2">
        <f>RSI!I2047</f>
        <v>42.030077851486375</v>
      </c>
      <c r="D2047" s="2">
        <f>MACD!E2047</f>
        <v>1.5292945442237027E-2</v>
      </c>
      <c r="E2047" s="2">
        <f>MACD!F2047</f>
        <v>-5.8076702209188136E-3</v>
      </c>
      <c r="F2047" s="2">
        <f>'Moving Avg'!D2047</f>
        <v>6.0103000000000009</v>
      </c>
      <c r="G2047" s="2">
        <f>'Moving Avg'!F2047</f>
        <v>6.0505700000000004</v>
      </c>
      <c r="H2047" s="2">
        <f>'Moving Avg'!G2047</f>
        <v>6.0307839999999997</v>
      </c>
      <c r="I2047" s="2">
        <f>'Moving Avg'!H2047</f>
        <v>6.2779569999999989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0</v>
      </c>
      <c r="O2047" s="8">
        <f t="shared" si="312"/>
        <v>0</v>
      </c>
      <c r="P2047" s="8">
        <f t="shared" si="313"/>
        <v>16.5</v>
      </c>
      <c r="Q2047" s="9">
        <f t="shared" si="314"/>
        <v>11.225</v>
      </c>
      <c r="R2047" s="9">
        <f t="shared" si="315"/>
        <v>9.125</v>
      </c>
      <c r="S2047" s="9">
        <f t="shared" si="316"/>
        <v>11.175000000000001</v>
      </c>
      <c r="T2047" s="9">
        <f t="shared" si="317"/>
        <v>10.375</v>
      </c>
      <c r="U2047" s="8">
        <f t="shared" si="318"/>
        <v>10.508333333333335</v>
      </c>
      <c r="V2047" s="8">
        <f t="shared" si="319"/>
        <v>10.475000000000001</v>
      </c>
    </row>
    <row r="2048" spans="1:22" ht="13.5" x14ac:dyDescent="0.25">
      <c r="A2048" s="3">
        <f>RSI!A2048</f>
        <v>44985</v>
      </c>
      <c r="B2048" s="2">
        <f>RSI!B2048</f>
        <v>6.0221</v>
      </c>
      <c r="C2048" s="2">
        <f>RSI!I2048</f>
        <v>47.056923797726022</v>
      </c>
      <c r="D2048" s="2">
        <f>MACD!E2048</f>
        <v>2.014848320592133E-2</v>
      </c>
      <c r="E2048" s="2">
        <f>MACD!F2048</f>
        <v>-6.1643953555078502E-4</v>
      </c>
      <c r="F2048" s="2">
        <f>'Moving Avg'!D2048</f>
        <v>6.0036000000000005</v>
      </c>
      <c r="G2048" s="2">
        <f>'Moving Avg'!F2048</f>
        <v>6.0497350000000001</v>
      </c>
      <c r="H2048" s="2">
        <f>'Moving Avg'!G2048</f>
        <v>6.0326300000000002</v>
      </c>
      <c r="I2048" s="2">
        <f>'Moving Avg'!H2048</f>
        <v>6.2753624999999991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0</v>
      </c>
      <c r="O2048" s="8">
        <f t="shared" si="312"/>
        <v>0</v>
      </c>
      <c r="P2048" s="8">
        <f t="shared" si="313"/>
        <v>16.5</v>
      </c>
      <c r="Q2048" s="9">
        <f t="shared" si="314"/>
        <v>11.225</v>
      </c>
      <c r="R2048" s="9">
        <f t="shared" si="315"/>
        <v>9.125</v>
      </c>
      <c r="S2048" s="9">
        <f t="shared" si="316"/>
        <v>11.175000000000001</v>
      </c>
      <c r="T2048" s="9">
        <f t="shared" si="317"/>
        <v>10.375</v>
      </c>
      <c r="U2048" s="8">
        <f t="shared" si="318"/>
        <v>10.508333333333335</v>
      </c>
      <c r="V2048" s="8">
        <f t="shared" si="319"/>
        <v>10.475000000000001</v>
      </c>
    </row>
    <row r="2049" spans="1:22" ht="13.5" x14ac:dyDescent="0.25">
      <c r="A2049" s="3">
        <f>RSI!A2049</f>
        <v>44986</v>
      </c>
      <c r="B2049" s="2">
        <f>RSI!B2049</f>
        <v>6.0221</v>
      </c>
      <c r="C2049" s="2">
        <f>RSI!I2049</f>
        <v>47.056923797726022</v>
      </c>
      <c r="D2049" s="2">
        <f>MACD!E2049</f>
        <v>2.8253551445776459E-2</v>
      </c>
      <c r="E2049" s="2">
        <f>MACD!F2049</f>
        <v>5.157558660714664E-3</v>
      </c>
      <c r="F2049" s="2">
        <f>'Moving Avg'!D2049</f>
        <v>6.0002599999999999</v>
      </c>
      <c r="G2049" s="2">
        <f>'Moving Avg'!F2049</f>
        <v>6.0488999999999988</v>
      </c>
      <c r="H2049" s="2">
        <f>'Moving Avg'!G2049</f>
        <v>6.0356499999999995</v>
      </c>
      <c r="I2049" s="2">
        <f>'Moving Avg'!H2049</f>
        <v>6.2720494999999978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0</v>
      </c>
      <c r="O2049" s="8">
        <f t="shared" si="312"/>
        <v>0</v>
      </c>
      <c r="P2049" s="8">
        <f t="shared" si="313"/>
        <v>16.5</v>
      </c>
      <c r="Q2049" s="9">
        <f t="shared" si="314"/>
        <v>11.225</v>
      </c>
      <c r="R2049" s="9">
        <f t="shared" si="315"/>
        <v>9.125</v>
      </c>
      <c r="S2049" s="9">
        <f t="shared" si="316"/>
        <v>11.175000000000001</v>
      </c>
      <c r="T2049" s="9">
        <f t="shared" si="317"/>
        <v>10.375</v>
      </c>
      <c r="U2049" s="8">
        <f t="shared" si="318"/>
        <v>10.508333333333335</v>
      </c>
      <c r="V2049" s="8">
        <f t="shared" si="319"/>
        <v>10.475000000000001</v>
      </c>
    </row>
    <row r="2050" spans="1:22" ht="13.5" x14ac:dyDescent="0.25">
      <c r="A2050" s="3">
        <f>RSI!A2050</f>
        <v>44987</v>
      </c>
      <c r="B2050" s="2">
        <f>RSI!B2050</f>
        <v>6.0221</v>
      </c>
      <c r="C2050" s="2">
        <f>RSI!I2050</f>
        <v>47.056923797726022</v>
      </c>
      <c r="D2050" s="2">
        <f>MACD!E2050</f>
        <v>3.5236684095853121E-2</v>
      </c>
      <c r="E2050" s="2">
        <f>MACD!F2050</f>
        <v>1.1173383747742356E-2</v>
      </c>
      <c r="F2050" s="2">
        <f>'Moving Avg'!D2050</f>
        <v>6.0086600000000008</v>
      </c>
      <c r="G2050" s="2">
        <f>'Moving Avg'!F2050</f>
        <v>6.0505799999999992</v>
      </c>
      <c r="H2050" s="2">
        <f>'Moving Avg'!G2050</f>
        <v>6.0386699999999998</v>
      </c>
      <c r="I2050" s="2">
        <f>'Moving Avg'!H2050</f>
        <v>6.2686529999999978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83.5</v>
      </c>
      <c r="Q2050" s="9">
        <f t="shared" si="314"/>
        <v>21.274999999999999</v>
      </c>
      <c r="R2050" s="9">
        <f t="shared" si="315"/>
        <v>25.875</v>
      </c>
      <c r="S2050" s="9">
        <f t="shared" si="316"/>
        <v>41.325000000000003</v>
      </c>
      <c r="T2050" s="9">
        <f t="shared" si="317"/>
        <v>27.125</v>
      </c>
      <c r="U2050" s="8">
        <f t="shared" si="318"/>
        <v>29.491666666666664</v>
      </c>
      <c r="V2050" s="8">
        <f t="shared" si="319"/>
        <v>28.9</v>
      </c>
    </row>
    <row r="2051" spans="1:22" ht="13.5" x14ac:dyDescent="0.25">
      <c r="A2051" s="3">
        <f>RSI!A2051</f>
        <v>44988</v>
      </c>
      <c r="B2051" s="2">
        <f>RSI!B2051</f>
        <v>6.0221</v>
      </c>
      <c r="C2051" s="2">
        <f>RSI!I2051</f>
        <v>47.056923797726022</v>
      </c>
      <c r="D2051" s="2">
        <f>MACD!E2051</f>
        <v>3.9984304444536711E-2</v>
      </c>
      <c r="E2051" s="2">
        <f>MACD!F2051</f>
        <v>1.6935567887101228E-2</v>
      </c>
      <c r="F2051" s="2">
        <f>'Moving Avg'!D2051</f>
        <v>6.0153800000000004</v>
      </c>
      <c r="G2051" s="2">
        <f>'Moving Avg'!F2051</f>
        <v>6.0522599999999986</v>
      </c>
      <c r="H2051" s="2">
        <f>'Moving Avg'!G2051</f>
        <v>6.0416900000000009</v>
      </c>
      <c r="I2051" s="2">
        <f>'Moving Avg'!H2051</f>
        <v>6.2652144999999972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83.5</v>
      </c>
      <c r="Q2051" s="9">
        <f t="shared" ref="Q2051:Q2114" si="324">0.35*M2051+N2051*0.35+O2051*0.15+P2051*0.15</f>
        <v>21.274999999999999</v>
      </c>
      <c r="R2051" s="9">
        <f t="shared" ref="R2051:R2114" si="325">M2051*0.2+N2051*0.2+O2051*0.35+P2051*0.25</f>
        <v>25.875</v>
      </c>
      <c r="S2051" s="9">
        <f t="shared" ref="S2051:S2114" si="326">M2051*0.15+N2051*0.15+O2051*0.25+P2051*0.45</f>
        <v>41.325000000000003</v>
      </c>
      <c r="T2051" s="9">
        <f t="shared" ref="T2051:T2114" si="327">0.25*SUM(M2051:P2051)</f>
        <v>27.125</v>
      </c>
      <c r="U2051" s="8">
        <f t="shared" ref="U2051:U2114" si="328">SUM(Q2051:S2051)/3</f>
        <v>29.491666666666664</v>
      </c>
      <c r="V2051" s="8">
        <f t="shared" ref="V2051:V2114" si="329">SUM(Q2051:T2051)/4</f>
        <v>28.9</v>
      </c>
    </row>
    <row r="2052" spans="1:22" ht="13.5" x14ac:dyDescent="0.25">
      <c r="A2052" s="3">
        <f>RSI!A2052</f>
        <v>44991</v>
      </c>
      <c r="B2052" s="2">
        <f>RSI!B2052</f>
        <v>6.0053000000000001</v>
      </c>
      <c r="C2052" s="2">
        <f>RSI!I2052</f>
        <v>44.463885067762931</v>
      </c>
      <c r="D2052" s="2">
        <f>MACD!E2052</f>
        <v>4.6630054809521759E-2</v>
      </c>
      <c r="E2052" s="2">
        <f>MACD!F2052</f>
        <v>2.2874465271585334E-2</v>
      </c>
      <c r="F2052" s="2">
        <f>'Moving Avg'!D2052</f>
        <v>6.0187399999999993</v>
      </c>
      <c r="G2052" s="2">
        <f>'Moving Avg'!F2052</f>
        <v>6.0530999999999988</v>
      </c>
      <c r="H2052" s="2">
        <f>'Moving Avg'!G2052</f>
        <v>6.0443740000000012</v>
      </c>
      <c r="I2052" s="2">
        <f>'Moving Avg'!H2052</f>
        <v>6.2617339999999979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83.5</v>
      </c>
      <c r="Q2052" s="9">
        <f t="shared" si="324"/>
        <v>21.274999999999999</v>
      </c>
      <c r="R2052" s="9">
        <f t="shared" si="325"/>
        <v>25.875</v>
      </c>
      <c r="S2052" s="9">
        <f t="shared" si="326"/>
        <v>41.325000000000003</v>
      </c>
      <c r="T2052" s="9">
        <f t="shared" si="327"/>
        <v>27.125</v>
      </c>
      <c r="U2052" s="8">
        <f t="shared" si="328"/>
        <v>29.491666666666664</v>
      </c>
      <c r="V2052" s="8">
        <f t="shared" si="329"/>
        <v>28.9</v>
      </c>
    </row>
    <row r="2053" spans="1:22" ht="13.5" x14ac:dyDescent="0.25">
      <c r="A2053" s="3">
        <f>RSI!A2053</f>
        <v>44992</v>
      </c>
      <c r="B2053" s="2">
        <f>RSI!B2053</f>
        <v>5.9717000000000002</v>
      </c>
      <c r="C2053" s="2">
        <f>RSI!I2053</f>
        <v>39.746522206492067</v>
      </c>
      <c r="D2053" s="2">
        <f>MACD!E2053</f>
        <v>4.7202308744372701E-2</v>
      </c>
      <c r="E2053" s="2">
        <f>MACD!F2053</f>
        <v>2.7740033966142809E-2</v>
      </c>
      <c r="F2053" s="2">
        <f>'Moving Avg'!D2053</f>
        <v>6.008659999999999</v>
      </c>
      <c r="G2053" s="2">
        <f>'Moving Avg'!F2053</f>
        <v>6.0480649999999994</v>
      </c>
      <c r="H2053" s="2">
        <f>'Moving Avg'!G2053</f>
        <v>6.0448760000000004</v>
      </c>
      <c r="I2053" s="2">
        <f>'Moving Avg'!H2053</f>
        <v>6.2585884999999974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0</v>
      </c>
      <c r="O2053" s="8">
        <f t="shared" si="322"/>
        <v>0</v>
      </c>
      <c r="P2053" s="8">
        <f t="shared" si="323"/>
        <v>16.5</v>
      </c>
      <c r="Q2053" s="9">
        <f t="shared" si="324"/>
        <v>11.225</v>
      </c>
      <c r="R2053" s="9">
        <f t="shared" si="325"/>
        <v>9.125</v>
      </c>
      <c r="S2053" s="9">
        <f t="shared" si="326"/>
        <v>11.175000000000001</v>
      </c>
      <c r="T2053" s="9">
        <f t="shared" si="327"/>
        <v>10.375</v>
      </c>
      <c r="U2053" s="8">
        <f t="shared" si="328"/>
        <v>10.508333333333335</v>
      </c>
      <c r="V2053" s="8">
        <f t="shared" si="329"/>
        <v>10.475000000000001</v>
      </c>
    </row>
    <row r="2054" spans="1:22" ht="13.5" x14ac:dyDescent="0.25">
      <c r="A2054" s="3">
        <f>RSI!A2054</f>
        <v>44993</v>
      </c>
      <c r="B2054" s="2">
        <f>RSI!B2054</f>
        <v>6.0053000000000001</v>
      </c>
      <c r="C2054" s="2">
        <f>RSI!I2054</f>
        <v>45.924892728980346</v>
      </c>
      <c r="D2054" s="2">
        <f>MACD!E2054</f>
        <v>4.2995358878579637E-2</v>
      </c>
      <c r="E2054" s="2">
        <f>MACD!F2054</f>
        <v>3.0791098948630177E-2</v>
      </c>
      <c r="F2054" s="2">
        <f>'Moving Avg'!D2054</f>
        <v>6.0053000000000001</v>
      </c>
      <c r="G2054" s="2">
        <f>'Moving Avg'!F2054</f>
        <v>6.0442899999999993</v>
      </c>
      <c r="H2054" s="2">
        <f>'Moving Avg'!G2054</f>
        <v>6.0391719999999998</v>
      </c>
      <c r="I2054" s="2">
        <f>'Moving Avg'!H2054</f>
        <v>6.2551079999999963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0</v>
      </c>
      <c r="O2054" s="8">
        <f t="shared" si="322"/>
        <v>0</v>
      </c>
      <c r="P2054" s="8">
        <f t="shared" si="323"/>
        <v>16.5</v>
      </c>
      <c r="Q2054" s="9">
        <f t="shared" si="324"/>
        <v>11.225</v>
      </c>
      <c r="R2054" s="9">
        <f t="shared" si="325"/>
        <v>9.125</v>
      </c>
      <c r="S2054" s="9">
        <f t="shared" si="326"/>
        <v>11.175000000000001</v>
      </c>
      <c r="T2054" s="9">
        <f t="shared" si="327"/>
        <v>10.375</v>
      </c>
      <c r="U2054" s="8">
        <f t="shared" si="328"/>
        <v>10.508333333333335</v>
      </c>
      <c r="V2054" s="8">
        <f t="shared" si="329"/>
        <v>10.475000000000001</v>
      </c>
    </row>
    <row r="2055" spans="1:22" ht="13.5" x14ac:dyDescent="0.25">
      <c r="A2055" s="3">
        <f>RSI!A2055</f>
        <v>44994</v>
      </c>
      <c r="B2055" s="2">
        <f>RSI!B2055</f>
        <v>5.9969000000000001</v>
      </c>
      <c r="C2055" s="2">
        <f>RSI!I2055</f>
        <v>44.691112826580422</v>
      </c>
      <c r="D2055" s="2">
        <f>MACD!E2055</f>
        <v>3.1182559309898217E-2</v>
      </c>
      <c r="E2055" s="2">
        <f>MACD!F2055</f>
        <v>3.0869391020883787E-2</v>
      </c>
      <c r="F2055" s="2">
        <f>'Moving Avg'!D2055</f>
        <v>6.000259999999999</v>
      </c>
      <c r="G2055" s="2">
        <f>'Moving Avg'!F2055</f>
        <v>6.0400949999999991</v>
      </c>
      <c r="H2055" s="2">
        <f>'Moving Avg'!G2055</f>
        <v>6.0284359999999992</v>
      </c>
      <c r="I2055" s="2">
        <f>'Moving Avg'!H2055</f>
        <v>6.2516269999999974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25</v>
      </c>
      <c r="N2055" s="8">
        <f t="shared" si="321"/>
        <v>0</v>
      </c>
      <c r="O2055" s="8">
        <f t="shared" si="322"/>
        <v>0</v>
      </c>
      <c r="P2055" s="8">
        <f t="shared" si="323"/>
        <v>16.5</v>
      </c>
      <c r="Q2055" s="9">
        <f t="shared" si="324"/>
        <v>11.225</v>
      </c>
      <c r="R2055" s="9">
        <f t="shared" si="325"/>
        <v>9.125</v>
      </c>
      <c r="S2055" s="9">
        <f t="shared" si="326"/>
        <v>11.175000000000001</v>
      </c>
      <c r="T2055" s="9">
        <f t="shared" si="327"/>
        <v>10.375</v>
      </c>
      <c r="U2055" s="8">
        <f t="shared" si="328"/>
        <v>10.508333333333335</v>
      </c>
      <c r="V2055" s="8">
        <f t="shared" si="329"/>
        <v>10.475000000000001</v>
      </c>
    </row>
    <row r="2056" spans="1:22" ht="13.5" x14ac:dyDescent="0.25">
      <c r="A2056" s="3">
        <f>RSI!A2056</f>
        <v>44995</v>
      </c>
      <c r="B2056" s="2">
        <f>RSI!B2056</f>
        <v>5.9885000000000002</v>
      </c>
      <c r="C2056" s="2">
        <f>RSI!I2056</f>
        <v>43.434478733433814</v>
      </c>
      <c r="D2056" s="2">
        <f>MACD!E2056</f>
        <v>2.3295237034608007E-2</v>
      </c>
      <c r="E2056" s="2">
        <f>MACD!F2056</f>
        <v>2.9354560223628631E-2</v>
      </c>
      <c r="F2056" s="2">
        <f>'Moving Avg'!D2056</f>
        <v>5.9935400000000003</v>
      </c>
      <c r="G2056" s="2">
        <f>'Moving Avg'!F2056</f>
        <v>6.0338049999999992</v>
      </c>
      <c r="H2056" s="2">
        <f>'Moving Avg'!G2056</f>
        <v>6.0193779999999979</v>
      </c>
      <c r="I2056" s="2">
        <f>'Moving Avg'!H2056</f>
        <v>6.2481879999999963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16.5</v>
      </c>
      <c r="Q2056" s="9">
        <f t="shared" si="324"/>
        <v>26.975000000000001</v>
      </c>
      <c r="R2056" s="9">
        <f t="shared" si="325"/>
        <v>18.125</v>
      </c>
      <c r="S2056" s="9">
        <f t="shared" si="326"/>
        <v>17.925000000000001</v>
      </c>
      <c r="T2056" s="9">
        <f t="shared" si="327"/>
        <v>21.625</v>
      </c>
      <c r="U2056" s="8">
        <f t="shared" si="328"/>
        <v>21.008333333333336</v>
      </c>
      <c r="V2056" s="8">
        <f t="shared" si="329"/>
        <v>21.162500000000001</v>
      </c>
    </row>
    <row r="2057" spans="1:22" ht="13.5" x14ac:dyDescent="0.25">
      <c r="A2057" s="3">
        <f>RSI!A2057</f>
        <v>44998</v>
      </c>
      <c r="B2057" s="2">
        <f>RSI!B2057</f>
        <v>6.0388000000000002</v>
      </c>
      <c r="C2057" s="2">
        <f>RSI!I2057</f>
        <v>52.116941584063653</v>
      </c>
      <c r="D2057" s="2">
        <f>MACD!E2057</f>
        <v>1.3124312322802645E-2</v>
      </c>
      <c r="E2057" s="2">
        <f>MACD!F2057</f>
        <v>2.6108510643463437E-2</v>
      </c>
      <c r="F2057" s="2">
        <f>'Moving Avg'!D2057</f>
        <v>6.0002400000000007</v>
      </c>
      <c r="G2057" s="2">
        <f>'Moving Avg'!F2057</f>
        <v>6.0321249999999988</v>
      </c>
      <c r="H2057" s="2">
        <f>'Moving Avg'!G2057</f>
        <v>6.0176999999999978</v>
      </c>
      <c r="I2057" s="2">
        <f>'Moving Avg'!H2057</f>
        <v>6.2450004999999953</v>
      </c>
      <c r="J2057" s="6" t="str">
        <f>OBV!F2057</f>
        <v>BEARISH</v>
      </c>
      <c r="K2057" s="6" t="str">
        <f>OBV!G2057</f>
        <v>NEUTRAL</v>
      </c>
      <c r="L2057" s="6" t="str">
        <f>OBV!H2057</f>
        <v>BEARISH DIVERGENCE</v>
      </c>
      <c r="M2057" s="8">
        <f t="shared" si="320"/>
        <v>25</v>
      </c>
      <c r="N2057" s="8">
        <f t="shared" si="321"/>
        <v>45</v>
      </c>
      <c r="O2057" s="8">
        <f t="shared" si="322"/>
        <v>0</v>
      </c>
      <c r="P2057" s="8">
        <f t="shared" si="323"/>
        <v>16.5</v>
      </c>
      <c r="Q2057" s="9">
        <f t="shared" si="324"/>
        <v>26.975000000000001</v>
      </c>
      <c r="R2057" s="9">
        <f t="shared" si="325"/>
        <v>18.125</v>
      </c>
      <c r="S2057" s="9">
        <f t="shared" si="326"/>
        <v>17.925000000000001</v>
      </c>
      <c r="T2057" s="9">
        <f t="shared" si="327"/>
        <v>21.625</v>
      </c>
      <c r="U2057" s="8">
        <f t="shared" si="328"/>
        <v>21.008333333333336</v>
      </c>
      <c r="V2057" s="8">
        <f t="shared" si="329"/>
        <v>21.162500000000001</v>
      </c>
    </row>
    <row r="2058" spans="1:22" ht="13.5" x14ac:dyDescent="0.25">
      <c r="A2058" s="3">
        <f>RSI!A2058</f>
        <v>44999</v>
      </c>
      <c r="B2058" s="2">
        <f>RSI!B2058</f>
        <v>6.0388000000000002</v>
      </c>
      <c r="C2058" s="2">
        <f>RSI!I2058</f>
        <v>52.116941584063653</v>
      </c>
      <c r="D2058" s="2">
        <f>MACD!E2058</f>
        <v>9.6020856987637515E-3</v>
      </c>
      <c r="E2058" s="2">
        <f>MACD!F2058</f>
        <v>2.2807225654523502E-2</v>
      </c>
      <c r="F2058" s="2">
        <f>'Moving Avg'!D2058</f>
        <v>6.0136599999999998</v>
      </c>
      <c r="G2058" s="2">
        <f>'Moving Avg'!F2058</f>
        <v>6.0300250000000002</v>
      </c>
      <c r="H2058" s="2">
        <f>'Moving Avg'!G2058</f>
        <v>6.0176999999999952</v>
      </c>
      <c r="I2058" s="2">
        <f>'Moving Avg'!H2058</f>
        <v>6.2417289999999959</v>
      </c>
      <c r="J2058" s="6" t="str">
        <f>OBV!F2058</f>
        <v>BEARISH</v>
      </c>
      <c r="K2058" s="6" t="str">
        <f>OBV!G2058</f>
        <v>NEUTRAL</v>
      </c>
      <c r="L2058" s="6" t="str">
        <f>OBV!H2058</f>
        <v>BEARISH DIVERGENCE</v>
      </c>
      <c r="M2058" s="8">
        <f t="shared" si="320"/>
        <v>25</v>
      </c>
      <c r="N2058" s="8">
        <f t="shared" si="321"/>
        <v>45</v>
      </c>
      <c r="O2058" s="8">
        <f t="shared" si="322"/>
        <v>0</v>
      </c>
      <c r="P2058" s="8">
        <f t="shared" si="323"/>
        <v>16.5</v>
      </c>
      <c r="Q2058" s="9">
        <f t="shared" si="324"/>
        <v>26.975000000000001</v>
      </c>
      <c r="R2058" s="9">
        <f t="shared" si="325"/>
        <v>18.125</v>
      </c>
      <c r="S2058" s="9">
        <f t="shared" si="326"/>
        <v>17.925000000000001</v>
      </c>
      <c r="T2058" s="9">
        <f t="shared" si="327"/>
        <v>21.625</v>
      </c>
      <c r="U2058" s="8">
        <f t="shared" si="328"/>
        <v>21.008333333333336</v>
      </c>
      <c r="V2058" s="8">
        <f t="shared" si="329"/>
        <v>21.162500000000001</v>
      </c>
    </row>
    <row r="2059" spans="1:22" ht="13.5" x14ac:dyDescent="0.25">
      <c r="A2059" s="3">
        <f>RSI!A2059</f>
        <v>45000</v>
      </c>
      <c r="B2059" s="2">
        <f>RSI!B2059</f>
        <v>6.0388000000000002</v>
      </c>
      <c r="C2059" s="2">
        <f>RSI!I2059</f>
        <v>52.116941584063653</v>
      </c>
      <c r="D2059" s="2">
        <f>MACD!E2059</f>
        <v>6.5427675665539198E-3</v>
      </c>
      <c r="E2059" s="2">
        <f>MACD!F2059</f>
        <v>1.9554334036929584E-2</v>
      </c>
      <c r="F2059" s="2">
        <f>'Moving Avg'!D2059</f>
        <v>6.020360000000001</v>
      </c>
      <c r="G2059" s="2">
        <f>'Moving Avg'!F2059</f>
        <v>6.0266700000000002</v>
      </c>
      <c r="H2059" s="2">
        <f>'Moving Avg'!G2059</f>
        <v>6.019375999999995</v>
      </c>
      <c r="I2059" s="2">
        <f>'Moving Avg'!H2059</f>
        <v>6.2385414999999966</v>
      </c>
      <c r="J2059" s="6" t="str">
        <f>OBV!F2059</f>
        <v>BEARISH</v>
      </c>
      <c r="K2059" s="6" t="str">
        <f>OBV!G2059</f>
        <v>NEUTRAL</v>
      </c>
      <c r="L2059" s="6" t="str">
        <f>OBV!H2059</f>
        <v>BEARISH DIVERGENCE</v>
      </c>
      <c r="M2059" s="8">
        <f t="shared" si="320"/>
        <v>25</v>
      </c>
      <c r="N2059" s="8">
        <f t="shared" si="321"/>
        <v>45</v>
      </c>
      <c r="O2059" s="8">
        <f t="shared" si="322"/>
        <v>0</v>
      </c>
      <c r="P2059" s="8">
        <f t="shared" si="323"/>
        <v>16.5</v>
      </c>
      <c r="Q2059" s="9">
        <f t="shared" si="324"/>
        <v>26.975000000000001</v>
      </c>
      <c r="R2059" s="9">
        <f t="shared" si="325"/>
        <v>18.125</v>
      </c>
      <c r="S2059" s="9">
        <f t="shared" si="326"/>
        <v>17.925000000000001</v>
      </c>
      <c r="T2059" s="9">
        <f t="shared" si="327"/>
        <v>21.625</v>
      </c>
      <c r="U2059" s="8">
        <f t="shared" si="328"/>
        <v>21.008333333333336</v>
      </c>
      <c r="V2059" s="8">
        <f t="shared" si="329"/>
        <v>21.162500000000001</v>
      </c>
    </row>
    <row r="2060" spans="1:22" ht="13.5" x14ac:dyDescent="0.25">
      <c r="A2060" s="3">
        <f>RSI!A2060</f>
        <v>45001</v>
      </c>
      <c r="B2060" s="2">
        <f>RSI!B2060</f>
        <v>6.0388000000000002</v>
      </c>
      <c r="C2060" s="2">
        <f>RSI!I2060</f>
        <v>52.116941584063653</v>
      </c>
      <c r="D2060" s="2">
        <f>MACD!E2060</f>
        <v>3.8809910519557178E-3</v>
      </c>
      <c r="E2060" s="2">
        <f>MACD!F2060</f>
        <v>1.6419665439934811E-2</v>
      </c>
      <c r="F2060" s="2">
        <f>'Moving Avg'!D2060</f>
        <v>6.0287400000000009</v>
      </c>
      <c r="G2060" s="2">
        <f>'Moving Avg'!F2060</f>
        <v>6.0233149999999993</v>
      </c>
      <c r="H2060" s="2">
        <f>'Moving Avg'!G2060</f>
        <v>6.021219999999996</v>
      </c>
      <c r="I2060" s="2">
        <f>'Moving Avg'!H2060</f>
        <v>6.2356054999999966</v>
      </c>
      <c r="J2060" s="6" t="str">
        <f>OBV!F2060</f>
        <v>BEARISH</v>
      </c>
      <c r="K2060" s="6" t="str">
        <f>OBV!G2060</f>
        <v>NEUTRAL</v>
      </c>
      <c r="L2060" s="6" t="str">
        <f>OBV!H2060</f>
        <v>BEARISH DIVERGENCE</v>
      </c>
      <c r="M2060" s="8">
        <f t="shared" si="320"/>
        <v>25</v>
      </c>
      <c r="N2060" s="8">
        <f t="shared" si="321"/>
        <v>45</v>
      </c>
      <c r="O2060" s="8">
        <f t="shared" si="322"/>
        <v>0</v>
      </c>
      <c r="P2060" s="8">
        <f t="shared" si="323"/>
        <v>16.5</v>
      </c>
      <c r="Q2060" s="9">
        <f t="shared" si="324"/>
        <v>26.975000000000001</v>
      </c>
      <c r="R2060" s="9">
        <f t="shared" si="325"/>
        <v>18.125</v>
      </c>
      <c r="S2060" s="9">
        <f t="shared" si="326"/>
        <v>17.925000000000001</v>
      </c>
      <c r="T2060" s="9">
        <f t="shared" si="327"/>
        <v>21.625</v>
      </c>
      <c r="U2060" s="8">
        <f t="shared" si="328"/>
        <v>21.008333333333336</v>
      </c>
      <c r="V2060" s="8">
        <f t="shared" si="329"/>
        <v>21.162500000000001</v>
      </c>
    </row>
    <row r="2061" spans="1:22" ht="13.5" x14ac:dyDescent="0.25">
      <c r="A2061" s="3">
        <f>RSI!A2061</f>
        <v>45002</v>
      </c>
      <c r="B2061" s="2">
        <f>RSI!B2061</f>
        <v>6.0305</v>
      </c>
      <c r="C2061" s="2">
        <f>RSI!I2061</f>
        <v>50.399942658839336</v>
      </c>
      <c r="D2061" s="2">
        <f>MACD!E2061</f>
        <v>2.1758272179894789E-3</v>
      </c>
      <c r="E2061" s="2">
        <f>MACD!F2061</f>
        <v>1.3570897795545746E-2</v>
      </c>
      <c r="F2061" s="2">
        <f>'Moving Avg'!D2061</f>
        <v>6.03714</v>
      </c>
      <c r="G2061" s="2">
        <f>'Moving Avg'!F2061</f>
        <v>6.0199599999999993</v>
      </c>
      <c r="H2061" s="2">
        <f>'Moving Avg'!G2061</f>
        <v>6.022897999999997</v>
      </c>
      <c r="I2061" s="2">
        <f>'Moving Avg'!H2061</f>
        <v>6.2328379999999992</v>
      </c>
      <c r="J2061" s="6" t="str">
        <f>OBV!F2061</f>
        <v>BEARISH</v>
      </c>
      <c r="K2061" s="6" t="str">
        <f>OBV!G2061</f>
        <v>NEUTRAL</v>
      </c>
      <c r="L2061" s="6" t="str">
        <f>OBV!H2061</f>
        <v>BEARISH DIVERGENCE</v>
      </c>
      <c r="M2061" s="8">
        <f t="shared" si="320"/>
        <v>25</v>
      </c>
      <c r="N2061" s="8">
        <f t="shared" si="321"/>
        <v>45</v>
      </c>
      <c r="O2061" s="8">
        <f t="shared" si="322"/>
        <v>0</v>
      </c>
      <c r="P2061" s="8">
        <f t="shared" si="323"/>
        <v>16.5</v>
      </c>
      <c r="Q2061" s="9">
        <f t="shared" si="324"/>
        <v>26.975000000000001</v>
      </c>
      <c r="R2061" s="9">
        <f t="shared" si="325"/>
        <v>18.125</v>
      </c>
      <c r="S2061" s="9">
        <f t="shared" si="326"/>
        <v>17.925000000000001</v>
      </c>
      <c r="T2061" s="9">
        <f t="shared" si="327"/>
        <v>21.625</v>
      </c>
      <c r="U2061" s="8">
        <f t="shared" si="328"/>
        <v>21.008333333333336</v>
      </c>
      <c r="V2061" s="8">
        <f t="shared" si="329"/>
        <v>21.162500000000001</v>
      </c>
    </row>
    <row r="2062" spans="1:22" ht="13.5" x14ac:dyDescent="0.25">
      <c r="A2062" s="3">
        <f>RSI!A2062</f>
        <v>45006</v>
      </c>
      <c r="B2062" s="2">
        <f>RSI!B2062</f>
        <v>5.9969000000000001</v>
      </c>
      <c r="C2062" s="2">
        <f>RSI!I2062</f>
        <v>44.070251772371385</v>
      </c>
      <c r="D2062" s="2">
        <f>MACD!E2062</f>
        <v>6.2362390399250955E-4</v>
      </c>
      <c r="E2062" s="2">
        <f>MACD!F2062</f>
        <v>1.0981443017235099E-2</v>
      </c>
      <c r="F2062" s="2">
        <f>'Moving Avg'!D2062</f>
        <v>6.0287600000000001</v>
      </c>
      <c r="G2062" s="2">
        <f>'Moving Avg'!F2062</f>
        <v>6.0145099999999996</v>
      </c>
      <c r="H2062" s="2">
        <f>'Moving Avg'!G2062</f>
        <v>6.0257499999999968</v>
      </c>
      <c r="I2062" s="2">
        <f>'Moving Avg'!H2062</f>
        <v>6.2303219999999984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0"/>
        <v>25</v>
      </c>
      <c r="N2062" s="8">
        <f t="shared" si="321"/>
        <v>45</v>
      </c>
      <c r="O2062" s="8">
        <f t="shared" si="322"/>
        <v>0</v>
      </c>
      <c r="P2062" s="8">
        <f t="shared" si="323"/>
        <v>16.5</v>
      </c>
      <c r="Q2062" s="9">
        <f t="shared" si="324"/>
        <v>26.975000000000001</v>
      </c>
      <c r="R2062" s="9">
        <f t="shared" si="325"/>
        <v>18.125</v>
      </c>
      <c r="S2062" s="9">
        <f t="shared" si="326"/>
        <v>17.925000000000001</v>
      </c>
      <c r="T2062" s="9">
        <f t="shared" si="327"/>
        <v>21.625</v>
      </c>
      <c r="U2062" s="8">
        <f t="shared" si="328"/>
        <v>21.008333333333336</v>
      </c>
      <c r="V2062" s="8">
        <f t="shared" si="329"/>
        <v>21.162500000000001</v>
      </c>
    </row>
    <row r="2063" spans="1:22" ht="13.5" x14ac:dyDescent="0.25">
      <c r="A2063" s="3">
        <f>RSI!A2063</f>
        <v>45007</v>
      </c>
      <c r="B2063" s="2">
        <f>RSI!B2063</f>
        <v>5.9382000000000001</v>
      </c>
      <c r="C2063" s="2">
        <f>RSI!I2063</f>
        <v>35.647326771522984</v>
      </c>
      <c r="D2063" s="2">
        <f>MACD!E2063</f>
        <v>-1.3249527540279971E-3</v>
      </c>
      <c r="E2063" s="2">
        <f>MACD!F2063</f>
        <v>8.5201638629824814E-3</v>
      </c>
      <c r="F2063" s="2">
        <f>'Moving Avg'!D2063</f>
        <v>6.0086399999999998</v>
      </c>
      <c r="G2063" s="2">
        <f>'Moving Avg'!F2063</f>
        <v>6.0086399999999989</v>
      </c>
      <c r="H2063" s="2">
        <f>'Moving Avg'!G2063</f>
        <v>6.0279299999999978</v>
      </c>
      <c r="I2063" s="2">
        <f>'Moving Avg'!H2063</f>
        <v>6.2273025000000004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0"/>
        <v>25</v>
      </c>
      <c r="N2063" s="8">
        <f t="shared" si="321"/>
        <v>45</v>
      </c>
      <c r="O2063" s="8">
        <f t="shared" si="322"/>
        <v>0</v>
      </c>
      <c r="P2063" s="8">
        <f t="shared" si="323"/>
        <v>16.5</v>
      </c>
      <c r="Q2063" s="9">
        <f t="shared" si="324"/>
        <v>26.975000000000001</v>
      </c>
      <c r="R2063" s="9">
        <f t="shared" si="325"/>
        <v>18.125</v>
      </c>
      <c r="S2063" s="9">
        <f t="shared" si="326"/>
        <v>17.925000000000001</v>
      </c>
      <c r="T2063" s="9">
        <f t="shared" si="327"/>
        <v>21.625</v>
      </c>
      <c r="U2063" s="8">
        <f t="shared" si="328"/>
        <v>21.008333333333336</v>
      </c>
      <c r="V2063" s="8">
        <f t="shared" si="329"/>
        <v>21.162500000000001</v>
      </c>
    </row>
    <row r="2064" spans="1:22" ht="13.5" x14ac:dyDescent="0.25">
      <c r="A2064" s="3">
        <f>RSI!A2064</f>
        <v>45008</v>
      </c>
      <c r="B2064" s="2">
        <f>RSI!B2064</f>
        <v>5.9717000000000002</v>
      </c>
      <c r="C2064" s="2">
        <f>RSI!I2064</f>
        <v>42.411915873687242</v>
      </c>
      <c r="D2064" s="2">
        <f>MACD!E2064</f>
        <v>2.3299946836718988E-4</v>
      </c>
      <c r="E2064" s="2">
        <f>MACD!F2064</f>
        <v>6.8627309840594234E-3</v>
      </c>
      <c r="F2064" s="2">
        <f>'Moving Avg'!D2064</f>
        <v>5.9952200000000007</v>
      </c>
      <c r="G2064" s="2">
        <f>'Moving Avg'!F2064</f>
        <v>6.0052849999999989</v>
      </c>
      <c r="H2064" s="2">
        <f>'Moving Avg'!G2064</f>
        <v>6.0306139999999973</v>
      </c>
      <c r="I2064" s="2">
        <f>'Moving Avg'!H2064</f>
        <v>6.2244924999999993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16.5</v>
      </c>
      <c r="Q2064" s="9">
        <f t="shared" si="324"/>
        <v>26.975000000000001</v>
      </c>
      <c r="R2064" s="9">
        <f t="shared" si="325"/>
        <v>18.125</v>
      </c>
      <c r="S2064" s="9">
        <f t="shared" si="326"/>
        <v>17.925000000000001</v>
      </c>
      <c r="T2064" s="9">
        <f t="shared" si="327"/>
        <v>21.625</v>
      </c>
      <c r="U2064" s="8">
        <f t="shared" si="328"/>
        <v>21.008333333333336</v>
      </c>
      <c r="V2064" s="8">
        <f t="shared" si="329"/>
        <v>21.162500000000001</v>
      </c>
    </row>
    <row r="2065" spans="1:22" ht="13.5" x14ac:dyDescent="0.25">
      <c r="A2065" s="3">
        <f>RSI!A2065</f>
        <v>45009</v>
      </c>
      <c r="B2065" s="2">
        <f>RSI!B2065</f>
        <v>5.9382000000000001</v>
      </c>
      <c r="C2065" s="2">
        <f>RSI!I2065</f>
        <v>38.098981244930407</v>
      </c>
      <c r="D2065" s="2">
        <f>MACD!E2065</f>
        <v>3.0230418139085558E-3</v>
      </c>
      <c r="E2065" s="2">
        <f>MACD!F2065</f>
        <v>6.0947931500292506E-3</v>
      </c>
      <c r="F2065" s="2">
        <f>'Moving Avg'!D2065</f>
        <v>5.9751000000000003</v>
      </c>
      <c r="G2065" s="2">
        <f>'Moving Avg'!F2065</f>
        <v>6.0031899999999982</v>
      </c>
      <c r="H2065" s="2">
        <f>'Moving Avg'!G2065</f>
        <v>6.0322919999999973</v>
      </c>
      <c r="I2065" s="2">
        <f>'Moving Avg'!H2065</f>
        <v>6.2218925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  <c r="M2065" s="8">
        <f t="shared" si="320"/>
        <v>25</v>
      </c>
      <c r="N2065" s="8">
        <f t="shared" si="321"/>
        <v>45</v>
      </c>
      <c r="O2065" s="8">
        <f t="shared" si="322"/>
        <v>0</v>
      </c>
      <c r="P2065" s="8">
        <f t="shared" si="323"/>
        <v>16.5</v>
      </c>
      <c r="Q2065" s="9">
        <f t="shared" si="324"/>
        <v>26.975000000000001</v>
      </c>
      <c r="R2065" s="9">
        <f t="shared" si="325"/>
        <v>18.125</v>
      </c>
      <c r="S2065" s="9">
        <f t="shared" si="326"/>
        <v>17.925000000000001</v>
      </c>
      <c r="T2065" s="9">
        <f t="shared" si="327"/>
        <v>21.625</v>
      </c>
      <c r="U2065" s="8">
        <f t="shared" si="328"/>
        <v>21.008333333333336</v>
      </c>
      <c r="V2065" s="8">
        <f t="shared" si="329"/>
        <v>21.162500000000001</v>
      </c>
    </row>
    <row r="2066" spans="1:22" ht="13.5" x14ac:dyDescent="0.25">
      <c r="A2066" s="3">
        <f>RSI!A2066</f>
        <v>45012</v>
      </c>
      <c r="B2066" s="2">
        <f>RSI!B2066</f>
        <v>5.9969000000000001</v>
      </c>
      <c r="C2066" s="2">
        <f>RSI!I2066</f>
        <v>48.065026910009465</v>
      </c>
      <c r="D2066" s="2">
        <f>MACD!E2066</f>
        <v>2.0301183604054529E-4</v>
      </c>
      <c r="E2066" s="2">
        <f>MACD!F2066</f>
        <v>4.9164368872315102E-3</v>
      </c>
      <c r="F2066" s="2">
        <f>'Moving Avg'!D2066</f>
        <v>5.9683799999999998</v>
      </c>
      <c r="G2066" s="2">
        <f>'Moving Avg'!F2066</f>
        <v>6.0036099999999983</v>
      </c>
      <c r="H2066" s="2">
        <f>'Moving Avg'!G2066</f>
        <v>6.0329619999999977</v>
      </c>
      <c r="I2066" s="2">
        <f>'Moving Avg'!H2066</f>
        <v>6.2194180000000019</v>
      </c>
      <c r="J2066" s="6" t="str">
        <f>OBV!F2066</f>
        <v>BEARISH</v>
      </c>
      <c r="K2066" s="6" t="str">
        <f>OBV!G2066</f>
        <v>NEUTRAL</v>
      </c>
      <c r="L2066" s="6" t="str">
        <f>OBV!H2066</f>
        <v>CONFIRMED BEARISH</v>
      </c>
      <c r="M2066" s="8">
        <f t="shared" si="320"/>
        <v>25</v>
      </c>
      <c r="N2066" s="8">
        <f t="shared" si="321"/>
        <v>45</v>
      </c>
      <c r="O2066" s="8">
        <f t="shared" si="322"/>
        <v>0</v>
      </c>
      <c r="P2066" s="8">
        <f t="shared" si="323"/>
        <v>16.5</v>
      </c>
      <c r="Q2066" s="9">
        <f t="shared" si="324"/>
        <v>26.975000000000001</v>
      </c>
      <c r="R2066" s="9">
        <f t="shared" si="325"/>
        <v>18.125</v>
      </c>
      <c r="S2066" s="9">
        <f t="shared" si="326"/>
        <v>17.925000000000001</v>
      </c>
      <c r="T2066" s="9">
        <f t="shared" si="327"/>
        <v>21.625</v>
      </c>
      <c r="U2066" s="8">
        <f t="shared" si="328"/>
        <v>21.008333333333336</v>
      </c>
      <c r="V2066" s="8">
        <f t="shared" si="329"/>
        <v>21.162500000000001</v>
      </c>
    </row>
    <row r="2067" spans="1:22" ht="13.5" x14ac:dyDescent="0.25">
      <c r="A2067" s="3">
        <f>RSI!A2067</f>
        <v>45013</v>
      </c>
      <c r="B2067" s="2">
        <f>RSI!B2067</f>
        <v>5.9969000000000001</v>
      </c>
      <c r="C2067" s="2">
        <f>RSI!I2067</f>
        <v>48.065026910009465</v>
      </c>
      <c r="D2067" s="2">
        <f>MACD!E2067</f>
        <v>5.6340081572443523E-3</v>
      </c>
      <c r="E2067" s="2">
        <f>MACD!F2067</f>
        <v>5.0599511412340792E-3</v>
      </c>
      <c r="F2067" s="2">
        <f>'Moving Avg'!D2067</f>
        <v>5.9683800000000007</v>
      </c>
      <c r="G2067" s="2">
        <f>'Moving Avg'!F2067</f>
        <v>6.0040299999999984</v>
      </c>
      <c r="H2067" s="2">
        <f>'Moving Avg'!G2067</f>
        <v>6.033967999999998</v>
      </c>
      <c r="I2067" s="2">
        <f>'Moving Avg'!H2067</f>
        <v>6.216943500000002</v>
      </c>
      <c r="J2067" s="6" t="str">
        <f>OBV!F2067</f>
        <v>BEARISH</v>
      </c>
      <c r="K2067" s="6" t="str">
        <f>OBV!G2067</f>
        <v>NEUTRAL</v>
      </c>
      <c r="L2067" s="6" t="str">
        <f>OBV!H2067</f>
        <v>NEUTRAL</v>
      </c>
      <c r="M2067" s="8">
        <f t="shared" si="320"/>
        <v>25</v>
      </c>
      <c r="N2067" s="8">
        <f t="shared" si="321"/>
        <v>0</v>
      </c>
      <c r="O2067" s="8">
        <f t="shared" si="322"/>
        <v>0</v>
      </c>
      <c r="P2067" s="8">
        <f t="shared" si="323"/>
        <v>16.5</v>
      </c>
      <c r="Q2067" s="9">
        <f t="shared" si="324"/>
        <v>11.225</v>
      </c>
      <c r="R2067" s="9">
        <f t="shared" si="325"/>
        <v>9.125</v>
      </c>
      <c r="S2067" s="9">
        <f t="shared" si="326"/>
        <v>11.175000000000001</v>
      </c>
      <c r="T2067" s="9">
        <f t="shared" si="327"/>
        <v>10.375</v>
      </c>
      <c r="U2067" s="8">
        <f t="shared" si="328"/>
        <v>10.508333333333335</v>
      </c>
      <c r="V2067" s="8">
        <f t="shared" si="329"/>
        <v>10.475000000000001</v>
      </c>
    </row>
    <row r="2068" spans="1:22" ht="13.5" x14ac:dyDescent="0.25">
      <c r="A2068" s="3">
        <f>RSI!A2068</f>
        <v>45014</v>
      </c>
      <c r="B2068" s="2">
        <f>RSI!B2068</f>
        <v>5.9885000000000002</v>
      </c>
      <c r="C2068" s="2">
        <f>RSI!I2068</f>
        <v>46.814155065886695</v>
      </c>
      <c r="D2068" s="2">
        <f>MACD!E2068</f>
        <v>1.0924572133602872E-2</v>
      </c>
      <c r="E2068" s="2">
        <f>MACD!F2068</f>
        <v>6.2328753397078388E-3</v>
      </c>
      <c r="F2068" s="2">
        <f>'Moving Avg'!D2068</f>
        <v>5.9784400000000009</v>
      </c>
      <c r="G2068" s="2">
        <f>'Moving Avg'!F2068</f>
        <v>6.0023499999999981</v>
      </c>
      <c r="H2068" s="2">
        <f>'Moving Avg'!G2068</f>
        <v>6.0348059999999988</v>
      </c>
      <c r="I2068" s="2">
        <f>'Moving Avg'!H2068</f>
        <v>6.2141755000000023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  <c r="M2068" s="8">
        <f t="shared" si="320"/>
        <v>25</v>
      </c>
      <c r="N2068" s="8">
        <f t="shared" si="321"/>
        <v>0</v>
      </c>
      <c r="O2068" s="8">
        <f t="shared" si="322"/>
        <v>0</v>
      </c>
      <c r="P2068" s="8">
        <f t="shared" si="323"/>
        <v>16.5</v>
      </c>
      <c r="Q2068" s="9">
        <f t="shared" si="324"/>
        <v>11.225</v>
      </c>
      <c r="R2068" s="9">
        <f t="shared" si="325"/>
        <v>9.125</v>
      </c>
      <c r="S2068" s="9">
        <f t="shared" si="326"/>
        <v>11.175000000000001</v>
      </c>
      <c r="T2068" s="9">
        <f t="shared" si="327"/>
        <v>10.375</v>
      </c>
      <c r="U2068" s="8">
        <f t="shared" si="328"/>
        <v>10.508333333333335</v>
      </c>
      <c r="V2068" s="8">
        <f t="shared" si="329"/>
        <v>10.475000000000001</v>
      </c>
    </row>
    <row r="2069" spans="1:22" ht="13.5" x14ac:dyDescent="0.25">
      <c r="A2069" s="3">
        <f>RSI!A2069</f>
        <v>45015</v>
      </c>
      <c r="B2069" s="2">
        <f>RSI!B2069</f>
        <v>6.0221</v>
      </c>
      <c r="C2069" s="2">
        <f>RSI!I2069</f>
        <v>52.175555400668898</v>
      </c>
      <c r="D2069" s="2">
        <f>MACD!E2069</f>
        <v>1.3029434825807762E-2</v>
      </c>
      <c r="E2069" s="2">
        <f>MACD!F2069</f>
        <v>7.5921872369278248E-3</v>
      </c>
      <c r="F2069" s="2">
        <f>'Moving Avg'!D2069</f>
        <v>5.9885200000000012</v>
      </c>
      <c r="G2069" s="2">
        <f>'Moving Avg'!F2069</f>
        <v>6.002349999999999</v>
      </c>
      <c r="H2069" s="2">
        <f>'Moving Avg'!G2069</f>
        <v>6.0353099999999991</v>
      </c>
      <c r="I2069" s="2">
        <f>'Moving Avg'!H2069</f>
        <v>6.2115755000000021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  <c r="M2069" s="8">
        <f t="shared" si="320"/>
        <v>25</v>
      </c>
      <c r="N2069" s="8">
        <f t="shared" si="321"/>
        <v>0</v>
      </c>
      <c r="O2069" s="8">
        <f t="shared" si="322"/>
        <v>0</v>
      </c>
      <c r="P2069" s="8">
        <f t="shared" si="323"/>
        <v>16.5</v>
      </c>
      <c r="Q2069" s="9">
        <f t="shared" si="324"/>
        <v>11.225</v>
      </c>
      <c r="R2069" s="9">
        <f t="shared" si="325"/>
        <v>9.125</v>
      </c>
      <c r="S2069" s="9">
        <f t="shared" si="326"/>
        <v>11.175000000000001</v>
      </c>
      <c r="T2069" s="9">
        <f t="shared" si="327"/>
        <v>10.375</v>
      </c>
      <c r="U2069" s="8">
        <f t="shared" si="328"/>
        <v>10.508333333333335</v>
      </c>
      <c r="V2069" s="8">
        <f t="shared" si="329"/>
        <v>10.475000000000001</v>
      </c>
    </row>
    <row r="2070" spans="1:22" ht="13.5" x14ac:dyDescent="0.25">
      <c r="A2070" s="3">
        <f>RSI!A2070</f>
        <v>45016</v>
      </c>
      <c r="B2070" s="2">
        <f>RSI!B2070</f>
        <v>6.0053000000000001</v>
      </c>
      <c r="C2070" s="2">
        <f>RSI!I2070</f>
        <v>49.489294889053724</v>
      </c>
      <c r="D2070" s="2">
        <f>MACD!E2070</f>
        <v>1.5964818019692295E-2</v>
      </c>
      <c r="E2070" s="2">
        <f>MACD!F2070</f>
        <v>9.2667133934807196E-3</v>
      </c>
      <c r="F2070" s="2">
        <f>'Moving Avg'!D2070</f>
        <v>6.0019400000000003</v>
      </c>
      <c r="G2070" s="2">
        <f>'Moving Avg'!F2070</f>
        <v>6.0015099999999988</v>
      </c>
      <c r="H2070" s="2">
        <f>'Moving Avg'!G2070</f>
        <v>6.0354779999999995</v>
      </c>
      <c r="I2070" s="2">
        <f>'Moving Avg'!H2070</f>
        <v>6.2094785000000021</v>
      </c>
      <c r="J2070" s="6" t="str">
        <f>OBV!F2070</f>
        <v>BEARISH</v>
      </c>
      <c r="K2070" s="6" t="str">
        <f>OBV!G2070</f>
        <v>NEUTRAL</v>
      </c>
      <c r="L2070" s="6" t="str">
        <f>OBV!H2070</f>
        <v>BEARISH DIVERGENCE</v>
      </c>
      <c r="M2070" s="8">
        <f t="shared" si="320"/>
        <v>25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11.225</v>
      </c>
      <c r="R2070" s="9">
        <f t="shared" si="325"/>
        <v>9.125</v>
      </c>
      <c r="S2070" s="9">
        <f t="shared" si="326"/>
        <v>11.175000000000001</v>
      </c>
      <c r="T2070" s="9">
        <f t="shared" si="327"/>
        <v>10.375</v>
      </c>
      <c r="U2070" s="8">
        <f t="shared" si="328"/>
        <v>10.508333333333335</v>
      </c>
      <c r="V2070" s="8">
        <f t="shared" si="329"/>
        <v>10.475000000000001</v>
      </c>
    </row>
    <row r="2071" spans="1:22" ht="13.5" x14ac:dyDescent="0.25">
      <c r="A2071" s="3">
        <f>RSI!A2071</f>
        <v>45019</v>
      </c>
      <c r="B2071" s="2">
        <f>RSI!B2071</f>
        <v>6.0053000000000001</v>
      </c>
      <c r="C2071" s="2">
        <f>RSI!I2071</f>
        <v>49.489294889053717</v>
      </c>
      <c r="D2071" s="2">
        <f>MACD!E2071</f>
        <v>1.7187527724077611E-2</v>
      </c>
      <c r="E2071" s="2">
        <f>MACD!F2071</f>
        <v>1.0850876259600099E-2</v>
      </c>
      <c r="F2071" s="2">
        <f>'Moving Avg'!D2071</f>
        <v>6.0036199999999997</v>
      </c>
      <c r="G2071" s="2">
        <f>'Moving Avg'!F2071</f>
        <v>6.0006699999999995</v>
      </c>
      <c r="H2071" s="2">
        <f>'Moving Avg'!G2071</f>
        <v>6.0358139999999993</v>
      </c>
      <c r="I2071" s="2">
        <f>'Moving Avg'!H2071</f>
        <v>6.2068365000000014</v>
      </c>
      <c r="J2071" s="6" t="str">
        <f>OBV!F2071</f>
        <v>BEARISH</v>
      </c>
      <c r="K2071" s="6" t="str">
        <f>OBV!G2071</f>
        <v>NEUTRAL</v>
      </c>
      <c r="L2071" s="6" t="str">
        <f>OBV!H2071</f>
        <v>BEARISH DIVERGENCE</v>
      </c>
      <c r="M2071" s="8">
        <f t="shared" si="320"/>
        <v>25</v>
      </c>
      <c r="N2071" s="8">
        <f t="shared" si="321"/>
        <v>0</v>
      </c>
      <c r="O2071" s="8">
        <f t="shared" si="322"/>
        <v>0</v>
      </c>
      <c r="P2071" s="8">
        <f t="shared" si="323"/>
        <v>16.5</v>
      </c>
      <c r="Q2071" s="9">
        <f t="shared" si="324"/>
        <v>11.225</v>
      </c>
      <c r="R2071" s="9">
        <f t="shared" si="325"/>
        <v>9.125</v>
      </c>
      <c r="S2071" s="9">
        <f t="shared" si="326"/>
        <v>11.175000000000001</v>
      </c>
      <c r="T2071" s="9">
        <f t="shared" si="327"/>
        <v>10.375</v>
      </c>
      <c r="U2071" s="8">
        <f t="shared" si="328"/>
        <v>10.508333333333335</v>
      </c>
      <c r="V2071" s="8">
        <f t="shared" si="329"/>
        <v>10.475000000000001</v>
      </c>
    </row>
    <row r="2072" spans="1:22" ht="13.5" x14ac:dyDescent="0.25">
      <c r="A2072" s="3">
        <f>RSI!A2072</f>
        <v>45020</v>
      </c>
      <c r="B2072" s="2">
        <f>RSI!B2072</f>
        <v>5.9466000000000001</v>
      </c>
      <c r="C2072" s="2">
        <f>RSI!I2072</f>
        <v>40.946564455117858</v>
      </c>
      <c r="D2072" s="2">
        <f>MACD!E2072</f>
        <v>1.7415718771967903E-2</v>
      </c>
      <c r="E2072" s="2">
        <f>MACD!F2072</f>
        <v>1.2163844762073661E-2</v>
      </c>
      <c r="F2072" s="2">
        <f>'Moving Avg'!D2072</f>
        <v>5.9935600000000004</v>
      </c>
      <c r="G2072" s="2">
        <f>'Moving Avg'!F2072</f>
        <v>5.9977350000000005</v>
      </c>
      <c r="H2072" s="2">
        <f>'Moving Avg'!G2072</f>
        <v>6.0324599999999986</v>
      </c>
      <c r="I2072" s="2">
        <f>'Moving Avg'!H2072</f>
        <v>6.2041105000000014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  <c r="M2072" s="8">
        <f t="shared" si="320"/>
        <v>25</v>
      </c>
      <c r="N2072" s="8">
        <f t="shared" si="321"/>
        <v>0</v>
      </c>
      <c r="O2072" s="8">
        <f t="shared" si="322"/>
        <v>0</v>
      </c>
      <c r="P2072" s="8">
        <f t="shared" si="323"/>
        <v>16.5</v>
      </c>
      <c r="Q2072" s="9">
        <f t="shared" si="324"/>
        <v>11.225</v>
      </c>
      <c r="R2072" s="9">
        <f t="shared" si="325"/>
        <v>9.125</v>
      </c>
      <c r="S2072" s="9">
        <f t="shared" si="326"/>
        <v>11.175000000000001</v>
      </c>
      <c r="T2072" s="9">
        <f t="shared" si="327"/>
        <v>10.375</v>
      </c>
      <c r="U2072" s="8">
        <f t="shared" si="328"/>
        <v>10.508333333333335</v>
      </c>
      <c r="V2072" s="8">
        <f t="shared" si="329"/>
        <v>10.475000000000001</v>
      </c>
    </row>
    <row r="2073" spans="1:22" ht="13.5" x14ac:dyDescent="0.25">
      <c r="A2073" s="3">
        <f>RSI!A2073</f>
        <v>45021</v>
      </c>
      <c r="B2073" s="2">
        <f>RSI!B2073</f>
        <v>5.9466000000000001</v>
      </c>
      <c r="C2073" s="2">
        <f>RSI!I2073</f>
        <v>40.946564455117866</v>
      </c>
      <c r="D2073" s="2">
        <f>MACD!E2073</f>
        <v>8.9384813448516454E-3</v>
      </c>
      <c r="E2073" s="2">
        <f>MACD!F2073</f>
        <v>1.1518772078629258E-2</v>
      </c>
      <c r="F2073" s="2">
        <f>'Moving Avg'!D2073</f>
        <v>5.9851799999999997</v>
      </c>
      <c r="G2073" s="2">
        <f>'Moving Avg'!F2073</f>
        <v>5.99648</v>
      </c>
      <c r="H2073" s="2">
        <f>'Moving Avg'!G2073</f>
        <v>6.0292739999999982</v>
      </c>
      <c r="I2073" s="2">
        <f>'Moving Avg'!H2073</f>
        <v>6.201175000000001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  <c r="M2073" s="8">
        <f t="shared" si="320"/>
        <v>25</v>
      </c>
      <c r="N2073" s="8">
        <f t="shared" si="321"/>
        <v>45</v>
      </c>
      <c r="O2073" s="8">
        <f t="shared" si="322"/>
        <v>0</v>
      </c>
      <c r="P2073" s="8">
        <f t="shared" si="323"/>
        <v>16.5</v>
      </c>
      <c r="Q2073" s="9">
        <f t="shared" si="324"/>
        <v>26.975000000000001</v>
      </c>
      <c r="R2073" s="9">
        <f t="shared" si="325"/>
        <v>18.125</v>
      </c>
      <c r="S2073" s="9">
        <f t="shared" si="326"/>
        <v>17.925000000000001</v>
      </c>
      <c r="T2073" s="9">
        <f t="shared" si="327"/>
        <v>21.625</v>
      </c>
      <c r="U2073" s="8">
        <f t="shared" si="328"/>
        <v>21.008333333333336</v>
      </c>
      <c r="V2073" s="8">
        <f t="shared" si="329"/>
        <v>21.162500000000001</v>
      </c>
    </row>
    <row r="2074" spans="1:22" ht="13.5" x14ac:dyDescent="0.25">
      <c r="A2074" s="3">
        <f>RSI!A2074</f>
        <v>45022</v>
      </c>
      <c r="B2074" s="2">
        <f>RSI!B2074</f>
        <v>5.9214000000000002</v>
      </c>
      <c r="C2074" s="2">
        <f>RSI!I2074</f>
        <v>37.705951615062126</v>
      </c>
      <c r="D2074" s="2">
        <f>MACD!E2074</f>
        <v>9.1196943994482638E-3</v>
      </c>
      <c r="E2074" s="2">
        <f>MACD!F2074</f>
        <v>1.103895654279306E-2</v>
      </c>
      <c r="F2074" s="2">
        <f>'Moving Avg'!D2074</f>
        <v>5.9650400000000001</v>
      </c>
      <c r="G2074" s="2">
        <f>'Moving Avg'!F2074</f>
        <v>5.9922850000000007</v>
      </c>
      <c r="H2074" s="2">
        <f>'Moving Avg'!G2074</f>
        <v>6.0255839999999985</v>
      </c>
      <c r="I2074" s="2">
        <f>'Moving Avg'!H2074</f>
        <v>6.1984910000000006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  <c r="M2074" s="8">
        <f t="shared" si="320"/>
        <v>25</v>
      </c>
      <c r="N2074" s="8">
        <f t="shared" si="321"/>
        <v>45</v>
      </c>
      <c r="O2074" s="8">
        <f t="shared" si="322"/>
        <v>0</v>
      </c>
      <c r="P2074" s="8">
        <f t="shared" si="323"/>
        <v>16.5</v>
      </c>
      <c r="Q2074" s="9">
        <f t="shared" si="324"/>
        <v>26.975000000000001</v>
      </c>
      <c r="R2074" s="9">
        <f t="shared" si="325"/>
        <v>18.125</v>
      </c>
      <c r="S2074" s="9">
        <f t="shared" si="326"/>
        <v>17.925000000000001</v>
      </c>
      <c r="T2074" s="9">
        <f t="shared" si="327"/>
        <v>21.625</v>
      </c>
      <c r="U2074" s="8">
        <f t="shared" si="328"/>
        <v>21.008333333333336</v>
      </c>
      <c r="V2074" s="8">
        <f t="shared" si="329"/>
        <v>21.162500000000001</v>
      </c>
    </row>
    <row r="2075" spans="1:22" ht="13.5" x14ac:dyDescent="0.25">
      <c r="A2075" s="3">
        <f>RSI!A2075</f>
        <v>45023</v>
      </c>
      <c r="B2075" s="2">
        <f>RSI!B2075</f>
        <v>5.9130000000000003</v>
      </c>
      <c r="C2075" s="2">
        <f>RSI!I2075</f>
        <v>36.664313959771491</v>
      </c>
      <c r="D2075" s="2">
        <f>MACD!E2075</f>
        <v>5.1993377396657436E-3</v>
      </c>
      <c r="E2075" s="2">
        <f>MACD!F2075</f>
        <v>9.8710327821675964E-3</v>
      </c>
      <c r="F2075" s="2">
        <f>'Moving Avg'!D2075</f>
        <v>5.9465799999999991</v>
      </c>
      <c r="G2075" s="2">
        <f>'Moving Avg'!F2075</f>
        <v>5.9880900000000006</v>
      </c>
      <c r="H2075" s="2">
        <f>'Moving Avg'!G2075</f>
        <v>6.0213900000000002</v>
      </c>
      <c r="I2075" s="2">
        <f>'Moving Avg'!H2075</f>
        <v>6.1955555000000002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  <c r="M2075" s="8">
        <f t="shared" si="320"/>
        <v>25</v>
      </c>
      <c r="N2075" s="8">
        <f t="shared" si="321"/>
        <v>45</v>
      </c>
      <c r="O2075" s="8">
        <f t="shared" si="322"/>
        <v>0</v>
      </c>
      <c r="P2075" s="8">
        <f t="shared" si="323"/>
        <v>16.5</v>
      </c>
      <c r="Q2075" s="9">
        <f t="shared" si="324"/>
        <v>26.975000000000001</v>
      </c>
      <c r="R2075" s="9">
        <f t="shared" si="325"/>
        <v>18.125</v>
      </c>
      <c r="S2075" s="9">
        <f t="shared" si="326"/>
        <v>17.925000000000001</v>
      </c>
      <c r="T2075" s="9">
        <f t="shared" si="327"/>
        <v>21.625</v>
      </c>
      <c r="U2075" s="8">
        <f t="shared" si="328"/>
        <v>21.008333333333336</v>
      </c>
      <c r="V2075" s="8">
        <f t="shared" si="329"/>
        <v>21.162500000000001</v>
      </c>
    </row>
    <row r="2076" spans="1:22" ht="13.5" x14ac:dyDescent="0.25">
      <c r="A2076" s="3">
        <f>RSI!A2076</f>
        <v>45026</v>
      </c>
      <c r="B2076" s="2">
        <f>RSI!B2076</f>
        <v>5.8963000000000001</v>
      </c>
      <c r="C2076" s="2">
        <f>RSI!I2076</f>
        <v>34.616850382012672</v>
      </c>
      <c r="D2076" s="2">
        <f>MACD!E2076</f>
        <v>1.262356727699121E-2</v>
      </c>
      <c r="E2076" s="2">
        <f>MACD!F2076</f>
        <v>1.0421539681132321E-2</v>
      </c>
      <c r="F2076" s="2">
        <f>'Moving Avg'!D2076</f>
        <v>5.9247800000000002</v>
      </c>
      <c r="G2076" s="2">
        <f>'Moving Avg'!F2076</f>
        <v>5.983480000000001</v>
      </c>
      <c r="H2076" s="2">
        <f>'Moving Avg'!G2076</f>
        <v>6.0163580000000003</v>
      </c>
      <c r="I2076" s="2">
        <f>'Moving Avg'!H2076</f>
        <v>6.1927460000000005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16.5</v>
      </c>
      <c r="Q2076" s="9">
        <f t="shared" si="324"/>
        <v>11.225</v>
      </c>
      <c r="R2076" s="9">
        <f t="shared" si="325"/>
        <v>9.125</v>
      </c>
      <c r="S2076" s="9">
        <f t="shared" si="326"/>
        <v>11.175000000000001</v>
      </c>
      <c r="T2076" s="9">
        <f t="shared" si="327"/>
        <v>10.375</v>
      </c>
      <c r="U2076" s="8">
        <f t="shared" si="328"/>
        <v>10.508333333333335</v>
      </c>
      <c r="V2076" s="8">
        <f t="shared" si="329"/>
        <v>10.475000000000001</v>
      </c>
    </row>
    <row r="2077" spans="1:22" ht="13.5" x14ac:dyDescent="0.25">
      <c r="A2077" s="3">
        <f>RSI!A2077</f>
        <v>45027</v>
      </c>
      <c r="B2077" s="2">
        <f>RSI!B2077</f>
        <v>5.8963000000000001</v>
      </c>
      <c r="C2077" s="2">
        <f>RSI!I2077</f>
        <v>34.616850382012672</v>
      </c>
      <c r="D2077" s="2">
        <f>MACD!E2077</f>
        <v>1.9442851760343771E-2</v>
      </c>
      <c r="E2077" s="2">
        <f>MACD!F2077</f>
        <v>1.2225802096974613E-2</v>
      </c>
      <c r="F2077" s="2">
        <f>'Moving Avg'!D2077</f>
        <v>5.91472</v>
      </c>
      <c r="G2077" s="2">
        <f>'Moving Avg'!F2077</f>
        <v>5.9763549999999999</v>
      </c>
      <c r="H2077" s="2">
        <f>'Moving Avg'!G2077</f>
        <v>6.0126679999999997</v>
      </c>
      <c r="I2077" s="2">
        <f>'Moving Avg'!H2077</f>
        <v>6.1901460000000021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16.5</v>
      </c>
      <c r="Q2077" s="9">
        <f t="shared" si="324"/>
        <v>11.225</v>
      </c>
      <c r="R2077" s="9">
        <f t="shared" si="325"/>
        <v>9.125</v>
      </c>
      <c r="S2077" s="9">
        <f t="shared" si="326"/>
        <v>11.175000000000001</v>
      </c>
      <c r="T2077" s="9">
        <f t="shared" si="327"/>
        <v>10.375</v>
      </c>
      <c r="U2077" s="8">
        <f t="shared" si="328"/>
        <v>10.508333333333335</v>
      </c>
      <c r="V2077" s="8">
        <f t="shared" si="329"/>
        <v>10.475000000000001</v>
      </c>
    </row>
    <row r="2078" spans="1:22" ht="13.5" x14ac:dyDescent="0.25">
      <c r="A2078" s="3">
        <f>RSI!A2078</f>
        <v>45028</v>
      </c>
      <c r="B2078" s="2">
        <f>RSI!B2078</f>
        <v>5.8711000000000002</v>
      </c>
      <c r="C2078" s="2">
        <f>RSI!I2078</f>
        <v>31.534952533144605</v>
      </c>
      <c r="D2078" s="2">
        <f>MACD!E2078</f>
        <v>2.628482277424915E-2</v>
      </c>
      <c r="E2078" s="2">
        <f>MACD!F2078</f>
        <v>1.5037606232429522E-2</v>
      </c>
      <c r="F2078" s="2">
        <f>'Moving Avg'!D2078</f>
        <v>5.8996200000000005</v>
      </c>
      <c r="G2078" s="2">
        <f>'Moving Avg'!F2078</f>
        <v>5.9679700000000002</v>
      </c>
      <c r="H2078" s="2">
        <f>'Moving Avg'!G2078</f>
        <v>6.0093140000000007</v>
      </c>
      <c r="I2078" s="2">
        <f>'Moving Avg'!H2078</f>
        <v>6.1867910000000021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16.5</v>
      </c>
      <c r="Q2078" s="9">
        <f t="shared" si="324"/>
        <v>11.225</v>
      </c>
      <c r="R2078" s="9">
        <f t="shared" si="325"/>
        <v>9.125</v>
      </c>
      <c r="S2078" s="9">
        <f t="shared" si="326"/>
        <v>11.175000000000001</v>
      </c>
      <c r="T2078" s="9">
        <f t="shared" si="327"/>
        <v>10.375</v>
      </c>
      <c r="U2078" s="8">
        <f t="shared" si="328"/>
        <v>10.508333333333335</v>
      </c>
      <c r="V2078" s="8">
        <f t="shared" si="329"/>
        <v>10.475000000000001</v>
      </c>
    </row>
    <row r="2079" spans="1:22" ht="13.5" x14ac:dyDescent="0.25">
      <c r="A2079" s="3">
        <f>RSI!A2079</f>
        <v>45029</v>
      </c>
      <c r="B2079" s="2">
        <f>RSI!B2079</f>
        <v>5.8711000000000002</v>
      </c>
      <c r="C2079" s="2">
        <f>RSI!I2079</f>
        <v>31.534952533144605</v>
      </c>
      <c r="D2079" s="2">
        <f>MACD!E2079</f>
        <v>3.7852921742131507E-2</v>
      </c>
      <c r="E2079" s="2">
        <f>MACD!F2079</f>
        <v>1.9600669334369922E-2</v>
      </c>
      <c r="F2079" s="2">
        <f>'Moving Avg'!D2079</f>
        <v>5.8895600000000004</v>
      </c>
      <c r="G2079" s="2">
        <f>'Moving Avg'!F2079</f>
        <v>5.9595850000000006</v>
      </c>
      <c r="H2079" s="2">
        <f>'Moving Avg'!G2079</f>
        <v>6.0059600000000009</v>
      </c>
      <c r="I2079" s="2">
        <f>'Moving Avg'!H2079</f>
        <v>6.183436000000003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16.5</v>
      </c>
      <c r="Q2079" s="9">
        <f t="shared" si="324"/>
        <v>11.225</v>
      </c>
      <c r="R2079" s="9">
        <f t="shared" si="325"/>
        <v>9.125</v>
      </c>
      <c r="S2079" s="9">
        <f t="shared" si="326"/>
        <v>11.175000000000001</v>
      </c>
      <c r="T2079" s="9">
        <f t="shared" si="327"/>
        <v>10.375</v>
      </c>
      <c r="U2079" s="8">
        <f t="shared" si="328"/>
        <v>10.508333333333335</v>
      </c>
      <c r="V2079" s="8">
        <f t="shared" si="329"/>
        <v>10.475000000000001</v>
      </c>
    </row>
    <row r="2080" spans="1:22" ht="13.5" x14ac:dyDescent="0.25">
      <c r="A2080" s="3">
        <f>RSI!A2080</f>
        <v>45030</v>
      </c>
      <c r="B2080" s="2">
        <f>RSI!B2080</f>
        <v>5.9130000000000003</v>
      </c>
      <c r="C2080" s="2">
        <f>RSI!I2080</f>
        <v>41.566647959912999</v>
      </c>
      <c r="D2080" s="2">
        <f>MACD!E2080</f>
        <v>4.2517353449251338E-2</v>
      </c>
      <c r="E2080" s="2">
        <f>MACD!F2080</f>
        <v>2.4184006157346206E-2</v>
      </c>
      <c r="F2080" s="2">
        <f>'Moving Avg'!D2080</f>
        <v>5.8895599999999995</v>
      </c>
      <c r="G2080" s="2">
        <f>'Moving Avg'!F2080</f>
        <v>5.9532949999999998</v>
      </c>
      <c r="H2080" s="2">
        <f>'Moving Avg'!G2080</f>
        <v>6.0044500000000021</v>
      </c>
      <c r="I2080" s="2">
        <f>'Moving Avg'!H2080</f>
        <v>6.1807100000000039</v>
      </c>
      <c r="J2080" s="6" t="str">
        <f>OBV!F2080</f>
        <v>BULLISH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49.5</v>
      </c>
      <c r="Q2080" s="9">
        <f t="shared" si="324"/>
        <v>16.175000000000001</v>
      </c>
      <c r="R2080" s="9">
        <f t="shared" si="325"/>
        <v>17.375</v>
      </c>
      <c r="S2080" s="9">
        <f t="shared" si="326"/>
        <v>26.025000000000002</v>
      </c>
      <c r="T2080" s="9">
        <f t="shared" si="327"/>
        <v>18.625</v>
      </c>
      <c r="U2080" s="8">
        <f t="shared" si="328"/>
        <v>19.858333333333334</v>
      </c>
      <c r="V2080" s="8">
        <f t="shared" si="329"/>
        <v>19.55</v>
      </c>
    </row>
    <row r="2081" spans="1:22" ht="13.5" x14ac:dyDescent="0.25">
      <c r="A2081" s="3">
        <f>RSI!A2081</f>
        <v>45033</v>
      </c>
      <c r="B2081" s="2">
        <f>RSI!B2081</f>
        <v>6.1227</v>
      </c>
      <c r="C2081" s="2">
        <f>RSI!I2081</f>
        <v>67.350607803980679</v>
      </c>
      <c r="D2081" s="2">
        <f>MACD!E2081</f>
        <v>3.1205813009537842E-2</v>
      </c>
      <c r="E2081" s="2">
        <f>MACD!F2081</f>
        <v>2.5588367527784532E-2</v>
      </c>
      <c r="F2081" s="2">
        <f>'Moving Avg'!D2081</f>
        <v>5.9348399999999994</v>
      </c>
      <c r="G2081" s="2">
        <f>'Moving Avg'!F2081</f>
        <v>5.9579049999999993</v>
      </c>
      <c r="H2081" s="2">
        <f>'Moving Avg'!G2081</f>
        <v>6.0071340000000006</v>
      </c>
      <c r="I2081" s="2">
        <f>'Moving Avg'!H2081</f>
        <v>6.1790325000000026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83.5</v>
      </c>
      <c r="Q2081" s="9">
        <f t="shared" si="324"/>
        <v>21.274999999999999</v>
      </c>
      <c r="R2081" s="9">
        <f t="shared" si="325"/>
        <v>25.875</v>
      </c>
      <c r="S2081" s="9">
        <f t="shared" si="326"/>
        <v>41.325000000000003</v>
      </c>
      <c r="T2081" s="9">
        <f t="shared" si="327"/>
        <v>27.125</v>
      </c>
      <c r="U2081" s="8">
        <f t="shared" si="328"/>
        <v>29.491666666666664</v>
      </c>
      <c r="V2081" s="8">
        <f t="shared" si="329"/>
        <v>28.9</v>
      </c>
    </row>
    <row r="2082" spans="1:22" ht="13.5" x14ac:dyDescent="0.25">
      <c r="A2082" s="3">
        <f>RSI!A2082</f>
        <v>45034</v>
      </c>
      <c r="B2082" s="2">
        <f>RSI!B2082</f>
        <v>6.1227</v>
      </c>
      <c r="C2082" s="2">
        <f>RSI!I2082</f>
        <v>67.350607803980679</v>
      </c>
      <c r="D2082" s="2">
        <f>MACD!E2082</f>
        <v>1.1619212231877007E-2</v>
      </c>
      <c r="E2082" s="2">
        <f>MACD!F2082</f>
        <v>2.2794536468603029E-2</v>
      </c>
      <c r="F2082" s="2">
        <f>'Moving Avg'!D2082</f>
        <v>5.9801200000000012</v>
      </c>
      <c r="G2082" s="2">
        <f>'Moving Avg'!F2082</f>
        <v>5.9641949999999992</v>
      </c>
      <c r="H2082" s="2">
        <f>'Moving Avg'!G2082</f>
        <v>6.009818000000001</v>
      </c>
      <c r="I2082" s="2">
        <f>'Moving Avg'!H2082</f>
        <v>6.1770615000000024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  <c r="M2082" s="8">
        <f t="shared" si="320"/>
        <v>25</v>
      </c>
      <c r="N2082" s="8">
        <f t="shared" si="321"/>
        <v>45</v>
      </c>
      <c r="O2082" s="8">
        <f t="shared" si="322"/>
        <v>0</v>
      </c>
      <c r="P2082" s="8">
        <f t="shared" si="323"/>
        <v>83.5</v>
      </c>
      <c r="Q2082" s="9">
        <f t="shared" si="324"/>
        <v>37.024999999999999</v>
      </c>
      <c r="R2082" s="9">
        <f t="shared" si="325"/>
        <v>34.875</v>
      </c>
      <c r="S2082" s="9">
        <f t="shared" si="326"/>
        <v>48.075000000000003</v>
      </c>
      <c r="T2082" s="9">
        <f t="shared" si="327"/>
        <v>38.375</v>
      </c>
      <c r="U2082" s="8">
        <f t="shared" si="328"/>
        <v>39.991666666666667</v>
      </c>
      <c r="V2082" s="8">
        <f t="shared" si="329"/>
        <v>39.587500000000006</v>
      </c>
    </row>
    <row r="2083" spans="1:22" ht="13.5" x14ac:dyDescent="0.25">
      <c r="A2083" s="3">
        <f>RSI!A2083</f>
        <v>45035</v>
      </c>
      <c r="B2083" s="2">
        <f>RSI!B2083</f>
        <v>6.1143000000000001</v>
      </c>
      <c r="C2083" s="2">
        <f>RSI!I2083</f>
        <v>65.99770110837099</v>
      </c>
      <c r="D2083" s="2">
        <f>MACD!E2083</f>
        <v>-5.2434432176502455E-3</v>
      </c>
      <c r="E2083" s="2">
        <f>MACD!F2083</f>
        <v>1.7186940531352377E-2</v>
      </c>
      <c r="F2083" s="2">
        <f>'Moving Avg'!D2083</f>
        <v>6.0287600000000001</v>
      </c>
      <c r="G2083" s="2">
        <f>'Moving Avg'!F2083</f>
        <v>5.972999999999999</v>
      </c>
      <c r="H2083" s="2">
        <f>'Moving Avg'!G2083</f>
        <v>6.0106560000000027</v>
      </c>
      <c r="I2083" s="2">
        <f>'Moving Avg'!H2083</f>
        <v>6.1750905000000031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  <c r="M2083" s="8">
        <f t="shared" si="320"/>
        <v>25</v>
      </c>
      <c r="N2083" s="8">
        <f t="shared" si="321"/>
        <v>100</v>
      </c>
      <c r="O2083" s="8">
        <f t="shared" si="322"/>
        <v>0</v>
      </c>
      <c r="P2083" s="8">
        <f t="shared" si="323"/>
        <v>83.5</v>
      </c>
      <c r="Q2083" s="9">
        <f t="shared" si="324"/>
        <v>56.274999999999999</v>
      </c>
      <c r="R2083" s="9">
        <f t="shared" si="325"/>
        <v>45.875</v>
      </c>
      <c r="S2083" s="9">
        <f t="shared" si="326"/>
        <v>56.325000000000003</v>
      </c>
      <c r="T2083" s="9">
        <f t="shared" si="327"/>
        <v>52.125</v>
      </c>
      <c r="U2083" s="8">
        <f t="shared" si="328"/>
        <v>52.82500000000001</v>
      </c>
      <c r="V2083" s="8">
        <f t="shared" si="329"/>
        <v>52.650000000000006</v>
      </c>
    </row>
    <row r="2084" spans="1:22" ht="13.5" x14ac:dyDescent="0.25">
      <c r="A2084" s="3">
        <f>RSI!A2084</f>
        <v>45036</v>
      </c>
      <c r="B2084" s="2">
        <f>RSI!B2084</f>
        <v>6.0975999999999999</v>
      </c>
      <c r="C2084" s="2">
        <f>RSI!I2084</f>
        <v>63.27631973984127</v>
      </c>
      <c r="D2084" s="2">
        <f>MACD!E2084</f>
        <v>-2.294616821978579E-2</v>
      </c>
      <c r="E2084" s="2">
        <f>MACD!F2084</f>
        <v>9.1603187811247436E-3</v>
      </c>
      <c r="F2084" s="2">
        <f>'Moving Avg'!D2084</f>
        <v>6.0740600000000002</v>
      </c>
      <c r="G2084" s="2">
        <f>'Moving Avg'!F2084</f>
        <v>5.9792949999999987</v>
      </c>
      <c r="H2084" s="2">
        <f>'Moving Avg'!G2084</f>
        <v>6.0109920000000026</v>
      </c>
      <c r="I2084" s="2">
        <f>'Moving Avg'!H2084</f>
        <v>6.1732035000000041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  <c r="M2084" s="8">
        <f t="shared" si="320"/>
        <v>25</v>
      </c>
      <c r="N2084" s="8">
        <f t="shared" si="321"/>
        <v>100</v>
      </c>
      <c r="O2084" s="8">
        <f t="shared" si="322"/>
        <v>0</v>
      </c>
      <c r="P2084" s="8">
        <f t="shared" si="323"/>
        <v>83.5</v>
      </c>
      <c r="Q2084" s="9">
        <f t="shared" si="324"/>
        <v>56.274999999999999</v>
      </c>
      <c r="R2084" s="9">
        <f t="shared" si="325"/>
        <v>45.875</v>
      </c>
      <c r="S2084" s="9">
        <f t="shared" si="326"/>
        <v>56.325000000000003</v>
      </c>
      <c r="T2084" s="9">
        <f t="shared" si="327"/>
        <v>52.125</v>
      </c>
      <c r="U2084" s="8">
        <f t="shared" si="328"/>
        <v>52.82500000000001</v>
      </c>
      <c r="V2084" s="8">
        <f t="shared" si="329"/>
        <v>52.650000000000006</v>
      </c>
    </row>
    <row r="2085" spans="1:22" ht="13.5" x14ac:dyDescent="0.25">
      <c r="A2085" s="3">
        <f>RSI!A2085</f>
        <v>45040</v>
      </c>
      <c r="B2085" s="2">
        <f>RSI!B2085</f>
        <v>6.0724</v>
      </c>
      <c r="C2085" s="2">
        <f>RSI!I2085</f>
        <v>59.302549810196453</v>
      </c>
      <c r="D2085" s="2">
        <f>MACD!E2085</f>
        <v>-3.7987947999581273E-2</v>
      </c>
      <c r="E2085" s="2">
        <f>MACD!F2085</f>
        <v>-2.6933457501645934E-4</v>
      </c>
      <c r="F2085" s="2">
        <f>'Moving Avg'!D2085</f>
        <v>6.1059399999999995</v>
      </c>
      <c r="G2085" s="2">
        <f>'Moving Avg'!F2085</f>
        <v>5.9860049999999996</v>
      </c>
      <c r="H2085" s="2">
        <f>'Moving Avg'!G2085</f>
        <v>6.0108240000000013</v>
      </c>
      <c r="I2085" s="2">
        <f>'Moving Avg'!H2085</f>
        <v>6.1716940000000049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  <c r="M2085" s="8">
        <f t="shared" si="320"/>
        <v>25</v>
      </c>
      <c r="N2085" s="8">
        <f t="shared" si="321"/>
        <v>100</v>
      </c>
      <c r="O2085" s="8">
        <f t="shared" si="322"/>
        <v>0</v>
      </c>
      <c r="P2085" s="8">
        <f t="shared" si="323"/>
        <v>83.5</v>
      </c>
      <c r="Q2085" s="9">
        <f t="shared" si="324"/>
        <v>56.274999999999999</v>
      </c>
      <c r="R2085" s="9">
        <f t="shared" si="325"/>
        <v>45.875</v>
      </c>
      <c r="S2085" s="9">
        <f t="shared" si="326"/>
        <v>56.325000000000003</v>
      </c>
      <c r="T2085" s="9">
        <f t="shared" si="327"/>
        <v>52.125</v>
      </c>
      <c r="U2085" s="8">
        <f t="shared" si="328"/>
        <v>52.82500000000001</v>
      </c>
      <c r="V2085" s="8">
        <f t="shared" si="329"/>
        <v>52.650000000000006</v>
      </c>
    </row>
    <row r="2086" spans="1:22" ht="13.5" x14ac:dyDescent="0.25">
      <c r="A2086" s="3">
        <f>RSI!A2086</f>
        <v>45041</v>
      </c>
      <c r="B2086" s="2">
        <f>RSI!B2086</f>
        <v>6.0388000000000002</v>
      </c>
      <c r="C2086" s="2">
        <f>RSI!I2086</f>
        <v>54.397288172616726</v>
      </c>
      <c r="D2086" s="2">
        <f>MACD!E2086</f>
        <v>-5.1236773205978636E-2</v>
      </c>
      <c r="E2086" s="2">
        <f>MACD!F2086</f>
        <v>-1.0462822301208896E-2</v>
      </c>
      <c r="F2086" s="2">
        <f>'Moving Avg'!D2086</f>
        <v>6.0891600000000015</v>
      </c>
      <c r="G2086" s="2">
        <f>'Moving Avg'!F2086</f>
        <v>5.9880999999999984</v>
      </c>
      <c r="H2086" s="2">
        <f>'Moving Avg'!G2086</f>
        <v>6.0093140000000007</v>
      </c>
      <c r="I2086" s="2">
        <f>'Moving Avg'!H2086</f>
        <v>6.1695970000000058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25</v>
      </c>
      <c r="N2086" s="8">
        <f t="shared" si="321"/>
        <v>100</v>
      </c>
      <c r="O2086" s="8">
        <f t="shared" si="322"/>
        <v>0</v>
      </c>
      <c r="P2086" s="8">
        <f t="shared" si="323"/>
        <v>16.5</v>
      </c>
      <c r="Q2086" s="9">
        <f t="shared" si="324"/>
        <v>46.225000000000001</v>
      </c>
      <c r="R2086" s="9">
        <f t="shared" si="325"/>
        <v>29.125</v>
      </c>
      <c r="S2086" s="9">
        <f t="shared" si="326"/>
        <v>26.175000000000001</v>
      </c>
      <c r="T2086" s="9">
        <f t="shared" si="327"/>
        <v>35.375</v>
      </c>
      <c r="U2086" s="8">
        <f t="shared" si="328"/>
        <v>33.841666666666661</v>
      </c>
      <c r="V2086" s="8">
        <f t="shared" si="329"/>
        <v>34.224999999999994</v>
      </c>
    </row>
    <row r="2087" spans="1:22" ht="13.5" x14ac:dyDescent="0.25">
      <c r="A2087" s="3">
        <f>RSI!A2087</f>
        <v>45042</v>
      </c>
      <c r="B2087" s="2">
        <f>RSI!B2087</f>
        <v>5.9969000000000001</v>
      </c>
      <c r="C2087" s="2">
        <f>RSI!I2087</f>
        <v>48.958790815269431</v>
      </c>
      <c r="D2087" s="2">
        <f>MACD!E2087</f>
        <v>-5.9553239983570982E-2</v>
      </c>
      <c r="E2087" s="2">
        <f>MACD!F2087</f>
        <v>-2.0280905837681315E-2</v>
      </c>
      <c r="F2087" s="2">
        <f>'Moving Avg'!D2087</f>
        <v>6.0640000000000009</v>
      </c>
      <c r="G2087" s="2">
        <f>'Moving Avg'!F2087</f>
        <v>5.9880999999999984</v>
      </c>
      <c r="H2087" s="2">
        <f>'Moving Avg'!G2087</f>
        <v>6.0078040000000001</v>
      </c>
      <c r="I2087" s="2">
        <f>'Moving Avg'!H2087</f>
        <v>6.1672905000000062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0"/>
        <v>25</v>
      </c>
      <c r="N2087" s="8">
        <f t="shared" si="321"/>
        <v>100</v>
      </c>
      <c r="O2087" s="8">
        <f t="shared" si="322"/>
        <v>0</v>
      </c>
      <c r="P2087" s="8">
        <f t="shared" si="323"/>
        <v>16.5</v>
      </c>
      <c r="Q2087" s="9">
        <f t="shared" si="324"/>
        <v>46.225000000000001</v>
      </c>
      <c r="R2087" s="9">
        <f t="shared" si="325"/>
        <v>29.125</v>
      </c>
      <c r="S2087" s="9">
        <f t="shared" si="326"/>
        <v>26.175000000000001</v>
      </c>
      <c r="T2087" s="9">
        <f t="shared" si="327"/>
        <v>35.375</v>
      </c>
      <c r="U2087" s="8">
        <f t="shared" si="328"/>
        <v>33.841666666666661</v>
      </c>
      <c r="V2087" s="8">
        <f t="shared" si="329"/>
        <v>34.224999999999994</v>
      </c>
    </row>
    <row r="2088" spans="1:22" ht="13.5" x14ac:dyDescent="0.25">
      <c r="A2088" s="3">
        <f>RSI!A2088</f>
        <v>45043</v>
      </c>
      <c r="B2088" s="2">
        <f>RSI!B2088</f>
        <v>5.9969000000000001</v>
      </c>
      <c r="C2088" s="2">
        <f>RSI!I2088</f>
        <v>48.958790815269431</v>
      </c>
      <c r="D2088" s="2">
        <f>MACD!E2088</f>
        <v>-7.0413682729736138E-2</v>
      </c>
      <c r="E2088" s="2">
        <f>MACD!F2088</f>
        <v>-3.0307461216092284E-2</v>
      </c>
      <c r="F2088" s="2">
        <f>'Moving Avg'!D2088</f>
        <v>6.0405199999999999</v>
      </c>
      <c r="G2088" s="2">
        <f>'Moving Avg'!F2088</f>
        <v>5.9885199999999985</v>
      </c>
      <c r="H2088" s="2">
        <f>'Moving Avg'!G2088</f>
        <v>6.0061260000000001</v>
      </c>
      <c r="I2088" s="2">
        <f>'Moving Avg'!H2088</f>
        <v>6.1651935000000062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  <c r="M2088" s="8">
        <f t="shared" si="320"/>
        <v>25</v>
      </c>
      <c r="N2088" s="8">
        <f t="shared" si="321"/>
        <v>100</v>
      </c>
      <c r="O2088" s="8">
        <f t="shared" si="322"/>
        <v>0</v>
      </c>
      <c r="P2088" s="8">
        <f t="shared" si="323"/>
        <v>16.5</v>
      </c>
      <c r="Q2088" s="9">
        <f t="shared" si="324"/>
        <v>46.225000000000001</v>
      </c>
      <c r="R2088" s="9">
        <f t="shared" si="325"/>
        <v>29.125</v>
      </c>
      <c r="S2088" s="9">
        <f t="shared" si="326"/>
        <v>26.175000000000001</v>
      </c>
      <c r="T2088" s="9">
        <f t="shared" si="327"/>
        <v>35.375</v>
      </c>
      <c r="U2088" s="8">
        <f t="shared" si="328"/>
        <v>33.841666666666661</v>
      </c>
      <c r="V2088" s="8">
        <f t="shared" si="329"/>
        <v>34.224999999999994</v>
      </c>
    </row>
    <row r="2089" spans="1:22" ht="13.5" x14ac:dyDescent="0.25">
      <c r="A2089" s="3">
        <f>RSI!A2089</f>
        <v>45044</v>
      </c>
      <c r="B2089" s="2">
        <f>RSI!B2089</f>
        <v>5.9969000000000001</v>
      </c>
      <c r="C2089" s="2">
        <f>RSI!I2089</f>
        <v>48.958790815269431</v>
      </c>
      <c r="D2089" s="2">
        <f>MACD!E2089</f>
        <v>-7.9553759721975759E-2</v>
      </c>
      <c r="E2089" s="2">
        <f>MACD!F2089</f>
        <v>-4.0156720917268983E-2</v>
      </c>
      <c r="F2089" s="2">
        <f>'Moving Avg'!D2089</f>
        <v>6.0203800000000003</v>
      </c>
      <c r="G2089" s="2">
        <f>'Moving Avg'!F2089</f>
        <v>5.9872599999999983</v>
      </c>
      <c r="H2089" s="2">
        <f>'Moving Avg'!G2089</f>
        <v>6.003946</v>
      </c>
      <c r="I2089" s="2">
        <f>'Moving Avg'!H2089</f>
        <v>6.1637255000000071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0"/>
        <v>25</v>
      </c>
      <c r="N2089" s="8">
        <f t="shared" si="321"/>
        <v>100</v>
      </c>
      <c r="O2089" s="8">
        <f t="shared" si="322"/>
        <v>0</v>
      </c>
      <c r="P2089" s="8">
        <f t="shared" si="323"/>
        <v>16.5</v>
      </c>
      <c r="Q2089" s="9">
        <f t="shared" si="324"/>
        <v>46.225000000000001</v>
      </c>
      <c r="R2089" s="9">
        <f t="shared" si="325"/>
        <v>29.125</v>
      </c>
      <c r="S2089" s="9">
        <f t="shared" si="326"/>
        <v>26.175000000000001</v>
      </c>
      <c r="T2089" s="9">
        <f t="shared" si="327"/>
        <v>35.375</v>
      </c>
      <c r="U2089" s="8">
        <f t="shared" si="328"/>
        <v>33.841666666666661</v>
      </c>
      <c r="V2089" s="8">
        <f t="shared" si="329"/>
        <v>34.224999999999994</v>
      </c>
    </row>
    <row r="2090" spans="1:22" ht="13.5" x14ac:dyDescent="0.25">
      <c r="A2090" s="3">
        <f>RSI!A2090</f>
        <v>45048</v>
      </c>
      <c r="B2090" s="2">
        <f>RSI!B2090</f>
        <v>6.0388000000000002</v>
      </c>
      <c r="C2090" s="2">
        <f>RSI!I2090</f>
        <v>54.624765209814619</v>
      </c>
      <c r="D2090" s="2">
        <f>MACD!E2090</f>
        <v>-8.3899361243281234E-2</v>
      </c>
      <c r="E2090" s="2">
        <f>MACD!F2090</f>
        <v>-4.8905248982471436E-2</v>
      </c>
      <c r="F2090" s="2">
        <f>'Moving Avg'!D2090</f>
        <v>6.0136599999999998</v>
      </c>
      <c r="G2090" s="2">
        <f>'Moving Avg'!F2090</f>
        <v>5.9889349999999979</v>
      </c>
      <c r="H2090" s="2">
        <f>'Moving Avg'!G2090</f>
        <v>6.0026039999999989</v>
      </c>
      <c r="I2090" s="2">
        <f>'Moving Avg'!H2090</f>
        <v>6.1626770000000066</v>
      </c>
      <c r="J2090" s="6" t="str">
        <f>OBV!F2090</f>
        <v>BULLISH</v>
      </c>
      <c r="K2090" s="6" t="str">
        <f>OBV!G2090</f>
        <v>NEUTRAL</v>
      </c>
      <c r="L2090" s="6" t="str">
        <f>OBV!H2090</f>
        <v>BULLISH DIVERGENCE</v>
      </c>
      <c r="M2090" s="8">
        <f t="shared" si="320"/>
        <v>25</v>
      </c>
      <c r="N2090" s="8">
        <f t="shared" si="321"/>
        <v>100</v>
      </c>
      <c r="O2090" s="8">
        <f t="shared" si="322"/>
        <v>0</v>
      </c>
      <c r="P2090" s="8">
        <f t="shared" si="323"/>
        <v>66.5</v>
      </c>
      <c r="Q2090" s="9">
        <f t="shared" si="324"/>
        <v>53.725000000000001</v>
      </c>
      <c r="R2090" s="9">
        <f t="shared" si="325"/>
        <v>41.625</v>
      </c>
      <c r="S2090" s="9">
        <f t="shared" si="326"/>
        <v>48.674999999999997</v>
      </c>
      <c r="T2090" s="9">
        <f t="shared" si="327"/>
        <v>47.875</v>
      </c>
      <c r="U2090" s="8">
        <f t="shared" si="328"/>
        <v>48.008333333333326</v>
      </c>
      <c r="V2090" s="8">
        <f t="shared" si="329"/>
        <v>47.974999999999994</v>
      </c>
    </row>
    <row r="2091" spans="1:22" ht="13.5" x14ac:dyDescent="0.25">
      <c r="A2091" s="3">
        <f>RSI!A2091</f>
        <v>45049</v>
      </c>
      <c r="B2091" s="2">
        <f>RSI!B2091</f>
        <v>6.0388000000000002</v>
      </c>
      <c r="C2091" s="2">
        <f>RSI!I2091</f>
        <v>54.624765209814619</v>
      </c>
      <c r="D2091" s="2">
        <f>MACD!E2091</f>
        <v>-5.5519996495093871E-2</v>
      </c>
      <c r="E2091" s="2">
        <f>MACD!F2091</f>
        <v>-5.022819848499592E-2</v>
      </c>
      <c r="F2091" s="2">
        <f>'Moving Avg'!D2091</f>
        <v>6.0136599999999998</v>
      </c>
      <c r="G2091" s="2">
        <f>'Moving Avg'!F2091</f>
        <v>5.9906099999999984</v>
      </c>
      <c r="H2091" s="2">
        <f>'Moving Avg'!G2091</f>
        <v>6.0014279999999989</v>
      </c>
      <c r="I2091" s="2">
        <f>'Moving Avg'!H2091</f>
        <v>6.162257500000007</v>
      </c>
      <c r="J2091" s="6" t="str">
        <f>OBV!F2091</f>
        <v>BULLISH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45</v>
      </c>
      <c r="O2091" s="8">
        <f t="shared" si="322"/>
        <v>0</v>
      </c>
      <c r="P2091" s="8">
        <f t="shared" si="323"/>
        <v>49.5</v>
      </c>
      <c r="Q2091" s="9">
        <f t="shared" si="324"/>
        <v>31.925000000000001</v>
      </c>
      <c r="R2091" s="9">
        <f t="shared" si="325"/>
        <v>26.375</v>
      </c>
      <c r="S2091" s="9">
        <f t="shared" si="326"/>
        <v>32.775000000000006</v>
      </c>
      <c r="T2091" s="9">
        <f t="shared" si="327"/>
        <v>29.875</v>
      </c>
      <c r="U2091" s="8">
        <f t="shared" si="328"/>
        <v>30.358333333333334</v>
      </c>
      <c r="V2091" s="8">
        <f t="shared" si="329"/>
        <v>30.237500000000001</v>
      </c>
    </row>
    <row r="2092" spans="1:22" ht="13.5" x14ac:dyDescent="0.25">
      <c r="A2092" s="3">
        <f>RSI!A2092</f>
        <v>45050</v>
      </c>
      <c r="B2092" s="2">
        <f>RSI!B2092</f>
        <v>6.0640000000000001</v>
      </c>
      <c r="C2092" s="2">
        <f>RSI!I2092</f>
        <v>57.885679162681498</v>
      </c>
      <c r="D2092" s="2">
        <f>MACD!E2092</f>
        <v>-3.3563286262238812E-2</v>
      </c>
      <c r="E2092" s="2">
        <f>MACD!F2092</f>
        <v>-4.6895216040444498E-2</v>
      </c>
      <c r="F2092" s="2">
        <f>'Moving Avg'!D2092</f>
        <v>6.0270800000000007</v>
      </c>
      <c r="G2092" s="2">
        <f>'Moving Avg'!F2092</f>
        <v>5.9964799999999983</v>
      </c>
      <c r="H2092" s="2">
        <f>'Moving Avg'!G2092</f>
        <v>6.0005899999999999</v>
      </c>
      <c r="I2092" s="2">
        <f>'Moving Avg'!H2092</f>
        <v>6.1609155000000078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83.5</v>
      </c>
      <c r="Q2092" s="9">
        <f t="shared" si="324"/>
        <v>21.274999999999999</v>
      </c>
      <c r="R2092" s="9">
        <f t="shared" si="325"/>
        <v>25.875</v>
      </c>
      <c r="S2092" s="9">
        <f t="shared" si="326"/>
        <v>41.325000000000003</v>
      </c>
      <c r="T2092" s="9">
        <f t="shared" si="327"/>
        <v>27.125</v>
      </c>
      <c r="U2092" s="8">
        <f t="shared" si="328"/>
        <v>29.491666666666664</v>
      </c>
      <c r="V2092" s="8">
        <f t="shared" si="329"/>
        <v>28.9</v>
      </c>
    </row>
    <row r="2093" spans="1:22" ht="13.5" x14ac:dyDescent="0.25">
      <c r="A2093" s="3">
        <f>RSI!A2093</f>
        <v>45051</v>
      </c>
      <c r="B2093" s="2">
        <f>RSI!B2093</f>
        <v>5.9717000000000002</v>
      </c>
      <c r="C2093" s="2">
        <f>RSI!I2093</f>
        <v>45.100939561577512</v>
      </c>
      <c r="D2093" s="2">
        <f>MACD!E2093</f>
        <v>-9.7645727035935437E-3</v>
      </c>
      <c r="E2093" s="2">
        <f>MACD!F2093</f>
        <v>-3.9469087373074307E-2</v>
      </c>
      <c r="F2093" s="2">
        <f>'Moving Avg'!D2093</f>
        <v>6.0220399999999996</v>
      </c>
      <c r="G2093" s="2">
        <f>'Moving Avg'!F2093</f>
        <v>5.9977349999999987</v>
      </c>
      <c r="H2093" s="2">
        <f>'Moving Avg'!G2093</f>
        <v>5.9989119999999989</v>
      </c>
      <c r="I2093" s="2">
        <f>'Moving Avg'!H2093</f>
        <v>6.1595735000000085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16.5</v>
      </c>
      <c r="Q2093" s="9">
        <f t="shared" si="324"/>
        <v>11.225</v>
      </c>
      <c r="R2093" s="9">
        <f t="shared" si="325"/>
        <v>9.125</v>
      </c>
      <c r="S2093" s="9">
        <f t="shared" si="326"/>
        <v>11.175000000000001</v>
      </c>
      <c r="T2093" s="9">
        <f t="shared" si="327"/>
        <v>10.375</v>
      </c>
      <c r="U2093" s="8">
        <f t="shared" si="328"/>
        <v>10.508333333333335</v>
      </c>
      <c r="V2093" s="8">
        <f t="shared" si="329"/>
        <v>10.475000000000001</v>
      </c>
    </row>
    <row r="2094" spans="1:22" ht="13.5" x14ac:dyDescent="0.25">
      <c r="A2094" s="3">
        <f>RSI!A2094</f>
        <v>45054</v>
      </c>
      <c r="B2094" s="2">
        <f>RSI!B2094</f>
        <v>6.0724</v>
      </c>
      <c r="C2094" s="2">
        <f>RSI!I2094</f>
        <v>56.411934361541668</v>
      </c>
      <c r="D2094" s="2">
        <f>MACD!E2094</f>
        <v>5.8900142586892912E-4</v>
      </c>
      <c r="E2094" s="2">
        <f>MACD!F2094</f>
        <v>-3.145746961328566E-2</v>
      </c>
      <c r="F2094" s="2">
        <f>'Moving Avg'!D2094</f>
        <v>6.0371400000000008</v>
      </c>
      <c r="G2094" s="2">
        <f>'Moving Avg'!F2094</f>
        <v>6.0052849999999989</v>
      </c>
      <c r="H2094" s="2">
        <f>'Moving Avg'!G2094</f>
        <v>5.9995839999999987</v>
      </c>
      <c r="I2094" s="2">
        <f>'Moving Avg'!H2094</f>
        <v>6.1590705000000083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16.5</v>
      </c>
      <c r="Q2094" s="9">
        <f t="shared" si="324"/>
        <v>11.225</v>
      </c>
      <c r="R2094" s="9">
        <f t="shared" si="325"/>
        <v>9.125</v>
      </c>
      <c r="S2094" s="9">
        <f t="shared" si="326"/>
        <v>11.175000000000001</v>
      </c>
      <c r="T2094" s="9">
        <f t="shared" si="327"/>
        <v>10.375</v>
      </c>
      <c r="U2094" s="8">
        <f t="shared" si="328"/>
        <v>10.508333333333335</v>
      </c>
      <c r="V2094" s="8">
        <f t="shared" si="329"/>
        <v>10.475000000000001</v>
      </c>
    </row>
    <row r="2095" spans="1:22" ht="13.5" x14ac:dyDescent="0.25">
      <c r="A2095" s="3">
        <f>RSI!A2095</f>
        <v>45055</v>
      </c>
      <c r="B2095" s="2">
        <f>RSI!B2095</f>
        <v>6.0388000000000002</v>
      </c>
      <c r="C2095" s="2">
        <f>RSI!I2095</f>
        <v>52.52342274511085</v>
      </c>
      <c r="D2095" s="2">
        <f>MACD!E2095</f>
        <v>7.5932090609081015E-3</v>
      </c>
      <c r="E2095" s="2">
        <f>MACD!F2095</f>
        <v>-2.3647333878446909E-2</v>
      </c>
      <c r="F2095" s="2">
        <f>'Moving Avg'!D2095</f>
        <v>6.0371400000000008</v>
      </c>
      <c r="G2095" s="2">
        <f>'Moving Avg'!F2095</f>
        <v>6.0115749999999988</v>
      </c>
      <c r="H2095" s="2">
        <f>'Moving Avg'!G2095</f>
        <v>6.0007579999999994</v>
      </c>
      <c r="I2095" s="2">
        <f>'Moving Avg'!H2095</f>
        <v>6.1578120000000096</v>
      </c>
      <c r="J2095" s="6" t="str">
        <f>OBV!F2095</f>
        <v>BEARISH</v>
      </c>
      <c r="K2095" s="6" t="str">
        <f>OBV!G2095</f>
        <v>NEUTRAL</v>
      </c>
      <c r="L2095" s="6" t="str">
        <f>OBV!H2095</f>
        <v>NEUTRAL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16.5</v>
      </c>
      <c r="Q2095" s="9">
        <f t="shared" si="324"/>
        <v>11.225</v>
      </c>
      <c r="R2095" s="9">
        <f t="shared" si="325"/>
        <v>9.125</v>
      </c>
      <c r="S2095" s="9">
        <f t="shared" si="326"/>
        <v>11.175000000000001</v>
      </c>
      <c r="T2095" s="9">
        <f t="shared" si="327"/>
        <v>10.375</v>
      </c>
      <c r="U2095" s="8">
        <f t="shared" si="328"/>
        <v>10.508333333333335</v>
      </c>
      <c r="V2095" s="8">
        <f t="shared" si="329"/>
        <v>10.475000000000001</v>
      </c>
    </row>
    <row r="2096" spans="1:22" ht="13.5" x14ac:dyDescent="0.25">
      <c r="A2096" s="3">
        <f>RSI!A2096</f>
        <v>45056</v>
      </c>
      <c r="B2096" s="2">
        <f>RSI!B2096</f>
        <v>6.0388000000000002</v>
      </c>
      <c r="C2096" s="2">
        <f>RSI!I2096</f>
        <v>52.52342274511085</v>
      </c>
      <c r="D2096" s="2">
        <f>MACD!E2096</f>
        <v>8.2079790420817034E-3</v>
      </c>
      <c r="E2096" s="2">
        <f>MACD!F2096</f>
        <v>-1.727627129434119E-2</v>
      </c>
      <c r="F2096" s="2">
        <f>'Moving Avg'!D2096</f>
        <v>6.0371400000000008</v>
      </c>
      <c r="G2096" s="2">
        <f>'Moving Avg'!F2096</f>
        <v>6.0186999999999991</v>
      </c>
      <c r="H2096" s="2">
        <f>'Moving Avg'!G2096</f>
        <v>6.0017639999999997</v>
      </c>
      <c r="I2096" s="2">
        <f>'Moving Avg'!H2096</f>
        <v>6.1565535000000091</v>
      </c>
      <c r="J2096" s="6" t="str">
        <f>OBV!F2096</f>
        <v>BEARISH</v>
      </c>
      <c r="K2096" s="6" t="str">
        <f>OBV!G2096</f>
        <v>NEUTRAL</v>
      </c>
      <c r="L2096" s="6" t="str">
        <f>OBV!H2096</f>
        <v>NEUTRAL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16.5</v>
      </c>
      <c r="Q2096" s="9">
        <f t="shared" si="324"/>
        <v>11.225</v>
      </c>
      <c r="R2096" s="9">
        <f t="shared" si="325"/>
        <v>9.125</v>
      </c>
      <c r="S2096" s="9">
        <f t="shared" si="326"/>
        <v>11.175000000000001</v>
      </c>
      <c r="T2096" s="9">
        <f t="shared" si="327"/>
        <v>10.375</v>
      </c>
      <c r="U2096" s="8">
        <f t="shared" si="328"/>
        <v>10.508333333333335</v>
      </c>
      <c r="V2096" s="8">
        <f t="shared" si="329"/>
        <v>10.475000000000001</v>
      </c>
    </row>
    <row r="2097" spans="1:22" ht="13.5" x14ac:dyDescent="0.25">
      <c r="A2097" s="3">
        <f>RSI!A2097</f>
        <v>45057</v>
      </c>
      <c r="B2097" s="2">
        <f>RSI!B2097</f>
        <v>6.0388000000000002</v>
      </c>
      <c r="C2097" s="2">
        <f>RSI!I2097</f>
        <v>52.523422745110842</v>
      </c>
      <c r="D2097" s="2">
        <f>MACD!E2097</f>
        <v>2.1499443658834494E-3</v>
      </c>
      <c r="E2097" s="2">
        <f>MACD!F2097</f>
        <v>-1.3391028162296262E-2</v>
      </c>
      <c r="F2097" s="2">
        <f>'Moving Avg'!D2097</f>
        <v>6.0321000000000016</v>
      </c>
      <c r="G2097" s="2">
        <f>'Moving Avg'!F2097</f>
        <v>6.0258249999999993</v>
      </c>
      <c r="H2097" s="2">
        <f>'Moving Avg'!G2097</f>
        <v>6.0027700000000008</v>
      </c>
      <c r="I2097" s="2">
        <f>'Moving Avg'!H2097</f>
        <v>6.1548760000000087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16.5</v>
      </c>
      <c r="Q2097" s="9">
        <f t="shared" si="324"/>
        <v>11.225</v>
      </c>
      <c r="R2097" s="9">
        <f t="shared" si="325"/>
        <v>9.125</v>
      </c>
      <c r="S2097" s="9">
        <f t="shared" si="326"/>
        <v>11.175000000000001</v>
      </c>
      <c r="T2097" s="9">
        <f t="shared" si="327"/>
        <v>10.375</v>
      </c>
      <c r="U2097" s="8">
        <f t="shared" si="328"/>
        <v>10.508333333333335</v>
      </c>
      <c r="V2097" s="8">
        <f t="shared" si="329"/>
        <v>10.475000000000001</v>
      </c>
    </row>
    <row r="2098" spans="1:22" ht="13.5" x14ac:dyDescent="0.25">
      <c r="A2098" s="3">
        <f>RSI!A2098</f>
        <v>45058</v>
      </c>
      <c r="B2098" s="2">
        <f>RSI!B2098</f>
        <v>6.0724</v>
      </c>
      <c r="C2098" s="2">
        <f>RSI!I2098</f>
        <v>56.286810396444395</v>
      </c>
      <c r="D2098" s="2">
        <f>MACD!E2098</f>
        <v>-5.5872616552496979E-3</v>
      </c>
      <c r="E2098" s="2">
        <f>MACD!F2098</f>
        <v>-1.183027486088695E-2</v>
      </c>
      <c r="F2098" s="2">
        <f>'Moving Avg'!D2098</f>
        <v>6.0522400000000003</v>
      </c>
      <c r="G2098" s="2">
        <f>'Moving Avg'!F2098</f>
        <v>6.0358899999999984</v>
      </c>
      <c r="H2098" s="2">
        <f>'Moving Avg'!G2098</f>
        <v>6.0037760000000002</v>
      </c>
      <c r="I2098" s="2">
        <f>'Moving Avg'!H2098</f>
        <v>6.1529470000000082</v>
      </c>
      <c r="J2098" s="6" t="str">
        <f>OBV!F2098</f>
        <v>BEARISH</v>
      </c>
      <c r="K2098" s="6" t="str">
        <f>OBV!G2098</f>
        <v>NEUTRAL</v>
      </c>
      <c r="L2098" s="6" t="str">
        <f>OBV!H2098</f>
        <v>BEARISH DIVERGENCE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16.5</v>
      </c>
      <c r="Q2098" s="9">
        <f t="shared" si="324"/>
        <v>11.225</v>
      </c>
      <c r="R2098" s="9">
        <f t="shared" si="325"/>
        <v>9.125</v>
      </c>
      <c r="S2098" s="9">
        <f t="shared" si="326"/>
        <v>11.175000000000001</v>
      </c>
      <c r="T2098" s="9">
        <f t="shared" si="327"/>
        <v>10.375</v>
      </c>
      <c r="U2098" s="8">
        <f t="shared" si="328"/>
        <v>10.508333333333335</v>
      </c>
      <c r="V2098" s="8">
        <f t="shared" si="329"/>
        <v>10.475000000000001</v>
      </c>
    </row>
    <row r="2099" spans="1:22" ht="13.5" x14ac:dyDescent="0.25">
      <c r="A2099" s="3">
        <f>RSI!A2099</f>
        <v>45061</v>
      </c>
      <c r="B2099" s="2">
        <f>RSI!B2099</f>
        <v>6.0724</v>
      </c>
      <c r="C2099" s="2">
        <f>RSI!I2099</f>
        <v>56.286810396444395</v>
      </c>
      <c r="D2099" s="2">
        <f>MACD!E2099</f>
        <v>-1.2445901567474493E-2</v>
      </c>
      <c r="E2099" s="2">
        <f>MACD!F2099</f>
        <v>-1.1953400202204459E-2</v>
      </c>
      <c r="F2099" s="2">
        <f>'Moving Avg'!D2099</f>
        <v>6.0522400000000003</v>
      </c>
      <c r="G2099" s="2">
        <f>'Moving Avg'!F2099</f>
        <v>6.0459549999999993</v>
      </c>
      <c r="H2099" s="2">
        <f>'Moving Avg'!G2099</f>
        <v>6.0047820000000014</v>
      </c>
      <c r="I2099" s="2">
        <f>'Moving Avg'!H2099</f>
        <v>6.1497600000000077</v>
      </c>
      <c r="J2099" s="6" t="str">
        <f>OBV!F2099</f>
        <v>BEARISH</v>
      </c>
      <c r="K2099" s="6" t="str">
        <f>OBV!G2099</f>
        <v>NEUTRAL</v>
      </c>
      <c r="L2099" s="6" t="str">
        <f>OBV!H2099</f>
        <v>NEUTRAL</v>
      </c>
      <c r="M2099" s="8">
        <f t="shared" si="320"/>
        <v>25</v>
      </c>
      <c r="N2099" s="8">
        <f t="shared" si="321"/>
        <v>45</v>
      </c>
      <c r="O2099" s="8">
        <f t="shared" si="322"/>
        <v>0</v>
      </c>
      <c r="P2099" s="8">
        <f t="shared" si="323"/>
        <v>16.5</v>
      </c>
      <c r="Q2099" s="9">
        <f t="shared" si="324"/>
        <v>26.975000000000001</v>
      </c>
      <c r="R2099" s="9">
        <f t="shared" si="325"/>
        <v>18.125</v>
      </c>
      <c r="S2099" s="9">
        <f t="shared" si="326"/>
        <v>17.925000000000001</v>
      </c>
      <c r="T2099" s="9">
        <f t="shared" si="327"/>
        <v>21.625</v>
      </c>
      <c r="U2099" s="8">
        <f t="shared" si="328"/>
        <v>21.008333333333336</v>
      </c>
      <c r="V2099" s="8">
        <f t="shared" si="329"/>
        <v>21.162500000000001</v>
      </c>
    </row>
    <row r="2100" spans="1:22" ht="13.5" x14ac:dyDescent="0.25">
      <c r="A2100" s="3">
        <f>RSI!A2100</f>
        <v>45062</v>
      </c>
      <c r="B2100" s="2">
        <f>RSI!B2100</f>
        <v>6.0388000000000002</v>
      </c>
      <c r="C2100" s="2">
        <f>RSI!I2100</f>
        <v>51.547886001315391</v>
      </c>
      <c r="D2100" s="2">
        <f>MACD!E2100</f>
        <v>-9.6030023355417882E-3</v>
      </c>
      <c r="E2100" s="2">
        <f>MACD!F2100</f>
        <v>-1.1483320628871925E-2</v>
      </c>
      <c r="F2100" s="2">
        <f>'Moving Avg'!D2100</f>
        <v>6.0522400000000003</v>
      </c>
      <c r="G2100" s="2">
        <f>'Moving Avg'!F2100</f>
        <v>6.0522449999999983</v>
      </c>
      <c r="H2100" s="2">
        <f>'Moving Avg'!G2100</f>
        <v>6.0051160000000001</v>
      </c>
      <c r="I2100" s="2">
        <f>'Moving Avg'!H2100</f>
        <v>6.1457760000000077</v>
      </c>
      <c r="J2100" s="6" t="str">
        <f>OBV!F2100</f>
        <v>BULLISH</v>
      </c>
      <c r="K2100" s="6" t="str">
        <f>OBV!G2100</f>
        <v>NEUTRAL</v>
      </c>
      <c r="L2100" s="6" t="str">
        <f>OBV!H2100</f>
        <v>NEUTRAL</v>
      </c>
      <c r="M2100" s="8">
        <f t="shared" si="320"/>
        <v>25</v>
      </c>
      <c r="N2100" s="8">
        <f t="shared" si="321"/>
        <v>0</v>
      </c>
      <c r="O2100" s="8">
        <f t="shared" si="322"/>
        <v>0</v>
      </c>
      <c r="P2100" s="8">
        <f t="shared" si="323"/>
        <v>49.5</v>
      </c>
      <c r="Q2100" s="9">
        <f t="shared" si="324"/>
        <v>16.175000000000001</v>
      </c>
      <c r="R2100" s="9">
        <f t="shared" si="325"/>
        <v>17.375</v>
      </c>
      <c r="S2100" s="9">
        <f t="shared" si="326"/>
        <v>26.025000000000002</v>
      </c>
      <c r="T2100" s="9">
        <f t="shared" si="327"/>
        <v>18.625</v>
      </c>
      <c r="U2100" s="8">
        <f t="shared" si="328"/>
        <v>19.858333333333334</v>
      </c>
      <c r="V2100" s="8">
        <f t="shared" si="329"/>
        <v>19.55</v>
      </c>
    </row>
    <row r="2101" spans="1:22" ht="13.5" x14ac:dyDescent="0.25">
      <c r="A2101" s="3">
        <f>RSI!A2101</f>
        <v>45063</v>
      </c>
      <c r="B2101" s="2">
        <f>RSI!B2101</f>
        <v>6.0640000000000001</v>
      </c>
      <c r="C2101" s="2">
        <f>RSI!I2101</f>
        <v>54.632919736137069</v>
      </c>
      <c r="D2101" s="2">
        <f>MACD!E2101</f>
        <v>-9.1328903750751422E-3</v>
      </c>
      <c r="E2101" s="2">
        <f>MACD!F2101</f>
        <v>-1.1013234578112568E-2</v>
      </c>
      <c r="F2101" s="2">
        <f>'Moving Avg'!D2101</f>
        <v>6.0572800000000004</v>
      </c>
      <c r="G2101" s="2">
        <f>'Moving Avg'!F2101</f>
        <v>6.0493100000000002</v>
      </c>
      <c r="H2101" s="2">
        <f>'Moving Avg'!G2101</f>
        <v>6.0059540000000018</v>
      </c>
      <c r="I2101" s="2">
        <f>'Moving Avg'!H2101</f>
        <v>6.1419180000000075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0"/>
        <v>25</v>
      </c>
      <c r="N2101" s="8">
        <f t="shared" si="321"/>
        <v>0</v>
      </c>
      <c r="O2101" s="8">
        <f t="shared" si="322"/>
        <v>0</v>
      </c>
      <c r="P2101" s="8">
        <f t="shared" si="323"/>
        <v>83.5</v>
      </c>
      <c r="Q2101" s="9">
        <f t="shared" si="324"/>
        <v>21.274999999999999</v>
      </c>
      <c r="R2101" s="9">
        <f t="shared" si="325"/>
        <v>25.875</v>
      </c>
      <c r="S2101" s="9">
        <f t="shared" si="326"/>
        <v>41.325000000000003</v>
      </c>
      <c r="T2101" s="9">
        <f t="shared" si="327"/>
        <v>27.125</v>
      </c>
      <c r="U2101" s="8">
        <f t="shared" si="328"/>
        <v>29.491666666666664</v>
      </c>
      <c r="V2101" s="8">
        <f t="shared" si="329"/>
        <v>28.9</v>
      </c>
    </row>
    <row r="2102" spans="1:22" ht="13.5" x14ac:dyDescent="0.25">
      <c r="A2102" s="3">
        <f>RSI!A2102</f>
        <v>45064</v>
      </c>
      <c r="B2102" s="2">
        <f>RSI!B2102</f>
        <v>6.1059000000000001</v>
      </c>
      <c r="C2102" s="2">
        <f>RSI!I2102</f>
        <v>59.275900097955279</v>
      </c>
      <c r="D2102" s="2">
        <f>MACD!E2102</f>
        <v>-8.1744506296947961E-3</v>
      </c>
      <c r="E2102" s="2">
        <f>MACD!F2102</f>
        <v>-1.0445477788429015E-2</v>
      </c>
      <c r="F2102" s="2">
        <f>'Moving Avg'!D2102</f>
        <v>6.0706999999999995</v>
      </c>
      <c r="G2102" s="2">
        <f>'Moving Avg'!F2102</f>
        <v>6.04847</v>
      </c>
      <c r="H2102" s="2">
        <f>'Moving Avg'!G2102</f>
        <v>6.0079660000000024</v>
      </c>
      <c r="I2102" s="2">
        <f>'Moving Avg'!H2102</f>
        <v>6.1388985000000069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  <c r="M2102" s="8">
        <f t="shared" si="320"/>
        <v>25</v>
      </c>
      <c r="N2102" s="8">
        <f t="shared" si="321"/>
        <v>0</v>
      </c>
      <c r="O2102" s="8">
        <f t="shared" si="322"/>
        <v>0</v>
      </c>
      <c r="P2102" s="8">
        <f t="shared" si="323"/>
        <v>83.5</v>
      </c>
      <c r="Q2102" s="9">
        <f t="shared" si="324"/>
        <v>21.274999999999999</v>
      </c>
      <c r="R2102" s="9">
        <f t="shared" si="325"/>
        <v>25.875</v>
      </c>
      <c r="S2102" s="9">
        <f t="shared" si="326"/>
        <v>41.325000000000003</v>
      </c>
      <c r="T2102" s="9">
        <f t="shared" si="327"/>
        <v>27.125</v>
      </c>
      <c r="U2102" s="8">
        <f t="shared" si="328"/>
        <v>29.491666666666664</v>
      </c>
      <c r="V2102" s="8">
        <f t="shared" si="329"/>
        <v>28.9</v>
      </c>
    </row>
    <row r="2103" spans="1:22" ht="13.5" x14ac:dyDescent="0.25">
      <c r="A2103" s="3">
        <f>RSI!A2103</f>
        <v>45065</v>
      </c>
      <c r="B2103" s="2">
        <f>RSI!B2103</f>
        <v>6.1898</v>
      </c>
      <c r="C2103" s="2">
        <f>RSI!I2103</f>
        <v>66.638541755969641</v>
      </c>
      <c r="D2103" s="2">
        <f>MACD!E2103</f>
        <v>-2.8222687859044804E-2</v>
      </c>
      <c r="E2103" s="2">
        <f>MACD!F2103</f>
        <v>-1.4000919802552173E-2</v>
      </c>
      <c r="F2103" s="2">
        <f>'Moving Avg'!D2103</f>
        <v>6.0941799999999997</v>
      </c>
      <c r="G2103" s="2">
        <f>'Moving Avg'!F2103</f>
        <v>6.0522449999999992</v>
      </c>
      <c r="H2103" s="2">
        <f>'Moving Avg'!G2103</f>
        <v>6.0123280000000019</v>
      </c>
      <c r="I2103" s="2">
        <f>'Moving Avg'!H2103</f>
        <v>6.1367175000000076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25</v>
      </c>
      <c r="N2103" s="8">
        <f t="shared" si="321"/>
        <v>45</v>
      </c>
      <c r="O2103" s="8">
        <f t="shared" si="322"/>
        <v>0</v>
      </c>
      <c r="P2103" s="8">
        <f t="shared" si="323"/>
        <v>83.5</v>
      </c>
      <c r="Q2103" s="9">
        <f t="shared" si="324"/>
        <v>37.024999999999999</v>
      </c>
      <c r="R2103" s="9">
        <f t="shared" si="325"/>
        <v>34.875</v>
      </c>
      <c r="S2103" s="9">
        <f t="shared" si="326"/>
        <v>48.075000000000003</v>
      </c>
      <c r="T2103" s="9">
        <f t="shared" si="327"/>
        <v>38.375</v>
      </c>
      <c r="U2103" s="8">
        <f t="shared" si="328"/>
        <v>39.991666666666667</v>
      </c>
      <c r="V2103" s="8">
        <f t="shared" si="329"/>
        <v>39.587500000000006</v>
      </c>
    </row>
    <row r="2104" spans="1:22" ht="13.5" x14ac:dyDescent="0.25">
      <c r="A2104" s="3">
        <f>RSI!A2104</f>
        <v>45068</v>
      </c>
      <c r="B2104" s="2">
        <f>RSI!B2104</f>
        <v>6.1646999999999998</v>
      </c>
      <c r="C2104" s="2">
        <f>RSI!I2104</f>
        <v>62.970647771601826</v>
      </c>
      <c r="D2104" s="2">
        <f>MACD!E2104</f>
        <v>-2.8742273291053166E-2</v>
      </c>
      <c r="E2104" s="2">
        <f>MACD!F2104</f>
        <v>-1.694919050025237E-2</v>
      </c>
      <c r="F2104" s="2">
        <f>'Moving Avg'!D2104</f>
        <v>6.1126399999999999</v>
      </c>
      <c r="G2104" s="2">
        <f>'Moving Avg'!F2104</f>
        <v>6.0556000000000001</v>
      </c>
      <c r="H2104" s="2">
        <f>'Moving Avg'!G2104</f>
        <v>6.0155160000000034</v>
      </c>
      <c r="I2104" s="2">
        <f>'Moving Avg'!H2104</f>
        <v>6.1340755000000078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  <c r="M2104" s="8">
        <f t="shared" si="320"/>
        <v>25</v>
      </c>
      <c r="N2104" s="8">
        <f t="shared" si="321"/>
        <v>45</v>
      </c>
      <c r="O2104" s="8">
        <f t="shared" si="322"/>
        <v>0</v>
      </c>
      <c r="P2104" s="8">
        <f t="shared" si="323"/>
        <v>83.5</v>
      </c>
      <c r="Q2104" s="9">
        <f t="shared" si="324"/>
        <v>37.024999999999999</v>
      </c>
      <c r="R2104" s="9">
        <f t="shared" si="325"/>
        <v>34.875</v>
      </c>
      <c r="S2104" s="9">
        <f t="shared" si="326"/>
        <v>48.075000000000003</v>
      </c>
      <c r="T2104" s="9">
        <f t="shared" si="327"/>
        <v>38.375</v>
      </c>
      <c r="U2104" s="8">
        <f t="shared" si="328"/>
        <v>39.991666666666667</v>
      </c>
      <c r="V2104" s="8">
        <f t="shared" si="329"/>
        <v>39.587500000000006</v>
      </c>
    </row>
    <row r="2105" spans="1:22" ht="13.5" x14ac:dyDescent="0.25">
      <c r="A2105" s="3">
        <f>RSI!A2105</f>
        <v>45069</v>
      </c>
      <c r="B2105" s="2">
        <f>RSI!B2105</f>
        <v>6.2065999999999999</v>
      </c>
      <c r="C2105" s="2">
        <f>RSI!I2105</f>
        <v>66.304792233650005</v>
      </c>
      <c r="D2105" s="2">
        <f>MACD!E2105</f>
        <v>-3.8146594945293266E-2</v>
      </c>
      <c r="E2105" s="2">
        <f>MACD!F2105</f>
        <v>-2.118867138926055E-2</v>
      </c>
      <c r="F2105" s="2">
        <f>'Moving Avg'!D2105</f>
        <v>6.1462000000000003</v>
      </c>
      <c r="G2105" s="2">
        <f>'Moving Avg'!F2105</f>
        <v>6.0623099999999992</v>
      </c>
      <c r="H2105" s="2">
        <f>'Moving Avg'!G2105</f>
        <v>6.0197100000000026</v>
      </c>
      <c r="I2105" s="2">
        <f>'Moving Avg'!H2105</f>
        <v>6.1316015000000093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25</v>
      </c>
      <c r="N2105" s="8">
        <f t="shared" si="321"/>
        <v>45</v>
      </c>
      <c r="O2105" s="8">
        <f t="shared" si="322"/>
        <v>50</v>
      </c>
      <c r="P2105" s="8">
        <f t="shared" si="323"/>
        <v>83.5</v>
      </c>
      <c r="Q2105" s="9">
        <f t="shared" si="324"/>
        <v>44.524999999999999</v>
      </c>
      <c r="R2105" s="9">
        <f t="shared" si="325"/>
        <v>52.375</v>
      </c>
      <c r="S2105" s="9">
        <f t="shared" si="326"/>
        <v>60.575000000000003</v>
      </c>
      <c r="T2105" s="9">
        <f t="shared" si="327"/>
        <v>50.875</v>
      </c>
      <c r="U2105" s="8">
        <f t="shared" si="328"/>
        <v>52.491666666666674</v>
      </c>
      <c r="V2105" s="8">
        <f t="shared" si="329"/>
        <v>52.087500000000006</v>
      </c>
    </row>
    <row r="2106" spans="1:22" ht="13.5" x14ac:dyDescent="0.25">
      <c r="A2106" s="3">
        <f>RSI!A2106</f>
        <v>45070</v>
      </c>
      <c r="B2106" s="2">
        <f>RSI!B2106</f>
        <v>6.1981999999999999</v>
      </c>
      <c r="C2106" s="2">
        <f>RSI!I2106</f>
        <v>65.040429618737136</v>
      </c>
      <c r="D2106" s="2">
        <f>MACD!E2106</f>
        <v>-4.6369962680718579E-2</v>
      </c>
      <c r="E2106" s="2">
        <f>MACD!F2106</f>
        <v>-2.6224929647552159E-2</v>
      </c>
      <c r="F2106" s="2">
        <f>'Moving Avg'!D2106</f>
        <v>6.1730400000000003</v>
      </c>
      <c r="G2106" s="2">
        <f>'Moving Avg'!F2106</f>
        <v>6.0702800000000003</v>
      </c>
      <c r="H2106" s="2">
        <f>'Moving Avg'!G2106</f>
        <v>6.0239040000000008</v>
      </c>
      <c r="I2106" s="2">
        <f>'Moving Avg'!H2106</f>
        <v>6.1290855000000093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25</v>
      </c>
      <c r="N2106" s="8">
        <f t="shared" si="321"/>
        <v>100</v>
      </c>
      <c r="O2106" s="8">
        <f t="shared" si="322"/>
        <v>50</v>
      </c>
      <c r="P2106" s="8">
        <f t="shared" si="323"/>
        <v>83.5</v>
      </c>
      <c r="Q2106" s="9">
        <f t="shared" si="324"/>
        <v>63.774999999999999</v>
      </c>
      <c r="R2106" s="9">
        <f t="shared" si="325"/>
        <v>63.375</v>
      </c>
      <c r="S2106" s="9">
        <f t="shared" si="326"/>
        <v>68.825000000000003</v>
      </c>
      <c r="T2106" s="9">
        <f t="shared" si="327"/>
        <v>64.625</v>
      </c>
      <c r="U2106" s="8">
        <f t="shared" si="328"/>
        <v>65.325000000000003</v>
      </c>
      <c r="V2106" s="8">
        <f t="shared" si="329"/>
        <v>65.150000000000006</v>
      </c>
    </row>
    <row r="2107" spans="1:22" ht="13.5" x14ac:dyDescent="0.25">
      <c r="A2107" s="3">
        <f>RSI!A2107</f>
        <v>45071</v>
      </c>
      <c r="B2107" s="2">
        <f>RSI!B2107</f>
        <v>6.2401</v>
      </c>
      <c r="C2107" s="2">
        <f>RSI!I2107</f>
        <v>68.288754424465054</v>
      </c>
      <c r="D2107" s="2">
        <f>MACD!E2107</f>
        <v>-5.7204567457127986E-2</v>
      </c>
      <c r="E2107" s="2">
        <f>MACD!F2107</f>
        <v>-3.242085720946733E-2</v>
      </c>
      <c r="F2107" s="2">
        <f>'Moving Avg'!D2107</f>
        <v>6.1998800000000003</v>
      </c>
      <c r="G2107" s="2">
        <f>'Moving Avg'!F2107</f>
        <v>6.0824400000000001</v>
      </c>
      <c r="H2107" s="2">
        <f>'Moving Avg'!G2107</f>
        <v>6.0279300000000005</v>
      </c>
      <c r="I2107" s="2">
        <f>'Moving Avg'!H2107</f>
        <v>6.1265690000000097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25</v>
      </c>
      <c r="N2107" s="8">
        <f t="shared" si="321"/>
        <v>100</v>
      </c>
      <c r="O2107" s="8">
        <f t="shared" si="322"/>
        <v>50</v>
      </c>
      <c r="P2107" s="8">
        <f t="shared" si="323"/>
        <v>83.5</v>
      </c>
      <c r="Q2107" s="9">
        <f t="shared" si="324"/>
        <v>63.774999999999999</v>
      </c>
      <c r="R2107" s="9">
        <f t="shared" si="325"/>
        <v>63.375</v>
      </c>
      <c r="S2107" s="9">
        <f t="shared" si="326"/>
        <v>68.825000000000003</v>
      </c>
      <c r="T2107" s="9">
        <f t="shared" si="327"/>
        <v>64.625</v>
      </c>
      <c r="U2107" s="8">
        <f t="shared" si="328"/>
        <v>65.325000000000003</v>
      </c>
      <c r="V2107" s="8">
        <f t="shared" si="329"/>
        <v>65.150000000000006</v>
      </c>
    </row>
    <row r="2108" spans="1:22" ht="13.5" x14ac:dyDescent="0.25">
      <c r="A2108" s="3">
        <f>RSI!A2108</f>
        <v>45072</v>
      </c>
      <c r="B2108" s="2">
        <f>RSI!B2108</f>
        <v>6.1562999999999999</v>
      </c>
      <c r="C2108" s="2">
        <f>RSI!I2108</f>
        <v>56.901221837262902</v>
      </c>
      <c r="D2108" s="2">
        <f>MACD!E2108</f>
        <v>-5.5958692937708499E-2</v>
      </c>
      <c r="E2108" s="2">
        <f>MACD!F2108</f>
        <v>-3.7128424355115569E-2</v>
      </c>
      <c r="F2108" s="2">
        <f>'Moving Avg'!D2108</f>
        <v>6.1931799999999999</v>
      </c>
      <c r="G2108" s="2">
        <f>'Moving Avg'!F2108</f>
        <v>6.0904100000000003</v>
      </c>
      <c r="H2108" s="2">
        <f>'Moving Avg'!G2108</f>
        <v>6.0302800000000003</v>
      </c>
      <c r="I2108" s="2">
        <f>'Moving Avg'!H2108</f>
        <v>6.1238435000000084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45</v>
      </c>
      <c r="O2108" s="8">
        <f t="shared" si="322"/>
        <v>50</v>
      </c>
      <c r="P2108" s="8">
        <f t="shared" si="323"/>
        <v>16.5</v>
      </c>
      <c r="Q2108" s="9">
        <f t="shared" si="324"/>
        <v>34.475000000000001</v>
      </c>
      <c r="R2108" s="9">
        <f t="shared" si="325"/>
        <v>35.625</v>
      </c>
      <c r="S2108" s="9">
        <f t="shared" si="326"/>
        <v>30.425000000000001</v>
      </c>
      <c r="T2108" s="9">
        <f t="shared" si="327"/>
        <v>34.125</v>
      </c>
      <c r="U2108" s="8">
        <f t="shared" si="328"/>
        <v>33.508333333333333</v>
      </c>
      <c r="V2108" s="8">
        <f t="shared" si="329"/>
        <v>33.662499999999994</v>
      </c>
    </row>
    <row r="2109" spans="1:22" ht="13.5" x14ac:dyDescent="0.25">
      <c r="A2109" s="3">
        <f>RSI!A2109</f>
        <v>45075</v>
      </c>
      <c r="B2109" s="2">
        <f>RSI!B2109</f>
        <v>6.0556000000000001</v>
      </c>
      <c r="C2109" s="2">
        <f>RSI!I2109</f>
        <v>46.80148208646613</v>
      </c>
      <c r="D2109" s="2">
        <f>MACD!E2109</f>
        <v>-4.7841740616935802E-2</v>
      </c>
      <c r="E2109" s="2">
        <f>MACD!F2109</f>
        <v>-3.9271087607479618E-2</v>
      </c>
      <c r="F2109" s="2">
        <f>'Moving Avg'!D2109</f>
        <v>6.17136</v>
      </c>
      <c r="G2109" s="2">
        <f>'Moving Avg'!F2109</f>
        <v>6.0933450000000002</v>
      </c>
      <c r="H2109" s="2">
        <f>'Moving Avg'!G2109</f>
        <v>6.0306160000000002</v>
      </c>
      <c r="I2109" s="2">
        <f>'Moving Avg'!H2109</f>
        <v>6.1207820000000073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0"/>
        <v>25</v>
      </c>
      <c r="N2109" s="8">
        <f t="shared" si="321"/>
        <v>45</v>
      </c>
      <c r="O2109" s="8">
        <f t="shared" si="322"/>
        <v>50</v>
      </c>
      <c r="P2109" s="8">
        <f t="shared" si="323"/>
        <v>16.5</v>
      </c>
      <c r="Q2109" s="9">
        <f t="shared" si="324"/>
        <v>34.475000000000001</v>
      </c>
      <c r="R2109" s="9">
        <f t="shared" si="325"/>
        <v>35.625</v>
      </c>
      <c r="S2109" s="9">
        <f t="shared" si="326"/>
        <v>30.425000000000001</v>
      </c>
      <c r="T2109" s="9">
        <f t="shared" si="327"/>
        <v>34.125</v>
      </c>
      <c r="U2109" s="8">
        <f t="shared" si="328"/>
        <v>33.508333333333333</v>
      </c>
      <c r="V2109" s="8">
        <f t="shared" si="329"/>
        <v>33.662499999999994</v>
      </c>
    </row>
    <row r="2110" spans="1:22" ht="13.5" x14ac:dyDescent="0.25">
      <c r="A2110" s="3">
        <f>RSI!A2110</f>
        <v>45076</v>
      </c>
      <c r="B2110" s="2">
        <f>RSI!B2110</f>
        <v>6.0556000000000001</v>
      </c>
      <c r="C2110" s="2">
        <f>RSI!I2110</f>
        <v>46.80148208646613</v>
      </c>
      <c r="D2110" s="2">
        <f>MACD!E2110</f>
        <v>-4.5914877794484887E-2</v>
      </c>
      <c r="E2110" s="2">
        <f>MACD!F2110</f>
        <v>-4.0599845644880679E-2</v>
      </c>
      <c r="F2110" s="2">
        <f>'Moving Avg'!D2110</f>
        <v>6.1411599999999993</v>
      </c>
      <c r="G2110" s="2">
        <f>'Moving Avg'!F2110</f>
        <v>6.0941850000000013</v>
      </c>
      <c r="H2110" s="2">
        <f>'Moving Avg'!G2110</f>
        <v>6.0309520000000001</v>
      </c>
      <c r="I2110" s="2">
        <f>'Moving Avg'!H2110</f>
        <v>6.1175530000000062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0"/>
        <v>25</v>
      </c>
      <c r="N2110" s="8">
        <f t="shared" si="321"/>
        <v>45</v>
      </c>
      <c r="O2110" s="8">
        <f t="shared" si="322"/>
        <v>50</v>
      </c>
      <c r="P2110" s="8">
        <f t="shared" si="323"/>
        <v>16.5</v>
      </c>
      <c r="Q2110" s="9">
        <f t="shared" si="324"/>
        <v>34.475000000000001</v>
      </c>
      <c r="R2110" s="9">
        <f t="shared" si="325"/>
        <v>35.625</v>
      </c>
      <c r="S2110" s="9">
        <f t="shared" si="326"/>
        <v>30.425000000000001</v>
      </c>
      <c r="T2110" s="9">
        <f t="shared" si="327"/>
        <v>34.125</v>
      </c>
      <c r="U2110" s="8">
        <f t="shared" si="328"/>
        <v>33.508333333333333</v>
      </c>
      <c r="V2110" s="8">
        <f t="shared" si="329"/>
        <v>33.662499999999994</v>
      </c>
    </row>
    <row r="2111" spans="1:22" ht="13.5" x14ac:dyDescent="0.25">
      <c r="A2111" s="3">
        <f>RSI!A2111</f>
        <v>45077</v>
      </c>
      <c r="B2111" s="2">
        <f>RSI!B2111</f>
        <v>6.0388000000000002</v>
      </c>
      <c r="C2111" s="2">
        <f>RSI!I2111</f>
        <v>45.247547221590246</v>
      </c>
      <c r="D2111" s="2">
        <f>MACD!E2111</f>
        <v>-3.8952066434507771E-2</v>
      </c>
      <c r="E2111" s="2">
        <f>MACD!F2111</f>
        <v>-4.02702898028061E-2</v>
      </c>
      <c r="F2111" s="2">
        <f>'Moving Avg'!D2111</f>
        <v>6.10928</v>
      </c>
      <c r="G2111" s="2">
        <f>'Moving Avg'!F2111</f>
        <v>6.0941850000000004</v>
      </c>
      <c r="H2111" s="2">
        <f>'Moving Avg'!G2111</f>
        <v>6.0311179999999993</v>
      </c>
      <c r="I2111" s="2">
        <f>'Moving Avg'!H2111</f>
        <v>6.1142815000000068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  <c r="M2111" s="8">
        <f t="shared" si="320"/>
        <v>25</v>
      </c>
      <c r="N2111" s="8">
        <f t="shared" si="321"/>
        <v>0</v>
      </c>
      <c r="O2111" s="8">
        <f t="shared" si="322"/>
        <v>0</v>
      </c>
      <c r="P2111" s="8">
        <f t="shared" si="323"/>
        <v>16.5</v>
      </c>
      <c r="Q2111" s="9">
        <f t="shared" si="324"/>
        <v>11.225</v>
      </c>
      <c r="R2111" s="9">
        <f t="shared" si="325"/>
        <v>9.125</v>
      </c>
      <c r="S2111" s="9">
        <f t="shared" si="326"/>
        <v>11.175000000000001</v>
      </c>
      <c r="T2111" s="9">
        <f t="shared" si="327"/>
        <v>10.375</v>
      </c>
      <c r="U2111" s="8">
        <f t="shared" si="328"/>
        <v>10.508333333333335</v>
      </c>
      <c r="V2111" s="8">
        <f t="shared" si="329"/>
        <v>10.475000000000001</v>
      </c>
    </row>
    <row r="2112" spans="1:22" ht="13.5" x14ac:dyDescent="0.25">
      <c r="A2112" s="3">
        <f>RSI!A2112</f>
        <v>45078</v>
      </c>
      <c r="B2112" s="2">
        <f>RSI!B2112</f>
        <v>6.0388000000000002</v>
      </c>
      <c r="C2112" s="2">
        <f>RSI!I2112</f>
        <v>45.247547221590246</v>
      </c>
      <c r="D2112" s="2">
        <f>MACD!E2112</f>
        <v>-2.6319640822737966E-2</v>
      </c>
      <c r="E2112" s="2">
        <f>MACD!F2112</f>
        <v>-3.7480160006792475E-2</v>
      </c>
      <c r="F2112" s="2">
        <f>'Moving Avg'!D2112</f>
        <v>6.0690200000000001</v>
      </c>
      <c r="G2112" s="2">
        <f>'Moving Avg'!F2112</f>
        <v>6.0929249999999993</v>
      </c>
      <c r="H2112" s="2">
        <f>'Moving Avg'!G2112</f>
        <v>6.0319559999999992</v>
      </c>
      <c r="I2112" s="2">
        <f>'Moving Avg'!H2112</f>
        <v>6.1110100000000056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0"/>
        <v>25</v>
      </c>
      <c r="N2112" s="8">
        <f t="shared" si="321"/>
        <v>0</v>
      </c>
      <c r="O2112" s="8">
        <f t="shared" si="322"/>
        <v>0</v>
      </c>
      <c r="P2112" s="8">
        <f t="shared" si="323"/>
        <v>16.5</v>
      </c>
      <c r="Q2112" s="9">
        <f t="shared" si="324"/>
        <v>11.225</v>
      </c>
      <c r="R2112" s="9">
        <f t="shared" si="325"/>
        <v>9.125</v>
      </c>
      <c r="S2112" s="9">
        <f t="shared" si="326"/>
        <v>11.175000000000001</v>
      </c>
      <c r="T2112" s="9">
        <f t="shared" si="327"/>
        <v>10.375</v>
      </c>
      <c r="U2112" s="8">
        <f t="shared" si="328"/>
        <v>10.508333333333335</v>
      </c>
      <c r="V2112" s="8">
        <f t="shared" si="329"/>
        <v>10.475000000000001</v>
      </c>
    </row>
    <row r="2113" spans="1:22" ht="13.5" x14ac:dyDescent="0.25">
      <c r="A2113" s="3">
        <f>RSI!A2113</f>
        <v>45079</v>
      </c>
      <c r="B2113" s="2">
        <f>RSI!B2113</f>
        <v>6.1227</v>
      </c>
      <c r="C2113" s="2">
        <f>RSI!I2113</f>
        <v>54.078564013907872</v>
      </c>
      <c r="D2113" s="2">
        <f>MACD!E2113</f>
        <v>-8.6649524850512805E-3</v>
      </c>
      <c r="E2113" s="2">
        <f>MACD!F2113</f>
        <v>-3.1717118502444241E-2</v>
      </c>
      <c r="F2113" s="2">
        <f>'Moving Avg'!D2113</f>
        <v>6.0623000000000005</v>
      </c>
      <c r="G2113" s="2">
        <f>'Moving Avg'!F2113</f>
        <v>6.1004749999999985</v>
      </c>
      <c r="H2113" s="2">
        <f>'Moving Avg'!G2113</f>
        <v>6.0356460000000007</v>
      </c>
      <c r="I2113" s="2">
        <f>'Moving Avg'!H2113</f>
        <v>6.1083260000000061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25</v>
      </c>
      <c r="N2113" s="8">
        <f t="shared" si="321"/>
        <v>0</v>
      </c>
      <c r="O2113" s="8">
        <f t="shared" si="322"/>
        <v>0</v>
      </c>
      <c r="P2113" s="8">
        <f t="shared" si="323"/>
        <v>16.5</v>
      </c>
      <c r="Q2113" s="9">
        <f t="shared" si="324"/>
        <v>11.225</v>
      </c>
      <c r="R2113" s="9">
        <f t="shared" si="325"/>
        <v>9.125</v>
      </c>
      <c r="S2113" s="9">
        <f t="shared" si="326"/>
        <v>11.175000000000001</v>
      </c>
      <c r="T2113" s="9">
        <f t="shared" si="327"/>
        <v>10.375</v>
      </c>
      <c r="U2113" s="8">
        <f t="shared" si="328"/>
        <v>10.508333333333335</v>
      </c>
      <c r="V2113" s="8">
        <f t="shared" si="329"/>
        <v>10.475000000000001</v>
      </c>
    </row>
    <row r="2114" spans="1:22" ht="13.5" x14ac:dyDescent="0.25">
      <c r="A2114" s="3">
        <f>RSI!A2114</f>
        <v>45082</v>
      </c>
      <c r="B2114" s="2">
        <f>RSI!B2114</f>
        <v>5.9969000000000001</v>
      </c>
      <c r="C2114" s="2">
        <f>RSI!I2114</f>
        <v>42.904455396040177</v>
      </c>
      <c r="D2114" s="2">
        <f>MACD!E2114</f>
        <v>1.1487466611256991E-2</v>
      </c>
      <c r="E2114" s="2">
        <f>MACD!F2114</f>
        <v>-2.3076201479703996E-2</v>
      </c>
      <c r="F2114" s="2">
        <f>'Moving Avg'!D2114</f>
        <v>6.0505600000000008</v>
      </c>
      <c r="G2114" s="2">
        <f>'Moving Avg'!F2114</f>
        <v>6.0966999999999985</v>
      </c>
      <c r="H2114" s="2">
        <f>'Moving Avg'!G2114</f>
        <v>6.0361500000000001</v>
      </c>
      <c r="I2114" s="2">
        <f>'Moving Avg'!H2114</f>
        <v>6.1051805000000066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11.225</v>
      </c>
      <c r="R2114" s="9">
        <f t="shared" si="325"/>
        <v>9.125</v>
      </c>
      <c r="S2114" s="9">
        <f t="shared" si="326"/>
        <v>11.175000000000001</v>
      </c>
      <c r="T2114" s="9">
        <f t="shared" si="327"/>
        <v>10.375</v>
      </c>
      <c r="U2114" s="8">
        <f t="shared" si="328"/>
        <v>10.508333333333335</v>
      </c>
      <c r="V2114" s="8">
        <f t="shared" si="329"/>
        <v>10.475000000000001</v>
      </c>
    </row>
    <row r="2115" spans="1:22" ht="13.5" x14ac:dyDescent="0.25">
      <c r="A2115" s="3">
        <f>RSI!A2115</f>
        <v>45083</v>
      </c>
      <c r="B2115" s="2">
        <f>RSI!B2115</f>
        <v>6.0808</v>
      </c>
      <c r="C2115" s="2">
        <f>RSI!I2115</f>
        <v>50.282821710903612</v>
      </c>
      <c r="D2115" s="2">
        <f>MACD!E2115</f>
        <v>2.9289077394845542E-2</v>
      </c>
      <c r="E2115" s="2">
        <f>MACD!F2115</f>
        <v>-1.2603145704794087E-2</v>
      </c>
      <c r="F2115" s="2">
        <f>'Moving Avg'!D2115</f>
        <v>6.0556000000000001</v>
      </c>
      <c r="G2115" s="2">
        <f>'Moving Avg'!F2115</f>
        <v>6.0987999999999989</v>
      </c>
      <c r="H2115" s="2">
        <f>'Moving Avg'!G2115</f>
        <v>6.0390020000000018</v>
      </c>
      <c r="I2115" s="2">
        <f>'Moving Avg'!H2115</f>
        <v>6.1025385000000076</v>
      </c>
      <c r="J2115" s="6" t="str">
        <f>OBV!F2115</f>
        <v>BEARISH</v>
      </c>
      <c r="K2115" s="6" t="str">
        <f>OBV!G2115</f>
        <v>NEUTRAL</v>
      </c>
      <c r="L2115" s="6" t="str">
        <f>OBV!H2115</f>
        <v>BEARISH DIVERGENCE</v>
      </c>
      <c r="M2115" s="8">
        <f t="shared" si="330"/>
        <v>25</v>
      </c>
      <c r="N2115" s="8">
        <f t="shared" si="331"/>
        <v>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11.225</v>
      </c>
      <c r="R2115" s="9">
        <f t="shared" ref="R2115:R2178" si="335">M2115*0.2+N2115*0.2+O2115*0.35+P2115*0.25</f>
        <v>9.125</v>
      </c>
      <c r="S2115" s="9">
        <f t="shared" ref="S2115:S2178" si="336">M2115*0.15+N2115*0.15+O2115*0.25+P2115*0.45</f>
        <v>11.175000000000001</v>
      </c>
      <c r="T2115" s="9">
        <f t="shared" ref="T2115:T2178" si="337">0.25*SUM(M2115:P2115)</f>
        <v>10.375</v>
      </c>
      <c r="U2115" s="8">
        <f t="shared" ref="U2115:U2178" si="338">SUM(Q2115:S2115)/3</f>
        <v>10.508333333333335</v>
      </c>
      <c r="V2115" s="8">
        <f t="shared" ref="V2115:V2178" si="339">SUM(Q2115:T2115)/4</f>
        <v>10.475000000000001</v>
      </c>
    </row>
    <row r="2116" spans="1:22" ht="13.5" x14ac:dyDescent="0.25">
      <c r="A2116" s="3">
        <f>RSI!A2116</f>
        <v>45084</v>
      </c>
      <c r="B2116" s="2">
        <f>RSI!B2116</f>
        <v>6.0305</v>
      </c>
      <c r="C2116" s="2">
        <f>RSI!I2116</f>
        <v>46.410553354147709</v>
      </c>
      <c r="D2116" s="2">
        <f>MACD!E2116</f>
        <v>4.6769666158114731E-2</v>
      </c>
      <c r="E2116" s="2">
        <f>MACD!F2116</f>
        <v>-7.2858333221232328E-4</v>
      </c>
      <c r="F2116" s="2">
        <f>'Moving Avg'!D2116</f>
        <v>6.0539399999999999</v>
      </c>
      <c r="G2116" s="2">
        <f>'Moving Avg'!F2116</f>
        <v>6.0983849999999986</v>
      </c>
      <c r="H2116" s="2">
        <f>'Moving Avg'!G2116</f>
        <v>6.0396739999999998</v>
      </c>
      <c r="I2116" s="2">
        <f>'Moving Avg'!H2116</f>
        <v>6.0997290000000071</v>
      </c>
      <c r="J2116" s="6" t="str">
        <f>OBV!F2116</f>
        <v>BULLISH</v>
      </c>
      <c r="K2116" s="6" t="str">
        <f>OBV!G2116</f>
        <v>NEUTRAL</v>
      </c>
      <c r="L2116" s="6" t="str">
        <f>OBV!H2116</f>
        <v>BULLISH DIVERGENCE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66.5</v>
      </c>
      <c r="Q2116" s="9">
        <f t="shared" si="334"/>
        <v>18.725000000000001</v>
      </c>
      <c r="R2116" s="9">
        <f t="shared" si="335"/>
        <v>21.625</v>
      </c>
      <c r="S2116" s="9">
        <f t="shared" si="336"/>
        <v>33.674999999999997</v>
      </c>
      <c r="T2116" s="9">
        <f t="shared" si="337"/>
        <v>22.875</v>
      </c>
      <c r="U2116" s="8">
        <f t="shared" si="338"/>
        <v>24.675000000000001</v>
      </c>
      <c r="V2116" s="8">
        <f t="shared" si="339"/>
        <v>24.225000000000001</v>
      </c>
    </row>
    <row r="2117" spans="1:22" ht="13.5" x14ac:dyDescent="0.25">
      <c r="A2117" s="3">
        <f>RSI!A2117</f>
        <v>45085</v>
      </c>
      <c r="B2117" s="2">
        <f>RSI!B2117</f>
        <v>6.173</v>
      </c>
      <c r="C2117" s="2">
        <f>RSI!I2117</f>
        <v>56.606015157890837</v>
      </c>
      <c r="D2117" s="2">
        <f>MACD!E2117</f>
        <v>5.7734005888218753E-2</v>
      </c>
      <c r="E2117" s="2">
        <f>MACD!F2117</f>
        <v>1.0963934511873892E-2</v>
      </c>
      <c r="F2117" s="2">
        <f>'Moving Avg'!D2117</f>
        <v>6.0807799999999999</v>
      </c>
      <c r="G2117" s="2">
        <f>'Moving Avg'!F2117</f>
        <v>6.1050949999999986</v>
      </c>
      <c r="H2117" s="2">
        <f>'Moving Avg'!G2117</f>
        <v>6.0431959999999991</v>
      </c>
      <c r="I2117" s="2">
        <f>'Moving Avg'!H2117</f>
        <v>6.0973385000000064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83.5</v>
      </c>
      <c r="Q2117" s="9">
        <f t="shared" si="334"/>
        <v>21.274999999999999</v>
      </c>
      <c r="R2117" s="9">
        <f t="shared" si="335"/>
        <v>25.875</v>
      </c>
      <c r="S2117" s="9">
        <f t="shared" si="336"/>
        <v>41.325000000000003</v>
      </c>
      <c r="T2117" s="9">
        <f t="shared" si="337"/>
        <v>27.125</v>
      </c>
      <c r="U2117" s="8">
        <f t="shared" si="338"/>
        <v>29.491666666666664</v>
      </c>
      <c r="V2117" s="8">
        <f t="shared" si="339"/>
        <v>28.9</v>
      </c>
    </row>
    <row r="2118" spans="1:22" ht="13.5" x14ac:dyDescent="0.25">
      <c r="A2118" s="3">
        <f>RSI!A2118</f>
        <v>45086</v>
      </c>
      <c r="B2118" s="2">
        <f>RSI!B2118</f>
        <v>6.3120000000000003</v>
      </c>
      <c r="C2118" s="2">
        <f>RSI!I2118</f>
        <v>63.833937490175884</v>
      </c>
      <c r="D2118" s="2">
        <f>MACD!E2118</f>
        <v>4.3242431535586157E-2</v>
      </c>
      <c r="E2118" s="2">
        <f>MACD!F2118</f>
        <v>1.7419633916616346E-2</v>
      </c>
      <c r="F2118" s="2">
        <f>'Moving Avg'!D2118</f>
        <v>6.1186400000000001</v>
      </c>
      <c r="G2118" s="2">
        <f>'Moving Avg'!F2118</f>
        <v>6.1170749999999989</v>
      </c>
      <c r="H2118" s="2">
        <f>'Moving Avg'!G2118</f>
        <v>6.0496659999999993</v>
      </c>
      <c r="I2118" s="2">
        <f>'Moving Avg'!H2118</f>
        <v>6.095643000000007</v>
      </c>
      <c r="J2118" s="6" t="str">
        <f>OBV!F2118</f>
        <v>BULLISH</v>
      </c>
      <c r="K2118" s="6" t="str">
        <f>OBV!G2118</f>
        <v>NEUTRAL</v>
      </c>
      <c r="L2118" s="6" t="str">
        <f>OBV!H2118</f>
        <v>BULLISH DIVERGENCE</v>
      </c>
      <c r="M2118" s="8">
        <f t="shared" si="330"/>
        <v>25</v>
      </c>
      <c r="N2118" s="8">
        <f t="shared" si="331"/>
        <v>0</v>
      </c>
      <c r="O2118" s="8">
        <f t="shared" si="332"/>
        <v>50</v>
      </c>
      <c r="P2118" s="8">
        <f t="shared" si="333"/>
        <v>66.5</v>
      </c>
      <c r="Q2118" s="9">
        <f t="shared" si="334"/>
        <v>26.225000000000001</v>
      </c>
      <c r="R2118" s="9">
        <f t="shared" si="335"/>
        <v>39.125</v>
      </c>
      <c r="S2118" s="9">
        <f t="shared" si="336"/>
        <v>46.174999999999997</v>
      </c>
      <c r="T2118" s="9">
        <f t="shared" si="337"/>
        <v>35.375</v>
      </c>
      <c r="U2118" s="8">
        <f t="shared" si="338"/>
        <v>37.174999999999997</v>
      </c>
      <c r="V2118" s="8">
        <f t="shared" si="339"/>
        <v>36.724999999999994</v>
      </c>
    </row>
    <row r="2119" spans="1:22" ht="13.5" x14ac:dyDescent="0.25">
      <c r="A2119" s="3">
        <f>RSI!A2119</f>
        <v>45089</v>
      </c>
      <c r="B2119" s="2">
        <f>RSI!B2119</f>
        <v>6.2302999999999997</v>
      </c>
      <c r="C2119" s="2">
        <f>RSI!I2119</f>
        <v>57.74564991856974</v>
      </c>
      <c r="D2119" s="2">
        <f>MACD!E2119</f>
        <v>2.0181027908473759E-2</v>
      </c>
      <c r="E2119" s="2">
        <f>MACD!F2119</f>
        <v>1.7971912714987829E-2</v>
      </c>
      <c r="F2119" s="2">
        <f>'Moving Avg'!D2119</f>
        <v>6.1653200000000004</v>
      </c>
      <c r="G2119" s="2">
        <f>'Moving Avg'!F2119</f>
        <v>6.1249699999999994</v>
      </c>
      <c r="H2119" s="2">
        <f>'Moving Avg'!G2119</f>
        <v>6.0538299999999996</v>
      </c>
      <c r="I2119" s="2">
        <f>'Moving Avg'!H2119</f>
        <v>6.0936645000000054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50</v>
      </c>
      <c r="P2119" s="8">
        <f t="shared" si="333"/>
        <v>16.5</v>
      </c>
      <c r="Q2119" s="9">
        <f t="shared" si="334"/>
        <v>18.725000000000001</v>
      </c>
      <c r="R2119" s="9">
        <f t="shared" si="335"/>
        <v>26.625</v>
      </c>
      <c r="S2119" s="9">
        <f t="shared" si="336"/>
        <v>23.675000000000001</v>
      </c>
      <c r="T2119" s="9">
        <f t="shared" si="337"/>
        <v>22.875</v>
      </c>
      <c r="U2119" s="8">
        <f t="shared" si="338"/>
        <v>23.008333333333336</v>
      </c>
      <c r="V2119" s="8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6.3120000000000003</v>
      </c>
      <c r="C2120" s="2">
        <f>RSI!I2120</f>
        <v>61.681484872842489</v>
      </c>
      <c r="D2120" s="2">
        <f>MACD!E2120</f>
        <v>-6.1597416330929633E-3</v>
      </c>
      <c r="E2120" s="2">
        <f>MACD!F2120</f>
        <v>1.314558184537167E-2</v>
      </c>
      <c r="F2120" s="2">
        <f>'Moving Avg'!D2120</f>
        <v>6.2115600000000004</v>
      </c>
      <c r="G2120" s="2">
        <f>'Moving Avg'!F2120</f>
        <v>6.1386299999999991</v>
      </c>
      <c r="H2120" s="2">
        <f>'Moving Avg'!G2120</f>
        <v>6.0599639999999999</v>
      </c>
      <c r="I2120" s="2">
        <f>'Moving Avg'!H2120</f>
        <v>6.0916335000000057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45</v>
      </c>
      <c r="O2120" s="8">
        <f t="shared" si="332"/>
        <v>50</v>
      </c>
      <c r="P2120" s="8">
        <f t="shared" si="333"/>
        <v>16.5</v>
      </c>
      <c r="Q2120" s="9">
        <f t="shared" si="334"/>
        <v>34.475000000000001</v>
      </c>
      <c r="R2120" s="9">
        <f t="shared" si="335"/>
        <v>35.625</v>
      </c>
      <c r="S2120" s="9">
        <f t="shared" si="336"/>
        <v>30.425000000000001</v>
      </c>
      <c r="T2120" s="9">
        <f t="shared" si="337"/>
        <v>34.125</v>
      </c>
      <c r="U2120" s="8">
        <f t="shared" si="338"/>
        <v>33.508333333333333</v>
      </c>
      <c r="V2120" s="8">
        <f t="shared" si="339"/>
        <v>33.662499999999994</v>
      </c>
    </row>
    <row r="2121" spans="1:22" ht="13.5" x14ac:dyDescent="0.25">
      <c r="A2121" s="3">
        <f>RSI!A2121</f>
        <v>45091</v>
      </c>
      <c r="B2121" s="2">
        <f>RSI!B2121</f>
        <v>6.3120000000000003</v>
      </c>
      <c r="C2121" s="2">
        <f>RSI!I2121</f>
        <v>61.681484872842489</v>
      </c>
      <c r="D2121" s="2">
        <f>MACD!E2121</f>
        <v>-3.2233452907731497E-2</v>
      </c>
      <c r="E2121" s="2">
        <f>MACD!F2121</f>
        <v>4.069774894751038E-3</v>
      </c>
      <c r="F2121" s="2">
        <f>'Moving Avg'!D2121</f>
        <v>6.2678600000000007</v>
      </c>
      <c r="G2121" s="2">
        <f>'Moving Avg'!F2121</f>
        <v>6.1510299999999996</v>
      </c>
      <c r="H2121" s="2">
        <f>'Moving Avg'!G2121</f>
        <v>6.066098000000002</v>
      </c>
      <c r="I2121" s="2">
        <f>'Moving Avg'!H2121</f>
        <v>6.0896445000000039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100</v>
      </c>
      <c r="O2121" s="8">
        <f t="shared" si="332"/>
        <v>50</v>
      </c>
      <c r="P2121" s="8">
        <f t="shared" si="333"/>
        <v>16.5</v>
      </c>
      <c r="Q2121" s="9">
        <f t="shared" si="334"/>
        <v>53.725000000000001</v>
      </c>
      <c r="R2121" s="9">
        <f t="shared" si="335"/>
        <v>46.625</v>
      </c>
      <c r="S2121" s="9">
        <f t="shared" si="336"/>
        <v>38.674999999999997</v>
      </c>
      <c r="T2121" s="9">
        <f t="shared" si="337"/>
        <v>47.875</v>
      </c>
      <c r="U2121" s="8">
        <f t="shared" si="338"/>
        <v>46.341666666666661</v>
      </c>
      <c r="V2121" s="8">
        <f t="shared" si="339"/>
        <v>46.724999999999994</v>
      </c>
    </row>
    <row r="2122" spans="1:22" ht="13.5" x14ac:dyDescent="0.25">
      <c r="A2122" s="3">
        <f>RSI!A2122</f>
        <v>45092</v>
      </c>
      <c r="B2122" s="2">
        <f>RSI!B2122</f>
        <v>6.3120000000000003</v>
      </c>
      <c r="C2122" s="2">
        <f>RSI!I2122</f>
        <v>61.681484872842489</v>
      </c>
      <c r="D2122" s="2">
        <f>MACD!E2122</f>
        <v>-5.5407631793471523E-2</v>
      </c>
      <c r="E2122" s="2">
        <f>MACD!F2122</f>
        <v>-7.8257064428934736E-3</v>
      </c>
      <c r="F2122" s="2">
        <f>'Moving Avg'!D2122</f>
        <v>6.2956600000000007</v>
      </c>
      <c r="G2122" s="2">
        <f>'Moving Avg'!F2122</f>
        <v>6.1613349999999993</v>
      </c>
      <c r="H2122" s="2">
        <f>'Moving Avg'!G2122</f>
        <v>6.0734060000000012</v>
      </c>
      <c r="I2122" s="2">
        <f>'Moving Avg'!H2122</f>
        <v>6.0876555000000039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25</v>
      </c>
      <c r="N2122" s="8">
        <f t="shared" si="331"/>
        <v>100</v>
      </c>
      <c r="O2122" s="8">
        <f t="shared" si="332"/>
        <v>50</v>
      </c>
      <c r="P2122" s="8">
        <f t="shared" si="333"/>
        <v>16.5</v>
      </c>
      <c r="Q2122" s="9">
        <f t="shared" si="334"/>
        <v>53.725000000000001</v>
      </c>
      <c r="R2122" s="9">
        <f t="shared" si="335"/>
        <v>46.625</v>
      </c>
      <c r="S2122" s="9">
        <f t="shared" si="336"/>
        <v>38.674999999999997</v>
      </c>
      <c r="T2122" s="9">
        <f t="shared" si="337"/>
        <v>47.875</v>
      </c>
      <c r="U2122" s="8">
        <f t="shared" si="338"/>
        <v>46.341666666666661</v>
      </c>
      <c r="V2122" s="8">
        <f t="shared" si="339"/>
        <v>46.724999999999994</v>
      </c>
    </row>
    <row r="2123" spans="1:22" ht="13.5" x14ac:dyDescent="0.25">
      <c r="A2123" s="3">
        <f>RSI!A2123</f>
        <v>45093</v>
      </c>
      <c r="B2123" s="2">
        <f>RSI!B2123</f>
        <v>6.3029999999999999</v>
      </c>
      <c r="C2123" s="2">
        <f>RSI!I2123</f>
        <v>60.901000196962229</v>
      </c>
      <c r="D2123" s="2">
        <f>MACD!E2123</f>
        <v>-6.2471645088071348E-2</v>
      </c>
      <c r="E2123" s="2">
        <f>MACD!F2123</f>
        <v>-1.8754894171929049E-2</v>
      </c>
      <c r="F2123" s="2">
        <f>'Moving Avg'!D2123</f>
        <v>6.2938600000000005</v>
      </c>
      <c r="G2123" s="2">
        <f>'Moving Avg'!F2123</f>
        <v>6.1669949999999991</v>
      </c>
      <c r="H2123" s="2">
        <f>'Moving Avg'!G2123</f>
        <v>6.080534000000001</v>
      </c>
      <c r="I2123" s="2">
        <f>'Moving Avg'!H2123</f>
        <v>6.0860825000000034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0"/>
        <v>25</v>
      </c>
      <c r="N2123" s="8">
        <f t="shared" si="331"/>
        <v>100</v>
      </c>
      <c r="O2123" s="8">
        <f t="shared" si="332"/>
        <v>50</v>
      </c>
      <c r="P2123" s="8">
        <f t="shared" si="333"/>
        <v>16.5</v>
      </c>
      <c r="Q2123" s="9">
        <f t="shared" si="334"/>
        <v>53.725000000000001</v>
      </c>
      <c r="R2123" s="9">
        <f t="shared" si="335"/>
        <v>46.625</v>
      </c>
      <c r="S2123" s="9">
        <f t="shared" si="336"/>
        <v>38.674999999999997</v>
      </c>
      <c r="T2123" s="9">
        <f t="shared" si="337"/>
        <v>47.875</v>
      </c>
      <c r="U2123" s="8">
        <f t="shared" si="338"/>
        <v>46.341666666666661</v>
      </c>
      <c r="V2123" s="8">
        <f t="shared" si="339"/>
        <v>46.724999999999994</v>
      </c>
    </row>
    <row r="2124" spans="1:22" ht="13.5" x14ac:dyDescent="0.25">
      <c r="A2124" s="3">
        <f>RSI!A2124</f>
        <v>45096</v>
      </c>
      <c r="B2124" s="2">
        <f>RSI!B2124</f>
        <v>6.2666000000000004</v>
      </c>
      <c r="C2124" s="2">
        <f>RSI!I2124</f>
        <v>57.719890701017881</v>
      </c>
      <c r="D2124" s="2">
        <f>MACD!E2124</f>
        <v>-8.6006451571440934E-2</v>
      </c>
      <c r="E2124" s="2">
        <f>MACD!F2124</f>
        <v>-3.2205205651831423E-2</v>
      </c>
      <c r="F2124" s="2">
        <f>'Moving Avg'!D2124</f>
        <v>6.3011200000000001</v>
      </c>
      <c r="G2124" s="2">
        <f>'Moving Avg'!F2124</f>
        <v>6.172089999999999</v>
      </c>
      <c r="H2124" s="2">
        <f>'Moving Avg'!G2124</f>
        <v>6.0874379999999997</v>
      </c>
      <c r="I2124" s="2">
        <f>'Moving Avg'!H2124</f>
        <v>6.0843275000000041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  <c r="M2124" s="8">
        <f t="shared" si="330"/>
        <v>25</v>
      </c>
      <c r="N2124" s="8">
        <f t="shared" si="331"/>
        <v>100</v>
      </c>
      <c r="O2124" s="8">
        <f t="shared" si="332"/>
        <v>50</v>
      </c>
      <c r="P2124" s="8">
        <f t="shared" si="333"/>
        <v>16.5</v>
      </c>
      <c r="Q2124" s="9">
        <f t="shared" si="334"/>
        <v>53.725000000000001</v>
      </c>
      <c r="R2124" s="9">
        <f t="shared" si="335"/>
        <v>46.625</v>
      </c>
      <c r="S2124" s="9">
        <f t="shared" si="336"/>
        <v>38.674999999999997</v>
      </c>
      <c r="T2124" s="9">
        <f t="shared" si="337"/>
        <v>47.875</v>
      </c>
      <c r="U2124" s="8">
        <f t="shared" si="338"/>
        <v>46.341666666666661</v>
      </c>
      <c r="V2124" s="8">
        <f t="shared" si="339"/>
        <v>46.724999999999994</v>
      </c>
    </row>
    <row r="2125" spans="1:22" ht="13.5" x14ac:dyDescent="0.25">
      <c r="A2125" s="3">
        <f>RSI!A2125</f>
        <v>45097</v>
      </c>
      <c r="B2125" s="2">
        <f>RSI!B2125</f>
        <v>6.2484999999999999</v>
      </c>
      <c r="C2125" s="2">
        <f>RSI!I2125</f>
        <v>56.149309174955</v>
      </c>
      <c r="D2125" s="2">
        <f>MACD!E2125</f>
        <v>-9.2290343242782846E-2</v>
      </c>
      <c r="E2125" s="2">
        <f>MACD!F2125</f>
        <v>-4.4222233170021712E-2</v>
      </c>
      <c r="F2125" s="2">
        <f>'Moving Avg'!D2125</f>
        <v>6.2884200000000003</v>
      </c>
      <c r="G2125" s="2">
        <f>'Moving Avg'!F2125</f>
        <v>6.1741849999999996</v>
      </c>
      <c r="H2125" s="2">
        <f>'Moving Avg'!G2125</f>
        <v>6.0941479999999988</v>
      </c>
      <c r="I2125" s="2">
        <f>'Moving Avg'!H2125</f>
        <v>6.0822305000000032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25</v>
      </c>
      <c r="N2125" s="8">
        <f t="shared" si="331"/>
        <v>100</v>
      </c>
      <c r="O2125" s="8">
        <f t="shared" si="332"/>
        <v>50</v>
      </c>
      <c r="P2125" s="8">
        <f t="shared" si="333"/>
        <v>16.5</v>
      </c>
      <c r="Q2125" s="9">
        <f t="shared" si="334"/>
        <v>53.725000000000001</v>
      </c>
      <c r="R2125" s="9">
        <f t="shared" si="335"/>
        <v>46.625</v>
      </c>
      <c r="S2125" s="9">
        <f t="shared" si="336"/>
        <v>38.674999999999997</v>
      </c>
      <c r="T2125" s="9">
        <f t="shared" si="337"/>
        <v>47.875</v>
      </c>
      <c r="U2125" s="8">
        <f t="shared" si="338"/>
        <v>46.341666666666661</v>
      </c>
      <c r="V2125" s="8">
        <f t="shared" si="339"/>
        <v>46.724999999999994</v>
      </c>
    </row>
    <row r="2126" spans="1:22" ht="13.5" x14ac:dyDescent="0.25">
      <c r="A2126" s="3">
        <f>RSI!A2126</f>
        <v>45098</v>
      </c>
      <c r="B2126" s="2">
        <f>RSI!B2126</f>
        <v>6.2211999999999996</v>
      </c>
      <c r="C2126" s="2">
        <f>RSI!I2126</f>
        <v>53.772659046517163</v>
      </c>
      <c r="D2126" s="2">
        <f>MACD!E2126</f>
        <v>-0.10378922881727792</v>
      </c>
      <c r="E2126" s="2">
        <f>MACD!F2126</f>
        <v>-5.6135632299472958E-2</v>
      </c>
      <c r="F2126" s="2">
        <f>'Moving Avg'!D2126</f>
        <v>6.2702599999999995</v>
      </c>
      <c r="G2126" s="2">
        <f>'Moving Avg'!F2126</f>
        <v>6.1753349999999987</v>
      </c>
      <c r="H2126" s="2">
        <f>'Moving Avg'!G2126</f>
        <v>6.1006460000000002</v>
      </c>
      <c r="I2126" s="2">
        <f>'Moving Avg'!H2126</f>
        <v>6.0802065000000027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100</v>
      </c>
      <c r="O2126" s="8">
        <f t="shared" si="332"/>
        <v>50</v>
      </c>
      <c r="P2126" s="8">
        <f t="shared" si="333"/>
        <v>16.5</v>
      </c>
      <c r="Q2126" s="9">
        <f t="shared" si="334"/>
        <v>53.725000000000001</v>
      </c>
      <c r="R2126" s="9">
        <f t="shared" si="335"/>
        <v>46.625</v>
      </c>
      <c r="S2126" s="9">
        <f t="shared" si="336"/>
        <v>38.674999999999997</v>
      </c>
      <c r="T2126" s="9">
        <f t="shared" si="337"/>
        <v>47.875</v>
      </c>
      <c r="U2126" s="8">
        <f t="shared" si="338"/>
        <v>46.341666666666661</v>
      </c>
      <c r="V2126" s="8">
        <f t="shared" si="339"/>
        <v>46.724999999999994</v>
      </c>
    </row>
    <row r="2127" spans="1:22" ht="13.5" x14ac:dyDescent="0.25">
      <c r="A2127" s="3">
        <f>RSI!A2127</f>
        <v>45099</v>
      </c>
      <c r="B2127" s="2">
        <f>RSI!B2127</f>
        <v>6.2666000000000004</v>
      </c>
      <c r="C2127" s="2">
        <f>RSI!I2127</f>
        <v>57.03000598884492</v>
      </c>
      <c r="D2127" s="2">
        <f>MACD!E2127</f>
        <v>-9.5228649380573849E-2</v>
      </c>
      <c r="E2127" s="2">
        <f>MACD!F2127</f>
        <v>-6.3954235715693142E-2</v>
      </c>
      <c r="F2127" s="2">
        <f>'Moving Avg'!D2127</f>
        <v>6.2611800000000004</v>
      </c>
      <c r="G2127" s="2">
        <f>'Moving Avg'!F2127</f>
        <v>6.17666</v>
      </c>
      <c r="H2127" s="2">
        <f>'Moving Avg'!G2127</f>
        <v>6.1080519999999998</v>
      </c>
      <c r="I2127" s="2">
        <f>'Moving Avg'!H2127</f>
        <v>6.0803805000000022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100</v>
      </c>
      <c r="O2127" s="8">
        <f t="shared" si="332"/>
        <v>50</v>
      </c>
      <c r="P2127" s="8">
        <f t="shared" si="333"/>
        <v>16.5</v>
      </c>
      <c r="Q2127" s="9">
        <f t="shared" si="334"/>
        <v>53.725000000000001</v>
      </c>
      <c r="R2127" s="9">
        <f t="shared" si="335"/>
        <v>46.625</v>
      </c>
      <c r="S2127" s="9">
        <f t="shared" si="336"/>
        <v>38.674999999999997</v>
      </c>
      <c r="T2127" s="9">
        <f t="shared" si="337"/>
        <v>47.875</v>
      </c>
      <c r="U2127" s="8">
        <f t="shared" si="338"/>
        <v>46.341666666666661</v>
      </c>
      <c r="V2127" s="8">
        <f t="shared" si="339"/>
        <v>46.724999999999994</v>
      </c>
    </row>
    <row r="2128" spans="1:22" ht="13.5" x14ac:dyDescent="0.25">
      <c r="A2128" s="3">
        <f>RSI!A2128</f>
        <v>45100</v>
      </c>
      <c r="B2128" s="2">
        <f>RSI!B2128</f>
        <v>6.3211000000000004</v>
      </c>
      <c r="C2128" s="2">
        <f>RSI!I2128</f>
        <v>60.617519189856701</v>
      </c>
      <c r="D2128" s="2">
        <f>MACD!E2128</f>
        <v>-7.1155504244916123E-2</v>
      </c>
      <c r="E2128" s="2">
        <f>MACD!F2128</f>
        <v>-6.5394489421537735E-2</v>
      </c>
      <c r="F2128" s="2">
        <f>'Moving Avg'!D2128</f>
        <v>6.2648000000000001</v>
      </c>
      <c r="G2128" s="2">
        <f>'Moving Avg'!F2128</f>
        <v>6.184899999999999</v>
      </c>
      <c r="H2128" s="2">
        <f>'Moving Avg'!G2128</f>
        <v>6.1170520000000002</v>
      </c>
      <c r="I2128" s="2">
        <f>'Moving Avg'!H2128</f>
        <v>6.0804920000000013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0"/>
        <v>25</v>
      </c>
      <c r="N2128" s="8">
        <f t="shared" si="331"/>
        <v>45</v>
      </c>
      <c r="O2128" s="8">
        <f t="shared" si="332"/>
        <v>50</v>
      </c>
      <c r="P2128" s="8">
        <f t="shared" si="333"/>
        <v>83.5</v>
      </c>
      <c r="Q2128" s="9">
        <f t="shared" si="334"/>
        <v>44.524999999999999</v>
      </c>
      <c r="R2128" s="9">
        <f t="shared" si="335"/>
        <v>52.375</v>
      </c>
      <c r="S2128" s="9">
        <f t="shared" si="336"/>
        <v>60.575000000000003</v>
      </c>
      <c r="T2128" s="9">
        <f t="shared" si="337"/>
        <v>50.875</v>
      </c>
      <c r="U2128" s="8">
        <f t="shared" si="338"/>
        <v>52.491666666666674</v>
      </c>
      <c r="V2128" s="8">
        <f t="shared" si="339"/>
        <v>52.087500000000006</v>
      </c>
    </row>
    <row r="2129" spans="1:22" ht="13.5" x14ac:dyDescent="0.25">
      <c r="A2129" s="3">
        <f>RSI!A2129</f>
        <v>45103</v>
      </c>
      <c r="B2129" s="2">
        <f>RSI!B2129</f>
        <v>6.3574000000000002</v>
      </c>
      <c r="C2129" s="2">
        <f>RSI!I2129</f>
        <v>62.842709009562682</v>
      </c>
      <c r="D2129" s="2">
        <f>MACD!E2129</f>
        <v>-6.6845712423590165E-2</v>
      </c>
      <c r="E2129" s="2">
        <f>MACD!F2129</f>
        <v>-6.568473402194823E-2</v>
      </c>
      <c r="F2129" s="2">
        <f>'Moving Avg'!D2129</f>
        <v>6.2829600000000001</v>
      </c>
      <c r="G2129" s="2">
        <f>'Moving Avg'!F2129</f>
        <v>6.1999899999999988</v>
      </c>
      <c r="H2129" s="2">
        <f>'Moving Avg'!G2129</f>
        <v>6.1267779999999989</v>
      </c>
      <c r="I2129" s="2">
        <f>'Moving Avg'!H2129</f>
        <v>6.0800720000000021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25</v>
      </c>
      <c r="N2129" s="8">
        <f t="shared" si="331"/>
        <v>45</v>
      </c>
      <c r="O2129" s="8">
        <f t="shared" si="332"/>
        <v>50</v>
      </c>
      <c r="P2129" s="8">
        <f t="shared" si="333"/>
        <v>83.5</v>
      </c>
      <c r="Q2129" s="9">
        <f t="shared" si="334"/>
        <v>44.524999999999999</v>
      </c>
      <c r="R2129" s="9">
        <f t="shared" si="335"/>
        <v>52.375</v>
      </c>
      <c r="S2129" s="9">
        <f t="shared" si="336"/>
        <v>60.575000000000003</v>
      </c>
      <c r="T2129" s="9">
        <f t="shared" si="337"/>
        <v>50.875</v>
      </c>
      <c r="U2129" s="8">
        <f t="shared" si="338"/>
        <v>52.491666666666674</v>
      </c>
      <c r="V2129" s="8">
        <f t="shared" si="339"/>
        <v>52.087500000000006</v>
      </c>
    </row>
    <row r="2130" spans="1:22" ht="13.5" x14ac:dyDescent="0.25">
      <c r="A2130" s="3">
        <f>RSI!A2130</f>
        <v>45104</v>
      </c>
      <c r="B2130" s="2">
        <f>RSI!B2130</f>
        <v>6.4482999999999997</v>
      </c>
      <c r="C2130" s="2">
        <f>RSI!I2130</f>
        <v>67.755826847481188</v>
      </c>
      <c r="D2130" s="2">
        <f>MACD!E2130</f>
        <v>-5.83198560117415E-2</v>
      </c>
      <c r="E2130" s="2">
        <f>MACD!F2130</f>
        <v>-6.4211758419906895E-2</v>
      </c>
      <c r="F2130" s="2">
        <f>'Moving Avg'!D2130</f>
        <v>6.3229199999999999</v>
      </c>
      <c r="G2130" s="2">
        <f>'Moving Avg'!F2130</f>
        <v>6.2196249999999988</v>
      </c>
      <c r="H2130" s="2">
        <f>'Moving Avg'!G2130</f>
        <v>6.1374839999999997</v>
      </c>
      <c r="I2130" s="2">
        <f>'Moving Avg'!H2130</f>
        <v>6.0816160000000021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83.5</v>
      </c>
      <c r="Q2130" s="9">
        <f t="shared" si="334"/>
        <v>28.774999999999999</v>
      </c>
      <c r="R2130" s="9">
        <f t="shared" si="335"/>
        <v>43.375</v>
      </c>
      <c r="S2130" s="9">
        <f t="shared" si="336"/>
        <v>53.825000000000003</v>
      </c>
      <c r="T2130" s="9">
        <f t="shared" si="337"/>
        <v>39.625</v>
      </c>
      <c r="U2130" s="8">
        <f t="shared" si="338"/>
        <v>41.991666666666667</v>
      </c>
      <c r="V2130" s="8">
        <f t="shared" si="339"/>
        <v>41.400000000000006</v>
      </c>
    </row>
    <row r="2131" spans="1:22" ht="13.5" x14ac:dyDescent="0.25">
      <c r="A2131" s="3">
        <f>RSI!A2131</f>
        <v>45107</v>
      </c>
      <c r="B2131" s="2">
        <f>RSI!B2131</f>
        <v>6.5027999999999997</v>
      </c>
      <c r="C2131" s="2">
        <f>RSI!I2131</f>
        <v>70.292134265134123</v>
      </c>
      <c r="D2131" s="2">
        <f>MACD!E2131</f>
        <v>-5.6565753626255599E-2</v>
      </c>
      <c r="E2131" s="2">
        <f>MACD!F2131</f>
        <v>-6.2682557461176638E-2</v>
      </c>
      <c r="F2131" s="2">
        <f>'Moving Avg'!D2131</f>
        <v>6.3792400000000011</v>
      </c>
      <c r="G2131" s="2">
        <f>'Moving Avg'!F2131</f>
        <v>6.2428249999999981</v>
      </c>
      <c r="H2131" s="2">
        <f>'Moving Avg'!G2131</f>
        <v>6.1450860000000009</v>
      </c>
      <c r="I2131" s="2">
        <f>'Moving Avg'!H2131</f>
        <v>6.083474500000003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0"/>
        <v>0</v>
      </c>
      <c r="N2131" s="8">
        <f t="shared" si="331"/>
        <v>0</v>
      </c>
      <c r="O2131" s="8">
        <f t="shared" si="332"/>
        <v>50</v>
      </c>
      <c r="P2131" s="8">
        <f t="shared" si="333"/>
        <v>83.5</v>
      </c>
      <c r="Q2131" s="9">
        <f t="shared" si="334"/>
        <v>20.024999999999999</v>
      </c>
      <c r="R2131" s="9">
        <f t="shared" si="335"/>
        <v>38.375</v>
      </c>
      <c r="S2131" s="9">
        <f t="shared" si="336"/>
        <v>50.075000000000003</v>
      </c>
      <c r="T2131" s="9">
        <f t="shared" si="337"/>
        <v>33.375</v>
      </c>
      <c r="U2131" s="8">
        <f t="shared" si="338"/>
        <v>36.158333333333331</v>
      </c>
      <c r="V2131" s="8">
        <f t="shared" si="339"/>
        <v>35.462499999999999</v>
      </c>
    </row>
    <row r="2132" spans="1:22" ht="13.5" x14ac:dyDescent="0.25">
      <c r="A2132" s="3">
        <f>RSI!A2132</f>
        <v>45110</v>
      </c>
      <c r="B2132" s="2">
        <f>RSI!B2132</f>
        <v>6.4936999999999996</v>
      </c>
      <c r="C2132" s="2">
        <f>RSI!I2132</f>
        <v>69.311770584326368</v>
      </c>
      <c r="D2132" s="2">
        <f>MACD!E2132</f>
        <v>-5.6047117812826563E-2</v>
      </c>
      <c r="E2132" s="2">
        <f>MACD!F2132</f>
        <v>-6.1355469531506626E-2</v>
      </c>
      <c r="F2132" s="2">
        <f>'Moving Avg'!D2132</f>
        <v>6.4246600000000003</v>
      </c>
      <c r="G2132" s="2">
        <f>'Moving Avg'!F2132</f>
        <v>6.2655699999999994</v>
      </c>
      <c r="H2132" s="2">
        <f>'Moving Avg'!G2132</f>
        <v>6.1525060000000007</v>
      </c>
      <c r="I2132" s="2">
        <f>'Moving Avg'!H2132</f>
        <v>6.0856230000000027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83.5</v>
      </c>
      <c r="Q2132" s="9">
        <f t="shared" si="334"/>
        <v>28.774999999999999</v>
      </c>
      <c r="R2132" s="9">
        <f t="shared" si="335"/>
        <v>43.375</v>
      </c>
      <c r="S2132" s="9">
        <f t="shared" si="336"/>
        <v>53.825000000000003</v>
      </c>
      <c r="T2132" s="9">
        <f t="shared" si="337"/>
        <v>39.625</v>
      </c>
      <c r="U2132" s="8">
        <f t="shared" si="338"/>
        <v>41.991666666666667</v>
      </c>
      <c r="V2132" s="8">
        <f t="shared" si="339"/>
        <v>41.400000000000006</v>
      </c>
    </row>
    <row r="2133" spans="1:22" ht="13.5" x14ac:dyDescent="0.25">
      <c r="A2133" s="3">
        <f>RSI!A2133</f>
        <v>45111</v>
      </c>
      <c r="B2133" s="2">
        <f>RSI!B2133</f>
        <v>6.4482999999999997</v>
      </c>
      <c r="C2133" s="2">
        <f>RSI!I2133</f>
        <v>64.480017067051307</v>
      </c>
      <c r="D2133" s="2">
        <f>MACD!E2133</f>
        <v>-5.509437331156164E-2</v>
      </c>
      <c r="E2133" s="2">
        <f>MACD!F2133</f>
        <v>-6.0103250287517632E-2</v>
      </c>
      <c r="F2133" s="2">
        <f>'Moving Avg'!D2133</f>
        <v>6.4501000000000008</v>
      </c>
      <c r="G2133" s="2">
        <f>'Moving Avg'!F2133</f>
        <v>6.2818499999999995</v>
      </c>
      <c r="H2133" s="2">
        <f>'Moving Avg'!G2133</f>
        <v>6.1591860000000009</v>
      </c>
      <c r="I2133" s="2">
        <f>'Moving Avg'!H2133</f>
        <v>6.0868735000000012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  <c r="M2133" s="8">
        <f t="shared" si="330"/>
        <v>25</v>
      </c>
      <c r="N2133" s="8">
        <f t="shared" si="331"/>
        <v>0</v>
      </c>
      <c r="O2133" s="8">
        <f t="shared" si="332"/>
        <v>50</v>
      </c>
      <c r="P2133" s="8">
        <f t="shared" si="333"/>
        <v>83.5</v>
      </c>
      <c r="Q2133" s="9">
        <f t="shared" si="334"/>
        <v>28.774999999999999</v>
      </c>
      <c r="R2133" s="9">
        <f t="shared" si="335"/>
        <v>43.375</v>
      </c>
      <c r="S2133" s="9">
        <f t="shared" si="336"/>
        <v>53.825000000000003</v>
      </c>
      <c r="T2133" s="9">
        <f t="shared" si="337"/>
        <v>39.625</v>
      </c>
      <c r="U2133" s="8">
        <f t="shared" si="338"/>
        <v>41.991666666666667</v>
      </c>
      <c r="V2133" s="8">
        <f t="shared" si="339"/>
        <v>41.400000000000006</v>
      </c>
    </row>
    <row r="2134" spans="1:22" ht="13.5" x14ac:dyDescent="0.25">
      <c r="A2134" s="3">
        <f>RSI!A2134</f>
        <v>45112</v>
      </c>
      <c r="B2134" s="2">
        <f>RSI!B2134</f>
        <v>6.3120000000000003</v>
      </c>
      <c r="C2134" s="2">
        <f>RSI!I2134</f>
        <v>52.62026755030967</v>
      </c>
      <c r="D2134" s="2">
        <f>MACD!E2134</f>
        <v>-5.0879609120409341E-2</v>
      </c>
      <c r="E2134" s="2">
        <f>MACD!F2134</f>
        <v>-5.8258522054095978E-2</v>
      </c>
      <c r="F2134" s="2">
        <f>'Moving Avg'!D2134</f>
        <v>6.44102</v>
      </c>
      <c r="G2134" s="2">
        <f>'Moving Avg'!F2134</f>
        <v>6.2976049999999999</v>
      </c>
      <c r="H2134" s="2">
        <f>'Moving Avg'!G2134</f>
        <v>6.1634740000000008</v>
      </c>
      <c r="I2134" s="2">
        <f>'Moving Avg'!H2134</f>
        <v>6.0876100000000015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25</v>
      </c>
      <c r="N2134" s="8">
        <f t="shared" si="331"/>
        <v>0</v>
      </c>
      <c r="O2134" s="8">
        <f t="shared" si="332"/>
        <v>50</v>
      </c>
      <c r="P2134" s="8">
        <f t="shared" si="333"/>
        <v>16.5</v>
      </c>
      <c r="Q2134" s="9">
        <f t="shared" si="334"/>
        <v>18.725000000000001</v>
      </c>
      <c r="R2134" s="9">
        <f t="shared" si="335"/>
        <v>26.625</v>
      </c>
      <c r="S2134" s="9">
        <f t="shared" si="336"/>
        <v>23.675000000000001</v>
      </c>
      <c r="T2134" s="9">
        <f t="shared" si="337"/>
        <v>22.875</v>
      </c>
      <c r="U2134" s="8">
        <f t="shared" si="338"/>
        <v>23.008333333333336</v>
      </c>
      <c r="V2134" s="8">
        <f t="shared" si="339"/>
        <v>22.975000000000001</v>
      </c>
    </row>
    <row r="2135" spans="1:22" ht="13.5" x14ac:dyDescent="0.25">
      <c r="A2135" s="3">
        <f>RSI!A2135</f>
        <v>45113</v>
      </c>
      <c r="B2135" s="2">
        <f>RSI!B2135</f>
        <v>6.4301000000000004</v>
      </c>
      <c r="C2135" s="2">
        <f>RSI!I2135</f>
        <v>59.560784510615782</v>
      </c>
      <c r="D2135" s="2">
        <f>MACD!E2135</f>
        <v>-5.9047761288362643E-2</v>
      </c>
      <c r="E2135" s="2">
        <f>MACD!F2135</f>
        <v>-5.8416369900949318E-2</v>
      </c>
      <c r="F2135" s="2">
        <f>'Moving Avg'!D2135</f>
        <v>6.4373800000000001</v>
      </c>
      <c r="G2135" s="2">
        <f>'Moving Avg'!F2135</f>
        <v>6.3150699999999995</v>
      </c>
      <c r="H2135" s="2">
        <f>'Moving Avg'!G2135</f>
        <v>6.1706280000000016</v>
      </c>
      <c r="I2135" s="2">
        <f>'Moving Avg'!H2135</f>
        <v>6.0885180000000014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25</v>
      </c>
      <c r="N2135" s="8">
        <f t="shared" si="331"/>
        <v>45</v>
      </c>
      <c r="O2135" s="8">
        <f t="shared" si="332"/>
        <v>50</v>
      </c>
      <c r="P2135" s="8">
        <f t="shared" si="333"/>
        <v>16.5</v>
      </c>
      <c r="Q2135" s="9">
        <f t="shared" si="334"/>
        <v>34.475000000000001</v>
      </c>
      <c r="R2135" s="9">
        <f t="shared" si="335"/>
        <v>35.625</v>
      </c>
      <c r="S2135" s="9">
        <f t="shared" si="336"/>
        <v>30.425000000000001</v>
      </c>
      <c r="T2135" s="9">
        <f t="shared" si="337"/>
        <v>34.125</v>
      </c>
      <c r="U2135" s="8">
        <f t="shared" si="338"/>
        <v>33.508333333333333</v>
      </c>
      <c r="V2135" s="8">
        <f t="shared" si="339"/>
        <v>33.662499999999994</v>
      </c>
    </row>
    <row r="2136" spans="1:22" ht="13.5" x14ac:dyDescent="0.25">
      <c r="A2136" s="3">
        <f>RSI!A2136</f>
        <v>45114</v>
      </c>
      <c r="B2136" s="2">
        <f>RSI!B2136</f>
        <v>6.2666000000000004</v>
      </c>
      <c r="C2136" s="2">
        <f>RSI!I2136</f>
        <v>48.884443557977214</v>
      </c>
      <c r="D2136" s="2">
        <f>MACD!E2136</f>
        <v>-5.8932806305552532E-2</v>
      </c>
      <c r="E2136" s="2">
        <f>MACD!F2136</f>
        <v>-5.8519657181869966E-2</v>
      </c>
      <c r="F2136" s="2">
        <f>'Moving Avg'!D2136</f>
        <v>6.3901400000000006</v>
      </c>
      <c r="G2136" s="2">
        <f>'Moving Avg'!F2136</f>
        <v>6.3268749999999994</v>
      </c>
      <c r="H2136" s="2">
        <f>'Moving Avg'!G2136</f>
        <v>6.1751840000000016</v>
      </c>
      <c r="I2136" s="2">
        <f>'Moving Avg'!H2136</f>
        <v>6.0881890000000007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25</v>
      </c>
      <c r="N2136" s="8">
        <f t="shared" si="331"/>
        <v>45</v>
      </c>
      <c r="O2136" s="8">
        <f t="shared" si="332"/>
        <v>50</v>
      </c>
      <c r="P2136" s="8">
        <f t="shared" si="333"/>
        <v>16.5</v>
      </c>
      <c r="Q2136" s="9">
        <f t="shared" si="334"/>
        <v>34.475000000000001</v>
      </c>
      <c r="R2136" s="9">
        <f t="shared" si="335"/>
        <v>35.625</v>
      </c>
      <c r="S2136" s="9">
        <f t="shared" si="336"/>
        <v>30.425000000000001</v>
      </c>
      <c r="T2136" s="9">
        <f t="shared" si="337"/>
        <v>34.125</v>
      </c>
      <c r="U2136" s="8">
        <f t="shared" si="338"/>
        <v>33.508333333333333</v>
      </c>
      <c r="V2136" s="8">
        <f t="shared" si="339"/>
        <v>33.662499999999994</v>
      </c>
    </row>
    <row r="2137" spans="1:22" ht="13.5" x14ac:dyDescent="0.25">
      <c r="A2137" s="3">
        <f>RSI!A2137</f>
        <v>45117</v>
      </c>
      <c r="B2137" s="2">
        <f>RSI!B2137</f>
        <v>6.2393999999999998</v>
      </c>
      <c r="C2137" s="2">
        <f>RSI!I2137</f>
        <v>47.363403137588229</v>
      </c>
      <c r="D2137" s="2">
        <f>MACD!E2137</f>
        <v>-4.9689091646022199E-2</v>
      </c>
      <c r="E2137" s="2">
        <f>MACD!F2137</f>
        <v>-5.6753544074700416E-2</v>
      </c>
      <c r="F2137" s="2">
        <f>'Moving Avg'!D2137</f>
        <v>6.3392800000000005</v>
      </c>
      <c r="G2137" s="2">
        <f>'Moving Avg'!F2137</f>
        <v>6.3301949999999998</v>
      </c>
      <c r="H2137" s="2">
        <f>'Moving Avg'!G2137</f>
        <v>6.1800340000000018</v>
      </c>
      <c r="I2137" s="2">
        <f>'Moving Avg'!H2137</f>
        <v>6.0866755000000001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25</v>
      </c>
      <c r="N2137" s="8">
        <f t="shared" si="331"/>
        <v>0</v>
      </c>
      <c r="O2137" s="8">
        <f t="shared" si="332"/>
        <v>50</v>
      </c>
      <c r="P2137" s="8">
        <f t="shared" si="333"/>
        <v>16.5</v>
      </c>
      <c r="Q2137" s="9">
        <f t="shared" si="334"/>
        <v>18.725000000000001</v>
      </c>
      <c r="R2137" s="9">
        <f t="shared" si="335"/>
        <v>26.625</v>
      </c>
      <c r="S2137" s="9">
        <f t="shared" si="336"/>
        <v>23.675000000000001</v>
      </c>
      <c r="T2137" s="9">
        <f t="shared" si="337"/>
        <v>22.875</v>
      </c>
      <c r="U2137" s="8">
        <f t="shared" si="338"/>
        <v>23.008333333333336</v>
      </c>
      <c r="V2137" s="8">
        <f t="shared" si="339"/>
        <v>22.975000000000001</v>
      </c>
    </row>
    <row r="2138" spans="1:22" ht="13.5" x14ac:dyDescent="0.25">
      <c r="A2138" s="3">
        <f>RSI!A2138</f>
        <v>45118</v>
      </c>
      <c r="B2138" s="2">
        <f>RSI!B2138</f>
        <v>6.2393999999999998</v>
      </c>
      <c r="C2138" s="2">
        <f>RSI!I2138</f>
        <v>47.363403137588229</v>
      </c>
      <c r="D2138" s="2">
        <f>MACD!E2138</f>
        <v>-3.3186020711679198E-2</v>
      </c>
      <c r="E2138" s="2">
        <f>MACD!F2138</f>
        <v>-5.2040039402096172E-2</v>
      </c>
      <c r="F2138" s="2">
        <f>'Moving Avg'!D2138</f>
        <v>6.2975000000000003</v>
      </c>
      <c r="G2138" s="2">
        <f>'Moving Avg'!F2138</f>
        <v>6.3265650000000004</v>
      </c>
      <c r="H2138" s="2">
        <f>'Moving Avg'!G2138</f>
        <v>6.184884000000002</v>
      </c>
      <c r="I2138" s="2">
        <f>'Moving Avg'!H2138</f>
        <v>6.0860009999999996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0"/>
        <v>25</v>
      </c>
      <c r="N2138" s="8">
        <f t="shared" si="331"/>
        <v>0</v>
      </c>
      <c r="O2138" s="8">
        <f t="shared" si="332"/>
        <v>50</v>
      </c>
      <c r="P2138" s="8">
        <f t="shared" si="333"/>
        <v>16.5</v>
      </c>
      <c r="Q2138" s="9">
        <f t="shared" si="334"/>
        <v>18.725000000000001</v>
      </c>
      <c r="R2138" s="9">
        <f t="shared" si="335"/>
        <v>26.625</v>
      </c>
      <c r="S2138" s="9">
        <f t="shared" si="336"/>
        <v>23.675000000000001</v>
      </c>
      <c r="T2138" s="9">
        <f t="shared" si="337"/>
        <v>22.875</v>
      </c>
      <c r="U2138" s="8">
        <f t="shared" si="338"/>
        <v>23.008333333333336</v>
      </c>
      <c r="V2138" s="8">
        <f t="shared" si="339"/>
        <v>22.975000000000001</v>
      </c>
    </row>
    <row r="2139" spans="1:22" ht="13.5" x14ac:dyDescent="0.25">
      <c r="A2139" s="3">
        <f>RSI!A2139</f>
        <v>45119</v>
      </c>
      <c r="B2139" s="2">
        <f>RSI!B2139</f>
        <v>6.2211999999999996</v>
      </c>
      <c r="C2139" s="2">
        <f>RSI!I2139</f>
        <v>46.246737805299816</v>
      </c>
      <c r="D2139" s="2">
        <f>MACD!E2139</f>
        <v>-1.2014258347600837E-2</v>
      </c>
      <c r="E2139" s="2">
        <f>MACD!F2139</f>
        <v>-4.4034883191197104E-2</v>
      </c>
      <c r="F2139" s="2">
        <f>'Moving Avg'!D2139</f>
        <v>6.2793399999999995</v>
      </c>
      <c r="G2139" s="2">
        <f>'Moving Avg'!F2139</f>
        <v>6.3261099999999999</v>
      </c>
      <c r="H2139" s="2">
        <f>'Moving Avg'!G2139</f>
        <v>6.1893700000000011</v>
      </c>
      <c r="I2139" s="2">
        <f>'Moving Avg'!H2139</f>
        <v>6.0852354999999996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25</v>
      </c>
      <c r="N2139" s="8">
        <f t="shared" si="331"/>
        <v>0</v>
      </c>
      <c r="O2139" s="8">
        <f t="shared" si="332"/>
        <v>50</v>
      </c>
      <c r="P2139" s="8">
        <f t="shared" si="333"/>
        <v>16.5</v>
      </c>
      <c r="Q2139" s="9">
        <f t="shared" si="334"/>
        <v>18.725000000000001</v>
      </c>
      <c r="R2139" s="9">
        <f t="shared" si="335"/>
        <v>26.625</v>
      </c>
      <c r="S2139" s="9">
        <f t="shared" si="336"/>
        <v>23.675000000000001</v>
      </c>
      <c r="T2139" s="9">
        <f t="shared" si="337"/>
        <v>22.875</v>
      </c>
      <c r="U2139" s="8">
        <f t="shared" si="338"/>
        <v>23.008333333333336</v>
      </c>
      <c r="V2139" s="8">
        <f t="shared" si="339"/>
        <v>22.975000000000001</v>
      </c>
    </row>
    <row r="2140" spans="1:22" ht="13.5" x14ac:dyDescent="0.25">
      <c r="A2140" s="3">
        <f>RSI!A2140</f>
        <v>45120</v>
      </c>
      <c r="B2140" s="2">
        <f>RSI!B2140</f>
        <v>6.2302999999999997</v>
      </c>
      <c r="C2140" s="2">
        <f>RSI!I2140</f>
        <v>46.920584271509234</v>
      </c>
      <c r="D2140" s="2">
        <f>MACD!E2140</f>
        <v>1.9572897445880422E-2</v>
      </c>
      <c r="E2140" s="2">
        <f>MACD!F2140</f>
        <v>-3.13133270637816E-2</v>
      </c>
      <c r="F2140" s="2">
        <f>'Moving Avg'!D2140</f>
        <v>6.2393799999999997</v>
      </c>
      <c r="G2140" s="2">
        <f>'Moving Avg'!F2140</f>
        <v>6.322025</v>
      </c>
      <c r="H2140" s="2">
        <f>'Moving Avg'!G2140</f>
        <v>6.1932000000000027</v>
      </c>
      <c r="I2140" s="2">
        <f>'Moving Avg'!H2140</f>
        <v>6.0849764999999998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0</v>
      </c>
      <c r="O2140" s="8">
        <f t="shared" si="332"/>
        <v>50</v>
      </c>
      <c r="P2140" s="8">
        <f t="shared" si="333"/>
        <v>16.5</v>
      </c>
      <c r="Q2140" s="9">
        <f t="shared" si="334"/>
        <v>18.725000000000001</v>
      </c>
      <c r="R2140" s="9">
        <f t="shared" si="335"/>
        <v>26.625</v>
      </c>
      <c r="S2140" s="9">
        <f t="shared" si="336"/>
        <v>23.675000000000001</v>
      </c>
      <c r="T2140" s="9">
        <f t="shared" si="337"/>
        <v>22.875</v>
      </c>
      <c r="U2140" s="8">
        <f t="shared" si="338"/>
        <v>23.008333333333336</v>
      </c>
      <c r="V2140" s="8">
        <f t="shared" si="339"/>
        <v>22.975000000000001</v>
      </c>
    </row>
    <row r="2141" spans="1:22" ht="13.5" x14ac:dyDescent="0.25">
      <c r="A2141" s="3">
        <f>RSI!A2141</f>
        <v>45121</v>
      </c>
      <c r="B2141" s="2">
        <f>RSI!B2141</f>
        <v>6.2302999999999997</v>
      </c>
      <c r="C2141" s="2">
        <f>RSI!I2141</f>
        <v>46.920584271509234</v>
      </c>
      <c r="D2141" s="2">
        <f>MACD!E2141</f>
        <v>5.4966561985549056E-2</v>
      </c>
      <c r="E2141" s="2">
        <f>MACD!F2141</f>
        <v>-1.4057349253915469E-2</v>
      </c>
      <c r="F2141" s="2">
        <f>'Moving Avg'!D2141</f>
        <v>6.2321200000000001</v>
      </c>
      <c r="G2141" s="2">
        <f>'Moving Avg'!F2141</f>
        <v>6.3179399999999992</v>
      </c>
      <c r="H2141" s="2">
        <f>'Moving Avg'!G2141</f>
        <v>6.1970300000000007</v>
      </c>
      <c r="I2141" s="2">
        <f>'Moving Avg'!H2141</f>
        <v>6.0849690000000001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0</v>
      </c>
      <c r="O2141" s="8">
        <f t="shared" si="332"/>
        <v>50</v>
      </c>
      <c r="P2141" s="8">
        <f t="shared" si="333"/>
        <v>16.5</v>
      </c>
      <c r="Q2141" s="9">
        <f t="shared" si="334"/>
        <v>18.725000000000001</v>
      </c>
      <c r="R2141" s="9">
        <f t="shared" si="335"/>
        <v>26.625</v>
      </c>
      <c r="S2141" s="9">
        <f t="shared" si="336"/>
        <v>23.675000000000001</v>
      </c>
      <c r="T2141" s="9">
        <f t="shared" si="337"/>
        <v>22.875</v>
      </c>
      <c r="U2141" s="8">
        <f t="shared" si="338"/>
        <v>23.008333333333336</v>
      </c>
      <c r="V2141" s="8">
        <f t="shared" si="339"/>
        <v>22.975000000000001</v>
      </c>
    </row>
    <row r="2142" spans="1:22" ht="13.5" x14ac:dyDescent="0.25">
      <c r="A2142" s="3">
        <f>RSI!A2142</f>
        <v>45124</v>
      </c>
      <c r="B2142" s="2">
        <f>RSI!B2142</f>
        <v>6.1757999999999997</v>
      </c>
      <c r="C2142" s="2">
        <f>RSI!I2142</f>
        <v>43.162335357508631</v>
      </c>
      <c r="D2142" s="2">
        <f>MACD!E2142</f>
        <v>8.7812691616507621E-2</v>
      </c>
      <c r="E2142" s="2">
        <f>MACD!F2142</f>
        <v>6.3166589201691485E-3</v>
      </c>
      <c r="F2142" s="2">
        <f>'Moving Avg'!D2142</f>
        <v>6.2193999999999994</v>
      </c>
      <c r="G2142" s="2">
        <f>'Moving Avg'!F2142</f>
        <v>6.3111299999999995</v>
      </c>
      <c r="H2142" s="2">
        <f>'Moving Avg'!G2142</f>
        <v>6.1992659999999997</v>
      </c>
      <c r="I2142" s="2">
        <f>'Moving Avg'!H2142</f>
        <v>6.0845214999999993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0</v>
      </c>
      <c r="O2142" s="8">
        <f t="shared" si="332"/>
        <v>50</v>
      </c>
      <c r="P2142" s="8">
        <f t="shared" si="333"/>
        <v>16.5</v>
      </c>
      <c r="Q2142" s="9">
        <f t="shared" si="334"/>
        <v>18.725000000000001</v>
      </c>
      <c r="R2142" s="9">
        <f t="shared" si="335"/>
        <v>26.625</v>
      </c>
      <c r="S2142" s="9">
        <f t="shared" si="336"/>
        <v>23.675000000000001</v>
      </c>
      <c r="T2142" s="9">
        <f t="shared" si="337"/>
        <v>22.875</v>
      </c>
      <c r="U2142" s="8">
        <f t="shared" si="338"/>
        <v>23.008333333333336</v>
      </c>
      <c r="V2142" s="8">
        <f t="shared" si="339"/>
        <v>22.975000000000001</v>
      </c>
    </row>
    <row r="2143" spans="1:22" ht="13.5" x14ac:dyDescent="0.25">
      <c r="A2143" s="3">
        <f>RSI!A2143</f>
        <v>45125</v>
      </c>
      <c r="B2143" s="2">
        <f>RSI!B2143</f>
        <v>6.1757999999999997</v>
      </c>
      <c r="C2143" s="2">
        <f>RSI!I2143</f>
        <v>43.162335357508631</v>
      </c>
      <c r="D2143" s="2">
        <f>MACD!E2143</f>
        <v>0.10918430096707077</v>
      </c>
      <c r="E2143" s="2">
        <f>MACD!F2143</f>
        <v>2.6890187329549474E-2</v>
      </c>
      <c r="F2143" s="2">
        <f>'Moving Avg'!D2143</f>
        <v>6.2066799999999995</v>
      </c>
      <c r="G2143" s="2">
        <f>'Moving Avg'!F2143</f>
        <v>6.3047699999999995</v>
      </c>
      <c r="H2143" s="2">
        <f>'Moving Avg'!G2143</f>
        <v>6.2033480000000001</v>
      </c>
      <c r="I2143" s="2">
        <f>'Moving Avg'!H2143</f>
        <v>6.0845770000000003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0</v>
      </c>
      <c r="O2143" s="8">
        <f t="shared" si="332"/>
        <v>50</v>
      </c>
      <c r="P2143" s="8">
        <f t="shared" si="333"/>
        <v>16.5</v>
      </c>
      <c r="Q2143" s="9">
        <f t="shared" si="334"/>
        <v>18.725000000000001</v>
      </c>
      <c r="R2143" s="9">
        <f t="shared" si="335"/>
        <v>26.625</v>
      </c>
      <c r="S2143" s="9">
        <f t="shared" si="336"/>
        <v>23.675000000000001</v>
      </c>
      <c r="T2143" s="9">
        <f t="shared" si="337"/>
        <v>22.875</v>
      </c>
      <c r="U2143" s="8">
        <f t="shared" si="338"/>
        <v>23.008333333333336</v>
      </c>
      <c r="V2143" s="8">
        <f t="shared" si="339"/>
        <v>22.975000000000001</v>
      </c>
    </row>
    <row r="2144" spans="1:22" ht="13.5" x14ac:dyDescent="0.25">
      <c r="A2144" s="3">
        <f>RSI!A2144</f>
        <v>45127</v>
      </c>
      <c r="B2144" s="2">
        <f>RSI!B2144</f>
        <v>6.3574000000000002</v>
      </c>
      <c r="C2144" s="2">
        <f>RSI!I2144</f>
        <v>56.597088741867552</v>
      </c>
      <c r="D2144" s="2">
        <f>MACD!E2144</f>
        <v>9.3368504293385612E-2</v>
      </c>
      <c r="E2144" s="2">
        <f>MACD!F2144</f>
        <v>4.0185850722316702E-2</v>
      </c>
      <c r="F2144" s="2">
        <f>'Moving Avg'!D2144</f>
        <v>6.2339199999999995</v>
      </c>
      <c r="G2144" s="2">
        <f>'Moving Avg'!F2144</f>
        <v>6.3093099999999991</v>
      </c>
      <c r="H2144" s="2">
        <f>'Moving Avg'!G2144</f>
        <v>6.2090480000000001</v>
      </c>
      <c r="I2144" s="2">
        <f>'Moving Avg'!H2144</f>
        <v>6.0857505000000005</v>
      </c>
      <c r="J2144" s="6" t="str">
        <f>OBV!F2144</f>
        <v>BEARISH</v>
      </c>
      <c r="K2144" s="6" t="str">
        <f>OBV!G2144</f>
        <v>NEUTRAL</v>
      </c>
      <c r="L2144" s="6" t="str">
        <f>OBV!H2144</f>
        <v>BEARISH DIVERGENCE</v>
      </c>
      <c r="M2144" s="8">
        <f t="shared" si="330"/>
        <v>25</v>
      </c>
      <c r="N2144" s="8">
        <f t="shared" si="331"/>
        <v>0</v>
      </c>
      <c r="O2144" s="8">
        <f t="shared" si="332"/>
        <v>50</v>
      </c>
      <c r="P2144" s="8">
        <f t="shared" si="333"/>
        <v>16.5</v>
      </c>
      <c r="Q2144" s="9">
        <f t="shared" si="334"/>
        <v>18.725000000000001</v>
      </c>
      <c r="R2144" s="9">
        <f t="shared" si="335"/>
        <v>26.625</v>
      </c>
      <c r="S2144" s="9">
        <f t="shared" si="336"/>
        <v>23.675000000000001</v>
      </c>
      <c r="T2144" s="9">
        <f t="shared" si="337"/>
        <v>22.875</v>
      </c>
      <c r="U2144" s="8">
        <f t="shared" si="338"/>
        <v>23.008333333333336</v>
      </c>
      <c r="V2144" s="8">
        <f t="shared" si="339"/>
        <v>22.975000000000001</v>
      </c>
    </row>
    <row r="2145" spans="1:22" ht="13.5" x14ac:dyDescent="0.25">
      <c r="A2145" s="3">
        <f>RSI!A2145</f>
        <v>45128</v>
      </c>
      <c r="B2145" s="2">
        <f>RSI!B2145</f>
        <v>6.3574000000000002</v>
      </c>
      <c r="C2145" s="2">
        <f>RSI!I2145</f>
        <v>56.597088741867552</v>
      </c>
      <c r="D2145" s="2">
        <f>MACD!E2145</f>
        <v>9.7565033916072963E-2</v>
      </c>
      <c r="E2145" s="2">
        <f>MACD!F2145</f>
        <v>5.1661687361067951E-2</v>
      </c>
      <c r="F2145" s="2">
        <f>'Moving Avg'!D2145</f>
        <v>6.259339999999999</v>
      </c>
      <c r="G2145" s="2">
        <f>'Moving Avg'!F2145</f>
        <v>6.3147549999999999</v>
      </c>
      <c r="H2145" s="2">
        <f>'Moving Avg'!G2145</f>
        <v>6.2154199999999999</v>
      </c>
      <c r="I2145" s="2">
        <f>'Moving Avg'!H2145</f>
        <v>6.0866305000000001</v>
      </c>
      <c r="J2145" s="6" t="str">
        <f>OBV!F2145</f>
        <v>BEARISH</v>
      </c>
      <c r="K2145" s="6" t="str">
        <f>OBV!G2145</f>
        <v>NEUTRAL</v>
      </c>
      <c r="L2145" s="6" t="str">
        <f>OBV!H2145</f>
        <v>BEARISH DIVERGENCE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16.5</v>
      </c>
      <c r="Q2145" s="9">
        <f t="shared" si="334"/>
        <v>18.725000000000001</v>
      </c>
      <c r="R2145" s="9">
        <f t="shared" si="335"/>
        <v>26.625</v>
      </c>
      <c r="S2145" s="9">
        <f t="shared" si="336"/>
        <v>23.675000000000001</v>
      </c>
      <c r="T2145" s="9">
        <f t="shared" si="337"/>
        <v>22.875</v>
      </c>
      <c r="U2145" s="8">
        <f t="shared" si="338"/>
        <v>23.008333333333336</v>
      </c>
      <c r="V2145" s="8">
        <f t="shared" si="339"/>
        <v>22.975000000000001</v>
      </c>
    </row>
    <row r="2146" spans="1:22" ht="13.5" x14ac:dyDescent="0.25">
      <c r="A2146" s="3">
        <f>RSI!A2146</f>
        <v>45131</v>
      </c>
      <c r="B2146" s="2">
        <f>RSI!B2146</f>
        <v>6.3574000000000002</v>
      </c>
      <c r="C2146" s="2">
        <f>RSI!I2146</f>
        <v>56.597088741867552</v>
      </c>
      <c r="D2146" s="2">
        <f>MACD!E2146</f>
        <v>7.5415704886370172E-2</v>
      </c>
      <c r="E2146" s="2">
        <f>MACD!F2146</f>
        <v>5.6412490866128401E-2</v>
      </c>
      <c r="F2146" s="2">
        <f>'Moving Avg'!D2146</f>
        <v>6.2847600000000003</v>
      </c>
      <c r="G2146" s="2">
        <f>'Moving Avg'!F2146</f>
        <v>6.3215649999999997</v>
      </c>
      <c r="H2146" s="2">
        <f>'Moving Avg'!G2146</f>
        <v>6.2217920000000007</v>
      </c>
      <c r="I2146" s="2">
        <f>'Moving Avg'!H2146</f>
        <v>6.0878040000000002</v>
      </c>
      <c r="J2146" s="6" t="str">
        <f>OBV!F2146</f>
        <v>BEARISH</v>
      </c>
      <c r="K2146" s="6" t="str">
        <f>OBV!G2146</f>
        <v>NEUTRAL</v>
      </c>
      <c r="L2146" s="6" t="str">
        <f>OBV!H2146</f>
        <v>BEARISH DIVERGENCE</v>
      </c>
      <c r="M2146" s="8">
        <f t="shared" si="330"/>
        <v>25</v>
      </c>
      <c r="N2146" s="8">
        <f t="shared" si="331"/>
        <v>0</v>
      </c>
      <c r="O2146" s="8">
        <f t="shared" si="332"/>
        <v>50</v>
      </c>
      <c r="P2146" s="8">
        <f t="shared" si="333"/>
        <v>16.5</v>
      </c>
      <c r="Q2146" s="9">
        <f t="shared" si="334"/>
        <v>18.725000000000001</v>
      </c>
      <c r="R2146" s="9">
        <f t="shared" si="335"/>
        <v>26.625</v>
      </c>
      <c r="S2146" s="9">
        <f t="shared" si="336"/>
        <v>23.675000000000001</v>
      </c>
      <c r="T2146" s="9">
        <f t="shared" si="337"/>
        <v>22.875</v>
      </c>
      <c r="U2146" s="8">
        <f t="shared" si="338"/>
        <v>23.008333333333336</v>
      </c>
      <c r="V2146" s="8">
        <f t="shared" si="339"/>
        <v>22.975000000000001</v>
      </c>
    </row>
    <row r="2147" spans="1:22" ht="13.5" x14ac:dyDescent="0.25">
      <c r="A2147" s="3">
        <f>RSI!A2147</f>
        <v>45133</v>
      </c>
      <c r="B2147" s="2">
        <f>RSI!B2147</f>
        <v>6.2302999999999997</v>
      </c>
      <c r="C2147" s="2">
        <f>RSI!I2147</f>
        <v>46.905388608542637</v>
      </c>
      <c r="D2147" s="2">
        <f>MACD!E2147</f>
        <v>6.139824533448035E-2</v>
      </c>
      <c r="E2147" s="2">
        <f>MACD!F2147</f>
        <v>5.7409641759798791E-2</v>
      </c>
      <c r="F2147" s="2">
        <f>'Moving Avg'!D2147</f>
        <v>6.2956599999999998</v>
      </c>
      <c r="G2147" s="2">
        <f>'Moving Avg'!F2147</f>
        <v>6.31975</v>
      </c>
      <c r="H2147" s="2">
        <f>'Moving Avg'!G2147</f>
        <v>6.2256219999999995</v>
      </c>
      <c r="I2147" s="2">
        <f>'Moving Avg'!H2147</f>
        <v>6.087712999999999</v>
      </c>
      <c r="J2147" s="6" t="str">
        <f>OBV!F2147</f>
        <v>BEARISH</v>
      </c>
      <c r="K2147" s="6" t="str">
        <f>OBV!G2147</f>
        <v>NEUTRAL</v>
      </c>
      <c r="L2147" s="6" t="str">
        <f>OBV!H2147</f>
        <v>BEARISH DIVERGENCE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16.5</v>
      </c>
      <c r="Q2147" s="9">
        <f t="shared" si="334"/>
        <v>18.725000000000001</v>
      </c>
      <c r="R2147" s="9">
        <f t="shared" si="335"/>
        <v>26.625</v>
      </c>
      <c r="S2147" s="9">
        <f t="shared" si="336"/>
        <v>23.675000000000001</v>
      </c>
      <c r="T2147" s="9">
        <f t="shared" si="337"/>
        <v>22.875</v>
      </c>
      <c r="U2147" s="8">
        <f t="shared" si="338"/>
        <v>23.008333333333336</v>
      </c>
      <c r="V2147" s="8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6.3574000000000002</v>
      </c>
      <c r="C2148" s="2">
        <f>RSI!I2148</f>
        <v>55.172199288726461</v>
      </c>
      <c r="D2148" s="2">
        <f>MACD!E2148</f>
        <v>4.0405099015084822E-2</v>
      </c>
      <c r="E2148" s="2">
        <f>MACD!F2148</f>
        <v>5.4008733210856003E-2</v>
      </c>
      <c r="F2148" s="2">
        <f>'Moving Avg'!D2148</f>
        <v>6.3319799999999997</v>
      </c>
      <c r="G2148" s="2">
        <f>'Moving Avg'!F2148</f>
        <v>6.3215649999999997</v>
      </c>
      <c r="H2148" s="2">
        <f>'Moving Avg'!G2148</f>
        <v>6.2313220000000005</v>
      </c>
      <c r="I2148" s="2">
        <f>'Moving Avg'!H2148</f>
        <v>6.0885929999999995</v>
      </c>
      <c r="J2148" s="6" t="str">
        <f>OBV!F2148</f>
        <v>BEARISH</v>
      </c>
      <c r="K2148" s="6" t="str">
        <f>OBV!G2148</f>
        <v>NEUTRAL</v>
      </c>
      <c r="L2148" s="6" t="str">
        <f>OBV!H2148</f>
        <v>BEARISH DIVERGENCE</v>
      </c>
      <c r="M2148" s="8">
        <f t="shared" si="330"/>
        <v>25</v>
      </c>
      <c r="N2148" s="8">
        <f t="shared" si="331"/>
        <v>45</v>
      </c>
      <c r="O2148" s="8">
        <f t="shared" si="332"/>
        <v>50</v>
      </c>
      <c r="P2148" s="8">
        <f t="shared" si="333"/>
        <v>16.5</v>
      </c>
      <c r="Q2148" s="9">
        <f t="shared" si="334"/>
        <v>34.475000000000001</v>
      </c>
      <c r="R2148" s="9">
        <f t="shared" si="335"/>
        <v>35.625</v>
      </c>
      <c r="S2148" s="9">
        <f t="shared" si="336"/>
        <v>30.425000000000001</v>
      </c>
      <c r="T2148" s="9">
        <f t="shared" si="337"/>
        <v>34.125</v>
      </c>
      <c r="U2148" s="8">
        <f t="shared" si="338"/>
        <v>33.508333333333333</v>
      </c>
      <c r="V2148" s="8">
        <f t="shared" si="339"/>
        <v>33.662499999999994</v>
      </c>
    </row>
    <row r="2149" spans="1:22" ht="13.5" x14ac:dyDescent="0.25">
      <c r="A2149" s="3">
        <f>RSI!A2149</f>
        <v>45135</v>
      </c>
      <c r="B2149" s="2">
        <f>RSI!B2149</f>
        <v>6.3120000000000003</v>
      </c>
      <c r="C2149" s="2">
        <f>RSI!I2149</f>
        <v>52.05445538872182</v>
      </c>
      <c r="D2149" s="2">
        <f>MACD!E2149</f>
        <v>2.2715253904276089E-2</v>
      </c>
      <c r="E2149" s="2">
        <f>MACD!F2149</f>
        <v>4.7750037349540024E-2</v>
      </c>
      <c r="F2149" s="2">
        <f>'Moving Avg'!D2149</f>
        <v>6.3229000000000006</v>
      </c>
      <c r="G2149" s="2">
        <f>'Moving Avg'!F2149</f>
        <v>6.3192949999999994</v>
      </c>
      <c r="H2149" s="2">
        <f>'Moving Avg'!G2149</f>
        <v>6.2361139999999988</v>
      </c>
      <c r="I2149" s="2">
        <f>'Moving Avg'!H2149</f>
        <v>6.0894975000000011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25</v>
      </c>
      <c r="N2149" s="8">
        <f t="shared" si="331"/>
        <v>100</v>
      </c>
      <c r="O2149" s="8">
        <f t="shared" si="332"/>
        <v>50</v>
      </c>
      <c r="P2149" s="8">
        <f t="shared" si="333"/>
        <v>16.5</v>
      </c>
      <c r="Q2149" s="9">
        <f t="shared" si="334"/>
        <v>53.725000000000001</v>
      </c>
      <c r="R2149" s="9">
        <f t="shared" si="335"/>
        <v>46.625</v>
      </c>
      <c r="S2149" s="9">
        <f t="shared" si="336"/>
        <v>38.674999999999997</v>
      </c>
      <c r="T2149" s="9">
        <f t="shared" si="337"/>
        <v>47.875</v>
      </c>
      <c r="U2149" s="8">
        <f t="shared" si="338"/>
        <v>46.341666666666661</v>
      </c>
      <c r="V2149" s="8">
        <f t="shared" si="339"/>
        <v>46.724999999999994</v>
      </c>
    </row>
    <row r="2150" spans="1:22" ht="13.5" x14ac:dyDescent="0.25">
      <c r="A2150" s="3">
        <f>RSI!A2150</f>
        <v>45138</v>
      </c>
      <c r="B2150" s="2">
        <f>RSI!B2150</f>
        <v>6.2666000000000004</v>
      </c>
      <c r="C2150" s="2">
        <f>RSI!I2150</f>
        <v>49.068342556459825</v>
      </c>
      <c r="D2150" s="2">
        <f>MACD!E2150</f>
        <v>1.2325030482367438E-2</v>
      </c>
      <c r="E2150" s="2">
        <f>MACD!F2150</f>
        <v>4.0665035976105511E-2</v>
      </c>
      <c r="F2150" s="2">
        <f>'Moving Avg'!D2150</f>
        <v>6.3047400000000007</v>
      </c>
      <c r="G2150" s="2">
        <f>'Moving Avg'!F2150</f>
        <v>6.3102099999999997</v>
      </c>
      <c r="H2150" s="2">
        <f>'Moving Avg'!G2150</f>
        <v>6.2406699999999988</v>
      </c>
      <c r="I2150" s="2">
        <f>'Moving Avg'!H2150</f>
        <v>6.0900070000000008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0"/>
        <v>25</v>
      </c>
      <c r="N2150" s="8">
        <f t="shared" si="331"/>
        <v>100</v>
      </c>
      <c r="O2150" s="8">
        <f t="shared" si="332"/>
        <v>50</v>
      </c>
      <c r="P2150" s="8">
        <f t="shared" si="333"/>
        <v>16.5</v>
      </c>
      <c r="Q2150" s="9">
        <f t="shared" si="334"/>
        <v>53.725000000000001</v>
      </c>
      <c r="R2150" s="9">
        <f t="shared" si="335"/>
        <v>46.625</v>
      </c>
      <c r="S2150" s="9">
        <f t="shared" si="336"/>
        <v>38.674999999999997</v>
      </c>
      <c r="T2150" s="9">
        <f t="shared" si="337"/>
        <v>47.875</v>
      </c>
      <c r="U2150" s="8">
        <f t="shared" si="338"/>
        <v>46.341666666666661</v>
      </c>
      <c r="V2150" s="8">
        <f t="shared" si="339"/>
        <v>46.724999999999994</v>
      </c>
    </row>
    <row r="2151" spans="1:22" ht="13.5" x14ac:dyDescent="0.25">
      <c r="A2151" s="3">
        <f>RSI!A2151</f>
        <v>45139</v>
      </c>
      <c r="B2151" s="2">
        <f>RSI!B2151</f>
        <v>6.2666000000000004</v>
      </c>
      <c r="C2151" s="2">
        <f>RSI!I2151</f>
        <v>49.068342556459825</v>
      </c>
      <c r="D2151" s="2">
        <f>MACD!E2151</f>
        <v>3.6304106448916684E-3</v>
      </c>
      <c r="E2151" s="2">
        <f>MACD!F2151</f>
        <v>3.3258110909862741E-2</v>
      </c>
      <c r="F2151" s="2">
        <f>'Moving Avg'!D2151</f>
        <v>6.2865799999999998</v>
      </c>
      <c r="G2151" s="2">
        <f>'Moving Avg'!F2151</f>
        <v>6.2983999999999991</v>
      </c>
      <c r="H2151" s="2">
        <f>'Moving Avg'!G2151</f>
        <v>6.2447219999999994</v>
      </c>
      <c r="I2151" s="2">
        <f>'Moving Avg'!H2151</f>
        <v>6.0904330000000018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25</v>
      </c>
      <c r="N2151" s="8">
        <f t="shared" si="331"/>
        <v>100</v>
      </c>
      <c r="O2151" s="8">
        <f t="shared" si="332"/>
        <v>50</v>
      </c>
      <c r="P2151" s="8">
        <f t="shared" si="333"/>
        <v>16.5</v>
      </c>
      <c r="Q2151" s="9">
        <f t="shared" si="334"/>
        <v>53.725000000000001</v>
      </c>
      <c r="R2151" s="9">
        <f t="shared" si="335"/>
        <v>46.625</v>
      </c>
      <c r="S2151" s="9">
        <f t="shared" si="336"/>
        <v>38.674999999999997</v>
      </c>
      <c r="T2151" s="9">
        <f t="shared" si="337"/>
        <v>47.875</v>
      </c>
      <c r="U2151" s="8">
        <f t="shared" si="338"/>
        <v>46.341666666666661</v>
      </c>
      <c r="V2151" s="8">
        <f t="shared" si="339"/>
        <v>46.724999999999994</v>
      </c>
    </row>
    <row r="2152" spans="1:22" ht="13.5" x14ac:dyDescent="0.25">
      <c r="A2152" s="3">
        <f>RSI!A2152</f>
        <v>45140</v>
      </c>
      <c r="B2152" s="2">
        <f>RSI!B2152</f>
        <v>6.3029999999999999</v>
      </c>
      <c r="C2152" s="2">
        <f>RSI!I2152</f>
        <v>51.64752415089157</v>
      </c>
      <c r="D2152" s="2">
        <f>MACD!E2152</f>
        <v>-1.4717572539967527E-2</v>
      </c>
      <c r="E2152" s="2">
        <f>MACD!F2152</f>
        <v>2.3662974219896687E-2</v>
      </c>
      <c r="F2152" s="2">
        <f>'Moving Avg'!D2152</f>
        <v>6.3011200000000001</v>
      </c>
      <c r="G2152" s="2">
        <f>'Moving Avg'!F2152</f>
        <v>6.2888649999999995</v>
      </c>
      <c r="H2152" s="2">
        <f>'Moving Avg'!G2152</f>
        <v>6.2486639999999998</v>
      </c>
      <c r="I2152" s="2">
        <f>'Moving Avg'!H2152</f>
        <v>6.0910410000000015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  <c r="M2152" s="8">
        <f t="shared" si="330"/>
        <v>25</v>
      </c>
      <c r="N2152" s="8">
        <f t="shared" si="331"/>
        <v>100</v>
      </c>
      <c r="O2152" s="8">
        <f t="shared" si="332"/>
        <v>50</v>
      </c>
      <c r="P2152" s="8">
        <f t="shared" si="333"/>
        <v>83.5</v>
      </c>
      <c r="Q2152" s="9">
        <f t="shared" si="334"/>
        <v>63.774999999999999</v>
      </c>
      <c r="R2152" s="9">
        <f t="shared" si="335"/>
        <v>63.375</v>
      </c>
      <c r="S2152" s="9">
        <f t="shared" si="336"/>
        <v>68.825000000000003</v>
      </c>
      <c r="T2152" s="9">
        <f t="shared" si="337"/>
        <v>64.625</v>
      </c>
      <c r="U2152" s="8">
        <f t="shared" si="338"/>
        <v>65.325000000000003</v>
      </c>
      <c r="V2152" s="8">
        <f t="shared" si="339"/>
        <v>65.150000000000006</v>
      </c>
    </row>
    <row r="2153" spans="1:22" ht="13.5" x14ac:dyDescent="0.25">
      <c r="A2153" s="3">
        <f>RSI!A2153</f>
        <v>45141</v>
      </c>
      <c r="B2153" s="2">
        <f>RSI!B2153</f>
        <v>6.3120000000000003</v>
      </c>
      <c r="C2153" s="2">
        <f>RSI!I2153</f>
        <v>52.29083625795738</v>
      </c>
      <c r="D2153" s="2">
        <f>MACD!E2153</f>
        <v>-3.1041290732777505E-2</v>
      </c>
      <c r="E2153" s="2">
        <f>MACD!F2153</f>
        <v>1.2722121229361848E-2</v>
      </c>
      <c r="F2153" s="2">
        <f>'Moving Avg'!D2153</f>
        <v>6.292040000000001</v>
      </c>
      <c r="G2153" s="2">
        <f>'Moving Avg'!F2153</f>
        <v>6.2820499999999999</v>
      </c>
      <c r="H2153" s="2">
        <f>'Moving Avg'!G2153</f>
        <v>6.2511080000000003</v>
      </c>
      <c r="I2153" s="2">
        <f>'Moving Avg'!H2153</f>
        <v>6.0918615000000012</v>
      </c>
      <c r="J2153" s="6" t="str">
        <f>OBV!F2153</f>
        <v>BULLISH</v>
      </c>
      <c r="K2153" s="6" t="str">
        <f>OBV!G2153</f>
        <v>NEUTRAL</v>
      </c>
      <c r="L2153" s="6" t="str">
        <f>OBV!H2153</f>
        <v>BULLISH DIVERGENCE</v>
      </c>
      <c r="M2153" s="8">
        <f t="shared" si="330"/>
        <v>25</v>
      </c>
      <c r="N2153" s="8">
        <f t="shared" si="331"/>
        <v>100</v>
      </c>
      <c r="O2153" s="8">
        <f t="shared" si="332"/>
        <v>50</v>
      </c>
      <c r="P2153" s="8">
        <f t="shared" si="333"/>
        <v>66.5</v>
      </c>
      <c r="Q2153" s="9">
        <f t="shared" si="334"/>
        <v>61.225000000000001</v>
      </c>
      <c r="R2153" s="9">
        <f t="shared" si="335"/>
        <v>59.125</v>
      </c>
      <c r="S2153" s="9">
        <f t="shared" si="336"/>
        <v>61.174999999999997</v>
      </c>
      <c r="T2153" s="9">
        <f t="shared" si="337"/>
        <v>60.375</v>
      </c>
      <c r="U2153" s="8">
        <f t="shared" si="338"/>
        <v>60.508333333333326</v>
      </c>
      <c r="V2153" s="8">
        <f t="shared" si="339"/>
        <v>60.474999999999994</v>
      </c>
    </row>
    <row r="2154" spans="1:22" ht="13.5" x14ac:dyDescent="0.25">
      <c r="A2154" s="3">
        <f>RSI!A2154</f>
        <v>45142</v>
      </c>
      <c r="B2154" s="2">
        <f>RSI!B2154</f>
        <v>6.3029999999999999</v>
      </c>
      <c r="C2154" s="2">
        <f>RSI!I2154</f>
        <v>51.55219283555487</v>
      </c>
      <c r="D2154" s="2">
        <f>MACD!E2154</f>
        <v>-1.642379027719798E-2</v>
      </c>
      <c r="E2154" s="2">
        <f>MACD!F2154</f>
        <v>6.892938928049883E-3</v>
      </c>
      <c r="F2154" s="2">
        <f>'Moving Avg'!D2154</f>
        <v>6.2902400000000007</v>
      </c>
      <c r="G2154" s="2">
        <f>'Moving Avg'!F2154</f>
        <v>6.2815999999999992</v>
      </c>
      <c r="H2154" s="2">
        <f>'Moving Avg'!G2154</f>
        <v>6.2538740000000006</v>
      </c>
      <c r="I2154" s="2">
        <f>'Moving Avg'!H2154</f>
        <v>6.0925530000000023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  <c r="M2154" s="8">
        <f t="shared" si="330"/>
        <v>25</v>
      </c>
      <c r="N2154" s="8">
        <f t="shared" si="331"/>
        <v>100</v>
      </c>
      <c r="O2154" s="8">
        <f t="shared" si="332"/>
        <v>50</v>
      </c>
      <c r="P2154" s="8">
        <f t="shared" si="333"/>
        <v>66.5</v>
      </c>
      <c r="Q2154" s="9">
        <f t="shared" si="334"/>
        <v>61.225000000000001</v>
      </c>
      <c r="R2154" s="9">
        <f t="shared" si="335"/>
        <v>59.125</v>
      </c>
      <c r="S2154" s="9">
        <f t="shared" si="336"/>
        <v>61.174999999999997</v>
      </c>
      <c r="T2154" s="9">
        <f t="shared" si="337"/>
        <v>60.375</v>
      </c>
      <c r="U2154" s="8">
        <f t="shared" si="338"/>
        <v>60.508333333333326</v>
      </c>
      <c r="V2154" s="8">
        <f t="shared" si="339"/>
        <v>60.474999999999994</v>
      </c>
    </row>
    <row r="2155" spans="1:22" ht="13.5" x14ac:dyDescent="0.25">
      <c r="A2155" s="3">
        <f>RSI!A2155</f>
        <v>45145</v>
      </c>
      <c r="B2155" s="2">
        <f>RSI!B2155</f>
        <v>6.2938999999999998</v>
      </c>
      <c r="C2155" s="2">
        <f>RSI!I2155</f>
        <v>50.771265186247135</v>
      </c>
      <c r="D2155" s="2">
        <f>MACD!E2155</f>
        <v>-3.4901498601236369E-3</v>
      </c>
      <c r="E2155" s="2">
        <f>MACD!F2155</f>
        <v>4.8163211704151795E-3</v>
      </c>
      <c r="F2155" s="2">
        <f>'Moving Avg'!D2155</f>
        <v>6.295700000000001</v>
      </c>
      <c r="G2155" s="2">
        <f>'Moving Avg'!F2155</f>
        <v>6.2747899999999985</v>
      </c>
      <c r="H2155" s="2">
        <f>'Moving Avg'!G2155</f>
        <v>6.2556200000000013</v>
      </c>
      <c r="I2155" s="2">
        <f>'Moving Avg'!H2155</f>
        <v>6.0937025000000027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25</v>
      </c>
      <c r="N2155" s="8">
        <f t="shared" si="331"/>
        <v>45</v>
      </c>
      <c r="O2155" s="8">
        <f t="shared" si="332"/>
        <v>50</v>
      </c>
      <c r="P2155" s="8">
        <f t="shared" si="333"/>
        <v>83.5</v>
      </c>
      <c r="Q2155" s="9">
        <f t="shared" si="334"/>
        <v>44.524999999999999</v>
      </c>
      <c r="R2155" s="9">
        <f t="shared" si="335"/>
        <v>52.375</v>
      </c>
      <c r="S2155" s="9">
        <f t="shared" si="336"/>
        <v>60.575000000000003</v>
      </c>
      <c r="T2155" s="9">
        <f t="shared" si="337"/>
        <v>50.875</v>
      </c>
      <c r="U2155" s="8">
        <f t="shared" si="338"/>
        <v>52.491666666666674</v>
      </c>
      <c r="V2155" s="8">
        <f t="shared" si="339"/>
        <v>52.087500000000006</v>
      </c>
    </row>
    <row r="2156" spans="1:22" ht="13.5" x14ac:dyDescent="0.25">
      <c r="A2156" s="3">
        <f>RSI!A2156</f>
        <v>45146</v>
      </c>
      <c r="B2156" s="2">
        <f>RSI!B2156</f>
        <v>6.2575000000000003</v>
      </c>
      <c r="C2156" s="2">
        <f>RSI!I2156</f>
        <v>47.661174374277657</v>
      </c>
      <c r="D2156" s="2">
        <f>MACD!E2156</f>
        <v>1.0102761006360872E-2</v>
      </c>
      <c r="E2156" s="2">
        <f>MACD!F2156</f>
        <v>5.8736091376043187E-3</v>
      </c>
      <c r="F2156" s="2">
        <f>'Moving Avg'!D2156</f>
        <v>6.2938799999999997</v>
      </c>
      <c r="G2156" s="2">
        <f>'Moving Avg'!F2156</f>
        <v>6.274334999999998</v>
      </c>
      <c r="H2156" s="2">
        <f>'Moving Avg'!G2156</f>
        <v>6.2568060000000001</v>
      </c>
      <c r="I2156" s="2">
        <f>'Moving Avg'!H2156</f>
        <v>6.0941250000000027</v>
      </c>
      <c r="J2156" s="6" t="str">
        <f>OBV!F2156</f>
        <v>BULLISH</v>
      </c>
      <c r="K2156" s="6" t="str">
        <f>OBV!G2156</f>
        <v>NEUTRAL</v>
      </c>
      <c r="L2156" s="6" t="str">
        <f>OBV!H2156</f>
        <v>BULLISH DIVERGENCE</v>
      </c>
      <c r="M2156" s="8">
        <f t="shared" si="330"/>
        <v>25</v>
      </c>
      <c r="N2156" s="8">
        <f t="shared" si="331"/>
        <v>0</v>
      </c>
      <c r="O2156" s="8">
        <f t="shared" si="332"/>
        <v>50</v>
      </c>
      <c r="P2156" s="8">
        <f t="shared" si="333"/>
        <v>66.5</v>
      </c>
      <c r="Q2156" s="9">
        <f t="shared" si="334"/>
        <v>26.225000000000001</v>
      </c>
      <c r="R2156" s="9">
        <f t="shared" si="335"/>
        <v>39.125</v>
      </c>
      <c r="S2156" s="9">
        <f t="shared" si="336"/>
        <v>46.174999999999997</v>
      </c>
      <c r="T2156" s="9">
        <f t="shared" si="337"/>
        <v>35.375</v>
      </c>
      <c r="U2156" s="8">
        <f t="shared" si="338"/>
        <v>37.174999999999997</v>
      </c>
      <c r="V2156" s="8">
        <f t="shared" si="339"/>
        <v>36.724999999999994</v>
      </c>
    </row>
    <row r="2157" spans="1:22" ht="13.5" x14ac:dyDescent="0.25">
      <c r="A2157" s="3">
        <f>RSI!A2157</f>
        <v>45147</v>
      </c>
      <c r="B2157" s="2">
        <f>RSI!B2157</f>
        <v>6.2575000000000003</v>
      </c>
      <c r="C2157" s="2">
        <f>RSI!I2157</f>
        <v>47.661174374277657</v>
      </c>
      <c r="D2157" s="2">
        <f>MACD!E2157</f>
        <v>2.2219617022516402E-3</v>
      </c>
      <c r="E2157" s="2">
        <f>MACD!F2157</f>
        <v>5.1432796505337828E-3</v>
      </c>
      <c r="F2157" s="2">
        <f>'Moving Avg'!D2157</f>
        <v>6.2847799999999996</v>
      </c>
      <c r="G2157" s="2">
        <f>'Moving Avg'!F2157</f>
        <v>6.2752399999999984</v>
      </c>
      <c r="H2157" s="2">
        <f>'Moving Avg'!G2157</f>
        <v>6.2571540000000008</v>
      </c>
      <c r="I2157" s="2">
        <f>'Moving Avg'!H2157</f>
        <v>6.0945475000000018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25</v>
      </c>
      <c r="N2157" s="8">
        <f t="shared" si="331"/>
        <v>45</v>
      </c>
      <c r="O2157" s="8">
        <f t="shared" si="332"/>
        <v>50</v>
      </c>
      <c r="P2157" s="8">
        <f t="shared" si="333"/>
        <v>16.5</v>
      </c>
      <c r="Q2157" s="9">
        <f t="shared" si="334"/>
        <v>34.475000000000001</v>
      </c>
      <c r="R2157" s="9">
        <f t="shared" si="335"/>
        <v>35.625</v>
      </c>
      <c r="S2157" s="9">
        <f t="shared" si="336"/>
        <v>30.425000000000001</v>
      </c>
      <c r="T2157" s="9">
        <f t="shared" si="337"/>
        <v>34.125</v>
      </c>
      <c r="U2157" s="8">
        <f t="shared" si="338"/>
        <v>33.508333333333333</v>
      </c>
      <c r="V2157" s="8">
        <f t="shared" si="339"/>
        <v>33.662499999999994</v>
      </c>
    </row>
    <row r="2158" spans="1:22" ht="13.5" x14ac:dyDescent="0.25">
      <c r="A2158" s="3">
        <f>RSI!A2158</f>
        <v>45148</v>
      </c>
      <c r="B2158" s="2">
        <f>RSI!B2158</f>
        <v>6.2484999999999999</v>
      </c>
      <c r="C2158" s="2">
        <f>RSI!I2158</f>
        <v>46.838424442998843</v>
      </c>
      <c r="D2158" s="2">
        <f>MACD!E2158</f>
        <v>1.5932766102710438E-2</v>
      </c>
      <c r="E2158" s="2">
        <f>MACD!F2158</f>
        <v>7.3011769409691146E-3</v>
      </c>
      <c r="F2158" s="2">
        <f>'Moving Avg'!D2158</f>
        <v>6.2720799999999999</v>
      </c>
      <c r="G2158" s="2">
        <f>'Moving Avg'!F2158</f>
        <v>6.2756949999999989</v>
      </c>
      <c r="H2158" s="2">
        <f>'Moving Avg'!G2158</f>
        <v>6.2589980000000001</v>
      </c>
      <c r="I2158" s="2">
        <f>'Moving Avg'!H2158</f>
        <v>6.0951765000000035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25</v>
      </c>
      <c r="N2158" s="8">
        <f t="shared" si="331"/>
        <v>0</v>
      </c>
      <c r="O2158" s="8">
        <f t="shared" si="332"/>
        <v>50</v>
      </c>
      <c r="P2158" s="8">
        <f t="shared" si="333"/>
        <v>16.5</v>
      </c>
      <c r="Q2158" s="9">
        <f t="shared" si="334"/>
        <v>18.725000000000001</v>
      </c>
      <c r="R2158" s="9">
        <f t="shared" si="335"/>
        <v>26.625</v>
      </c>
      <c r="S2158" s="9">
        <f t="shared" si="336"/>
        <v>23.675000000000001</v>
      </c>
      <c r="T2158" s="9">
        <f t="shared" si="337"/>
        <v>22.875</v>
      </c>
      <c r="U2158" s="8">
        <f t="shared" si="338"/>
        <v>23.008333333333336</v>
      </c>
      <c r="V2158" s="8">
        <f t="shared" si="339"/>
        <v>22.975000000000001</v>
      </c>
    </row>
    <row r="2159" spans="1:22" ht="13.5" x14ac:dyDescent="0.25">
      <c r="A2159" s="3">
        <f>RSI!A2159</f>
        <v>45149</v>
      </c>
      <c r="B2159" s="2">
        <f>RSI!B2159</f>
        <v>6.1757999999999997</v>
      </c>
      <c r="C2159" s="2">
        <f>RSI!I2159</f>
        <v>40.723087414867379</v>
      </c>
      <c r="D2159" s="2">
        <f>MACD!E2159</f>
        <v>2.6134874779962125E-2</v>
      </c>
      <c r="E2159" s="2">
        <f>MACD!F2159</f>
        <v>1.1067916508767718E-2</v>
      </c>
      <c r="F2159" s="2">
        <f>'Moving Avg'!D2159</f>
        <v>6.2466400000000002</v>
      </c>
      <c r="G2159" s="2">
        <f>'Moving Avg'!F2159</f>
        <v>6.2734249999999978</v>
      </c>
      <c r="H2159" s="2">
        <f>'Moving Avg'!G2159</f>
        <v>6.2614020000000004</v>
      </c>
      <c r="I2159" s="2">
        <f>'Moving Avg'!H2159</f>
        <v>6.0951485000000041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0</v>
      </c>
      <c r="O2159" s="8">
        <f t="shared" si="332"/>
        <v>50</v>
      </c>
      <c r="P2159" s="8">
        <f t="shared" si="333"/>
        <v>16.5</v>
      </c>
      <c r="Q2159" s="9">
        <f t="shared" si="334"/>
        <v>18.725000000000001</v>
      </c>
      <c r="R2159" s="9">
        <f t="shared" si="335"/>
        <v>26.625</v>
      </c>
      <c r="S2159" s="9">
        <f t="shared" si="336"/>
        <v>23.675000000000001</v>
      </c>
      <c r="T2159" s="9">
        <f t="shared" si="337"/>
        <v>22.875</v>
      </c>
      <c r="U2159" s="8">
        <f t="shared" si="338"/>
        <v>23.008333333333336</v>
      </c>
      <c r="V2159" s="8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6.1757999999999997</v>
      </c>
      <c r="C2160" s="2">
        <f>RSI!I2160</f>
        <v>40.723087414867379</v>
      </c>
      <c r="D2160" s="2">
        <f>MACD!E2160</f>
        <v>2.8397667905672108E-2</v>
      </c>
      <c r="E2160" s="2">
        <f>MACD!F2160</f>
        <v>1.4533866788148596E-2</v>
      </c>
      <c r="F2160" s="2">
        <f>'Moving Avg'!D2160</f>
        <v>6.22302</v>
      </c>
      <c r="G2160" s="2">
        <f>'Moving Avg'!F2160</f>
        <v>6.2706999999999979</v>
      </c>
      <c r="H2160" s="2">
        <f>'Moving Avg'!G2160</f>
        <v>6.2638060000000007</v>
      </c>
      <c r="I2160" s="2">
        <f>'Moving Avg'!H2160</f>
        <v>6.0952040000000025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25</v>
      </c>
      <c r="N2160" s="8">
        <f t="shared" si="331"/>
        <v>0</v>
      </c>
      <c r="O2160" s="8">
        <f t="shared" si="332"/>
        <v>50</v>
      </c>
      <c r="P2160" s="8">
        <f t="shared" si="333"/>
        <v>16.5</v>
      </c>
      <c r="Q2160" s="9">
        <f t="shared" si="334"/>
        <v>18.725000000000001</v>
      </c>
      <c r="R2160" s="9">
        <f t="shared" si="335"/>
        <v>26.625</v>
      </c>
      <c r="S2160" s="9">
        <f t="shared" si="336"/>
        <v>23.675000000000001</v>
      </c>
      <c r="T2160" s="9">
        <f t="shared" si="337"/>
        <v>22.875</v>
      </c>
      <c r="U2160" s="8">
        <f t="shared" si="338"/>
        <v>23.008333333333336</v>
      </c>
      <c r="V2160" s="8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6.1666999999999996</v>
      </c>
      <c r="C2161" s="2">
        <f>RSI!I2161</f>
        <v>39.965590785827175</v>
      </c>
      <c r="D2161" s="2">
        <f>MACD!E2161</f>
        <v>3.155572328444034E-2</v>
      </c>
      <c r="E2161" s="2">
        <f>MACD!F2161</f>
        <v>1.7938238087406945E-2</v>
      </c>
      <c r="F2161" s="2">
        <f>'Moving Avg'!D2161</f>
        <v>6.2048599999999992</v>
      </c>
      <c r="G2161" s="2">
        <f>'Moving Avg'!F2161</f>
        <v>6.2675199999999984</v>
      </c>
      <c r="H2161" s="2">
        <f>'Moving Avg'!G2161</f>
        <v>6.2663640000000012</v>
      </c>
      <c r="I2161" s="2">
        <f>'Moving Avg'!H2161</f>
        <v>6.0952140000000021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0</v>
      </c>
      <c r="O2161" s="8">
        <f t="shared" si="332"/>
        <v>50</v>
      </c>
      <c r="P2161" s="8">
        <f t="shared" si="333"/>
        <v>16.5</v>
      </c>
      <c r="Q2161" s="9">
        <f t="shared" si="334"/>
        <v>18.725000000000001</v>
      </c>
      <c r="R2161" s="9">
        <f t="shared" si="335"/>
        <v>26.625</v>
      </c>
      <c r="S2161" s="9">
        <f t="shared" si="336"/>
        <v>23.675000000000001</v>
      </c>
      <c r="T2161" s="9">
        <f t="shared" si="337"/>
        <v>22.875</v>
      </c>
      <c r="U2161" s="8">
        <f t="shared" si="338"/>
        <v>23.008333333333336</v>
      </c>
      <c r="V2161" s="8">
        <f t="shared" si="339"/>
        <v>22.975000000000001</v>
      </c>
    </row>
    <row r="2162" spans="1:22" ht="13.5" x14ac:dyDescent="0.25">
      <c r="A2162" s="3">
        <f>RSI!A2162</f>
        <v>45154</v>
      </c>
      <c r="B2162" s="2">
        <f>RSI!B2162</f>
        <v>6.0396000000000001</v>
      </c>
      <c r="C2162" s="2">
        <f>RSI!I2162</f>
        <v>31.2282936696256</v>
      </c>
      <c r="D2162" s="2">
        <f>MACD!E2162</f>
        <v>4.9823650167697409E-2</v>
      </c>
      <c r="E2162" s="2">
        <f>MACD!F2162</f>
        <v>2.4315320503465038E-2</v>
      </c>
      <c r="F2162" s="2">
        <f>'Moving Avg'!D2162</f>
        <v>6.1612799999999996</v>
      </c>
      <c r="G2162" s="2">
        <f>'Moving Avg'!F2162</f>
        <v>6.2607099999999987</v>
      </c>
      <c r="H2162" s="2">
        <f>'Moving Avg'!G2162</f>
        <v>6.2663800000000007</v>
      </c>
      <c r="I2162" s="2">
        <f>'Moving Avg'!H2162</f>
        <v>6.0946305000000027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25</v>
      </c>
      <c r="N2162" s="8">
        <f t="shared" si="331"/>
        <v>0</v>
      </c>
      <c r="O2162" s="8">
        <f t="shared" si="332"/>
        <v>50</v>
      </c>
      <c r="P2162" s="8">
        <f t="shared" si="333"/>
        <v>16.5</v>
      </c>
      <c r="Q2162" s="9">
        <f t="shared" si="334"/>
        <v>18.725000000000001</v>
      </c>
      <c r="R2162" s="9">
        <f t="shared" si="335"/>
        <v>26.625</v>
      </c>
      <c r="S2162" s="9">
        <f t="shared" si="336"/>
        <v>23.675000000000001</v>
      </c>
      <c r="T2162" s="9">
        <f t="shared" si="337"/>
        <v>22.875</v>
      </c>
      <c r="U2162" s="8">
        <f t="shared" si="338"/>
        <v>23.008333333333336</v>
      </c>
      <c r="V2162" s="8">
        <f t="shared" si="339"/>
        <v>22.975000000000001</v>
      </c>
    </row>
    <row r="2163" spans="1:22" ht="13.5" x14ac:dyDescent="0.25">
      <c r="A2163" s="3">
        <f>RSI!A2163</f>
        <v>45155</v>
      </c>
      <c r="B2163" s="2">
        <f>RSI!B2163</f>
        <v>6.0396000000000001</v>
      </c>
      <c r="C2163" s="2">
        <f>RSI!I2163</f>
        <v>31.2282936696256</v>
      </c>
      <c r="D2163" s="2">
        <f>MACD!E2163</f>
        <v>6.7954662396259025E-2</v>
      </c>
      <c r="E2163" s="2">
        <f>MACD!F2163</f>
        <v>3.3043188882023837E-2</v>
      </c>
      <c r="F2163" s="2">
        <f>'Moving Avg'!D2163</f>
        <v>6.1195000000000004</v>
      </c>
      <c r="G2163" s="2">
        <f>'Moving Avg'!F2163</f>
        <v>6.2538999999999989</v>
      </c>
      <c r="H2163" s="2">
        <f>'Moving Avg'!G2163</f>
        <v>6.2647180000000011</v>
      </c>
      <c r="I2163" s="2">
        <f>'Moving Avg'!H2163</f>
        <v>6.0944245000000032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25</v>
      </c>
      <c r="N2163" s="8">
        <f t="shared" si="331"/>
        <v>0</v>
      </c>
      <c r="O2163" s="8">
        <f t="shared" si="332"/>
        <v>50</v>
      </c>
      <c r="P2163" s="8">
        <f t="shared" si="333"/>
        <v>16.5</v>
      </c>
      <c r="Q2163" s="9">
        <f t="shared" si="334"/>
        <v>18.725000000000001</v>
      </c>
      <c r="R2163" s="9">
        <f t="shared" si="335"/>
        <v>26.625</v>
      </c>
      <c r="S2163" s="9">
        <f t="shared" si="336"/>
        <v>23.675000000000001</v>
      </c>
      <c r="T2163" s="9">
        <f t="shared" si="337"/>
        <v>22.875</v>
      </c>
      <c r="U2163" s="8">
        <f t="shared" si="338"/>
        <v>23.008333333333336</v>
      </c>
      <c r="V2163" s="8">
        <f t="shared" si="339"/>
        <v>22.975000000000001</v>
      </c>
    </row>
    <row r="2164" spans="1:22" ht="13.5" x14ac:dyDescent="0.25">
      <c r="A2164" s="3">
        <f>RSI!A2164</f>
        <v>45156</v>
      </c>
      <c r="B2164" s="2">
        <f>RSI!B2164</f>
        <v>6.1395</v>
      </c>
      <c r="C2164" s="2">
        <f>RSI!I2164</f>
        <v>42.656199308267055</v>
      </c>
      <c r="D2164" s="2">
        <f>MACD!E2164</f>
        <v>7.570511741981889E-2</v>
      </c>
      <c r="E2164" s="2">
        <f>MACD!F2164</f>
        <v>4.1575574589582845E-2</v>
      </c>
      <c r="F2164" s="2">
        <f>'Moving Avg'!D2164</f>
        <v>6.1122399999999999</v>
      </c>
      <c r="G2164" s="2">
        <f>'Moving Avg'!F2164</f>
        <v>6.2430049999999992</v>
      </c>
      <c r="H2164" s="2">
        <f>'Moving Avg'!G2164</f>
        <v>6.267570000000001</v>
      </c>
      <c r="I2164" s="2">
        <f>'Moving Avg'!H2164</f>
        <v>6.0947180000000012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50</v>
      </c>
      <c r="P2164" s="8">
        <f t="shared" si="333"/>
        <v>16.5</v>
      </c>
      <c r="Q2164" s="9">
        <f t="shared" si="334"/>
        <v>18.725000000000001</v>
      </c>
      <c r="R2164" s="9">
        <f t="shared" si="335"/>
        <v>26.625</v>
      </c>
      <c r="S2164" s="9">
        <f t="shared" si="336"/>
        <v>23.675000000000001</v>
      </c>
      <c r="T2164" s="9">
        <f t="shared" si="337"/>
        <v>22.875</v>
      </c>
      <c r="U2164" s="8">
        <f t="shared" si="338"/>
        <v>23.008333333333336</v>
      </c>
      <c r="V2164" s="8">
        <f t="shared" si="339"/>
        <v>22.975000000000001</v>
      </c>
    </row>
    <row r="2165" spans="1:22" ht="13.5" x14ac:dyDescent="0.25">
      <c r="A2165" s="3">
        <f>RSI!A2165</f>
        <v>45159</v>
      </c>
      <c r="B2165" s="2">
        <f>RSI!B2165</f>
        <v>6.1757999999999997</v>
      </c>
      <c r="C2165" s="2">
        <f>RSI!I2165</f>
        <v>46.157337049109877</v>
      </c>
      <c r="D2165" s="2">
        <f>MACD!E2165</f>
        <v>7.8689033835202871E-2</v>
      </c>
      <c r="E2165" s="2">
        <f>MACD!F2165</f>
        <v>4.8998266438706847E-2</v>
      </c>
      <c r="F2165" s="2">
        <f>'Moving Avg'!D2165</f>
        <v>6.112239999999999</v>
      </c>
      <c r="G2165" s="2">
        <f>'Moving Avg'!F2165</f>
        <v>6.2339250000000002</v>
      </c>
      <c r="H2165" s="2">
        <f>'Moving Avg'!G2165</f>
        <v>6.2694700000000001</v>
      </c>
      <c r="I2165" s="2">
        <f>'Moving Avg'!H2165</f>
        <v>6.0954030000000037</v>
      </c>
      <c r="J2165" s="6" t="str">
        <f>OBV!F2165</f>
        <v>BULLISH</v>
      </c>
      <c r="K2165" s="6" t="str">
        <f>OBV!G2165</f>
        <v>NEUTRAL</v>
      </c>
      <c r="L2165" s="6" t="str">
        <f>OBV!H2165</f>
        <v>NEUTRAL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49.5</v>
      </c>
      <c r="Q2165" s="9">
        <f t="shared" si="334"/>
        <v>23.675000000000001</v>
      </c>
      <c r="R2165" s="9">
        <f t="shared" si="335"/>
        <v>34.875</v>
      </c>
      <c r="S2165" s="9">
        <f t="shared" si="336"/>
        <v>38.525000000000006</v>
      </c>
      <c r="T2165" s="9">
        <f t="shared" si="337"/>
        <v>31.125</v>
      </c>
      <c r="U2165" s="8">
        <f t="shared" si="338"/>
        <v>32.358333333333334</v>
      </c>
      <c r="V2165" s="8">
        <f t="shared" si="339"/>
        <v>32.049999999999997</v>
      </c>
    </row>
    <row r="2166" spans="1:22" ht="13.5" x14ac:dyDescent="0.25">
      <c r="A2166" s="3">
        <f>RSI!A2166</f>
        <v>45160</v>
      </c>
      <c r="B2166" s="2">
        <f>RSI!B2166</f>
        <v>6.2666000000000004</v>
      </c>
      <c r="C2166" s="2">
        <f>RSI!I2166</f>
        <v>53.762085713118225</v>
      </c>
      <c r="D2166" s="2">
        <f>MACD!E2166</f>
        <v>6.9150061980187694E-2</v>
      </c>
      <c r="E2166" s="2">
        <f>MACD!F2166</f>
        <v>5.3028625547003022E-2</v>
      </c>
      <c r="F2166" s="2">
        <f>'Moving Avg'!D2166</f>
        <v>6.1322199999999993</v>
      </c>
      <c r="G2166" s="2">
        <f>'Moving Avg'!F2166</f>
        <v>6.2293849999999988</v>
      </c>
      <c r="H2166" s="2">
        <f>'Moving Avg'!G2166</f>
        <v>6.2741920000000002</v>
      </c>
      <c r="I2166" s="2">
        <f>'Moving Avg'!H2166</f>
        <v>6.096542000000003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83.5</v>
      </c>
      <c r="Q2166" s="9">
        <f t="shared" si="334"/>
        <v>28.774999999999999</v>
      </c>
      <c r="R2166" s="9">
        <f t="shared" si="335"/>
        <v>43.375</v>
      </c>
      <c r="S2166" s="9">
        <f t="shared" si="336"/>
        <v>53.825000000000003</v>
      </c>
      <c r="T2166" s="9">
        <f t="shared" si="337"/>
        <v>39.625</v>
      </c>
      <c r="U2166" s="8">
        <f t="shared" si="338"/>
        <v>41.991666666666667</v>
      </c>
      <c r="V2166" s="8">
        <f t="shared" si="339"/>
        <v>41.400000000000006</v>
      </c>
    </row>
    <row r="2167" spans="1:22" ht="13.5" x14ac:dyDescent="0.25">
      <c r="A2167" s="3">
        <f>RSI!A2167</f>
        <v>45161</v>
      </c>
      <c r="B2167" s="2">
        <f>RSI!B2167</f>
        <v>6.1395</v>
      </c>
      <c r="C2167" s="2">
        <f>RSI!I2167</f>
        <v>44.324756988633375</v>
      </c>
      <c r="D2167" s="2">
        <f>MACD!E2167</f>
        <v>7.0199584749276234E-2</v>
      </c>
      <c r="E2167" s="2">
        <f>MACD!F2167</f>
        <v>5.6462817387457669E-2</v>
      </c>
      <c r="F2167" s="2">
        <f>'Moving Avg'!D2167</f>
        <v>6.1522000000000006</v>
      </c>
      <c r="G2167" s="2">
        <f>'Moving Avg'!F2167</f>
        <v>6.2248449999999993</v>
      </c>
      <c r="H2167" s="2">
        <f>'Moving Avg'!G2167</f>
        <v>6.2735220000000007</v>
      </c>
      <c r="I2167" s="2">
        <f>'Moving Avg'!H2167</f>
        <v>6.0959970000000023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83.5</v>
      </c>
      <c r="Q2167" s="9">
        <f t="shared" si="334"/>
        <v>28.774999999999999</v>
      </c>
      <c r="R2167" s="9">
        <f t="shared" si="335"/>
        <v>43.375</v>
      </c>
      <c r="S2167" s="9">
        <f t="shared" si="336"/>
        <v>53.825000000000003</v>
      </c>
      <c r="T2167" s="9">
        <f t="shared" si="337"/>
        <v>39.625</v>
      </c>
      <c r="U2167" s="8">
        <f t="shared" si="338"/>
        <v>41.991666666666667</v>
      </c>
      <c r="V2167" s="8">
        <f t="shared" si="339"/>
        <v>41.400000000000006</v>
      </c>
    </row>
    <row r="2168" spans="1:22" ht="13.5" x14ac:dyDescent="0.25">
      <c r="A2168" s="3">
        <f>RSI!A2168</f>
        <v>45162</v>
      </c>
      <c r="B2168" s="2">
        <f>RSI!B2168</f>
        <v>6.2666000000000004</v>
      </c>
      <c r="C2168" s="2">
        <f>RSI!I2168</f>
        <v>53.176375452220583</v>
      </c>
      <c r="D2168" s="2">
        <f>MACD!E2168</f>
        <v>6.0767164300564502E-2</v>
      </c>
      <c r="E2168" s="2">
        <f>MACD!F2168</f>
        <v>5.7323686770079041E-2</v>
      </c>
      <c r="F2168" s="2">
        <f>'Moving Avg'!D2168</f>
        <v>6.1976000000000004</v>
      </c>
      <c r="G2168" s="2">
        <f>'Moving Avg'!F2168</f>
        <v>6.2203049999999998</v>
      </c>
      <c r="H2168" s="2">
        <f>'Moving Avg'!G2168</f>
        <v>6.2726140000000008</v>
      </c>
      <c r="I2168" s="2">
        <f>'Moving Avg'!H2168</f>
        <v>6.0969260000000034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83.5</v>
      </c>
      <c r="Q2168" s="9">
        <f t="shared" si="334"/>
        <v>28.774999999999999</v>
      </c>
      <c r="R2168" s="9">
        <f t="shared" si="335"/>
        <v>43.375</v>
      </c>
      <c r="S2168" s="9">
        <f t="shared" si="336"/>
        <v>53.825000000000003</v>
      </c>
      <c r="T2168" s="9">
        <f t="shared" si="337"/>
        <v>39.625</v>
      </c>
      <c r="U2168" s="8">
        <f t="shared" si="338"/>
        <v>41.991666666666667</v>
      </c>
      <c r="V2168" s="8">
        <f t="shared" si="339"/>
        <v>41.400000000000006</v>
      </c>
    </row>
    <row r="2169" spans="1:22" ht="13.5" x14ac:dyDescent="0.25">
      <c r="A2169" s="3">
        <f>RSI!A2169</f>
        <v>45163</v>
      </c>
      <c r="B2169" s="2">
        <f>RSI!B2169</f>
        <v>6.2666000000000004</v>
      </c>
      <c r="C2169" s="2">
        <f>RSI!I2169</f>
        <v>53.176375452220583</v>
      </c>
      <c r="D2169" s="2">
        <f>MACD!E2169</f>
        <v>4.1293704811682375E-2</v>
      </c>
      <c r="E2169" s="2">
        <f>MACD!F2169</f>
        <v>5.411769037839971E-2</v>
      </c>
      <c r="F2169" s="2">
        <f>'Moving Avg'!D2169</f>
        <v>6.22302</v>
      </c>
      <c r="G2169" s="2">
        <f>'Moving Avg'!F2169</f>
        <v>6.2180350000000004</v>
      </c>
      <c r="H2169" s="2">
        <f>'Moving Avg'!G2169</f>
        <v>6.273340000000001</v>
      </c>
      <c r="I2169" s="2">
        <f>'Moving Avg'!H2169</f>
        <v>6.0976455000000023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  <c r="M2169" s="8">
        <f t="shared" si="330"/>
        <v>25</v>
      </c>
      <c r="N2169" s="8">
        <f t="shared" si="331"/>
        <v>45</v>
      </c>
      <c r="O2169" s="8">
        <f t="shared" si="332"/>
        <v>50</v>
      </c>
      <c r="P2169" s="8">
        <f t="shared" si="333"/>
        <v>83.5</v>
      </c>
      <c r="Q2169" s="9">
        <f t="shared" si="334"/>
        <v>44.524999999999999</v>
      </c>
      <c r="R2169" s="9">
        <f t="shared" si="335"/>
        <v>52.375</v>
      </c>
      <c r="S2169" s="9">
        <f t="shared" si="336"/>
        <v>60.575000000000003</v>
      </c>
      <c r="T2169" s="9">
        <f t="shared" si="337"/>
        <v>50.875</v>
      </c>
      <c r="U2169" s="8">
        <f t="shared" si="338"/>
        <v>52.491666666666674</v>
      </c>
      <c r="V2169" s="8">
        <f t="shared" si="339"/>
        <v>52.087500000000006</v>
      </c>
    </row>
    <row r="2170" spans="1:22" ht="13.5" x14ac:dyDescent="0.25">
      <c r="A2170" s="3">
        <f>RSI!A2170</f>
        <v>45166</v>
      </c>
      <c r="B2170" s="2">
        <f>RSI!B2170</f>
        <v>6.3392999999999997</v>
      </c>
      <c r="C2170" s="2">
        <f>RSI!I2170</f>
        <v>57.64360046180277</v>
      </c>
      <c r="D2170" s="2">
        <f>MACD!E2170</f>
        <v>1.9146194331085553E-2</v>
      </c>
      <c r="E2170" s="2">
        <f>MACD!F2170</f>
        <v>4.7123391168936879E-2</v>
      </c>
      <c r="F2170" s="2">
        <f>'Moving Avg'!D2170</f>
        <v>6.2557199999999993</v>
      </c>
      <c r="G2170" s="2">
        <f>'Moving Avg'!F2170</f>
        <v>6.2216699999999996</v>
      </c>
      <c r="H2170" s="2">
        <f>'Moving Avg'!G2170</f>
        <v>6.273886000000001</v>
      </c>
      <c r="I2170" s="2">
        <f>'Moving Avg'!H2170</f>
        <v>6.098309000000004</v>
      </c>
      <c r="J2170" s="6" t="str">
        <f>OBV!F2170</f>
        <v>BEARISH</v>
      </c>
      <c r="K2170" s="6" t="str">
        <f>OBV!G2170</f>
        <v>NEUTRAL</v>
      </c>
      <c r="L2170" s="6" t="str">
        <f>OBV!H2170</f>
        <v>BEARISH DIVERGENCE</v>
      </c>
      <c r="M2170" s="8">
        <f t="shared" si="330"/>
        <v>25</v>
      </c>
      <c r="N2170" s="8">
        <f t="shared" si="331"/>
        <v>100</v>
      </c>
      <c r="O2170" s="8">
        <f t="shared" si="332"/>
        <v>50</v>
      </c>
      <c r="P2170" s="8">
        <f t="shared" si="333"/>
        <v>16.5</v>
      </c>
      <c r="Q2170" s="9">
        <f t="shared" si="334"/>
        <v>53.725000000000001</v>
      </c>
      <c r="R2170" s="9">
        <f t="shared" si="335"/>
        <v>46.625</v>
      </c>
      <c r="S2170" s="9">
        <f t="shared" si="336"/>
        <v>38.674999999999997</v>
      </c>
      <c r="T2170" s="9">
        <f t="shared" si="337"/>
        <v>47.875</v>
      </c>
      <c r="U2170" s="8">
        <f t="shared" si="338"/>
        <v>46.341666666666661</v>
      </c>
      <c r="V2170" s="8">
        <f t="shared" si="339"/>
        <v>46.724999999999994</v>
      </c>
    </row>
    <row r="2171" spans="1:22" ht="13.5" x14ac:dyDescent="0.25">
      <c r="A2171" s="3">
        <f>RSI!A2171</f>
        <v>45167</v>
      </c>
      <c r="B2171" s="2">
        <f>RSI!B2171</f>
        <v>6.2666000000000004</v>
      </c>
      <c r="C2171" s="2">
        <f>RSI!I2171</f>
        <v>52.272864720831265</v>
      </c>
      <c r="D2171" s="2">
        <f>MACD!E2171</f>
        <v>3.6979032784110188E-3</v>
      </c>
      <c r="E2171" s="2">
        <f>MACD!F2171</f>
        <v>3.8438293590831715E-2</v>
      </c>
      <c r="F2171" s="2">
        <f>'Moving Avg'!D2171</f>
        <v>6.2557200000000002</v>
      </c>
      <c r="G2171" s="2">
        <f>'Moving Avg'!F2171</f>
        <v>6.2216699999999987</v>
      </c>
      <c r="H2171" s="2">
        <f>'Moving Avg'!G2171</f>
        <v>6.2729779999999993</v>
      </c>
      <c r="I2171" s="2">
        <f>'Moving Avg'!H2171</f>
        <v>6.0986090000000033</v>
      </c>
      <c r="J2171" s="6" t="str">
        <f>OBV!F2171</f>
        <v>BEARISH</v>
      </c>
      <c r="K2171" s="6" t="str">
        <f>OBV!G2171</f>
        <v>NEUTRAL</v>
      </c>
      <c r="L2171" s="6" t="str">
        <f>OBV!H2171</f>
        <v>NEUTRAL</v>
      </c>
      <c r="M2171" s="8">
        <f t="shared" si="330"/>
        <v>25</v>
      </c>
      <c r="N2171" s="8">
        <f t="shared" si="331"/>
        <v>100</v>
      </c>
      <c r="O2171" s="8">
        <f t="shared" si="332"/>
        <v>50</v>
      </c>
      <c r="P2171" s="8">
        <f t="shared" si="333"/>
        <v>16.5</v>
      </c>
      <c r="Q2171" s="9">
        <f t="shared" si="334"/>
        <v>53.725000000000001</v>
      </c>
      <c r="R2171" s="9">
        <f t="shared" si="335"/>
        <v>46.625</v>
      </c>
      <c r="S2171" s="9">
        <f t="shared" si="336"/>
        <v>38.674999999999997</v>
      </c>
      <c r="T2171" s="9">
        <f t="shared" si="337"/>
        <v>47.875</v>
      </c>
      <c r="U2171" s="8">
        <f t="shared" si="338"/>
        <v>46.341666666666661</v>
      </c>
      <c r="V2171" s="8">
        <f t="shared" si="339"/>
        <v>46.724999999999994</v>
      </c>
    </row>
    <row r="2172" spans="1:22" ht="13.5" x14ac:dyDescent="0.25">
      <c r="A2172" s="3">
        <f>RSI!A2172</f>
        <v>45168</v>
      </c>
      <c r="B2172" s="2">
        <f>RSI!B2172</f>
        <v>6.2666000000000004</v>
      </c>
      <c r="C2172" s="2">
        <f>RSI!I2172</f>
        <v>52.272864720831265</v>
      </c>
      <c r="D2172" s="2">
        <f>MACD!E2172</f>
        <v>-2.9139907697653733E-2</v>
      </c>
      <c r="E2172" s="2">
        <f>MACD!F2172</f>
        <v>2.4922653333134627E-2</v>
      </c>
      <c r="F2172" s="2">
        <f>'Moving Avg'!D2172</f>
        <v>6.2811400000000006</v>
      </c>
      <c r="G2172" s="2">
        <f>'Moving Avg'!F2172</f>
        <v>6.2198499999999992</v>
      </c>
      <c r="H2172" s="2">
        <f>'Moving Avg'!G2172</f>
        <v>6.2720699999999985</v>
      </c>
      <c r="I2172" s="2">
        <f>'Moving Avg'!H2172</f>
        <v>6.0995380000000026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100</v>
      </c>
      <c r="O2172" s="8">
        <f t="shared" si="332"/>
        <v>50</v>
      </c>
      <c r="P2172" s="8">
        <f t="shared" si="333"/>
        <v>83.5</v>
      </c>
      <c r="Q2172" s="9">
        <f t="shared" si="334"/>
        <v>63.774999999999999</v>
      </c>
      <c r="R2172" s="9">
        <f t="shared" si="335"/>
        <v>63.375</v>
      </c>
      <c r="S2172" s="9">
        <f t="shared" si="336"/>
        <v>68.825000000000003</v>
      </c>
      <c r="T2172" s="9">
        <f t="shared" si="337"/>
        <v>64.625</v>
      </c>
      <c r="U2172" s="8">
        <f t="shared" si="338"/>
        <v>65.325000000000003</v>
      </c>
      <c r="V2172" s="8">
        <f t="shared" si="339"/>
        <v>65.150000000000006</v>
      </c>
    </row>
    <row r="2173" spans="1:22" ht="13.5" x14ac:dyDescent="0.25">
      <c r="A2173" s="3">
        <f>RSI!A2173</f>
        <v>45169</v>
      </c>
      <c r="B2173" s="2">
        <f>RSI!B2173</f>
        <v>6.2666000000000004</v>
      </c>
      <c r="C2173" s="2">
        <f>RSI!I2173</f>
        <v>52.272864720831265</v>
      </c>
      <c r="D2173" s="2">
        <f>MACD!E2173</f>
        <v>-5.7122353246449542E-2</v>
      </c>
      <c r="E2173" s="2">
        <f>MACD!F2173</f>
        <v>8.5136520172177932E-3</v>
      </c>
      <c r="F2173" s="2">
        <f>'Moving Avg'!D2173</f>
        <v>6.2811400000000006</v>
      </c>
      <c r="G2173" s="2">
        <f>'Moving Avg'!F2173</f>
        <v>6.217579999999999</v>
      </c>
      <c r="H2173" s="2">
        <f>'Moving Avg'!G2173</f>
        <v>6.2713419999999998</v>
      </c>
      <c r="I2173" s="2">
        <f>'Moving Avg'!H2173</f>
        <v>6.1006770000000019</v>
      </c>
      <c r="J2173" s="6" t="str">
        <f>OBV!F2173</f>
        <v>BEARISH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100</v>
      </c>
      <c r="O2173" s="8">
        <f t="shared" si="332"/>
        <v>50</v>
      </c>
      <c r="P2173" s="8">
        <f t="shared" si="333"/>
        <v>16.5</v>
      </c>
      <c r="Q2173" s="9">
        <f t="shared" si="334"/>
        <v>53.725000000000001</v>
      </c>
      <c r="R2173" s="9">
        <f t="shared" si="335"/>
        <v>46.625</v>
      </c>
      <c r="S2173" s="9">
        <f t="shared" si="336"/>
        <v>38.674999999999997</v>
      </c>
      <c r="T2173" s="9">
        <f t="shared" si="337"/>
        <v>47.875</v>
      </c>
      <c r="U2173" s="8">
        <f t="shared" si="338"/>
        <v>46.341666666666661</v>
      </c>
      <c r="V2173" s="8">
        <f t="shared" si="339"/>
        <v>46.724999999999994</v>
      </c>
    </row>
    <row r="2174" spans="1:22" ht="13.5" x14ac:dyDescent="0.25">
      <c r="A2174" s="3">
        <f>RSI!A2174</f>
        <v>45170</v>
      </c>
      <c r="B2174" s="2">
        <f>RSI!B2174</f>
        <v>6.2666000000000004</v>
      </c>
      <c r="C2174" s="2">
        <f>RSI!I2174</f>
        <v>52.272864720831265</v>
      </c>
      <c r="D2174" s="2">
        <f>MACD!E2174</f>
        <v>-6.5612618525461741E-2</v>
      </c>
      <c r="E2174" s="2">
        <f>MACD!F2174</f>
        <v>-6.3116020913181149E-3</v>
      </c>
      <c r="F2174" s="2">
        <f>'Moving Avg'!D2174</f>
        <v>6.2811400000000006</v>
      </c>
      <c r="G2174" s="2">
        <f>'Moving Avg'!F2174</f>
        <v>6.2157599999999977</v>
      </c>
      <c r="H2174" s="2">
        <f>'Moving Avg'!G2174</f>
        <v>6.2713419999999989</v>
      </c>
      <c r="I2174" s="2">
        <f>'Moving Avg'!H2174</f>
        <v>6.1017320000000019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100</v>
      </c>
      <c r="O2174" s="8">
        <f t="shared" si="332"/>
        <v>50</v>
      </c>
      <c r="P2174" s="8">
        <f t="shared" si="333"/>
        <v>16.5</v>
      </c>
      <c r="Q2174" s="9">
        <f t="shared" si="334"/>
        <v>53.725000000000001</v>
      </c>
      <c r="R2174" s="9">
        <f t="shared" si="335"/>
        <v>46.625</v>
      </c>
      <c r="S2174" s="9">
        <f t="shared" si="336"/>
        <v>38.674999999999997</v>
      </c>
      <c r="T2174" s="9">
        <f t="shared" si="337"/>
        <v>47.875</v>
      </c>
      <c r="U2174" s="8">
        <f t="shared" si="338"/>
        <v>46.341666666666661</v>
      </c>
      <c r="V2174" s="8">
        <f t="shared" si="339"/>
        <v>46.724999999999994</v>
      </c>
    </row>
    <row r="2175" spans="1:22" ht="13.5" x14ac:dyDescent="0.25">
      <c r="A2175" s="3">
        <f>RSI!A2175</f>
        <v>45173</v>
      </c>
      <c r="B2175" s="2">
        <f>RSI!B2175</f>
        <v>6.2484999999999999</v>
      </c>
      <c r="C2175" s="2">
        <f>RSI!I2175</f>
        <v>50.691257471473271</v>
      </c>
      <c r="D2175" s="2">
        <f>MACD!E2175</f>
        <v>-6.6039890541490287E-2</v>
      </c>
      <c r="E2175" s="2">
        <f>MACD!F2175</f>
        <v>-1.825725978135255E-2</v>
      </c>
      <c r="F2175" s="2">
        <f>'Moving Avg'!D2175</f>
        <v>6.2629800000000007</v>
      </c>
      <c r="G2175" s="2">
        <f>'Moving Avg'!F2175</f>
        <v>6.2134899999999984</v>
      </c>
      <c r="H2175" s="2">
        <f>'Moving Avg'!G2175</f>
        <v>6.2713419999999989</v>
      </c>
      <c r="I2175" s="2">
        <f>'Moving Avg'!H2175</f>
        <v>6.1024030000000007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25</v>
      </c>
      <c r="N2175" s="8">
        <f t="shared" si="331"/>
        <v>100</v>
      </c>
      <c r="O2175" s="8">
        <f t="shared" si="332"/>
        <v>50</v>
      </c>
      <c r="P2175" s="8">
        <f t="shared" si="333"/>
        <v>16.5</v>
      </c>
      <c r="Q2175" s="9">
        <f t="shared" si="334"/>
        <v>53.725000000000001</v>
      </c>
      <c r="R2175" s="9">
        <f t="shared" si="335"/>
        <v>46.625</v>
      </c>
      <c r="S2175" s="9">
        <f t="shared" si="336"/>
        <v>38.674999999999997</v>
      </c>
      <c r="T2175" s="9">
        <f t="shared" si="337"/>
        <v>47.875</v>
      </c>
      <c r="U2175" s="8">
        <f t="shared" si="338"/>
        <v>46.341666666666661</v>
      </c>
      <c r="V2175" s="8">
        <f t="shared" si="339"/>
        <v>46.724999999999994</v>
      </c>
    </row>
    <row r="2176" spans="1:22" ht="13.5" x14ac:dyDescent="0.25">
      <c r="A2176" s="3">
        <f>RSI!A2176</f>
        <v>45174</v>
      </c>
      <c r="B2176" s="2">
        <f>RSI!B2176</f>
        <v>6.1757999999999997</v>
      </c>
      <c r="C2176" s="2">
        <f>RSI!I2176</f>
        <v>44.824736708512233</v>
      </c>
      <c r="D2176" s="2">
        <f>MACD!E2176</f>
        <v>-4.709613054787809E-2</v>
      </c>
      <c r="E2176" s="2">
        <f>MACD!F2176</f>
        <v>-2.4025033934657658E-2</v>
      </c>
      <c r="F2176" s="2">
        <f>'Moving Avg'!D2176</f>
        <v>6.2448199999999998</v>
      </c>
      <c r="G2176" s="2">
        <f>'Moving Avg'!F2176</f>
        <v>6.2094049999999985</v>
      </c>
      <c r="H2176" s="2">
        <f>'Moving Avg'!G2176</f>
        <v>6.270433999999999</v>
      </c>
      <c r="I2176" s="2">
        <f>'Moving Avg'!H2176</f>
        <v>6.1027104999999997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25</v>
      </c>
      <c r="N2176" s="8">
        <f t="shared" si="331"/>
        <v>100</v>
      </c>
      <c r="O2176" s="8">
        <f t="shared" si="332"/>
        <v>50</v>
      </c>
      <c r="P2176" s="8">
        <f t="shared" si="333"/>
        <v>16.5</v>
      </c>
      <c r="Q2176" s="9">
        <f t="shared" si="334"/>
        <v>53.725000000000001</v>
      </c>
      <c r="R2176" s="9">
        <f t="shared" si="335"/>
        <v>46.625</v>
      </c>
      <c r="S2176" s="9">
        <f t="shared" si="336"/>
        <v>38.674999999999997</v>
      </c>
      <c r="T2176" s="9">
        <f t="shared" si="337"/>
        <v>47.875</v>
      </c>
      <c r="U2176" s="8">
        <f t="shared" si="338"/>
        <v>46.341666666666661</v>
      </c>
      <c r="V2176" s="8">
        <f t="shared" si="339"/>
        <v>46.724999999999994</v>
      </c>
    </row>
    <row r="2177" spans="1:22" ht="13.5" x14ac:dyDescent="0.25">
      <c r="A2177" s="3">
        <f>RSI!A2177</f>
        <v>45175</v>
      </c>
      <c r="B2177" s="2">
        <f>RSI!B2177</f>
        <v>6.1666999999999996</v>
      </c>
      <c r="C2177" s="2">
        <f>RSI!I2177</f>
        <v>44.136188991206538</v>
      </c>
      <c r="D2177" s="2">
        <f>MACD!E2177</f>
        <v>-4.9562459549489013E-2</v>
      </c>
      <c r="E2177" s="2">
        <f>MACD!F2177</f>
        <v>-2.9132519057623929E-2</v>
      </c>
      <c r="F2177" s="2">
        <f>'Moving Avg'!D2177</f>
        <v>6.2248399999999995</v>
      </c>
      <c r="G2177" s="2">
        <f>'Moving Avg'!F2177</f>
        <v>6.2048649999999981</v>
      </c>
      <c r="H2177" s="2">
        <f>'Moving Avg'!G2177</f>
        <v>6.2684359999999977</v>
      </c>
      <c r="I2177" s="2">
        <f>'Moving Avg'!H2177</f>
        <v>6.1034334999999995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100</v>
      </c>
      <c r="O2177" s="8">
        <f t="shared" si="332"/>
        <v>50</v>
      </c>
      <c r="P2177" s="8">
        <f t="shared" si="333"/>
        <v>16.5</v>
      </c>
      <c r="Q2177" s="9">
        <f t="shared" si="334"/>
        <v>53.725000000000001</v>
      </c>
      <c r="R2177" s="9">
        <f t="shared" si="335"/>
        <v>46.625</v>
      </c>
      <c r="S2177" s="9">
        <f t="shared" si="336"/>
        <v>38.674999999999997</v>
      </c>
      <c r="T2177" s="9">
        <f t="shared" si="337"/>
        <v>47.875</v>
      </c>
      <c r="U2177" s="8">
        <f t="shared" si="338"/>
        <v>46.341666666666661</v>
      </c>
      <c r="V2177" s="8">
        <f t="shared" si="339"/>
        <v>46.724999999999994</v>
      </c>
    </row>
    <row r="2178" spans="1:22" ht="13.5" x14ac:dyDescent="0.25">
      <c r="A2178" s="3">
        <f>RSI!A2178</f>
        <v>45176</v>
      </c>
      <c r="B2178" s="2">
        <f>RSI!B2178</f>
        <v>6.1666999999999996</v>
      </c>
      <c r="C2178" s="2">
        <f>RSI!I2178</f>
        <v>44.136188991206538</v>
      </c>
      <c r="D2178" s="2">
        <f>MACD!E2178</f>
        <v>-3.168607959861891E-2</v>
      </c>
      <c r="E2178" s="2">
        <f>MACD!F2178</f>
        <v>-2.9643231165822927E-2</v>
      </c>
      <c r="F2178" s="2">
        <f>'Moving Avg'!D2178</f>
        <v>6.2048599999999992</v>
      </c>
      <c r="G2178" s="2">
        <f>'Moving Avg'!F2178</f>
        <v>6.2007749999999993</v>
      </c>
      <c r="H2178" s="2">
        <f>'Moving Avg'!G2178</f>
        <v>6.2653479999999995</v>
      </c>
      <c r="I2178" s="2">
        <f>'Moving Avg'!H2178</f>
        <v>6.1041564999999993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34.475000000000001</v>
      </c>
      <c r="R2178" s="9">
        <f t="shared" si="335"/>
        <v>35.625</v>
      </c>
      <c r="S2178" s="9">
        <f t="shared" si="336"/>
        <v>30.425000000000001</v>
      </c>
      <c r="T2178" s="9">
        <f t="shared" si="337"/>
        <v>34.125</v>
      </c>
      <c r="U2178" s="8">
        <f t="shared" si="338"/>
        <v>33.508333333333333</v>
      </c>
      <c r="V2178" s="8">
        <f t="shared" si="339"/>
        <v>33.662499999999994</v>
      </c>
    </row>
    <row r="2179" spans="1:22" ht="13.5" x14ac:dyDescent="0.25">
      <c r="A2179" s="3">
        <f>RSI!A2179</f>
        <v>45177</v>
      </c>
      <c r="B2179" s="2">
        <f>RSI!B2179</f>
        <v>6.1666999999999996</v>
      </c>
      <c r="C2179" s="2">
        <f>RSI!I2179</f>
        <v>44.136188991206531</v>
      </c>
      <c r="D2179" s="2">
        <f>MACD!E2179</f>
        <v>-1.618081234823876E-2</v>
      </c>
      <c r="E2179" s="2">
        <f>MACD!F2179</f>
        <v>-2.6950747402306095E-2</v>
      </c>
      <c r="F2179" s="2">
        <f>'Moving Avg'!D2179</f>
        <v>6.1848799999999988</v>
      </c>
      <c r="G2179" s="2">
        <f>'Moving Avg'!F2179</f>
        <v>6.2003199999999996</v>
      </c>
      <c r="H2179" s="2">
        <f>'Moving Avg'!G2179</f>
        <v>6.2615339999999993</v>
      </c>
      <c r="I2179" s="2">
        <f>'Moving Avg'!H2179</f>
        <v>6.1045019999999992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6.2484999999999999</v>
      </c>
      <c r="C2180" s="2">
        <f>RSI!I2180</f>
        <v>52.353234317203516</v>
      </c>
      <c r="D2180" s="2">
        <f>MACD!E2180</f>
        <v>2.4154034444894279E-3</v>
      </c>
      <c r="E2180" s="2">
        <f>MACD!F2180</f>
        <v>-2.1077517232946992E-2</v>
      </c>
      <c r="F2180" s="2">
        <f>'Moving Avg'!D2180</f>
        <v>6.1848799999999997</v>
      </c>
      <c r="G2180" s="2">
        <f>'Moving Avg'!F2180</f>
        <v>6.2039550000000006</v>
      </c>
      <c r="H2180" s="2">
        <f>'Moving Avg'!G2180</f>
        <v>6.2575379999999985</v>
      </c>
      <c r="I2180" s="2">
        <f>'Moving Avg'!H2180</f>
        <v>6.1055504999999979</v>
      </c>
      <c r="J2180" s="6" t="str">
        <f>OBV!F2180</f>
        <v>BEARISH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18.725000000000001</v>
      </c>
      <c r="R2180" s="9">
        <f t="shared" si="345"/>
        <v>26.625</v>
      </c>
      <c r="S2180" s="9">
        <f t="shared" si="346"/>
        <v>23.675000000000001</v>
      </c>
      <c r="T2180" s="9">
        <f t="shared" si="347"/>
        <v>22.875</v>
      </c>
      <c r="U2180" s="8">
        <f t="shared" si="348"/>
        <v>23.008333333333336</v>
      </c>
      <c r="V2180" s="8">
        <f t="shared" si="349"/>
        <v>22.975000000000001</v>
      </c>
    </row>
    <row r="2181" spans="1:22" ht="13.5" x14ac:dyDescent="0.25">
      <c r="A2181" s="3">
        <f>RSI!A2181</f>
        <v>45181</v>
      </c>
      <c r="B2181" s="2">
        <f>RSI!B2181</f>
        <v>6.1666999999999996</v>
      </c>
      <c r="C2181" s="2">
        <f>RSI!I2181</f>
        <v>45.19422753356492</v>
      </c>
      <c r="D2181" s="2">
        <f>MACD!E2181</f>
        <v>1.2866963926604136E-2</v>
      </c>
      <c r="E2181" s="2">
        <f>MACD!F2181</f>
        <v>-1.4288621001036769E-2</v>
      </c>
      <c r="F2181" s="2">
        <f>'Moving Avg'!D2181</f>
        <v>6.1830599999999993</v>
      </c>
      <c r="G2181" s="2">
        <f>'Moving Avg'!F2181</f>
        <v>6.2039550000000014</v>
      </c>
      <c r="H2181" s="2">
        <f>'Moving Avg'!G2181</f>
        <v>6.2508159999999986</v>
      </c>
      <c r="I2181" s="2">
        <f>'Moving Avg'!H2181</f>
        <v>6.106189999999998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25</v>
      </c>
      <c r="N2181" s="8">
        <f t="shared" si="341"/>
        <v>0</v>
      </c>
      <c r="O2181" s="8">
        <f t="shared" si="342"/>
        <v>50</v>
      </c>
      <c r="P2181" s="8">
        <f t="shared" si="343"/>
        <v>16.5</v>
      </c>
      <c r="Q2181" s="9">
        <f t="shared" si="344"/>
        <v>18.725000000000001</v>
      </c>
      <c r="R2181" s="9">
        <f t="shared" si="345"/>
        <v>26.625</v>
      </c>
      <c r="S2181" s="9">
        <f t="shared" si="346"/>
        <v>23.675000000000001</v>
      </c>
      <c r="T2181" s="9">
        <f t="shared" si="347"/>
        <v>22.875</v>
      </c>
      <c r="U2181" s="8">
        <f t="shared" si="348"/>
        <v>23.008333333333336</v>
      </c>
      <c r="V2181" s="8">
        <f t="shared" si="349"/>
        <v>22.975000000000001</v>
      </c>
    </row>
    <row r="2182" spans="1:22" ht="13.5" x14ac:dyDescent="0.25">
      <c r="A2182" s="3">
        <f>RSI!A2182</f>
        <v>45182</v>
      </c>
      <c r="B2182" s="2">
        <f>RSI!B2182</f>
        <v>5.9032999999999998</v>
      </c>
      <c r="C2182" s="2">
        <f>RSI!I2182</f>
        <v>30.656898431674406</v>
      </c>
      <c r="D2182" s="2">
        <f>MACD!E2182</f>
        <v>4.1558449045906443E-2</v>
      </c>
      <c r="E2182" s="2">
        <f>MACD!F2182</f>
        <v>-3.1192069916481276E-3</v>
      </c>
      <c r="F2182" s="2">
        <f>'Moving Avg'!D2182</f>
        <v>6.1303799999999997</v>
      </c>
      <c r="G2182" s="2">
        <f>'Moving Avg'!F2182</f>
        <v>6.197140000000001</v>
      </c>
      <c r="H2182" s="2">
        <f>'Moving Avg'!G2182</f>
        <v>6.2390079999999992</v>
      </c>
      <c r="I2182" s="2">
        <f>'Moving Avg'!H2182</f>
        <v>6.1055124999999988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25</v>
      </c>
      <c r="N2182" s="8">
        <f t="shared" si="341"/>
        <v>0</v>
      </c>
      <c r="O2182" s="8">
        <f t="shared" si="342"/>
        <v>50</v>
      </c>
      <c r="P2182" s="8">
        <f t="shared" si="343"/>
        <v>16.5</v>
      </c>
      <c r="Q2182" s="9">
        <f t="shared" si="344"/>
        <v>18.725000000000001</v>
      </c>
      <c r="R2182" s="9">
        <f t="shared" si="345"/>
        <v>26.625</v>
      </c>
      <c r="S2182" s="9">
        <f t="shared" si="346"/>
        <v>23.675000000000001</v>
      </c>
      <c r="T2182" s="9">
        <f t="shared" si="347"/>
        <v>22.875</v>
      </c>
      <c r="U2182" s="8">
        <f t="shared" si="348"/>
        <v>23.008333333333336</v>
      </c>
      <c r="V2182" s="8">
        <f t="shared" si="349"/>
        <v>22.975000000000001</v>
      </c>
    </row>
    <row r="2183" spans="1:22" ht="13.5" x14ac:dyDescent="0.25">
      <c r="A2183" s="3">
        <f>RSI!A2183</f>
        <v>45183</v>
      </c>
      <c r="B2183" s="2">
        <f>RSI!B2183</f>
        <v>5.8125</v>
      </c>
      <c r="C2183" s="2">
        <f>RSI!I2183</f>
        <v>27.386551913551287</v>
      </c>
      <c r="D2183" s="2">
        <f>MACD!E2183</f>
        <v>7.443002913600516E-2</v>
      </c>
      <c r="E2183" s="2">
        <f>MACD!F2183</f>
        <v>1.2390640233882529E-2</v>
      </c>
      <c r="F2183" s="2">
        <f>'Moving Avg'!D2183</f>
        <v>6.0595400000000001</v>
      </c>
      <c r="G2183" s="2">
        <f>'Moving Avg'!F2183</f>
        <v>6.185785000000001</v>
      </c>
      <c r="H2183" s="2">
        <f>'Moving Avg'!G2183</f>
        <v>6.2262919999999999</v>
      </c>
      <c r="I2183" s="2">
        <f>'Moving Avg'!H2183</f>
        <v>6.104464499999998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19.975000000000001</v>
      </c>
      <c r="R2183" s="9">
        <f t="shared" si="345"/>
        <v>14.125</v>
      </c>
      <c r="S2183" s="9">
        <f t="shared" si="346"/>
        <v>14.925000000000001</v>
      </c>
      <c r="T2183" s="9">
        <f t="shared" si="347"/>
        <v>16.625</v>
      </c>
      <c r="U2183" s="8">
        <f t="shared" si="348"/>
        <v>16.341666666666669</v>
      </c>
      <c r="V2183" s="8">
        <f t="shared" si="349"/>
        <v>16.412500000000001</v>
      </c>
    </row>
    <row r="2184" spans="1:22" ht="13.5" x14ac:dyDescent="0.25">
      <c r="A2184" s="3">
        <f>RSI!A2184</f>
        <v>45184</v>
      </c>
      <c r="B2184" s="2">
        <f>RSI!B2184</f>
        <v>5.6308999999999996</v>
      </c>
      <c r="C2184" s="2">
        <f>RSI!I2184</f>
        <v>22.269778999339522</v>
      </c>
      <c r="D2184" s="2">
        <f>MACD!E2184</f>
        <v>0.11796269126772341</v>
      </c>
      <c r="E2184" s="2">
        <f>MACD!F2184</f>
        <v>3.3505050440650705E-2</v>
      </c>
      <c r="F2184" s="2">
        <f>'Moving Avg'!D2184</f>
        <v>5.9523799999999998</v>
      </c>
      <c r="G2184" s="2">
        <f>'Moving Avg'!F2184</f>
        <v>6.1603550000000009</v>
      </c>
      <c r="H2184" s="2">
        <f>'Moving Avg'!G2184</f>
        <v>6.2126700000000001</v>
      </c>
      <c r="I2184" s="2">
        <f>'Moving Avg'!H2184</f>
        <v>6.1025924999999983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19.975000000000001</v>
      </c>
      <c r="R2184" s="9">
        <f t="shared" si="345"/>
        <v>14.125</v>
      </c>
      <c r="S2184" s="9">
        <f t="shared" si="346"/>
        <v>14.925000000000001</v>
      </c>
      <c r="T2184" s="9">
        <f t="shared" si="347"/>
        <v>16.625</v>
      </c>
      <c r="U2184" s="8">
        <f t="shared" si="348"/>
        <v>16.341666666666669</v>
      </c>
      <c r="V2184" s="8">
        <f t="shared" si="349"/>
        <v>16.412500000000001</v>
      </c>
    </row>
    <row r="2185" spans="1:22" ht="13.5" x14ac:dyDescent="0.25">
      <c r="A2185" s="3">
        <f>RSI!A2185</f>
        <v>45187</v>
      </c>
      <c r="B2185" s="2">
        <f>RSI!B2185</f>
        <v>5.5582000000000003</v>
      </c>
      <c r="C2185" s="2">
        <f>RSI!I2185</f>
        <v>20.609682483617974</v>
      </c>
      <c r="D2185" s="2">
        <f>MACD!E2185</f>
        <v>0.16057018790918143</v>
      </c>
      <c r="E2185" s="2">
        <f>MACD!F2185</f>
        <v>5.8918077934356855E-2</v>
      </c>
      <c r="F2185" s="2">
        <f>'Moving Avg'!D2185</f>
        <v>5.8143200000000004</v>
      </c>
      <c r="G2185" s="2">
        <f>'Moving Avg'!F2185</f>
        <v>6.1294750000000002</v>
      </c>
      <c r="H2185" s="2">
        <f>'Moving Avg'!G2185</f>
        <v>6.1952320000000007</v>
      </c>
      <c r="I2185" s="2">
        <f>'Moving Avg'!H2185</f>
        <v>6.1004829999999979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50</v>
      </c>
      <c r="N2185" s="8">
        <f t="shared" si="341"/>
        <v>0</v>
      </c>
      <c r="O2185" s="8">
        <f t="shared" si="342"/>
        <v>0</v>
      </c>
      <c r="P2185" s="8">
        <f t="shared" si="343"/>
        <v>16.5</v>
      </c>
      <c r="Q2185" s="9">
        <f t="shared" si="344"/>
        <v>19.975000000000001</v>
      </c>
      <c r="R2185" s="9">
        <f t="shared" si="345"/>
        <v>14.125</v>
      </c>
      <c r="S2185" s="9">
        <f t="shared" si="346"/>
        <v>14.925000000000001</v>
      </c>
      <c r="T2185" s="9">
        <f t="shared" si="347"/>
        <v>16.625</v>
      </c>
      <c r="U2185" s="8">
        <f t="shared" si="348"/>
        <v>16.341666666666669</v>
      </c>
      <c r="V2185" s="8">
        <f t="shared" si="349"/>
        <v>16.412500000000001</v>
      </c>
    </row>
    <row r="2186" spans="1:22" ht="13.5" x14ac:dyDescent="0.25">
      <c r="A2186" s="3">
        <f>RSI!A2186</f>
        <v>45188</v>
      </c>
      <c r="B2186" s="2">
        <f>RSI!B2186</f>
        <v>5.5582000000000003</v>
      </c>
      <c r="C2186" s="2">
        <f>RSI!I2186</f>
        <v>20.609682483617974</v>
      </c>
      <c r="D2186" s="2">
        <f>MACD!E2186</f>
        <v>0.1888043213130679</v>
      </c>
      <c r="E2186" s="2">
        <f>MACD!F2186</f>
        <v>8.4895326610099076E-2</v>
      </c>
      <c r="F2186" s="2">
        <f>'Moving Avg'!D2186</f>
        <v>5.6926199999999998</v>
      </c>
      <c r="G2186" s="2">
        <f>'Moving Avg'!F2186</f>
        <v>6.0940550000000009</v>
      </c>
      <c r="H2186" s="2">
        <f>'Moving Avg'!G2186</f>
        <v>6.181064000000001</v>
      </c>
      <c r="I2186" s="2">
        <f>'Moving Avg'!H2186</f>
        <v>6.0979539999999988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  <c r="M2186" s="8">
        <f t="shared" si="340"/>
        <v>50</v>
      </c>
      <c r="N2186" s="8">
        <f t="shared" si="341"/>
        <v>0</v>
      </c>
      <c r="O2186" s="8">
        <f t="shared" si="342"/>
        <v>0</v>
      </c>
      <c r="P2186" s="8">
        <f t="shared" si="343"/>
        <v>16.5</v>
      </c>
      <c r="Q2186" s="9">
        <f t="shared" si="344"/>
        <v>19.975000000000001</v>
      </c>
      <c r="R2186" s="9">
        <f t="shared" si="345"/>
        <v>14.125</v>
      </c>
      <c r="S2186" s="9">
        <f t="shared" si="346"/>
        <v>14.925000000000001</v>
      </c>
      <c r="T2186" s="9">
        <f t="shared" si="347"/>
        <v>16.625</v>
      </c>
      <c r="U2186" s="8">
        <f t="shared" si="348"/>
        <v>16.341666666666669</v>
      </c>
      <c r="V2186" s="8">
        <f t="shared" si="349"/>
        <v>16.412500000000001</v>
      </c>
    </row>
    <row r="2187" spans="1:22" ht="13.5" x14ac:dyDescent="0.25">
      <c r="A2187" s="3">
        <f>RSI!A2187</f>
        <v>45189</v>
      </c>
      <c r="B2187" s="2">
        <f>RSI!B2187</f>
        <v>5.6308999999999996</v>
      </c>
      <c r="C2187" s="2">
        <f>RSI!I2187</f>
        <v>26.927147672806456</v>
      </c>
      <c r="D2187" s="2">
        <f>MACD!E2187</f>
        <v>0.20902645635812966</v>
      </c>
      <c r="E2187" s="2">
        <f>MACD!F2187</f>
        <v>0.1097215525597052</v>
      </c>
      <c r="F2187" s="2">
        <f>'Moving Avg'!D2187</f>
        <v>5.6381399999999999</v>
      </c>
      <c r="G2187" s="2">
        <f>'Moving Avg'!F2187</f>
        <v>6.0686250000000008</v>
      </c>
      <c r="H2187" s="2">
        <f>'Moving Avg'!G2187</f>
        <v>6.1688940000000017</v>
      </c>
      <c r="I2187" s="2">
        <f>'Moving Avg'!H2187</f>
        <v>6.0958724999999978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16.5</v>
      </c>
      <c r="Q2187" s="9">
        <f t="shared" si="344"/>
        <v>19.975000000000001</v>
      </c>
      <c r="R2187" s="9">
        <f t="shared" si="345"/>
        <v>14.125</v>
      </c>
      <c r="S2187" s="9">
        <f t="shared" si="346"/>
        <v>14.925000000000001</v>
      </c>
      <c r="T2187" s="9">
        <f t="shared" si="347"/>
        <v>16.625</v>
      </c>
      <c r="U2187" s="8">
        <f t="shared" si="348"/>
        <v>16.341666666666669</v>
      </c>
      <c r="V2187" s="8">
        <f t="shared" si="349"/>
        <v>16.412500000000001</v>
      </c>
    </row>
    <row r="2188" spans="1:22" ht="13.5" x14ac:dyDescent="0.25">
      <c r="A2188" s="3">
        <f>RSI!A2188</f>
        <v>45190</v>
      </c>
      <c r="B2188" s="2">
        <f>RSI!B2188</f>
        <v>5.6127000000000002</v>
      </c>
      <c r="C2188" s="2">
        <f>RSI!I2188</f>
        <v>26.361600604985171</v>
      </c>
      <c r="D2188" s="2">
        <f>MACD!E2188</f>
        <v>0.229942072631518</v>
      </c>
      <c r="E2188" s="2">
        <f>MACD!F2188</f>
        <v>0.13376565657406775</v>
      </c>
      <c r="F2188" s="2">
        <f>'Moving Avg'!D2188</f>
        <v>5.5981800000000002</v>
      </c>
      <c r="G2188" s="2">
        <f>'Moving Avg'!F2188</f>
        <v>6.0359300000000005</v>
      </c>
      <c r="H2188" s="2">
        <f>'Moving Avg'!G2188</f>
        <v>6.1563600000000021</v>
      </c>
      <c r="I2188" s="2">
        <f>'Moving Avg'!H2188</f>
        <v>6.0937419999999998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16.5</v>
      </c>
      <c r="Q2188" s="9">
        <f t="shared" si="344"/>
        <v>19.975000000000001</v>
      </c>
      <c r="R2188" s="9">
        <f t="shared" si="345"/>
        <v>14.125</v>
      </c>
      <c r="S2188" s="9">
        <f t="shared" si="346"/>
        <v>14.925000000000001</v>
      </c>
      <c r="T2188" s="9">
        <f t="shared" si="347"/>
        <v>16.625</v>
      </c>
      <c r="U2188" s="8">
        <f t="shared" si="348"/>
        <v>16.341666666666669</v>
      </c>
      <c r="V2188" s="8">
        <f t="shared" si="349"/>
        <v>16.412500000000001</v>
      </c>
    </row>
    <row r="2189" spans="1:22" ht="13.5" x14ac:dyDescent="0.25">
      <c r="A2189" s="3">
        <f>RSI!A2189</f>
        <v>45191</v>
      </c>
      <c r="B2189" s="2">
        <f>RSI!B2189</f>
        <v>5.5037000000000003</v>
      </c>
      <c r="C2189" s="2">
        <f>RSI!I2189</f>
        <v>23.216624988168846</v>
      </c>
      <c r="D2189" s="2">
        <f>MACD!E2189</f>
        <v>0.25809599338552314</v>
      </c>
      <c r="E2189" s="2">
        <f>MACD!F2189</f>
        <v>0.15863172393635883</v>
      </c>
      <c r="F2189" s="2">
        <f>'Moving Avg'!D2189</f>
        <v>5.5727400000000005</v>
      </c>
      <c r="G2189" s="2">
        <f>'Moving Avg'!F2189</f>
        <v>5.9977849999999995</v>
      </c>
      <c r="H2189" s="2">
        <f>'Moving Avg'!G2189</f>
        <v>6.1420100000000017</v>
      </c>
      <c r="I2189" s="2">
        <f>'Moving Avg'!H2189</f>
        <v>6.0910664999999993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16.5</v>
      </c>
      <c r="Q2189" s="9">
        <f t="shared" si="344"/>
        <v>19.975000000000001</v>
      </c>
      <c r="R2189" s="9">
        <f t="shared" si="345"/>
        <v>14.125</v>
      </c>
      <c r="S2189" s="9">
        <f t="shared" si="346"/>
        <v>14.925000000000001</v>
      </c>
      <c r="T2189" s="9">
        <f t="shared" si="347"/>
        <v>16.625</v>
      </c>
      <c r="U2189" s="8">
        <f t="shared" si="348"/>
        <v>16.341666666666669</v>
      </c>
      <c r="V2189" s="8">
        <f t="shared" si="349"/>
        <v>16.412500000000001</v>
      </c>
    </row>
    <row r="2190" spans="1:22" ht="13.5" x14ac:dyDescent="0.25">
      <c r="A2190" s="3">
        <f>RSI!A2190</f>
        <v>45194</v>
      </c>
      <c r="B2190" s="2">
        <f>RSI!B2190</f>
        <v>5.4492000000000003</v>
      </c>
      <c r="C2190" s="2">
        <f>RSI!I2190</f>
        <v>21.815231726294172</v>
      </c>
      <c r="D2190" s="2">
        <f>MACD!E2190</f>
        <v>0.30138985160150433</v>
      </c>
      <c r="E2190" s="2">
        <f>MACD!F2190</f>
        <v>0.18718334946938792</v>
      </c>
      <c r="F2190" s="2">
        <f>'Moving Avg'!D2190</f>
        <v>5.5509400000000007</v>
      </c>
      <c r="G2190" s="2">
        <f>'Moving Avg'!F2190</f>
        <v>5.9532800000000003</v>
      </c>
      <c r="H2190" s="2">
        <f>'Moving Avg'!G2190</f>
        <v>6.1263880000000004</v>
      </c>
      <c r="I2190" s="2">
        <f>'Moving Avg'!H2190</f>
        <v>6.0881184999999993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16.5</v>
      </c>
      <c r="Q2190" s="9">
        <f t="shared" si="344"/>
        <v>19.975000000000001</v>
      </c>
      <c r="R2190" s="9">
        <f t="shared" si="345"/>
        <v>14.125</v>
      </c>
      <c r="S2190" s="9">
        <f t="shared" si="346"/>
        <v>14.925000000000001</v>
      </c>
      <c r="T2190" s="9">
        <f t="shared" si="347"/>
        <v>16.625</v>
      </c>
      <c r="U2190" s="8">
        <f t="shared" si="348"/>
        <v>16.341666666666669</v>
      </c>
      <c r="V2190" s="8">
        <f t="shared" si="349"/>
        <v>16.412500000000001</v>
      </c>
    </row>
    <row r="2191" spans="1:22" ht="13.5" x14ac:dyDescent="0.25">
      <c r="A2191" s="3">
        <f>RSI!A2191</f>
        <v>45195</v>
      </c>
      <c r="B2191" s="2">
        <f>RSI!B2191</f>
        <v>5.5400999999999998</v>
      </c>
      <c r="C2191" s="2">
        <f>RSI!I2191</f>
        <v>29.462924811689959</v>
      </c>
      <c r="D2191" s="2">
        <f>MACD!E2191</f>
        <v>0.32166578209434959</v>
      </c>
      <c r="E2191" s="2">
        <f>MACD!F2191</f>
        <v>0.21407983599438024</v>
      </c>
      <c r="F2191" s="2">
        <f>'Moving Avg'!D2191</f>
        <v>5.5473200000000009</v>
      </c>
      <c r="G2191" s="2">
        <f>'Moving Avg'!F2191</f>
        <v>5.9169549999999997</v>
      </c>
      <c r="H2191" s="2">
        <f>'Moving Avg'!G2191</f>
        <v>6.1125840000000009</v>
      </c>
      <c r="I2191" s="2">
        <f>'Moving Avg'!H2191</f>
        <v>6.0856250000000003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16.5</v>
      </c>
      <c r="Q2191" s="9">
        <f t="shared" si="344"/>
        <v>19.975000000000001</v>
      </c>
      <c r="R2191" s="9">
        <f t="shared" si="345"/>
        <v>14.125</v>
      </c>
      <c r="S2191" s="9">
        <f t="shared" si="346"/>
        <v>14.925000000000001</v>
      </c>
      <c r="T2191" s="9">
        <f t="shared" si="347"/>
        <v>16.625</v>
      </c>
      <c r="U2191" s="8">
        <f t="shared" si="348"/>
        <v>16.341666666666669</v>
      </c>
      <c r="V2191" s="8">
        <f t="shared" si="349"/>
        <v>16.412500000000001</v>
      </c>
    </row>
    <row r="2192" spans="1:22" ht="13.5" x14ac:dyDescent="0.25">
      <c r="A2192" s="3">
        <f>RSI!A2192</f>
        <v>45197</v>
      </c>
      <c r="B2192" s="2">
        <f>RSI!B2192</f>
        <v>5.7217000000000002</v>
      </c>
      <c r="C2192" s="2">
        <f>RSI!I2192</f>
        <v>41.726475432073386</v>
      </c>
      <c r="D2192" s="2">
        <f>MACD!E2192</f>
        <v>0.28705158767028927</v>
      </c>
      <c r="E2192" s="2">
        <f>MACD!F2192</f>
        <v>0.22867418632956205</v>
      </c>
      <c r="F2192" s="2">
        <f>'Moving Avg'!D2192</f>
        <v>5.5654799999999991</v>
      </c>
      <c r="G2192" s="2">
        <f>'Moving Avg'!F2192</f>
        <v>5.8897099999999991</v>
      </c>
      <c r="H2192" s="2">
        <f>'Moving Avg'!G2192</f>
        <v>6.1035020000000024</v>
      </c>
      <c r="I2192" s="2">
        <f>'Moving Avg'!H2192</f>
        <v>6.083955500000001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  <c r="M2192" s="8">
        <f t="shared" si="340"/>
        <v>25</v>
      </c>
      <c r="N2192" s="8">
        <f t="shared" si="341"/>
        <v>0</v>
      </c>
      <c r="O2192" s="8">
        <f t="shared" si="342"/>
        <v>0</v>
      </c>
      <c r="P2192" s="8">
        <f t="shared" si="343"/>
        <v>16.5</v>
      </c>
      <c r="Q2192" s="9">
        <f t="shared" si="344"/>
        <v>11.225</v>
      </c>
      <c r="R2192" s="9">
        <f t="shared" si="345"/>
        <v>9.125</v>
      </c>
      <c r="S2192" s="9">
        <f t="shared" si="346"/>
        <v>11.175000000000001</v>
      </c>
      <c r="T2192" s="9">
        <f t="shared" si="347"/>
        <v>10.375</v>
      </c>
      <c r="U2192" s="8">
        <f t="shared" si="348"/>
        <v>10.508333333333335</v>
      </c>
      <c r="V2192" s="8">
        <f t="shared" si="349"/>
        <v>10.475000000000001</v>
      </c>
    </row>
    <row r="2193" spans="1:22" ht="13.5" x14ac:dyDescent="0.25">
      <c r="A2193" s="3">
        <f>RSI!A2193</f>
        <v>45198</v>
      </c>
      <c r="B2193" s="2">
        <f>RSI!B2193</f>
        <v>5.64</v>
      </c>
      <c r="C2193" s="2">
        <f>RSI!I2193</f>
        <v>38.484735421621309</v>
      </c>
      <c r="D2193" s="2">
        <f>MACD!E2193</f>
        <v>0.25081309816231911</v>
      </c>
      <c r="E2193" s="2">
        <f>MACD!F2193</f>
        <v>0.23310196869611347</v>
      </c>
      <c r="F2193" s="2">
        <f>'Moving Avg'!D2193</f>
        <v>5.5709400000000002</v>
      </c>
      <c r="G2193" s="2">
        <f>'Moving Avg'!F2193</f>
        <v>5.8583799999999995</v>
      </c>
      <c r="H2193" s="2">
        <f>'Moving Avg'!G2193</f>
        <v>6.0927860000000011</v>
      </c>
      <c r="I2193" s="2">
        <f>'Moving Avg'!H2193</f>
        <v>6.0820450000000017</v>
      </c>
      <c r="J2193" s="6" t="str">
        <f>OBV!F2193</f>
        <v>BEARISH</v>
      </c>
      <c r="K2193" s="6" t="str">
        <f>OBV!G2193</f>
        <v>NEUTRAL</v>
      </c>
      <c r="L2193" s="6" t="str">
        <f>OBV!H2193</f>
        <v>BEARISH DIVERGENCE</v>
      </c>
      <c r="M2193" s="8">
        <f t="shared" si="340"/>
        <v>25</v>
      </c>
      <c r="N2193" s="8">
        <f t="shared" si="341"/>
        <v>0</v>
      </c>
      <c r="O2193" s="8">
        <f t="shared" si="342"/>
        <v>0</v>
      </c>
      <c r="P2193" s="8">
        <f t="shared" si="343"/>
        <v>16.5</v>
      </c>
      <c r="Q2193" s="9">
        <f t="shared" si="344"/>
        <v>11.225</v>
      </c>
      <c r="R2193" s="9">
        <f t="shared" si="345"/>
        <v>9.125</v>
      </c>
      <c r="S2193" s="9">
        <f t="shared" si="346"/>
        <v>11.175000000000001</v>
      </c>
      <c r="T2193" s="9">
        <f t="shared" si="347"/>
        <v>10.375</v>
      </c>
      <c r="U2193" s="8">
        <f t="shared" si="348"/>
        <v>10.508333333333335</v>
      </c>
      <c r="V2193" s="8">
        <f t="shared" si="349"/>
        <v>10.475000000000001</v>
      </c>
    </row>
    <row r="2194" spans="1:22" ht="13.5" x14ac:dyDescent="0.25">
      <c r="A2194" s="3">
        <f>RSI!A2194</f>
        <v>45201</v>
      </c>
      <c r="B2194" s="2">
        <f>RSI!B2194</f>
        <v>5.8307000000000002</v>
      </c>
      <c r="C2194" s="2">
        <f>RSI!I2194</f>
        <v>48.53527649747641</v>
      </c>
      <c r="D2194" s="2">
        <f>MACD!E2194</f>
        <v>0.17946427477958071</v>
      </c>
      <c r="E2194" s="2">
        <f>MACD!F2194</f>
        <v>0.22237442991280693</v>
      </c>
      <c r="F2194" s="2">
        <f>'Moving Avg'!D2194</f>
        <v>5.6363399999999997</v>
      </c>
      <c r="G2194" s="2">
        <f>'Moving Avg'!F2194</f>
        <v>5.8365849999999995</v>
      </c>
      <c r="H2194" s="2">
        <f>'Moving Avg'!G2194</f>
        <v>6.0822520000000004</v>
      </c>
      <c r="I2194" s="2">
        <f>'Moving Avg'!H2194</f>
        <v>6.0812140000000001</v>
      </c>
      <c r="J2194" s="6" t="str">
        <f>OBV!F2194</f>
        <v>BEARISH</v>
      </c>
      <c r="K2194" s="6" t="str">
        <f>OBV!G2194</f>
        <v>NEUTRAL</v>
      </c>
      <c r="L2194" s="6" t="str">
        <f>OBV!H2194</f>
        <v>BEARISH DIVERGENCE</v>
      </c>
      <c r="M2194" s="8">
        <f t="shared" si="340"/>
        <v>25</v>
      </c>
      <c r="N2194" s="8">
        <f t="shared" si="341"/>
        <v>100</v>
      </c>
      <c r="O2194" s="8">
        <f t="shared" si="342"/>
        <v>0</v>
      </c>
      <c r="P2194" s="8">
        <f t="shared" si="343"/>
        <v>16.5</v>
      </c>
      <c r="Q2194" s="9">
        <f t="shared" si="344"/>
        <v>46.225000000000001</v>
      </c>
      <c r="R2194" s="9">
        <f t="shared" si="345"/>
        <v>29.125</v>
      </c>
      <c r="S2194" s="9">
        <f t="shared" si="346"/>
        <v>26.175000000000001</v>
      </c>
      <c r="T2194" s="9">
        <f t="shared" si="347"/>
        <v>35.375</v>
      </c>
      <c r="U2194" s="8">
        <f t="shared" si="348"/>
        <v>33.841666666666661</v>
      </c>
      <c r="V2194" s="8">
        <f t="shared" si="349"/>
        <v>34.224999999999994</v>
      </c>
    </row>
    <row r="2195" spans="1:22" ht="13.5" x14ac:dyDescent="0.25">
      <c r="A2195" s="3">
        <f>RSI!A2195</f>
        <v>45202</v>
      </c>
      <c r="B2195" s="2">
        <f>RSI!B2195</f>
        <v>5.7944000000000004</v>
      </c>
      <c r="C2195" s="2">
        <f>RSI!I2195</f>
        <v>46.962390110219438</v>
      </c>
      <c r="D2195" s="2">
        <f>MACD!E2195</f>
        <v>0.11074637298650014</v>
      </c>
      <c r="E2195" s="2">
        <f>MACD!F2195</f>
        <v>0.20004881852754558</v>
      </c>
      <c r="F2195" s="2">
        <f>'Moving Avg'!D2195</f>
        <v>5.7053799999999999</v>
      </c>
      <c r="G2195" s="2">
        <f>'Moving Avg'!F2195</f>
        <v>5.8138799999999993</v>
      </c>
      <c r="H2195" s="2">
        <f>'Moving Avg'!G2195</f>
        <v>6.0709920000000013</v>
      </c>
      <c r="I2195" s="2">
        <f>'Moving Avg'!H2195</f>
        <v>6.0799500000000002</v>
      </c>
      <c r="J2195" s="6" t="str">
        <f>OBV!F2195</f>
        <v>BULLISH</v>
      </c>
      <c r="K2195" s="6" t="str">
        <f>OBV!G2195</f>
        <v>NEUTRAL</v>
      </c>
      <c r="L2195" s="6" t="str">
        <f>OBV!H2195</f>
        <v>CONFIRMED BULLISH</v>
      </c>
      <c r="M2195" s="8">
        <f t="shared" si="340"/>
        <v>25</v>
      </c>
      <c r="N2195" s="8">
        <f t="shared" si="341"/>
        <v>100</v>
      </c>
      <c r="O2195" s="8">
        <f t="shared" si="342"/>
        <v>0</v>
      </c>
      <c r="P2195" s="8">
        <f t="shared" si="343"/>
        <v>83.5</v>
      </c>
      <c r="Q2195" s="9">
        <f t="shared" si="344"/>
        <v>56.274999999999999</v>
      </c>
      <c r="R2195" s="9">
        <f t="shared" si="345"/>
        <v>45.875</v>
      </c>
      <c r="S2195" s="9">
        <f t="shared" si="346"/>
        <v>56.325000000000003</v>
      </c>
      <c r="T2195" s="9">
        <f t="shared" si="347"/>
        <v>52.125</v>
      </c>
      <c r="U2195" s="8">
        <f t="shared" si="348"/>
        <v>52.82500000000001</v>
      </c>
      <c r="V2195" s="8">
        <f t="shared" si="349"/>
        <v>52.650000000000006</v>
      </c>
    </row>
    <row r="2196" spans="1:22" ht="13.5" x14ac:dyDescent="0.25">
      <c r="A2196" s="3">
        <f>RSI!A2196</f>
        <v>45203</v>
      </c>
      <c r="B2196" s="2">
        <f>RSI!B2196</f>
        <v>5.7488999999999999</v>
      </c>
      <c r="C2196" s="2">
        <f>RSI!I2196</f>
        <v>44.994118412691051</v>
      </c>
      <c r="D2196" s="2">
        <f>MACD!E2196</f>
        <v>5.6324126590365786E-2</v>
      </c>
      <c r="E2196" s="2">
        <f>MACD!F2196</f>
        <v>0.17130388014010964</v>
      </c>
      <c r="F2196" s="2">
        <f>'Moving Avg'!D2196</f>
        <v>5.7471399999999999</v>
      </c>
      <c r="G2196" s="2">
        <f>'Moving Avg'!F2196</f>
        <v>5.792535</v>
      </c>
      <c r="H2196" s="2">
        <f>'Moving Avg'!G2196</f>
        <v>6.0588220000000002</v>
      </c>
      <c r="I2196" s="2">
        <f>'Moving Avg'!H2196</f>
        <v>6.0785419999999997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  <c r="M2196" s="8">
        <f t="shared" si="340"/>
        <v>25</v>
      </c>
      <c r="N2196" s="8">
        <f t="shared" si="341"/>
        <v>100</v>
      </c>
      <c r="O2196" s="8">
        <f t="shared" si="342"/>
        <v>0</v>
      </c>
      <c r="P2196" s="8">
        <f t="shared" si="343"/>
        <v>83.5</v>
      </c>
      <c r="Q2196" s="9">
        <f t="shared" si="344"/>
        <v>56.274999999999999</v>
      </c>
      <c r="R2196" s="9">
        <f t="shared" si="345"/>
        <v>45.875</v>
      </c>
      <c r="S2196" s="9">
        <f t="shared" si="346"/>
        <v>56.325000000000003</v>
      </c>
      <c r="T2196" s="9">
        <f t="shared" si="347"/>
        <v>52.125</v>
      </c>
      <c r="U2196" s="8">
        <f t="shared" si="348"/>
        <v>52.82500000000001</v>
      </c>
      <c r="V2196" s="8">
        <f t="shared" si="349"/>
        <v>52.650000000000006</v>
      </c>
    </row>
    <row r="2197" spans="1:22" ht="13.5" x14ac:dyDescent="0.25">
      <c r="A2197" s="3">
        <f>RSI!A2197</f>
        <v>45204</v>
      </c>
      <c r="B2197" s="2">
        <f>RSI!B2197</f>
        <v>5.758</v>
      </c>
      <c r="C2197" s="2">
        <f>RSI!I2197</f>
        <v>45.486221197223379</v>
      </c>
      <c r="D2197" s="2">
        <f>MACD!E2197</f>
        <v>2.1381066005469407E-2</v>
      </c>
      <c r="E2197" s="2">
        <f>MACD!F2197</f>
        <v>0.14131931731318162</v>
      </c>
      <c r="F2197" s="2">
        <f>'Moving Avg'!D2197</f>
        <v>5.7543999999999995</v>
      </c>
      <c r="G2197" s="2">
        <f>'Moving Avg'!F2197</f>
        <v>5.7720999999999991</v>
      </c>
      <c r="H2197" s="2">
        <f>'Moving Avg'!G2197</f>
        <v>6.0493759999999996</v>
      </c>
      <c r="I2197" s="2">
        <f>'Moving Avg'!H2197</f>
        <v>6.0771380000000015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0"/>
        <v>25</v>
      </c>
      <c r="N2197" s="8">
        <f t="shared" si="341"/>
        <v>100</v>
      </c>
      <c r="O2197" s="8">
        <f t="shared" si="342"/>
        <v>0</v>
      </c>
      <c r="P2197" s="8">
        <f t="shared" si="343"/>
        <v>16.5</v>
      </c>
      <c r="Q2197" s="9">
        <f t="shared" si="344"/>
        <v>46.225000000000001</v>
      </c>
      <c r="R2197" s="9">
        <f t="shared" si="345"/>
        <v>29.125</v>
      </c>
      <c r="S2197" s="9">
        <f t="shared" si="346"/>
        <v>26.175000000000001</v>
      </c>
      <c r="T2197" s="9">
        <f t="shared" si="347"/>
        <v>35.375</v>
      </c>
      <c r="U2197" s="8">
        <f t="shared" si="348"/>
        <v>33.841666666666661</v>
      </c>
      <c r="V2197" s="8">
        <f t="shared" si="349"/>
        <v>34.224999999999994</v>
      </c>
    </row>
    <row r="2198" spans="1:22" ht="13.5" x14ac:dyDescent="0.25">
      <c r="A2198" s="3">
        <f>RSI!A2198</f>
        <v>45205</v>
      </c>
      <c r="B2198" s="2">
        <f>RSI!B2198</f>
        <v>5.6308999999999996</v>
      </c>
      <c r="C2198" s="2">
        <f>RSI!I2198</f>
        <v>40.09129378087075</v>
      </c>
      <c r="D2198" s="2">
        <f>MACD!E2198</f>
        <v>-1.0732528687986687E-3</v>
      </c>
      <c r="E2198" s="2">
        <f>MACD!F2198</f>
        <v>0.11284080327678557</v>
      </c>
      <c r="F2198" s="2">
        <f>'Moving Avg'!D2198</f>
        <v>5.75258</v>
      </c>
      <c r="G2198" s="2">
        <f>'Moving Avg'!F2198</f>
        <v>5.745309999999999</v>
      </c>
      <c r="H2198" s="2">
        <f>'Moving Avg'!G2198</f>
        <v>6.034845999999999</v>
      </c>
      <c r="I2198" s="2">
        <f>'Moving Avg'!H2198</f>
        <v>6.0756435000000009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25</v>
      </c>
      <c r="N2198" s="8">
        <f t="shared" si="341"/>
        <v>100</v>
      </c>
      <c r="O2198" s="8">
        <f t="shared" si="342"/>
        <v>0</v>
      </c>
      <c r="P2198" s="8">
        <f t="shared" si="343"/>
        <v>16.5</v>
      </c>
      <c r="Q2198" s="9">
        <f t="shared" si="344"/>
        <v>46.225000000000001</v>
      </c>
      <c r="R2198" s="9">
        <f t="shared" si="345"/>
        <v>29.125</v>
      </c>
      <c r="S2198" s="9">
        <f t="shared" si="346"/>
        <v>26.175000000000001</v>
      </c>
      <c r="T2198" s="9">
        <f t="shared" si="347"/>
        <v>35.375</v>
      </c>
      <c r="U2198" s="8">
        <f t="shared" si="348"/>
        <v>33.841666666666661</v>
      </c>
      <c r="V2198" s="8">
        <f t="shared" si="349"/>
        <v>34.224999999999994</v>
      </c>
    </row>
    <row r="2199" spans="1:22" ht="13.5" x14ac:dyDescent="0.25">
      <c r="A2199" s="3">
        <f>RSI!A2199</f>
        <v>45208</v>
      </c>
      <c r="B2199" s="2">
        <f>RSI!B2199</f>
        <v>5.5763999999999996</v>
      </c>
      <c r="C2199" s="2">
        <f>RSI!I2199</f>
        <v>38.009518941701216</v>
      </c>
      <c r="D2199" s="2">
        <f>MACD!E2199</f>
        <v>-3.1593038278908914E-2</v>
      </c>
      <c r="E2199" s="2">
        <f>MACD!F2199</f>
        <v>8.3954034965646684E-2</v>
      </c>
      <c r="F2199" s="2">
        <f>'Moving Avg'!D2199</f>
        <v>5.7017199999999999</v>
      </c>
      <c r="G2199" s="2">
        <f>'Moving Avg'!F2199</f>
        <v>5.715795</v>
      </c>
      <c r="H2199" s="2">
        <f>'Moving Avg'!G2199</f>
        <v>6.0201339999999997</v>
      </c>
      <c r="I2199" s="2">
        <f>'Moving Avg'!H2199</f>
        <v>6.0741700000000005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0"/>
        <v>25</v>
      </c>
      <c r="N2199" s="8">
        <f t="shared" si="341"/>
        <v>100</v>
      </c>
      <c r="O2199" s="8">
        <f t="shared" si="342"/>
        <v>0</v>
      </c>
      <c r="P2199" s="8">
        <f t="shared" si="343"/>
        <v>16.5</v>
      </c>
      <c r="Q2199" s="9">
        <f t="shared" si="344"/>
        <v>46.225000000000001</v>
      </c>
      <c r="R2199" s="9">
        <f t="shared" si="345"/>
        <v>29.125</v>
      </c>
      <c r="S2199" s="9">
        <f t="shared" si="346"/>
        <v>26.175000000000001</v>
      </c>
      <c r="T2199" s="9">
        <f t="shared" si="347"/>
        <v>35.375</v>
      </c>
      <c r="U2199" s="8">
        <f t="shared" si="348"/>
        <v>33.841666666666661</v>
      </c>
      <c r="V2199" s="8">
        <f t="shared" si="349"/>
        <v>34.224999999999994</v>
      </c>
    </row>
    <row r="2200" spans="1:22" ht="13.5" x14ac:dyDescent="0.25">
      <c r="A2200" s="3">
        <f>RSI!A2200</f>
        <v>45209</v>
      </c>
      <c r="B2200" s="2">
        <f>RSI!B2200</f>
        <v>5.5218999999999996</v>
      </c>
      <c r="C2200" s="2">
        <f>RSI!I2200</f>
        <v>35.99658436211304</v>
      </c>
      <c r="D2200" s="2">
        <f>MACD!E2200</f>
        <v>-6.032058481641478E-2</v>
      </c>
      <c r="E2200" s="2">
        <f>MACD!F2200</f>
        <v>5.5099111009234397E-2</v>
      </c>
      <c r="F2200" s="2">
        <f>'Moving Avg'!D2200</f>
        <v>5.647219999999999</v>
      </c>
      <c r="G2200" s="2">
        <f>'Moving Avg'!F2200</f>
        <v>5.6794650000000013</v>
      </c>
      <c r="H2200" s="2">
        <f>'Moving Avg'!G2200</f>
        <v>6.0052399999999988</v>
      </c>
      <c r="I2200" s="2">
        <f>'Moving Avg'!H2200</f>
        <v>6.0724239999999998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0"/>
        <v>25</v>
      </c>
      <c r="N2200" s="8">
        <f t="shared" si="341"/>
        <v>100</v>
      </c>
      <c r="O2200" s="8">
        <f t="shared" si="342"/>
        <v>0</v>
      </c>
      <c r="P2200" s="8">
        <f t="shared" si="343"/>
        <v>16.5</v>
      </c>
      <c r="Q2200" s="9">
        <f t="shared" si="344"/>
        <v>46.225000000000001</v>
      </c>
      <c r="R2200" s="9">
        <f t="shared" si="345"/>
        <v>29.125</v>
      </c>
      <c r="S2200" s="9">
        <f t="shared" si="346"/>
        <v>26.175000000000001</v>
      </c>
      <c r="T2200" s="9">
        <f t="shared" si="347"/>
        <v>35.375</v>
      </c>
      <c r="U2200" s="8">
        <f t="shared" si="348"/>
        <v>33.841666666666661</v>
      </c>
      <c r="V2200" s="8">
        <f t="shared" si="349"/>
        <v>34.224999999999994</v>
      </c>
    </row>
    <row r="2201" spans="1:22" ht="13.5" x14ac:dyDescent="0.25">
      <c r="A2201" s="3">
        <f>RSI!A2201</f>
        <v>45210</v>
      </c>
      <c r="B2201" s="2">
        <f>RSI!B2201</f>
        <v>5.4855999999999998</v>
      </c>
      <c r="C2201" s="2">
        <f>RSI!I2201</f>
        <v>34.679233139180056</v>
      </c>
      <c r="D2201" s="2">
        <f>MACD!E2201</f>
        <v>-6.6295493530228455E-2</v>
      </c>
      <c r="E2201" s="2">
        <f>MACD!F2201</f>
        <v>3.0820190101341828E-2</v>
      </c>
      <c r="F2201" s="2">
        <f>'Moving Avg'!D2201</f>
        <v>5.5945599999999995</v>
      </c>
      <c r="G2201" s="2">
        <f>'Moving Avg'!F2201</f>
        <v>5.64541</v>
      </c>
      <c r="H2201" s="2">
        <f>'Moving Avg'!G2201</f>
        <v>5.9896199999999977</v>
      </c>
      <c r="I2201" s="2">
        <f>'Moving Avg'!H2201</f>
        <v>6.0704965000000017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16.5</v>
      </c>
      <c r="Q2201" s="9">
        <f t="shared" si="344"/>
        <v>46.225000000000001</v>
      </c>
      <c r="R2201" s="9">
        <f t="shared" si="345"/>
        <v>29.125</v>
      </c>
      <c r="S2201" s="9">
        <f t="shared" si="346"/>
        <v>26.175000000000001</v>
      </c>
      <c r="T2201" s="9">
        <f t="shared" si="347"/>
        <v>35.375</v>
      </c>
      <c r="U2201" s="8">
        <f t="shared" si="348"/>
        <v>33.841666666666661</v>
      </c>
      <c r="V2201" s="8">
        <f t="shared" si="349"/>
        <v>34.224999999999994</v>
      </c>
    </row>
    <row r="2202" spans="1:22" ht="13.5" x14ac:dyDescent="0.25">
      <c r="A2202" s="3">
        <f>RSI!A2202</f>
        <v>45211</v>
      </c>
      <c r="B2202" s="2">
        <f>RSI!B2202</f>
        <v>5.4946000000000002</v>
      </c>
      <c r="C2202" s="2">
        <f>RSI!I2202</f>
        <v>35.311337843843745</v>
      </c>
      <c r="D2202" s="2">
        <f>MACD!E2202</f>
        <v>-4.2328308123328107E-2</v>
      </c>
      <c r="E2202" s="2">
        <f>MACD!F2202</f>
        <v>1.6190490456407844E-2</v>
      </c>
      <c r="F2202" s="2">
        <f>'Moving Avg'!D2202</f>
        <v>5.541879999999999</v>
      </c>
      <c r="G2202" s="2">
        <f>'Moving Avg'!F2202</f>
        <v>5.6249750000000009</v>
      </c>
      <c r="H2202" s="2">
        <f>'Moving Avg'!G2202</f>
        <v>5.9734519999999973</v>
      </c>
      <c r="I2202" s="2">
        <f>'Moving Avg'!H2202</f>
        <v>6.0686140000000011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16.5</v>
      </c>
      <c r="Q2202" s="9">
        <f t="shared" si="344"/>
        <v>46.225000000000001</v>
      </c>
      <c r="R2202" s="9">
        <f t="shared" si="345"/>
        <v>29.125</v>
      </c>
      <c r="S2202" s="9">
        <f t="shared" si="346"/>
        <v>26.175000000000001</v>
      </c>
      <c r="T2202" s="9">
        <f t="shared" si="347"/>
        <v>35.375</v>
      </c>
      <c r="U2202" s="8">
        <f t="shared" si="348"/>
        <v>33.841666666666661</v>
      </c>
      <c r="V2202" s="8">
        <f t="shared" si="349"/>
        <v>34.224999999999994</v>
      </c>
    </row>
    <row r="2203" spans="1:22" ht="13.5" x14ac:dyDescent="0.25">
      <c r="A2203" s="3">
        <f>RSI!A2203</f>
        <v>45212</v>
      </c>
      <c r="B2203" s="2">
        <f>RSI!B2203</f>
        <v>5.4855999999999998</v>
      </c>
      <c r="C2203" s="2">
        <f>RSI!I2203</f>
        <v>34.947142738069132</v>
      </c>
      <c r="D2203" s="2">
        <f>MACD!E2203</f>
        <v>-3.2382754791729695E-2</v>
      </c>
      <c r="E2203" s="2">
        <f>MACD!F2203</f>
        <v>6.4758414067803373E-3</v>
      </c>
      <c r="F2203" s="2">
        <f>'Moving Avg'!D2203</f>
        <v>5.5128199999999996</v>
      </c>
      <c r="G2203" s="2">
        <f>'Moving Avg'!F2203</f>
        <v>5.6086300000000007</v>
      </c>
      <c r="H2203" s="2">
        <f>'Moving Avg'!G2203</f>
        <v>5.9569239999999972</v>
      </c>
      <c r="I2203" s="2">
        <f>'Moving Avg'!H2203</f>
        <v>6.0663090000000013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100</v>
      </c>
      <c r="O2203" s="8">
        <f t="shared" si="342"/>
        <v>0</v>
      </c>
      <c r="P2203" s="8">
        <f t="shared" si="343"/>
        <v>16.5</v>
      </c>
      <c r="Q2203" s="9">
        <f t="shared" si="344"/>
        <v>46.225000000000001</v>
      </c>
      <c r="R2203" s="9">
        <f t="shared" si="345"/>
        <v>29.125</v>
      </c>
      <c r="S2203" s="9">
        <f t="shared" si="346"/>
        <v>26.175000000000001</v>
      </c>
      <c r="T2203" s="9">
        <f t="shared" si="347"/>
        <v>35.375</v>
      </c>
      <c r="U2203" s="8">
        <f t="shared" si="348"/>
        <v>33.841666666666661</v>
      </c>
      <c r="V2203" s="8">
        <f t="shared" si="349"/>
        <v>34.224999999999994</v>
      </c>
    </row>
    <row r="2204" spans="1:22" ht="13.5" x14ac:dyDescent="0.25">
      <c r="A2204" s="3">
        <f>RSI!A2204</f>
        <v>45215</v>
      </c>
      <c r="B2204" s="2">
        <f>RSI!B2204</f>
        <v>5.4583000000000004</v>
      </c>
      <c r="C2204" s="2">
        <f>RSI!I2204</f>
        <v>33.808086047734619</v>
      </c>
      <c r="D2204" s="2">
        <f>MACD!E2204</f>
        <v>8.8986075597130565E-3</v>
      </c>
      <c r="E2204" s="2">
        <f>MACD!F2204</f>
        <v>6.9603946373668815E-3</v>
      </c>
      <c r="F2204" s="2">
        <f>'Moving Avg'!D2204</f>
        <v>5.4891999999999994</v>
      </c>
      <c r="G2204" s="2">
        <f>'Moving Avg'!F2204</f>
        <v>5.6000000000000005</v>
      </c>
      <c r="H2204" s="2">
        <f>'Moving Avg'!G2204</f>
        <v>5.9400299999999966</v>
      </c>
      <c r="I2204" s="2">
        <f>'Moving Avg'!H2204</f>
        <v>6.0621480000000005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0</v>
      </c>
      <c r="O2204" s="8">
        <f t="shared" si="342"/>
        <v>0</v>
      </c>
      <c r="P2204" s="8">
        <f t="shared" si="343"/>
        <v>16.5</v>
      </c>
      <c r="Q2204" s="9">
        <f t="shared" si="344"/>
        <v>11.225</v>
      </c>
      <c r="R2204" s="9">
        <f t="shared" si="345"/>
        <v>9.125</v>
      </c>
      <c r="S2204" s="9">
        <f t="shared" si="346"/>
        <v>11.175000000000001</v>
      </c>
      <c r="T2204" s="9">
        <f t="shared" si="347"/>
        <v>10.375</v>
      </c>
      <c r="U2204" s="8">
        <f t="shared" si="348"/>
        <v>10.508333333333335</v>
      </c>
      <c r="V2204" s="8">
        <f t="shared" si="349"/>
        <v>10.475000000000001</v>
      </c>
    </row>
    <row r="2205" spans="1:22" ht="13.5" x14ac:dyDescent="0.25">
      <c r="A2205" s="3">
        <f>RSI!A2205</f>
        <v>45216</v>
      </c>
      <c r="B2205" s="2">
        <f>RSI!B2205</f>
        <v>5.5218999999999996</v>
      </c>
      <c r="C2205" s="2">
        <f>RSI!I2205</f>
        <v>38.811672414485173</v>
      </c>
      <c r="D2205" s="2">
        <f>MACD!E2205</f>
        <v>3.5088294785946772E-2</v>
      </c>
      <c r="E2205" s="2">
        <f>MACD!F2205</f>
        <v>1.2585974667082861E-2</v>
      </c>
      <c r="F2205" s="2">
        <f>'Moving Avg'!D2205</f>
        <v>5.4892000000000003</v>
      </c>
      <c r="G2205" s="2">
        <f>'Moving Avg'!F2205</f>
        <v>5.5981850000000009</v>
      </c>
      <c r="H2205" s="2">
        <f>'Moving Avg'!G2205</f>
        <v>5.9245899999999985</v>
      </c>
      <c r="I2205" s="2">
        <f>'Moving Avg'!H2205</f>
        <v>6.0570890000000013</v>
      </c>
      <c r="J2205" s="6" t="str">
        <f>OBV!F2205</f>
        <v>BEARISH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0</v>
      </c>
      <c r="O2205" s="8">
        <f t="shared" si="342"/>
        <v>0</v>
      </c>
      <c r="P2205" s="8">
        <f t="shared" si="343"/>
        <v>16.5</v>
      </c>
      <c r="Q2205" s="9">
        <f t="shared" si="344"/>
        <v>11.225</v>
      </c>
      <c r="R2205" s="9">
        <f t="shared" si="345"/>
        <v>9.125</v>
      </c>
      <c r="S2205" s="9">
        <f t="shared" si="346"/>
        <v>11.175000000000001</v>
      </c>
      <c r="T2205" s="9">
        <f t="shared" si="347"/>
        <v>10.375</v>
      </c>
      <c r="U2205" s="8">
        <f t="shared" si="348"/>
        <v>10.508333333333335</v>
      </c>
      <c r="V2205" s="8">
        <f t="shared" si="349"/>
        <v>10.475000000000001</v>
      </c>
    </row>
    <row r="2206" spans="1:22" ht="13.5" x14ac:dyDescent="0.25">
      <c r="A2206" s="3">
        <f>RSI!A2206</f>
        <v>45217</v>
      </c>
      <c r="B2206" s="2">
        <f>RSI!B2206</f>
        <v>5.4855999999999998</v>
      </c>
      <c r="C2206" s="2">
        <f>RSI!I2206</f>
        <v>37.08841965483699</v>
      </c>
      <c r="D2206" s="2">
        <f>MACD!E2206</f>
        <v>5.4001715891560664E-2</v>
      </c>
      <c r="E2206" s="2">
        <f>MACD!F2206</f>
        <v>2.086912291197842E-2</v>
      </c>
      <c r="F2206" s="2">
        <f>'Moving Avg'!D2206</f>
        <v>5.4891999999999994</v>
      </c>
      <c r="G2206" s="2">
        <f>'Moving Avg'!F2206</f>
        <v>5.5945550000000015</v>
      </c>
      <c r="H2206" s="2">
        <f>'Moving Avg'!G2206</f>
        <v>5.909151999999998</v>
      </c>
      <c r="I2206" s="2">
        <f>'Moving Avg'!H2206</f>
        <v>6.0523100000000012</v>
      </c>
      <c r="J2206" s="6" t="str">
        <f>OBV!F2206</f>
        <v>BEARISH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0</v>
      </c>
      <c r="O2206" s="8">
        <f t="shared" si="342"/>
        <v>0</v>
      </c>
      <c r="P2206" s="8">
        <f t="shared" si="343"/>
        <v>16.5</v>
      </c>
      <c r="Q2206" s="9">
        <f t="shared" si="344"/>
        <v>11.225</v>
      </c>
      <c r="R2206" s="9">
        <f t="shared" si="345"/>
        <v>9.125</v>
      </c>
      <c r="S2206" s="9">
        <f t="shared" si="346"/>
        <v>11.175000000000001</v>
      </c>
      <c r="T2206" s="9">
        <f t="shared" si="347"/>
        <v>10.375</v>
      </c>
      <c r="U2206" s="8">
        <f t="shared" si="348"/>
        <v>10.508333333333335</v>
      </c>
      <c r="V2206" s="8">
        <f t="shared" si="349"/>
        <v>10.475000000000001</v>
      </c>
    </row>
    <row r="2207" spans="1:22" ht="13.5" x14ac:dyDescent="0.25">
      <c r="A2207" s="3">
        <f>RSI!A2207</f>
        <v>45218</v>
      </c>
      <c r="B2207" s="2">
        <f>RSI!B2207</f>
        <v>5.4492000000000003</v>
      </c>
      <c r="C2207" s="2">
        <f>RSI!I2207</f>
        <v>35.391485990728626</v>
      </c>
      <c r="D2207" s="2">
        <f>MACD!E2207</f>
        <v>7.5301385237650287E-2</v>
      </c>
      <c r="E2207" s="2">
        <f>MACD!F2207</f>
        <v>3.1755575377112794E-2</v>
      </c>
      <c r="F2207" s="2">
        <f>'Moving Avg'!D2207</f>
        <v>5.4801200000000003</v>
      </c>
      <c r="G2207" s="2">
        <f>'Moving Avg'!F2207</f>
        <v>5.5854700000000017</v>
      </c>
      <c r="H2207" s="2">
        <f>'Moving Avg'!G2207</f>
        <v>5.8929859999999969</v>
      </c>
      <c r="I2207" s="2">
        <f>'Moving Avg'!H2207</f>
        <v>6.0489425000000017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0</v>
      </c>
      <c r="O2207" s="8">
        <f t="shared" si="342"/>
        <v>0</v>
      </c>
      <c r="P2207" s="8">
        <f t="shared" si="343"/>
        <v>16.5</v>
      </c>
      <c r="Q2207" s="9">
        <f t="shared" si="344"/>
        <v>11.225</v>
      </c>
      <c r="R2207" s="9">
        <f t="shared" si="345"/>
        <v>9.125</v>
      </c>
      <c r="S2207" s="9">
        <f t="shared" si="346"/>
        <v>11.175000000000001</v>
      </c>
      <c r="T2207" s="9">
        <f t="shared" si="347"/>
        <v>10.375</v>
      </c>
      <c r="U2207" s="8">
        <f t="shared" si="348"/>
        <v>10.508333333333335</v>
      </c>
      <c r="V2207" s="8">
        <f t="shared" si="349"/>
        <v>10.475000000000001</v>
      </c>
    </row>
    <row r="2208" spans="1:22" ht="13.5" x14ac:dyDescent="0.25">
      <c r="A2208" s="3">
        <f>RSI!A2208</f>
        <v>45219</v>
      </c>
      <c r="B2208" s="2">
        <f>RSI!B2208</f>
        <v>5.4946000000000002</v>
      </c>
      <c r="C2208" s="2">
        <f>RSI!I2208</f>
        <v>39.132190168474111</v>
      </c>
      <c r="D2208" s="2">
        <f>MACD!E2208</f>
        <v>7.1733304124328434E-2</v>
      </c>
      <c r="E2208" s="2">
        <f>MACD!F2208</f>
        <v>3.9751121126555919E-2</v>
      </c>
      <c r="F2208" s="2">
        <f>'Moving Avg'!D2208</f>
        <v>5.4819200000000006</v>
      </c>
      <c r="G2208" s="2">
        <f>'Moving Avg'!F2208</f>
        <v>5.5795650000000014</v>
      </c>
      <c r="H2208" s="2">
        <f>'Moving Avg'!G2208</f>
        <v>5.8779079999999988</v>
      </c>
      <c r="I2208" s="2">
        <f>'Moving Avg'!H2208</f>
        <v>6.0462215000000015</v>
      </c>
      <c r="J2208" s="6" t="str">
        <f>OBV!F2208</f>
        <v>BEARISH</v>
      </c>
      <c r="K2208" s="6" t="str">
        <f>OBV!G2208</f>
        <v>NEUTRAL</v>
      </c>
      <c r="L2208" s="6" t="str">
        <f>OBV!H2208</f>
        <v>BEARISH DIVERGENCE</v>
      </c>
      <c r="M2208" s="8">
        <f t="shared" si="340"/>
        <v>25</v>
      </c>
      <c r="N2208" s="8">
        <f t="shared" si="341"/>
        <v>0</v>
      </c>
      <c r="O2208" s="8">
        <f t="shared" si="342"/>
        <v>0</v>
      </c>
      <c r="P2208" s="8">
        <f t="shared" si="343"/>
        <v>16.5</v>
      </c>
      <c r="Q2208" s="9">
        <f t="shared" si="344"/>
        <v>11.225</v>
      </c>
      <c r="R2208" s="9">
        <f t="shared" si="345"/>
        <v>9.125</v>
      </c>
      <c r="S2208" s="9">
        <f t="shared" si="346"/>
        <v>11.175000000000001</v>
      </c>
      <c r="T2208" s="9">
        <f t="shared" si="347"/>
        <v>10.375</v>
      </c>
      <c r="U2208" s="8">
        <f t="shared" si="348"/>
        <v>10.508333333333335</v>
      </c>
      <c r="V2208" s="8">
        <f t="shared" si="349"/>
        <v>10.475000000000001</v>
      </c>
    </row>
    <row r="2209" spans="1:22" ht="13.5" x14ac:dyDescent="0.25">
      <c r="A2209" s="3">
        <f>RSI!A2209</f>
        <v>45222</v>
      </c>
      <c r="B2209" s="2">
        <f>RSI!B2209</f>
        <v>5.4946000000000002</v>
      </c>
      <c r="C2209" s="2">
        <f>RSI!I2209</f>
        <v>39.132190168474111</v>
      </c>
      <c r="D2209" s="2">
        <f>MACD!E2209</f>
        <v>6.128898639595004E-2</v>
      </c>
      <c r="E2209" s="2">
        <f>MACD!F2209</f>
        <v>4.4058694180434746E-2</v>
      </c>
      <c r="F2209" s="2">
        <f>'Moving Avg'!D2209</f>
        <v>5.4891800000000002</v>
      </c>
      <c r="G2209" s="2">
        <f>'Moving Avg'!F2209</f>
        <v>5.5791100000000018</v>
      </c>
      <c r="H2209" s="2">
        <f>'Moving Avg'!G2209</f>
        <v>5.8642839999999987</v>
      </c>
      <c r="I2209" s="2">
        <f>'Moving Avg'!H2209</f>
        <v>6.0439195000000021</v>
      </c>
      <c r="J2209" s="6" t="str">
        <f>OBV!F2209</f>
        <v>BEARISH</v>
      </c>
      <c r="K2209" s="6" t="str">
        <f>OBV!G2209</f>
        <v>NEUTRAL</v>
      </c>
      <c r="L2209" s="6" t="str">
        <f>OBV!H2209</f>
        <v>BEARISH DIVERGENCE</v>
      </c>
      <c r="M2209" s="8">
        <f t="shared" si="340"/>
        <v>25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11.225</v>
      </c>
      <c r="R2209" s="9">
        <f t="shared" si="345"/>
        <v>9.125</v>
      </c>
      <c r="S2209" s="9">
        <f t="shared" si="346"/>
        <v>11.175000000000001</v>
      </c>
      <c r="T2209" s="9">
        <f t="shared" si="347"/>
        <v>10.375</v>
      </c>
      <c r="U2209" s="8">
        <f t="shared" si="348"/>
        <v>10.508333333333335</v>
      </c>
      <c r="V2209" s="8">
        <f t="shared" si="349"/>
        <v>10.475000000000001</v>
      </c>
    </row>
    <row r="2210" spans="1:22" ht="13.5" x14ac:dyDescent="0.25">
      <c r="A2210" s="3">
        <f>RSI!A2210</f>
        <v>45223</v>
      </c>
      <c r="B2210" s="2">
        <f>RSI!B2210</f>
        <v>5.4946000000000002</v>
      </c>
      <c r="C2210" s="2">
        <f>RSI!I2210</f>
        <v>39.132190168474111</v>
      </c>
      <c r="D2210" s="2">
        <f>MACD!E2210</f>
        <v>4.4955244740998879E-2</v>
      </c>
      <c r="E2210" s="2">
        <f>MACD!F2210</f>
        <v>4.4238004292547574E-2</v>
      </c>
      <c r="F2210" s="2">
        <f>'Moving Avg'!D2210</f>
        <v>5.4837199999999999</v>
      </c>
      <c r="G2210" s="2">
        <f>'Moving Avg'!F2210</f>
        <v>5.5813800000000011</v>
      </c>
      <c r="H2210" s="2">
        <f>'Moving Avg'!G2210</f>
        <v>5.8506599999999995</v>
      </c>
      <c r="I2210" s="2">
        <f>'Moving Avg'!H2210</f>
        <v>6.0416595000000015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0</v>
      </c>
      <c r="O2210" s="8">
        <f t="shared" si="342"/>
        <v>0</v>
      </c>
      <c r="P2210" s="8">
        <f t="shared" si="343"/>
        <v>16.5</v>
      </c>
      <c r="Q2210" s="9">
        <f t="shared" si="344"/>
        <v>11.225</v>
      </c>
      <c r="R2210" s="9">
        <f t="shared" si="345"/>
        <v>9.125</v>
      </c>
      <c r="S2210" s="9">
        <f t="shared" si="346"/>
        <v>11.175000000000001</v>
      </c>
      <c r="T2210" s="9">
        <f t="shared" si="347"/>
        <v>10.375</v>
      </c>
      <c r="U2210" s="8">
        <f t="shared" si="348"/>
        <v>10.508333333333335</v>
      </c>
      <c r="V2210" s="8">
        <f t="shared" si="349"/>
        <v>10.475000000000001</v>
      </c>
    </row>
    <row r="2211" spans="1:22" ht="13.5" x14ac:dyDescent="0.25">
      <c r="A2211" s="3">
        <f>RSI!A2211</f>
        <v>45224</v>
      </c>
      <c r="B2211" s="2">
        <f>RSI!B2211</f>
        <v>5.4583000000000004</v>
      </c>
      <c r="C2211" s="2">
        <f>RSI!I2211</f>
        <v>36.993285917221286</v>
      </c>
      <c r="D2211" s="2">
        <f>MACD!E2211</f>
        <v>2.9061227834799475E-2</v>
      </c>
      <c r="E2211" s="2">
        <f>MACD!F2211</f>
        <v>4.120264900099796E-2</v>
      </c>
      <c r="F2211" s="2">
        <f>'Moving Avg'!D2211</f>
        <v>5.4782600000000006</v>
      </c>
      <c r="G2211" s="2">
        <f>'Moving Avg'!F2211</f>
        <v>5.5772900000000005</v>
      </c>
      <c r="H2211" s="2">
        <f>'Moving Avg'!G2211</f>
        <v>5.8364919999999998</v>
      </c>
      <c r="I2211" s="2">
        <f>'Moving Avg'!H2211</f>
        <v>6.0392180000000009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45</v>
      </c>
      <c r="O2211" s="8">
        <f t="shared" si="342"/>
        <v>0</v>
      </c>
      <c r="P2211" s="8">
        <f t="shared" si="343"/>
        <v>16.5</v>
      </c>
      <c r="Q2211" s="9">
        <f t="shared" si="344"/>
        <v>26.975000000000001</v>
      </c>
      <c r="R2211" s="9">
        <f t="shared" si="345"/>
        <v>18.125</v>
      </c>
      <c r="S2211" s="9">
        <f t="shared" si="346"/>
        <v>17.925000000000001</v>
      </c>
      <c r="T2211" s="9">
        <f t="shared" si="347"/>
        <v>21.625</v>
      </c>
      <c r="U2211" s="8">
        <f t="shared" si="348"/>
        <v>21.008333333333336</v>
      </c>
      <c r="V2211" s="8">
        <f t="shared" si="349"/>
        <v>21.162500000000001</v>
      </c>
    </row>
    <row r="2212" spans="1:22" ht="13.5" x14ac:dyDescent="0.25">
      <c r="A2212" s="3">
        <f>RSI!A2212</f>
        <v>45225</v>
      </c>
      <c r="B2212" s="2">
        <f>RSI!B2212</f>
        <v>5.4583000000000004</v>
      </c>
      <c r="C2212" s="2">
        <f>RSI!I2212</f>
        <v>36.993285917221286</v>
      </c>
      <c r="D2212" s="2">
        <f>MACD!E2212</f>
        <v>1.7973194898777578E-2</v>
      </c>
      <c r="E2212" s="2">
        <f>MACD!F2212</f>
        <v>3.6556758180553886E-2</v>
      </c>
      <c r="F2212" s="2">
        <f>'Moving Avg'!D2212</f>
        <v>5.480080000000001</v>
      </c>
      <c r="G2212" s="2">
        <f>'Moving Avg'!F2212</f>
        <v>5.5641200000000008</v>
      </c>
      <c r="H2212" s="2">
        <f>'Moving Avg'!G2212</f>
        <v>5.8248659999999992</v>
      </c>
      <c r="I2212" s="2">
        <f>'Moving Avg'!H2212</f>
        <v>6.0372380000000012</v>
      </c>
      <c r="J2212" s="6" t="str">
        <f>OBV!F2212</f>
        <v>BEARISH</v>
      </c>
      <c r="K2212" s="6" t="str">
        <f>OBV!G2212</f>
        <v>NEUTRAL</v>
      </c>
      <c r="L2212" s="6" t="str">
        <f>OBV!H2212</f>
        <v>BEARISH DIVERGENCE</v>
      </c>
      <c r="M2212" s="8">
        <f t="shared" si="340"/>
        <v>25</v>
      </c>
      <c r="N2212" s="8">
        <f t="shared" si="341"/>
        <v>45</v>
      </c>
      <c r="O2212" s="8">
        <f t="shared" si="342"/>
        <v>0</v>
      </c>
      <c r="P2212" s="8">
        <f t="shared" si="343"/>
        <v>16.5</v>
      </c>
      <c r="Q2212" s="9">
        <f t="shared" si="344"/>
        <v>26.975000000000001</v>
      </c>
      <c r="R2212" s="9">
        <f t="shared" si="345"/>
        <v>18.125</v>
      </c>
      <c r="S2212" s="9">
        <f t="shared" si="346"/>
        <v>17.925000000000001</v>
      </c>
      <c r="T2212" s="9">
        <f t="shared" si="347"/>
        <v>21.625</v>
      </c>
      <c r="U2212" s="8">
        <f t="shared" si="348"/>
        <v>21.008333333333336</v>
      </c>
      <c r="V2212" s="8">
        <f t="shared" si="349"/>
        <v>21.162500000000001</v>
      </c>
    </row>
    <row r="2213" spans="1:22" ht="13.5" x14ac:dyDescent="0.25">
      <c r="A2213" s="3">
        <f>RSI!A2213</f>
        <v>45226</v>
      </c>
      <c r="B2213" s="2">
        <f>RSI!B2213</f>
        <v>5.4855999999999998</v>
      </c>
      <c r="C2213" s="2">
        <f>RSI!I2213</f>
        <v>39.860388268959731</v>
      </c>
      <c r="D2213" s="2">
        <f>MACD!E2213</f>
        <v>6.0880044799702659E-3</v>
      </c>
      <c r="E2213" s="2">
        <f>MACD!F2213</f>
        <v>3.0463007440437163E-2</v>
      </c>
      <c r="F2213" s="2">
        <f>'Moving Avg'!D2213</f>
        <v>5.4782800000000007</v>
      </c>
      <c r="G2213" s="2">
        <f>'Moving Avg'!F2213</f>
        <v>5.5564000000000009</v>
      </c>
      <c r="H2213" s="2">
        <f>'Moving Avg'!G2213</f>
        <v>5.8137859999999986</v>
      </c>
      <c r="I2213" s="2">
        <f>'Moving Avg'!H2213</f>
        <v>6.0355200000000027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25</v>
      </c>
      <c r="N2213" s="8">
        <f t="shared" si="341"/>
        <v>100</v>
      </c>
      <c r="O2213" s="8">
        <f t="shared" si="342"/>
        <v>0</v>
      </c>
      <c r="P2213" s="8">
        <f t="shared" si="343"/>
        <v>16.5</v>
      </c>
      <c r="Q2213" s="9">
        <f t="shared" si="344"/>
        <v>46.225000000000001</v>
      </c>
      <c r="R2213" s="9">
        <f t="shared" si="345"/>
        <v>29.125</v>
      </c>
      <c r="S2213" s="9">
        <f t="shared" si="346"/>
        <v>26.175000000000001</v>
      </c>
      <c r="T2213" s="9">
        <f t="shared" si="347"/>
        <v>35.375</v>
      </c>
      <c r="U2213" s="8">
        <f t="shared" si="348"/>
        <v>33.841666666666661</v>
      </c>
      <c r="V2213" s="8">
        <f t="shared" si="349"/>
        <v>34.224999999999994</v>
      </c>
    </row>
    <row r="2214" spans="1:22" ht="13.5" x14ac:dyDescent="0.25">
      <c r="A2214" s="3">
        <f>RSI!A2214</f>
        <v>45229</v>
      </c>
      <c r="B2214" s="2">
        <f>RSI!B2214</f>
        <v>5.4764999999999997</v>
      </c>
      <c r="C2214" s="2">
        <f>RSI!I2214</f>
        <v>39.219732963505223</v>
      </c>
      <c r="D2214" s="2">
        <f>MACD!E2214</f>
        <v>-6.8190592895218671E-3</v>
      </c>
      <c r="E2214" s="2">
        <f>MACD!F2214</f>
        <v>2.300659409444536E-2</v>
      </c>
      <c r="F2214" s="2">
        <f>'Moving Avg'!D2214</f>
        <v>5.4746600000000001</v>
      </c>
      <c r="G2214" s="2">
        <f>'Moving Avg'!F2214</f>
        <v>5.5386900000000008</v>
      </c>
      <c r="H2214" s="2">
        <f>'Moving Avg'!G2214</f>
        <v>5.8005259999999987</v>
      </c>
      <c r="I2214" s="2">
        <f>'Moving Avg'!H2214</f>
        <v>6.0337150000000017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100</v>
      </c>
      <c r="O2214" s="8">
        <f t="shared" si="342"/>
        <v>0</v>
      </c>
      <c r="P2214" s="8">
        <f t="shared" si="343"/>
        <v>16.5</v>
      </c>
      <c r="Q2214" s="9">
        <f t="shared" si="344"/>
        <v>46.225000000000001</v>
      </c>
      <c r="R2214" s="9">
        <f t="shared" si="345"/>
        <v>29.125</v>
      </c>
      <c r="S2214" s="9">
        <f t="shared" si="346"/>
        <v>26.175000000000001</v>
      </c>
      <c r="T2214" s="9">
        <f t="shared" si="347"/>
        <v>35.375</v>
      </c>
      <c r="U2214" s="8">
        <f t="shared" si="348"/>
        <v>33.841666666666661</v>
      </c>
      <c r="V2214" s="8">
        <f t="shared" si="349"/>
        <v>34.224999999999994</v>
      </c>
    </row>
    <row r="2215" spans="1:22" ht="13.5" x14ac:dyDescent="0.25">
      <c r="A2215" s="3">
        <f>RSI!A2215</f>
        <v>45230</v>
      </c>
      <c r="B2215" s="2">
        <f>RSI!B2215</f>
        <v>5.4673999999999996</v>
      </c>
      <c r="C2215" s="2">
        <f>RSI!I2215</f>
        <v>38.552435604415322</v>
      </c>
      <c r="D2215" s="2">
        <f>MACD!E2215</f>
        <v>-6.6024390600407656E-3</v>
      </c>
      <c r="E2215" s="2">
        <f>MACD!F2215</f>
        <v>1.7084787463548134E-2</v>
      </c>
      <c r="F2215" s="2">
        <f>'Moving Avg'!D2215</f>
        <v>5.46922</v>
      </c>
      <c r="G2215" s="2">
        <f>'Moving Avg'!F2215</f>
        <v>5.5223400000000007</v>
      </c>
      <c r="H2215" s="2">
        <f>'Moving Avg'!G2215</f>
        <v>5.786357999999999</v>
      </c>
      <c r="I2215" s="2">
        <f>'Moving Avg'!H2215</f>
        <v>6.0317805000000018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0"/>
        <v>25</v>
      </c>
      <c r="N2215" s="8">
        <f t="shared" si="341"/>
        <v>100</v>
      </c>
      <c r="O2215" s="8">
        <f t="shared" si="342"/>
        <v>0</v>
      </c>
      <c r="P2215" s="8">
        <f t="shared" si="343"/>
        <v>16.5</v>
      </c>
      <c r="Q2215" s="9">
        <f t="shared" si="344"/>
        <v>46.225000000000001</v>
      </c>
      <c r="R2215" s="9">
        <f t="shared" si="345"/>
        <v>29.125</v>
      </c>
      <c r="S2215" s="9">
        <f t="shared" si="346"/>
        <v>26.175000000000001</v>
      </c>
      <c r="T2215" s="9">
        <f t="shared" si="347"/>
        <v>35.375</v>
      </c>
      <c r="U2215" s="8">
        <f t="shared" si="348"/>
        <v>33.841666666666661</v>
      </c>
      <c r="V2215" s="8">
        <f t="shared" si="349"/>
        <v>34.224999999999994</v>
      </c>
    </row>
    <row r="2216" spans="1:22" ht="13.5" x14ac:dyDescent="0.25">
      <c r="A2216" s="3">
        <f>RSI!A2216</f>
        <v>45231</v>
      </c>
      <c r="B2216" s="2">
        <f>RSI!B2216</f>
        <v>5.4310999999999998</v>
      </c>
      <c r="C2216" s="2">
        <f>RSI!I2216</f>
        <v>35.926525198320348</v>
      </c>
      <c r="D2216" s="2">
        <f>MACD!E2216</f>
        <v>-8.6321247599059348E-3</v>
      </c>
      <c r="E2216" s="2">
        <f>MACD!F2216</f>
        <v>1.1941405018857321E-2</v>
      </c>
      <c r="F2216" s="2">
        <f>'Moving Avg'!D2216</f>
        <v>5.4637799999999999</v>
      </c>
      <c r="G2216" s="2">
        <f>'Moving Avg'!F2216</f>
        <v>5.5064500000000001</v>
      </c>
      <c r="H2216" s="2">
        <f>'Moving Avg'!G2216</f>
        <v>5.7696479999999983</v>
      </c>
      <c r="I2216" s="2">
        <f>'Moving Avg'!H2216</f>
        <v>6.0291190000000014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25</v>
      </c>
      <c r="N2216" s="8">
        <f t="shared" si="341"/>
        <v>100</v>
      </c>
      <c r="O2216" s="8">
        <f t="shared" si="342"/>
        <v>0</v>
      </c>
      <c r="P2216" s="8">
        <f t="shared" si="343"/>
        <v>16.5</v>
      </c>
      <c r="Q2216" s="9">
        <f t="shared" si="344"/>
        <v>46.225000000000001</v>
      </c>
      <c r="R2216" s="9">
        <f t="shared" si="345"/>
        <v>29.125</v>
      </c>
      <c r="S2216" s="9">
        <f t="shared" si="346"/>
        <v>26.175000000000001</v>
      </c>
      <c r="T2216" s="9">
        <f t="shared" si="347"/>
        <v>35.375</v>
      </c>
      <c r="U2216" s="8">
        <f t="shared" si="348"/>
        <v>33.841666666666661</v>
      </c>
      <c r="V2216" s="8">
        <f t="shared" si="349"/>
        <v>34.224999999999994</v>
      </c>
    </row>
    <row r="2217" spans="1:22" ht="13.5" x14ac:dyDescent="0.25">
      <c r="A2217" s="3">
        <f>RSI!A2217</f>
        <v>45232</v>
      </c>
      <c r="B2217" s="2">
        <f>RSI!B2217</f>
        <v>5.3765999999999998</v>
      </c>
      <c r="C2217" s="2">
        <f>RSI!I2217</f>
        <v>32.362470859547585</v>
      </c>
      <c r="D2217" s="2">
        <f>MACD!E2217</f>
        <v>-1.1065842903561496E-2</v>
      </c>
      <c r="E2217" s="2">
        <f>MACD!F2217</f>
        <v>7.3399554343735584E-3</v>
      </c>
      <c r="F2217" s="2">
        <f>'Moving Avg'!D2217</f>
        <v>5.4474399999999994</v>
      </c>
      <c r="G2217" s="2">
        <f>'Moving Avg'!F2217</f>
        <v>5.4873799999999999</v>
      </c>
      <c r="H2217" s="2">
        <f>'Moving Avg'!G2217</f>
        <v>5.7543899999999981</v>
      </c>
      <c r="I2217" s="2">
        <f>'Moving Avg'!H2217</f>
        <v>6.0262690000000019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45</v>
      </c>
      <c r="O2217" s="8">
        <f t="shared" si="342"/>
        <v>0</v>
      </c>
      <c r="P2217" s="8">
        <f t="shared" si="343"/>
        <v>16.5</v>
      </c>
      <c r="Q2217" s="9">
        <f t="shared" si="344"/>
        <v>26.975000000000001</v>
      </c>
      <c r="R2217" s="9">
        <f t="shared" si="345"/>
        <v>18.125</v>
      </c>
      <c r="S2217" s="9">
        <f t="shared" si="346"/>
        <v>17.925000000000001</v>
      </c>
      <c r="T2217" s="9">
        <f t="shared" si="347"/>
        <v>21.625</v>
      </c>
      <c r="U2217" s="8">
        <f t="shared" si="348"/>
        <v>21.008333333333336</v>
      </c>
      <c r="V2217" s="8">
        <f t="shared" si="349"/>
        <v>21.162500000000001</v>
      </c>
    </row>
    <row r="2218" spans="1:22" ht="13.5" x14ac:dyDescent="0.25">
      <c r="A2218" s="3">
        <f>RSI!A2218</f>
        <v>45233</v>
      </c>
      <c r="B2218" s="2">
        <f>RSI!B2218</f>
        <v>5.3765999999999998</v>
      </c>
      <c r="C2218" s="2">
        <f>RSI!I2218</f>
        <v>32.362470859547585</v>
      </c>
      <c r="D2218" s="2">
        <f>MACD!E2218</f>
        <v>-5.0345298491194512E-3</v>
      </c>
      <c r="E2218" s="2">
        <f>MACD!F2218</f>
        <v>4.8650583776749566E-3</v>
      </c>
      <c r="F2218" s="2">
        <f>'Moving Avg'!D2218</f>
        <v>5.4256399999999996</v>
      </c>
      <c r="G2218" s="2">
        <f>'Moving Avg'!F2218</f>
        <v>5.474664999999999</v>
      </c>
      <c r="H2218" s="2">
        <f>'Moving Avg'!G2218</f>
        <v>5.7365899999999987</v>
      </c>
      <c r="I2218" s="2">
        <f>'Moving Avg'!H2218</f>
        <v>6.0234190000000032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45</v>
      </c>
      <c r="O2218" s="8">
        <f t="shared" si="342"/>
        <v>0</v>
      </c>
      <c r="P2218" s="8">
        <f t="shared" si="343"/>
        <v>16.5</v>
      </c>
      <c r="Q2218" s="9">
        <f t="shared" si="344"/>
        <v>26.975000000000001</v>
      </c>
      <c r="R2218" s="9">
        <f t="shared" si="345"/>
        <v>18.125</v>
      </c>
      <c r="S2218" s="9">
        <f t="shared" si="346"/>
        <v>17.925000000000001</v>
      </c>
      <c r="T2218" s="9">
        <f t="shared" si="347"/>
        <v>21.625</v>
      </c>
      <c r="U2218" s="8">
        <f t="shared" si="348"/>
        <v>21.008333333333336</v>
      </c>
      <c r="V2218" s="8">
        <f t="shared" si="349"/>
        <v>21.162500000000001</v>
      </c>
    </row>
    <row r="2219" spans="1:22" ht="13.5" x14ac:dyDescent="0.25">
      <c r="A2219" s="3">
        <f>RSI!A2219</f>
        <v>45236</v>
      </c>
      <c r="B2219" s="2">
        <f>RSI!B2219</f>
        <v>5.3583999999999996</v>
      </c>
      <c r="C2219" s="2">
        <f>RSI!I2219</f>
        <v>31.165064965953391</v>
      </c>
      <c r="D2219" s="2">
        <f>MACD!E2219</f>
        <v>2.441108924008617E-3</v>
      </c>
      <c r="E2219" s="2">
        <f>MACD!F2219</f>
        <v>4.3802684869416889E-3</v>
      </c>
      <c r="F2219" s="2">
        <f>'Moving Avg'!D2219</f>
        <v>5.4020199999999994</v>
      </c>
      <c r="G2219" s="2">
        <f>'Moving Avg'!F2219</f>
        <v>5.4637649999999995</v>
      </c>
      <c r="H2219" s="2">
        <f>'Moving Avg'!G2219</f>
        <v>5.7184259999999991</v>
      </c>
      <c r="I2219" s="2">
        <f>'Moving Avg'!H2219</f>
        <v>6.0202265000000033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45</v>
      </c>
      <c r="O2219" s="8">
        <f t="shared" si="342"/>
        <v>0</v>
      </c>
      <c r="P2219" s="8">
        <f t="shared" si="343"/>
        <v>16.5</v>
      </c>
      <c r="Q2219" s="9">
        <f t="shared" si="344"/>
        <v>26.975000000000001</v>
      </c>
      <c r="R2219" s="9">
        <f t="shared" si="345"/>
        <v>18.125</v>
      </c>
      <c r="S2219" s="9">
        <f t="shared" si="346"/>
        <v>17.925000000000001</v>
      </c>
      <c r="T2219" s="9">
        <f t="shared" si="347"/>
        <v>21.625</v>
      </c>
      <c r="U2219" s="8">
        <f t="shared" si="348"/>
        <v>21.008333333333336</v>
      </c>
      <c r="V2219" s="8">
        <f t="shared" si="349"/>
        <v>21.162500000000001</v>
      </c>
    </row>
    <row r="2220" spans="1:22" ht="13.5" x14ac:dyDescent="0.25">
      <c r="A2220" s="3">
        <f>RSI!A2220</f>
        <v>45237</v>
      </c>
      <c r="B2220" s="2">
        <f>RSI!B2220</f>
        <v>5.3583999999999996</v>
      </c>
      <c r="C2220" s="2">
        <f>RSI!I2220</f>
        <v>31.165064965953391</v>
      </c>
      <c r="D2220" s="2">
        <f>MACD!E2220</f>
        <v>9.822408715787212E-3</v>
      </c>
      <c r="E2220" s="2">
        <f>MACD!F2220</f>
        <v>5.4686965327107942E-3</v>
      </c>
      <c r="F2220" s="2">
        <f>'Moving Avg'!D2220</f>
        <v>5.3802199999999996</v>
      </c>
      <c r="G2220" s="2">
        <f>'Moving Avg'!F2220</f>
        <v>5.4555899999999999</v>
      </c>
      <c r="H2220" s="2">
        <f>'Moving Avg'!G2220</f>
        <v>5.6988080000000005</v>
      </c>
      <c r="I2220" s="2">
        <f>'Moving Avg'!H2220</f>
        <v>6.0170340000000042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25</v>
      </c>
      <c r="N2220" s="8">
        <f t="shared" si="341"/>
        <v>0</v>
      </c>
      <c r="O2220" s="8">
        <f t="shared" si="342"/>
        <v>0</v>
      </c>
      <c r="P2220" s="8">
        <f t="shared" si="343"/>
        <v>16.5</v>
      </c>
      <c r="Q2220" s="9">
        <f t="shared" si="344"/>
        <v>11.225</v>
      </c>
      <c r="R2220" s="9">
        <f t="shared" si="345"/>
        <v>9.125</v>
      </c>
      <c r="S2220" s="9">
        <f t="shared" si="346"/>
        <v>11.175000000000001</v>
      </c>
      <c r="T2220" s="9">
        <f t="shared" si="347"/>
        <v>10.375</v>
      </c>
      <c r="U2220" s="8">
        <f t="shared" si="348"/>
        <v>10.508333333333335</v>
      </c>
      <c r="V2220" s="8">
        <f t="shared" si="349"/>
        <v>10.475000000000001</v>
      </c>
    </row>
    <row r="2221" spans="1:22" ht="13.5" x14ac:dyDescent="0.25">
      <c r="A2221" s="3">
        <f>RSI!A2221</f>
        <v>45238</v>
      </c>
      <c r="B2221" s="2">
        <f>RSI!B2221</f>
        <v>5.3583999999999996</v>
      </c>
      <c r="C2221" s="2">
        <f>RSI!I2221</f>
        <v>31.165064965953391</v>
      </c>
      <c r="D2221" s="2">
        <f>MACD!E2221</f>
        <v>1.1461063439080377E-2</v>
      </c>
      <c r="E2221" s="2">
        <f>MACD!F2221</f>
        <v>6.6671699139847114E-3</v>
      </c>
      <c r="F2221" s="2">
        <f>'Moving Avg'!D2221</f>
        <v>5.3656799999999993</v>
      </c>
      <c r="G2221" s="2">
        <f>'Moving Avg'!F2221</f>
        <v>5.44923</v>
      </c>
      <c r="H2221" s="2">
        <f>'Moving Avg'!G2221</f>
        <v>5.680644</v>
      </c>
      <c r="I2221" s="2">
        <f>'Moving Avg'!H2221</f>
        <v>6.0138835000000039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  <c r="M2221" s="8">
        <f t="shared" si="340"/>
        <v>25</v>
      </c>
      <c r="N2221" s="8">
        <f t="shared" si="341"/>
        <v>0</v>
      </c>
      <c r="O2221" s="8">
        <f t="shared" si="342"/>
        <v>0</v>
      </c>
      <c r="P2221" s="8">
        <f t="shared" si="343"/>
        <v>16.5</v>
      </c>
      <c r="Q2221" s="9">
        <f t="shared" si="344"/>
        <v>11.225</v>
      </c>
      <c r="R2221" s="9">
        <f t="shared" si="345"/>
        <v>9.125</v>
      </c>
      <c r="S2221" s="9">
        <f t="shared" si="346"/>
        <v>11.175000000000001</v>
      </c>
      <c r="T2221" s="9">
        <f t="shared" si="347"/>
        <v>10.375</v>
      </c>
      <c r="U2221" s="8">
        <f t="shared" si="348"/>
        <v>10.508333333333335</v>
      </c>
      <c r="V2221" s="8">
        <f t="shared" si="349"/>
        <v>10.475000000000001</v>
      </c>
    </row>
    <row r="2222" spans="1:22" ht="13.5" x14ac:dyDescent="0.25">
      <c r="A2222" s="3">
        <f>RSI!A2222</f>
        <v>45239</v>
      </c>
      <c r="B2222" s="2">
        <f>RSI!B2222</f>
        <v>5.3583999999999996</v>
      </c>
      <c r="C2222" s="2">
        <f>RSI!I2222</f>
        <v>31.165064965953391</v>
      </c>
      <c r="D2222" s="2">
        <f>MACD!E2222</f>
        <v>1.3752760861157398E-2</v>
      </c>
      <c r="E2222" s="2">
        <f>MACD!F2222</f>
        <v>8.0842881034192491E-3</v>
      </c>
      <c r="F2222" s="2">
        <f>'Moving Avg'!D2222</f>
        <v>5.3620399999999995</v>
      </c>
      <c r="G2222" s="2">
        <f>'Moving Avg'!F2222</f>
        <v>5.4424200000000003</v>
      </c>
      <c r="H2222" s="2">
        <f>'Moving Avg'!G2222</f>
        <v>5.6624800000000004</v>
      </c>
      <c r="I2222" s="2">
        <f>'Moving Avg'!H2222</f>
        <v>6.0101040000000046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25</v>
      </c>
      <c r="N2222" s="8">
        <f t="shared" si="341"/>
        <v>0</v>
      </c>
      <c r="O2222" s="8">
        <f t="shared" si="342"/>
        <v>0</v>
      </c>
      <c r="P2222" s="8">
        <f t="shared" si="343"/>
        <v>16.5</v>
      </c>
      <c r="Q2222" s="9">
        <f t="shared" si="344"/>
        <v>11.225</v>
      </c>
      <c r="R2222" s="9">
        <f t="shared" si="345"/>
        <v>9.125</v>
      </c>
      <c r="S2222" s="9">
        <f t="shared" si="346"/>
        <v>11.175000000000001</v>
      </c>
      <c r="T2222" s="9">
        <f t="shared" si="347"/>
        <v>10.375</v>
      </c>
      <c r="U2222" s="8">
        <f t="shared" si="348"/>
        <v>10.508333333333335</v>
      </c>
      <c r="V2222" s="8">
        <f t="shared" si="349"/>
        <v>10.475000000000001</v>
      </c>
    </row>
    <row r="2223" spans="1:22" ht="13.5" x14ac:dyDescent="0.25">
      <c r="A2223" s="3">
        <f>RSI!A2223</f>
        <v>45240</v>
      </c>
      <c r="B2223" s="2">
        <f>RSI!B2223</f>
        <v>5.3765999999999998</v>
      </c>
      <c r="C2223" s="2">
        <f>RSI!I2223</f>
        <v>34.428346817454596</v>
      </c>
      <c r="D2223" s="2">
        <f>MACD!E2223</f>
        <v>1.9381837065221674E-2</v>
      </c>
      <c r="E2223" s="2">
        <f>MACD!F2223</f>
        <v>1.0343797895779735E-2</v>
      </c>
      <c r="F2223" s="2">
        <f>'Moving Avg'!D2223</f>
        <v>5.3620399999999995</v>
      </c>
      <c r="G2223" s="2">
        <f>'Moving Avg'!F2223</f>
        <v>5.4369700000000005</v>
      </c>
      <c r="H2223" s="2">
        <f>'Moving Avg'!G2223</f>
        <v>5.6446799999999993</v>
      </c>
      <c r="I2223" s="2">
        <f>'Moving Avg'!H2223</f>
        <v>6.0064575000000051</v>
      </c>
      <c r="J2223" s="6" t="str">
        <f>OBV!F2223</f>
        <v>BEARISH</v>
      </c>
      <c r="K2223" s="6" t="str">
        <f>OBV!G2223</f>
        <v>NEUTRAL</v>
      </c>
      <c r="L2223" s="6" t="str">
        <f>OBV!H2223</f>
        <v>NEUTRAL</v>
      </c>
      <c r="M2223" s="8">
        <f t="shared" si="340"/>
        <v>25</v>
      </c>
      <c r="N2223" s="8">
        <f t="shared" si="341"/>
        <v>0</v>
      </c>
      <c r="O2223" s="8">
        <f t="shared" si="342"/>
        <v>0</v>
      </c>
      <c r="P2223" s="8">
        <f t="shared" si="343"/>
        <v>16.5</v>
      </c>
      <c r="Q2223" s="9">
        <f t="shared" si="344"/>
        <v>11.225</v>
      </c>
      <c r="R2223" s="9">
        <f t="shared" si="345"/>
        <v>9.125</v>
      </c>
      <c r="S2223" s="9">
        <f t="shared" si="346"/>
        <v>11.175000000000001</v>
      </c>
      <c r="T2223" s="9">
        <f t="shared" si="347"/>
        <v>10.375</v>
      </c>
      <c r="U2223" s="8">
        <f t="shared" si="348"/>
        <v>10.508333333333335</v>
      </c>
      <c r="V2223" s="8">
        <f t="shared" si="349"/>
        <v>10.475000000000001</v>
      </c>
    </row>
    <row r="2224" spans="1:22" ht="13.5" x14ac:dyDescent="0.25">
      <c r="A2224" s="3">
        <f>RSI!A2224</f>
        <v>45243</v>
      </c>
      <c r="B2224" s="2">
        <f>RSI!B2224</f>
        <v>5.3038999999999996</v>
      </c>
      <c r="C2224" s="2">
        <f>RSI!I2224</f>
        <v>28.596498227014919</v>
      </c>
      <c r="D2224" s="2">
        <f>MACD!E2224</f>
        <v>2.8798556745726067E-2</v>
      </c>
      <c r="E2224" s="2">
        <f>MACD!F2224</f>
        <v>1.4034749665769002E-2</v>
      </c>
      <c r="F2224" s="2">
        <f>'Moving Avg'!D2224</f>
        <v>5.3511399999999991</v>
      </c>
      <c r="G2224" s="2">
        <f>'Moving Avg'!F2224</f>
        <v>5.4292499999999997</v>
      </c>
      <c r="H2224" s="2">
        <f>'Moving Avg'!G2224</f>
        <v>5.6254259999999991</v>
      </c>
      <c r="I2224" s="2">
        <f>'Moving Avg'!H2224</f>
        <v>6.002447500000005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0"/>
        <v>50</v>
      </c>
      <c r="N2224" s="8">
        <f t="shared" si="341"/>
        <v>0</v>
      </c>
      <c r="O2224" s="8">
        <f t="shared" si="342"/>
        <v>0</v>
      </c>
      <c r="P2224" s="8">
        <f t="shared" si="343"/>
        <v>16.5</v>
      </c>
      <c r="Q2224" s="9">
        <f t="shared" si="344"/>
        <v>19.975000000000001</v>
      </c>
      <c r="R2224" s="9">
        <f t="shared" si="345"/>
        <v>14.125</v>
      </c>
      <c r="S2224" s="9">
        <f t="shared" si="346"/>
        <v>14.925000000000001</v>
      </c>
      <c r="T2224" s="9">
        <f t="shared" si="347"/>
        <v>16.625</v>
      </c>
      <c r="U2224" s="8">
        <f t="shared" si="348"/>
        <v>16.341666666666669</v>
      </c>
      <c r="V2224" s="8">
        <f t="shared" si="349"/>
        <v>16.412500000000001</v>
      </c>
    </row>
    <row r="2225" spans="1:22" ht="13.5" x14ac:dyDescent="0.25">
      <c r="A2225" s="3">
        <f>RSI!A2225</f>
        <v>45244</v>
      </c>
      <c r="B2225" s="2">
        <f>RSI!B2225</f>
        <v>5.2948000000000004</v>
      </c>
      <c r="C2225" s="2">
        <f>RSI!I2225</f>
        <v>27.958103280426116</v>
      </c>
      <c r="D2225" s="2">
        <f>MACD!E2225</f>
        <v>3.7089165535343582E-2</v>
      </c>
      <c r="E2225" s="2">
        <f>MACD!F2225</f>
        <v>1.8645632839683918E-2</v>
      </c>
      <c r="F2225" s="2">
        <f>'Moving Avg'!D2225</f>
        <v>5.3384199999999993</v>
      </c>
      <c r="G2225" s="2">
        <f>'Moving Avg'!F2225</f>
        <v>5.4178949999999997</v>
      </c>
      <c r="H2225" s="2">
        <f>'Moving Avg'!G2225</f>
        <v>5.6063519999999984</v>
      </c>
      <c r="I2225" s="2">
        <f>'Moving Avg'!H2225</f>
        <v>5.9983080000000051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  <c r="M2225" s="8">
        <f t="shared" si="340"/>
        <v>50</v>
      </c>
      <c r="N2225" s="8">
        <f t="shared" si="341"/>
        <v>0</v>
      </c>
      <c r="O2225" s="8">
        <f t="shared" si="342"/>
        <v>0</v>
      </c>
      <c r="P2225" s="8">
        <f t="shared" si="343"/>
        <v>16.5</v>
      </c>
      <c r="Q2225" s="9">
        <f t="shared" si="344"/>
        <v>19.975000000000001</v>
      </c>
      <c r="R2225" s="9">
        <f t="shared" si="345"/>
        <v>14.125</v>
      </c>
      <c r="S2225" s="9">
        <f t="shared" si="346"/>
        <v>14.925000000000001</v>
      </c>
      <c r="T2225" s="9">
        <f t="shared" si="347"/>
        <v>16.625</v>
      </c>
      <c r="U2225" s="8">
        <f t="shared" si="348"/>
        <v>16.341666666666669</v>
      </c>
      <c r="V2225" s="8">
        <f t="shared" si="349"/>
        <v>16.412500000000001</v>
      </c>
    </row>
    <row r="2226" spans="1:22" ht="13.5" x14ac:dyDescent="0.25">
      <c r="A2226" s="3">
        <f>RSI!A2226</f>
        <v>45245</v>
      </c>
      <c r="B2226" s="2">
        <f>RSI!B2226</f>
        <v>5.2948000000000004</v>
      </c>
      <c r="C2226" s="2">
        <f>RSI!I2226</f>
        <v>27.958103280426116</v>
      </c>
      <c r="D2226" s="2">
        <f>MACD!E2226</f>
        <v>3.9544324381507678E-2</v>
      </c>
      <c r="E2226" s="2">
        <f>MACD!F2226</f>
        <v>2.2825371148048671E-2</v>
      </c>
      <c r="F2226" s="2">
        <f>'Moving Avg'!D2226</f>
        <v>5.3257000000000003</v>
      </c>
      <c r="G2226" s="2">
        <f>'Moving Avg'!F2226</f>
        <v>5.4083549999999994</v>
      </c>
      <c r="H2226" s="2">
        <f>'Moving Avg'!G2226</f>
        <v>5.5887319999999985</v>
      </c>
      <c r="I2226" s="2">
        <f>'Moving Avg'!H2226</f>
        <v>5.9940425000000053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  <c r="M2226" s="8">
        <f t="shared" si="340"/>
        <v>50</v>
      </c>
      <c r="N2226" s="8">
        <f t="shared" si="341"/>
        <v>0</v>
      </c>
      <c r="O2226" s="8">
        <f t="shared" si="342"/>
        <v>0</v>
      </c>
      <c r="P2226" s="8">
        <f t="shared" si="343"/>
        <v>16.5</v>
      </c>
      <c r="Q2226" s="9">
        <f t="shared" si="344"/>
        <v>19.975000000000001</v>
      </c>
      <c r="R2226" s="9">
        <f t="shared" si="345"/>
        <v>14.125</v>
      </c>
      <c r="S2226" s="9">
        <f t="shared" si="346"/>
        <v>14.925000000000001</v>
      </c>
      <c r="T2226" s="9">
        <f t="shared" si="347"/>
        <v>16.625</v>
      </c>
      <c r="U2226" s="8">
        <f t="shared" si="348"/>
        <v>16.341666666666669</v>
      </c>
      <c r="V2226" s="8">
        <f t="shared" si="349"/>
        <v>16.412500000000001</v>
      </c>
    </row>
    <row r="2227" spans="1:22" ht="13.5" x14ac:dyDescent="0.25">
      <c r="A2227" s="3">
        <f>RSI!A2227</f>
        <v>45246</v>
      </c>
      <c r="B2227" s="2">
        <f>RSI!B2227</f>
        <v>5.2948000000000004</v>
      </c>
      <c r="C2227" s="2">
        <f>RSI!I2227</f>
        <v>27.95810328042613</v>
      </c>
      <c r="D2227" s="2">
        <f>MACD!E2227</f>
        <v>3.4185895279424727E-2</v>
      </c>
      <c r="E2227" s="2">
        <f>MACD!F2227</f>
        <v>2.5097475974323883E-2</v>
      </c>
      <c r="F2227" s="2">
        <f>'Moving Avg'!D2227</f>
        <v>5.3129800000000005</v>
      </c>
      <c r="G2227" s="2">
        <f>'Moving Avg'!F2227</f>
        <v>5.4006349999999994</v>
      </c>
      <c r="H2227" s="2">
        <f>'Moving Avg'!G2227</f>
        <v>5.5712939999999982</v>
      </c>
      <c r="I2227" s="2">
        <f>'Moving Avg'!H2227</f>
        <v>5.9901125000000039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0"/>
        <v>50</v>
      </c>
      <c r="N2227" s="8">
        <f t="shared" si="341"/>
        <v>0</v>
      </c>
      <c r="O2227" s="8">
        <f t="shared" si="342"/>
        <v>0</v>
      </c>
      <c r="P2227" s="8">
        <f t="shared" si="343"/>
        <v>16.5</v>
      </c>
      <c r="Q2227" s="9">
        <f t="shared" si="344"/>
        <v>19.975000000000001</v>
      </c>
      <c r="R2227" s="9">
        <f t="shared" si="345"/>
        <v>14.125</v>
      </c>
      <c r="S2227" s="9">
        <f t="shared" si="346"/>
        <v>14.925000000000001</v>
      </c>
      <c r="T2227" s="9">
        <f t="shared" si="347"/>
        <v>16.625</v>
      </c>
      <c r="U2227" s="8">
        <f t="shared" si="348"/>
        <v>16.341666666666669</v>
      </c>
      <c r="V2227" s="8">
        <f t="shared" si="349"/>
        <v>16.412500000000001</v>
      </c>
    </row>
    <row r="2228" spans="1:22" ht="13.5" x14ac:dyDescent="0.25">
      <c r="A2228" s="3">
        <f>RSI!A2228</f>
        <v>45247</v>
      </c>
      <c r="B2228" s="2">
        <f>RSI!B2228</f>
        <v>5.2948000000000004</v>
      </c>
      <c r="C2228" s="2">
        <f>RSI!I2228</f>
        <v>27.958103280426116</v>
      </c>
      <c r="D2228" s="2">
        <f>MACD!E2228</f>
        <v>3.0530306720477185E-2</v>
      </c>
      <c r="E2228" s="2">
        <f>MACD!F2228</f>
        <v>2.6184042123554546E-2</v>
      </c>
      <c r="F2228" s="2">
        <f>'Moving Avg'!D2228</f>
        <v>5.2966199999999999</v>
      </c>
      <c r="G2228" s="2">
        <f>'Moving Avg'!F2228</f>
        <v>5.3906449999999992</v>
      </c>
      <c r="H2228" s="2">
        <f>'Moving Avg'!G2228</f>
        <v>5.5538559999999988</v>
      </c>
      <c r="I2228" s="2">
        <f>'Moving Avg'!H2228</f>
        <v>5.9863925000000027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  <c r="M2228" s="8">
        <f t="shared" si="340"/>
        <v>50</v>
      </c>
      <c r="N2228" s="8">
        <f t="shared" si="341"/>
        <v>0</v>
      </c>
      <c r="O2228" s="8">
        <f t="shared" si="342"/>
        <v>0</v>
      </c>
      <c r="P2228" s="8">
        <f t="shared" si="343"/>
        <v>16.5</v>
      </c>
      <c r="Q2228" s="9">
        <f t="shared" si="344"/>
        <v>19.975000000000001</v>
      </c>
      <c r="R2228" s="9">
        <f t="shared" si="345"/>
        <v>14.125</v>
      </c>
      <c r="S2228" s="9">
        <f t="shared" si="346"/>
        <v>14.925000000000001</v>
      </c>
      <c r="T2228" s="9">
        <f t="shared" si="347"/>
        <v>16.625</v>
      </c>
      <c r="U2228" s="8">
        <f t="shared" si="348"/>
        <v>16.341666666666669</v>
      </c>
      <c r="V2228" s="8">
        <f t="shared" si="349"/>
        <v>16.412500000000001</v>
      </c>
    </row>
    <row r="2229" spans="1:22" ht="13.5" x14ac:dyDescent="0.25">
      <c r="A2229" s="3">
        <f>RSI!A2229</f>
        <v>45250</v>
      </c>
      <c r="B2229" s="2">
        <f>RSI!B2229</f>
        <v>5.2584999999999997</v>
      </c>
      <c r="C2229" s="2">
        <f>RSI!I2229</f>
        <v>24.96751964811186</v>
      </c>
      <c r="D2229" s="2">
        <f>MACD!E2229</f>
        <v>2.8139400507963153E-2</v>
      </c>
      <c r="E2229" s="2">
        <f>MACD!F2229</f>
        <v>2.657511380043627E-2</v>
      </c>
      <c r="F2229" s="2">
        <f>'Moving Avg'!D2229</f>
        <v>5.2875399999999999</v>
      </c>
      <c r="G2229" s="2">
        <f>'Moving Avg'!F2229</f>
        <v>5.3788399999999985</v>
      </c>
      <c r="H2229" s="2">
        <f>'Moving Avg'!G2229</f>
        <v>5.5356919999999992</v>
      </c>
      <c r="I2229" s="2">
        <f>'Moving Avg'!H2229</f>
        <v>5.9824910000000031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50</v>
      </c>
      <c r="N2229" s="8">
        <f t="shared" si="341"/>
        <v>0</v>
      </c>
      <c r="O2229" s="8">
        <f t="shared" si="342"/>
        <v>0</v>
      </c>
      <c r="P2229" s="8">
        <f t="shared" si="343"/>
        <v>16.5</v>
      </c>
      <c r="Q2229" s="9">
        <f t="shared" si="344"/>
        <v>19.975000000000001</v>
      </c>
      <c r="R2229" s="9">
        <f t="shared" si="345"/>
        <v>14.125</v>
      </c>
      <c r="S2229" s="9">
        <f t="shared" si="346"/>
        <v>14.925000000000001</v>
      </c>
      <c r="T2229" s="9">
        <f t="shared" si="347"/>
        <v>16.625</v>
      </c>
      <c r="U2229" s="8">
        <f t="shared" si="348"/>
        <v>16.341666666666669</v>
      </c>
      <c r="V2229" s="8">
        <f t="shared" si="349"/>
        <v>16.412500000000001</v>
      </c>
    </row>
    <row r="2230" spans="1:22" ht="13.5" x14ac:dyDescent="0.25">
      <c r="A2230" s="3">
        <f>RSI!A2230</f>
        <v>45251</v>
      </c>
      <c r="B2230" s="2">
        <f>RSI!B2230</f>
        <v>5.2948000000000004</v>
      </c>
      <c r="C2230" s="2">
        <f>RSI!I2230</f>
        <v>32.718051266031821</v>
      </c>
      <c r="D2230" s="2">
        <f>MACD!E2230</f>
        <v>2.4395079110603568E-2</v>
      </c>
      <c r="E2230" s="2">
        <f>MACD!F2230</f>
        <v>2.613910686246973E-2</v>
      </c>
      <c r="F2230" s="2">
        <f>'Moving Avg'!D2230</f>
        <v>5.2875399999999999</v>
      </c>
      <c r="G2230" s="2">
        <f>'Moving Avg'!F2230</f>
        <v>5.3688499999999992</v>
      </c>
      <c r="H2230" s="2">
        <f>'Moving Avg'!G2230</f>
        <v>5.5166179999999994</v>
      </c>
      <c r="I2230" s="2">
        <f>'Moving Avg'!H2230</f>
        <v>5.9790225000000019</v>
      </c>
      <c r="J2230" s="6" t="str">
        <f>OBV!F2230</f>
        <v>BEARISH</v>
      </c>
      <c r="K2230" s="6" t="str">
        <f>OBV!G2230</f>
        <v>NEUTRAL</v>
      </c>
      <c r="L2230" s="6" t="str">
        <f>OBV!H2230</f>
        <v>NEUTRAL</v>
      </c>
      <c r="M2230" s="8">
        <f t="shared" si="340"/>
        <v>25</v>
      </c>
      <c r="N2230" s="8">
        <f t="shared" si="341"/>
        <v>45</v>
      </c>
      <c r="O2230" s="8">
        <f t="shared" si="342"/>
        <v>0</v>
      </c>
      <c r="P2230" s="8">
        <f t="shared" si="343"/>
        <v>16.5</v>
      </c>
      <c r="Q2230" s="9">
        <f t="shared" si="344"/>
        <v>26.975000000000001</v>
      </c>
      <c r="R2230" s="9">
        <f t="shared" si="345"/>
        <v>18.125</v>
      </c>
      <c r="S2230" s="9">
        <f t="shared" si="346"/>
        <v>17.925000000000001</v>
      </c>
      <c r="T2230" s="9">
        <f t="shared" si="347"/>
        <v>21.625</v>
      </c>
      <c r="U2230" s="8">
        <f t="shared" si="348"/>
        <v>21.008333333333336</v>
      </c>
      <c r="V2230" s="8">
        <f t="shared" si="349"/>
        <v>21.162500000000001</v>
      </c>
    </row>
    <row r="2231" spans="1:22" ht="13.5" x14ac:dyDescent="0.25">
      <c r="A2231" s="3">
        <f>RSI!A2231</f>
        <v>45252</v>
      </c>
      <c r="B2231" s="2">
        <f>RSI!B2231</f>
        <v>5.2584999999999997</v>
      </c>
      <c r="C2231" s="2">
        <f>RSI!I2231</f>
        <v>29.442790782591288</v>
      </c>
      <c r="D2231" s="2">
        <f>MACD!E2231</f>
        <v>2.4597162584345078E-2</v>
      </c>
      <c r="E2231" s="2">
        <f>MACD!F2231</f>
        <v>2.5830718006844798E-2</v>
      </c>
      <c r="F2231" s="2">
        <f>'Moving Avg'!D2231</f>
        <v>5.2802800000000003</v>
      </c>
      <c r="G2231" s="2">
        <f>'Moving Avg'!F2231</f>
        <v>5.3588599999999982</v>
      </c>
      <c r="H2231" s="2">
        <f>'Moving Avg'!G2231</f>
        <v>5.4984540000000006</v>
      </c>
      <c r="I2231" s="2">
        <f>'Moving Avg'!H2231</f>
        <v>5.9753725000000024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50</v>
      </c>
      <c r="N2231" s="8">
        <f t="shared" si="341"/>
        <v>45</v>
      </c>
      <c r="O2231" s="8">
        <f t="shared" si="342"/>
        <v>0</v>
      </c>
      <c r="P2231" s="8">
        <f t="shared" si="343"/>
        <v>16.5</v>
      </c>
      <c r="Q2231" s="9">
        <f t="shared" si="344"/>
        <v>35.725000000000001</v>
      </c>
      <c r="R2231" s="9">
        <f t="shared" si="345"/>
        <v>23.125</v>
      </c>
      <c r="S2231" s="9">
        <f t="shared" si="346"/>
        <v>21.675000000000001</v>
      </c>
      <c r="T2231" s="9">
        <f t="shared" si="347"/>
        <v>27.875</v>
      </c>
      <c r="U2231" s="8">
        <f t="shared" si="348"/>
        <v>26.841666666666669</v>
      </c>
      <c r="V2231" s="8">
        <f t="shared" si="349"/>
        <v>27.1</v>
      </c>
    </row>
    <row r="2232" spans="1:22" ht="13.5" x14ac:dyDescent="0.25">
      <c r="A2232" s="3">
        <f>RSI!A2232</f>
        <v>45253</v>
      </c>
      <c r="B2232" s="2">
        <f>RSI!B2232</f>
        <v>5.2493999999999996</v>
      </c>
      <c r="C2232" s="2">
        <f>RSI!I2232</f>
        <v>28.668015949911123</v>
      </c>
      <c r="D2232" s="2">
        <f>MACD!E2232</f>
        <v>2.6287716159678176E-2</v>
      </c>
      <c r="E2232" s="2">
        <f>MACD!F2232</f>
        <v>2.5922117637411472E-2</v>
      </c>
      <c r="F2232" s="2">
        <f>'Moving Avg'!D2232</f>
        <v>5.2712000000000003</v>
      </c>
      <c r="G2232" s="2">
        <f>'Moving Avg'!F2232</f>
        <v>5.3484149999999984</v>
      </c>
      <c r="H2232" s="2">
        <f>'Moving Avg'!G2232</f>
        <v>5.4853759999999996</v>
      </c>
      <c r="I2232" s="2">
        <f>'Moving Avg'!H2232</f>
        <v>5.9716770000000023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50</v>
      </c>
      <c r="N2232" s="8">
        <f t="shared" si="341"/>
        <v>0</v>
      </c>
      <c r="O2232" s="8">
        <f t="shared" si="342"/>
        <v>0</v>
      </c>
      <c r="P2232" s="8">
        <f t="shared" si="343"/>
        <v>16.5</v>
      </c>
      <c r="Q2232" s="9">
        <f t="shared" si="344"/>
        <v>19.975000000000001</v>
      </c>
      <c r="R2232" s="9">
        <f t="shared" si="345"/>
        <v>14.125</v>
      </c>
      <c r="S2232" s="9">
        <f t="shared" si="346"/>
        <v>14.925000000000001</v>
      </c>
      <c r="T2232" s="9">
        <f t="shared" si="347"/>
        <v>16.625</v>
      </c>
      <c r="U2232" s="8">
        <f t="shared" si="348"/>
        <v>16.341666666666669</v>
      </c>
      <c r="V2232" s="8">
        <f t="shared" si="349"/>
        <v>16.412500000000001</v>
      </c>
    </row>
    <row r="2233" spans="1:22" ht="13.5" x14ac:dyDescent="0.25">
      <c r="A2233" s="3">
        <f>RSI!A2233</f>
        <v>45254</v>
      </c>
      <c r="B2233" s="2">
        <f>RSI!B2233</f>
        <v>5.2493999999999996</v>
      </c>
      <c r="C2233" s="2">
        <f>RSI!I2233</f>
        <v>28.668015949911123</v>
      </c>
      <c r="D2233" s="2">
        <f>MACD!E2233</f>
        <v>3.1354814075854165E-2</v>
      </c>
      <c r="E2233" s="2">
        <f>MACD!F2233</f>
        <v>2.7008656925100009E-2</v>
      </c>
      <c r="F2233" s="2">
        <f>'Moving Avg'!D2233</f>
        <v>5.2621200000000004</v>
      </c>
      <c r="G2233" s="2">
        <f>'Moving Avg'!F2233</f>
        <v>5.3366049999999978</v>
      </c>
      <c r="H2233" s="2">
        <f>'Moving Avg'!G2233</f>
        <v>5.4741139999999984</v>
      </c>
      <c r="I2233" s="2">
        <f>'Moving Avg'!H2233</f>
        <v>5.9675620000000018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0"/>
        <v>50</v>
      </c>
      <c r="N2233" s="8">
        <f t="shared" si="341"/>
        <v>0</v>
      </c>
      <c r="O2233" s="8">
        <f t="shared" si="342"/>
        <v>0</v>
      </c>
      <c r="P2233" s="8">
        <f t="shared" si="343"/>
        <v>16.5</v>
      </c>
      <c r="Q2233" s="9">
        <f t="shared" si="344"/>
        <v>19.975000000000001</v>
      </c>
      <c r="R2233" s="9">
        <f t="shared" si="345"/>
        <v>14.125</v>
      </c>
      <c r="S2233" s="9">
        <f t="shared" si="346"/>
        <v>14.925000000000001</v>
      </c>
      <c r="T2233" s="9">
        <f t="shared" si="347"/>
        <v>16.625</v>
      </c>
      <c r="U2233" s="8">
        <f t="shared" si="348"/>
        <v>16.341666666666669</v>
      </c>
      <c r="V2233" s="8">
        <f t="shared" si="349"/>
        <v>16.412500000000001</v>
      </c>
    </row>
    <row r="2234" spans="1:22" ht="13.5" x14ac:dyDescent="0.25">
      <c r="A2234" s="3">
        <f>RSI!A2234</f>
        <v>45257</v>
      </c>
      <c r="B2234" s="2">
        <f>RSI!B2234</f>
        <v>5.3129999999999997</v>
      </c>
      <c r="C2234" s="2">
        <f>RSI!I2234</f>
        <v>41.208068356814195</v>
      </c>
      <c r="D2234" s="2">
        <f>MACD!E2234</f>
        <v>2.0521288920996916E-2</v>
      </c>
      <c r="E2234" s="2">
        <f>MACD!F2234</f>
        <v>2.571118332427939E-2</v>
      </c>
      <c r="F2234" s="2">
        <f>'Moving Avg'!D2234</f>
        <v>5.2730199999999998</v>
      </c>
      <c r="G2234" s="2">
        <f>'Moving Avg'!F2234</f>
        <v>5.3284299999999991</v>
      </c>
      <c r="H2234" s="2">
        <f>'Moving Avg'!G2234</f>
        <v>5.4677559999999978</v>
      </c>
      <c r="I2234" s="2">
        <f>'Moving Avg'!H2234</f>
        <v>5.9637230000000025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  <c r="M2234" s="8">
        <f t="shared" si="340"/>
        <v>25</v>
      </c>
      <c r="N2234" s="8">
        <f t="shared" si="341"/>
        <v>45</v>
      </c>
      <c r="O2234" s="8">
        <f t="shared" si="342"/>
        <v>0</v>
      </c>
      <c r="P2234" s="8">
        <f t="shared" si="343"/>
        <v>16.5</v>
      </c>
      <c r="Q2234" s="9">
        <f t="shared" si="344"/>
        <v>26.975000000000001</v>
      </c>
      <c r="R2234" s="9">
        <f t="shared" si="345"/>
        <v>18.125</v>
      </c>
      <c r="S2234" s="9">
        <f t="shared" si="346"/>
        <v>17.925000000000001</v>
      </c>
      <c r="T2234" s="9">
        <f t="shared" si="347"/>
        <v>21.625</v>
      </c>
      <c r="U2234" s="8">
        <f t="shared" si="348"/>
        <v>21.008333333333336</v>
      </c>
      <c r="V2234" s="8">
        <f t="shared" si="349"/>
        <v>21.162500000000001</v>
      </c>
    </row>
    <row r="2235" spans="1:22" ht="13.5" x14ac:dyDescent="0.25">
      <c r="A2235" s="3">
        <f>RSI!A2235</f>
        <v>45258</v>
      </c>
      <c r="B2235" s="2">
        <f>RSI!B2235</f>
        <v>5.3129999999999997</v>
      </c>
      <c r="C2235" s="2">
        <f>RSI!I2235</f>
        <v>41.208068356814181</v>
      </c>
      <c r="D2235" s="2">
        <f>MACD!E2235</f>
        <v>1.0295919766382333E-2</v>
      </c>
      <c r="E2235" s="2">
        <f>MACD!F2235</f>
        <v>2.2628130612699981E-2</v>
      </c>
      <c r="F2235" s="2">
        <f>'Moving Avg'!D2235</f>
        <v>5.2766599999999997</v>
      </c>
      <c r="G2235" s="2">
        <f>'Moving Avg'!F2235</f>
        <v>5.3207099999999992</v>
      </c>
      <c r="H2235" s="2">
        <f>'Moving Avg'!G2235</f>
        <v>5.4628519999999989</v>
      </c>
      <c r="I2235" s="2">
        <f>'Moving Avg'!H2235</f>
        <v>5.9598840000000015</v>
      </c>
      <c r="J2235" s="6" t="str">
        <f>OBV!F2235</f>
        <v>BEARISH</v>
      </c>
      <c r="K2235" s="6" t="str">
        <f>OBV!G2235</f>
        <v>NEUTRAL</v>
      </c>
      <c r="L2235" s="6" t="str">
        <f>OBV!H2235</f>
        <v>BEARISH DIVERGENCE</v>
      </c>
      <c r="M2235" s="8">
        <f t="shared" si="340"/>
        <v>25</v>
      </c>
      <c r="N2235" s="8">
        <f t="shared" si="341"/>
        <v>45</v>
      </c>
      <c r="O2235" s="8">
        <f t="shared" si="342"/>
        <v>0</v>
      </c>
      <c r="P2235" s="8">
        <f t="shared" si="343"/>
        <v>16.5</v>
      </c>
      <c r="Q2235" s="9">
        <f t="shared" si="344"/>
        <v>26.975000000000001</v>
      </c>
      <c r="R2235" s="9">
        <f t="shared" si="345"/>
        <v>18.125</v>
      </c>
      <c r="S2235" s="9">
        <f t="shared" si="346"/>
        <v>17.925000000000001</v>
      </c>
      <c r="T2235" s="9">
        <f t="shared" si="347"/>
        <v>21.625</v>
      </c>
      <c r="U2235" s="8">
        <f t="shared" si="348"/>
        <v>21.008333333333336</v>
      </c>
      <c r="V2235" s="8">
        <f t="shared" si="349"/>
        <v>21.162500000000001</v>
      </c>
    </row>
    <row r="2236" spans="1:22" ht="13.5" x14ac:dyDescent="0.25">
      <c r="A2236" s="3">
        <f>RSI!A2236</f>
        <v>45259</v>
      </c>
      <c r="B2236" s="2">
        <f>RSI!B2236</f>
        <v>5.6127000000000002</v>
      </c>
      <c r="C2236" s="2">
        <f>RSI!I2236</f>
        <v>70.015713566127985</v>
      </c>
      <c r="D2236" s="2">
        <f>MACD!E2236</f>
        <v>-2.0240149169755917E-2</v>
      </c>
      <c r="E2236" s="2">
        <f>MACD!F2236</f>
        <v>1.40544746562088E-2</v>
      </c>
      <c r="F2236" s="2">
        <f>'Moving Avg'!D2236</f>
        <v>5.3474999999999993</v>
      </c>
      <c r="G2236" s="2">
        <f>'Moving Avg'!F2236</f>
        <v>5.32979</v>
      </c>
      <c r="H2236" s="2">
        <f>'Moving Avg'!G2236</f>
        <v>5.4639419999999994</v>
      </c>
      <c r="I2236" s="2">
        <f>'Moving Avg'!H2236</f>
        <v>5.9573760000000018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  <c r="M2236" s="8">
        <f t="shared" si="340"/>
        <v>0</v>
      </c>
      <c r="N2236" s="8">
        <f t="shared" si="341"/>
        <v>100</v>
      </c>
      <c r="O2236" s="8">
        <f t="shared" si="342"/>
        <v>0</v>
      </c>
      <c r="P2236" s="8">
        <f t="shared" si="343"/>
        <v>83.5</v>
      </c>
      <c r="Q2236" s="9">
        <f t="shared" si="344"/>
        <v>47.524999999999999</v>
      </c>
      <c r="R2236" s="9">
        <f t="shared" si="345"/>
        <v>40.875</v>
      </c>
      <c r="S2236" s="9">
        <f t="shared" si="346"/>
        <v>52.575000000000003</v>
      </c>
      <c r="T2236" s="9">
        <f t="shared" si="347"/>
        <v>45.875</v>
      </c>
      <c r="U2236" s="8">
        <f t="shared" si="348"/>
        <v>46.991666666666674</v>
      </c>
      <c r="V2236" s="8">
        <f t="shared" si="349"/>
        <v>46.712500000000006</v>
      </c>
    </row>
    <row r="2237" spans="1:22" ht="13.5" x14ac:dyDescent="0.25">
      <c r="A2237" s="3">
        <f>RSI!A2237</f>
        <v>45260</v>
      </c>
      <c r="B2237" s="2">
        <f>RSI!B2237</f>
        <v>5.8125</v>
      </c>
      <c r="C2237" s="2">
        <f>RSI!I2237</f>
        <v>77.818827576341619</v>
      </c>
      <c r="D2237" s="2">
        <f>MACD!E2237</f>
        <v>-6.2356554755963245E-2</v>
      </c>
      <c r="E2237" s="2">
        <f>MACD!F2237</f>
        <v>-1.2277312262256087E-3</v>
      </c>
      <c r="F2237" s="2">
        <f>'Moving Avg'!D2237</f>
        <v>5.4601199999999999</v>
      </c>
      <c r="G2237" s="2">
        <f>'Moving Avg'!F2237</f>
        <v>5.351585</v>
      </c>
      <c r="H2237" s="2">
        <f>'Moving Avg'!G2237</f>
        <v>5.4675740000000008</v>
      </c>
      <c r="I2237" s="2">
        <f>'Moving Avg'!H2237</f>
        <v>5.9560765000000018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  <c r="M2237" s="8">
        <f t="shared" si="340"/>
        <v>0</v>
      </c>
      <c r="N2237" s="8">
        <f t="shared" si="341"/>
        <v>100</v>
      </c>
      <c r="O2237" s="8">
        <f t="shared" si="342"/>
        <v>0</v>
      </c>
      <c r="P2237" s="8">
        <f t="shared" si="343"/>
        <v>83.5</v>
      </c>
      <c r="Q2237" s="9">
        <f t="shared" si="344"/>
        <v>47.524999999999999</v>
      </c>
      <c r="R2237" s="9">
        <f t="shared" si="345"/>
        <v>40.875</v>
      </c>
      <c r="S2237" s="9">
        <f t="shared" si="346"/>
        <v>52.575000000000003</v>
      </c>
      <c r="T2237" s="9">
        <f t="shared" si="347"/>
        <v>45.875</v>
      </c>
      <c r="U2237" s="8">
        <f t="shared" si="348"/>
        <v>46.991666666666674</v>
      </c>
      <c r="V2237" s="8">
        <f t="shared" si="349"/>
        <v>46.712500000000006</v>
      </c>
    </row>
    <row r="2238" spans="1:22" ht="13.5" x14ac:dyDescent="0.25">
      <c r="A2238" s="3">
        <f>RSI!A2238</f>
        <v>45261</v>
      </c>
      <c r="B2238" s="2">
        <f>RSI!B2238</f>
        <v>5.7853000000000003</v>
      </c>
      <c r="C2238" s="2">
        <f>RSI!I2238</f>
        <v>74.958896781764707</v>
      </c>
      <c r="D2238" s="2">
        <f>MACD!E2238</f>
        <v>-9.8528022896086753E-2</v>
      </c>
      <c r="E2238" s="2">
        <f>MACD!F2238</f>
        <v>-2.0687789560197841E-2</v>
      </c>
      <c r="F2238" s="2">
        <f>'Moving Avg'!D2238</f>
        <v>5.5673000000000004</v>
      </c>
      <c r="G2238" s="2">
        <f>'Moving Avg'!F2238</f>
        <v>5.3720200000000009</v>
      </c>
      <c r="H2238" s="2">
        <f>'Moving Avg'!G2238</f>
        <v>5.4710260000000002</v>
      </c>
      <c r="I2238" s="2">
        <f>'Moving Avg'!H2238</f>
        <v>5.9545990000000018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  <c r="M2238" s="8">
        <f t="shared" si="340"/>
        <v>0</v>
      </c>
      <c r="N2238" s="8">
        <f t="shared" si="341"/>
        <v>100</v>
      </c>
      <c r="O2238" s="8">
        <f t="shared" si="342"/>
        <v>0</v>
      </c>
      <c r="P2238" s="8">
        <f t="shared" si="343"/>
        <v>83.5</v>
      </c>
      <c r="Q2238" s="9">
        <f t="shared" si="344"/>
        <v>47.524999999999999</v>
      </c>
      <c r="R2238" s="9">
        <f t="shared" si="345"/>
        <v>40.875</v>
      </c>
      <c r="S2238" s="9">
        <f t="shared" si="346"/>
        <v>52.575000000000003</v>
      </c>
      <c r="T2238" s="9">
        <f t="shared" si="347"/>
        <v>45.875</v>
      </c>
      <c r="U2238" s="8">
        <f t="shared" si="348"/>
        <v>46.991666666666674</v>
      </c>
      <c r="V2238" s="8">
        <f t="shared" si="349"/>
        <v>46.712500000000006</v>
      </c>
    </row>
    <row r="2239" spans="1:22" ht="13.5" x14ac:dyDescent="0.25">
      <c r="A2239" s="3">
        <f>RSI!A2239</f>
        <v>45264</v>
      </c>
      <c r="B2239" s="2">
        <f>RSI!B2239</f>
        <v>5.8852000000000002</v>
      </c>
      <c r="C2239" s="2">
        <f>RSI!I2239</f>
        <v>78.136960802544721</v>
      </c>
      <c r="D2239" s="2">
        <f>MACD!E2239</f>
        <v>-0.14431902473924829</v>
      </c>
      <c r="E2239" s="2">
        <f>MACD!F2239</f>
        <v>-4.5414036596007928E-2</v>
      </c>
      <c r="F2239" s="2">
        <f>'Moving Avg'!D2239</f>
        <v>5.6817399999999996</v>
      </c>
      <c r="G2239" s="2">
        <f>'Moving Avg'!F2239</f>
        <v>5.3983600000000003</v>
      </c>
      <c r="H2239" s="2">
        <f>'Moving Avg'!G2239</f>
        <v>5.478656</v>
      </c>
      <c r="I2239" s="2">
        <f>'Moving Avg'!H2239</f>
        <v>5.9534955000000016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  <c r="M2239" s="8">
        <f t="shared" si="340"/>
        <v>0</v>
      </c>
      <c r="N2239" s="8">
        <f t="shared" si="341"/>
        <v>100</v>
      </c>
      <c r="O2239" s="8">
        <f t="shared" si="342"/>
        <v>0</v>
      </c>
      <c r="P2239" s="8">
        <f t="shared" si="343"/>
        <v>83.5</v>
      </c>
      <c r="Q2239" s="9">
        <f t="shared" si="344"/>
        <v>47.524999999999999</v>
      </c>
      <c r="R2239" s="9">
        <f t="shared" si="345"/>
        <v>40.875</v>
      </c>
      <c r="S2239" s="9">
        <f t="shared" si="346"/>
        <v>52.575000000000003</v>
      </c>
      <c r="T2239" s="9">
        <f t="shared" si="347"/>
        <v>45.875</v>
      </c>
      <c r="U2239" s="8">
        <f t="shared" si="348"/>
        <v>46.991666666666674</v>
      </c>
      <c r="V2239" s="8">
        <f t="shared" si="349"/>
        <v>46.712500000000006</v>
      </c>
    </row>
    <row r="2240" spans="1:22" ht="13.5" x14ac:dyDescent="0.25">
      <c r="A2240" s="3">
        <f>RSI!A2240</f>
        <v>45265</v>
      </c>
      <c r="B2240" s="2">
        <f>RSI!B2240</f>
        <v>5.8578999999999999</v>
      </c>
      <c r="C2240" s="2">
        <f>RSI!I2240</f>
        <v>75.323620847613455</v>
      </c>
      <c r="D2240" s="2">
        <f>MACD!E2240</f>
        <v>-0.17808554726891312</v>
      </c>
      <c r="E2240" s="2">
        <f>MACD!F2240</f>
        <v>-7.1948338730588965E-2</v>
      </c>
      <c r="F2240" s="2">
        <f>'Moving Avg'!D2240</f>
        <v>5.7907200000000003</v>
      </c>
      <c r="G2240" s="2">
        <f>'Moving Avg'!F2240</f>
        <v>5.4233350000000007</v>
      </c>
      <c r="H2240" s="2">
        <f>'Moving Avg'!G2240</f>
        <v>5.4868299999999985</v>
      </c>
      <c r="I2240" s="2">
        <f>'Moving Avg'!H2240</f>
        <v>5.9522555000000015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0</v>
      </c>
      <c r="N2240" s="8">
        <f t="shared" si="341"/>
        <v>100</v>
      </c>
      <c r="O2240" s="8">
        <f t="shared" si="342"/>
        <v>0</v>
      </c>
      <c r="P2240" s="8">
        <f t="shared" si="343"/>
        <v>83.5</v>
      </c>
      <c r="Q2240" s="9">
        <f t="shared" si="344"/>
        <v>47.524999999999999</v>
      </c>
      <c r="R2240" s="9">
        <f t="shared" si="345"/>
        <v>40.875</v>
      </c>
      <c r="S2240" s="9">
        <f t="shared" si="346"/>
        <v>52.575000000000003</v>
      </c>
      <c r="T2240" s="9">
        <f t="shared" si="347"/>
        <v>45.875</v>
      </c>
      <c r="U2240" s="8">
        <f t="shared" si="348"/>
        <v>46.991666666666674</v>
      </c>
      <c r="V2240" s="8">
        <f t="shared" si="349"/>
        <v>46.712500000000006</v>
      </c>
    </row>
    <row r="2241" spans="1:22" ht="13.5" x14ac:dyDescent="0.25">
      <c r="A2241" s="3">
        <f>RSI!A2241</f>
        <v>45266</v>
      </c>
      <c r="B2241" s="2">
        <f>RSI!B2241</f>
        <v>5.8125</v>
      </c>
      <c r="C2241" s="2">
        <f>RSI!I2241</f>
        <v>70.760771324460137</v>
      </c>
      <c r="D2241" s="2">
        <f>MACD!E2241</f>
        <v>-0.21115008147569991</v>
      </c>
      <c r="E2241" s="2">
        <f>MACD!F2241</f>
        <v>-9.9788687279611155E-2</v>
      </c>
      <c r="F2241" s="2">
        <f>'Moving Avg'!D2241</f>
        <v>5.8306800000000001</v>
      </c>
      <c r="G2241" s="2">
        <f>'Moving Avg'!F2241</f>
        <v>5.4460400000000009</v>
      </c>
      <c r="H2241" s="2">
        <f>'Moving Avg'!G2241</f>
        <v>5.4922779999999989</v>
      </c>
      <c r="I2241" s="2">
        <f>'Moving Avg'!H2241</f>
        <v>5.9508300000000007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0"/>
        <v>0</v>
      </c>
      <c r="N2241" s="8">
        <f t="shared" si="341"/>
        <v>100</v>
      </c>
      <c r="O2241" s="8">
        <f t="shared" si="342"/>
        <v>0</v>
      </c>
      <c r="P2241" s="8">
        <f t="shared" si="343"/>
        <v>83.5</v>
      </c>
      <c r="Q2241" s="9">
        <f t="shared" si="344"/>
        <v>47.524999999999999</v>
      </c>
      <c r="R2241" s="9">
        <f t="shared" si="345"/>
        <v>40.875</v>
      </c>
      <c r="S2241" s="9">
        <f t="shared" si="346"/>
        <v>52.575000000000003</v>
      </c>
      <c r="T2241" s="9">
        <f t="shared" si="347"/>
        <v>45.875</v>
      </c>
      <c r="U2241" s="8">
        <f t="shared" si="348"/>
        <v>46.991666666666674</v>
      </c>
      <c r="V2241" s="8">
        <f t="shared" si="349"/>
        <v>46.712500000000006</v>
      </c>
    </row>
    <row r="2242" spans="1:22" ht="13.5" x14ac:dyDescent="0.25">
      <c r="A2242" s="3">
        <f>RSI!A2242</f>
        <v>45267</v>
      </c>
      <c r="B2242" s="2">
        <f>RSI!B2242</f>
        <v>5.6763000000000003</v>
      </c>
      <c r="C2242" s="2">
        <f>RSI!I2242</f>
        <v>59.178921214921814</v>
      </c>
      <c r="D2242" s="2">
        <f>MACD!E2242</f>
        <v>-0.23227357600836029</v>
      </c>
      <c r="E2242" s="2">
        <f>MACD!F2242</f>
        <v>-0.12628566502536098</v>
      </c>
      <c r="F2242" s="2">
        <f>'Moving Avg'!D2242</f>
        <v>5.8034400000000002</v>
      </c>
      <c r="G2242" s="2">
        <f>'Moving Avg'!F2242</f>
        <v>5.4619350000000004</v>
      </c>
      <c r="H2242" s="2">
        <f>'Moving Avg'!G2242</f>
        <v>5.4913699999999999</v>
      </c>
      <c r="I2242" s="2">
        <f>'Moving Avg'!H2242</f>
        <v>5.9486820000000016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100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46.225000000000001</v>
      </c>
      <c r="R2242" s="9">
        <f t="shared" si="345"/>
        <v>29.125</v>
      </c>
      <c r="S2242" s="9">
        <f t="shared" si="346"/>
        <v>26.175000000000001</v>
      </c>
      <c r="T2242" s="9">
        <f t="shared" si="347"/>
        <v>35.375</v>
      </c>
      <c r="U2242" s="8">
        <f t="shared" si="348"/>
        <v>33.841666666666661</v>
      </c>
      <c r="V2242" s="8">
        <f t="shared" si="349"/>
        <v>34.224999999999994</v>
      </c>
    </row>
    <row r="2243" spans="1:22" ht="13.5" x14ac:dyDescent="0.25">
      <c r="A2243" s="3">
        <f>RSI!A2243</f>
        <v>45268</v>
      </c>
      <c r="B2243" s="2">
        <f>RSI!B2243</f>
        <v>5.7671000000000001</v>
      </c>
      <c r="C2243" s="2">
        <f>RSI!I2243</f>
        <v>63.471432516031356</v>
      </c>
      <c r="D2243" s="2">
        <f>MACD!E2243</f>
        <v>-0.25776721330878161</v>
      </c>
      <c r="E2243" s="2">
        <f>MACD!F2243</f>
        <v>-0.1525819746820451</v>
      </c>
      <c r="F2243" s="2">
        <f>'Moving Avg'!D2243</f>
        <v>5.7997999999999994</v>
      </c>
      <c r="G2243" s="2">
        <f>'Moving Avg'!F2243</f>
        <v>5.4814600000000002</v>
      </c>
      <c r="H2243" s="2">
        <f>'Moving Avg'!G2243</f>
        <v>5.4939119999999999</v>
      </c>
      <c r="I2243" s="2">
        <f>'Moving Avg'!H2243</f>
        <v>5.9472395000000002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100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46.225000000000001</v>
      </c>
      <c r="R2243" s="9">
        <f t="shared" ref="R2243:R2306" si="355">M2243*0.2+N2243*0.2+O2243*0.35+P2243*0.25</f>
        <v>29.125</v>
      </c>
      <c r="S2243" s="9">
        <f t="shared" ref="S2243:S2306" si="356">M2243*0.15+N2243*0.15+O2243*0.25+P2243*0.45</f>
        <v>26.175000000000001</v>
      </c>
      <c r="T2243" s="9">
        <f t="shared" ref="T2243:T2306" si="357">0.25*SUM(M2243:P2243)</f>
        <v>35.375</v>
      </c>
      <c r="U2243" s="8">
        <f t="shared" ref="U2243:U2306" si="358">SUM(Q2243:S2243)/3</f>
        <v>33.841666666666661</v>
      </c>
      <c r="V2243" s="8">
        <f t="shared" ref="V2243:V2306" si="359">SUM(Q2243:T2243)/4</f>
        <v>34.224999999999994</v>
      </c>
    </row>
    <row r="2244" spans="1:22" ht="13.5" x14ac:dyDescent="0.25">
      <c r="A2244" s="3">
        <f>RSI!A2244</f>
        <v>45271</v>
      </c>
      <c r="B2244" s="2">
        <f>RSI!B2244</f>
        <v>5.9032999999999998</v>
      </c>
      <c r="C2244" s="2">
        <f>RSI!I2244</f>
        <v>68.775388961073858</v>
      </c>
      <c r="D2244" s="2">
        <f>MACD!E2244</f>
        <v>-0.28100733126998101</v>
      </c>
      <c r="E2244" s="2">
        <f>MACD!F2244</f>
        <v>-0.17826704599963228</v>
      </c>
      <c r="F2244" s="2">
        <f>'Moving Avg'!D2244</f>
        <v>5.80342</v>
      </c>
      <c r="G2244" s="2">
        <f>'Moving Avg'!F2244</f>
        <v>5.5114300000000007</v>
      </c>
      <c r="H2244" s="2">
        <f>'Moving Avg'!G2244</f>
        <v>5.4953640000000021</v>
      </c>
      <c r="I2244" s="2">
        <f>'Moving Avg'!H2244</f>
        <v>5.946562000000001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0"/>
        <v>25</v>
      </c>
      <c r="N2244" s="8">
        <f t="shared" si="351"/>
        <v>100</v>
      </c>
      <c r="O2244" s="8">
        <f t="shared" si="352"/>
        <v>0</v>
      </c>
      <c r="P2244" s="8">
        <f t="shared" si="353"/>
        <v>83.5</v>
      </c>
      <c r="Q2244" s="9">
        <f t="shared" si="354"/>
        <v>56.274999999999999</v>
      </c>
      <c r="R2244" s="9">
        <f t="shared" si="355"/>
        <v>45.875</v>
      </c>
      <c r="S2244" s="9">
        <f t="shared" si="356"/>
        <v>56.325000000000003</v>
      </c>
      <c r="T2244" s="9">
        <f t="shared" si="357"/>
        <v>52.125</v>
      </c>
      <c r="U2244" s="8">
        <f t="shared" si="358"/>
        <v>52.82500000000001</v>
      </c>
      <c r="V2244" s="8">
        <f t="shared" si="359"/>
        <v>52.650000000000006</v>
      </c>
    </row>
    <row r="2245" spans="1:22" ht="13.5" x14ac:dyDescent="0.25">
      <c r="A2245" s="3">
        <f>RSI!A2245</f>
        <v>45272</v>
      </c>
      <c r="B2245" s="2">
        <f>RSI!B2245</f>
        <v>5.9032999999999998</v>
      </c>
      <c r="C2245" s="2">
        <f>RSI!I2245</f>
        <v>68.775388961073858</v>
      </c>
      <c r="D2245" s="2">
        <f>MACD!E2245</f>
        <v>-0.3027401036752515</v>
      </c>
      <c r="E2245" s="2">
        <f>MACD!F2245</f>
        <v>-0.20316165753475612</v>
      </c>
      <c r="F2245" s="2">
        <f>'Moving Avg'!D2245</f>
        <v>5.8125</v>
      </c>
      <c r="G2245" s="2">
        <f>'Moving Avg'!F2245</f>
        <v>5.541855</v>
      </c>
      <c r="H2245" s="2">
        <f>'Moving Avg'!G2245</f>
        <v>5.497542000000001</v>
      </c>
      <c r="I2245" s="2">
        <f>'Moving Avg'!H2245</f>
        <v>5.9461780000000006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0"/>
        <v>25</v>
      </c>
      <c r="N2245" s="8">
        <f t="shared" si="351"/>
        <v>100</v>
      </c>
      <c r="O2245" s="8">
        <f t="shared" si="352"/>
        <v>0</v>
      </c>
      <c r="P2245" s="8">
        <f t="shared" si="353"/>
        <v>83.5</v>
      </c>
      <c r="Q2245" s="9">
        <f t="shared" si="354"/>
        <v>56.274999999999999</v>
      </c>
      <c r="R2245" s="9">
        <f t="shared" si="355"/>
        <v>45.875</v>
      </c>
      <c r="S2245" s="9">
        <f t="shared" si="356"/>
        <v>56.325000000000003</v>
      </c>
      <c r="T2245" s="9">
        <f t="shared" si="357"/>
        <v>52.125</v>
      </c>
      <c r="U2245" s="8">
        <f t="shared" si="358"/>
        <v>52.82500000000001</v>
      </c>
      <c r="V2245" s="8">
        <f t="shared" si="359"/>
        <v>52.650000000000006</v>
      </c>
    </row>
    <row r="2246" spans="1:22" ht="13.5" x14ac:dyDescent="0.25">
      <c r="A2246" s="3">
        <f>RSI!A2246</f>
        <v>45273</v>
      </c>
      <c r="B2246" s="2">
        <f>RSI!B2246</f>
        <v>6.1576000000000004</v>
      </c>
      <c r="C2246" s="2">
        <f>RSI!I2246</f>
        <v>76.244515533630548</v>
      </c>
      <c r="D2246" s="2">
        <f>MACD!E2246</f>
        <v>-0.29577358514746876</v>
      </c>
      <c r="E2246" s="2">
        <f>MACD!F2246</f>
        <v>-0.22168404305729866</v>
      </c>
      <c r="F2246" s="2">
        <f>'Moving Avg'!D2246</f>
        <v>5.8815200000000001</v>
      </c>
      <c r="G2246" s="2">
        <f>'Moving Avg'!F2246</f>
        <v>5.584995000000001</v>
      </c>
      <c r="H2246" s="2">
        <f>'Moving Avg'!G2246</f>
        <v>5.5057159999999996</v>
      </c>
      <c r="I2246" s="2">
        <f>'Moving Avg'!H2246</f>
        <v>5.9470235000000011</v>
      </c>
      <c r="J2246" s="6" t="str">
        <f>OBV!F2246</f>
        <v>BULLISH</v>
      </c>
      <c r="K2246" s="6" t="str">
        <f>OBV!G2246</f>
        <v>NEUTRAL</v>
      </c>
      <c r="L2246" s="6" t="str">
        <f>OBV!H2246</f>
        <v>CONFIRMED BULLISH</v>
      </c>
      <c r="M2246" s="8">
        <f t="shared" si="350"/>
        <v>0</v>
      </c>
      <c r="N2246" s="8">
        <f t="shared" si="351"/>
        <v>100</v>
      </c>
      <c r="O2246" s="8">
        <f t="shared" si="352"/>
        <v>0</v>
      </c>
      <c r="P2246" s="8">
        <f t="shared" si="353"/>
        <v>83.5</v>
      </c>
      <c r="Q2246" s="9">
        <f t="shared" si="354"/>
        <v>47.524999999999999</v>
      </c>
      <c r="R2246" s="9">
        <f t="shared" si="355"/>
        <v>40.875</v>
      </c>
      <c r="S2246" s="9">
        <f t="shared" si="356"/>
        <v>52.575000000000003</v>
      </c>
      <c r="T2246" s="9">
        <f t="shared" si="357"/>
        <v>45.875</v>
      </c>
      <c r="U2246" s="8">
        <f t="shared" si="358"/>
        <v>46.991666666666674</v>
      </c>
      <c r="V2246" s="8">
        <f t="shared" si="359"/>
        <v>46.712500000000006</v>
      </c>
    </row>
    <row r="2247" spans="1:22" ht="13.5" x14ac:dyDescent="0.25">
      <c r="A2247" s="3">
        <f>RSI!A2247</f>
        <v>45274</v>
      </c>
      <c r="B2247" s="2">
        <f>RSI!B2247</f>
        <v>6.1848999999999998</v>
      </c>
      <c r="C2247" s="2">
        <f>RSI!I2247</f>
        <v>76.88379433295151</v>
      </c>
      <c r="D2247" s="2">
        <f>MACD!E2247</f>
        <v>-0.2644382947322832</v>
      </c>
      <c r="E2247" s="2">
        <f>MACD!F2247</f>
        <v>-0.23023489339229558</v>
      </c>
      <c r="F2247" s="2">
        <f>'Moving Avg'!D2247</f>
        <v>5.9832400000000003</v>
      </c>
      <c r="G2247" s="2">
        <f>'Moving Avg'!F2247</f>
        <v>5.6295000000000011</v>
      </c>
      <c r="H2247" s="2">
        <f>'Moving Avg'!G2247</f>
        <v>5.5142540000000011</v>
      </c>
      <c r="I2247" s="2">
        <f>'Moving Avg'!H2247</f>
        <v>5.9480055000000016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  <c r="M2247" s="8">
        <f t="shared" si="350"/>
        <v>0</v>
      </c>
      <c r="N2247" s="8">
        <f t="shared" si="351"/>
        <v>100</v>
      </c>
      <c r="O2247" s="8">
        <f t="shared" si="352"/>
        <v>50</v>
      </c>
      <c r="P2247" s="8">
        <f t="shared" si="353"/>
        <v>83.5</v>
      </c>
      <c r="Q2247" s="9">
        <f t="shared" si="354"/>
        <v>55.024999999999999</v>
      </c>
      <c r="R2247" s="9">
        <f t="shared" si="355"/>
        <v>58.375</v>
      </c>
      <c r="S2247" s="9">
        <f t="shared" si="356"/>
        <v>65.075000000000003</v>
      </c>
      <c r="T2247" s="9">
        <f t="shared" si="357"/>
        <v>58.375</v>
      </c>
      <c r="U2247" s="8">
        <f t="shared" si="358"/>
        <v>59.491666666666674</v>
      </c>
      <c r="V2247" s="8">
        <f t="shared" si="359"/>
        <v>59.212500000000006</v>
      </c>
    </row>
    <row r="2248" spans="1:22" ht="13.5" x14ac:dyDescent="0.25">
      <c r="A2248" s="3">
        <f>RSI!A2248</f>
        <v>45275</v>
      </c>
      <c r="B2248" s="2">
        <f>RSI!B2248</f>
        <v>6.2938999999999998</v>
      </c>
      <c r="C2248" s="2">
        <f>RSI!I2248</f>
        <v>79.281190178892274</v>
      </c>
      <c r="D2248" s="2">
        <f>MACD!E2248</f>
        <v>-0.25337687580605817</v>
      </c>
      <c r="E2248" s="2">
        <f>MACD!F2248</f>
        <v>-0.23486328987504812</v>
      </c>
      <c r="F2248" s="2">
        <f>'Moving Avg'!D2248</f>
        <v>6.0885999999999996</v>
      </c>
      <c r="G2248" s="2">
        <f>'Moving Avg'!F2248</f>
        <v>5.679454999999999</v>
      </c>
      <c r="H2248" s="2">
        <f>'Moving Avg'!G2248</f>
        <v>5.5275140000000009</v>
      </c>
      <c r="I2248" s="2">
        <f>'Moving Avg'!H2248</f>
        <v>5.9493645000000006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0</v>
      </c>
      <c r="N2248" s="8">
        <f t="shared" si="351"/>
        <v>45</v>
      </c>
      <c r="O2248" s="8">
        <f t="shared" si="352"/>
        <v>50</v>
      </c>
      <c r="P2248" s="8">
        <f t="shared" si="353"/>
        <v>83.5</v>
      </c>
      <c r="Q2248" s="9">
        <f t="shared" si="354"/>
        <v>35.774999999999999</v>
      </c>
      <c r="R2248" s="9">
        <f t="shared" si="355"/>
        <v>47.375</v>
      </c>
      <c r="S2248" s="9">
        <f t="shared" si="356"/>
        <v>56.825000000000003</v>
      </c>
      <c r="T2248" s="9">
        <f t="shared" si="357"/>
        <v>44.625</v>
      </c>
      <c r="U2248" s="8">
        <f t="shared" si="358"/>
        <v>46.658333333333339</v>
      </c>
      <c r="V2248" s="8">
        <f t="shared" si="359"/>
        <v>46.150000000000006</v>
      </c>
    </row>
    <row r="2249" spans="1:22" ht="13.5" x14ac:dyDescent="0.25">
      <c r="A2249" s="3">
        <f>RSI!A2249</f>
        <v>45278</v>
      </c>
      <c r="B2249" s="2">
        <f>RSI!B2249</f>
        <v>6.3574000000000002</v>
      </c>
      <c r="C2249" s="2">
        <f>RSI!I2249</f>
        <v>80.546926758564368</v>
      </c>
      <c r="D2249" s="2">
        <f>MACD!E2249</f>
        <v>-0.23695352051279261</v>
      </c>
      <c r="E2249" s="2">
        <f>MACD!F2249</f>
        <v>-0.23528133600259704</v>
      </c>
      <c r="F2249" s="2">
        <f>'Moving Avg'!D2249</f>
        <v>6.1794200000000004</v>
      </c>
      <c r="G2249" s="2">
        <f>'Moving Avg'!F2249</f>
        <v>5.7343999999999991</v>
      </c>
      <c r="H2249" s="2">
        <f>'Moving Avg'!G2249</f>
        <v>5.5431340000000011</v>
      </c>
      <c r="I2249" s="2">
        <f>'Moving Avg'!H2249</f>
        <v>5.951041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0</v>
      </c>
      <c r="N2249" s="8">
        <f t="shared" si="351"/>
        <v>45</v>
      </c>
      <c r="O2249" s="8">
        <f t="shared" si="352"/>
        <v>50</v>
      </c>
      <c r="P2249" s="8">
        <f t="shared" si="353"/>
        <v>83.5</v>
      </c>
      <c r="Q2249" s="9">
        <f t="shared" si="354"/>
        <v>35.774999999999999</v>
      </c>
      <c r="R2249" s="9">
        <f t="shared" si="355"/>
        <v>47.375</v>
      </c>
      <c r="S2249" s="9">
        <f t="shared" si="356"/>
        <v>56.825000000000003</v>
      </c>
      <c r="T2249" s="9">
        <f t="shared" si="357"/>
        <v>44.625</v>
      </c>
      <c r="U2249" s="8">
        <f t="shared" si="358"/>
        <v>46.658333333333339</v>
      </c>
      <c r="V2249" s="8">
        <f t="shared" si="359"/>
        <v>46.150000000000006</v>
      </c>
    </row>
    <row r="2250" spans="1:22" ht="13.5" x14ac:dyDescent="0.25">
      <c r="A2250" s="3">
        <f>RSI!A2250</f>
        <v>45279</v>
      </c>
      <c r="B2250" s="2">
        <f>RSI!B2250</f>
        <v>6.3574000000000002</v>
      </c>
      <c r="C2250" s="2">
        <f>RSI!I2250</f>
        <v>80.546926758564368</v>
      </c>
      <c r="D2250" s="2">
        <f>MACD!E2250</f>
        <v>-0.23096709091820866</v>
      </c>
      <c r="E2250" s="2">
        <f>MACD!F2250</f>
        <v>-0.23441848698571938</v>
      </c>
      <c r="F2250" s="2">
        <f>'Moving Avg'!D2250</f>
        <v>6.2702399999999994</v>
      </c>
      <c r="G2250" s="2">
        <f>'Moving Avg'!F2250</f>
        <v>5.7875299999999994</v>
      </c>
      <c r="H2250" s="2">
        <f>'Moving Avg'!G2250</f>
        <v>5.5598440000000009</v>
      </c>
      <c r="I2250" s="2">
        <f>'Moving Avg'!H2250</f>
        <v>5.9527175000000003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0</v>
      </c>
      <c r="N2250" s="8">
        <f t="shared" si="351"/>
        <v>0</v>
      </c>
      <c r="O2250" s="8">
        <f t="shared" si="352"/>
        <v>50</v>
      </c>
      <c r="P2250" s="8">
        <f t="shared" si="353"/>
        <v>83.5</v>
      </c>
      <c r="Q2250" s="9">
        <f t="shared" si="354"/>
        <v>20.024999999999999</v>
      </c>
      <c r="R2250" s="9">
        <f t="shared" si="355"/>
        <v>38.375</v>
      </c>
      <c r="S2250" s="9">
        <f t="shared" si="356"/>
        <v>50.075000000000003</v>
      </c>
      <c r="T2250" s="9">
        <f t="shared" si="357"/>
        <v>33.375</v>
      </c>
      <c r="U2250" s="8">
        <f t="shared" si="358"/>
        <v>36.158333333333331</v>
      </c>
      <c r="V2250" s="8">
        <f t="shared" si="359"/>
        <v>35.462499999999999</v>
      </c>
    </row>
    <row r="2251" spans="1:22" ht="13.5" x14ac:dyDescent="0.25">
      <c r="A2251" s="3">
        <f>RSI!A2251</f>
        <v>45280</v>
      </c>
      <c r="B2251" s="2">
        <f>RSI!B2251</f>
        <v>6.3029999999999999</v>
      </c>
      <c r="C2251" s="2">
        <f>RSI!I2251</f>
        <v>75.937675654866609</v>
      </c>
      <c r="D2251" s="2">
        <f>MACD!E2251</f>
        <v>-0.23229205814845422</v>
      </c>
      <c r="E2251" s="2">
        <f>MACD!F2251</f>
        <v>-0.23399320121826633</v>
      </c>
      <c r="F2251" s="2">
        <f>'Moving Avg'!D2251</f>
        <v>6.2993199999999998</v>
      </c>
      <c r="G2251" s="2">
        <f>'Moving Avg'!F2251</f>
        <v>5.8397549999999994</v>
      </c>
      <c r="H2251" s="2">
        <f>'Moving Avg'!G2251</f>
        <v>5.5761919999999998</v>
      </c>
      <c r="I2251" s="2">
        <f>'Moving Avg'!H2251</f>
        <v>5.9541219999999999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0</v>
      </c>
      <c r="N2251" s="8">
        <f t="shared" si="351"/>
        <v>0</v>
      </c>
      <c r="O2251" s="8">
        <f t="shared" si="352"/>
        <v>50</v>
      </c>
      <c r="P2251" s="8">
        <f t="shared" si="353"/>
        <v>83.5</v>
      </c>
      <c r="Q2251" s="9">
        <f t="shared" si="354"/>
        <v>20.024999999999999</v>
      </c>
      <c r="R2251" s="9">
        <f t="shared" si="355"/>
        <v>38.375</v>
      </c>
      <c r="S2251" s="9">
        <f t="shared" si="356"/>
        <v>50.075000000000003</v>
      </c>
      <c r="T2251" s="9">
        <f t="shared" si="357"/>
        <v>33.375</v>
      </c>
      <c r="U2251" s="8">
        <f t="shared" si="358"/>
        <v>36.158333333333331</v>
      </c>
      <c r="V2251" s="8">
        <f t="shared" si="359"/>
        <v>35.462499999999999</v>
      </c>
    </row>
    <row r="2252" spans="1:22" ht="13.5" x14ac:dyDescent="0.25">
      <c r="A2252" s="3">
        <f>RSI!A2252</f>
        <v>45281</v>
      </c>
      <c r="B2252" s="2">
        <f>RSI!B2252</f>
        <v>6.4391999999999996</v>
      </c>
      <c r="C2252" s="2">
        <f>RSI!I2252</f>
        <v>79.154046068682106</v>
      </c>
      <c r="D2252" s="2">
        <f>MACD!E2252</f>
        <v>-0.26731541357786703</v>
      </c>
      <c r="E2252" s="2">
        <f>MACD!F2252</f>
        <v>-0.24065764369018647</v>
      </c>
      <c r="F2252" s="2">
        <f>'Moving Avg'!D2252</f>
        <v>6.3501799999999999</v>
      </c>
      <c r="G2252" s="2">
        <f>'Moving Avg'!F2252</f>
        <v>5.8992449999999987</v>
      </c>
      <c r="H2252" s="2">
        <f>'Moving Avg'!G2252</f>
        <v>5.5950839999999991</v>
      </c>
      <c r="I2252" s="2">
        <f>'Moving Avg'!H2252</f>
        <v>5.9562914999999998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0</v>
      </c>
      <c r="N2252" s="8">
        <f t="shared" si="351"/>
        <v>100</v>
      </c>
      <c r="O2252" s="8">
        <f t="shared" si="352"/>
        <v>50</v>
      </c>
      <c r="P2252" s="8">
        <f t="shared" si="353"/>
        <v>83.5</v>
      </c>
      <c r="Q2252" s="9">
        <f t="shared" si="354"/>
        <v>55.024999999999999</v>
      </c>
      <c r="R2252" s="9">
        <f t="shared" si="355"/>
        <v>58.375</v>
      </c>
      <c r="S2252" s="9">
        <f t="shared" si="356"/>
        <v>65.075000000000003</v>
      </c>
      <c r="T2252" s="9">
        <f t="shared" si="357"/>
        <v>58.375</v>
      </c>
      <c r="U2252" s="8">
        <f t="shared" si="358"/>
        <v>59.491666666666674</v>
      </c>
      <c r="V2252" s="8">
        <f t="shared" si="359"/>
        <v>59.212500000000006</v>
      </c>
    </row>
    <row r="2253" spans="1:22" ht="13.5" x14ac:dyDescent="0.25">
      <c r="A2253" s="3">
        <f>RSI!A2253</f>
        <v>45282</v>
      </c>
      <c r="B2253" s="2">
        <f>RSI!B2253</f>
        <v>6.4482999999999997</v>
      </c>
      <c r="C2253" s="2">
        <f>RSI!I2253</f>
        <v>79.352629133363649</v>
      </c>
      <c r="D2253" s="2">
        <f>MACD!E2253</f>
        <v>-0.28710789531227476</v>
      </c>
      <c r="E2253" s="2">
        <f>MACD!F2253</f>
        <v>-0.24994769401460415</v>
      </c>
      <c r="F2253" s="2">
        <f>'Moving Avg'!D2253</f>
        <v>6.3810599999999997</v>
      </c>
      <c r="G2253" s="2">
        <f>'Moving Avg'!F2253</f>
        <v>5.9591899999999995</v>
      </c>
      <c r="H2253" s="2">
        <f>'Moving Avg'!G2253</f>
        <v>5.6143380000000001</v>
      </c>
      <c r="I2253" s="2">
        <f>'Moving Avg'!H2253</f>
        <v>5.9586744999999999</v>
      </c>
      <c r="J2253" s="6" t="str">
        <f>OBV!F2253</f>
        <v>BULLISH</v>
      </c>
      <c r="K2253" s="6" t="str">
        <f>OBV!G2253</f>
        <v>STRONG</v>
      </c>
      <c r="L2253" s="6" t="str">
        <f>OBV!H2253</f>
        <v>CONFIRMED BULLISH</v>
      </c>
      <c r="M2253" s="8">
        <f t="shared" si="350"/>
        <v>0</v>
      </c>
      <c r="N2253" s="8">
        <f t="shared" si="351"/>
        <v>100</v>
      </c>
      <c r="O2253" s="8">
        <f t="shared" si="352"/>
        <v>50</v>
      </c>
      <c r="P2253" s="8">
        <f t="shared" si="353"/>
        <v>100</v>
      </c>
      <c r="Q2253" s="9">
        <f t="shared" si="354"/>
        <v>57.5</v>
      </c>
      <c r="R2253" s="9">
        <f t="shared" si="355"/>
        <v>62.5</v>
      </c>
      <c r="S2253" s="9">
        <f t="shared" si="356"/>
        <v>72.5</v>
      </c>
      <c r="T2253" s="9">
        <f t="shared" si="357"/>
        <v>62.5</v>
      </c>
      <c r="U2253" s="8">
        <f t="shared" si="358"/>
        <v>64.166666666666671</v>
      </c>
      <c r="V2253" s="8">
        <f t="shared" si="359"/>
        <v>63.75</v>
      </c>
    </row>
    <row r="2254" spans="1:22" ht="13.5" x14ac:dyDescent="0.25">
      <c r="A2254" s="3">
        <f>RSI!A2254</f>
        <v>45285</v>
      </c>
      <c r="B2254" s="2">
        <f>RSI!B2254</f>
        <v>6.2211999999999996</v>
      </c>
      <c r="C2254" s="2">
        <f>RSI!I2254</f>
        <v>63.1776322425873</v>
      </c>
      <c r="D2254" s="2">
        <f>MACD!E2254</f>
        <v>-0.26932983518610154</v>
      </c>
      <c r="E2254" s="2">
        <f>MACD!F2254</f>
        <v>-0.25382412224890366</v>
      </c>
      <c r="F2254" s="2">
        <f>'Moving Avg'!D2254</f>
        <v>6.3538199999999998</v>
      </c>
      <c r="G2254" s="2">
        <f>'Moving Avg'!F2254</f>
        <v>6.004599999999999</v>
      </c>
      <c r="H2254" s="2">
        <f>'Moving Avg'!G2254</f>
        <v>5.6295960000000003</v>
      </c>
      <c r="I2254" s="2">
        <f>'Moving Avg'!H2254</f>
        <v>5.9597539999999993</v>
      </c>
      <c r="J2254" s="6" t="str">
        <f>OBV!F2254</f>
        <v>BULLISH</v>
      </c>
      <c r="K2254" s="6" t="str">
        <f>OBV!G2254</f>
        <v>NEUTRAL</v>
      </c>
      <c r="L2254" s="6" t="str">
        <f>OBV!H2254</f>
        <v>BULLISH DIVERGENCE</v>
      </c>
      <c r="M2254" s="8">
        <f t="shared" si="350"/>
        <v>25</v>
      </c>
      <c r="N2254" s="8">
        <f t="shared" si="351"/>
        <v>45</v>
      </c>
      <c r="O2254" s="8">
        <f t="shared" si="352"/>
        <v>50</v>
      </c>
      <c r="P2254" s="8">
        <f t="shared" si="353"/>
        <v>66.5</v>
      </c>
      <c r="Q2254" s="9">
        <f t="shared" si="354"/>
        <v>41.975000000000001</v>
      </c>
      <c r="R2254" s="9">
        <f t="shared" si="355"/>
        <v>48.125</v>
      </c>
      <c r="S2254" s="9">
        <f t="shared" si="356"/>
        <v>52.924999999999997</v>
      </c>
      <c r="T2254" s="9">
        <f t="shared" si="357"/>
        <v>46.625</v>
      </c>
      <c r="U2254" s="8">
        <f t="shared" si="358"/>
        <v>47.67499999999999</v>
      </c>
      <c r="V2254" s="8">
        <f t="shared" si="359"/>
        <v>47.412499999999994</v>
      </c>
    </row>
    <row r="2255" spans="1:22" ht="13.5" x14ac:dyDescent="0.25">
      <c r="A2255" s="3">
        <f>RSI!A2255</f>
        <v>45286</v>
      </c>
      <c r="B2255" s="2">
        <f>RSI!B2255</f>
        <v>6.4028999999999998</v>
      </c>
      <c r="C2255" s="2">
        <f>RSI!I2255</f>
        <v>68.678680033658921</v>
      </c>
      <c r="D2255" s="2">
        <f>MACD!E2255</f>
        <v>-0.26941392101105333</v>
      </c>
      <c r="E2255" s="2">
        <f>MACD!F2255</f>
        <v>-0.25694208200133362</v>
      </c>
      <c r="F2255" s="2">
        <f>'Moving Avg'!D2255</f>
        <v>6.3629199999999999</v>
      </c>
      <c r="G2255" s="2">
        <f>'Moving Avg'!F2255</f>
        <v>6.0590949999999992</v>
      </c>
      <c r="H2255" s="2">
        <f>'Moving Avg'!G2255</f>
        <v>5.6472160000000011</v>
      </c>
      <c r="I2255" s="2">
        <f>'Moving Avg'!H2255</f>
        <v>5.9617839999999998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25</v>
      </c>
      <c r="N2255" s="8">
        <f t="shared" si="351"/>
        <v>45</v>
      </c>
      <c r="O2255" s="8">
        <f t="shared" si="352"/>
        <v>50</v>
      </c>
      <c r="P2255" s="8">
        <f t="shared" si="353"/>
        <v>83.5</v>
      </c>
      <c r="Q2255" s="9">
        <f t="shared" si="354"/>
        <v>44.524999999999999</v>
      </c>
      <c r="R2255" s="9">
        <f t="shared" si="355"/>
        <v>52.375</v>
      </c>
      <c r="S2255" s="9">
        <f t="shared" si="356"/>
        <v>60.575000000000003</v>
      </c>
      <c r="T2255" s="9">
        <f t="shared" si="357"/>
        <v>50.875</v>
      </c>
      <c r="U2255" s="8">
        <f t="shared" si="358"/>
        <v>52.491666666666674</v>
      </c>
      <c r="V2255" s="8">
        <f t="shared" si="359"/>
        <v>52.087500000000006</v>
      </c>
    </row>
    <row r="2256" spans="1:22" ht="13.5" x14ac:dyDescent="0.25">
      <c r="A2256" s="3">
        <f>RSI!A2256</f>
        <v>45287</v>
      </c>
      <c r="B2256" s="2">
        <f>RSI!B2256</f>
        <v>6.4482999999999997</v>
      </c>
      <c r="C2256" s="2">
        <f>RSI!I2256</f>
        <v>69.889118684493212</v>
      </c>
      <c r="D2256" s="2">
        <f>MACD!E2256</f>
        <v>-0.23634288943788295</v>
      </c>
      <c r="E2256" s="2">
        <f>MACD!F2256</f>
        <v>-0.25282224348864352</v>
      </c>
      <c r="F2256" s="2">
        <f>'Moving Avg'!D2256</f>
        <v>6.3919799999999993</v>
      </c>
      <c r="G2256" s="2">
        <f>'Moving Avg'!F2256</f>
        <v>6.1008750000000003</v>
      </c>
      <c r="H2256" s="2">
        <f>'Moving Avg'!G2256</f>
        <v>5.6664700000000003</v>
      </c>
      <c r="I2256" s="2">
        <f>'Moving Avg'!H2256</f>
        <v>5.9640830000000005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25</v>
      </c>
      <c r="N2256" s="8">
        <f t="shared" si="351"/>
        <v>0</v>
      </c>
      <c r="O2256" s="8">
        <f t="shared" si="352"/>
        <v>50</v>
      </c>
      <c r="P2256" s="8">
        <f t="shared" si="353"/>
        <v>83.5</v>
      </c>
      <c r="Q2256" s="9">
        <f t="shared" si="354"/>
        <v>28.774999999999999</v>
      </c>
      <c r="R2256" s="9">
        <f t="shared" si="355"/>
        <v>43.375</v>
      </c>
      <c r="S2256" s="9">
        <f t="shared" si="356"/>
        <v>53.825000000000003</v>
      </c>
      <c r="T2256" s="9">
        <f t="shared" si="357"/>
        <v>39.625</v>
      </c>
      <c r="U2256" s="8">
        <f t="shared" si="358"/>
        <v>41.991666666666667</v>
      </c>
      <c r="V2256" s="8">
        <f t="shared" si="359"/>
        <v>41.400000000000006</v>
      </c>
    </row>
    <row r="2257" spans="1:22" ht="13.5" x14ac:dyDescent="0.25">
      <c r="A2257" s="3">
        <f>RSI!A2257</f>
        <v>45288</v>
      </c>
      <c r="B2257" s="2">
        <f>RSI!B2257</f>
        <v>6.7660999999999998</v>
      </c>
      <c r="C2257" s="2">
        <f>RSI!I2257</f>
        <v>76.68227521826131</v>
      </c>
      <c r="D2257" s="2">
        <f>MACD!E2257</f>
        <v>-0.23039273205790245</v>
      </c>
      <c r="E2257" s="2">
        <f>MACD!F2257</f>
        <v>-0.24833634120249531</v>
      </c>
      <c r="F2257" s="2">
        <f>'Moving Avg'!D2257</f>
        <v>6.4573599999999995</v>
      </c>
      <c r="G2257" s="2">
        <f>'Moving Avg'!F2257</f>
        <v>6.148555</v>
      </c>
      <c r="H2257" s="2">
        <f>'Moving Avg'!G2257</f>
        <v>5.6928080000000003</v>
      </c>
      <c r="I2257" s="2">
        <f>'Moving Avg'!H2257</f>
        <v>5.9677195000000021</v>
      </c>
      <c r="J2257" s="6" t="str">
        <f>OBV!F2257</f>
        <v>BULLISH</v>
      </c>
      <c r="K2257" s="6" t="str">
        <f>OBV!G2257</f>
        <v>STRONG</v>
      </c>
      <c r="L2257" s="6" t="str">
        <f>OBV!H2257</f>
        <v>CONFIRMED BULLISH</v>
      </c>
      <c r="M2257" s="8">
        <f t="shared" si="350"/>
        <v>0</v>
      </c>
      <c r="N2257" s="8">
        <f t="shared" si="351"/>
        <v>0</v>
      </c>
      <c r="O2257" s="8">
        <f t="shared" si="352"/>
        <v>50</v>
      </c>
      <c r="P2257" s="8">
        <f t="shared" si="353"/>
        <v>100</v>
      </c>
      <c r="Q2257" s="9">
        <f t="shared" si="354"/>
        <v>22.5</v>
      </c>
      <c r="R2257" s="9">
        <f t="shared" si="355"/>
        <v>42.5</v>
      </c>
      <c r="S2257" s="9">
        <f t="shared" si="356"/>
        <v>57.5</v>
      </c>
      <c r="T2257" s="9">
        <f t="shared" si="357"/>
        <v>37.5</v>
      </c>
      <c r="U2257" s="8">
        <f t="shared" si="358"/>
        <v>40.833333333333336</v>
      </c>
      <c r="V2257" s="8">
        <f t="shared" si="359"/>
        <v>40</v>
      </c>
    </row>
    <row r="2258" spans="1:22" ht="13.5" x14ac:dyDescent="0.25">
      <c r="A2258" s="3">
        <f>RSI!A2258</f>
        <v>45289</v>
      </c>
      <c r="B2258" s="2">
        <f>RSI!B2258</f>
        <v>6.9931999999999999</v>
      </c>
      <c r="C2258" s="2">
        <f>RSI!I2258</f>
        <v>80.131768418452651</v>
      </c>
      <c r="D2258" s="2">
        <f>MACD!E2258</f>
        <v>-0.22978172291908017</v>
      </c>
      <c r="E2258" s="2">
        <f>MACD!F2258</f>
        <v>-0.2446254175458123</v>
      </c>
      <c r="F2258" s="2">
        <f>'Moving Avg'!D2258</f>
        <v>6.5663399999999994</v>
      </c>
      <c r="G2258" s="2">
        <f>'Moving Avg'!F2258</f>
        <v>6.2089499999999997</v>
      </c>
      <c r="H2258" s="2">
        <f>'Moving Avg'!G2258</f>
        <v>5.7227799999999993</v>
      </c>
      <c r="I2258" s="2">
        <f>'Moving Avg'!H2258</f>
        <v>5.9724915000000012</v>
      </c>
      <c r="J2258" s="6" t="str">
        <f>OBV!F2258</f>
        <v>BULLISH</v>
      </c>
      <c r="K2258" s="6" t="str">
        <f>OBV!G2258</f>
        <v>STRONG</v>
      </c>
      <c r="L2258" s="6" t="str">
        <f>OBV!H2258</f>
        <v>CONFIRMED BULLISH</v>
      </c>
      <c r="M2258" s="8">
        <f t="shared" si="350"/>
        <v>0</v>
      </c>
      <c r="N2258" s="8">
        <f t="shared" si="351"/>
        <v>0</v>
      </c>
      <c r="O2258" s="8">
        <f t="shared" si="352"/>
        <v>50</v>
      </c>
      <c r="P2258" s="8">
        <f t="shared" si="353"/>
        <v>100</v>
      </c>
      <c r="Q2258" s="9">
        <f t="shared" si="354"/>
        <v>22.5</v>
      </c>
      <c r="R2258" s="9">
        <f t="shared" si="355"/>
        <v>42.5</v>
      </c>
      <c r="S2258" s="9">
        <f t="shared" si="356"/>
        <v>57.5</v>
      </c>
      <c r="T2258" s="9">
        <f t="shared" si="357"/>
        <v>37.5</v>
      </c>
      <c r="U2258" s="8">
        <f t="shared" si="358"/>
        <v>40.833333333333336</v>
      </c>
      <c r="V2258" s="8">
        <f t="shared" si="359"/>
        <v>40</v>
      </c>
    </row>
    <row r="2259" spans="1:22" ht="13.5" x14ac:dyDescent="0.25">
      <c r="A2259" s="3">
        <f>RSI!A2259</f>
        <v>45293</v>
      </c>
      <c r="B2259" s="2">
        <f>RSI!B2259</f>
        <v>7.1294000000000004</v>
      </c>
      <c r="C2259" s="2">
        <f>RSI!I2259</f>
        <v>81.864543776676754</v>
      </c>
      <c r="D2259" s="2">
        <f>MACD!E2259</f>
        <v>-0.23497330581123865</v>
      </c>
      <c r="E2259" s="2">
        <f>MACD!F2259</f>
        <v>-0.24269499519889759</v>
      </c>
      <c r="F2259" s="2">
        <f>'Moving Avg'!D2259</f>
        <v>6.747980000000001</v>
      </c>
      <c r="G2259" s="2">
        <f>'Moving Avg'!F2259</f>
        <v>6.2711600000000001</v>
      </c>
      <c r="H2259" s="2">
        <f>'Moving Avg'!G2259</f>
        <v>5.7554759999999989</v>
      </c>
      <c r="I2259" s="2">
        <f>'Moving Avg'!H2259</f>
        <v>5.9779445000000022</v>
      </c>
      <c r="J2259" s="6" t="str">
        <f>OBV!F2259</f>
        <v>BULLISH</v>
      </c>
      <c r="K2259" s="6" t="str">
        <f>OBV!G2259</f>
        <v>STRONG</v>
      </c>
      <c r="L2259" s="6" t="str">
        <f>OBV!H2259</f>
        <v>CONFIRMED BULLISH</v>
      </c>
      <c r="M2259" s="8">
        <f t="shared" si="350"/>
        <v>0</v>
      </c>
      <c r="N2259" s="8">
        <f t="shared" si="351"/>
        <v>0</v>
      </c>
      <c r="O2259" s="8">
        <f t="shared" si="352"/>
        <v>50</v>
      </c>
      <c r="P2259" s="8">
        <f t="shared" si="353"/>
        <v>100</v>
      </c>
      <c r="Q2259" s="9">
        <f t="shared" si="354"/>
        <v>22.5</v>
      </c>
      <c r="R2259" s="9">
        <f t="shared" si="355"/>
        <v>42.5</v>
      </c>
      <c r="S2259" s="9">
        <f t="shared" si="356"/>
        <v>57.5</v>
      </c>
      <c r="T2259" s="9">
        <f t="shared" si="357"/>
        <v>37.5</v>
      </c>
      <c r="U2259" s="8">
        <f t="shared" si="358"/>
        <v>40.833333333333336</v>
      </c>
      <c r="V2259" s="8">
        <f t="shared" si="359"/>
        <v>40</v>
      </c>
    </row>
    <row r="2260" spans="1:22" ht="13.5" x14ac:dyDescent="0.25">
      <c r="A2260" s="3">
        <f>RSI!A2260</f>
        <v>45294</v>
      </c>
      <c r="B2260" s="2">
        <f>RSI!B2260</f>
        <v>6.7026000000000003</v>
      </c>
      <c r="C2260" s="2">
        <f>RSI!I2260</f>
        <v>63.249232712825446</v>
      </c>
      <c r="D2260" s="2">
        <f>MACD!E2260</f>
        <v>-0.21354593279727485</v>
      </c>
      <c r="E2260" s="2">
        <f>MACD!F2260</f>
        <v>-0.23686518271857304</v>
      </c>
      <c r="F2260" s="2">
        <f>'Moving Avg'!D2260</f>
        <v>6.8079200000000002</v>
      </c>
      <c r="G2260" s="2">
        <f>'Moving Avg'!F2260</f>
        <v>6.3133950000000008</v>
      </c>
      <c r="H2260" s="2">
        <f>'Moving Avg'!G2260</f>
        <v>5.7796359999999991</v>
      </c>
      <c r="I2260" s="2">
        <f>'Moving Avg'!H2260</f>
        <v>5.9812635000000025</v>
      </c>
      <c r="J2260" s="6" t="str">
        <f>OBV!F2260</f>
        <v>BULLISH</v>
      </c>
      <c r="K2260" s="6" t="str">
        <f>OBV!G2260</f>
        <v>STRONG</v>
      </c>
      <c r="L2260" s="6" t="str">
        <f>OBV!H2260</f>
        <v>CONFIRMED BULLISH</v>
      </c>
      <c r="M2260" s="8">
        <f t="shared" si="350"/>
        <v>25</v>
      </c>
      <c r="N2260" s="8">
        <f t="shared" si="351"/>
        <v>0</v>
      </c>
      <c r="O2260" s="8">
        <f t="shared" si="352"/>
        <v>50</v>
      </c>
      <c r="P2260" s="8">
        <f t="shared" si="353"/>
        <v>100</v>
      </c>
      <c r="Q2260" s="9">
        <f t="shared" si="354"/>
        <v>31.25</v>
      </c>
      <c r="R2260" s="9">
        <f t="shared" si="355"/>
        <v>47.5</v>
      </c>
      <c r="S2260" s="9">
        <f t="shared" si="356"/>
        <v>61.25</v>
      </c>
      <c r="T2260" s="9">
        <f t="shared" si="357"/>
        <v>43.75</v>
      </c>
      <c r="U2260" s="8">
        <f t="shared" si="358"/>
        <v>46.666666666666664</v>
      </c>
      <c r="V2260" s="8">
        <f t="shared" si="359"/>
        <v>45.9375</v>
      </c>
    </row>
    <row r="2261" spans="1:22" ht="13.5" x14ac:dyDescent="0.25">
      <c r="A2261" s="3">
        <f>RSI!A2261</f>
        <v>45295</v>
      </c>
      <c r="B2261" s="2">
        <f>RSI!B2261</f>
        <v>6.4210000000000003</v>
      </c>
      <c r="C2261" s="2">
        <f>RSI!I2261</f>
        <v>54.451387346955869</v>
      </c>
      <c r="D2261" s="2">
        <f>MACD!E2261</f>
        <v>-0.18576840769747793</v>
      </c>
      <c r="E2261" s="2">
        <f>MACD!F2261</f>
        <v>-0.22664582771435401</v>
      </c>
      <c r="F2261" s="2">
        <f>'Moving Avg'!D2261</f>
        <v>6.8024600000000008</v>
      </c>
      <c r="G2261" s="2">
        <f>'Moving Avg'!F2261</f>
        <v>6.3438200000000009</v>
      </c>
      <c r="H2261" s="2">
        <f>'Moving Avg'!G2261</f>
        <v>5.7988899999999992</v>
      </c>
      <c r="I2261" s="2">
        <f>'Moving Avg'!H2261</f>
        <v>5.9832160000000041</v>
      </c>
      <c r="J2261" s="6" t="str">
        <f>OBV!F2261</f>
        <v>BULLISH</v>
      </c>
      <c r="K2261" s="6" t="str">
        <f>OBV!G2261</f>
        <v>STRONG</v>
      </c>
      <c r="L2261" s="6" t="str">
        <f>OBV!H2261</f>
        <v>BULLISH DIVERGENCE</v>
      </c>
      <c r="M2261" s="8">
        <f t="shared" si="350"/>
        <v>25</v>
      </c>
      <c r="N2261" s="8">
        <f t="shared" si="351"/>
        <v>0</v>
      </c>
      <c r="O2261" s="8">
        <f t="shared" si="352"/>
        <v>50</v>
      </c>
      <c r="P2261" s="8">
        <f t="shared" si="353"/>
        <v>83</v>
      </c>
      <c r="Q2261" s="9">
        <f t="shared" si="354"/>
        <v>28.7</v>
      </c>
      <c r="R2261" s="9">
        <f t="shared" si="355"/>
        <v>43.25</v>
      </c>
      <c r="S2261" s="9">
        <f t="shared" si="356"/>
        <v>53.6</v>
      </c>
      <c r="T2261" s="9">
        <f t="shared" si="357"/>
        <v>39.5</v>
      </c>
      <c r="U2261" s="8">
        <f t="shared" si="358"/>
        <v>41.85</v>
      </c>
      <c r="V2261" s="8">
        <f t="shared" si="359"/>
        <v>41.262500000000003</v>
      </c>
    </row>
    <row r="2262" spans="1:22" ht="13.5" x14ac:dyDescent="0.25">
      <c r="A2262" s="3">
        <f>RSI!A2262</f>
        <v>45296</v>
      </c>
      <c r="B2262" s="2">
        <f>RSI!B2262</f>
        <v>6.1576000000000004</v>
      </c>
      <c r="C2262" s="2">
        <f>RSI!I2262</f>
        <v>47.75949977457023</v>
      </c>
      <c r="D2262" s="2">
        <f>MACD!E2262</f>
        <v>-0.12276814264552893</v>
      </c>
      <c r="E2262" s="2">
        <f>MACD!F2262</f>
        <v>-0.20587029070058901</v>
      </c>
      <c r="F2262" s="2">
        <f>'Moving Avg'!D2262</f>
        <v>6.6807600000000011</v>
      </c>
      <c r="G2262" s="2">
        <f>'Moving Avg'!F2262</f>
        <v>6.3678850000000002</v>
      </c>
      <c r="H2262" s="2">
        <f>'Moving Avg'!G2262</f>
        <v>5.8128760000000002</v>
      </c>
      <c r="I2262" s="2">
        <f>'Moving Avg'!H2262</f>
        <v>5.9840195000000032</v>
      </c>
      <c r="J2262" s="6" t="str">
        <f>OBV!F2262</f>
        <v>BULLISH</v>
      </c>
      <c r="K2262" s="6" t="str">
        <f>OBV!G2262</f>
        <v>NEUTRAL</v>
      </c>
      <c r="L2262" s="6" t="str">
        <f>OBV!H2262</f>
        <v>BULLISH DIVERGENCE</v>
      </c>
      <c r="M2262" s="8">
        <f t="shared" si="350"/>
        <v>25</v>
      </c>
      <c r="N2262" s="8">
        <f t="shared" si="351"/>
        <v>0</v>
      </c>
      <c r="O2262" s="8">
        <f t="shared" si="352"/>
        <v>50</v>
      </c>
      <c r="P2262" s="8">
        <f t="shared" si="353"/>
        <v>66.5</v>
      </c>
      <c r="Q2262" s="9">
        <f t="shared" si="354"/>
        <v>26.225000000000001</v>
      </c>
      <c r="R2262" s="9">
        <f t="shared" si="355"/>
        <v>39.125</v>
      </c>
      <c r="S2262" s="9">
        <f t="shared" si="356"/>
        <v>46.174999999999997</v>
      </c>
      <c r="T2262" s="9">
        <f t="shared" si="357"/>
        <v>35.375</v>
      </c>
      <c r="U2262" s="8">
        <f t="shared" si="358"/>
        <v>37.174999999999997</v>
      </c>
      <c r="V2262" s="8">
        <f t="shared" si="359"/>
        <v>36.724999999999994</v>
      </c>
    </row>
    <row r="2263" spans="1:22" ht="13.5" x14ac:dyDescent="0.25">
      <c r="A2263" s="3">
        <f>RSI!A2263</f>
        <v>45299</v>
      </c>
      <c r="B2263" s="2">
        <f>RSI!B2263</f>
        <v>6.1757999999999997</v>
      </c>
      <c r="C2263" s="2">
        <f>RSI!I2263</f>
        <v>48.232905793232234</v>
      </c>
      <c r="D2263" s="2">
        <f>MACD!E2263</f>
        <v>-6.8748924811146139E-2</v>
      </c>
      <c r="E2263" s="2">
        <f>MACD!F2263</f>
        <v>-0.17844601752270045</v>
      </c>
      <c r="F2263" s="2">
        <f>'Moving Avg'!D2263</f>
        <v>6.5172800000000013</v>
      </c>
      <c r="G2263" s="2">
        <f>'Moving Avg'!F2263</f>
        <v>6.3883200000000002</v>
      </c>
      <c r="H2263" s="2">
        <f>'Moving Avg'!G2263</f>
        <v>5.8266799999999987</v>
      </c>
      <c r="I2263" s="2">
        <f>'Moving Avg'!H2263</f>
        <v>5.985207500000004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0</v>
      </c>
      <c r="O2263" s="8">
        <f t="shared" si="352"/>
        <v>50</v>
      </c>
      <c r="P2263" s="8">
        <f t="shared" si="353"/>
        <v>16.5</v>
      </c>
      <c r="Q2263" s="9">
        <f t="shared" si="354"/>
        <v>18.725000000000001</v>
      </c>
      <c r="R2263" s="9">
        <f t="shared" si="355"/>
        <v>26.625</v>
      </c>
      <c r="S2263" s="9">
        <f t="shared" si="356"/>
        <v>23.675000000000001</v>
      </c>
      <c r="T2263" s="9">
        <f t="shared" si="357"/>
        <v>22.875</v>
      </c>
      <c r="U2263" s="8">
        <f t="shared" si="358"/>
        <v>23.008333333333336</v>
      </c>
      <c r="V2263" s="8">
        <f t="shared" si="359"/>
        <v>22.975000000000001</v>
      </c>
    </row>
    <row r="2264" spans="1:22" ht="13.5" x14ac:dyDescent="0.25">
      <c r="A2264" s="3">
        <f>RSI!A2264</f>
        <v>45300</v>
      </c>
      <c r="B2264" s="2">
        <f>RSI!B2264</f>
        <v>5.9851000000000001</v>
      </c>
      <c r="C2264" s="2">
        <f>RSI!I2264</f>
        <v>43.758336478119539</v>
      </c>
      <c r="D2264" s="2">
        <f>MACD!E2264</f>
        <v>-4.3349834772114626E-2</v>
      </c>
      <c r="E2264" s="2">
        <f>MACD!F2264</f>
        <v>-0.1514267809725833</v>
      </c>
      <c r="F2264" s="2">
        <f>'Moving Avg'!D2264</f>
        <v>6.2884199999999995</v>
      </c>
      <c r="G2264" s="2">
        <f>'Moving Avg'!F2264</f>
        <v>6.3924099999999999</v>
      </c>
      <c r="H2264" s="2">
        <f>'Moving Avg'!G2264</f>
        <v>5.8368519999999986</v>
      </c>
      <c r="I2264" s="2">
        <f>'Moving Avg'!H2264</f>
        <v>5.9852745000000036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50</v>
      </c>
      <c r="P2264" s="8">
        <f t="shared" si="353"/>
        <v>16.5</v>
      </c>
      <c r="Q2264" s="9">
        <f t="shared" si="354"/>
        <v>18.725000000000001</v>
      </c>
      <c r="R2264" s="9">
        <f t="shared" si="355"/>
        <v>26.625</v>
      </c>
      <c r="S2264" s="9">
        <f t="shared" si="356"/>
        <v>23.675000000000001</v>
      </c>
      <c r="T2264" s="9">
        <f t="shared" si="357"/>
        <v>22.875</v>
      </c>
      <c r="U2264" s="8">
        <f t="shared" si="358"/>
        <v>23.008333333333336</v>
      </c>
      <c r="V2264" s="8">
        <f t="shared" si="359"/>
        <v>22.975000000000001</v>
      </c>
    </row>
    <row r="2265" spans="1:22" ht="13.5" x14ac:dyDescent="0.25">
      <c r="A2265" s="3">
        <f>RSI!A2265</f>
        <v>45301</v>
      </c>
      <c r="B2265" s="2">
        <f>RSI!B2265</f>
        <v>5.7217000000000002</v>
      </c>
      <c r="C2265" s="2">
        <f>RSI!I2265</f>
        <v>38.452196236206369</v>
      </c>
      <c r="D2265" s="2">
        <f>MACD!E2265</f>
        <v>2.7199307962421315E-2</v>
      </c>
      <c r="E2265" s="2">
        <f>MACD!F2265</f>
        <v>-0.11570156318558239</v>
      </c>
      <c r="F2265" s="2">
        <f>'Moving Avg'!D2265</f>
        <v>6.0922399999999994</v>
      </c>
      <c r="G2265" s="2">
        <f>'Moving Avg'!F2265</f>
        <v>6.3833299999999999</v>
      </c>
      <c r="H2265" s="2">
        <f>'Moving Avg'!G2265</f>
        <v>5.841937999999999</v>
      </c>
      <c r="I2265" s="2">
        <f>'Moving Avg'!H2265</f>
        <v>5.9841920000000037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16.5</v>
      </c>
      <c r="Q2265" s="9">
        <f t="shared" si="354"/>
        <v>18.725000000000001</v>
      </c>
      <c r="R2265" s="9">
        <f t="shared" si="355"/>
        <v>26.625</v>
      </c>
      <c r="S2265" s="9">
        <f t="shared" si="356"/>
        <v>23.675000000000001</v>
      </c>
      <c r="T2265" s="9">
        <f t="shared" si="357"/>
        <v>22.875</v>
      </c>
      <c r="U2265" s="8">
        <f t="shared" si="358"/>
        <v>23.008333333333336</v>
      </c>
      <c r="V2265" s="8">
        <f t="shared" si="359"/>
        <v>22.975000000000001</v>
      </c>
    </row>
    <row r="2266" spans="1:22" ht="13.5" x14ac:dyDescent="0.25">
      <c r="A2266" s="3">
        <f>RSI!A2266</f>
        <v>45302</v>
      </c>
      <c r="B2266" s="2">
        <f>RSI!B2266</f>
        <v>5.8943000000000003</v>
      </c>
      <c r="C2266" s="2">
        <f>RSI!I2266</f>
        <v>43.303761434814902</v>
      </c>
      <c r="D2266" s="2">
        <f>MACD!E2266</f>
        <v>8.4125282378796129E-2</v>
      </c>
      <c r="E2266" s="2">
        <f>MACD!F2266</f>
        <v>-7.5736194072706695E-2</v>
      </c>
      <c r="F2266" s="2">
        <f>'Moving Avg'!D2266</f>
        <v>5.9869000000000003</v>
      </c>
      <c r="G2266" s="2">
        <f>'Moving Avg'!F2266</f>
        <v>6.370165000000001</v>
      </c>
      <c r="H2266" s="2">
        <f>'Moving Avg'!G2266</f>
        <v>5.8512019999999998</v>
      </c>
      <c r="I2266" s="2">
        <f>'Moving Avg'!H2266</f>
        <v>5.983679000000004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16.5</v>
      </c>
      <c r="Q2266" s="9">
        <f t="shared" si="354"/>
        <v>18.725000000000001</v>
      </c>
      <c r="R2266" s="9">
        <f t="shared" si="355"/>
        <v>26.625</v>
      </c>
      <c r="S2266" s="9">
        <f t="shared" si="356"/>
        <v>23.675000000000001</v>
      </c>
      <c r="T2266" s="9">
        <f t="shared" si="357"/>
        <v>22.875</v>
      </c>
      <c r="U2266" s="8">
        <f t="shared" si="358"/>
        <v>23.008333333333336</v>
      </c>
      <c r="V2266" s="8">
        <f t="shared" si="359"/>
        <v>22.975000000000001</v>
      </c>
    </row>
    <row r="2267" spans="1:22" ht="13.5" x14ac:dyDescent="0.25">
      <c r="A2267" s="3">
        <f>RSI!A2267</f>
        <v>45303</v>
      </c>
      <c r="B2267" s="2">
        <f>RSI!B2267</f>
        <v>5.7308000000000003</v>
      </c>
      <c r="C2267" s="2">
        <f>RSI!I2267</f>
        <v>40.080715972131465</v>
      </c>
      <c r="D2267" s="2">
        <f>MACD!E2267</f>
        <v>0.19508352122491512</v>
      </c>
      <c r="E2267" s="2">
        <f>MACD!F2267</f>
        <v>-2.1572251013182331E-2</v>
      </c>
      <c r="F2267" s="2">
        <f>'Moving Avg'!D2267</f>
        <v>5.9015399999999998</v>
      </c>
      <c r="G2267" s="2">
        <f>'Moving Avg'!F2267</f>
        <v>6.3474600000000008</v>
      </c>
      <c r="H2267" s="2">
        <f>'Moving Avg'!G2267</f>
        <v>5.8582859999999997</v>
      </c>
      <c r="I2267" s="2">
        <f>'Moving Avg'!H2267</f>
        <v>5.9823485000000041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5.4492000000000003</v>
      </c>
      <c r="C2268" s="2">
        <f>RSI!I2268</f>
        <v>35.218726296791957</v>
      </c>
      <c r="D2268" s="2">
        <f>MACD!E2268</f>
        <v>0.3473894517029299</v>
      </c>
      <c r="E2268" s="2">
        <f>MACD!F2268</f>
        <v>5.2220089530040106E-2</v>
      </c>
      <c r="F2268" s="2">
        <f>'Moving Avg'!D2268</f>
        <v>5.7562200000000008</v>
      </c>
      <c r="G2268" s="2">
        <f>'Moving Avg'!F2268</f>
        <v>6.305225000000001</v>
      </c>
      <c r="H2268" s="2">
        <f>'Moving Avg'!G2268</f>
        <v>5.8597379999999983</v>
      </c>
      <c r="I2268" s="2">
        <f>'Moving Avg'!H2268</f>
        <v>5.9796520000000042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11.225</v>
      </c>
      <c r="R2268" s="9">
        <f t="shared" si="355"/>
        <v>9.125</v>
      </c>
      <c r="S2268" s="9">
        <f t="shared" si="356"/>
        <v>11.175000000000001</v>
      </c>
      <c r="T2268" s="9">
        <f t="shared" si="357"/>
        <v>10.375</v>
      </c>
      <c r="U2268" s="8">
        <f t="shared" si="358"/>
        <v>10.508333333333335</v>
      </c>
      <c r="V2268" s="8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5.3765999999999998</v>
      </c>
      <c r="C2269" s="2">
        <f>RSI!I2269</f>
        <v>34.07122045383791</v>
      </c>
      <c r="D2269" s="2">
        <f>MACD!E2269</f>
        <v>0.50668567128880682</v>
      </c>
      <c r="E2269" s="2">
        <f>MACD!F2269</f>
        <v>0.14311320588179344</v>
      </c>
      <c r="F2269" s="2">
        <f>'Moving Avg'!D2269</f>
        <v>5.6345200000000002</v>
      </c>
      <c r="G2269" s="2">
        <f>'Moving Avg'!F2269</f>
        <v>6.2561850000000003</v>
      </c>
      <c r="H2269" s="2">
        <f>'Moving Avg'!G2269</f>
        <v>5.8601019999999995</v>
      </c>
      <c r="I2269" s="2">
        <f>'Moving Avg'!H2269</f>
        <v>5.9764245000000038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16.5</v>
      </c>
      <c r="Q2269" s="9">
        <f t="shared" si="354"/>
        <v>11.225</v>
      </c>
      <c r="R2269" s="9">
        <f t="shared" si="355"/>
        <v>9.125</v>
      </c>
      <c r="S2269" s="9">
        <f t="shared" si="356"/>
        <v>11.175000000000001</v>
      </c>
      <c r="T2269" s="9">
        <f t="shared" si="357"/>
        <v>10.375</v>
      </c>
      <c r="U2269" s="8">
        <f t="shared" si="358"/>
        <v>10.508333333333335</v>
      </c>
      <c r="V2269" s="8">
        <f t="shared" si="359"/>
        <v>10.475000000000001</v>
      </c>
    </row>
    <row r="2270" spans="1:22" ht="13.5" x14ac:dyDescent="0.25">
      <c r="A2270" s="3">
        <f>RSI!A2270</f>
        <v>45308</v>
      </c>
      <c r="B2270" s="2">
        <f>RSI!B2270</f>
        <v>5.3856999999999999</v>
      </c>
      <c r="C2270" s="2">
        <f>RSI!I2270</f>
        <v>34.359915840777916</v>
      </c>
      <c r="D2270" s="2">
        <f>MACD!E2270</f>
        <v>0.57935552228869458</v>
      </c>
      <c r="E2270" s="2">
        <f>MACD!F2270</f>
        <v>0.23036166916317369</v>
      </c>
      <c r="F2270" s="2">
        <f>'Moving Avg'!D2270</f>
        <v>5.5673200000000005</v>
      </c>
      <c r="G2270" s="2">
        <f>'Moving Avg'!F2270</f>
        <v>6.2076000000000011</v>
      </c>
      <c r="H2270" s="2">
        <f>'Moving Avg'!G2270</f>
        <v>5.8606480000000003</v>
      </c>
      <c r="I2270" s="2">
        <f>'Moving Avg'!H2270</f>
        <v>5.9733265000000042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16.5</v>
      </c>
      <c r="Q2270" s="9">
        <f t="shared" si="354"/>
        <v>11.225</v>
      </c>
      <c r="R2270" s="9">
        <f t="shared" si="355"/>
        <v>9.125</v>
      </c>
      <c r="S2270" s="9">
        <f t="shared" si="356"/>
        <v>11.175000000000001</v>
      </c>
      <c r="T2270" s="9">
        <f t="shared" si="357"/>
        <v>10.375</v>
      </c>
      <c r="U2270" s="8">
        <f t="shared" si="358"/>
        <v>10.508333333333335</v>
      </c>
      <c r="V2270" s="8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5.5128000000000004</v>
      </c>
      <c r="C2271" s="2">
        <f>RSI!I2271</f>
        <v>38.416127808630797</v>
      </c>
      <c r="D2271" s="2">
        <f>MACD!E2271</f>
        <v>0.59195776427107205</v>
      </c>
      <c r="E2271" s="2">
        <f>MACD!F2271</f>
        <v>0.30268088818475336</v>
      </c>
      <c r="F2271" s="2">
        <f>'Moving Avg'!D2271</f>
        <v>5.4910200000000007</v>
      </c>
      <c r="G2271" s="2">
        <f>'Moving Avg'!F2271</f>
        <v>6.1680900000000012</v>
      </c>
      <c r="H2271" s="2">
        <f>'Moving Avg'!G2271</f>
        <v>5.8637360000000003</v>
      </c>
      <c r="I2271" s="2">
        <f>'Moving Avg'!H2271</f>
        <v>5.9708640000000051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16.5</v>
      </c>
      <c r="Q2271" s="9">
        <f t="shared" si="354"/>
        <v>11.225</v>
      </c>
      <c r="R2271" s="9">
        <f t="shared" si="355"/>
        <v>9.125</v>
      </c>
      <c r="S2271" s="9">
        <f t="shared" si="356"/>
        <v>11.175000000000001</v>
      </c>
      <c r="T2271" s="9">
        <f t="shared" si="357"/>
        <v>10.375</v>
      </c>
      <c r="U2271" s="8">
        <f t="shared" si="358"/>
        <v>10.508333333333335</v>
      </c>
      <c r="V2271" s="8">
        <f t="shared" si="359"/>
        <v>10.475000000000001</v>
      </c>
    </row>
    <row r="2272" spans="1:22" ht="13.5" x14ac:dyDescent="0.25">
      <c r="A2272" s="3">
        <f>RSI!A2272</f>
        <v>45310</v>
      </c>
      <c r="B2272" s="2">
        <f>RSI!B2272</f>
        <v>5.5763999999999996</v>
      </c>
      <c r="C2272" s="2">
        <f>RSI!I2272</f>
        <v>40.400797377730875</v>
      </c>
      <c r="D2272" s="2">
        <f>MACD!E2272</f>
        <v>0.56020102776984526</v>
      </c>
      <c r="E2272" s="2">
        <f>MACD!F2272</f>
        <v>0.35418491610177177</v>
      </c>
      <c r="F2272" s="2">
        <f>'Moving Avg'!D2272</f>
        <v>5.46014</v>
      </c>
      <c r="G2272" s="2">
        <f>'Moving Avg'!F2272</f>
        <v>6.1249500000000001</v>
      </c>
      <c r="H2272" s="2">
        <f>'Moving Avg'!G2272</f>
        <v>5.8680959999999995</v>
      </c>
      <c r="I2272" s="2">
        <f>'Moving Avg'!H2272</f>
        <v>5.969013000000003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0"/>
        <v>25</v>
      </c>
      <c r="N2272" s="8">
        <f t="shared" si="351"/>
        <v>0</v>
      </c>
      <c r="O2272" s="8">
        <f t="shared" si="352"/>
        <v>0</v>
      </c>
      <c r="P2272" s="8">
        <f t="shared" si="353"/>
        <v>16.5</v>
      </c>
      <c r="Q2272" s="9">
        <f t="shared" si="354"/>
        <v>11.225</v>
      </c>
      <c r="R2272" s="9">
        <f t="shared" si="355"/>
        <v>9.125</v>
      </c>
      <c r="S2272" s="9">
        <f t="shared" si="356"/>
        <v>11.175000000000001</v>
      </c>
      <c r="T2272" s="9">
        <f t="shared" si="357"/>
        <v>10.375</v>
      </c>
      <c r="U2272" s="8">
        <f t="shared" si="358"/>
        <v>10.508333333333335</v>
      </c>
      <c r="V2272" s="8">
        <f t="shared" si="359"/>
        <v>10.475000000000001</v>
      </c>
    </row>
    <row r="2273" spans="1:22" ht="13.5" x14ac:dyDescent="0.25">
      <c r="A2273" s="3">
        <f>RSI!A2273</f>
        <v>45313</v>
      </c>
      <c r="B2273" s="2">
        <f>RSI!B2273</f>
        <v>5.4946000000000002</v>
      </c>
      <c r="C2273" s="2">
        <f>RSI!I2273</f>
        <v>38.674457433721635</v>
      </c>
      <c r="D2273" s="2">
        <f>MACD!E2273</f>
        <v>0.54441895754501068</v>
      </c>
      <c r="E2273" s="2">
        <f>MACD!F2273</f>
        <v>0.39223172439041953</v>
      </c>
      <c r="F2273" s="2">
        <f>'Moving Avg'!D2273</f>
        <v>5.46922</v>
      </c>
      <c r="G2273" s="2">
        <f>'Moving Avg'!F2273</f>
        <v>6.0772650000000006</v>
      </c>
      <c r="H2273" s="2">
        <f>'Moving Avg'!G2273</f>
        <v>5.8704560000000008</v>
      </c>
      <c r="I2273" s="2">
        <f>'Moving Avg'!H2273</f>
        <v>5.9667530000000033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83.5</v>
      </c>
      <c r="Q2273" s="9">
        <f t="shared" si="354"/>
        <v>21.274999999999999</v>
      </c>
      <c r="R2273" s="9">
        <f t="shared" si="355"/>
        <v>25.875</v>
      </c>
      <c r="S2273" s="9">
        <f t="shared" si="356"/>
        <v>41.325000000000003</v>
      </c>
      <c r="T2273" s="9">
        <f t="shared" si="357"/>
        <v>27.125</v>
      </c>
      <c r="U2273" s="8">
        <f t="shared" si="358"/>
        <v>29.491666666666664</v>
      </c>
      <c r="V2273" s="8">
        <f t="shared" si="359"/>
        <v>28.9</v>
      </c>
    </row>
    <row r="2274" spans="1:22" ht="13.5" x14ac:dyDescent="0.25">
      <c r="A2274" s="3">
        <f>RSI!A2274</f>
        <v>45314</v>
      </c>
      <c r="B2274" s="2">
        <f>RSI!B2274</f>
        <v>5.5037000000000003</v>
      </c>
      <c r="C2274" s="2">
        <f>RSI!I2274</f>
        <v>38.986801276312917</v>
      </c>
      <c r="D2274" s="2">
        <f>MACD!E2274</f>
        <v>0.503600310416779</v>
      </c>
      <c r="E2274" s="2">
        <f>MACD!F2274</f>
        <v>0.41450544159569147</v>
      </c>
      <c r="F2274" s="2">
        <f>'Moving Avg'!D2274</f>
        <v>5.4946399999999995</v>
      </c>
      <c r="G2274" s="2">
        <f>'Moving Avg'!F2274</f>
        <v>6.0413900000000016</v>
      </c>
      <c r="H2274" s="2">
        <f>'Moving Avg'!G2274</f>
        <v>5.8744519999999989</v>
      </c>
      <c r="I2274" s="2">
        <f>'Moving Avg'!H2274</f>
        <v>5.9646645000000031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  <c r="M2274" s="8">
        <f t="shared" si="350"/>
        <v>25</v>
      </c>
      <c r="N2274" s="8">
        <f t="shared" si="351"/>
        <v>0</v>
      </c>
      <c r="O2274" s="8">
        <f t="shared" si="352"/>
        <v>0</v>
      </c>
      <c r="P2274" s="8">
        <f t="shared" si="353"/>
        <v>83.5</v>
      </c>
      <c r="Q2274" s="9">
        <f t="shared" si="354"/>
        <v>21.274999999999999</v>
      </c>
      <c r="R2274" s="9">
        <f t="shared" si="355"/>
        <v>25.875</v>
      </c>
      <c r="S2274" s="9">
        <f t="shared" si="356"/>
        <v>41.325000000000003</v>
      </c>
      <c r="T2274" s="9">
        <f t="shared" si="357"/>
        <v>27.125</v>
      </c>
      <c r="U2274" s="8">
        <f t="shared" si="358"/>
        <v>29.491666666666664</v>
      </c>
      <c r="V2274" s="8">
        <f t="shared" si="359"/>
        <v>28.9</v>
      </c>
    </row>
    <row r="2275" spans="1:22" ht="13.5" x14ac:dyDescent="0.25">
      <c r="A2275" s="3">
        <f>RSI!A2275</f>
        <v>45315</v>
      </c>
      <c r="B2275" s="2">
        <f>RSI!B2275</f>
        <v>5.5309999999999997</v>
      </c>
      <c r="C2275" s="2">
        <f>RSI!I2275</f>
        <v>39.974519648285309</v>
      </c>
      <c r="D2275" s="2">
        <f>MACD!E2275</f>
        <v>0.42882159474176174</v>
      </c>
      <c r="E2275" s="2">
        <f>MACD!F2275</f>
        <v>0.41736867222490553</v>
      </c>
      <c r="F2275" s="2">
        <f>'Moving Avg'!D2275</f>
        <v>5.5236999999999998</v>
      </c>
      <c r="G2275" s="2">
        <f>'Moving Avg'!F2275</f>
        <v>5.9977950000000009</v>
      </c>
      <c r="H2275" s="2">
        <f>'Moving Avg'!G2275</f>
        <v>5.8791759999999984</v>
      </c>
      <c r="I2275" s="2">
        <f>'Moving Avg'!H2275</f>
        <v>5.9627545000000017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  <c r="M2275" s="8">
        <f t="shared" si="350"/>
        <v>25</v>
      </c>
      <c r="N2275" s="8">
        <f t="shared" si="351"/>
        <v>0</v>
      </c>
      <c r="O2275" s="8">
        <f t="shared" si="352"/>
        <v>0</v>
      </c>
      <c r="P2275" s="8">
        <f t="shared" si="353"/>
        <v>83.5</v>
      </c>
      <c r="Q2275" s="9">
        <f t="shared" si="354"/>
        <v>21.274999999999999</v>
      </c>
      <c r="R2275" s="9">
        <f t="shared" si="355"/>
        <v>25.875</v>
      </c>
      <c r="S2275" s="9">
        <f t="shared" si="356"/>
        <v>41.325000000000003</v>
      </c>
      <c r="T2275" s="9">
        <f t="shared" si="357"/>
        <v>27.125</v>
      </c>
      <c r="U2275" s="8">
        <f t="shared" si="358"/>
        <v>29.491666666666664</v>
      </c>
      <c r="V2275" s="8">
        <f t="shared" si="359"/>
        <v>28.9</v>
      </c>
    </row>
    <row r="2276" spans="1:22" ht="13.5" x14ac:dyDescent="0.25">
      <c r="A2276" s="3">
        <f>RSI!A2276</f>
        <v>45316</v>
      </c>
      <c r="B2276" s="2">
        <f>RSI!B2276</f>
        <v>5.5309999999999997</v>
      </c>
      <c r="C2276" s="2">
        <f>RSI!I2276</f>
        <v>39.974519648285309</v>
      </c>
      <c r="D2276" s="2">
        <f>MACD!E2276</f>
        <v>0.39407449163749764</v>
      </c>
      <c r="E2276" s="2">
        <f>MACD!F2276</f>
        <v>0.41270983610742401</v>
      </c>
      <c r="F2276" s="2">
        <f>'Moving Avg'!D2276</f>
        <v>5.5273399999999997</v>
      </c>
      <c r="G2276" s="2">
        <f>'Moving Avg'!F2276</f>
        <v>5.9519300000000017</v>
      </c>
      <c r="H2276" s="2">
        <f>'Moving Avg'!G2276</f>
        <v>5.8838999999999988</v>
      </c>
      <c r="I2276" s="2">
        <f>'Moving Avg'!H2276</f>
        <v>5.9609280000000027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45</v>
      </c>
      <c r="O2276" s="8">
        <f t="shared" si="352"/>
        <v>0</v>
      </c>
      <c r="P2276" s="8">
        <f t="shared" si="353"/>
        <v>83.5</v>
      </c>
      <c r="Q2276" s="9">
        <f t="shared" si="354"/>
        <v>37.024999999999999</v>
      </c>
      <c r="R2276" s="9">
        <f t="shared" si="355"/>
        <v>34.875</v>
      </c>
      <c r="S2276" s="9">
        <f t="shared" si="356"/>
        <v>48.075000000000003</v>
      </c>
      <c r="T2276" s="9">
        <f t="shared" si="357"/>
        <v>38.375</v>
      </c>
      <c r="U2276" s="8">
        <f t="shared" si="358"/>
        <v>39.991666666666667</v>
      </c>
      <c r="V2276" s="8">
        <f t="shared" si="359"/>
        <v>39.587500000000006</v>
      </c>
    </row>
    <row r="2277" spans="1:22" ht="13.5" x14ac:dyDescent="0.25">
      <c r="A2277" s="3">
        <f>RSI!A2277</f>
        <v>45317</v>
      </c>
      <c r="B2277" s="2">
        <f>RSI!B2277</f>
        <v>5.4492000000000003</v>
      </c>
      <c r="C2277" s="2">
        <f>RSI!I2277</f>
        <v>37.845481718836439</v>
      </c>
      <c r="D2277" s="2">
        <f>MACD!E2277</f>
        <v>0.3474056844573763</v>
      </c>
      <c r="E2277" s="2">
        <f>MACD!F2277</f>
        <v>0.39964900577741452</v>
      </c>
      <c r="F2277" s="2">
        <f>'Moving Avg'!D2277</f>
        <v>5.5019</v>
      </c>
      <c r="G2277" s="2">
        <f>'Moving Avg'!F2277</f>
        <v>5.8860850000000005</v>
      </c>
      <c r="H2277" s="2">
        <f>'Moving Avg'!G2277</f>
        <v>5.8869879999999988</v>
      </c>
      <c r="I2277" s="2">
        <f>'Moving Avg'!H2277</f>
        <v>5.9586925000000015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100</v>
      </c>
      <c r="O2277" s="8">
        <f t="shared" si="352"/>
        <v>0</v>
      </c>
      <c r="P2277" s="8">
        <f t="shared" si="353"/>
        <v>16.5</v>
      </c>
      <c r="Q2277" s="9">
        <f t="shared" si="354"/>
        <v>46.225000000000001</v>
      </c>
      <c r="R2277" s="9">
        <f t="shared" si="355"/>
        <v>29.125</v>
      </c>
      <c r="S2277" s="9">
        <f t="shared" si="356"/>
        <v>26.175000000000001</v>
      </c>
      <c r="T2277" s="9">
        <f t="shared" si="357"/>
        <v>35.375</v>
      </c>
      <c r="U2277" s="8">
        <f t="shared" si="358"/>
        <v>33.841666666666661</v>
      </c>
      <c r="V2277" s="8">
        <f t="shared" si="359"/>
        <v>34.224999999999994</v>
      </c>
    </row>
    <row r="2278" spans="1:22" ht="13.5" x14ac:dyDescent="0.25">
      <c r="A2278" s="3">
        <f>RSI!A2278</f>
        <v>45320</v>
      </c>
      <c r="B2278" s="2">
        <f>RSI!B2278</f>
        <v>5.5218999999999996</v>
      </c>
      <c r="C2278" s="2">
        <f>RSI!I2278</f>
        <v>40.860193740930768</v>
      </c>
      <c r="D2278" s="2">
        <f>MACD!E2278</f>
        <v>0.26138361974978963</v>
      </c>
      <c r="E2278" s="2">
        <f>MACD!F2278</f>
        <v>0.37199592857188957</v>
      </c>
      <c r="F2278" s="2">
        <f>'Moving Avg'!D2278</f>
        <v>5.5073600000000003</v>
      </c>
      <c r="G2278" s="2">
        <f>'Moving Avg'!F2278</f>
        <v>5.812520000000001</v>
      </c>
      <c r="H2278" s="2">
        <f>'Moving Avg'!G2278</f>
        <v>5.8915299999999995</v>
      </c>
      <c r="I2278" s="2">
        <f>'Moving Avg'!H2278</f>
        <v>5.9569465000000017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  <c r="M2278" s="8">
        <f t="shared" si="350"/>
        <v>25</v>
      </c>
      <c r="N2278" s="8">
        <f t="shared" si="351"/>
        <v>100</v>
      </c>
      <c r="O2278" s="8">
        <f t="shared" si="352"/>
        <v>0</v>
      </c>
      <c r="P2278" s="8">
        <f t="shared" si="353"/>
        <v>83.5</v>
      </c>
      <c r="Q2278" s="9">
        <f t="shared" si="354"/>
        <v>56.274999999999999</v>
      </c>
      <c r="R2278" s="9">
        <f t="shared" si="355"/>
        <v>45.875</v>
      </c>
      <c r="S2278" s="9">
        <f t="shared" si="356"/>
        <v>56.325000000000003</v>
      </c>
      <c r="T2278" s="9">
        <f t="shared" si="357"/>
        <v>52.125</v>
      </c>
      <c r="U2278" s="8">
        <f t="shared" si="358"/>
        <v>52.82500000000001</v>
      </c>
      <c r="V2278" s="8">
        <f t="shared" si="359"/>
        <v>52.650000000000006</v>
      </c>
    </row>
    <row r="2279" spans="1:22" ht="13.5" x14ac:dyDescent="0.25">
      <c r="A2279" s="3">
        <f>RSI!A2279</f>
        <v>45321</v>
      </c>
      <c r="B2279" s="2">
        <f>RSI!B2279</f>
        <v>5.4492000000000003</v>
      </c>
      <c r="C2279" s="2">
        <f>RSI!I2279</f>
        <v>38.831830752094703</v>
      </c>
      <c r="D2279" s="2">
        <f>MACD!E2279</f>
        <v>0.18439614888487377</v>
      </c>
      <c r="E2279" s="2">
        <f>MACD!F2279</f>
        <v>0.33447597263448642</v>
      </c>
      <c r="F2279" s="2">
        <f>'Moving Avg'!D2279</f>
        <v>5.4964599999999999</v>
      </c>
      <c r="G2279" s="2">
        <f>'Moving Avg'!F2279</f>
        <v>5.7285100000000009</v>
      </c>
      <c r="H2279" s="2">
        <f>'Moving Avg'!G2279</f>
        <v>5.8953439999999988</v>
      </c>
      <c r="I2279" s="2">
        <f>'Moving Avg'!H2279</f>
        <v>5.9548370000000013</v>
      </c>
      <c r="J2279" s="6" t="str">
        <f>OBV!F2279</f>
        <v>BULLISH</v>
      </c>
      <c r="K2279" s="6" t="str">
        <f>OBV!G2279</f>
        <v>NEUTRAL</v>
      </c>
      <c r="L2279" s="6" t="str">
        <f>OBV!H2279</f>
        <v>BULLISH DIVERGENCE</v>
      </c>
      <c r="M2279" s="8">
        <f t="shared" si="350"/>
        <v>25</v>
      </c>
      <c r="N2279" s="8">
        <f t="shared" si="351"/>
        <v>100</v>
      </c>
      <c r="O2279" s="8">
        <f t="shared" si="352"/>
        <v>0</v>
      </c>
      <c r="P2279" s="8">
        <f t="shared" si="353"/>
        <v>66.5</v>
      </c>
      <c r="Q2279" s="9">
        <f t="shared" si="354"/>
        <v>53.725000000000001</v>
      </c>
      <c r="R2279" s="9">
        <f t="shared" si="355"/>
        <v>41.625</v>
      </c>
      <c r="S2279" s="9">
        <f t="shared" si="356"/>
        <v>48.674999999999997</v>
      </c>
      <c r="T2279" s="9">
        <f t="shared" si="357"/>
        <v>47.875</v>
      </c>
      <c r="U2279" s="8">
        <f t="shared" si="358"/>
        <v>48.008333333333326</v>
      </c>
      <c r="V2279" s="8">
        <f t="shared" si="359"/>
        <v>47.974999999999994</v>
      </c>
    </row>
    <row r="2280" spans="1:22" ht="13.5" x14ac:dyDescent="0.25">
      <c r="A2280" s="3">
        <f>RSI!A2280</f>
        <v>45322</v>
      </c>
      <c r="B2280" s="2">
        <f>RSI!B2280</f>
        <v>5.4310999999999998</v>
      </c>
      <c r="C2280" s="2">
        <f>RSI!I2280</f>
        <v>38.321772600438251</v>
      </c>
      <c r="D2280" s="2">
        <f>MACD!E2280</f>
        <v>0.12389033953048223</v>
      </c>
      <c r="E2280" s="2">
        <f>MACD!F2280</f>
        <v>0.29235884601368556</v>
      </c>
      <c r="F2280" s="2">
        <f>'Moving Avg'!D2280</f>
        <v>5.4764800000000005</v>
      </c>
      <c r="G2280" s="2">
        <f>'Moving Avg'!F2280</f>
        <v>5.6649350000000016</v>
      </c>
      <c r="H2280" s="2">
        <f>'Moving Avg'!G2280</f>
        <v>5.8980699999999988</v>
      </c>
      <c r="I2280" s="2">
        <f>'Moving Avg'!H2280</f>
        <v>5.9524275000000015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25</v>
      </c>
      <c r="N2280" s="8">
        <f t="shared" si="351"/>
        <v>100</v>
      </c>
      <c r="O2280" s="8">
        <f t="shared" si="352"/>
        <v>0</v>
      </c>
      <c r="P2280" s="8">
        <f t="shared" si="353"/>
        <v>16.5</v>
      </c>
      <c r="Q2280" s="9">
        <f t="shared" si="354"/>
        <v>46.225000000000001</v>
      </c>
      <c r="R2280" s="9">
        <f t="shared" si="355"/>
        <v>29.125</v>
      </c>
      <c r="S2280" s="9">
        <f t="shared" si="356"/>
        <v>26.175000000000001</v>
      </c>
      <c r="T2280" s="9">
        <f t="shared" si="357"/>
        <v>35.375</v>
      </c>
      <c r="U2280" s="8">
        <f t="shared" si="358"/>
        <v>33.841666666666661</v>
      </c>
      <c r="V2280" s="8">
        <f t="shared" si="359"/>
        <v>34.224999999999994</v>
      </c>
    </row>
    <row r="2281" spans="1:22" ht="13.5" x14ac:dyDescent="0.25">
      <c r="A2281" s="3">
        <f>RSI!A2281</f>
        <v>45323</v>
      </c>
      <c r="B2281" s="2">
        <f>RSI!B2281</f>
        <v>5.2675999999999998</v>
      </c>
      <c r="C2281" s="2">
        <f>RSI!I2281</f>
        <v>33.979893684853153</v>
      </c>
      <c r="D2281" s="2">
        <f>MACD!E2281</f>
        <v>0.10622122576814785</v>
      </c>
      <c r="E2281" s="2">
        <f>MACD!F2281</f>
        <v>0.255131321964578</v>
      </c>
      <c r="F2281" s="2">
        <f>'Moving Avg'!D2281</f>
        <v>5.4238</v>
      </c>
      <c r="G2281" s="2">
        <f>'Moving Avg'!F2281</f>
        <v>5.6072650000000008</v>
      </c>
      <c r="H2281" s="2">
        <f>'Moving Avg'!G2281</f>
        <v>5.8982520000000003</v>
      </c>
      <c r="I2281" s="2">
        <f>'Moving Avg'!H2281</f>
        <v>5.9481520000000012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100</v>
      </c>
      <c r="O2281" s="8">
        <f t="shared" si="352"/>
        <v>0</v>
      </c>
      <c r="P2281" s="8">
        <f t="shared" si="353"/>
        <v>16.5</v>
      </c>
      <c r="Q2281" s="9">
        <f t="shared" si="354"/>
        <v>46.225000000000001</v>
      </c>
      <c r="R2281" s="9">
        <f t="shared" si="355"/>
        <v>29.125</v>
      </c>
      <c r="S2281" s="9">
        <f t="shared" si="356"/>
        <v>26.175000000000001</v>
      </c>
      <c r="T2281" s="9">
        <f t="shared" si="357"/>
        <v>35.375</v>
      </c>
      <c r="U2281" s="8">
        <f t="shared" si="358"/>
        <v>33.841666666666661</v>
      </c>
      <c r="V2281" s="8">
        <f t="shared" si="359"/>
        <v>34.224999999999994</v>
      </c>
    </row>
    <row r="2282" spans="1:22" ht="13.5" x14ac:dyDescent="0.25">
      <c r="A2282" s="3">
        <f>RSI!A2282</f>
        <v>45324</v>
      </c>
      <c r="B2282" s="2">
        <f>RSI!B2282</f>
        <v>5.3129999999999997</v>
      </c>
      <c r="C2282" s="2">
        <f>RSI!I2282</f>
        <v>36.14341214981544</v>
      </c>
      <c r="D2282" s="2">
        <f>MACD!E2282</f>
        <v>0.10038335913648133</v>
      </c>
      <c r="E2282" s="2">
        <f>MACD!F2282</f>
        <v>0.2241817293989587</v>
      </c>
      <c r="F2282" s="2">
        <f>'Moving Avg'!D2282</f>
        <v>5.39656</v>
      </c>
      <c r="G2282" s="2">
        <f>'Moving Avg'!F2282</f>
        <v>5.5650350000000008</v>
      </c>
      <c r="H2282" s="2">
        <f>'Moving Avg'!G2282</f>
        <v>5.8995239999999987</v>
      </c>
      <c r="I2282" s="2">
        <f>'Moving Avg'!H2282</f>
        <v>5.9441035000000024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25</v>
      </c>
      <c r="N2282" s="8">
        <f t="shared" si="351"/>
        <v>100</v>
      </c>
      <c r="O2282" s="8">
        <f t="shared" si="352"/>
        <v>0</v>
      </c>
      <c r="P2282" s="8">
        <f t="shared" si="353"/>
        <v>16.5</v>
      </c>
      <c r="Q2282" s="9">
        <f t="shared" si="354"/>
        <v>46.225000000000001</v>
      </c>
      <c r="R2282" s="9">
        <f t="shared" si="355"/>
        <v>29.125</v>
      </c>
      <c r="S2282" s="9">
        <f t="shared" si="356"/>
        <v>26.175000000000001</v>
      </c>
      <c r="T2282" s="9">
        <f t="shared" si="357"/>
        <v>35.375</v>
      </c>
      <c r="U2282" s="8">
        <f t="shared" si="358"/>
        <v>33.841666666666661</v>
      </c>
      <c r="V2282" s="8">
        <f t="shared" si="359"/>
        <v>34.224999999999994</v>
      </c>
    </row>
    <row r="2283" spans="1:22" ht="13.5" x14ac:dyDescent="0.25">
      <c r="A2283" s="3">
        <f>RSI!A2283</f>
        <v>45327</v>
      </c>
      <c r="B2283" s="2">
        <f>RSI!B2283</f>
        <v>5.3129999999999997</v>
      </c>
      <c r="C2283" s="2">
        <f>RSI!I2283</f>
        <v>36.14341214981544</v>
      </c>
      <c r="D2283" s="2">
        <f>MACD!E2283</f>
        <v>8.5082656115814892E-2</v>
      </c>
      <c r="E2283" s="2">
        <f>MACD!F2283</f>
        <v>0.19636191474232995</v>
      </c>
      <c r="F2283" s="2">
        <f>'Moving Avg'!D2283</f>
        <v>5.3547799999999999</v>
      </c>
      <c r="G2283" s="2">
        <f>'Moving Avg'!F2283</f>
        <v>5.5218950000000016</v>
      </c>
      <c r="H2283" s="2">
        <f>'Moving Avg'!G2283</f>
        <v>5.9007959999999988</v>
      </c>
      <c r="I2283" s="2">
        <f>'Moving Avg'!H2283</f>
        <v>5.9400970000000015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25</v>
      </c>
      <c r="N2283" s="8">
        <f t="shared" si="351"/>
        <v>100</v>
      </c>
      <c r="O2283" s="8">
        <f t="shared" si="352"/>
        <v>0</v>
      </c>
      <c r="P2283" s="8">
        <f t="shared" si="353"/>
        <v>16.5</v>
      </c>
      <c r="Q2283" s="9">
        <f t="shared" si="354"/>
        <v>46.225000000000001</v>
      </c>
      <c r="R2283" s="9">
        <f t="shared" si="355"/>
        <v>29.125</v>
      </c>
      <c r="S2283" s="9">
        <f t="shared" si="356"/>
        <v>26.175000000000001</v>
      </c>
      <c r="T2283" s="9">
        <f t="shared" si="357"/>
        <v>35.375</v>
      </c>
      <c r="U2283" s="8">
        <f t="shared" si="358"/>
        <v>33.841666666666661</v>
      </c>
      <c r="V2283" s="8">
        <f t="shared" si="359"/>
        <v>34.224999999999994</v>
      </c>
    </row>
    <row r="2284" spans="1:22" ht="13.5" x14ac:dyDescent="0.25">
      <c r="A2284" s="3">
        <f>RSI!A2284</f>
        <v>45328</v>
      </c>
      <c r="B2284" s="2">
        <f>RSI!B2284</f>
        <v>5.3129999999999997</v>
      </c>
      <c r="C2284" s="2">
        <f>RSI!I2284</f>
        <v>36.14341214981544</v>
      </c>
      <c r="D2284" s="2">
        <f>MACD!E2284</f>
        <v>7.5594838579783996E-2</v>
      </c>
      <c r="E2284" s="2">
        <f>MACD!F2284</f>
        <v>0.17220849950982078</v>
      </c>
      <c r="F2284" s="2">
        <f>'Moving Avg'!D2284</f>
        <v>5.3275399999999991</v>
      </c>
      <c r="G2284" s="2">
        <f>'Moving Avg'!F2284</f>
        <v>5.488290000000001</v>
      </c>
      <c r="H2284" s="2">
        <f>'Moving Avg'!G2284</f>
        <v>5.9007959999999988</v>
      </c>
      <c r="I2284" s="2">
        <f>'Moving Avg'!H2284</f>
        <v>5.9361740000000021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100</v>
      </c>
      <c r="O2284" s="8">
        <f t="shared" si="352"/>
        <v>0</v>
      </c>
      <c r="P2284" s="8">
        <f t="shared" si="353"/>
        <v>16.5</v>
      </c>
      <c r="Q2284" s="9">
        <f t="shared" si="354"/>
        <v>46.225000000000001</v>
      </c>
      <c r="R2284" s="9">
        <f t="shared" si="355"/>
        <v>29.125</v>
      </c>
      <c r="S2284" s="9">
        <f t="shared" si="356"/>
        <v>26.175000000000001</v>
      </c>
      <c r="T2284" s="9">
        <f t="shared" si="357"/>
        <v>35.375</v>
      </c>
      <c r="U2284" s="8">
        <f t="shared" si="358"/>
        <v>33.841666666666661</v>
      </c>
      <c r="V2284" s="8">
        <f t="shared" si="359"/>
        <v>34.224999999999994</v>
      </c>
    </row>
    <row r="2285" spans="1:22" ht="13.5" x14ac:dyDescent="0.25">
      <c r="A2285" s="3">
        <f>RSI!A2285</f>
        <v>45329</v>
      </c>
      <c r="B2285" s="2">
        <f>RSI!B2285</f>
        <v>5.3765999999999998</v>
      </c>
      <c r="C2285" s="2">
        <f>RSI!I2285</f>
        <v>39.606246536143296</v>
      </c>
      <c r="D2285" s="2">
        <f>MACD!E2285</f>
        <v>6.8961991922440902E-2</v>
      </c>
      <c r="E2285" s="2">
        <f>MACD!F2285</f>
        <v>0.1515591979923448</v>
      </c>
      <c r="F2285" s="2">
        <f>'Moving Avg'!D2285</f>
        <v>5.3166399999999996</v>
      </c>
      <c r="G2285" s="2">
        <f>'Moving Avg'!F2285</f>
        <v>5.4710350000000005</v>
      </c>
      <c r="H2285" s="2">
        <f>'Moving Avg'!G2285</f>
        <v>5.902067999999999</v>
      </c>
      <c r="I2285" s="2">
        <f>'Moving Avg'!H2285</f>
        <v>5.9326950000000025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  <c r="M2285" s="8">
        <f t="shared" si="350"/>
        <v>25</v>
      </c>
      <c r="N2285" s="8">
        <f t="shared" si="351"/>
        <v>100</v>
      </c>
      <c r="O2285" s="8">
        <f t="shared" si="352"/>
        <v>0</v>
      </c>
      <c r="P2285" s="8">
        <f t="shared" si="353"/>
        <v>66.5</v>
      </c>
      <c r="Q2285" s="9">
        <f t="shared" si="354"/>
        <v>53.725000000000001</v>
      </c>
      <c r="R2285" s="9">
        <f t="shared" si="355"/>
        <v>41.625</v>
      </c>
      <c r="S2285" s="9">
        <f t="shared" si="356"/>
        <v>48.674999999999997</v>
      </c>
      <c r="T2285" s="9">
        <f t="shared" si="357"/>
        <v>47.875</v>
      </c>
      <c r="U2285" s="8">
        <f t="shared" si="358"/>
        <v>48.008333333333326</v>
      </c>
      <c r="V2285" s="8">
        <f t="shared" si="359"/>
        <v>47.974999999999994</v>
      </c>
    </row>
    <row r="2286" spans="1:22" ht="13.5" x14ac:dyDescent="0.25">
      <c r="A2286" s="3">
        <f>RSI!A2286</f>
        <v>45330</v>
      </c>
      <c r="B2286" s="2">
        <f>RSI!B2286</f>
        <v>5.0587</v>
      </c>
      <c r="C2286" s="2">
        <f>RSI!I2286</f>
        <v>30.657202723404765</v>
      </c>
      <c r="D2286" s="2">
        <f>MACD!E2286</f>
        <v>8.8287117852757113E-2</v>
      </c>
      <c r="E2286" s="2">
        <f>MACD!F2286</f>
        <v>0.13890478196442727</v>
      </c>
      <c r="F2286" s="2">
        <f>'Moving Avg'!D2286</f>
        <v>5.2748599999999994</v>
      </c>
      <c r="G2286" s="2">
        <f>'Moving Avg'!F2286</f>
        <v>5.4292550000000004</v>
      </c>
      <c r="H2286" s="2">
        <f>'Moving Avg'!G2286</f>
        <v>5.8909879999999983</v>
      </c>
      <c r="I2286" s="2">
        <f>'Moving Avg'!H2286</f>
        <v>5.9277945000000036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  <c r="M2286" s="8">
        <f t="shared" si="350"/>
        <v>25</v>
      </c>
      <c r="N2286" s="8">
        <f t="shared" si="351"/>
        <v>100</v>
      </c>
      <c r="O2286" s="8">
        <f t="shared" si="352"/>
        <v>0</v>
      </c>
      <c r="P2286" s="8">
        <f t="shared" si="353"/>
        <v>66.5</v>
      </c>
      <c r="Q2286" s="9">
        <f t="shared" si="354"/>
        <v>53.725000000000001</v>
      </c>
      <c r="R2286" s="9">
        <f t="shared" si="355"/>
        <v>41.625</v>
      </c>
      <c r="S2286" s="9">
        <f t="shared" si="356"/>
        <v>48.674999999999997</v>
      </c>
      <c r="T2286" s="9">
        <f t="shared" si="357"/>
        <v>47.875</v>
      </c>
      <c r="U2286" s="8">
        <f t="shared" si="358"/>
        <v>48.008333333333326</v>
      </c>
      <c r="V2286" s="8">
        <f t="shared" si="359"/>
        <v>47.974999999999994</v>
      </c>
    </row>
    <row r="2287" spans="1:22" ht="13.5" x14ac:dyDescent="0.25">
      <c r="A2287" s="3">
        <f>RSI!A2287</f>
        <v>45331</v>
      </c>
      <c r="B2287" s="2">
        <f>RSI!B2287</f>
        <v>4.7590000000000003</v>
      </c>
      <c r="C2287" s="2">
        <f>RSI!I2287</f>
        <v>24.936714677483195</v>
      </c>
      <c r="D2287" s="2">
        <f>MACD!E2287</f>
        <v>0.11741948582832951</v>
      </c>
      <c r="E2287" s="2">
        <f>MACD!F2287</f>
        <v>0.13460772273720772</v>
      </c>
      <c r="F2287" s="2">
        <f>'Moving Avg'!D2287</f>
        <v>5.164060000000001</v>
      </c>
      <c r="G2287" s="2">
        <f>'Moving Avg'!F2287</f>
        <v>5.3806650000000005</v>
      </c>
      <c r="H2287" s="2">
        <f>'Moving Avg'!G2287</f>
        <v>5.8699179999999975</v>
      </c>
      <c r="I2287" s="2">
        <f>'Moving Avg'!H2287</f>
        <v>5.9216050000000031</v>
      </c>
      <c r="J2287" s="6" t="str">
        <f>OBV!F2287</f>
        <v>BULLISH</v>
      </c>
      <c r="K2287" s="6" t="str">
        <f>OBV!G2287</f>
        <v>NEUTRAL</v>
      </c>
      <c r="L2287" s="6" t="str">
        <f>OBV!H2287</f>
        <v>BULLISH DIVERGENCE</v>
      </c>
      <c r="M2287" s="8">
        <f t="shared" si="350"/>
        <v>50</v>
      </c>
      <c r="N2287" s="8">
        <f t="shared" si="351"/>
        <v>45</v>
      </c>
      <c r="O2287" s="8">
        <f t="shared" si="352"/>
        <v>0</v>
      </c>
      <c r="P2287" s="8">
        <f t="shared" si="353"/>
        <v>66.5</v>
      </c>
      <c r="Q2287" s="9">
        <f t="shared" si="354"/>
        <v>43.225000000000001</v>
      </c>
      <c r="R2287" s="9">
        <f t="shared" si="355"/>
        <v>35.625</v>
      </c>
      <c r="S2287" s="9">
        <f t="shared" si="356"/>
        <v>44.174999999999997</v>
      </c>
      <c r="T2287" s="9">
        <f t="shared" si="357"/>
        <v>40.375</v>
      </c>
      <c r="U2287" s="8">
        <f t="shared" si="358"/>
        <v>41.008333333333333</v>
      </c>
      <c r="V2287" s="8">
        <f t="shared" si="359"/>
        <v>40.849999999999994</v>
      </c>
    </row>
    <row r="2288" spans="1:22" ht="13.5" x14ac:dyDescent="0.25">
      <c r="A2288" s="3">
        <f>RSI!A2288</f>
        <v>45334</v>
      </c>
      <c r="B2288" s="2">
        <f>RSI!B2288</f>
        <v>4.7590000000000003</v>
      </c>
      <c r="C2288" s="2">
        <f>RSI!I2288</f>
        <v>24.936714677483195</v>
      </c>
      <c r="D2288" s="2">
        <f>MACD!E2288</f>
        <v>0.15795601930402459</v>
      </c>
      <c r="E2288" s="2">
        <f>MACD!F2288</f>
        <v>0.13927738205057111</v>
      </c>
      <c r="F2288" s="2">
        <f>'Moving Avg'!D2288</f>
        <v>5.0532599999999999</v>
      </c>
      <c r="G2288" s="2">
        <f>'Moving Avg'!F2288</f>
        <v>5.3461550000000004</v>
      </c>
      <c r="H2288" s="2">
        <f>'Moving Avg'!G2288</f>
        <v>5.8493919999999981</v>
      </c>
      <c r="I2288" s="2">
        <f>'Moving Avg'!H2288</f>
        <v>5.9154155000000035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  <c r="M2288" s="8">
        <f t="shared" si="350"/>
        <v>50</v>
      </c>
      <c r="N2288" s="8">
        <f t="shared" si="351"/>
        <v>0</v>
      </c>
      <c r="O2288" s="8">
        <f t="shared" si="352"/>
        <v>0</v>
      </c>
      <c r="P2288" s="8">
        <f t="shared" si="353"/>
        <v>66.5</v>
      </c>
      <c r="Q2288" s="9">
        <f t="shared" si="354"/>
        <v>27.475000000000001</v>
      </c>
      <c r="R2288" s="9">
        <f t="shared" si="355"/>
        <v>26.625</v>
      </c>
      <c r="S2288" s="9">
        <f t="shared" si="356"/>
        <v>37.424999999999997</v>
      </c>
      <c r="T2288" s="9">
        <f t="shared" si="357"/>
        <v>29.125</v>
      </c>
      <c r="U2288" s="8">
        <f t="shared" si="358"/>
        <v>30.508333333333336</v>
      </c>
      <c r="V2288" s="8">
        <f t="shared" si="359"/>
        <v>30.162500000000001</v>
      </c>
    </row>
    <row r="2289" spans="1:22" ht="13.5" x14ac:dyDescent="0.25">
      <c r="A2289" s="3">
        <f>RSI!A2289</f>
        <v>45335</v>
      </c>
      <c r="B2289" s="2">
        <f>RSI!B2289</f>
        <v>5.0404999999999998</v>
      </c>
      <c r="C2289" s="2">
        <f>RSI!I2289</f>
        <v>37.616971124771382</v>
      </c>
      <c r="D2289" s="2">
        <f>MACD!E2289</f>
        <v>0.16457289288977961</v>
      </c>
      <c r="E2289" s="2">
        <f>MACD!F2289</f>
        <v>0.14433648421841283</v>
      </c>
      <c r="F2289" s="2">
        <f>'Moving Avg'!D2289</f>
        <v>4.9987599999999999</v>
      </c>
      <c r="G2289" s="2">
        <f>'Moving Avg'!F2289</f>
        <v>5.3293499999999998</v>
      </c>
      <c r="H2289" s="2">
        <f>'Moving Avg'!G2289</f>
        <v>5.8324979999999984</v>
      </c>
      <c r="I2289" s="2">
        <f>'Moving Avg'!H2289</f>
        <v>5.9106335000000021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  <c r="M2289" s="8">
        <f t="shared" si="350"/>
        <v>25</v>
      </c>
      <c r="N2289" s="8">
        <f t="shared" si="351"/>
        <v>0</v>
      </c>
      <c r="O2289" s="8">
        <f t="shared" si="352"/>
        <v>0</v>
      </c>
      <c r="P2289" s="8">
        <f t="shared" si="353"/>
        <v>66.5</v>
      </c>
      <c r="Q2289" s="9">
        <f t="shared" si="354"/>
        <v>18.725000000000001</v>
      </c>
      <c r="R2289" s="9">
        <f t="shared" si="355"/>
        <v>21.625</v>
      </c>
      <c r="S2289" s="9">
        <f t="shared" si="356"/>
        <v>33.674999999999997</v>
      </c>
      <c r="T2289" s="9">
        <f t="shared" si="357"/>
        <v>22.875</v>
      </c>
      <c r="U2289" s="8">
        <f t="shared" si="358"/>
        <v>24.675000000000001</v>
      </c>
      <c r="V2289" s="8">
        <f t="shared" si="359"/>
        <v>24.225000000000001</v>
      </c>
    </row>
    <row r="2290" spans="1:22" ht="13.5" x14ac:dyDescent="0.25">
      <c r="A2290" s="3">
        <f>RSI!A2290</f>
        <v>45336</v>
      </c>
      <c r="B2290" s="2">
        <f>RSI!B2290</f>
        <v>4.9950999999999999</v>
      </c>
      <c r="C2290" s="2">
        <f>RSI!I2290</f>
        <v>36.544742225567497</v>
      </c>
      <c r="D2290" s="2">
        <f>MACD!E2290</f>
        <v>0.17311747597959037</v>
      </c>
      <c r="E2290" s="2">
        <f>MACD!F2290</f>
        <v>0.15009268257064834</v>
      </c>
      <c r="F2290" s="2">
        <f>'Moving Avg'!D2290</f>
        <v>4.9224600000000001</v>
      </c>
      <c r="G2290" s="2">
        <f>'Moving Avg'!F2290</f>
        <v>5.3098199999999993</v>
      </c>
      <c r="H2290" s="2">
        <f>'Moving Avg'!G2290</f>
        <v>5.8152419999999987</v>
      </c>
      <c r="I2290" s="2">
        <f>'Moving Avg'!H2290</f>
        <v>5.9054150000000023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0"/>
        <v>25</v>
      </c>
      <c r="N2290" s="8">
        <f t="shared" si="351"/>
        <v>0</v>
      </c>
      <c r="O2290" s="8">
        <f t="shared" si="352"/>
        <v>0</v>
      </c>
      <c r="P2290" s="8">
        <f t="shared" si="353"/>
        <v>66.5</v>
      </c>
      <c r="Q2290" s="9">
        <f t="shared" si="354"/>
        <v>18.725000000000001</v>
      </c>
      <c r="R2290" s="9">
        <f t="shared" si="355"/>
        <v>21.625</v>
      </c>
      <c r="S2290" s="9">
        <f t="shared" si="356"/>
        <v>33.674999999999997</v>
      </c>
      <c r="T2290" s="9">
        <f t="shared" si="357"/>
        <v>22.875</v>
      </c>
      <c r="U2290" s="8">
        <f t="shared" si="358"/>
        <v>24.675000000000001</v>
      </c>
      <c r="V2290" s="8">
        <f t="shared" si="359"/>
        <v>24.225000000000001</v>
      </c>
    </row>
    <row r="2291" spans="1:22" ht="13.5" x14ac:dyDescent="0.25">
      <c r="A2291" s="3">
        <f>RSI!A2291</f>
        <v>45337</v>
      </c>
      <c r="B2291" s="2">
        <f>RSI!B2291</f>
        <v>4.9316000000000004</v>
      </c>
      <c r="C2291" s="2">
        <f>RSI!I2291</f>
        <v>35.040304843385726</v>
      </c>
      <c r="D2291" s="2">
        <f>MACD!E2291</f>
        <v>0.16235761969976004</v>
      </c>
      <c r="E2291" s="2">
        <f>MACD!F2291</f>
        <v>0.15254566999647068</v>
      </c>
      <c r="F2291" s="2">
        <f>'Moving Avg'!D2291</f>
        <v>4.8970399999999996</v>
      </c>
      <c r="G2291" s="2">
        <f>'Moving Avg'!F2291</f>
        <v>5.280759999999999</v>
      </c>
      <c r="H2291" s="2">
        <f>'Moving Avg'!G2291</f>
        <v>5.7976239999999981</v>
      </c>
      <c r="I2291" s="2">
        <f>'Moving Avg'!H2291</f>
        <v>5.8998790000000021</v>
      </c>
      <c r="J2291" s="6" t="str">
        <f>OBV!F2291</f>
        <v>BULLISH</v>
      </c>
      <c r="K2291" s="6" t="str">
        <f>OBV!G2291</f>
        <v>NEUTRAL</v>
      </c>
      <c r="L2291" s="6" t="str">
        <f>OBV!H2291</f>
        <v>BULLISH DIVERGENCE</v>
      </c>
      <c r="M2291" s="8">
        <f t="shared" si="350"/>
        <v>25</v>
      </c>
      <c r="N2291" s="8">
        <f t="shared" si="351"/>
        <v>0</v>
      </c>
      <c r="O2291" s="8">
        <f t="shared" si="352"/>
        <v>0</v>
      </c>
      <c r="P2291" s="8">
        <f t="shared" si="353"/>
        <v>66.5</v>
      </c>
      <c r="Q2291" s="9">
        <f t="shared" si="354"/>
        <v>18.725000000000001</v>
      </c>
      <c r="R2291" s="9">
        <f t="shared" si="355"/>
        <v>21.625</v>
      </c>
      <c r="S2291" s="9">
        <f t="shared" si="356"/>
        <v>33.674999999999997</v>
      </c>
      <c r="T2291" s="9">
        <f t="shared" si="357"/>
        <v>22.875</v>
      </c>
      <c r="U2291" s="8">
        <f t="shared" si="358"/>
        <v>24.675000000000001</v>
      </c>
      <c r="V2291" s="8">
        <f t="shared" si="359"/>
        <v>24.225000000000001</v>
      </c>
    </row>
    <row r="2292" spans="1:22" ht="13.5" x14ac:dyDescent="0.25">
      <c r="A2292" s="3">
        <f>RSI!A2292</f>
        <v>45338</v>
      </c>
      <c r="B2292" s="2">
        <f>RSI!B2292</f>
        <v>4.6954000000000002</v>
      </c>
      <c r="C2292" s="2">
        <f>RSI!I2292</f>
        <v>30.079906569752708</v>
      </c>
      <c r="D2292" s="2">
        <f>MACD!E2292</f>
        <v>0.1803872750964759</v>
      </c>
      <c r="E2292" s="2">
        <f>MACD!F2292</f>
        <v>0.15811399101647172</v>
      </c>
      <c r="F2292" s="2">
        <f>'Moving Avg'!D2292</f>
        <v>4.8843199999999998</v>
      </c>
      <c r="G2292" s="2">
        <f>'Moving Avg'!F2292</f>
        <v>5.2367100000000004</v>
      </c>
      <c r="H2292" s="2">
        <f>'Moving Avg'!G2292</f>
        <v>5.7780059999999978</v>
      </c>
      <c r="I2292" s="2">
        <f>'Moving Avg'!H2292</f>
        <v>5.8930360000000022</v>
      </c>
      <c r="J2292" s="6" t="str">
        <f>OBV!F2292</f>
        <v>BULLISH</v>
      </c>
      <c r="K2292" s="6" t="str">
        <f>OBV!G2292</f>
        <v>NEUTRAL</v>
      </c>
      <c r="L2292" s="6" t="str">
        <f>OBV!H2292</f>
        <v>BULLISH DIVERGENCE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66.5</v>
      </c>
      <c r="Q2292" s="9">
        <f t="shared" si="354"/>
        <v>18.725000000000001</v>
      </c>
      <c r="R2292" s="9">
        <f t="shared" si="355"/>
        <v>21.625</v>
      </c>
      <c r="S2292" s="9">
        <f t="shared" si="356"/>
        <v>33.674999999999997</v>
      </c>
      <c r="T2292" s="9">
        <f t="shared" si="357"/>
        <v>22.875</v>
      </c>
      <c r="U2292" s="8">
        <f t="shared" si="358"/>
        <v>24.675000000000001</v>
      </c>
      <c r="V2292" s="8">
        <f t="shared" si="359"/>
        <v>24.225000000000001</v>
      </c>
    </row>
    <row r="2293" spans="1:22" ht="13.5" x14ac:dyDescent="0.25">
      <c r="A2293" s="3">
        <f>RSI!A2293</f>
        <v>45341</v>
      </c>
      <c r="B2293" s="2">
        <f>RSI!B2293</f>
        <v>4.6318999999999999</v>
      </c>
      <c r="C2293" s="2">
        <f>RSI!I2293</f>
        <v>28.895613712018772</v>
      </c>
      <c r="D2293" s="2">
        <f>MACD!E2293</f>
        <v>0.20419925838340269</v>
      </c>
      <c r="E2293" s="2">
        <f>MACD!F2293</f>
        <v>0.16733104448985792</v>
      </c>
      <c r="F2293" s="2">
        <f>'Moving Avg'!D2293</f>
        <v>4.8589000000000002</v>
      </c>
      <c r="G2293" s="2">
        <f>'Moving Avg'!F2293</f>
        <v>5.1935750000000009</v>
      </c>
      <c r="H2293" s="2">
        <f>'Moving Avg'!G2293</f>
        <v>5.7553019999999968</v>
      </c>
      <c r="I2293" s="2">
        <f>'Moving Avg'!H2293</f>
        <v>5.8863370000000019</v>
      </c>
      <c r="J2293" s="6" t="str">
        <f>OBV!F2293</f>
        <v>BULLISH</v>
      </c>
      <c r="K2293" s="6" t="str">
        <f>OBV!G2293</f>
        <v>NEUTRAL</v>
      </c>
      <c r="L2293" s="6" t="str">
        <f>OBV!H2293</f>
        <v>BULLISH DIVERGENCE</v>
      </c>
      <c r="M2293" s="8">
        <f t="shared" si="350"/>
        <v>50</v>
      </c>
      <c r="N2293" s="8">
        <f t="shared" si="351"/>
        <v>0</v>
      </c>
      <c r="O2293" s="8">
        <f t="shared" si="352"/>
        <v>0</v>
      </c>
      <c r="P2293" s="8">
        <f t="shared" si="353"/>
        <v>66.5</v>
      </c>
      <c r="Q2293" s="9">
        <f t="shared" si="354"/>
        <v>27.475000000000001</v>
      </c>
      <c r="R2293" s="9">
        <f t="shared" si="355"/>
        <v>26.625</v>
      </c>
      <c r="S2293" s="9">
        <f t="shared" si="356"/>
        <v>37.424999999999997</v>
      </c>
      <c r="T2293" s="9">
        <f t="shared" si="357"/>
        <v>29.125</v>
      </c>
      <c r="U2293" s="8">
        <f t="shared" si="358"/>
        <v>30.508333333333336</v>
      </c>
      <c r="V2293" s="8">
        <f t="shared" si="359"/>
        <v>30.162500000000001</v>
      </c>
    </row>
    <row r="2294" spans="1:22" ht="13.5" x14ac:dyDescent="0.25">
      <c r="A2294" s="3">
        <f>RSI!A2294</f>
        <v>45342</v>
      </c>
      <c r="B2294" s="2">
        <f>RSI!B2294</f>
        <v>4.9043000000000001</v>
      </c>
      <c r="C2294" s="2">
        <f>RSI!I2294</f>
        <v>39.838232620066741</v>
      </c>
      <c r="D2294" s="2">
        <f>MACD!E2294</f>
        <v>0.20811235915369153</v>
      </c>
      <c r="E2294" s="2">
        <f>MACD!F2294</f>
        <v>0.17548730742262464</v>
      </c>
      <c r="F2294" s="2">
        <f>'Moving Avg'!D2294</f>
        <v>4.8316599999999994</v>
      </c>
      <c r="G2294" s="2">
        <f>'Moving Avg'!F2294</f>
        <v>5.1636050000000004</v>
      </c>
      <c r="H2294" s="2">
        <f>'Moving Avg'!G2294</f>
        <v>5.7353219999999974</v>
      </c>
      <c r="I2294" s="2">
        <f>'Moving Avg'!H2294</f>
        <v>5.8804965000000013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0</v>
      </c>
      <c r="O2294" s="8">
        <f t="shared" si="352"/>
        <v>0</v>
      </c>
      <c r="P2294" s="8">
        <f t="shared" si="353"/>
        <v>16.5</v>
      </c>
      <c r="Q2294" s="9">
        <f t="shared" si="354"/>
        <v>11.225</v>
      </c>
      <c r="R2294" s="9">
        <f t="shared" si="355"/>
        <v>9.125</v>
      </c>
      <c r="S2294" s="9">
        <f t="shared" si="356"/>
        <v>11.175000000000001</v>
      </c>
      <c r="T2294" s="9">
        <f t="shared" si="357"/>
        <v>10.375</v>
      </c>
      <c r="U2294" s="8">
        <f t="shared" si="358"/>
        <v>10.508333333333335</v>
      </c>
      <c r="V2294" s="8">
        <f t="shared" si="359"/>
        <v>10.475000000000001</v>
      </c>
    </row>
    <row r="2295" spans="1:22" ht="13.5" x14ac:dyDescent="0.25">
      <c r="A2295" s="3">
        <f>RSI!A2295</f>
        <v>45343</v>
      </c>
      <c r="B2295" s="2">
        <f>RSI!B2295</f>
        <v>4.9043000000000001</v>
      </c>
      <c r="C2295" s="2">
        <f>RSI!I2295</f>
        <v>39.838232620066741</v>
      </c>
      <c r="D2295" s="2">
        <f>MACD!E2295</f>
        <v>0.22324869327111241</v>
      </c>
      <c r="E2295" s="2">
        <f>MACD!F2295</f>
        <v>0.1850395845923222</v>
      </c>
      <c r="F2295" s="2">
        <f>'Moving Avg'!D2295</f>
        <v>4.8134999999999994</v>
      </c>
      <c r="G2295" s="2">
        <f>'Moving Avg'!F2295</f>
        <v>5.132270000000001</v>
      </c>
      <c r="H2295" s="2">
        <f>'Moving Avg'!G2295</f>
        <v>5.715341999999997</v>
      </c>
      <c r="I2295" s="2">
        <f>'Moving Avg'!H2295</f>
        <v>5.874824000000002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16.5</v>
      </c>
      <c r="Q2295" s="9">
        <f t="shared" si="354"/>
        <v>11.225</v>
      </c>
      <c r="R2295" s="9">
        <f t="shared" si="355"/>
        <v>9.125</v>
      </c>
      <c r="S2295" s="9">
        <f t="shared" si="356"/>
        <v>11.175000000000001</v>
      </c>
      <c r="T2295" s="9">
        <f t="shared" si="357"/>
        <v>10.375</v>
      </c>
      <c r="U2295" s="8">
        <f t="shared" si="358"/>
        <v>10.508333333333335</v>
      </c>
      <c r="V2295" s="8">
        <f t="shared" si="359"/>
        <v>10.475000000000001</v>
      </c>
    </row>
    <row r="2296" spans="1:22" ht="13.5" x14ac:dyDescent="0.25">
      <c r="A2296" s="3">
        <f>RSI!A2296</f>
        <v>45344</v>
      </c>
      <c r="B2296" s="2">
        <f>RSI!B2296</f>
        <v>4.9770000000000003</v>
      </c>
      <c r="C2296" s="2">
        <f>RSI!I2296</f>
        <v>42.573705121162611</v>
      </c>
      <c r="D2296" s="2">
        <f>MACD!E2296</f>
        <v>0.18365295853950592</v>
      </c>
      <c r="E2296" s="2">
        <f>MACD!F2296</f>
        <v>0.18476225938175894</v>
      </c>
      <c r="F2296" s="2">
        <f>'Moving Avg'!D2296</f>
        <v>4.8225800000000003</v>
      </c>
      <c r="G2296" s="2">
        <f>'Moving Avg'!F2296</f>
        <v>5.1045700000000007</v>
      </c>
      <c r="H2296" s="2">
        <f>'Moving Avg'!G2296</f>
        <v>5.6917299999999962</v>
      </c>
      <c r="I2296" s="2">
        <f>'Moving Avg'!H2296</f>
        <v>5.8695150000000025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0"/>
        <v>25</v>
      </c>
      <c r="N2296" s="8">
        <f t="shared" si="351"/>
        <v>45</v>
      </c>
      <c r="O2296" s="8">
        <f t="shared" si="352"/>
        <v>0</v>
      </c>
      <c r="P2296" s="8">
        <f t="shared" si="353"/>
        <v>16.5</v>
      </c>
      <c r="Q2296" s="9">
        <f t="shared" si="354"/>
        <v>26.975000000000001</v>
      </c>
      <c r="R2296" s="9">
        <f t="shared" si="355"/>
        <v>18.125</v>
      </c>
      <c r="S2296" s="9">
        <f t="shared" si="356"/>
        <v>17.925000000000001</v>
      </c>
      <c r="T2296" s="9">
        <f t="shared" si="357"/>
        <v>21.625</v>
      </c>
      <c r="U2296" s="8">
        <f t="shared" si="358"/>
        <v>21.008333333333336</v>
      </c>
      <c r="V2296" s="8">
        <f t="shared" si="359"/>
        <v>21.162500000000001</v>
      </c>
    </row>
    <row r="2297" spans="1:22" ht="13.5" x14ac:dyDescent="0.25">
      <c r="A2297" s="3">
        <f>RSI!A2297</f>
        <v>45345</v>
      </c>
      <c r="B2297" s="2">
        <f>RSI!B2297</f>
        <v>4.9043000000000001</v>
      </c>
      <c r="C2297" s="2">
        <f>RSI!I2297</f>
        <v>40.586345774840915</v>
      </c>
      <c r="D2297" s="2">
        <f>MACD!E2297</f>
        <v>0.11074629504848055</v>
      </c>
      <c r="E2297" s="2">
        <f>MACD!F2297</f>
        <v>0.16995906651510326</v>
      </c>
      <c r="F2297" s="2">
        <f>'Moving Avg'!D2297</f>
        <v>4.8643599999999996</v>
      </c>
      <c r="G2297" s="2">
        <f>'Moving Avg'!F2297</f>
        <v>5.0773250000000019</v>
      </c>
      <c r="H2297" s="2">
        <f>'Moving Avg'!G2297</f>
        <v>5.6661179999999964</v>
      </c>
      <c r="I2297" s="2">
        <f>'Moving Avg'!H2297</f>
        <v>5.8638425000000014</v>
      </c>
      <c r="J2297" s="6" t="str">
        <f>OBV!F2297</f>
        <v>BEARISH</v>
      </c>
      <c r="K2297" s="6" t="str">
        <f>OBV!G2297</f>
        <v>NEUTRAL</v>
      </c>
      <c r="L2297" s="6" t="str">
        <f>OBV!H2297</f>
        <v>BEARISH DIVERGENCE</v>
      </c>
      <c r="M2297" s="8">
        <f t="shared" si="350"/>
        <v>25</v>
      </c>
      <c r="N2297" s="8">
        <f t="shared" si="351"/>
        <v>100</v>
      </c>
      <c r="O2297" s="8">
        <f t="shared" si="352"/>
        <v>0</v>
      </c>
      <c r="P2297" s="8">
        <f t="shared" si="353"/>
        <v>16.5</v>
      </c>
      <c r="Q2297" s="9">
        <f t="shared" si="354"/>
        <v>46.225000000000001</v>
      </c>
      <c r="R2297" s="9">
        <f t="shared" si="355"/>
        <v>29.125</v>
      </c>
      <c r="S2297" s="9">
        <f t="shared" si="356"/>
        <v>26.175000000000001</v>
      </c>
      <c r="T2297" s="9">
        <f t="shared" si="357"/>
        <v>35.375</v>
      </c>
      <c r="U2297" s="8">
        <f t="shared" si="358"/>
        <v>33.841666666666661</v>
      </c>
      <c r="V2297" s="8">
        <f t="shared" si="359"/>
        <v>34.224999999999994</v>
      </c>
    </row>
    <row r="2298" spans="1:22" ht="13.5" x14ac:dyDescent="0.25">
      <c r="A2298" s="3">
        <f>RSI!A2298</f>
        <v>45348</v>
      </c>
      <c r="B2298" s="2">
        <f>RSI!B2298</f>
        <v>4.9043000000000001</v>
      </c>
      <c r="C2298" s="2">
        <f>RSI!I2298</f>
        <v>40.586345774840922</v>
      </c>
      <c r="D2298" s="2">
        <f>MACD!E2298</f>
        <v>5.0707783252965655E-2</v>
      </c>
      <c r="E2298" s="2">
        <f>MACD!F2298</f>
        <v>0.14610880986267574</v>
      </c>
      <c r="F2298" s="2">
        <f>'Moving Avg'!D2298</f>
        <v>4.9188400000000003</v>
      </c>
      <c r="G2298" s="2">
        <f>'Moving Avg'!F2298</f>
        <v>5.0464450000000021</v>
      </c>
      <c r="H2298" s="2">
        <f>'Moving Avg'!G2298</f>
        <v>5.6383259999999975</v>
      </c>
      <c r="I2298" s="2">
        <f>'Moving Avg'!H2298</f>
        <v>5.8580020000000017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83.5</v>
      </c>
      <c r="Q2298" s="9">
        <f t="shared" si="354"/>
        <v>56.274999999999999</v>
      </c>
      <c r="R2298" s="9">
        <f t="shared" si="355"/>
        <v>45.875</v>
      </c>
      <c r="S2298" s="9">
        <f t="shared" si="356"/>
        <v>56.325000000000003</v>
      </c>
      <c r="T2298" s="9">
        <f t="shared" si="357"/>
        <v>52.125</v>
      </c>
      <c r="U2298" s="8">
        <f t="shared" si="358"/>
        <v>52.82500000000001</v>
      </c>
      <c r="V2298" s="8">
        <f t="shared" si="359"/>
        <v>52.650000000000006</v>
      </c>
    </row>
    <row r="2299" spans="1:22" ht="13.5" x14ac:dyDescent="0.25">
      <c r="A2299" s="3">
        <f>RSI!A2299</f>
        <v>45349</v>
      </c>
      <c r="B2299" s="2">
        <f>RSI!B2299</f>
        <v>4.9043000000000001</v>
      </c>
      <c r="C2299" s="2">
        <f>RSI!I2299</f>
        <v>40.586345774840929</v>
      </c>
      <c r="D2299" s="2">
        <f>MACD!E2299</f>
        <v>4.4743048561289633E-2</v>
      </c>
      <c r="E2299" s="2">
        <f>MACD!F2299</f>
        <v>0.12583565760239851</v>
      </c>
      <c r="F2299" s="2">
        <f>'Moving Avg'!D2299</f>
        <v>4.9188399999999994</v>
      </c>
      <c r="G2299" s="2">
        <f>'Moving Avg'!F2299</f>
        <v>5.0192000000000023</v>
      </c>
      <c r="H2299" s="2">
        <f>'Moving Avg'!G2299</f>
        <v>5.6092639999999987</v>
      </c>
      <c r="I2299" s="2">
        <f>'Moving Avg'!H2299</f>
        <v>5.8521615000000011</v>
      </c>
      <c r="J2299" s="6" t="str">
        <f>OBV!F2299</f>
        <v>BEARISH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100</v>
      </c>
      <c r="O2299" s="8">
        <f t="shared" si="352"/>
        <v>0</v>
      </c>
      <c r="P2299" s="8">
        <f t="shared" si="353"/>
        <v>16.5</v>
      </c>
      <c r="Q2299" s="9">
        <f t="shared" si="354"/>
        <v>46.225000000000001</v>
      </c>
      <c r="R2299" s="9">
        <f t="shared" si="355"/>
        <v>29.125</v>
      </c>
      <c r="S2299" s="9">
        <f t="shared" si="356"/>
        <v>26.175000000000001</v>
      </c>
      <c r="T2299" s="9">
        <f t="shared" si="357"/>
        <v>35.375</v>
      </c>
      <c r="U2299" s="8">
        <f t="shared" si="358"/>
        <v>33.841666666666661</v>
      </c>
      <c r="V2299" s="8">
        <f t="shared" si="359"/>
        <v>34.224999999999994</v>
      </c>
    </row>
    <row r="2300" spans="1:22" ht="13.5" x14ac:dyDescent="0.25">
      <c r="A2300" s="3">
        <f>RSI!A2300</f>
        <v>45350</v>
      </c>
      <c r="B2300" s="2">
        <f>RSI!B2300</f>
        <v>4.9770000000000003</v>
      </c>
      <c r="C2300" s="2">
        <f>RSI!I2300</f>
        <v>43.85949153399693</v>
      </c>
      <c r="D2300" s="2">
        <f>MACD!E2300</f>
        <v>2.8742267266542498E-2</v>
      </c>
      <c r="E2300" s="2">
        <f>MACD!F2300</f>
        <v>0.10641697953522732</v>
      </c>
      <c r="F2300" s="2">
        <f>'Moving Avg'!D2300</f>
        <v>4.9333799999999997</v>
      </c>
      <c r="G2300" s="2">
        <f>'Moving Avg'!F2300</f>
        <v>4.9964950000000021</v>
      </c>
      <c r="H2300" s="2">
        <f>'Moving Avg'!G2300</f>
        <v>5.5816559999999971</v>
      </c>
      <c r="I2300" s="2">
        <f>'Moving Avg'!H2300</f>
        <v>5.8468525000000007</v>
      </c>
      <c r="J2300" s="6" t="str">
        <f>OBV!F2300</f>
        <v>BEARISH</v>
      </c>
      <c r="K2300" s="6" t="str">
        <f>OBV!G2300</f>
        <v>NEUTRAL</v>
      </c>
      <c r="L2300" s="6" t="str">
        <f>OBV!H2300</f>
        <v>BEARISH DIVERGENCE</v>
      </c>
      <c r="M2300" s="8">
        <f t="shared" si="350"/>
        <v>25</v>
      </c>
      <c r="N2300" s="8">
        <f t="shared" si="351"/>
        <v>100</v>
      </c>
      <c r="O2300" s="8">
        <f t="shared" si="352"/>
        <v>0</v>
      </c>
      <c r="P2300" s="8">
        <f t="shared" si="353"/>
        <v>16.5</v>
      </c>
      <c r="Q2300" s="9">
        <f t="shared" si="354"/>
        <v>46.225000000000001</v>
      </c>
      <c r="R2300" s="9">
        <f t="shared" si="355"/>
        <v>29.125</v>
      </c>
      <c r="S2300" s="9">
        <f t="shared" si="356"/>
        <v>26.175000000000001</v>
      </c>
      <c r="T2300" s="9">
        <f t="shared" si="357"/>
        <v>35.375</v>
      </c>
      <c r="U2300" s="8">
        <f t="shared" si="358"/>
        <v>33.841666666666661</v>
      </c>
      <c r="V2300" s="8">
        <f t="shared" si="359"/>
        <v>34.224999999999994</v>
      </c>
    </row>
    <row r="2301" spans="1:22" ht="13.5" x14ac:dyDescent="0.25">
      <c r="A2301" s="3">
        <f>RSI!A2301</f>
        <v>45351</v>
      </c>
      <c r="B2301" s="2">
        <f>RSI!B2301</f>
        <v>4.9043000000000001</v>
      </c>
      <c r="C2301" s="2">
        <f>RSI!I2301</f>
        <v>41.403105166966235</v>
      </c>
      <c r="D2301" s="2">
        <f>MACD!E2301</f>
        <v>1.1700717622321832E-2</v>
      </c>
      <c r="E2301" s="2">
        <f>MACD!F2301</f>
        <v>8.7473727152646216E-2</v>
      </c>
      <c r="F2301" s="2">
        <f>'Moving Avg'!D2301</f>
        <v>4.9188400000000003</v>
      </c>
      <c r="G2301" s="2">
        <f>'Moving Avg'!F2301</f>
        <v>4.9783300000000024</v>
      </c>
      <c r="H2301" s="2">
        <f>'Moving Avg'!G2301</f>
        <v>5.5536819999999976</v>
      </c>
      <c r="I2301" s="2">
        <f>'Moving Avg'!H2301</f>
        <v>5.8410540000000024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25</v>
      </c>
      <c r="N2301" s="8">
        <f t="shared" si="351"/>
        <v>100</v>
      </c>
      <c r="O2301" s="8">
        <f t="shared" si="352"/>
        <v>0</v>
      </c>
      <c r="P2301" s="8">
        <f t="shared" si="353"/>
        <v>16.5</v>
      </c>
      <c r="Q2301" s="9">
        <f t="shared" si="354"/>
        <v>46.225000000000001</v>
      </c>
      <c r="R2301" s="9">
        <f t="shared" si="355"/>
        <v>29.125</v>
      </c>
      <c r="S2301" s="9">
        <f t="shared" si="356"/>
        <v>26.175000000000001</v>
      </c>
      <c r="T2301" s="9">
        <f t="shared" si="357"/>
        <v>35.375</v>
      </c>
      <c r="U2301" s="8">
        <f t="shared" si="358"/>
        <v>33.841666666666661</v>
      </c>
      <c r="V2301" s="8">
        <f t="shared" si="359"/>
        <v>34.224999999999994</v>
      </c>
    </row>
    <row r="2302" spans="1:22" ht="13.5" x14ac:dyDescent="0.25">
      <c r="A2302" s="3">
        <f>RSI!A2302</f>
        <v>45352</v>
      </c>
      <c r="B2302" s="2">
        <f>RSI!B2302</f>
        <v>4.8952</v>
      </c>
      <c r="C2302" s="2">
        <f>RSI!I2302</f>
        <v>41.092869859057252</v>
      </c>
      <c r="D2302" s="2">
        <f>MACD!E2302</f>
        <v>-3.7137541701467214E-2</v>
      </c>
      <c r="E2302" s="2">
        <f>MACD!F2302</f>
        <v>6.2551473381823527E-2</v>
      </c>
      <c r="F2302" s="2">
        <f>'Moving Avg'!D2302</f>
        <v>4.9170199999999999</v>
      </c>
      <c r="G2302" s="2">
        <f>'Moving Avg'!F2302</f>
        <v>4.9574400000000027</v>
      </c>
      <c r="H2302" s="2">
        <f>'Moving Avg'!G2302</f>
        <v>5.5228019999999969</v>
      </c>
      <c r="I2302" s="2">
        <f>'Moving Avg'!H2302</f>
        <v>5.8350005000000023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25</v>
      </c>
      <c r="N2302" s="8">
        <f t="shared" si="351"/>
        <v>100</v>
      </c>
      <c r="O2302" s="8">
        <f t="shared" si="352"/>
        <v>0</v>
      </c>
      <c r="P2302" s="8">
        <f t="shared" si="353"/>
        <v>16.5</v>
      </c>
      <c r="Q2302" s="9">
        <f t="shared" si="354"/>
        <v>46.225000000000001</v>
      </c>
      <c r="R2302" s="9">
        <f t="shared" si="355"/>
        <v>29.125</v>
      </c>
      <c r="S2302" s="9">
        <f t="shared" si="356"/>
        <v>26.175000000000001</v>
      </c>
      <c r="T2302" s="9">
        <f t="shared" si="357"/>
        <v>35.375</v>
      </c>
      <c r="U2302" s="8">
        <f t="shared" si="358"/>
        <v>33.841666666666661</v>
      </c>
      <c r="V2302" s="8">
        <f t="shared" si="359"/>
        <v>34.224999999999994</v>
      </c>
    </row>
    <row r="2303" spans="1:22" ht="13.5" x14ac:dyDescent="0.25">
      <c r="A2303" s="3">
        <f>RSI!A2303</f>
        <v>45355</v>
      </c>
      <c r="B2303" s="2">
        <f>RSI!B2303</f>
        <v>4.9861000000000004</v>
      </c>
      <c r="C2303" s="2">
        <f>RSI!I2303</f>
        <v>45.486931197908469</v>
      </c>
      <c r="D2303" s="2">
        <f>MACD!E2303</f>
        <v>-9.3757402519804245E-2</v>
      </c>
      <c r="E2303" s="2">
        <f>MACD!F2303</f>
        <v>3.1289698201497976E-2</v>
      </c>
      <c r="F2303" s="2">
        <f>'Moving Avg'!D2303</f>
        <v>4.9333799999999997</v>
      </c>
      <c r="G2303" s="2">
        <f>'Moving Avg'!F2303</f>
        <v>4.9410950000000016</v>
      </c>
      <c r="H2303" s="2">
        <f>'Moving Avg'!G2303</f>
        <v>5.4935579999999993</v>
      </c>
      <c r="I2303" s="2">
        <f>'Moving Avg'!H2303</f>
        <v>5.8289820000000017</v>
      </c>
      <c r="J2303" s="6" t="str">
        <f>OBV!F2303</f>
        <v>BEARISH</v>
      </c>
      <c r="K2303" s="6" t="str">
        <f>OBV!G2303</f>
        <v>NEUTRAL</v>
      </c>
      <c r="L2303" s="6" t="str">
        <f>OBV!H2303</f>
        <v>BEARISH DIVERGENCE</v>
      </c>
      <c r="M2303" s="8">
        <f t="shared" si="350"/>
        <v>25</v>
      </c>
      <c r="N2303" s="8">
        <f t="shared" si="351"/>
        <v>100</v>
      </c>
      <c r="O2303" s="8">
        <f t="shared" si="352"/>
        <v>0</v>
      </c>
      <c r="P2303" s="8">
        <f t="shared" si="353"/>
        <v>16.5</v>
      </c>
      <c r="Q2303" s="9">
        <f t="shared" si="354"/>
        <v>46.225000000000001</v>
      </c>
      <c r="R2303" s="9">
        <f t="shared" si="355"/>
        <v>29.125</v>
      </c>
      <c r="S2303" s="9">
        <f t="shared" si="356"/>
        <v>26.175000000000001</v>
      </c>
      <c r="T2303" s="9">
        <f t="shared" si="357"/>
        <v>35.375</v>
      </c>
      <c r="U2303" s="8">
        <f t="shared" si="358"/>
        <v>33.841666666666661</v>
      </c>
      <c r="V2303" s="8">
        <f t="shared" si="359"/>
        <v>34.224999999999994</v>
      </c>
    </row>
    <row r="2304" spans="1:22" ht="13.5" x14ac:dyDescent="0.25">
      <c r="A2304" s="3">
        <f>RSI!A2304</f>
        <v>45356</v>
      </c>
      <c r="B2304" s="2">
        <f>RSI!B2304</f>
        <v>4.9861000000000004</v>
      </c>
      <c r="C2304" s="2">
        <f>RSI!I2304</f>
        <v>45.486931197908469</v>
      </c>
      <c r="D2304" s="2">
        <f>MACD!E2304</f>
        <v>-9.9178006835940025E-2</v>
      </c>
      <c r="E2304" s="2">
        <f>MACD!F2304</f>
        <v>5.1961571940103736E-3</v>
      </c>
      <c r="F2304" s="2">
        <f>'Moving Avg'!D2304</f>
        <v>4.9497400000000003</v>
      </c>
      <c r="G2304" s="2">
        <f>'Moving Avg'!F2304</f>
        <v>4.9247500000000004</v>
      </c>
      <c r="H2304" s="2">
        <f>'Moving Avg'!G2304</f>
        <v>5.4688560000000006</v>
      </c>
      <c r="I2304" s="2">
        <f>'Moving Avg'!H2304</f>
        <v>5.8230890000000022</v>
      </c>
      <c r="J2304" s="6" t="str">
        <f>OBV!F2304</f>
        <v>BEARISH</v>
      </c>
      <c r="K2304" s="6" t="str">
        <f>OBV!G2304</f>
        <v>NEUTRAL</v>
      </c>
      <c r="L2304" s="6" t="str">
        <f>OBV!H2304</f>
        <v>BEARISH DIVERGENCE</v>
      </c>
      <c r="M2304" s="8">
        <f t="shared" si="350"/>
        <v>25</v>
      </c>
      <c r="N2304" s="8">
        <f t="shared" si="351"/>
        <v>100</v>
      </c>
      <c r="O2304" s="8">
        <f t="shared" si="352"/>
        <v>0</v>
      </c>
      <c r="P2304" s="8">
        <f t="shared" si="353"/>
        <v>16.5</v>
      </c>
      <c r="Q2304" s="9">
        <f t="shared" si="354"/>
        <v>46.225000000000001</v>
      </c>
      <c r="R2304" s="9">
        <f t="shared" si="355"/>
        <v>29.125</v>
      </c>
      <c r="S2304" s="9">
        <f t="shared" si="356"/>
        <v>26.175000000000001</v>
      </c>
      <c r="T2304" s="9">
        <f t="shared" si="357"/>
        <v>35.375</v>
      </c>
      <c r="U2304" s="8">
        <f t="shared" si="358"/>
        <v>33.841666666666661</v>
      </c>
      <c r="V2304" s="8">
        <f t="shared" si="359"/>
        <v>34.224999999999994</v>
      </c>
    </row>
    <row r="2305" spans="1:22" ht="13.5" x14ac:dyDescent="0.25">
      <c r="A2305" s="3">
        <f>RSI!A2305</f>
        <v>45357</v>
      </c>
      <c r="B2305" s="2">
        <f>RSI!B2305</f>
        <v>4.9861000000000004</v>
      </c>
      <c r="C2305" s="2">
        <f>RSI!I2305</f>
        <v>45.486931197908469</v>
      </c>
      <c r="D2305" s="2">
        <f>MACD!E2305</f>
        <v>-0.10322687908549444</v>
      </c>
      <c r="E2305" s="2">
        <f>MACD!F2305</f>
        <v>-1.6488450061890592E-2</v>
      </c>
      <c r="F2305" s="2">
        <f>'Moving Avg'!D2305</f>
        <v>4.9515600000000006</v>
      </c>
      <c r="G2305" s="2">
        <f>'Moving Avg'!F2305</f>
        <v>4.9052249999999997</v>
      </c>
      <c r="H2305" s="2">
        <f>'Moving Avg'!G2305</f>
        <v>5.4405200000000011</v>
      </c>
      <c r="I2305" s="2">
        <f>'Moving Avg'!H2305</f>
        <v>5.8169865000000023</v>
      </c>
      <c r="J2305" s="6" t="str">
        <f>OBV!F2305</f>
        <v>BEARISH</v>
      </c>
      <c r="K2305" s="6" t="str">
        <f>OBV!G2305</f>
        <v>NEUTRAL</v>
      </c>
      <c r="L2305" s="6" t="str">
        <f>OBV!H2305</f>
        <v>BEARISH DIVERGENCE</v>
      </c>
      <c r="M2305" s="8">
        <f t="shared" si="350"/>
        <v>25</v>
      </c>
      <c r="N2305" s="8">
        <f t="shared" si="351"/>
        <v>100</v>
      </c>
      <c r="O2305" s="8">
        <f t="shared" si="352"/>
        <v>0</v>
      </c>
      <c r="P2305" s="8">
        <f t="shared" si="353"/>
        <v>16.5</v>
      </c>
      <c r="Q2305" s="9">
        <f t="shared" si="354"/>
        <v>46.225000000000001</v>
      </c>
      <c r="R2305" s="9">
        <f t="shared" si="355"/>
        <v>29.125</v>
      </c>
      <c r="S2305" s="9">
        <f t="shared" si="356"/>
        <v>26.175000000000001</v>
      </c>
      <c r="T2305" s="9">
        <f t="shared" si="357"/>
        <v>35.375</v>
      </c>
      <c r="U2305" s="8">
        <f t="shared" si="358"/>
        <v>33.841666666666661</v>
      </c>
      <c r="V2305" s="8">
        <f t="shared" si="359"/>
        <v>34.224999999999994</v>
      </c>
    </row>
    <row r="2306" spans="1:22" ht="13.5" x14ac:dyDescent="0.25">
      <c r="A2306" s="3">
        <f>RSI!A2306</f>
        <v>45358</v>
      </c>
      <c r="B2306" s="2">
        <f>RSI!B2306</f>
        <v>4.9588000000000001</v>
      </c>
      <c r="C2306" s="2">
        <f>RSI!I2306</f>
        <v>44.248839118362767</v>
      </c>
      <c r="D2306" s="2">
        <f>MACD!E2306</f>
        <v>-9.294805387833005E-2</v>
      </c>
      <c r="E2306" s="2">
        <f>MACD!F2306</f>
        <v>-3.1780370825178483E-2</v>
      </c>
      <c r="F2306" s="2">
        <f>'Moving Avg'!D2306</f>
        <v>4.9624600000000001</v>
      </c>
      <c r="G2306" s="2">
        <f>'Moving Avg'!F2306</f>
        <v>4.9002299999999988</v>
      </c>
      <c r="H2306" s="2">
        <f>'Moving Avg'!G2306</f>
        <v>5.4107300000000009</v>
      </c>
      <c r="I2306" s="2">
        <f>'Moving Avg'!H2306</f>
        <v>5.8107895000000029</v>
      </c>
      <c r="J2306" s="6" t="str">
        <f>OBV!F2306</f>
        <v>BEARISH</v>
      </c>
      <c r="K2306" s="6" t="str">
        <f>OBV!G2306</f>
        <v>NEUTRAL</v>
      </c>
      <c r="L2306" s="6" t="str">
        <f>OBV!H2306</f>
        <v>BEARISH DIVERGENCE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46.225000000000001</v>
      </c>
      <c r="R2306" s="9">
        <f t="shared" si="355"/>
        <v>29.125</v>
      </c>
      <c r="S2306" s="9">
        <f t="shared" si="356"/>
        <v>26.175000000000001</v>
      </c>
      <c r="T2306" s="9">
        <f t="shared" si="357"/>
        <v>35.375</v>
      </c>
      <c r="U2306" s="8">
        <f t="shared" si="358"/>
        <v>33.841666666666661</v>
      </c>
      <c r="V2306" s="8">
        <f t="shared" si="359"/>
        <v>34.224999999999994</v>
      </c>
    </row>
    <row r="2307" spans="1:22" ht="13.5" x14ac:dyDescent="0.25">
      <c r="A2307" s="3">
        <f>RSI!A2307</f>
        <v>45359</v>
      </c>
      <c r="B2307" s="2">
        <f>RSI!B2307</f>
        <v>4.8952</v>
      </c>
      <c r="C2307" s="2">
        <f>RSI!I2307</f>
        <v>41.420321276473402</v>
      </c>
      <c r="D2307" s="2">
        <f>MACD!E2307</f>
        <v>-9.0101703030797786E-2</v>
      </c>
      <c r="E2307" s="2">
        <f>MACD!F2307</f>
        <v>-4.3444637266302349E-2</v>
      </c>
      <c r="F2307" s="2">
        <f>'Moving Avg'!D2307</f>
        <v>4.9624600000000001</v>
      </c>
      <c r="G2307" s="2">
        <f>'Moving Avg'!F2307</f>
        <v>4.9070400000000003</v>
      </c>
      <c r="H2307" s="2">
        <f>'Moving Avg'!G2307</f>
        <v>5.3733119999999994</v>
      </c>
      <c r="I2307" s="2">
        <f>'Moving Avg'!H2307</f>
        <v>5.8040650000000014</v>
      </c>
      <c r="J2307" s="6" t="str">
        <f>OBV!F2307</f>
        <v>BEARISH</v>
      </c>
      <c r="K2307" s="6" t="str">
        <f>OBV!G2307</f>
        <v>NEUTRAL</v>
      </c>
      <c r="L2307" s="6" t="str">
        <f>OBV!H2307</f>
        <v>NEUTRAL</v>
      </c>
      <c r="M2307" s="8">
        <f t="shared" si="360"/>
        <v>25</v>
      </c>
      <c r="N2307" s="8">
        <f t="shared" si="361"/>
        <v>100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46.225000000000001</v>
      </c>
      <c r="R2307" s="9">
        <f t="shared" ref="R2307:R2370" si="365">M2307*0.2+N2307*0.2+O2307*0.35+P2307*0.25</f>
        <v>29.125</v>
      </c>
      <c r="S2307" s="9">
        <f t="shared" ref="S2307:S2370" si="366">M2307*0.15+N2307*0.15+O2307*0.25+P2307*0.45</f>
        <v>26.175000000000001</v>
      </c>
      <c r="T2307" s="9">
        <f t="shared" ref="T2307:T2370" si="367">0.25*SUM(M2307:P2307)</f>
        <v>35.375</v>
      </c>
      <c r="U2307" s="8">
        <f t="shared" ref="U2307:U2370" si="368">SUM(Q2307:S2307)/3</f>
        <v>33.841666666666661</v>
      </c>
      <c r="V2307" s="8">
        <f t="shared" ref="V2307:V2370" si="369">SUM(Q2307:T2307)/4</f>
        <v>34.224999999999994</v>
      </c>
    </row>
    <row r="2308" spans="1:22" ht="13.5" x14ac:dyDescent="0.25">
      <c r="A2308" s="3">
        <f>RSI!A2308</f>
        <v>45362</v>
      </c>
      <c r="B2308" s="2">
        <f>RSI!B2308</f>
        <v>4.8952</v>
      </c>
      <c r="C2308" s="2">
        <f>RSI!I2308</f>
        <v>41.420321276473402</v>
      </c>
      <c r="D2308" s="2">
        <f>MACD!E2308</f>
        <v>-8.6741152332238336E-2</v>
      </c>
      <c r="E2308" s="2">
        <f>MACD!F2308</f>
        <v>-5.2103940279489544E-2</v>
      </c>
      <c r="F2308" s="2">
        <f>'Moving Avg'!D2308</f>
        <v>4.94428</v>
      </c>
      <c r="G2308" s="2">
        <f>'Moving Avg'!F2308</f>
        <v>4.9138499999999992</v>
      </c>
      <c r="H2308" s="2">
        <f>'Moving Avg'!G2308</f>
        <v>5.3313520000000008</v>
      </c>
      <c r="I2308" s="2">
        <f>'Moving Avg'!H2308</f>
        <v>5.7977595000000015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100</v>
      </c>
      <c r="O2308" s="8">
        <f t="shared" si="362"/>
        <v>0</v>
      </c>
      <c r="P2308" s="8">
        <f t="shared" si="363"/>
        <v>16.5</v>
      </c>
      <c r="Q2308" s="9">
        <f t="shared" si="364"/>
        <v>46.225000000000001</v>
      </c>
      <c r="R2308" s="9">
        <f t="shared" si="365"/>
        <v>29.125</v>
      </c>
      <c r="S2308" s="9">
        <f t="shared" si="366"/>
        <v>26.175000000000001</v>
      </c>
      <c r="T2308" s="9">
        <f t="shared" si="367"/>
        <v>35.375</v>
      </c>
      <c r="U2308" s="8">
        <f t="shared" si="368"/>
        <v>33.841666666666661</v>
      </c>
      <c r="V2308" s="8">
        <f t="shared" si="369"/>
        <v>34.224999999999994</v>
      </c>
    </row>
    <row r="2309" spans="1:22" ht="13.5" x14ac:dyDescent="0.25">
      <c r="A2309" s="3">
        <f>RSI!A2309</f>
        <v>45363</v>
      </c>
      <c r="B2309" s="2">
        <f>RSI!B2309</f>
        <v>4.8316999999999997</v>
      </c>
      <c r="C2309" s="2">
        <f>RSI!I2309</f>
        <v>38.565726084769878</v>
      </c>
      <c r="D2309" s="2">
        <f>MACD!E2309</f>
        <v>-7.8312331672885982E-2</v>
      </c>
      <c r="E2309" s="2">
        <f>MACD!F2309</f>
        <v>-5.7345618558168832E-2</v>
      </c>
      <c r="F2309" s="2">
        <f>'Moving Avg'!D2309</f>
        <v>4.9134000000000002</v>
      </c>
      <c r="G2309" s="2">
        <f>'Moving Avg'!F2309</f>
        <v>4.9034099999999992</v>
      </c>
      <c r="H2309" s="2">
        <f>'Moving Avg'!G2309</f>
        <v>5.2853980000000016</v>
      </c>
      <c r="I2309" s="2">
        <f>'Moving Avg'!H2309</f>
        <v>5.7916400000000019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25</v>
      </c>
      <c r="N2309" s="8">
        <f t="shared" si="361"/>
        <v>100</v>
      </c>
      <c r="O2309" s="8">
        <f t="shared" si="362"/>
        <v>0</v>
      </c>
      <c r="P2309" s="8">
        <f t="shared" si="363"/>
        <v>16.5</v>
      </c>
      <c r="Q2309" s="9">
        <f t="shared" si="364"/>
        <v>46.225000000000001</v>
      </c>
      <c r="R2309" s="9">
        <f t="shared" si="365"/>
        <v>29.125</v>
      </c>
      <c r="S2309" s="9">
        <f t="shared" si="366"/>
        <v>26.175000000000001</v>
      </c>
      <c r="T2309" s="9">
        <f t="shared" si="367"/>
        <v>35.375</v>
      </c>
      <c r="U2309" s="8">
        <f t="shared" si="368"/>
        <v>33.841666666666661</v>
      </c>
      <c r="V2309" s="8">
        <f t="shared" si="369"/>
        <v>34.224999999999994</v>
      </c>
    </row>
    <row r="2310" spans="1:22" ht="13.5" x14ac:dyDescent="0.25">
      <c r="A2310" s="3">
        <f>RSI!A2310</f>
        <v>45364</v>
      </c>
      <c r="B2310" s="2">
        <f>RSI!B2310</f>
        <v>4.8135000000000003</v>
      </c>
      <c r="C2310" s="2">
        <f>RSI!I2310</f>
        <v>37.76243417316558</v>
      </c>
      <c r="D2310" s="2">
        <f>MACD!E2310</f>
        <v>-5.7455992618716145E-2</v>
      </c>
      <c r="E2310" s="2">
        <f>MACD!F2310</f>
        <v>-5.7367693370278298E-2</v>
      </c>
      <c r="F2310" s="2">
        <f>'Moving Avg'!D2310</f>
        <v>4.8788800000000005</v>
      </c>
      <c r="G2310" s="2">
        <f>'Moving Avg'!F2310</f>
        <v>4.8943300000000001</v>
      </c>
      <c r="H2310" s="2">
        <f>'Moving Avg'!G2310</f>
        <v>5.2476159999999989</v>
      </c>
      <c r="I2310" s="2">
        <f>'Moving Avg'!H2310</f>
        <v>5.7854295000000011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0"/>
        <v>25</v>
      </c>
      <c r="N2310" s="8">
        <f t="shared" si="361"/>
        <v>45</v>
      </c>
      <c r="O2310" s="8">
        <f t="shared" si="362"/>
        <v>0</v>
      </c>
      <c r="P2310" s="8">
        <f t="shared" si="363"/>
        <v>16.5</v>
      </c>
      <c r="Q2310" s="9">
        <f t="shared" si="364"/>
        <v>26.975000000000001</v>
      </c>
      <c r="R2310" s="9">
        <f t="shared" si="365"/>
        <v>18.125</v>
      </c>
      <c r="S2310" s="9">
        <f t="shared" si="366"/>
        <v>17.925000000000001</v>
      </c>
      <c r="T2310" s="9">
        <f t="shared" si="367"/>
        <v>21.625</v>
      </c>
      <c r="U2310" s="8">
        <f t="shared" si="368"/>
        <v>21.008333333333336</v>
      </c>
      <c r="V2310" s="8">
        <f t="shared" si="369"/>
        <v>21.162500000000001</v>
      </c>
    </row>
    <row r="2311" spans="1:22" ht="13.5" x14ac:dyDescent="0.25">
      <c r="A2311" s="3">
        <f>RSI!A2311</f>
        <v>45365</v>
      </c>
      <c r="B2311" s="2">
        <f>RSI!B2311</f>
        <v>4.8135000000000003</v>
      </c>
      <c r="C2311" s="2">
        <f>RSI!I2311</f>
        <v>37.76243417316558</v>
      </c>
      <c r="D2311" s="2">
        <f>MACD!E2311</f>
        <v>-4.9782154412529422E-2</v>
      </c>
      <c r="E2311" s="2">
        <f>MACD!F2311</f>
        <v>-5.5850585578728525E-2</v>
      </c>
      <c r="F2311" s="2">
        <f>'Moving Avg'!D2311</f>
        <v>4.8498200000000002</v>
      </c>
      <c r="G2311" s="2">
        <f>'Moving Avg'!F2311</f>
        <v>4.8884250000000007</v>
      </c>
      <c r="H2311" s="2">
        <f>'Moving Avg'!G2311</f>
        <v>5.2154660000000002</v>
      </c>
      <c r="I2311" s="2">
        <f>'Moving Avg'!H2311</f>
        <v>5.7793029999999996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0</v>
      </c>
      <c r="O2311" s="8">
        <f t="shared" si="362"/>
        <v>0</v>
      </c>
      <c r="P2311" s="8">
        <f t="shared" si="363"/>
        <v>16.5</v>
      </c>
      <c r="Q2311" s="9">
        <f t="shared" si="364"/>
        <v>11.225</v>
      </c>
      <c r="R2311" s="9">
        <f t="shared" si="365"/>
        <v>9.125</v>
      </c>
      <c r="S2311" s="9">
        <f t="shared" si="366"/>
        <v>11.175000000000001</v>
      </c>
      <c r="T2311" s="9">
        <f t="shared" si="367"/>
        <v>10.375</v>
      </c>
      <c r="U2311" s="8">
        <f t="shared" si="368"/>
        <v>10.508333333333335</v>
      </c>
      <c r="V2311" s="8">
        <f t="shared" si="369"/>
        <v>10.475000000000001</v>
      </c>
    </row>
    <row r="2312" spans="1:22" ht="13.5" x14ac:dyDescent="0.25">
      <c r="A2312" s="3">
        <f>RSI!A2312</f>
        <v>45366</v>
      </c>
      <c r="B2312" s="2">
        <f>RSI!B2312</f>
        <v>4.8135000000000003</v>
      </c>
      <c r="C2312" s="2">
        <f>RSI!I2312</f>
        <v>37.76243417316558</v>
      </c>
      <c r="D2312" s="2">
        <f>MACD!E2312</f>
        <v>-4.356781217791017E-2</v>
      </c>
      <c r="E2312" s="2">
        <f>MACD!F2312</f>
        <v>-5.3394030898564857E-2</v>
      </c>
      <c r="F2312" s="2">
        <f>'Moving Avg'!D2312</f>
        <v>4.8334800000000007</v>
      </c>
      <c r="G2312" s="2">
        <f>'Moving Avg'!F2312</f>
        <v>4.894330000000001</v>
      </c>
      <c r="H2312" s="2">
        <f>'Moving Avg'!G2312</f>
        <v>5.1885840000000023</v>
      </c>
      <c r="I2312" s="2">
        <f>'Moving Avg'!H2312</f>
        <v>5.7731764999999999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0</v>
      </c>
      <c r="O2312" s="8">
        <f t="shared" si="362"/>
        <v>0</v>
      </c>
      <c r="P2312" s="8">
        <f t="shared" si="363"/>
        <v>16.5</v>
      </c>
      <c r="Q2312" s="9">
        <f t="shared" si="364"/>
        <v>11.225</v>
      </c>
      <c r="R2312" s="9">
        <f t="shared" si="365"/>
        <v>9.125</v>
      </c>
      <c r="S2312" s="9">
        <f t="shared" si="366"/>
        <v>11.175000000000001</v>
      </c>
      <c r="T2312" s="9">
        <f t="shared" si="367"/>
        <v>10.375</v>
      </c>
      <c r="U2312" s="8">
        <f t="shared" si="368"/>
        <v>10.508333333333335</v>
      </c>
      <c r="V2312" s="8">
        <f t="shared" si="369"/>
        <v>10.475000000000001</v>
      </c>
    </row>
    <row r="2313" spans="1:22" ht="13.5" x14ac:dyDescent="0.25">
      <c r="A2313" s="3">
        <f>RSI!A2313</f>
        <v>45369</v>
      </c>
      <c r="B2313" s="2">
        <f>RSI!B2313</f>
        <v>4.6681999999999997</v>
      </c>
      <c r="C2313" s="2">
        <f>RSI!I2313</f>
        <v>31.268260736917995</v>
      </c>
      <c r="D2313" s="2">
        <f>MACD!E2313</f>
        <v>-1.2523893764142535E-2</v>
      </c>
      <c r="E2313" s="2">
        <f>MACD!F2313</f>
        <v>-4.5220003471680398E-2</v>
      </c>
      <c r="F2313" s="2">
        <f>'Moving Avg'!D2313</f>
        <v>4.7880799999999999</v>
      </c>
      <c r="G2313" s="2">
        <f>'Moving Avg'!F2313</f>
        <v>4.8961450000000006</v>
      </c>
      <c r="H2313" s="2">
        <f>'Moving Avg'!G2313</f>
        <v>5.1584320000000012</v>
      </c>
      <c r="I2313" s="2">
        <f>'Moving Avg'!H2313</f>
        <v>5.7659040000000008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0</v>
      </c>
      <c r="O2313" s="8">
        <f t="shared" si="362"/>
        <v>0</v>
      </c>
      <c r="P2313" s="8">
        <f t="shared" si="363"/>
        <v>16.5</v>
      </c>
      <c r="Q2313" s="9">
        <f t="shared" si="364"/>
        <v>11.225</v>
      </c>
      <c r="R2313" s="9">
        <f t="shared" si="365"/>
        <v>9.125</v>
      </c>
      <c r="S2313" s="9">
        <f t="shared" si="366"/>
        <v>11.175000000000001</v>
      </c>
      <c r="T2313" s="9">
        <f t="shared" si="367"/>
        <v>10.375</v>
      </c>
      <c r="U2313" s="8">
        <f t="shared" si="368"/>
        <v>10.508333333333335</v>
      </c>
      <c r="V2313" s="8">
        <f t="shared" si="369"/>
        <v>10.475000000000001</v>
      </c>
    </row>
    <row r="2314" spans="1:22" ht="13.5" x14ac:dyDescent="0.25">
      <c r="A2314" s="3">
        <f>RSI!A2314</f>
        <v>45370</v>
      </c>
      <c r="B2314" s="2">
        <f>RSI!B2314</f>
        <v>4.8226000000000004</v>
      </c>
      <c r="C2314" s="2">
        <f>RSI!I2314</f>
        <v>42.570517506173744</v>
      </c>
      <c r="D2314" s="2">
        <f>MACD!E2314</f>
        <v>4.12674195905538E-3</v>
      </c>
      <c r="E2314" s="2">
        <f>MACD!F2314</f>
        <v>-3.5350654385533246E-2</v>
      </c>
      <c r="F2314" s="2">
        <f>'Moving Avg'!D2314</f>
        <v>4.7862600000000004</v>
      </c>
      <c r="G2314" s="2">
        <f>'Moving Avg'!F2314</f>
        <v>4.8920600000000007</v>
      </c>
      <c r="H2314" s="2">
        <f>'Moving Avg'!G2314</f>
        <v>5.1351820000000021</v>
      </c>
      <c r="I2314" s="2">
        <f>'Moving Avg'!H2314</f>
        <v>5.7600324999999994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16.5</v>
      </c>
      <c r="Q2314" s="9">
        <f t="shared" si="364"/>
        <v>11.225</v>
      </c>
      <c r="R2314" s="9">
        <f t="shared" si="365"/>
        <v>9.125</v>
      </c>
      <c r="S2314" s="9">
        <f t="shared" si="366"/>
        <v>11.175000000000001</v>
      </c>
      <c r="T2314" s="9">
        <f t="shared" si="367"/>
        <v>10.375</v>
      </c>
      <c r="U2314" s="8">
        <f t="shared" si="368"/>
        <v>10.508333333333335</v>
      </c>
      <c r="V2314" s="8">
        <f t="shared" si="369"/>
        <v>10.475000000000001</v>
      </c>
    </row>
    <row r="2315" spans="1:22" ht="13.5" x14ac:dyDescent="0.25">
      <c r="A2315" s="3">
        <f>RSI!A2315</f>
        <v>45372</v>
      </c>
      <c r="B2315" s="2">
        <f>RSI!B2315</f>
        <v>4.6772999999999998</v>
      </c>
      <c r="C2315" s="2">
        <f>RSI!I2315</f>
        <v>36.489470042004882</v>
      </c>
      <c r="D2315" s="2">
        <f>MACD!E2315</f>
        <v>2.9751294255474292E-2</v>
      </c>
      <c r="E2315" s="2">
        <f>MACD!F2315</f>
        <v>-2.233026465733174E-2</v>
      </c>
      <c r="F2315" s="2">
        <f>'Moving Avg'!D2315</f>
        <v>4.7590200000000005</v>
      </c>
      <c r="G2315" s="2">
        <f>'Moving Avg'!F2315</f>
        <v>4.8807100000000005</v>
      </c>
      <c r="H2315" s="2">
        <f>'Moving Avg'!G2315</f>
        <v>5.114294000000001</v>
      </c>
      <c r="I2315" s="2">
        <f>'Moving Avg'!H2315</f>
        <v>5.7530149999999995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16.5</v>
      </c>
      <c r="Q2315" s="9">
        <f t="shared" si="364"/>
        <v>11.225</v>
      </c>
      <c r="R2315" s="9">
        <f t="shared" si="365"/>
        <v>9.125</v>
      </c>
      <c r="S2315" s="9">
        <f t="shared" si="366"/>
        <v>11.175000000000001</v>
      </c>
      <c r="T2315" s="9">
        <f t="shared" si="367"/>
        <v>10.375</v>
      </c>
      <c r="U2315" s="8">
        <f t="shared" si="368"/>
        <v>10.508333333333335</v>
      </c>
      <c r="V2315" s="8">
        <f t="shared" si="369"/>
        <v>10.475000000000001</v>
      </c>
    </row>
    <row r="2316" spans="1:22" ht="13.5" x14ac:dyDescent="0.25">
      <c r="A2316" s="3">
        <f>RSI!A2316</f>
        <v>45373</v>
      </c>
      <c r="B2316" s="2">
        <f>RSI!B2316</f>
        <v>4.7226999999999997</v>
      </c>
      <c r="C2316" s="2">
        <f>RSI!I2316</f>
        <v>39.402206528698521</v>
      </c>
      <c r="D2316" s="2">
        <f>MACD!E2316</f>
        <v>4.5444589709870975E-2</v>
      </c>
      <c r="E2316" s="2">
        <f>MACD!F2316</f>
        <v>-8.7752937838911985E-3</v>
      </c>
      <c r="F2316" s="2">
        <f>'Moving Avg'!D2316</f>
        <v>4.7408599999999996</v>
      </c>
      <c r="G2316" s="2">
        <f>'Moving Avg'!F2316</f>
        <v>4.8679950000000005</v>
      </c>
      <c r="H2316" s="2">
        <f>'Moving Avg'!G2316</f>
        <v>5.0908620000000004</v>
      </c>
      <c r="I2316" s="2">
        <f>'Moving Avg'!H2316</f>
        <v>5.7464759999999986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16.5</v>
      </c>
      <c r="Q2316" s="9">
        <f t="shared" si="364"/>
        <v>11.225</v>
      </c>
      <c r="R2316" s="9">
        <f t="shared" si="365"/>
        <v>9.125</v>
      </c>
      <c r="S2316" s="9">
        <f t="shared" si="366"/>
        <v>11.175000000000001</v>
      </c>
      <c r="T2316" s="9">
        <f t="shared" si="367"/>
        <v>10.375</v>
      </c>
      <c r="U2316" s="8">
        <f t="shared" si="368"/>
        <v>10.508333333333335</v>
      </c>
      <c r="V2316" s="8">
        <f t="shared" si="369"/>
        <v>10.475000000000001</v>
      </c>
    </row>
    <row r="2317" spans="1:22" ht="13.5" x14ac:dyDescent="0.25">
      <c r="A2317" s="3">
        <f>RSI!A2317</f>
        <v>45376</v>
      </c>
      <c r="B2317" s="2">
        <f>RSI!B2317</f>
        <v>4.7317999999999998</v>
      </c>
      <c r="C2317" s="2">
        <f>RSI!I2317</f>
        <v>39.996230832373406</v>
      </c>
      <c r="D2317" s="2">
        <f>MACD!E2317</f>
        <v>4.9453928431009153E-2</v>
      </c>
      <c r="E2317" s="2">
        <f>MACD!F2317</f>
        <v>2.8705506590888715E-3</v>
      </c>
      <c r="F2317" s="2">
        <f>'Moving Avg'!D2317</f>
        <v>4.7245200000000001</v>
      </c>
      <c r="G2317" s="2">
        <f>'Moving Avg'!F2317</f>
        <v>4.8593700000000002</v>
      </c>
      <c r="H2317" s="2">
        <f>'Moving Avg'!G2317</f>
        <v>5.0708820000000001</v>
      </c>
      <c r="I2317" s="2">
        <f>'Moving Avg'!H2317</f>
        <v>5.7392700000000003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0</v>
      </c>
      <c r="P2317" s="8">
        <f t="shared" si="363"/>
        <v>16.5</v>
      </c>
      <c r="Q2317" s="9">
        <f t="shared" si="364"/>
        <v>11.225</v>
      </c>
      <c r="R2317" s="9">
        <f t="shared" si="365"/>
        <v>9.125</v>
      </c>
      <c r="S2317" s="9">
        <f t="shared" si="366"/>
        <v>11.175000000000001</v>
      </c>
      <c r="T2317" s="9">
        <f t="shared" si="367"/>
        <v>10.375</v>
      </c>
      <c r="U2317" s="8">
        <f t="shared" si="368"/>
        <v>10.508333333333335</v>
      </c>
      <c r="V2317" s="8">
        <f t="shared" si="369"/>
        <v>10.475000000000001</v>
      </c>
    </row>
    <row r="2318" spans="1:22" ht="13.5" x14ac:dyDescent="0.25">
      <c r="A2318" s="3">
        <f>RSI!A2318</f>
        <v>45377</v>
      </c>
      <c r="B2318" s="2">
        <f>RSI!B2318</f>
        <v>4.6227999999999998</v>
      </c>
      <c r="C2318" s="2">
        <f>RSI!I2318</f>
        <v>35.506456390882661</v>
      </c>
      <c r="D2318" s="2">
        <f>MACD!E2318</f>
        <v>6.1967753030978123E-2</v>
      </c>
      <c r="E2318" s="2">
        <f>MACD!F2318</f>
        <v>1.4689991133466722E-2</v>
      </c>
      <c r="F2318" s="2">
        <f>'Moving Avg'!D2318</f>
        <v>4.7154399999999992</v>
      </c>
      <c r="G2318" s="2">
        <f>'Moving Avg'!F2318</f>
        <v>4.8452949999999992</v>
      </c>
      <c r="H2318" s="2">
        <f>'Moving Avg'!G2318</f>
        <v>5.0543540000000009</v>
      </c>
      <c r="I2318" s="2">
        <f>'Moving Avg'!H2318</f>
        <v>5.7308240000000001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11.225</v>
      </c>
      <c r="R2318" s="9">
        <f t="shared" si="365"/>
        <v>9.125</v>
      </c>
      <c r="S2318" s="9">
        <f t="shared" si="366"/>
        <v>11.175000000000001</v>
      </c>
      <c r="T2318" s="9">
        <f t="shared" si="367"/>
        <v>10.375</v>
      </c>
      <c r="U2318" s="8">
        <f t="shared" si="368"/>
        <v>10.508333333333335</v>
      </c>
      <c r="V2318" s="8">
        <f t="shared" si="369"/>
        <v>10.475000000000001</v>
      </c>
    </row>
    <row r="2319" spans="1:22" ht="13.5" x14ac:dyDescent="0.25">
      <c r="A2319" s="3">
        <f>RSI!A2319</f>
        <v>45378</v>
      </c>
      <c r="B2319" s="2">
        <f>RSI!B2319</f>
        <v>4.6227999999999998</v>
      </c>
      <c r="C2319" s="2">
        <f>RSI!I2319</f>
        <v>35.506456390882676</v>
      </c>
      <c r="D2319" s="2">
        <f>MACD!E2319</f>
        <v>6.4400889079033519E-2</v>
      </c>
      <c r="E2319" s="2">
        <f>MACD!F2319</f>
        <v>2.4632170722580081E-2</v>
      </c>
      <c r="F2319" s="2">
        <f>'Moving Avg'!D2319</f>
        <v>4.6754799999999985</v>
      </c>
      <c r="G2319" s="2">
        <f>'Moving Avg'!F2319</f>
        <v>4.8312200000000001</v>
      </c>
      <c r="H2319" s="2">
        <f>'Moving Avg'!G2319</f>
        <v>5.0392780000000004</v>
      </c>
      <c r="I2319" s="2">
        <f>'Moving Avg'!H2319</f>
        <v>5.7227865000000007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11.225</v>
      </c>
      <c r="R2319" s="9">
        <f t="shared" si="365"/>
        <v>9.125</v>
      </c>
      <c r="S2319" s="9">
        <f t="shared" si="366"/>
        <v>11.175000000000001</v>
      </c>
      <c r="T2319" s="9">
        <f t="shared" si="367"/>
        <v>10.375</v>
      </c>
      <c r="U2319" s="8">
        <f t="shared" si="368"/>
        <v>10.508333333333335</v>
      </c>
      <c r="V2319" s="8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4.6681999999999997</v>
      </c>
      <c r="C2320" s="2">
        <f>RSI!I2320</f>
        <v>38.823772596829798</v>
      </c>
      <c r="D2320" s="2">
        <f>MACD!E2320</f>
        <v>6.1790942802393722E-2</v>
      </c>
      <c r="E2320" s="2">
        <f>MACD!F2320</f>
        <v>3.2063925138542809E-2</v>
      </c>
      <c r="F2320" s="2">
        <f>'Moving Avg'!D2320</f>
        <v>4.6736599999999999</v>
      </c>
      <c r="G2320" s="2">
        <f>'Moving Avg'!F2320</f>
        <v>4.8157800000000002</v>
      </c>
      <c r="H2320" s="2">
        <f>'Moving Avg'!G2320</f>
        <v>5.0249280000000009</v>
      </c>
      <c r="I2320" s="2">
        <f>'Moving Avg'!H2320</f>
        <v>5.714567500000002</v>
      </c>
      <c r="J2320" s="6" t="str">
        <f>OBV!F2320</f>
        <v>BULLISH</v>
      </c>
      <c r="K2320" s="6" t="str">
        <f>OBV!G2320</f>
        <v>NEUTRAL</v>
      </c>
      <c r="L2320" s="6" t="str">
        <f>OBV!H2320</f>
        <v>BULLISH DIVERGENCE</v>
      </c>
      <c r="M2320" s="8">
        <f t="shared" si="360"/>
        <v>25</v>
      </c>
      <c r="N2320" s="8">
        <f t="shared" si="361"/>
        <v>0</v>
      </c>
      <c r="O2320" s="8">
        <f t="shared" si="362"/>
        <v>0</v>
      </c>
      <c r="P2320" s="8">
        <f t="shared" si="363"/>
        <v>66.5</v>
      </c>
      <c r="Q2320" s="9">
        <f t="shared" si="364"/>
        <v>18.725000000000001</v>
      </c>
      <c r="R2320" s="9">
        <f t="shared" si="365"/>
        <v>21.625</v>
      </c>
      <c r="S2320" s="9">
        <f t="shared" si="366"/>
        <v>33.674999999999997</v>
      </c>
      <c r="T2320" s="9">
        <f t="shared" si="367"/>
        <v>22.875</v>
      </c>
      <c r="U2320" s="8">
        <f t="shared" si="368"/>
        <v>24.675000000000001</v>
      </c>
      <c r="V2320" s="8">
        <f t="shared" si="369"/>
        <v>24.225000000000001</v>
      </c>
    </row>
    <row r="2321" spans="1:22" ht="13.5" x14ac:dyDescent="0.25">
      <c r="A2321" s="3">
        <f>RSI!A2321</f>
        <v>45380</v>
      </c>
      <c r="B2321" s="2">
        <f>RSI!B2321</f>
        <v>4.5410000000000004</v>
      </c>
      <c r="C2321" s="2">
        <f>RSI!I2321</f>
        <v>33.607889876472527</v>
      </c>
      <c r="D2321" s="2">
        <f>MACD!E2321</f>
        <v>7.0120005488189641E-2</v>
      </c>
      <c r="E2321" s="2">
        <f>MACD!F2321</f>
        <v>3.9675141208472174E-2</v>
      </c>
      <c r="F2321" s="2">
        <f>'Moving Avg'!D2321</f>
        <v>4.6373199999999999</v>
      </c>
      <c r="G2321" s="2">
        <f>'Moving Avg'!F2321</f>
        <v>4.7976149999999995</v>
      </c>
      <c r="H2321" s="2">
        <f>'Moving Avg'!G2321</f>
        <v>5.0054920000000012</v>
      </c>
      <c r="I2321" s="2">
        <f>'Moving Avg'!H2321</f>
        <v>5.7057125000000006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11.225</v>
      </c>
      <c r="R2321" s="9">
        <f t="shared" si="365"/>
        <v>9.125</v>
      </c>
      <c r="S2321" s="9">
        <f t="shared" si="366"/>
        <v>11.175000000000001</v>
      </c>
      <c r="T2321" s="9">
        <f t="shared" si="367"/>
        <v>10.375</v>
      </c>
      <c r="U2321" s="8">
        <f t="shared" si="368"/>
        <v>10.508333333333335</v>
      </c>
      <c r="V2321" s="8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4.6318999999999999</v>
      </c>
      <c r="C2322" s="2">
        <f>RSI!I2322</f>
        <v>39.829141230990878</v>
      </c>
      <c r="D2322" s="2">
        <f>MACD!E2322</f>
        <v>7.221861579201061E-2</v>
      </c>
      <c r="E2322" s="2">
        <f>MACD!F2322</f>
        <v>4.6183836125179865E-2</v>
      </c>
      <c r="F2322" s="2">
        <f>'Moving Avg'!D2322</f>
        <v>4.6173400000000004</v>
      </c>
      <c r="G2322" s="2">
        <f>'Moving Avg'!F2322</f>
        <v>4.7844499999999988</v>
      </c>
      <c r="H2322" s="2">
        <f>'Moving Avg'!G2322</f>
        <v>4.9866020000000013</v>
      </c>
      <c r="I2322" s="2">
        <f>'Moving Avg'!H2322</f>
        <v>5.6973120000000019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25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11.225</v>
      </c>
      <c r="R2322" s="9">
        <f t="shared" si="365"/>
        <v>9.125</v>
      </c>
      <c r="S2322" s="9">
        <f t="shared" si="366"/>
        <v>11.175000000000001</v>
      </c>
      <c r="T2322" s="9">
        <f t="shared" si="367"/>
        <v>10.375</v>
      </c>
      <c r="U2322" s="8">
        <f t="shared" si="368"/>
        <v>10.508333333333335</v>
      </c>
      <c r="V2322" s="8">
        <f t="shared" si="369"/>
        <v>10.475000000000001</v>
      </c>
    </row>
    <row r="2323" spans="1:22" ht="13.5" x14ac:dyDescent="0.25">
      <c r="A2323" s="3">
        <f>RSI!A2323</f>
        <v>45384</v>
      </c>
      <c r="B2323" s="2">
        <f>RSI!B2323</f>
        <v>4.6681999999999997</v>
      </c>
      <c r="C2323" s="2">
        <f>RSI!I2323</f>
        <v>42.160005294383431</v>
      </c>
      <c r="D2323" s="2">
        <f>MACD!E2323</f>
        <v>5.0066602602218069E-2</v>
      </c>
      <c r="E2323" s="2">
        <f>MACD!F2323</f>
        <v>4.6960389420587514E-2</v>
      </c>
      <c r="F2323" s="2">
        <f>'Moving Avg'!D2323</f>
        <v>4.6264200000000004</v>
      </c>
      <c r="G2323" s="2">
        <f>'Moving Avg'!F2323</f>
        <v>4.7685549999999992</v>
      </c>
      <c r="H2323" s="2">
        <f>'Moving Avg'!G2323</f>
        <v>4.9700740000000012</v>
      </c>
      <c r="I2323" s="2">
        <f>'Moving Avg'!H2323</f>
        <v>5.6891380000000034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  <c r="M2323" s="8">
        <f t="shared" si="360"/>
        <v>25</v>
      </c>
      <c r="N2323" s="8">
        <f t="shared" si="361"/>
        <v>0</v>
      </c>
      <c r="O2323" s="8">
        <f t="shared" si="362"/>
        <v>0</v>
      </c>
      <c r="P2323" s="8">
        <f t="shared" si="363"/>
        <v>83.5</v>
      </c>
      <c r="Q2323" s="9">
        <f t="shared" si="364"/>
        <v>21.274999999999999</v>
      </c>
      <c r="R2323" s="9">
        <f t="shared" si="365"/>
        <v>25.875</v>
      </c>
      <c r="S2323" s="9">
        <f t="shared" si="366"/>
        <v>41.325000000000003</v>
      </c>
      <c r="T2323" s="9">
        <f t="shared" si="367"/>
        <v>27.125</v>
      </c>
      <c r="U2323" s="8">
        <f t="shared" si="368"/>
        <v>29.491666666666664</v>
      </c>
      <c r="V2323" s="8">
        <f t="shared" si="369"/>
        <v>28.9</v>
      </c>
    </row>
    <row r="2324" spans="1:22" ht="13.5" x14ac:dyDescent="0.25">
      <c r="A2324" s="3">
        <f>RSI!A2324</f>
        <v>45385</v>
      </c>
      <c r="B2324" s="2">
        <f>RSI!B2324</f>
        <v>4.6590999999999996</v>
      </c>
      <c r="C2324" s="2">
        <f>RSI!I2324</f>
        <v>41.723657725181219</v>
      </c>
      <c r="D2324" s="2">
        <f>MACD!E2324</f>
        <v>5.656839736688557E-2</v>
      </c>
      <c r="E2324" s="2">
        <f>MACD!F2324</f>
        <v>4.888199100984713E-2</v>
      </c>
      <c r="F2324" s="2">
        <f>'Moving Avg'!D2324</f>
        <v>4.63368</v>
      </c>
      <c r="G2324" s="2">
        <f>'Moving Avg'!F2324</f>
        <v>4.752205</v>
      </c>
      <c r="H2324" s="2">
        <f>'Moving Avg'!G2324</f>
        <v>4.9531820000000009</v>
      </c>
      <c r="I2324" s="2">
        <f>'Moving Avg'!H2324</f>
        <v>5.681100500000003</v>
      </c>
      <c r="J2324" s="6" t="str">
        <f>OBV!F2324</f>
        <v>BEARISH</v>
      </c>
      <c r="K2324" s="6" t="str">
        <f>OBV!G2324</f>
        <v>NEUTRAL</v>
      </c>
      <c r="L2324" s="6" t="str">
        <f>OBV!H2324</f>
        <v>BEARISH DIVERGENCE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11.225</v>
      </c>
      <c r="R2324" s="9">
        <f t="shared" si="365"/>
        <v>9.125</v>
      </c>
      <c r="S2324" s="9">
        <f t="shared" si="366"/>
        <v>11.175000000000001</v>
      </c>
      <c r="T2324" s="9">
        <f t="shared" si="367"/>
        <v>10.375</v>
      </c>
      <c r="U2324" s="8">
        <f t="shared" si="368"/>
        <v>10.508333333333335</v>
      </c>
      <c r="V2324" s="8">
        <f t="shared" si="369"/>
        <v>10.475000000000001</v>
      </c>
    </row>
    <row r="2325" spans="1:22" ht="13.5" x14ac:dyDescent="0.25">
      <c r="A2325" s="3">
        <f>RSI!A2325</f>
        <v>45386</v>
      </c>
      <c r="B2325" s="2">
        <f>RSI!B2325</f>
        <v>4.5410000000000004</v>
      </c>
      <c r="C2325" s="2">
        <f>RSI!I2325</f>
        <v>36.450947389795054</v>
      </c>
      <c r="D2325" s="2">
        <f>MACD!E2325</f>
        <v>4.9275291870634064E-2</v>
      </c>
      <c r="E2325" s="2">
        <f>MACD!F2325</f>
        <v>4.8960651182004516E-2</v>
      </c>
      <c r="F2325" s="2">
        <f>'Moving Avg'!D2325</f>
        <v>4.6082400000000003</v>
      </c>
      <c r="G2325" s="2">
        <f>'Moving Avg'!F2325</f>
        <v>4.7299499999999997</v>
      </c>
      <c r="H2325" s="2">
        <f>'Moving Avg'!G2325</f>
        <v>4.9333820000000017</v>
      </c>
      <c r="I2325" s="2">
        <f>'Moving Avg'!H2325</f>
        <v>5.6725630000000038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0</v>
      </c>
      <c r="P2325" s="8">
        <f t="shared" si="363"/>
        <v>16.5</v>
      </c>
      <c r="Q2325" s="9">
        <f t="shared" si="364"/>
        <v>11.225</v>
      </c>
      <c r="R2325" s="9">
        <f t="shared" si="365"/>
        <v>9.125</v>
      </c>
      <c r="S2325" s="9">
        <f t="shared" si="366"/>
        <v>11.175000000000001</v>
      </c>
      <c r="T2325" s="9">
        <f t="shared" si="367"/>
        <v>10.375</v>
      </c>
      <c r="U2325" s="8">
        <f t="shared" si="368"/>
        <v>10.508333333333335</v>
      </c>
      <c r="V2325" s="8">
        <f t="shared" si="369"/>
        <v>10.475000000000001</v>
      </c>
    </row>
    <row r="2326" spans="1:22" ht="13.5" x14ac:dyDescent="0.25">
      <c r="A2326" s="3">
        <f>RSI!A2326</f>
        <v>45387</v>
      </c>
      <c r="B2326" s="2">
        <f>RSI!B2326</f>
        <v>4.6227999999999998</v>
      </c>
      <c r="C2326" s="2">
        <f>RSI!I2326</f>
        <v>41.925228998508089</v>
      </c>
      <c r="D2326" s="2">
        <f>MACD!E2326</f>
        <v>4.5478411018920362E-2</v>
      </c>
      <c r="E2326" s="2">
        <f>MACD!F2326</f>
        <v>4.8264203149387688E-2</v>
      </c>
      <c r="F2326" s="2">
        <f>'Moving Avg'!D2326</f>
        <v>4.6245999999999992</v>
      </c>
      <c r="G2326" s="2">
        <f>'Moving Avg'!F2326</f>
        <v>4.7131499999999997</v>
      </c>
      <c r="H2326" s="2">
        <f>'Moving Avg'!G2326</f>
        <v>4.9152180000000012</v>
      </c>
      <c r="I2326" s="2">
        <f>'Moving Avg'!H2326</f>
        <v>5.664571000000004</v>
      </c>
      <c r="J2326" s="6" t="str">
        <f>OBV!F2326</f>
        <v>BEARISH</v>
      </c>
      <c r="K2326" s="6" t="str">
        <f>OBV!G2326</f>
        <v>NEUTRAL</v>
      </c>
      <c r="L2326" s="6" t="str">
        <f>OBV!H2326</f>
        <v>BEARISH DIVERGENCE</v>
      </c>
      <c r="M2326" s="8">
        <f t="shared" si="360"/>
        <v>25</v>
      </c>
      <c r="N2326" s="8">
        <f t="shared" si="361"/>
        <v>45</v>
      </c>
      <c r="O2326" s="8">
        <f t="shared" si="362"/>
        <v>0</v>
      </c>
      <c r="P2326" s="8">
        <f t="shared" si="363"/>
        <v>16.5</v>
      </c>
      <c r="Q2326" s="9">
        <f t="shared" si="364"/>
        <v>26.975000000000001</v>
      </c>
      <c r="R2326" s="9">
        <f t="shared" si="365"/>
        <v>18.125</v>
      </c>
      <c r="S2326" s="9">
        <f t="shared" si="366"/>
        <v>17.925000000000001</v>
      </c>
      <c r="T2326" s="9">
        <f t="shared" si="367"/>
        <v>21.625</v>
      </c>
      <c r="U2326" s="8">
        <f t="shared" si="368"/>
        <v>21.008333333333336</v>
      </c>
      <c r="V2326" s="8">
        <f t="shared" si="369"/>
        <v>21.162500000000001</v>
      </c>
    </row>
    <row r="2327" spans="1:22" ht="13.5" x14ac:dyDescent="0.25">
      <c r="A2327" s="3">
        <f>RSI!A2327</f>
        <v>45390</v>
      </c>
      <c r="B2327" s="2">
        <f>RSI!B2327</f>
        <v>4.8135000000000003</v>
      </c>
      <c r="C2327" s="2">
        <f>RSI!I2327</f>
        <v>52.251819468271471</v>
      </c>
      <c r="D2327" s="2">
        <f>MACD!E2327</f>
        <v>3.0397909941150658E-2</v>
      </c>
      <c r="E2327" s="2">
        <f>MACD!F2327</f>
        <v>4.4690944507740284E-2</v>
      </c>
      <c r="F2327" s="2">
        <f>'Moving Avg'!D2327</f>
        <v>4.66092</v>
      </c>
      <c r="G2327" s="2">
        <f>'Moving Avg'!F2327</f>
        <v>4.7090649999999998</v>
      </c>
      <c r="H2327" s="2">
        <f>'Moving Avg'!G2327</f>
        <v>4.9025040000000022</v>
      </c>
      <c r="I2327" s="2">
        <f>'Moving Avg'!H2327</f>
        <v>5.6573055000000032</v>
      </c>
      <c r="J2327" s="6" t="str">
        <f>OBV!F2327</f>
        <v>BEARISH</v>
      </c>
      <c r="K2327" s="6" t="str">
        <f>OBV!G2327</f>
        <v>NEUTRAL</v>
      </c>
      <c r="L2327" s="6" t="str">
        <f>OBV!H2327</f>
        <v>BEARISH DIVERGENCE</v>
      </c>
      <c r="M2327" s="8">
        <f t="shared" si="360"/>
        <v>25</v>
      </c>
      <c r="N2327" s="8">
        <f t="shared" si="361"/>
        <v>45</v>
      </c>
      <c r="O2327" s="8">
        <f t="shared" si="362"/>
        <v>0</v>
      </c>
      <c r="P2327" s="8">
        <f t="shared" si="363"/>
        <v>16.5</v>
      </c>
      <c r="Q2327" s="9">
        <f t="shared" si="364"/>
        <v>26.975000000000001</v>
      </c>
      <c r="R2327" s="9">
        <f t="shared" si="365"/>
        <v>18.125</v>
      </c>
      <c r="S2327" s="9">
        <f t="shared" si="366"/>
        <v>17.925000000000001</v>
      </c>
      <c r="T2327" s="9">
        <f t="shared" si="367"/>
        <v>21.625</v>
      </c>
      <c r="U2327" s="8">
        <f t="shared" si="368"/>
        <v>21.008333333333336</v>
      </c>
      <c r="V2327" s="8">
        <f t="shared" si="369"/>
        <v>21.162500000000001</v>
      </c>
    </row>
    <row r="2328" spans="1:22" ht="13.5" x14ac:dyDescent="0.25">
      <c r="A2328" s="3">
        <f>RSI!A2328</f>
        <v>45394</v>
      </c>
      <c r="B2328" s="2">
        <f>RSI!B2328</f>
        <v>4.7590000000000003</v>
      </c>
      <c r="C2328" s="2">
        <f>RSI!I2328</f>
        <v>49.540620546769141</v>
      </c>
      <c r="D2328" s="2">
        <f>MACD!E2328</f>
        <v>4.5730397526853039E-3</v>
      </c>
      <c r="E2328" s="2">
        <f>MACD!F2328</f>
        <v>3.6667363556729289E-2</v>
      </c>
      <c r="F2328" s="2">
        <f>'Moving Avg'!D2328</f>
        <v>4.6790799999999999</v>
      </c>
      <c r="G2328" s="2">
        <f>'Moving Avg'!F2328</f>
        <v>4.7022549999999992</v>
      </c>
      <c r="H2328" s="2">
        <f>'Moving Avg'!G2328</f>
        <v>4.887246000000002</v>
      </c>
      <c r="I2328" s="2">
        <f>'Moving Avg'!H2328</f>
        <v>5.6494950000000026</v>
      </c>
      <c r="J2328" s="6" t="str">
        <f>OBV!F2328</f>
        <v>BEARISH</v>
      </c>
      <c r="K2328" s="6" t="str">
        <f>OBV!G2328</f>
        <v>NEUTRAL</v>
      </c>
      <c r="L2328" s="6" t="str">
        <f>OBV!H2328</f>
        <v>BEARISH DIVERGENCE</v>
      </c>
      <c r="M2328" s="8">
        <f t="shared" si="360"/>
        <v>25</v>
      </c>
      <c r="N2328" s="8">
        <f t="shared" si="361"/>
        <v>100</v>
      </c>
      <c r="O2328" s="8">
        <f t="shared" si="362"/>
        <v>0</v>
      </c>
      <c r="P2328" s="8">
        <f t="shared" si="363"/>
        <v>16.5</v>
      </c>
      <c r="Q2328" s="9">
        <f t="shared" si="364"/>
        <v>46.225000000000001</v>
      </c>
      <c r="R2328" s="9">
        <f t="shared" si="365"/>
        <v>29.125</v>
      </c>
      <c r="S2328" s="9">
        <f t="shared" si="366"/>
        <v>26.175000000000001</v>
      </c>
      <c r="T2328" s="9">
        <f t="shared" si="367"/>
        <v>35.375</v>
      </c>
      <c r="U2328" s="8">
        <f t="shared" si="368"/>
        <v>33.841666666666661</v>
      </c>
      <c r="V2328" s="8">
        <f t="shared" si="369"/>
        <v>34.224999999999994</v>
      </c>
    </row>
    <row r="2329" spans="1:22" ht="13.5" x14ac:dyDescent="0.25">
      <c r="A2329" s="3">
        <f>RSI!A2329</f>
        <v>45397</v>
      </c>
      <c r="B2329" s="2">
        <f>RSI!B2329</f>
        <v>4.8044000000000002</v>
      </c>
      <c r="C2329" s="2">
        <f>RSI!I2329</f>
        <v>51.784950058727588</v>
      </c>
      <c r="D2329" s="2">
        <f>MACD!E2329</f>
        <v>-2.0627334779618423E-2</v>
      </c>
      <c r="E2329" s="2">
        <f>MACD!F2329</f>
        <v>2.5208423889459746E-2</v>
      </c>
      <c r="F2329" s="2">
        <f>'Moving Avg'!D2329</f>
        <v>4.7081400000000002</v>
      </c>
      <c r="G2329" s="2">
        <f>'Moving Avg'!F2329</f>
        <v>4.7008899999999993</v>
      </c>
      <c r="H2329" s="2">
        <f>'Moving Avg'!G2329</f>
        <v>4.8743500000000015</v>
      </c>
      <c r="I2329" s="2">
        <f>'Moving Avg'!H2329</f>
        <v>5.6417300000000035</v>
      </c>
      <c r="J2329" s="6" t="str">
        <f>OBV!F2329</f>
        <v>BEARISH</v>
      </c>
      <c r="K2329" s="6" t="str">
        <f>OBV!G2329</f>
        <v>NEUTRAL</v>
      </c>
      <c r="L2329" s="6" t="str">
        <f>OBV!H2329</f>
        <v>BEARISH DIVERGENCE</v>
      </c>
      <c r="M2329" s="8">
        <f t="shared" si="360"/>
        <v>25</v>
      </c>
      <c r="N2329" s="8">
        <f t="shared" si="361"/>
        <v>100</v>
      </c>
      <c r="O2329" s="8">
        <f t="shared" si="362"/>
        <v>0</v>
      </c>
      <c r="P2329" s="8">
        <f t="shared" si="363"/>
        <v>16.5</v>
      </c>
      <c r="Q2329" s="9">
        <f t="shared" si="364"/>
        <v>46.225000000000001</v>
      </c>
      <c r="R2329" s="9">
        <f t="shared" si="365"/>
        <v>29.125</v>
      </c>
      <c r="S2329" s="9">
        <f t="shared" si="366"/>
        <v>26.175000000000001</v>
      </c>
      <c r="T2329" s="9">
        <f t="shared" si="367"/>
        <v>35.375</v>
      </c>
      <c r="U2329" s="8">
        <f t="shared" si="368"/>
        <v>33.841666666666661</v>
      </c>
      <c r="V2329" s="8">
        <f t="shared" si="369"/>
        <v>34.224999999999994</v>
      </c>
    </row>
    <row r="2330" spans="1:22" ht="13.5" x14ac:dyDescent="0.25">
      <c r="A2330" s="3">
        <f>RSI!A2330</f>
        <v>45398</v>
      </c>
      <c r="B2330" s="2">
        <f>RSI!B2330</f>
        <v>4.7045000000000003</v>
      </c>
      <c r="C2330" s="2">
        <f>RSI!I2330</f>
        <v>46.847266138869621</v>
      </c>
      <c r="D2330" s="2">
        <f>MACD!E2330</f>
        <v>-2.7821048902881174E-2</v>
      </c>
      <c r="E2330" s="2">
        <f>MACD!F2330</f>
        <v>1.4602529330991564E-2</v>
      </c>
      <c r="F2330" s="2">
        <f>'Moving Avg'!D2330</f>
        <v>4.7408400000000004</v>
      </c>
      <c r="G2330" s="2">
        <f>'Moving Avg'!F2330</f>
        <v>4.6954399999999996</v>
      </c>
      <c r="H2330" s="2">
        <f>'Moving Avg'!G2330</f>
        <v>4.8598180000000015</v>
      </c>
      <c r="I2330" s="2">
        <f>'Moving Avg'!H2330</f>
        <v>5.6330110000000033</v>
      </c>
      <c r="J2330" s="6" t="str">
        <f>OBV!F2330</f>
        <v>BEARISH</v>
      </c>
      <c r="K2330" s="6" t="str">
        <f>OBV!G2330</f>
        <v>NEUTRAL</v>
      </c>
      <c r="L2330" s="6" t="str">
        <f>OBV!H2330</f>
        <v>BEARISH DIVERGENCE</v>
      </c>
      <c r="M2330" s="8">
        <f t="shared" si="360"/>
        <v>25</v>
      </c>
      <c r="N2330" s="8">
        <f t="shared" si="361"/>
        <v>100</v>
      </c>
      <c r="O2330" s="8">
        <f t="shared" si="362"/>
        <v>0</v>
      </c>
      <c r="P2330" s="8">
        <f t="shared" si="363"/>
        <v>16.5</v>
      </c>
      <c r="Q2330" s="9">
        <f t="shared" si="364"/>
        <v>46.225000000000001</v>
      </c>
      <c r="R2330" s="9">
        <f t="shared" si="365"/>
        <v>29.125</v>
      </c>
      <c r="S2330" s="9">
        <f t="shared" si="366"/>
        <v>26.175000000000001</v>
      </c>
      <c r="T2330" s="9">
        <f t="shared" si="367"/>
        <v>35.375</v>
      </c>
      <c r="U2330" s="8">
        <f t="shared" si="368"/>
        <v>33.841666666666661</v>
      </c>
      <c r="V2330" s="8">
        <f t="shared" si="369"/>
        <v>34.224999999999994</v>
      </c>
    </row>
    <row r="2331" spans="1:22" ht="13.5" x14ac:dyDescent="0.25">
      <c r="A2331" s="3">
        <f>RSI!A2331</f>
        <v>45399</v>
      </c>
      <c r="B2331" s="2">
        <f>RSI!B2331</f>
        <v>4.7317999999999998</v>
      </c>
      <c r="C2331" s="2">
        <f>RSI!I2331</f>
        <v>48.298068760878451</v>
      </c>
      <c r="D2331" s="2">
        <f>MACD!E2331</f>
        <v>-5.51452289264871E-2</v>
      </c>
      <c r="E2331" s="2">
        <f>MACD!F2331</f>
        <v>6.5297767949583189E-4</v>
      </c>
      <c r="F2331" s="2">
        <f>'Moving Avg'!D2331</f>
        <v>4.7626400000000002</v>
      </c>
      <c r="G2331" s="2">
        <f>'Moving Avg'!F2331</f>
        <v>4.6913549999999997</v>
      </c>
      <c r="H2331" s="2">
        <f>'Moving Avg'!G2331</f>
        <v>4.849102000000002</v>
      </c>
      <c r="I2331" s="2">
        <f>'Moving Avg'!H2331</f>
        <v>5.6241560000000037</v>
      </c>
      <c r="J2331" s="6" t="str">
        <f>OBV!F2331</f>
        <v>BEARISH</v>
      </c>
      <c r="K2331" s="6" t="str">
        <f>OBV!G2331</f>
        <v>NEUTRAL</v>
      </c>
      <c r="L2331" s="6" t="str">
        <f>OBV!H2331</f>
        <v>BEARISH DIVERGENCE</v>
      </c>
      <c r="M2331" s="8">
        <f t="shared" si="360"/>
        <v>25</v>
      </c>
      <c r="N2331" s="8">
        <f t="shared" si="361"/>
        <v>100</v>
      </c>
      <c r="O2331" s="8">
        <f t="shared" si="362"/>
        <v>0</v>
      </c>
      <c r="P2331" s="8">
        <f t="shared" si="363"/>
        <v>16.5</v>
      </c>
      <c r="Q2331" s="9">
        <f t="shared" si="364"/>
        <v>46.225000000000001</v>
      </c>
      <c r="R2331" s="9">
        <f t="shared" si="365"/>
        <v>29.125</v>
      </c>
      <c r="S2331" s="9">
        <f t="shared" si="366"/>
        <v>26.175000000000001</v>
      </c>
      <c r="T2331" s="9">
        <f t="shared" si="367"/>
        <v>35.375</v>
      </c>
      <c r="U2331" s="8">
        <f t="shared" si="368"/>
        <v>33.841666666666661</v>
      </c>
      <c r="V2331" s="8">
        <f t="shared" si="369"/>
        <v>34.224999999999994</v>
      </c>
    </row>
    <row r="2332" spans="1:22" ht="13.5" x14ac:dyDescent="0.25">
      <c r="A2332" s="3">
        <f>RSI!A2332</f>
        <v>45400</v>
      </c>
      <c r="B2332" s="2">
        <f>RSI!B2332</f>
        <v>4.6954000000000002</v>
      </c>
      <c r="C2332" s="2">
        <f>RSI!I2332</f>
        <v>46.476524255507222</v>
      </c>
      <c r="D2332" s="2">
        <f>MACD!E2332</f>
        <v>-6.1418073914481397E-2</v>
      </c>
      <c r="E2332" s="2">
        <f>MACD!F2332</f>
        <v>-1.1761232639299615E-2</v>
      </c>
      <c r="F2332" s="2">
        <f>'Moving Avg'!D2332</f>
        <v>4.73902</v>
      </c>
      <c r="G2332" s="2">
        <f>'Moving Avg'!F2332</f>
        <v>4.6854500000000003</v>
      </c>
      <c r="H2332" s="2">
        <f>'Moving Avg'!G2332</f>
        <v>4.8367500000000021</v>
      </c>
      <c r="I2332" s="2">
        <f>'Moving Avg'!H2332</f>
        <v>5.6151645000000041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0"/>
        <v>25</v>
      </c>
      <c r="N2332" s="8">
        <f t="shared" si="361"/>
        <v>100</v>
      </c>
      <c r="O2332" s="8">
        <f t="shared" si="362"/>
        <v>0</v>
      </c>
      <c r="P2332" s="8">
        <f t="shared" si="363"/>
        <v>16.5</v>
      </c>
      <c r="Q2332" s="9">
        <f t="shared" si="364"/>
        <v>46.225000000000001</v>
      </c>
      <c r="R2332" s="9">
        <f t="shared" si="365"/>
        <v>29.125</v>
      </c>
      <c r="S2332" s="9">
        <f t="shared" si="366"/>
        <v>26.175000000000001</v>
      </c>
      <c r="T2332" s="9">
        <f t="shared" si="367"/>
        <v>35.375</v>
      </c>
      <c r="U2332" s="8">
        <f t="shared" si="368"/>
        <v>33.841666666666661</v>
      </c>
      <c r="V2332" s="8">
        <f t="shared" si="369"/>
        <v>34.224999999999994</v>
      </c>
    </row>
    <row r="2333" spans="1:22" ht="13.5" x14ac:dyDescent="0.25">
      <c r="A2333" s="3">
        <f>RSI!A2333</f>
        <v>45401</v>
      </c>
      <c r="B2333" s="2">
        <f>RSI!B2333</f>
        <v>4.7226999999999997</v>
      </c>
      <c r="C2333" s="2">
        <f>RSI!I2333</f>
        <v>48.058749711330101</v>
      </c>
      <c r="D2333" s="2">
        <f>MACD!E2333</f>
        <v>-6.2794028547075165E-2</v>
      </c>
      <c r="E2333" s="2">
        <f>MACD!F2333</f>
        <v>-2.1967791820854725E-2</v>
      </c>
      <c r="F2333" s="2">
        <f>'Moving Avg'!D2333</f>
        <v>4.7317599999999995</v>
      </c>
      <c r="G2333" s="2">
        <f>'Moving Avg'!F2333</f>
        <v>4.6881750000000011</v>
      </c>
      <c r="H2333" s="2">
        <f>'Moving Avg'!G2333</f>
        <v>4.8249440000000012</v>
      </c>
      <c r="I2333" s="2">
        <f>'Moving Avg'!H2333</f>
        <v>5.6065365000000043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100</v>
      </c>
      <c r="O2333" s="8">
        <f t="shared" si="362"/>
        <v>0</v>
      </c>
      <c r="P2333" s="8">
        <f t="shared" si="363"/>
        <v>16.5</v>
      </c>
      <c r="Q2333" s="9">
        <f t="shared" si="364"/>
        <v>46.225000000000001</v>
      </c>
      <c r="R2333" s="9">
        <f t="shared" si="365"/>
        <v>29.125</v>
      </c>
      <c r="S2333" s="9">
        <f t="shared" si="366"/>
        <v>26.175000000000001</v>
      </c>
      <c r="T2333" s="9">
        <f t="shared" si="367"/>
        <v>35.375</v>
      </c>
      <c r="U2333" s="8">
        <f t="shared" si="368"/>
        <v>33.841666666666661</v>
      </c>
      <c r="V2333" s="8">
        <f t="shared" si="369"/>
        <v>34.224999999999994</v>
      </c>
    </row>
    <row r="2334" spans="1:22" ht="13.5" x14ac:dyDescent="0.25">
      <c r="A2334" s="3">
        <f>RSI!A2334</f>
        <v>45404</v>
      </c>
      <c r="B2334" s="2">
        <f>RSI!B2334</f>
        <v>4.6772999999999998</v>
      </c>
      <c r="C2334" s="2">
        <f>RSI!I2334</f>
        <v>45.64234381634607</v>
      </c>
      <c r="D2334" s="2">
        <f>MACD!E2334</f>
        <v>-6.181457387406919E-2</v>
      </c>
      <c r="E2334" s="2">
        <f>MACD!F2334</f>
        <v>-2.9937148231497616E-2</v>
      </c>
      <c r="F2334" s="2">
        <f>'Moving Avg'!D2334</f>
        <v>4.7063399999999991</v>
      </c>
      <c r="G2334" s="2">
        <f>'Moving Avg'!F2334</f>
        <v>4.6809099999999999</v>
      </c>
      <c r="H2334" s="2">
        <f>'Moving Avg'!G2334</f>
        <v>4.8122300000000005</v>
      </c>
      <c r="I2334" s="2">
        <f>'Moving Avg'!H2334</f>
        <v>5.5983630000000053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100</v>
      </c>
      <c r="O2334" s="8">
        <f t="shared" si="362"/>
        <v>0</v>
      </c>
      <c r="P2334" s="8">
        <f t="shared" si="363"/>
        <v>16.5</v>
      </c>
      <c r="Q2334" s="9">
        <f t="shared" si="364"/>
        <v>46.225000000000001</v>
      </c>
      <c r="R2334" s="9">
        <f t="shared" si="365"/>
        <v>29.125</v>
      </c>
      <c r="S2334" s="9">
        <f t="shared" si="366"/>
        <v>26.175000000000001</v>
      </c>
      <c r="T2334" s="9">
        <f t="shared" si="367"/>
        <v>35.375</v>
      </c>
      <c r="U2334" s="8">
        <f t="shared" si="368"/>
        <v>33.841666666666661</v>
      </c>
      <c r="V2334" s="8">
        <f t="shared" si="369"/>
        <v>34.224999999999994</v>
      </c>
    </row>
    <row r="2335" spans="1:22" ht="13.5" x14ac:dyDescent="0.25">
      <c r="A2335" s="3">
        <f>RSI!A2335</f>
        <v>45405</v>
      </c>
      <c r="B2335" s="2">
        <f>RSI!B2335</f>
        <v>4.6681999999999997</v>
      </c>
      <c r="C2335" s="2">
        <f>RSI!I2335</f>
        <v>45.15228592884214</v>
      </c>
      <c r="D2335" s="2">
        <f>MACD!E2335</f>
        <v>-7.8045319371011779E-2</v>
      </c>
      <c r="E2335" s="2">
        <f>MACD!F2335</f>
        <v>-3.9558782459400449E-2</v>
      </c>
      <c r="F2335" s="2">
        <f>'Moving Avg'!D2335</f>
        <v>4.6990799999999995</v>
      </c>
      <c r="G2335" s="2">
        <f>'Moving Avg'!F2335</f>
        <v>4.6804550000000003</v>
      </c>
      <c r="H2335" s="2">
        <f>'Moving Avg'!G2335</f>
        <v>4.7980620000000007</v>
      </c>
      <c r="I2335" s="2">
        <f>'Moving Avg'!H2335</f>
        <v>5.5895535000000054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100</v>
      </c>
      <c r="O2335" s="8">
        <f t="shared" si="362"/>
        <v>0</v>
      </c>
      <c r="P2335" s="8">
        <f t="shared" si="363"/>
        <v>16.5</v>
      </c>
      <c r="Q2335" s="9">
        <f t="shared" si="364"/>
        <v>46.225000000000001</v>
      </c>
      <c r="R2335" s="9">
        <f t="shared" si="365"/>
        <v>29.125</v>
      </c>
      <c r="S2335" s="9">
        <f t="shared" si="366"/>
        <v>26.175000000000001</v>
      </c>
      <c r="T2335" s="9">
        <f t="shared" si="367"/>
        <v>35.375</v>
      </c>
      <c r="U2335" s="8">
        <f t="shared" si="368"/>
        <v>33.841666666666661</v>
      </c>
      <c r="V2335" s="8">
        <f t="shared" si="369"/>
        <v>34.224999999999994</v>
      </c>
    </row>
    <row r="2336" spans="1:22" ht="13.5" x14ac:dyDescent="0.25">
      <c r="A2336" s="3">
        <f>RSI!A2336</f>
        <v>45406</v>
      </c>
      <c r="B2336" s="2">
        <f>RSI!B2336</f>
        <v>4.7862</v>
      </c>
      <c r="C2336" s="2">
        <f>RSI!I2336</f>
        <v>52.303664336215469</v>
      </c>
      <c r="D2336" s="2">
        <f>MACD!E2336</f>
        <v>-8.7478008072365832E-2</v>
      </c>
      <c r="E2336" s="2">
        <f>MACD!F2336</f>
        <v>-4.9142627581993524E-2</v>
      </c>
      <c r="F2336" s="2">
        <f>'Moving Avg'!D2336</f>
        <v>4.7099599999999997</v>
      </c>
      <c r="G2336" s="2">
        <f>'Moving Avg'!F2336</f>
        <v>4.6836300000000008</v>
      </c>
      <c r="H2336" s="2">
        <f>'Moving Avg'!G2336</f>
        <v>4.7926120000000019</v>
      </c>
      <c r="I2336" s="2">
        <f>'Moving Avg'!H2336</f>
        <v>5.5821515000000046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  <c r="M2336" s="8">
        <f t="shared" si="360"/>
        <v>25</v>
      </c>
      <c r="N2336" s="8">
        <f t="shared" si="361"/>
        <v>100</v>
      </c>
      <c r="O2336" s="8">
        <f t="shared" si="362"/>
        <v>0</v>
      </c>
      <c r="P2336" s="8">
        <f t="shared" si="363"/>
        <v>83.5</v>
      </c>
      <c r="Q2336" s="9">
        <f t="shared" si="364"/>
        <v>56.274999999999999</v>
      </c>
      <c r="R2336" s="9">
        <f t="shared" si="365"/>
        <v>45.875</v>
      </c>
      <c r="S2336" s="9">
        <f t="shared" si="366"/>
        <v>56.325000000000003</v>
      </c>
      <c r="T2336" s="9">
        <f t="shared" si="367"/>
        <v>52.125</v>
      </c>
      <c r="U2336" s="8">
        <f t="shared" si="368"/>
        <v>52.82500000000001</v>
      </c>
      <c r="V2336" s="8">
        <f t="shared" si="369"/>
        <v>52.650000000000006</v>
      </c>
    </row>
    <row r="2337" spans="1:22" ht="13.5" x14ac:dyDescent="0.25">
      <c r="A2337" s="3">
        <f>RSI!A2337</f>
        <v>45407</v>
      </c>
      <c r="B2337" s="2">
        <f>RSI!B2337</f>
        <v>4.7862</v>
      </c>
      <c r="C2337" s="2">
        <f>RSI!I2337</f>
        <v>52.303664336215469</v>
      </c>
      <c r="D2337" s="2">
        <f>MACD!E2337</f>
        <v>-6.6395037589695782E-2</v>
      </c>
      <c r="E2337" s="2">
        <f>MACD!F2337</f>
        <v>-5.2593109583533984E-2</v>
      </c>
      <c r="F2337" s="2">
        <f>'Moving Avg'!D2337</f>
        <v>4.7281199999999997</v>
      </c>
      <c r="G2337" s="2">
        <f>'Moving Avg'!F2337</f>
        <v>4.6863499999999991</v>
      </c>
      <c r="H2337" s="2">
        <f>'Moving Avg'!G2337</f>
        <v>4.7931560000000015</v>
      </c>
      <c r="I2337" s="2">
        <f>'Moving Avg'!H2337</f>
        <v>5.574885500000005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25</v>
      </c>
      <c r="N2337" s="8">
        <f t="shared" si="361"/>
        <v>45</v>
      </c>
      <c r="O2337" s="8">
        <f t="shared" si="362"/>
        <v>0</v>
      </c>
      <c r="P2337" s="8">
        <f t="shared" si="363"/>
        <v>83.5</v>
      </c>
      <c r="Q2337" s="9">
        <f t="shared" si="364"/>
        <v>37.024999999999999</v>
      </c>
      <c r="R2337" s="9">
        <f t="shared" si="365"/>
        <v>34.875</v>
      </c>
      <c r="S2337" s="9">
        <f t="shared" si="366"/>
        <v>48.075000000000003</v>
      </c>
      <c r="T2337" s="9">
        <f t="shared" si="367"/>
        <v>38.375</v>
      </c>
      <c r="U2337" s="8">
        <f t="shared" si="368"/>
        <v>39.991666666666667</v>
      </c>
      <c r="V2337" s="8">
        <f t="shared" si="369"/>
        <v>39.587500000000006</v>
      </c>
    </row>
    <row r="2338" spans="1:22" ht="13.5" x14ac:dyDescent="0.25">
      <c r="A2338" s="3">
        <f>RSI!A2338</f>
        <v>45408</v>
      </c>
      <c r="B2338" s="2">
        <f>RSI!B2338</f>
        <v>4.7680999999999996</v>
      </c>
      <c r="C2338" s="2">
        <f>RSI!I2338</f>
        <v>51.117975297272629</v>
      </c>
      <c r="D2338" s="2">
        <f>MACD!E2338</f>
        <v>-5.5853165700542107E-2</v>
      </c>
      <c r="E2338" s="2">
        <f>MACD!F2338</f>
        <v>-5.3245120806935615E-2</v>
      </c>
      <c r="F2338" s="2">
        <f>'Moving Avg'!D2338</f>
        <v>4.7371999999999996</v>
      </c>
      <c r="G2338" s="2">
        <f>'Moving Avg'!F2338</f>
        <v>4.6936149999999994</v>
      </c>
      <c r="H2338" s="2">
        <f>'Moving Avg'!G2338</f>
        <v>4.7933380000000012</v>
      </c>
      <c r="I2338" s="2">
        <f>'Moving Avg'!H2338</f>
        <v>5.5675290000000039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25</v>
      </c>
      <c r="N2338" s="8">
        <f t="shared" si="361"/>
        <v>45</v>
      </c>
      <c r="O2338" s="8">
        <f t="shared" si="362"/>
        <v>0</v>
      </c>
      <c r="P2338" s="8">
        <f t="shared" si="363"/>
        <v>83.5</v>
      </c>
      <c r="Q2338" s="9">
        <f t="shared" si="364"/>
        <v>37.024999999999999</v>
      </c>
      <c r="R2338" s="9">
        <f t="shared" si="365"/>
        <v>34.875</v>
      </c>
      <c r="S2338" s="9">
        <f t="shared" si="366"/>
        <v>48.075000000000003</v>
      </c>
      <c r="T2338" s="9">
        <f t="shared" si="367"/>
        <v>38.375</v>
      </c>
      <c r="U2338" s="8">
        <f t="shared" si="368"/>
        <v>39.991666666666667</v>
      </c>
      <c r="V2338" s="8">
        <f t="shared" si="369"/>
        <v>39.587500000000006</v>
      </c>
    </row>
    <row r="2339" spans="1:22" ht="13.5" x14ac:dyDescent="0.25">
      <c r="A2339" s="3">
        <f>RSI!A2339</f>
        <v>45411</v>
      </c>
      <c r="B2339" s="2">
        <f>RSI!B2339</f>
        <v>4.7226999999999997</v>
      </c>
      <c r="C2339" s="2">
        <f>RSI!I2339</f>
        <v>48.16837834571276</v>
      </c>
      <c r="D2339" s="2">
        <f>MACD!E2339</f>
        <v>-3.6713486406185325E-2</v>
      </c>
      <c r="E2339" s="2">
        <f>MACD!F2339</f>
        <v>-4.993879392678556E-2</v>
      </c>
      <c r="F2339" s="2">
        <f>'Moving Avg'!D2339</f>
        <v>4.7462800000000005</v>
      </c>
      <c r="G2339" s="2">
        <f>'Moving Avg'!F2339</f>
        <v>4.6986100000000004</v>
      </c>
      <c r="H2339" s="2">
        <f>'Moving Avg'!G2339</f>
        <v>4.786982000000001</v>
      </c>
      <c r="I2339" s="2">
        <f>'Moving Avg'!H2339</f>
        <v>5.5600365000000034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0</v>
      </c>
      <c r="O2339" s="8">
        <f t="shared" si="362"/>
        <v>0</v>
      </c>
      <c r="P2339" s="8">
        <f t="shared" si="363"/>
        <v>83.5</v>
      </c>
      <c r="Q2339" s="9">
        <f t="shared" si="364"/>
        <v>21.274999999999999</v>
      </c>
      <c r="R2339" s="9">
        <f t="shared" si="365"/>
        <v>25.875</v>
      </c>
      <c r="S2339" s="9">
        <f t="shared" si="366"/>
        <v>41.325000000000003</v>
      </c>
      <c r="T2339" s="9">
        <f t="shared" si="367"/>
        <v>27.125</v>
      </c>
      <c r="U2339" s="8">
        <f t="shared" si="368"/>
        <v>29.491666666666664</v>
      </c>
      <c r="V2339" s="8">
        <f t="shared" si="369"/>
        <v>28.9</v>
      </c>
    </row>
    <row r="2340" spans="1:22" ht="13.5" x14ac:dyDescent="0.25">
      <c r="A2340" s="3">
        <f>RSI!A2340</f>
        <v>45412</v>
      </c>
      <c r="B2340" s="2">
        <f>RSI!B2340</f>
        <v>4.7135999999999996</v>
      </c>
      <c r="C2340" s="2">
        <f>RSI!I2340</f>
        <v>47.575800569548896</v>
      </c>
      <c r="D2340" s="2">
        <f>MACD!E2340</f>
        <v>-3.5063726430194286E-2</v>
      </c>
      <c r="E2340" s="2">
        <f>MACD!F2340</f>
        <v>-4.6963780427467308E-2</v>
      </c>
      <c r="F2340" s="2">
        <f>'Moving Avg'!D2340</f>
        <v>4.7553599999999996</v>
      </c>
      <c r="G2340" s="2">
        <f>'Moving Avg'!F2340</f>
        <v>4.7008799999999997</v>
      </c>
      <c r="H2340" s="2">
        <f>'Moving Avg'!G2340</f>
        <v>4.7813520000000018</v>
      </c>
      <c r="I2340" s="2">
        <f>'Moving Avg'!H2340</f>
        <v>5.5524530000000034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25</v>
      </c>
      <c r="N2340" s="8">
        <f t="shared" si="361"/>
        <v>0</v>
      </c>
      <c r="O2340" s="8">
        <f t="shared" si="362"/>
        <v>0</v>
      </c>
      <c r="P2340" s="8">
        <f t="shared" si="363"/>
        <v>83.5</v>
      </c>
      <c r="Q2340" s="9">
        <f t="shared" si="364"/>
        <v>21.274999999999999</v>
      </c>
      <c r="R2340" s="9">
        <f t="shared" si="365"/>
        <v>25.875</v>
      </c>
      <c r="S2340" s="9">
        <f t="shared" si="366"/>
        <v>41.325000000000003</v>
      </c>
      <c r="T2340" s="9">
        <f t="shared" si="367"/>
        <v>27.125</v>
      </c>
      <c r="U2340" s="8">
        <f t="shared" si="368"/>
        <v>29.491666666666664</v>
      </c>
      <c r="V2340" s="8">
        <f t="shared" si="369"/>
        <v>28.9</v>
      </c>
    </row>
    <row r="2341" spans="1:22" ht="13.5" x14ac:dyDescent="0.25">
      <c r="A2341" s="3">
        <f>RSI!A2341</f>
        <v>45414</v>
      </c>
      <c r="B2341" s="2">
        <f>RSI!B2341</f>
        <v>4.8044000000000002</v>
      </c>
      <c r="C2341" s="2">
        <f>RSI!I2341</f>
        <v>53.69681420213734</v>
      </c>
      <c r="D2341" s="2">
        <f>MACD!E2341</f>
        <v>-3.6001222444101977E-2</v>
      </c>
      <c r="E2341" s="2">
        <f>MACD!F2341</f>
        <v>-4.4771268830794242E-2</v>
      </c>
      <c r="F2341" s="2">
        <f>'Moving Avg'!D2341</f>
        <v>4.7590000000000003</v>
      </c>
      <c r="G2341" s="2">
        <f>'Moving Avg'!F2341</f>
        <v>4.7140499999999994</v>
      </c>
      <c r="H2341" s="2">
        <f>'Moving Avg'!G2341</f>
        <v>4.7788080000000024</v>
      </c>
      <c r="I2341" s="2">
        <f>'Moving Avg'!H2341</f>
        <v>5.545323500000003</v>
      </c>
      <c r="J2341" s="6" t="str">
        <f>OBV!F2341</f>
        <v>BEARISH</v>
      </c>
      <c r="K2341" s="6" t="str">
        <f>OBV!G2341</f>
        <v>NEUTRAL</v>
      </c>
      <c r="L2341" s="6" t="str">
        <f>OBV!H2341</f>
        <v>BEARISH DIVERGENCE</v>
      </c>
      <c r="M2341" s="8">
        <f t="shared" si="360"/>
        <v>25</v>
      </c>
      <c r="N2341" s="8">
        <f t="shared" si="361"/>
        <v>0</v>
      </c>
      <c r="O2341" s="8">
        <f t="shared" si="362"/>
        <v>0</v>
      </c>
      <c r="P2341" s="8">
        <f t="shared" si="363"/>
        <v>16.5</v>
      </c>
      <c r="Q2341" s="9">
        <f t="shared" si="364"/>
        <v>11.225</v>
      </c>
      <c r="R2341" s="9">
        <f t="shared" si="365"/>
        <v>9.125</v>
      </c>
      <c r="S2341" s="9">
        <f t="shared" si="366"/>
        <v>11.175000000000001</v>
      </c>
      <c r="T2341" s="9">
        <f t="shared" si="367"/>
        <v>10.375</v>
      </c>
      <c r="U2341" s="8">
        <f t="shared" si="368"/>
        <v>10.508333333333335</v>
      </c>
      <c r="V2341" s="8">
        <f t="shared" si="369"/>
        <v>10.475000000000001</v>
      </c>
    </row>
    <row r="2342" spans="1:22" ht="13.5" x14ac:dyDescent="0.25">
      <c r="A2342" s="3">
        <f>RSI!A2342</f>
        <v>45415</v>
      </c>
      <c r="B2342" s="2">
        <f>RSI!B2342</f>
        <v>4.8407</v>
      </c>
      <c r="C2342" s="2">
        <f>RSI!I2342</f>
        <v>55.913006702148955</v>
      </c>
      <c r="D2342" s="2">
        <f>MACD!E2342</f>
        <v>-4.5441696843099955E-2</v>
      </c>
      <c r="E2342" s="2">
        <f>MACD!F2342</f>
        <v>-4.4905354433255384E-2</v>
      </c>
      <c r="F2342" s="2">
        <f>'Moving Avg'!D2342</f>
        <v>4.7698999999999998</v>
      </c>
      <c r="G2342" s="2">
        <f>'Moving Avg'!F2342</f>
        <v>4.7244900000000003</v>
      </c>
      <c r="H2342" s="2">
        <f>'Moving Avg'!G2342</f>
        <v>4.7817140000000009</v>
      </c>
      <c r="I2342" s="2">
        <f>'Moving Avg'!H2342</f>
        <v>5.5386480000000029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25</v>
      </c>
      <c r="N2342" s="8">
        <f t="shared" si="361"/>
        <v>45</v>
      </c>
      <c r="O2342" s="8">
        <f t="shared" si="362"/>
        <v>0</v>
      </c>
      <c r="P2342" s="8">
        <f t="shared" si="363"/>
        <v>83.5</v>
      </c>
      <c r="Q2342" s="9">
        <f t="shared" si="364"/>
        <v>37.024999999999999</v>
      </c>
      <c r="R2342" s="9">
        <f t="shared" si="365"/>
        <v>34.875</v>
      </c>
      <c r="S2342" s="9">
        <f t="shared" si="366"/>
        <v>48.075000000000003</v>
      </c>
      <c r="T2342" s="9">
        <f t="shared" si="367"/>
        <v>38.375</v>
      </c>
      <c r="U2342" s="8">
        <f t="shared" si="368"/>
        <v>39.991666666666667</v>
      </c>
      <c r="V2342" s="8">
        <f t="shared" si="369"/>
        <v>39.587500000000006</v>
      </c>
    </row>
    <row r="2343" spans="1:22" ht="13.5" x14ac:dyDescent="0.25">
      <c r="A2343" s="3">
        <f>RSI!A2343</f>
        <v>45418</v>
      </c>
      <c r="B2343" s="2">
        <f>RSI!B2343</f>
        <v>5.1223000000000001</v>
      </c>
      <c r="C2343" s="2">
        <f>RSI!I2343</f>
        <v>68.506127758392012</v>
      </c>
      <c r="D2343" s="2">
        <f>MACD!E2343</f>
        <v>-7.0635325539258886E-2</v>
      </c>
      <c r="E2343" s="2">
        <f>MACD!F2343</f>
        <v>-5.0051348654456089E-2</v>
      </c>
      <c r="F2343" s="2">
        <f>'Moving Avg'!D2343</f>
        <v>4.8407400000000003</v>
      </c>
      <c r="G2343" s="2">
        <f>'Moving Avg'!F2343</f>
        <v>4.7471949999999996</v>
      </c>
      <c r="H2343" s="2">
        <f>'Moving Avg'!G2343</f>
        <v>4.7915220000000014</v>
      </c>
      <c r="I2343" s="2">
        <f>'Moving Avg'!H2343</f>
        <v>5.5333805000000034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0"/>
        <v>25</v>
      </c>
      <c r="N2343" s="8">
        <f t="shared" si="361"/>
        <v>100</v>
      </c>
      <c r="O2343" s="8">
        <f t="shared" si="362"/>
        <v>0</v>
      </c>
      <c r="P2343" s="8">
        <f t="shared" si="363"/>
        <v>83.5</v>
      </c>
      <c r="Q2343" s="9">
        <f t="shared" si="364"/>
        <v>56.274999999999999</v>
      </c>
      <c r="R2343" s="9">
        <f t="shared" si="365"/>
        <v>45.875</v>
      </c>
      <c r="S2343" s="9">
        <f t="shared" si="366"/>
        <v>56.325000000000003</v>
      </c>
      <c r="T2343" s="9">
        <f t="shared" si="367"/>
        <v>52.125</v>
      </c>
      <c r="U2343" s="8">
        <f t="shared" si="368"/>
        <v>52.82500000000001</v>
      </c>
      <c r="V2343" s="8">
        <f t="shared" si="369"/>
        <v>52.650000000000006</v>
      </c>
    </row>
    <row r="2344" spans="1:22" ht="13.5" x14ac:dyDescent="0.25">
      <c r="A2344" s="3">
        <f>RSI!A2344</f>
        <v>45419</v>
      </c>
      <c r="B2344" s="2">
        <f>RSI!B2344</f>
        <v>5.2222</v>
      </c>
      <c r="C2344" s="2">
        <f>RSI!I2344</f>
        <v>71.604862453898036</v>
      </c>
      <c r="D2344" s="2">
        <f>MACD!E2344</f>
        <v>-0.10850742408423564</v>
      </c>
      <c r="E2344" s="2">
        <f>MACD!F2344</f>
        <v>-6.1742563740411996E-2</v>
      </c>
      <c r="F2344" s="2">
        <f>'Moving Avg'!D2344</f>
        <v>4.9406400000000001</v>
      </c>
      <c r="G2344" s="2">
        <f>'Moving Avg'!F2344</f>
        <v>4.7753500000000004</v>
      </c>
      <c r="H2344" s="2">
        <f>'Moving Avg'!G2344</f>
        <v>4.797880000000001</v>
      </c>
      <c r="I2344" s="2">
        <f>'Moving Avg'!H2344</f>
        <v>5.5277045000000022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0"/>
        <v>0</v>
      </c>
      <c r="N2344" s="8">
        <f t="shared" si="361"/>
        <v>100</v>
      </c>
      <c r="O2344" s="8">
        <f t="shared" si="362"/>
        <v>0</v>
      </c>
      <c r="P2344" s="8">
        <f t="shared" si="363"/>
        <v>83.5</v>
      </c>
      <c r="Q2344" s="9">
        <f t="shared" si="364"/>
        <v>47.524999999999999</v>
      </c>
      <c r="R2344" s="9">
        <f t="shared" si="365"/>
        <v>40.875</v>
      </c>
      <c r="S2344" s="9">
        <f t="shared" si="366"/>
        <v>52.575000000000003</v>
      </c>
      <c r="T2344" s="9">
        <f t="shared" si="367"/>
        <v>45.875</v>
      </c>
      <c r="U2344" s="8">
        <f t="shared" si="368"/>
        <v>46.991666666666674</v>
      </c>
      <c r="V2344" s="8">
        <f t="shared" si="369"/>
        <v>46.712500000000006</v>
      </c>
    </row>
    <row r="2345" spans="1:22" ht="13.5" x14ac:dyDescent="0.25">
      <c r="A2345" s="3">
        <f>RSI!A2345</f>
        <v>45420</v>
      </c>
      <c r="B2345" s="2">
        <f>RSI!B2345</f>
        <v>5.2222</v>
      </c>
      <c r="C2345" s="2">
        <f>RSI!I2345</f>
        <v>71.604862453898036</v>
      </c>
      <c r="D2345" s="2">
        <f>MACD!E2345</f>
        <v>-0.1445524309319044</v>
      </c>
      <c r="E2345" s="2">
        <f>MACD!F2345</f>
        <v>-7.8304537178710484E-2</v>
      </c>
      <c r="F2345" s="2">
        <f>'Moving Avg'!D2345</f>
        <v>5.0423600000000004</v>
      </c>
      <c r="G2345" s="2">
        <f>'Moving Avg'!F2345</f>
        <v>4.8094099999999997</v>
      </c>
      <c r="H2345" s="2">
        <f>'Moving Avg'!G2345</f>
        <v>4.8042379999999998</v>
      </c>
      <c r="I2345" s="2">
        <f>'Moving Avg'!H2345</f>
        <v>5.5220285000000011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0"/>
        <v>0</v>
      </c>
      <c r="N2345" s="8">
        <f t="shared" si="361"/>
        <v>100</v>
      </c>
      <c r="O2345" s="8">
        <f t="shared" si="362"/>
        <v>0</v>
      </c>
      <c r="P2345" s="8">
        <f t="shared" si="363"/>
        <v>83.5</v>
      </c>
      <c r="Q2345" s="9">
        <f t="shared" si="364"/>
        <v>47.524999999999999</v>
      </c>
      <c r="R2345" s="9">
        <f t="shared" si="365"/>
        <v>40.875</v>
      </c>
      <c r="S2345" s="9">
        <f t="shared" si="366"/>
        <v>52.575000000000003</v>
      </c>
      <c r="T2345" s="9">
        <f t="shared" si="367"/>
        <v>45.875</v>
      </c>
      <c r="U2345" s="8">
        <f t="shared" si="368"/>
        <v>46.991666666666674</v>
      </c>
      <c r="V2345" s="8">
        <f t="shared" si="369"/>
        <v>46.712500000000006</v>
      </c>
    </row>
    <row r="2346" spans="1:22" ht="13.5" x14ac:dyDescent="0.25">
      <c r="A2346" s="3">
        <f>RSI!A2346</f>
        <v>45421</v>
      </c>
      <c r="B2346" s="2">
        <f>RSI!B2346</f>
        <v>5.1403999999999996</v>
      </c>
      <c r="C2346" s="2">
        <f>RSI!I2346</f>
        <v>65.486086477398899</v>
      </c>
      <c r="D2346" s="2">
        <f>MACD!E2346</f>
        <v>-0.15324578466233518</v>
      </c>
      <c r="E2346" s="2">
        <f>MACD!F2346</f>
        <v>-9.3292786675435418E-2</v>
      </c>
      <c r="F2346" s="2">
        <f>'Moving Avg'!D2346</f>
        <v>5.1095600000000001</v>
      </c>
      <c r="G2346" s="2">
        <f>'Moving Avg'!F2346</f>
        <v>4.8352899999999996</v>
      </c>
      <c r="H2346" s="2">
        <f>'Moving Avg'!G2346</f>
        <v>4.8075060000000001</v>
      </c>
      <c r="I2346" s="2">
        <f>'Moving Avg'!H2346</f>
        <v>5.5159435000000006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100</v>
      </c>
      <c r="O2346" s="8">
        <f t="shared" si="362"/>
        <v>0</v>
      </c>
      <c r="P2346" s="8">
        <f t="shared" si="363"/>
        <v>83.5</v>
      </c>
      <c r="Q2346" s="9">
        <f t="shared" si="364"/>
        <v>56.274999999999999</v>
      </c>
      <c r="R2346" s="9">
        <f t="shared" si="365"/>
        <v>45.875</v>
      </c>
      <c r="S2346" s="9">
        <f t="shared" si="366"/>
        <v>56.325000000000003</v>
      </c>
      <c r="T2346" s="9">
        <f t="shared" si="367"/>
        <v>52.125</v>
      </c>
      <c r="U2346" s="8">
        <f t="shared" si="368"/>
        <v>52.82500000000001</v>
      </c>
      <c r="V2346" s="8">
        <f t="shared" si="369"/>
        <v>52.650000000000006</v>
      </c>
    </row>
    <row r="2347" spans="1:22" ht="13.5" x14ac:dyDescent="0.25">
      <c r="A2347" s="3">
        <f>RSI!A2347</f>
        <v>45422</v>
      </c>
      <c r="B2347" s="2">
        <f>RSI!B2347</f>
        <v>5.0404999999999998</v>
      </c>
      <c r="C2347" s="2">
        <f>RSI!I2347</f>
        <v>58.869838826724234</v>
      </c>
      <c r="D2347" s="2">
        <f>MACD!E2347</f>
        <v>-0.15494689331538147</v>
      </c>
      <c r="E2347" s="2">
        <f>MACD!F2347</f>
        <v>-0.10562360800342464</v>
      </c>
      <c r="F2347" s="2">
        <f>'Moving Avg'!D2347</f>
        <v>5.1495199999999999</v>
      </c>
      <c r="G2347" s="2">
        <f>'Moving Avg'!F2347</f>
        <v>4.8466399999999989</v>
      </c>
      <c r="H2347" s="2">
        <f>'Moving Avg'!G2347</f>
        <v>4.8102299999999998</v>
      </c>
      <c r="I2347" s="2">
        <f>'Moving Avg'!H2347</f>
        <v>5.5099945000000012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83.5</v>
      </c>
      <c r="Q2347" s="9">
        <f t="shared" si="364"/>
        <v>56.274999999999999</v>
      </c>
      <c r="R2347" s="9">
        <f t="shared" si="365"/>
        <v>45.875</v>
      </c>
      <c r="S2347" s="9">
        <f t="shared" si="366"/>
        <v>56.325000000000003</v>
      </c>
      <c r="T2347" s="9">
        <f t="shared" si="367"/>
        <v>52.125</v>
      </c>
      <c r="U2347" s="8">
        <f t="shared" si="368"/>
        <v>52.82500000000001</v>
      </c>
      <c r="V2347" s="8">
        <f t="shared" si="369"/>
        <v>52.650000000000006</v>
      </c>
    </row>
    <row r="2348" spans="1:22" ht="13.5" x14ac:dyDescent="0.25">
      <c r="A2348" s="3">
        <f>RSI!A2348</f>
        <v>45425</v>
      </c>
      <c r="B2348" s="2">
        <f>RSI!B2348</f>
        <v>4.9043000000000001</v>
      </c>
      <c r="C2348" s="2">
        <f>RSI!I2348</f>
        <v>51.265153009281676</v>
      </c>
      <c r="D2348" s="2">
        <f>MACD!E2348</f>
        <v>-0.15010762638183728</v>
      </c>
      <c r="E2348" s="2">
        <f>MACD!F2348</f>
        <v>-0.11452041167910718</v>
      </c>
      <c r="F2348" s="2">
        <f>'Moving Avg'!D2348</f>
        <v>5.1059199999999993</v>
      </c>
      <c r="G2348" s="2">
        <f>'Moving Avg'!F2348</f>
        <v>4.8539049999999992</v>
      </c>
      <c r="H2348" s="2">
        <f>'Moving Avg'!G2348</f>
        <v>4.8102300000000007</v>
      </c>
      <c r="I2348" s="2">
        <f>'Moving Avg'!H2348</f>
        <v>5.5027289999999995</v>
      </c>
      <c r="J2348" s="6" t="str">
        <f>OBV!F2348</f>
        <v>BULLISH</v>
      </c>
      <c r="K2348" s="6" t="str">
        <f>OBV!G2348</f>
        <v>NEUTRAL</v>
      </c>
      <c r="L2348" s="6" t="str">
        <f>OBV!H2348</f>
        <v>BULLISH DIVERGENCE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66.5</v>
      </c>
      <c r="Q2348" s="9">
        <f t="shared" si="364"/>
        <v>53.725000000000001</v>
      </c>
      <c r="R2348" s="9">
        <f t="shared" si="365"/>
        <v>41.625</v>
      </c>
      <c r="S2348" s="9">
        <f t="shared" si="366"/>
        <v>48.674999999999997</v>
      </c>
      <c r="T2348" s="9">
        <f t="shared" si="367"/>
        <v>47.875</v>
      </c>
      <c r="U2348" s="8">
        <f t="shared" si="368"/>
        <v>48.008333333333326</v>
      </c>
      <c r="V2348" s="8">
        <f t="shared" si="369"/>
        <v>47.974999999999994</v>
      </c>
    </row>
    <row r="2349" spans="1:22" ht="13.5" x14ac:dyDescent="0.25">
      <c r="A2349" s="3">
        <f>RSI!A2349</f>
        <v>45426</v>
      </c>
      <c r="B2349" s="2">
        <f>RSI!B2349</f>
        <v>5.0315000000000003</v>
      </c>
      <c r="C2349" s="2">
        <f>RSI!I2349</f>
        <v>56.868844412598996</v>
      </c>
      <c r="D2349" s="2">
        <f>MACD!E2349</f>
        <v>-0.16256452406772937</v>
      </c>
      <c r="E2349" s="2">
        <f>MACD!F2349</f>
        <v>-0.12412923415683161</v>
      </c>
      <c r="F2349" s="2">
        <f>'Moving Avg'!D2349</f>
        <v>5.0677800000000008</v>
      </c>
      <c r="G2349" s="2">
        <f>'Moving Avg'!F2349</f>
        <v>4.8652599999999993</v>
      </c>
      <c r="H2349" s="2">
        <f>'Moving Avg'!G2349</f>
        <v>4.812774000000001</v>
      </c>
      <c r="I2349" s="2">
        <f>'Moving Avg'!H2349</f>
        <v>5.4963265000000003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25</v>
      </c>
      <c r="N2349" s="8">
        <f t="shared" si="361"/>
        <v>100</v>
      </c>
      <c r="O2349" s="8">
        <f t="shared" si="362"/>
        <v>0</v>
      </c>
      <c r="P2349" s="8">
        <f t="shared" si="363"/>
        <v>16.5</v>
      </c>
      <c r="Q2349" s="9">
        <f t="shared" si="364"/>
        <v>46.225000000000001</v>
      </c>
      <c r="R2349" s="9">
        <f t="shared" si="365"/>
        <v>29.125</v>
      </c>
      <c r="S2349" s="9">
        <f t="shared" si="366"/>
        <v>26.175000000000001</v>
      </c>
      <c r="T2349" s="9">
        <f t="shared" si="367"/>
        <v>35.375</v>
      </c>
      <c r="U2349" s="8">
        <f t="shared" si="368"/>
        <v>33.841666666666661</v>
      </c>
      <c r="V2349" s="8">
        <f t="shared" si="369"/>
        <v>34.224999999999994</v>
      </c>
    </row>
    <row r="2350" spans="1:22" ht="13.5" x14ac:dyDescent="0.25">
      <c r="A2350" s="3">
        <f>RSI!A2350</f>
        <v>45427</v>
      </c>
      <c r="B2350" s="2">
        <f>RSI!B2350</f>
        <v>4.9861000000000004</v>
      </c>
      <c r="C2350" s="2">
        <f>RSI!I2350</f>
        <v>54.461821676999591</v>
      </c>
      <c r="D2350" s="2">
        <f>MACD!E2350</f>
        <v>-0.17202773992912412</v>
      </c>
      <c r="E2350" s="2">
        <f>MACD!F2350</f>
        <v>-0.13370893531129011</v>
      </c>
      <c r="F2350" s="2">
        <f>'Moving Avg'!D2350</f>
        <v>5.0205600000000006</v>
      </c>
      <c r="G2350" s="2">
        <f>'Moving Avg'!F2350</f>
        <v>4.8793399999999991</v>
      </c>
      <c r="H2350" s="2">
        <f>'Moving Avg'!G2350</f>
        <v>4.8129559999999998</v>
      </c>
      <c r="I2350" s="2">
        <f>'Moving Avg'!H2350</f>
        <v>5.4899239999999994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100</v>
      </c>
      <c r="O2350" s="8">
        <f t="shared" si="362"/>
        <v>0</v>
      </c>
      <c r="P2350" s="8">
        <f t="shared" si="363"/>
        <v>16.5</v>
      </c>
      <c r="Q2350" s="9">
        <f t="shared" si="364"/>
        <v>46.225000000000001</v>
      </c>
      <c r="R2350" s="9">
        <f t="shared" si="365"/>
        <v>29.125</v>
      </c>
      <c r="S2350" s="9">
        <f t="shared" si="366"/>
        <v>26.175000000000001</v>
      </c>
      <c r="T2350" s="9">
        <f t="shared" si="367"/>
        <v>35.375</v>
      </c>
      <c r="U2350" s="8">
        <f t="shared" si="368"/>
        <v>33.841666666666661</v>
      </c>
      <c r="V2350" s="8">
        <f t="shared" si="369"/>
        <v>34.224999999999994</v>
      </c>
    </row>
    <row r="2351" spans="1:22" ht="13.5" x14ac:dyDescent="0.25">
      <c r="A2351" s="3">
        <f>RSI!A2351</f>
        <v>45428</v>
      </c>
      <c r="B2351" s="2">
        <f>RSI!B2351</f>
        <v>4.9861000000000004</v>
      </c>
      <c r="C2351" s="2">
        <f>RSI!I2351</f>
        <v>54.461821676999591</v>
      </c>
      <c r="D2351" s="2">
        <f>MACD!E2351</f>
        <v>-0.166617692641851</v>
      </c>
      <c r="E2351" s="2">
        <f>MACD!F2351</f>
        <v>-0.14029068677740228</v>
      </c>
      <c r="F2351" s="2">
        <f>'Moving Avg'!D2351</f>
        <v>4.9897000000000009</v>
      </c>
      <c r="G2351" s="2">
        <f>'Moving Avg'!F2351</f>
        <v>4.8920549999999992</v>
      </c>
      <c r="H2351" s="2">
        <f>'Moving Avg'!G2351</f>
        <v>4.8145919999999993</v>
      </c>
      <c r="I2351" s="2">
        <f>'Moving Avg'!H2351</f>
        <v>5.4835214999999993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100</v>
      </c>
      <c r="O2351" s="8">
        <f t="shared" si="362"/>
        <v>0</v>
      </c>
      <c r="P2351" s="8">
        <f t="shared" si="363"/>
        <v>16.5</v>
      </c>
      <c r="Q2351" s="9">
        <f t="shared" si="364"/>
        <v>46.225000000000001</v>
      </c>
      <c r="R2351" s="9">
        <f t="shared" si="365"/>
        <v>29.125</v>
      </c>
      <c r="S2351" s="9">
        <f t="shared" si="366"/>
        <v>26.175000000000001</v>
      </c>
      <c r="T2351" s="9">
        <f t="shared" si="367"/>
        <v>35.375</v>
      </c>
      <c r="U2351" s="8">
        <f t="shared" si="368"/>
        <v>33.841666666666661</v>
      </c>
      <c r="V2351" s="8">
        <f t="shared" si="369"/>
        <v>34.224999999999994</v>
      </c>
    </row>
    <row r="2352" spans="1:22" ht="13.5" x14ac:dyDescent="0.25">
      <c r="A2352" s="3">
        <f>RSI!A2352</f>
        <v>45429</v>
      </c>
      <c r="B2352" s="2">
        <f>RSI!B2352</f>
        <v>4.8135000000000003</v>
      </c>
      <c r="C2352" s="2">
        <f>RSI!I2352</f>
        <v>45.896566738223136</v>
      </c>
      <c r="D2352" s="2">
        <f>MACD!E2352</f>
        <v>-0.14418112918154335</v>
      </c>
      <c r="E2352" s="2">
        <f>MACD!F2352</f>
        <v>-0.1410687752582305</v>
      </c>
      <c r="F2352" s="2">
        <f>'Moving Avg'!D2352</f>
        <v>4.9443000000000001</v>
      </c>
      <c r="G2352" s="2">
        <f>'Moving Avg'!F2352</f>
        <v>4.8979600000000003</v>
      </c>
      <c r="H2352" s="2">
        <f>'Moving Avg'!G2352</f>
        <v>4.8129579999999992</v>
      </c>
      <c r="I2352" s="2">
        <f>'Moving Avg'!H2352</f>
        <v>5.4760739999999997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45</v>
      </c>
      <c r="O2352" s="8">
        <f t="shared" si="362"/>
        <v>0</v>
      </c>
      <c r="P2352" s="8">
        <f t="shared" si="363"/>
        <v>16.5</v>
      </c>
      <c r="Q2352" s="9">
        <f t="shared" si="364"/>
        <v>26.975000000000001</v>
      </c>
      <c r="R2352" s="9">
        <f t="shared" si="365"/>
        <v>18.125</v>
      </c>
      <c r="S2352" s="9">
        <f t="shared" si="366"/>
        <v>17.925000000000001</v>
      </c>
      <c r="T2352" s="9">
        <f t="shared" si="367"/>
        <v>21.625</v>
      </c>
      <c r="U2352" s="8">
        <f t="shared" si="368"/>
        <v>21.008333333333336</v>
      </c>
      <c r="V2352" s="8">
        <f t="shared" si="369"/>
        <v>21.162500000000001</v>
      </c>
    </row>
    <row r="2353" spans="1:22" ht="13.5" x14ac:dyDescent="0.25">
      <c r="A2353" s="3">
        <f>RSI!A2353</f>
        <v>45432</v>
      </c>
      <c r="B2353" s="2">
        <f>RSI!B2353</f>
        <v>4.9679000000000002</v>
      </c>
      <c r="C2353" s="2">
        <f>RSI!I2353</f>
        <v>53.015201155249521</v>
      </c>
      <c r="D2353" s="2">
        <f>MACD!E2353</f>
        <v>-9.2763523858721442E-2</v>
      </c>
      <c r="E2353" s="2">
        <f>MACD!F2353</f>
        <v>-0.1314077249783287</v>
      </c>
      <c r="F2353" s="2">
        <f>'Moving Avg'!D2353</f>
        <v>4.9570200000000009</v>
      </c>
      <c r="G2353" s="2">
        <f>'Moving Avg'!F2353</f>
        <v>4.9102200000000007</v>
      </c>
      <c r="H2353" s="2">
        <f>'Moving Avg'!G2353</f>
        <v>4.8125940000000007</v>
      </c>
      <c r="I2353" s="2">
        <f>'Moving Avg'!H2353</f>
        <v>5.4693534999999995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  <c r="M2353" s="8">
        <f t="shared" si="360"/>
        <v>25</v>
      </c>
      <c r="N2353" s="8">
        <f t="shared" si="361"/>
        <v>0</v>
      </c>
      <c r="O2353" s="8">
        <f t="shared" si="362"/>
        <v>0</v>
      </c>
      <c r="P2353" s="8">
        <f t="shared" si="363"/>
        <v>16.5</v>
      </c>
      <c r="Q2353" s="9">
        <f t="shared" si="364"/>
        <v>11.225</v>
      </c>
      <c r="R2353" s="9">
        <f t="shared" si="365"/>
        <v>9.125</v>
      </c>
      <c r="S2353" s="9">
        <f t="shared" si="366"/>
        <v>11.175000000000001</v>
      </c>
      <c r="T2353" s="9">
        <f t="shared" si="367"/>
        <v>10.375</v>
      </c>
      <c r="U2353" s="8">
        <f t="shared" si="368"/>
        <v>10.508333333333335</v>
      </c>
      <c r="V2353" s="8">
        <f t="shared" si="369"/>
        <v>10.475000000000001</v>
      </c>
    </row>
    <row r="2354" spans="1:22" ht="13.5" x14ac:dyDescent="0.25">
      <c r="A2354" s="3">
        <f>RSI!A2354</f>
        <v>45433</v>
      </c>
      <c r="B2354" s="2">
        <f>RSI!B2354</f>
        <v>4.9405999999999999</v>
      </c>
      <c r="C2354" s="2">
        <f>RSI!I2354</f>
        <v>51.719437797525558</v>
      </c>
      <c r="D2354" s="2">
        <f>MACD!E2354</f>
        <v>-3.2270943917949602E-2</v>
      </c>
      <c r="E2354" s="2">
        <f>MACD!F2354</f>
        <v>-0.11158036876625288</v>
      </c>
      <c r="F2354" s="2">
        <f>'Moving Avg'!D2354</f>
        <v>4.9388400000000008</v>
      </c>
      <c r="G2354" s="2">
        <f>'Moving Avg'!F2354</f>
        <v>4.9233850000000006</v>
      </c>
      <c r="H2354" s="2">
        <f>'Moving Avg'!G2354</f>
        <v>4.8116839999999996</v>
      </c>
      <c r="I2354" s="2">
        <f>'Moving Avg'!H2354</f>
        <v>5.4625414999999995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11.225</v>
      </c>
      <c r="R2354" s="9">
        <f t="shared" si="365"/>
        <v>9.125</v>
      </c>
      <c r="S2354" s="9">
        <f t="shared" si="366"/>
        <v>11.175000000000001</v>
      </c>
      <c r="T2354" s="9">
        <f t="shared" si="367"/>
        <v>10.375</v>
      </c>
      <c r="U2354" s="8">
        <f t="shared" si="368"/>
        <v>10.508333333333335</v>
      </c>
      <c r="V2354" s="8">
        <f t="shared" si="369"/>
        <v>10.475000000000001</v>
      </c>
    </row>
    <row r="2355" spans="1:22" ht="13.5" x14ac:dyDescent="0.25">
      <c r="A2355" s="3">
        <f>RSI!A2355</f>
        <v>45434</v>
      </c>
      <c r="B2355" s="2">
        <f>RSI!B2355</f>
        <v>4.9043000000000001</v>
      </c>
      <c r="C2355" s="2">
        <f>RSI!I2355</f>
        <v>49.970526171432972</v>
      </c>
      <c r="D2355" s="2">
        <f>MACD!E2355</f>
        <v>2.1389293288272881E-2</v>
      </c>
      <c r="E2355" s="2">
        <f>MACD!F2355</f>
        <v>-8.4986436355347736E-2</v>
      </c>
      <c r="F2355" s="2">
        <f>'Moving Avg'!D2355</f>
        <v>4.9224800000000002</v>
      </c>
      <c r="G2355" s="2">
        <f>'Moving Avg'!F2355</f>
        <v>4.9351900000000004</v>
      </c>
      <c r="H2355" s="2">
        <f>'Moving Avg'!G2355</f>
        <v>4.8100480000000001</v>
      </c>
      <c r="I2355" s="2">
        <f>'Moving Avg'!H2355</f>
        <v>5.4555935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11.225</v>
      </c>
      <c r="R2355" s="9">
        <f t="shared" si="365"/>
        <v>9.125</v>
      </c>
      <c r="S2355" s="9">
        <f t="shared" si="366"/>
        <v>11.175000000000001</v>
      </c>
      <c r="T2355" s="9">
        <f t="shared" si="367"/>
        <v>10.375</v>
      </c>
      <c r="U2355" s="8">
        <f t="shared" si="368"/>
        <v>10.508333333333335</v>
      </c>
      <c r="V2355" s="8">
        <f t="shared" si="369"/>
        <v>10.475000000000001</v>
      </c>
    </row>
    <row r="2356" spans="1:22" ht="13.5" x14ac:dyDescent="0.25">
      <c r="A2356" s="3">
        <f>RSI!A2356</f>
        <v>45435</v>
      </c>
      <c r="B2356" s="2">
        <f>RSI!B2356</f>
        <v>4.8952</v>
      </c>
      <c r="C2356" s="2">
        <f>RSI!I2356</f>
        <v>49.518461402421579</v>
      </c>
      <c r="D2356" s="2">
        <f>MACD!E2356</f>
        <v>5.4899287757099735E-2</v>
      </c>
      <c r="E2356" s="2">
        <f>MACD!F2356</f>
        <v>-5.7009291532858247E-2</v>
      </c>
      <c r="F2356" s="2">
        <f>'Moving Avg'!D2356</f>
        <v>4.9043000000000001</v>
      </c>
      <c r="G2356" s="2">
        <f>'Moving Avg'!F2356</f>
        <v>4.940640000000001</v>
      </c>
      <c r="H2356" s="2">
        <f>'Moving Avg'!G2356</f>
        <v>4.8087759999999999</v>
      </c>
      <c r="I2356" s="2">
        <f>'Moving Avg'!H2356</f>
        <v>5.4487819999999996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45436</v>
      </c>
      <c r="B2357" s="2">
        <f>RSI!B2357</f>
        <v>4.8952</v>
      </c>
      <c r="C2357" s="2">
        <f>RSI!I2357</f>
        <v>49.518461402421572</v>
      </c>
      <c r="D2357" s="2">
        <f>MACD!E2357</f>
        <v>6.7952995243991232E-2</v>
      </c>
      <c r="E2357" s="2">
        <f>MACD!F2357</f>
        <v>-3.2016834177488358E-2</v>
      </c>
      <c r="F2357" s="2">
        <f>'Moving Avg'!D2357</f>
        <v>4.9206399999999997</v>
      </c>
      <c r="G2357" s="2">
        <f>'Moving Avg'!F2357</f>
        <v>4.9460900000000008</v>
      </c>
      <c r="H2357" s="2">
        <f>'Moving Avg'!G2357</f>
        <v>4.8087759999999991</v>
      </c>
      <c r="I2357" s="2">
        <f>'Moving Avg'!H2357</f>
        <v>5.4419705</v>
      </c>
      <c r="J2357" s="6" t="str">
        <f>OBV!F2357</f>
        <v>BEARISH</v>
      </c>
      <c r="K2357" s="6" t="str">
        <f>OBV!G2357</f>
        <v>NEUTRAL</v>
      </c>
      <c r="L2357" s="6" t="str">
        <f>OBV!H2357</f>
        <v>BEARISH DIVERGENCE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16.5</v>
      </c>
      <c r="Q2357" s="9">
        <f t="shared" si="364"/>
        <v>11.225</v>
      </c>
      <c r="R2357" s="9">
        <f t="shared" si="365"/>
        <v>9.125</v>
      </c>
      <c r="S2357" s="9">
        <f t="shared" si="366"/>
        <v>11.175000000000001</v>
      </c>
      <c r="T2357" s="9">
        <f t="shared" si="367"/>
        <v>10.375</v>
      </c>
      <c r="U2357" s="8">
        <f t="shared" si="368"/>
        <v>10.508333333333335</v>
      </c>
      <c r="V2357" s="8">
        <f t="shared" si="369"/>
        <v>10.475000000000001</v>
      </c>
    </row>
    <row r="2358" spans="1:22" ht="13.5" x14ac:dyDescent="0.25">
      <c r="A2358" s="3">
        <f>RSI!A2358</f>
        <v>45439</v>
      </c>
      <c r="B2358" s="2">
        <f>RSI!B2358</f>
        <v>4.8860999999999999</v>
      </c>
      <c r="C2358" s="2">
        <f>RSI!I2358</f>
        <v>49.004310749377218</v>
      </c>
      <c r="D2358" s="2">
        <f>MACD!E2358</f>
        <v>5.8781934212421838E-2</v>
      </c>
      <c r="E2358" s="2">
        <f>MACD!F2358</f>
        <v>-1.3857080499506319E-2</v>
      </c>
      <c r="F2358" s="2">
        <f>'Moving Avg'!D2358</f>
        <v>4.9042799999999991</v>
      </c>
      <c r="G2358" s="2">
        <f>'Moving Avg'!F2358</f>
        <v>4.9519900000000003</v>
      </c>
      <c r="H2358" s="2">
        <f>'Moving Avg'!G2358</f>
        <v>4.8085939999999994</v>
      </c>
      <c r="I2358" s="2">
        <f>'Moving Avg'!H2358</f>
        <v>5.4351585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16.5</v>
      </c>
      <c r="Q2358" s="9">
        <f t="shared" si="364"/>
        <v>11.225</v>
      </c>
      <c r="R2358" s="9">
        <f t="shared" si="365"/>
        <v>9.125</v>
      </c>
      <c r="S2358" s="9">
        <f t="shared" si="366"/>
        <v>11.175000000000001</v>
      </c>
      <c r="T2358" s="9">
        <f t="shared" si="367"/>
        <v>10.375</v>
      </c>
      <c r="U2358" s="8">
        <f t="shared" si="368"/>
        <v>10.508333333333335</v>
      </c>
      <c r="V2358" s="8">
        <f t="shared" si="369"/>
        <v>10.475000000000001</v>
      </c>
    </row>
    <row r="2359" spans="1:22" ht="13.5" x14ac:dyDescent="0.25">
      <c r="A2359" s="3">
        <f>RSI!A2359</f>
        <v>45440</v>
      </c>
      <c r="B2359" s="2">
        <f>RSI!B2359</f>
        <v>4.7226999999999997</v>
      </c>
      <c r="C2359" s="2">
        <f>RSI!I2359</f>
        <v>40.810428044235543</v>
      </c>
      <c r="D2359" s="2">
        <f>MACD!E2359</f>
        <v>8.2807092273585958E-2</v>
      </c>
      <c r="E2359" s="2">
        <f>MACD!F2359</f>
        <v>5.4757540551121364E-3</v>
      </c>
      <c r="F2359" s="2">
        <f>'Moving Avg'!D2359</f>
        <v>4.8606999999999996</v>
      </c>
      <c r="G2359" s="2">
        <f>'Moving Avg'!F2359</f>
        <v>4.9519900000000012</v>
      </c>
      <c r="H2359" s="2">
        <f>'Moving Avg'!G2359</f>
        <v>4.8064139999999993</v>
      </c>
      <c r="I2359" s="2">
        <f>'Moving Avg'!H2359</f>
        <v>5.427893000000001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16.5</v>
      </c>
      <c r="Q2359" s="9">
        <f t="shared" si="364"/>
        <v>11.225</v>
      </c>
      <c r="R2359" s="9">
        <f t="shared" si="365"/>
        <v>9.125</v>
      </c>
      <c r="S2359" s="9">
        <f t="shared" si="366"/>
        <v>11.175000000000001</v>
      </c>
      <c r="T2359" s="9">
        <f t="shared" si="367"/>
        <v>10.375</v>
      </c>
      <c r="U2359" s="8">
        <f t="shared" si="368"/>
        <v>10.508333333333335</v>
      </c>
      <c r="V2359" s="8">
        <f t="shared" si="369"/>
        <v>10.475000000000001</v>
      </c>
    </row>
    <row r="2360" spans="1:22" ht="13.5" x14ac:dyDescent="0.25">
      <c r="A2360" s="3">
        <f>RSI!A2360</f>
        <v>45441</v>
      </c>
      <c r="B2360" s="2">
        <f>RSI!B2360</f>
        <v>4.6318999999999999</v>
      </c>
      <c r="C2360" s="2">
        <f>RSI!I2360</f>
        <v>37.09826116514531</v>
      </c>
      <c r="D2360" s="2">
        <f>MACD!E2360</f>
        <v>0.10394695010186528</v>
      </c>
      <c r="E2360" s="2">
        <f>MACD!F2360</f>
        <v>2.5169993264462766E-2</v>
      </c>
      <c r="F2360" s="2">
        <f>'Moving Avg'!D2360</f>
        <v>4.8062200000000006</v>
      </c>
      <c r="G2360" s="2">
        <f>'Moving Avg'!F2360</f>
        <v>4.9479050000000004</v>
      </c>
      <c r="H2360" s="2">
        <f>'Moving Avg'!G2360</f>
        <v>4.8027819999999988</v>
      </c>
      <c r="I2360" s="2">
        <f>'Moving Avg'!H2360</f>
        <v>5.4201735000000015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16.5</v>
      </c>
      <c r="Q2360" s="9">
        <f t="shared" si="364"/>
        <v>11.225</v>
      </c>
      <c r="R2360" s="9">
        <f t="shared" si="365"/>
        <v>9.125</v>
      </c>
      <c r="S2360" s="9">
        <f t="shared" si="366"/>
        <v>11.175000000000001</v>
      </c>
      <c r="T2360" s="9">
        <f t="shared" si="367"/>
        <v>10.375</v>
      </c>
      <c r="U2360" s="8">
        <f t="shared" si="368"/>
        <v>10.508333333333335</v>
      </c>
      <c r="V2360" s="8">
        <f t="shared" si="369"/>
        <v>10.475000000000001</v>
      </c>
    </row>
    <row r="2361" spans="1:22" ht="13.5" x14ac:dyDescent="0.25">
      <c r="A2361" s="3">
        <f>RSI!A2361</f>
        <v>45442</v>
      </c>
      <c r="B2361" s="2">
        <f>RSI!B2361</f>
        <v>4.5864000000000003</v>
      </c>
      <c r="C2361" s="2">
        <f>RSI!I2361</f>
        <v>35.362425456901576</v>
      </c>
      <c r="D2361" s="2">
        <f>MACD!E2361</f>
        <v>0.12673177375533928</v>
      </c>
      <c r="E2361" s="2">
        <f>MACD!F2361</f>
        <v>4.5482349362638078E-2</v>
      </c>
      <c r="F2361" s="2">
        <f>'Moving Avg'!D2361</f>
        <v>4.7444600000000001</v>
      </c>
      <c r="G2361" s="2">
        <f>'Moving Avg'!F2361</f>
        <v>4.937005000000001</v>
      </c>
      <c r="H2361" s="2">
        <f>'Moving Avg'!G2361</f>
        <v>4.798239999999999</v>
      </c>
      <c r="I2361" s="2">
        <f>'Moving Avg'!H2361</f>
        <v>5.4122720000000015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0</v>
      </c>
      <c r="O2361" s="8">
        <f t="shared" si="362"/>
        <v>0</v>
      </c>
      <c r="P2361" s="8">
        <f t="shared" si="363"/>
        <v>16.5</v>
      </c>
      <c r="Q2361" s="9">
        <f t="shared" si="364"/>
        <v>11.225</v>
      </c>
      <c r="R2361" s="9">
        <f t="shared" si="365"/>
        <v>9.125</v>
      </c>
      <c r="S2361" s="9">
        <f t="shared" si="366"/>
        <v>11.175000000000001</v>
      </c>
      <c r="T2361" s="9">
        <f t="shared" si="367"/>
        <v>10.375</v>
      </c>
      <c r="U2361" s="8">
        <f t="shared" si="368"/>
        <v>10.508333333333335</v>
      </c>
      <c r="V2361" s="8">
        <f t="shared" si="369"/>
        <v>10.475000000000001</v>
      </c>
    </row>
    <row r="2362" spans="1:22" ht="13.5" x14ac:dyDescent="0.25">
      <c r="A2362" s="3">
        <f>RSI!A2362</f>
        <v>45443</v>
      </c>
      <c r="B2362" s="2">
        <f>RSI!B2362</f>
        <v>4.6681999999999997</v>
      </c>
      <c r="C2362" s="2">
        <f>RSI!I2362</f>
        <v>40.731569790452184</v>
      </c>
      <c r="D2362" s="2">
        <f>MACD!E2362</f>
        <v>0.11508077492253044</v>
      </c>
      <c r="E2362" s="2">
        <f>MACD!F2362</f>
        <v>5.9402034474616547E-2</v>
      </c>
      <c r="F2362" s="2">
        <f>'Moving Avg'!D2362</f>
        <v>4.6990599999999993</v>
      </c>
      <c r="G2362" s="2">
        <f>'Moving Avg'!F2362</f>
        <v>4.9283800000000006</v>
      </c>
      <c r="H2362" s="2">
        <f>'Moving Avg'!G2362</f>
        <v>4.7953339999999987</v>
      </c>
      <c r="I2362" s="2">
        <f>'Moving Avg'!H2362</f>
        <v>5.4054150000000005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0</v>
      </c>
      <c r="P2362" s="8">
        <f t="shared" si="363"/>
        <v>16.5</v>
      </c>
      <c r="Q2362" s="9">
        <f t="shared" si="364"/>
        <v>11.225</v>
      </c>
      <c r="R2362" s="9">
        <f t="shared" si="365"/>
        <v>9.125</v>
      </c>
      <c r="S2362" s="9">
        <f t="shared" si="366"/>
        <v>11.175000000000001</v>
      </c>
      <c r="T2362" s="9">
        <f t="shared" si="367"/>
        <v>10.375</v>
      </c>
      <c r="U2362" s="8">
        <f t="shared" si="368"/>
        <v>10.508333333333335</v>
      </c>
      <c r="V2362" s="8">
        <f t="shared" si="369"/>
        <v>10.475000000000001</v>
      </c>
    </row>
    <row r="2363" spans="1:22" ht="13.5" x14ac:dyDescent="0.25">
      <c r="A2363" s="3">
        <f>RSI!A2363</f>
        <v>45446</v>
      </c>
      <c r="B2363" s="2">
        <f>RSI!B2363</f>
        <v>4.5864000000000003</v>
      </c>
      <c r="C2363" s="2">
        <f>RSI!I2363</f>
        <v>37.387105564936199</v>
      </c>
      <c r="D2363" s="2">
        <f>MACD!E2363</f>
        <v>0.13610998353018644</v>
      </c>
      <c r="E2363" s="2">
        <f>MACD!F2363</f>
        <v>7.4743624285730531E-2</v>
      </c>
      <c r="F2363" s="2">
        <f>'Moving Avg'!D2363</f>
        <v>4.6391200000000001</v>
      </c>
      <c r="G2363" s="2">
        <f>'Moving Avg'!F2363</f>
        <v>4.9015849999999999</v>
      </c>
      <c r="H2363" s="2">
        <f>'Moving Avg'!G2363</f>
        <v>4.7936979999999991</v>
      </c>
      <c r="I2363" s="2">
        <f>'Moving Avg'!H2363</f>
        <v>5.3981490000000001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0</v>
      </c>
      <c r="P2363" s="8">
        <f t="shared" si="363"/>
        <v>16.5</v>
      </c>
      <c r="Q2363" s="9">
        <f t="shared" si="364"/>
        <v>11.225</v>
      </c>
      <c r="R2363" s="9">
        <f t="shared" si="365"/>
        <v>9.125</v>
      </c>
      <c r="S2363" s="9">
        <f t="shared" si="366"/>
        <v>11.175000000000001</v>
      </c>
      <c r="T2363" s="9">
        <f t="shared" si="367"/>
        <v>10.375</v>
      </c>
      <c r="U2363" s="8">
        <f t="shared" si="368"/>
        <v>10.508333333333335</v>
      </c>
      <c r="V2363" s="8">
        <f t="shared" si="369"/>
        <v>10.475000000000001</v>
      </c>
    </row>
    <row r="2364" spans="1:22" ht="13.5" x14ac:dyDescent="0.25">
      <c r="A2364" s="3">
        <f>RSI!A2364</f>
        <v>45447</v>
      </c>
      <c r="B2364" s="2">
        <f>RSI!B2364</f>
        <v>4.6318999999999999</v>
      </c>
      <c r="C2364" s="2">
        <f>RSI!I2364</f>
        <v>40.322386221365136</v>
      </c>
      <c r="D2364" s="2">
        <f>MACD!E2364</f>
        <v>0.14781195627373211</v>
      </c>
      <c r="E2364" s="2">
        <f>MACD!F2364</f>
        <v>8.9357290683330856E-2</v>
      </c>
      <c r="F2364" s="2">
        <f>'Moving Avg'!D2364</f>
        <v>4.6209599999999993</v>
      </c>
      <c r="G2364" s="2">
        <f>'Moving Avg'!F2364</f>
        <v>4.8720699999999999</v>
      </c>
      <c r="H2364" s="2">
        <f>'Moving Avg'!G2364</f>
        <v>4.7898839999999989</v>
      </c>
      <c r="I2364" s="2">
        <f>'Moving Avg'!H2364</f>
        <v>5.3906109999999998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16.5</v>
      </c>
      <c r="Q2364" s="9">
        <f t="shared" si="364"/>
        <v>11.225</v>
      </c>
      <c r="R2364" s="9">
        <f t="shared" si="365"/>
        <v>9.125</v>
      </c>
      <c r="S2364" s="9">
        <f t="shared" si="366"/>
        <v>11.175000000000001</v>
      </c>
      <c r="T2364" s="9">
        <f t="shared" si="367"/>
        <v>10.375</v>
      </c>
      <c r="U2364" s="8">
        <f t="shared" si="368"/>
        <v>10.508333333333335</v>
      </c>
      <c r="V2364" s="8">
        <f t="shared" si="369"/>
        <v>10.475000000000001</v>
      </c>
    </row>
    <row r="2365" spans="1:22" ht="13.5" x14ac:dyDescent="0.25">
      <c r="A2365" s="3">
        <f>RSI!A2365</f>
        <v>45448</v>
      </c>
      <c r="B2365" s="2">
        <f>RSI!B2365</f>
        <v>4.6681999999999997</v>
      </c>
      <c r="C2365" s="2">
        <f>RSI!I2365</f>
        <v>42.633002782475621</v>
      </c>
      <c r="D2365" s="2">
        <f>MACD!E2365</f>
        <v>0.15054014624347634</v>
      </c>
      <c r="E2365" s="2">
        <f>MACD!F2365</f>
        <v>0.10159386179535995</v>
      </c>
      <c r="F2365" s="2">
        <f>'Moving Avg'!D2365</f>
        <v>4.6282200000000007</v>
      </c>
      <c r="G2365" s="2">
        <f>'Moving Avg'!F2365</f>
        <v>4.8443700000000005</v>
      </c>
      <c r="H2365" s="2">
        <f>'Moving Avg'!G2365</f>
        <v>4.7897019999999992</v>
      </c>
      <c r="I2365" s="2">
        <f>'Moving Avg'!H2365</f>
        <v>5.3830730000000004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25</v>
      </c>
      <c r="N2365" s="8">
        <f t="shared" si="361"/>
        <v>0</v>
      </c>
      <c r="O2365" s="8">
        <f t="shared" si="362"/>
        <v>0</v>
      </c>
      <c r="P2365" s="8">
        <f t="shared" si="363"/>
        <v>83.5</v>
      </c>
      <c r="Q2365" s="9">
        <f t="shared" si="364"/>
        <v>21.274999999999999</v>
      </c>
      <c r="R2365" s="9">
        <f t="shared" si="365"/>
        <v>25.875</v>
      </c>
      <c r="S2365" s="9">
        <f t="shared" si="366"/>
        <v>41.325000000000003</v>
      </c>
      <c r="T2365" s="9">
        <f t="shared" si="367"/>
        <v>27.125</v>
      </c>
      <c r="U2365" s="8">
        <f t="shared" si="368"/>
        <v>29.491666666666664</v>
      </c>
      <c r="V2365" s="8">
        <f t="shared" si="369"/>
        <v>28.9</v>
      </c>
    </row>
    <row r="2366" spans="1:22" ht="13.5" x14ac:dyDescent="0.25">
      <c r="A2366" s="3">
        <f>RSI!A2366</f>
        <v>45449</v>
      </c>
      <c r="B2366" s="2">
        <f>RSI!B2366</f>
        <v>4.6318999999999999</v>
      </c>
      <c r="C2366" s="2">
        <f>RSI!I2366</f>
        <v>40.926504825674613</v>
      </c>
      <c r="D2366" s="2">
        <f>MACD!E2366</f>
        <v>0.15494154697483165</v>
      </c>
      <c r="E2366" s="2">
        <f>MACD!F2366</f>
        <v>0.1122633988312543</v>
      </c>
      <c r="F2366" s="2">
        <f>'Moving Avg'!D2366</f>
        <v>4.6373199999999999</v>
      </c>
      <c r="G2366" s="2">
        <f>'Moving Avg'!F2366</f>
        <v>4.8189450000000003</v>
      </c>
      <c r="H2366" s="2">
        <f>'Moving Avg'!G2366</f>
        <v>4.7878859999999994</v>
      </c>
      <c r="I2366" s="2">
        <f>'Moving Avg'!H2366</f>
        <v>5.3748995000000015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25</v>
      </c>
      <c r="N2366" s="8">
        <f t="shared" si="361"/>
        <v>0</v>
      </c>
      <c r="O2366" s="8">
        <f t="shared" si="362"/>
        <v>0</v>
      </c>
      <c r="P2366" s="8">
        <f t="shared" si="363"/>
        <v>83.5</v>
      </c>
      <c r="Q2366" s="9">
        <f t="shared" si="364"/>
        <v>21.274999999999999</v>
      </c>
      <c r="R2366" s="9">
        <f t="shared" si="365"/>
        <v>25.875</v>
      </c>
      <c r="S2366" s="9">
        <f t="shared" si="366"/>
        <v>41.325000000000003</v>
      </c>
      <c r="T2366" s="9">
        <f t="shared" si="367"/>
        <v>27.125</v>
      </c>
      <c r="U2366" s="8">
        <f t="shared" si="368"/>
        <v>29.491666666666664</v>
      </c>
      <c r="V2366" s="8">
        <f t="shared" si="369"/>
        <v>28.9</v>
      </c>
    </row>
    <row r="2367" spans="1:22" ht="13.5" x14ac:dyDescent="0.25">
      <c r="A2367" s="3">
        <f>RSI!A2367</f>
        <v>45450</v>
      </c>
      <c r="B2367" s="2">
        <f>RSI!B2367</f>
        <v>4.6318999999999999</v>
      </c>
      <c r="C2367" s="2">
        <f>RSI!I2367</f>
        <v>40.926504825674613</v>
      </c>
      <c r="D2367" s="2">
        <f>MACD!E2367</f>
        <v>0.15962479202674995</v>
      </c>
      <c r="E2367" s="2">
        <f>MACD!F2367</f>
        <v>0.12173567747035344</v>
      </c>
      <c r="F2367" s="2">
        <f>'Moving Avg'!D2367</f>
        <v>4.6300600000000003</v>
      </c>
      <c r="G2367" s="2">
        <f>'Moving Avg'!F2367</f>
        <v>4.7985150000000001</v>
      </c>
      <c r="H2367" s="2">
        <f>'Moving Avg'!G2367</f>
        <v>4.785887999999999</v>
      </c>
      <c r="I2367" s="2">
        <f>'Moving Avg'!H2367</f>
        <v>5.367361500000003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  <c r="M2367" s="8">
        <f t="shared" si="360"/>
        <v>25</v>
      </c>
      <c r="N2367" s="8">
        <f t="shared" si="361"/>
        <v>0</v>
      </c>
      <c r="O2367" s="8">
        <f t="shared" si="362"/>
        <v>0</v>
      </c>
      <c r="P2367" s="8">
        <f t="shared" si="363"/>
        <v>66.5</v>
      </c>
      <c r="Q2367" s="9">
        <f t="shared" si="364"/>
        <v>18.725000000000001</v>
      </c>
      <c r="R2367" s="9">
        <f t="shared" si="365"/>
        <v>21.625</v>
      </c>
      <c r="S2367" s="9">
        <f t="shared" si="366"/>
        <v>33.674999999999997</v>
      </c>
      <c r="T2367" s="9">
        <f t="shared" si="367"/>
        <v>22.875</v>
      </c>
      <c r="U2367" s="8">
        <f t="shared" si="368"/>
        <v>24.675000000000001</v>
      </c>
      <c r="V2367" s="8">
        <f t="shared" si="369"/>
        <v>24.225000000000001</v>
      </c>
    </row>
    <row r="2368" spans="1:22" ht="13.5" x14ac:dyDescent="0.25">
      <c r="A2368" s="3">
        <f>RSI!A2368</f>
        <v>45453</v>
      </c>
      <c r="B2368" s="2">
        <f>RSI!B2368</f>
        <v>4.6681999999999997</v>
      </c>
      <c r="C2368" s="2">
        <f>RSI!I2368</f>
        <v>43.547189592390779</v>
      </c>
      <c r="D2368" s="2">
        <f>MACD!E2368</f>
        <v>0.16038659607566963</v>
      </c>
      <c r="E2368" s="2">
        <f>MACD!F2368</f>
        <v>0.12946586119141668</v>
      </c>
      <c r="F2368" s="2">
        <f>'Moving Avg'!D2368</f>
        <v>4.64642</v>
      </c>
      <c r="G2368" s="2">
        <f>'Moving Avg'!F2368</f>
        <v>4.7867100000000002</v>
      </c>
      <c r="H2368" s="2">
        <f>'Moving Avg'!G2368</f>
        <v>4.7867959999999998</v>
      </c>
      <c r="I2368" s="2">
        <f>'Moving Avg'!H2368</f>
        <v>5.3593695000000032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0</v>
      </c>
      <c r="O2368" s="8">
        <f t="shared" si="362"/>
        <v>0</v>
      </c>
      <c r="P2368" s="8">
        <f t="shared" si="363"/>
        <v>83.5</v>
      </c>
      <c r="Q2368" s="9">
        <f t="shared" si="364"/>
        <v>21.274999999999999</v>
      </c>
      <c r="R2368" s="9">
        <f t="shared" si="365"/>
        <v>25.875</v>
      </c>
      <c r="S2368" s="9">
        <f t="shared" si="366"/>
        <v>41.325000000000003</v>
      </c>
      <c r="T2368" s="9">
        <f t="shared" si="367"/>
        <v>27.125</v>
      </c>
      <c r="U2368" s="8">
        <f t="shared" si="368"/>
        <v>29.491666666666664</v>
      </c>
      <c r="V2368" s="8">
        <f t="shared" si="369"/>
        <v>28.9</v>
      </c>
    </row>
    <row r="2369" spans="1:22" ht="13.5" x14ac:dyDescent="0.25">
      <c r="A2369" s="3">
        <f>RSI!A2369</f>
        <v>45454</v>
      </c>
      <c r="B2369" s="2">
        <f>RSI!B2369</f>
        <v>4.6590999999999996</v>
      </c>
      <c r="C2369" s="2">
        <f>RSI!I2369</f>
        <v>43.031805351971357</v>
      </c>
      <c r="D2369" s="2">
        <f>MACD!E2369</f>
        <v>0.13717448704190982</v>
      </c>
      <c r="E2369" s="2">
        <f>MACD!F2369</f>
        <v>0.13100758636151533</v>
      </c>
      <c r="F2369" s="2">
        <f>'Moving Avg'!D2369</f>
        <v>4.6518600000000001</v>
      </c>
      <c r="G2369" s="2">
        <f>'Moving Avg'!F2369</f>
        <v>4.7680899999999999</v>
      </c>
      <c r="H2369" s="2">
        <f>'Moving Avg'!G2369</f>
        <v>4.7875220000000001</v>
      </c>
      <c r="I2369" s="2">
        <f>'Moving Avg'!H2369</f>
        <v>5.3513320000000029</v>
      </c>
      <c r="J2369" s="6" t="str">
        <f>OBV!F2369</f>
        <v>BEARISH</v>
      </c>
      <c r="K2369" s="6" t="str">
        <f>OBV!G2369</f>
        <v>NEUTRAL</v>
      </c>
      <c r="L2369" s="6" t="str">
        <f>OBV!H2369</f>
        <v>BEARISH DIVERGENCE</v>
      </c>
      <c r="M2369" s="8">
        <f t="shared" si="360"/>
        <v>25</v>
      </c>
      <c r="N2369" s="8">
        <f t="shared" si="361"/>
        <v>0</v>
      </c>
      <c r="O2369" s="8">
        <f t="shared" si="362"/>
        <v>0</v>
      </c>
      <c r="P2369" s="8">
        <f t="shared" si="363"/>
        <v>16.5</v>
      </c>
      <c r="Q2369" s="9">
        <f t="shared" si="364"/>
        <v>11.225</v>
      </c>
      <c r="R2369" s="9">
        <f t="shared" si="365"/>
        <v>9.125</v>
      </c>
      <c r="S2369" s="9">
        <f t="shared" si="366"/>
        <v>11.175000000000001</v>
      </c>
      <c r="T2369" s="9">
        <f t="shared" si="367"/>
        <v>10.375</v>
      </c>
      <c r="U2369" s="8">
        <f t="shared" si="368"/>
        <v>10.508333333333335</v>
      </c>
      <c r="V2369" s="8">
        <f t="shared" si="369"/>
        <v>10.475000000000001</v>
      </c>
    </row>
    <row r="2370" spans="1:22" ht="13.5" x14ac:dyDescent="0.25">
      <c r="A2370" s="3">
        <f>RSI!A2370</f>
        <v>45455</v>
      </c>
      <c r="B2370" s="2">
        <f>RSI!B2370</f>
        <v>4.6863000000000001</v>
      </c>
      <c r="C2370" s="2">
        <f>RSI!I2370</f>
        <v>45.122439290228222</v>
      </c>
      <c r="D2370" s="2">
        <f>MACD!E2370</f>
        <v>0.10216586045372811</v>
      </c>
      <c r="E2370" s="2">
        <f>MACD!F2370</f>
        <v>0.12523924117995788</v>
      </c>
      <c r="F2370" s="2">
        <f>'Moving Avg'!D2370</f>
        <v>4.655479999999999</v>
      </c>
      <c r="G2370" s="2">
        <f>'Moving Avg'!F2370</f>
        <v>4.7530999999999999</v>
      </c>
      <c r="H2370" s="2">
        <f>'Moving Avg'!G2370</f>
        <v>4.787884</v>
      </c>
      <c r="I2370" s="2">
        <f>'Moving Avg'!H2370</f>
        <v>5.343067000000004</v>
      </c>
      <c r="J2370" s="6" t="str">
        <f>OBV!F2370</f>
        <v>BEARISH</v>
      </c>
      <c r="K2370" s="6" t="str">
        <f>OBV!G2370</f>
        <v>NEUTRAL</v>
      </c>
      <c r="L2370" s="6" t="str">
        <f>OBV!H2370</f>
        <v>BEARISH DIVERGENCE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46.225000000000001</v>
      </c>
      <c r="R2370" s="9">
        <f t="shared" si="365"/>
        <v>29.125</v>
      </c>
      <c r="S2370" s="9">
        <f t="shared" si="366"/>
        <v>26.175000000000001</v>
      </c>
      <c r="T2370" s="9">
        <f t="shared" si="367"/>
        <v>35.375</v>
      </c>
      <c r="U2370" s="8">
        <f t="shared" si="368"/>
        <v>33.841666666666661</v>
      </c>
      <c r="V2370" s="8">
        <f t="shared" si="369"/>
        <v>34.224999999999994</v>
      </c>
    </row>
    <row r="2371" spans="1:22" ht="13.5" x14ac:dyDescent="0.25">
      <c r="A2371" s="3">
        <f>RSI!A2371</f>
        <v>45456</v>
      </c>
      <c r="B2371" s="2">
        <f>RSI!B2371</f>
        <v>4.5410000000000004</v>
      </c>
      <c r="C2371" s="2">
        <f>RSI!I2371</f>
        <v>37.256823068188901</v>
      </c>
      <c r="D2371" s="2">
        <f>MACD!E2371</f>
        <v>7.6716185942147241E-2</v>
      </c>
      <c r="E2371" s="2">
        <f>MACD!F2371</f>
        <v>0.11553463013239576</v>
      </c>
      <c r="F2371" s="2">
        <f>'Moving Avg'!D2371</f>
        <v>4.6372999999999998</v>
      </c>
      <c r="G2371" s="2">
        <f>'Moving Avg'!F2371</f>
        <v>4.7308449999999995</v>
      </c>
      <c r="H2371" s="2">
        <f>'Moving Avg'!G2371</f>
        <v>4.787884</v>
      </c>
      <c r="I2371" s="2">
        <f>'Moving Avg'!H2371</f>
        <v>5.3344390000000033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16.5</v>
      </c>
      <c r="Q2371" s="9">
        <f t="shared" ref="Q2371:Q2434" si="374">0.35*M2371+N2371*0.35+O2371*0.15+P2371*0.15</f>
        <v>46.225000000000001</v>
      </c>
      <c r="R2371" s="9">
        <f t="shared" ref="R2371:R2434" si="375">M2371*0.2+N2371*0.2+O2371*0.35+P2371*0.25</f>
        <v>29.125</v>
      </c>
      <c r="S2371" s="9">
        <f t="shared" ref="S2371:S2434" si="376">M2371*0.15+N2371*0.15+O2371*0.25+P2371*0.45</f>
        <v>26.175000000000001</v>
      </c>
      <c r="T2371" s="9">
        <f t="shared" ref="T2371:T2434" si="377">0.25*SUM(M2371:P2371)</f>
        <v>35.375</v>
      </c>
      <c r="U2371" s="8">
        <f t="shared" ref="U2371:U2434" si="378">SUM(Q2371:S2371)/3</f>
        <v>33.841666666666661</v>
      </c>
      <c r="V2371" s="8">
        <f t="shared" ref="V2371:V2434" si="379">SUM(Q2371:T2371)/4</f>
        <v>34.224999999999994</v>
      </c>
    </row>
    <row r="2372" spans="1:22" ht="13.5" x14ac:dyDescent="0.25">
      <c r="A2372" s="3">
        <f>RSI!A2372</f>
        <v>45457</v>
      </c>
      <c r="B2372" s="2">
        <f>RSI!B2372</f>
        <v>4.5319000000000003</v>
      </c>
      <c r="C2372" s="2">
        <f>RSI!I2372</f>
        <v>36.823880590487704</v>
      </c>
      <c r="D2372" s="2">
        <f>MACD!E2372</f>
        <v>6.9678792111795396E-2</v>
      </c>
      <c r="E2372" s="2">
        <f>MACD!F2372</f>
        <v>0.10636346252827569</v>
      </c>
      <c r="F2372" s="2">
        <f>'Moving Avg'!D2372</f>
        <v>4.6173000000000002</v>
      </c>
      <c r="G2372" s="2">
        <f>'Moving Avg'!F2372</f>
        <v>4.7167649999999997</v>
      </c>
      <c r="H2372" s="2">
        <f>'Moving Avg'!G2372</f>
        <v>4.7858840000000002</v>
      </c>
      <c r="I2372" s="2">
        <f>'Moving Avg'!H2372</f>
        <v>5.3257655000000037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100</v>
      </c>
      <c r="O2372" s="8">
        <f t="shared" si="372"/>
        <v>0</v>
      </c>
      <c r="P2372" s="8">
        <f t="shared" si="373"/>
        <v>16.5</v>
      </c>
      <c r="Q2372" s="9">
        <f t="shared" si="374"/>
        <v>46.225000000000001</v>
      </c>
      <c r="R2372" s="9">
        <f t="shared" si="375"/>
        <v>29.125</v>
      </c>
      <c r="S2372" s="9">
        <f t="shared" si="376"/>
        <v>26.175000000000001</v>
      </c>
      <c r="T2372" s="9">
        <f t="shared" si="377"/>
        <v>35.375</v>
      </c>
      <c r="U2372" s="8">
        <f t="shared" si="378"/>
        <v>33.841666666666661</v>
      </c>
      <c r="V2372" s="8">
        <f t="shared" si="379"/>
        <v>34.224999999999994</v>
      </c>
    </row>
    <row r="2373" spans="1:22" ht="13.5" x14ac:dyDescent="0.25">
      <c r="A2373" s="3">
        <f>RSI!A2373</f>
        <v>45461</v>
      </c>
      <c r="B2373" s="2">
        <f>RSI!B2373</f>
        <v>4.5046999999999997</v>
      </c>
      <c r="C2373" s="2">
        <f>RSI!I2373</f>
        <v>35.496126826017445</v>
      </c>
      <c r="D2373" s="2">
        <f>MACD!E2373</f>
        <v>5.4354579941442438E-2</v>
      </c>
      <c r="E2373" s="2">
        <f>MACD!F2373</f>
        <v>9.5961686010909042E-2</v>
      </c>
      <c r="F2373" s="2">
        <f>'Moving Avg'!D2373</f>
        <v>4.5846</v>
      </c>
      <c r="G2373" s="2">
        <f>'Moving Avg'!F2373</f>
        <v>4.6936049999999989</v>
      </c>
      <c r="H2373" s="2">
        <f>'Moving Avg'!G2373</f>
        <v>4.7826139999999997</v>
      </c>
      <c r="I2373" s="2">
        <f>'Moving Avg'!H2373</f>
        <v>5.316956000000002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100</v>
      </c>
      <c r="O2373" s="8">
        <f t="shared" si="372"/>
        <v>0</v>
      </c>
      <c r="P2373" s="8">
        <f t="shared" si="373"/>
        <v>16.5</v>
      </c>
      <c r="Q2373" s="9">
        <f t="shared" si="374"/>
        <v>46.225000000000001</v>
      </c>
      <c r="R2373" s="9">
        <f t="shared" si="375"/>
        <v>29.125</v>
      </c>
      <c r="S2373" s="9">
        <f t="shared" si="376"/>
        <v>26.175000000000001</v>
      </c>
      <c r="T2373" s="9">
        <f t="shared" si="377"/>
        <v>35.375</v>
      </c>
      <c r="U2373" s="8">
        <f t="shared" si="378"/>
        <v>33.841666666666661</v>
      </c>
      <c r="V2373" s="8">
        <f t="shared" si="379"/>
        <v>34.224999999999994</v>
      </c>
    </row>
    <row r="2374" spans="1:22" ht="13.5" x14ac:dyDescent="0.25">
      <c r="A2374" s="3">
        <f>RSI!A2374</f>
        <v>45462</v>
      </c>
      <c r="B2374" s="2">
        <f>RSI!B2374</f>
        <v>4.5319000000000003</v>
      </c>
      <c r="C2374" s="2">
        <f>RSI!I2374</f>
        <v>37.907218835254795</v>
      </c>
      <c r="D2374" s="2">
        <f>MACD!E2374</f>
        <v>4.7645244708927947E-2</v>
      </c>
      <c r="E2374" s="2">
        <f>MACD!F2374</f>
        <v>8.6298397750512831E-2</v>
      </c>
      <c r="F2374" s="2">
        <f>'Moving Avg'!D2374</f>
        <v>4.5591600000000003</v>
      </c>
      <c r="G2374" s="2">
        <f>'Moving Avg'!F2374</f>
        <v>4.6731699999999989</v>
      </c>
      <c r="H2374" s="2">
        <f>'Moving Avg'!G2374</f>
        <v>4.7800699999999994</v>
      </c>
      <c r="I2374" s="2">
        <f>'Moving Avg'!H2374</f>
        <v>5.3082825000000016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100</v>
      </c>
      <c r="O2374" s="8">
        <f t="shared" si="372"/>
        <v>0</v>
      </c>
      <c r="P2374" s="8">
        <f t="shared" si="373"/>
        <v>16.5</v>
      </c>
      <c r="Q2374" s="9">
        <f t="shared" si="374"/>
        <v>46.225000000000001</v>
      </c>
      <c r="R2374" s="9">
        <f t="shared" si="375"/>
        <v>29.125</v>
      </c>
      <c r="S2374" s="9">
        <f t="shared" si="376"/>
        <v>26.175000000000001</v>
      </c>
      <c r="T2374" s="9">
        <f t="shared" si="377"/>
        <v>35.375</v>
      </c>
      <c r="U2374" s="8">
        <f t="shared" si="378"/>
        <v>33.841666666666661</v>
      </c>
      <c r="V2374" s="8">
        <f t="shared" si="379"/>
        <v>34.224999999999994</v>
      </c>
    </row>
    <row r="2375" spans="1:22" ht="13.5" x14ac:dyDescent="0.25">
      <c r="A2375" s="3">
        <f>RSI!A2375</f>
        <v>45463</v>
      </c>
      <c r="B2375" s="2">
        <f>RSI!B2375</f>
        <v>4.5410000000000004</v>
      </c>
      <c r="C2375" s="2">
        <f>RSI!I2375</f>
        <v>38.732337617276755</v>
      </c>
      <c r="D2375" s="2">
        <f>MACD!E2375</f>
        <v>4.7895819729505185E-2</v>
      </c>
      <c r="E2375" s="2">
        <f>MACD!F2375</f>
        <v>7.861788214631131E-2</v>
      </c>
      <c r="F2375" s="2">
        <f>'Moving Avg'!D2375</f>
        <v>4.5301</v>
      </c>
      <c r="G2375" s="2">
        <f>'Moving Avg'!F2375</f>
        <v>4.6550050000000001</v>
      </c>
      <c r="H2375" s="2">
        <f>'Moving Avg'!G2375</f>
        <v>4.7800699999999994</v>
      </c>
      <c r="I2375" s="2">
        <f>'Moving Avg'!H2375</f>
        <v>5.2997450000000006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25</v>
      </c>
      <c r="N2375" s="8">
        <f t="shared" si="371"/>
        <v>100</v>
      </c>
      <c r="O2375" s="8">
        <f t="shared" si="372"/>
        <v>0</v>
      </c>
      <c r="P2375" s="8">
        <f t="shared" si="373"/>
        <v>16.5</v>
      </c>
      <c r="Q2375" s="9">
        <f t="shared" si="374"/>
        <v>46.225000000000001</v>
      </c>
      <c r="R2375" s="9">
        <f t="shared" si="375"/>
        <v>29.125</v>
      </c>
      <c r="S2375" s="9">
        <f t="shared" si="376"/>
        <v>26.175000000000001</v>
      </c>
      <c r="T2375" s="9">
        <f t="shared" si="377"/>
        <v>35.375</v>
      </c>
      <c r="U2375" s="8">
        <f t="shared" si="378"/>
        <v>33.841666666666661</v>
      </c>
      <c r="V2375" s="8">
        <f t="shared" si="379"/>
        <v>34.224999999999994</v>
      </c>
    </row>
    <row r="2376" spans="1:22" ht="13.5" x14ac:dyDescent="0.25">
      <c r="A2376" s="3">
        <f>RSI!A2376</f>
        <v>45464</v>
      </c>
      <c r="B2376" s="2">
        <f>RSI!B2376</f>
        <v>4.5228999999999999</v>
      </c>
      <c r="C2376" s="2">
        <f>RSI!I2376</f>
        <v>37.660369657341917</v>
      </c>
      <c r="D2376" s="2">
        <f>MACD!E2376</f>
        <v>4.4752015888310126E-2</v>
      </c>
      <c r="E2376" s="2">
        <f>MACD!F2376</f>
        <v>7.1844708894711076E-2</v>
      </c>
      <c r="F2376" s="2">
        <f>'Moving Avg'!D2376</f>
        <v>4.5264800000000003</v>
      </c>
      <c r="G2376" s="2">
        <f>'Moving Avg'!F2376</f>
        <v>4.6363899999999987</v>
      </c>
      <c r="H2376" s="2">
        <f>'Moving Avg'!G2376</f>
        <v>4.7780719999999999</v>
      </c>
      <c r="I2376" s="2">
        <f>'Moving Avg'!H2376</f>
        <v>5.2914804999999987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  <c r="M2376" s="8">
        <f t="shared" si="370"/>
        <v>25</v>
      </c>
      <c r="N2376" s="8">
        <f t="shared" si="371"/>
        <v>100</v>
      </c>
      <c r="O2376" s="8">
        <f t="shared" si="372"/>
        <v>0</v>
      </c>
      <c r="P2376" s="8">
        <f t="shared" si="373"/>
        <v>16.5</v>
      </c>
      <c r="Q2376" s="9">
        <f t="shared" si="374"/>
        <v>46.225000000000001</v>
      </c>
      <c r="R2376" s="9">
        <f t="shared" si="375"/>
        <v>29.125</v>
      </c>
      <c r="S2376" s="9">
        <f t="shared" si="376"/>
        <v>26.175000000000001</v>
      </c>
      <c r="T2376" s="9">
        <f t="shared" si="377"/>
        <v>35.375</v>
      </c>
      <c r="U2376" s="8">
        <f t="shared" si="378"/>
        <v>33.841666666666661</v>
      </c>
      <c r="V2376" s="8">
        <f t="shared" si="379"/>
        <v>34.224999999999994</v>
      </c>
    </row>
    <row r="2377" spans="1:22" ht="13.5" x14ac:dyDescent="0.25">
      <c r="A2377" s="3">
        <f>RSI!A2377</f>
        <v>45467</v>
      </c>
      <c r="B2377" s="2">
        <f>RSI!B2377</f>
        <v>4.4865000000000004</v>
      </c>
      <c r="C2377" s="2">
        <f>RSI!I2377</f>
        <v>35.530667111751697</v>
      </c>
      <c r="D2377" s="2">
        <f>MACD!E2377</f>
        <v>4.5717388766139955E-2</v>
      </c>
      <c r="E2377" s="2">
        <f>MACD!F2377</f>
        <v>6.6619244868996855E-2</v>
      </c>
      <c r="F2377" s="2">
        <f>'Moving Avg'!D2377</f>
        <v>4.5174000000000003</v>
      </c>
      <c r="G2377" s="2">
        <f>'Moving Avg'!F2377</f>
        <v>4.6159549999999996</v>
      </c>
      <c r="H2377" s="2">
        <f>'Moving Avg'!G2377</f>
        <v>4.7715320000000006</v>
      </c>
      <c r="I2377" s="2">
        <f>'Moving Avg'!H2377</f>
        <v>5.2830794999999977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25</v>
      </c>
      <c r="N2377" s="8">
        <f t="shared" si="371"/>
        <v>100</v>
      </c>
      <c r="O2377" s="8">
        <f t="shared" si="372"/>
        <v>0</v>
      </c>
      <c r="P2377" s="8">
        <f t="shared" si="373"/>
        <v>16.5</v>
      </c>
      <c r="Q2377" s="9">
        <f t="shared" si="374"/>
        <v>46.225000000000001</v>
      </c>
      <c r="R2377" s="9">
        <f t="shared" si="375"/>
        <v>29.125</v>
      </c>
      <c r="S2377" s="9">
        <f t="shared" si="376"/>
        <v>26.175000000000001</v>
      </c>
      <c r="T2377" s="9">
        <f t="shared" si="377"/>
        <v>35.375</v>
      </c>
      <c r="U2377" s="8">
        <f t="shared" si="378"/>
        <v>33.841666666666661</v>
      </c>
      <c r="V2377" s="8">
        <f t="shared" si="379"/>
        <v>34.224999999999994</v>
      </c>
    </row>
    <row r="2378" spans="1:22" ht="13.5" x14ac:dyDescent="0.25">
      <c r="A2378" s="3">
        <f>RSI!A2378</f>
        <v>45468</v>
      </c>
      <c r="B2378" s="2">
        <f>RSI!B2378</f>
        <v>4.4955999999999996</v>
      </c>
      <c r="C2378" s="2">
        <f>RSI!I2378</f>
        <v>36.497496648282912</v>
      </c>
      <c r="D2378" s="2">
        <f>MACD!E2378</f>
        <v>5.2520260522090467E-2</v>
      </c>
      <c r="E2378" s="2">
        <f>MACD!F2378</f>
        <v>6.379944799961558E-2</v>
      </c>
      <c r="F2378" s="2">
        <f>'Moving Avg'!D2378</f>
        <v>4.5155799999999999</v>
      </c>
      <c r="G2378" s="2">
        <f>'Moving Avg'!F2378</f>
        <v>4.5964299999999998</v>
      </c>
      <c r="H2378" s="2">
        <f>'Moving Avg'!G2378</f>
        <v>4.7662639999999996</v>
      </c>
      <c r="I2378" s="2">
        <f>'Moving Avg'!H2378</f>
        <v>5.2747239999999973</v>
      </c>
      <c r="J2378" s="6" t="str">
        <f>OBV!F2378</f>
        <v>BEARISH</v>
      </c>
      <c r="K2378" s="6" t="str">
        <f>OBV!G2378</f>
        <v>NEUTRAL</v>
      </c>
      <c r="L2378" s="6" t="str">
        <f>OBV!H2378</f>
        <v>CONFIRMED BEARISH</v>
      </c>
      <c r="M2378" s="8">
        <f t="shared" si="370"/>
        <v>25</v>
      </c>
      <c r="N2378" s="8">
        <f t="shared" si="371"/>
        <v>45</v>
      </c>
      <c r="O2378" s="8">
        <f t="shared" si="372"/>
        <v>0</v>
      </c>
      <c r="P2378" s="8">
        <f t="shared" si="373"/>
        <v>16.5</v>
      </c>
      <c r="Q2378" s="9">
        <f t="shared" si="374"/>
        <v>26.975000000000001</v>
      </c>
      <c r="R2378" s="9">
        <f t="shared" si="375"/>
        <v>18.125</v>
      </c>
      <c r="S2378" s="9">
        <f t="shared" si="376"/>
        <v>17.925000000000001</v>
      </c>
      <c r="T2378" s="9">
        <f t="shared" si="377"/>
        <v>21.625</v>
      </c>
      <c r="U2378" s="8">
        <f t="shared" si="378"/>
        <v>21.008333333333336</v>
      </c>
      <c r="V2378" s="8">
        <f t="shared" si="379"/>
        <v>21.162500000000001</v>
      </c>
    </row>
    <row r="2379" spans="1:22" ht="13.5" x14ac:dyDescent="0.25">
      <c r="A2379" s="3">
        <f>RSI!A2379</f>
        <v>45469</v>
      </c>
      <c r="B2379" s="2">
        <f>RSI!B2379</f>
        <v>4.4775</v>
      </c>
      <c r="C2379" s="2">
        <f>RSI!I2379</f>
        <v>35.361570380072919</v>
      </c>
      <c r="D2379" s="2">
        <f>MACD!E2379</f>
        <v>5.9159316621229863E-2</v>
      </c>
      <c r="E2379" s="2">
        <f>MACD!F2379</f>
        <v>6.2871421723938434E-2</v>
      </c>
      <c r="F2379" s="2">
        <f>'Moving Avg'!D2379</f>
        <v>4.5046999999999997</v>
      </c>
      <c r="G2379" s="2">
        <f>'Moving Avg'!F2379</f>
        <v>4.5841700000000012</v>
      </c>
      <c r="H2379" s="2">
        <f>'Moving Avg'!G2379</f>
        <v>4.7597259999999997</v>
      </c>
      <c r="I2379" s="2">
        <f>'Moving Avg'!H2379</f>
        <v>5.2662779999999971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  <c r="M2379" s="8">
        <f t="shared" si="370"/>
        <v>25</v>
      </c>
      <c r="N2379" s="8">
        <f t="shared" si="371"/>
        <v>45</v>
      </c>
      <c r="O2379" s="8">
        <f t="shared" si="372"/>
        <v>0</v>
      </c>
      <c r="P2379" s="8">
        <f t="shared" si="373"/>
        <v>16.5</v>
      </c>
      <c r="Q2379" s="9">
        <f t="shared" si="374"/>
        <v>26.975000000000001</v>
      </c>
      <c r="R2379" s="9">
        <f t="shared" si="375"/>
        <v>18.125</v>
      </c>
      <c r="S2379" s="9">
        <f t="shared" si="376"/>
        <v>17.925000000000001</v>
      </c>
      <c r="T2379" s="9">
        <f t="shared" si="377"/>
        <v>21.625</v>
      </c>
      <c r="U2379" s="8">
        <f t="shared" si="378"/>
        <v>21.008333333333336</v>
      </c>
      <c r="V2379" s="8">
        <f t="shared" si="379"/>
        <v>21.162500000000001</v>
      </c>
    </row>
    <row r="2380" spans="1:22" ht="13.5" x14ac:dyDescent="0.25">
      <c r="A2380" s="3">
        <f>RSI!A2380</f>
        <v>45470</v>
      </c>
      <c r="B2380" s="2">
        <f>RSI!B2380</f>
        <v>4.4865000000000004</v>
      </c>
      <c r="C2380" s="2">
        <f>RSI!I2380</f>
        <v>36.421185409466069</v>
      </c>
      <c r="D2380" s="2">
        <f>MACD!E2380</f>
        <v>6.9274140441112131E-2</v>
      </c>
      <c r="E2380" s="2">
        <f>MACD!F2380</f>
        <v>6.4151965467373173E-2</v>
      </c>
      <c r="F2380" s="2">
        <f>'Moving Avg'!D2380</f>
        <v>4.4937999999999994</v>
      </c>
      <c r="G2380" s="2">
        <f>'Moving Avg'!F2380</f>
        <v>4.5769000000000011</v>
      </c>
      <c r="H2380" s="2">
        <f>'Moving Avg'!G2380</f>
        <v>4.7553660000000004</v>
      </c>
      <c r="I2380" s="2">
        <f>'Moving Avg'!H2380</f>
        <v>5.2574679999999976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16.5</v>
      </c>
      <c r="Q2380" s="9">
        <f t="shared" si="374"/>
        <v>11.225</v>
      </c>
      <c r="R2380" s="9">
        <f t="shared" si="375"/>
        <v>9.125</v>
      </c>
      <c r="S2380" s="9">
        <f t="shared" si="376"/>
        <v>11.175000000000001</v>
      </c>
      <c r="T2380" s="9">
        <f t="shared" si="377"/>
        <v>10.375</v>
      </c>
      <c r="U2380" s="8">
        <f t="shared" si="378"/>
        <v>10.508333333333335</v>
      </c>
      <c r="V2380" s="8">
        <f t="shared" si="379"/>
        <v>10.475000000000001</v>
      </c>
    </row>
    <row r="2381" spans="1:22" ht="13.5" x14ac:dyDescent="0.25">
      <c r="A2381" s="3">
        <f>RSI!A2381</f>
        <v>45471</v>
      </c>
      <c r="B2381" s="2">
        <f>RSI!B2381</f>
        <v>4.4592999999999998</v>
      </c>
      <c r="C2381" s="2">
        <f>RSI!I2381</f>
        <v>34.576390686838764</v>
      </c>
      <c r="D2381" s="2">
        <f>MACD!E2381</f>
        <v>5.8347302802088663E-2</v>
      </c>
      <c r="E2381" s="2">
        <f>MACD!F2381</f>
        <v>6.2991032934316266E-2</v>
      </c>
      <c r="F2381" s="2">
        <f>'Moving Avg'!D2381</f>
        <v>4.4810799999999995</v>
      </c>
      <c r="G2381" s="2">
        <f>'Moving Avg'!F2381</f>
        <v>4.570545000000001</v>
      </c>
      <c r="H2381" s="2">
        <f>'Moving Avg'!G2381</f>
        <v>4.7499160000000016</v>
      </c>
      <c r="I2381" s="2">
        <f>'Moving Avg'!H2381</f>
        <v>5.248930999999998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0"/>
        <v>25</v>
      </c>
      <c r="N2381" s="8">
        <f t="shared" si="371"/>
        <v>45</v>
      </c>
      <c r="O2381" s="8">
        <f t="shared" si="372"/>
        <v>0</v>
      </c>
      <c r="P2381" s="8">
        <f t="shared" si="373"/>
        <v>16.5</v>
      </c>
      <c r="Q2381" s="9">
        <f t="shared" si="374"/>
        <v>26.975000000000001</v>
      </c>
      <c r="R2381" s="9">
        <f t="shared" si="375"/>
        <v>18.125</v>
      </c>
      <c r="S2381" s="9">
        <f t="shared" si="376"/>
        <v>17.925000000000001</v>
      </c>
      <c r="T2381" s="9">
        <f t="shared" si="377"/>
        <v>21.625</v>
      </c>
      <c r="U2381" s="8">
        <f t="shared" si="378"/>
        <v>21.008333333333336</v>
      </c>
      <c r="V2381" s="8">
        <f t="shared" si="379"/>
        <v>21.162500000000001</v>
      </c>
    </row>
    <row r="2382" spans="1:22" ht="13.5" x14ac:dyDescent="0.25">
      <c r="A2382" s="3">
        <f>RSI!A2382</f>
        <v>45474</v>
      </c>
      <c r="B2382" s="2">
        <f>RSI!B2382</f>
        <v>4.5410000000000004</v>
      </c>
      <c r="C2382" s="2">
        <f>RSI!I2382</f>
        <v>43.786639365529084</v>
      </c>
      <c r="D2382" s="2">
        <f>MACD!E2382</f>
        <v>4.2600665873486321E-2</v>
      </c>
      <c r="E2382" s="2">
        <f>MACD!F2382</f>
        <v>5.8912959522150275E-2</v>
      </c>
      <c r="F2382" s="2">
        <f>'Moving Avg'!D2382</f>
        <v>4.4919799999999999</v>
      </c>
      <c r="G2382" s="2">
        <f>'Moving Avg'!F2382</f>
        <v>4.5641850000000002</v>
      </c>
      <c r="H2382" s="2">
        <f>'Moving Avg'!G2382</f>
        <v>4.7468280000000007</v>
      </c>
      <c r="I2382" s="2">
        <f>'Moving Avg'!H2382</f>
        <v>5.2421194999999976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45</v>
      </c>
      <c r="O2382" s="8">
        <f t="shared" si="372"/>
        <v>0</v>
      </c>
      <c r="P2382" s="8">
        <f t="shared" si="373"/>
        <v>83.5</v>
      </c>
      <c r="Q2382" s="9">
        <f t="shared" si="374"/>
        <v>37.024999999999999</v>
      </c>
      <c r="R2382" s="9">
        <f t="shared" si="375"/>
        <v>34.875</v>
      </c>
      <c r="S2382" s="9">
        <f t="shared" si="376"/>
        <v>48.075000000000003</v>
      </c>
      <c r="T2382" s="9">
        <f t="shared" si="377"/>
        <v>38.375</v>
      </c>
      <c r="U2382" s="8">
        <f t="shared" si="378"/>
        <v>39.991666666666667</v>
      </c>
      <c r="V2382" s="8">
        <f t="shared" si="379"/>
        <v>39.587500000000006</v>
      </c>
    </row>
    <row r="2383" spans="1:22" ht="13.5" x14ac:dyDescent="0.25">
      <c r="A2383" s="3">
        <f>RSI!A2383</f>
        <v>45475</v>
      </c>
      <c r="B2383" s="2">
        <f>RSI!B2383</f>
        <v>4.5410000000000004</v>
      </c>
      <c r="C2383" s="2">
        <f>RSI!I2383</f>
        <v>43.786639365529091</v>
      </c>
      <c r="D2383" s="2">
        <f>MACD!E2383</f>
        <v>2.5489760406649076E-2</v>
      </c>
      <c r="E2383" s="2">
        <f>MACD!F2383</f>
        <v>5.2228319699050035E-2</v>
      </c>
      <c r="F2383" s="2">
        <f>'Moving Avg'!D2383</f>
        <v>4.5010600000000007</v>
      </c>
      <c r="G2383" s="2">
        <f>'Moving Avg'!F2383</f>
        <v>4.5619149999999999</v>
      </c>
      <c r="H2383" s="2">
        <f>'Moving Avg'!G2383</f>
        <v>4.7431940000000017</v>
      </c>
      <c r="I2383" s="2">
        <f>'Moving Avg'!H2383</f>
        <v>5.2357619999999976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25</v>
      </c>
      <c r="N2383" s="8">
        <f t="shared" si="371"/>
        <v>100</v>
      </c>
      <c r="O2383" s="8">
        <f t="shared" si="372"/>
        <v>0</v>
      </c>
      <c r="P2383" s="8">
        <f t="shared" si="373"/>
        <v>83.5</v>
      </c>
      <c r="Q2383" s="9">
        <f t="shared" si="374"/>
        <v>56.274999999999999</v>
      </c>
      <c r="R2383" s="9">
        <f t="shared" si="375"/>
        <v>45.875</v>
      </c>
      <c r="S2383" s="9">
        <f t="shared" si="376"/>
        <v>56.325000000000003</v>
      </c>
      <c r="T2383" s="9">
        <f t="shared" si="377"/>
        <v>52.125</v>
      </c>
      <c r="U2383" s="8">
        <f t="shared" si="378"/>
        <v>52.82500000000001</v>
      </c>
      <c r="V2383" s="8">
        <f t="shared" si="379"/>
        <v>52.650000000000006</v>
      </c>
    </row>
    <row r="2384" spans="1:22" ht="13.5" x14ac:dyDescent="0.25">
      <c r="A2384" s="3">
        <f>RSI!A2384</f>
        <v>45476</v>
      </c>
      <c r="B2384" s="2">
        <f>RSI!B2384</f>
        <v>4.5319000000000003</v>
      </c>
      <c r="C2384" s="2">
        <f>RSI!I2384</f>
        <v>43.004579030062651</v>
      </c>
      <c r="D2384" s="2">
        <f>MACD!E2384</f>
        <v>1.6238312984977021E-2</v>
      </c>
      <c r="E2384" s="2">
        <f>MACD!F2384</f>
        <v>4.5030318356235437E-2</v>
      </c>
      <c r="F2384" s="2">
        <f>'Moving Avg'!D2384</f>
        <v>4.5119400000000001</v>
      </c>
      <c r="G2384" s="2">
        <f>'Moving Avg'!F2384</f>
        <v>4.5569149999999992</v>
      </c>
      <c r="H2384" s="2">
        <f>'Moving Avg'!G2384</f>
        <v>4.7402860000000011</v>
      </c>
      <c r="I2384" s="2">
        <f>'Moving Avg'!H2384</f>
        <v>5.2302669999999978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  <c r="M2384" s="8">
        <f t="shared" si="370"/>
        <v>25</v>
      </c>
      <c r="N2384" s="8">
        <f t="shared" si="371"/>
        <v>100</v>
      </c>
      <c r="O2384" s="8">
        <f t="shared" si="372"/>
        <v>0</v>
      </c>
      <c r="P2384" s="8">
        <f t="shared" si="373"/>
        <v>83.5</v>
      </c>
      <c r="Q2384" s="9">
        <f t="shared" si="374"/>
        <v>56.274999999999999</v>
      </c>
      <c r="R2384" s="9">
        <f t="shared" si="375"/>
        <v>45.875</v>
      </c>
      <c r="S2384" s="9">
        <f t="shared" si="376"/>
        <v>56.325000000000003</v>
      </c>
      <c r="T2384" s="9">
        <f t="shared" si="377"/>
        <v>52.125</v>
      </c>
      <c r="U2384" s="8">
        <f t="shared" si="378"/>
        <v>52.82500000000001</v>
      </c>
      <c r="V2384" s="8">
        <f t="shared" si="379"/>
        <v>52.650000000000006</v>
      </c>
    </row>
    <row r="2385" spans="1:22" ht="13.5" x14ac:dyDescent="0.25">
      <c r="A2385" s="3">
        <f>RSI!A2385</f>
        <v>45477</v>
      </c>
      <c r="B2385" s="2">
        <f>RSI!B2385</f>
        <v>4.4955999999999996</v>
      </c>
      <c r="C2385" s="2">
        <f>RSI!I2385</f>
        <v>39.940093081217448</v>
      </c>
      <c r="D2385" s="2">
        <f>MACD!E2385</f>
        <v>1.2893864857058013E-2</v>
      </c>
      <c r="E2385" s="2">
        <f>MACD!F2385</f>
        <v>3.8603027656399953E-2</v>
      </c>
      <c r="F2385" s="2">
        <f>'Moving Avg'!D2385</f>
        <v>4.5137599999999996</v>
      </c>
      <c r="G2385" s="2">
        <f>'Moving Avg'!F2385</f>
        <v>4.5482849999999981</v>
      </c>
      <c r="H2385" s="2">
        <f>'Moving Avg'!G2385</f>
        <v>4.7368340000000009</v>
      </c>
      <c r="I2385" s="2">
        <f>'Moving Avg'!H2385</f>
        <v>5.2249539999999977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  <c r="M2385" s="8">
        <f t="shared" si="370"/>
        <v>25</v>
      </c>
      <c r="N2385" s="8">
        <f t="shared" si="371"/>
        <v>100</v>
      </c>
      <c r="O2385" s="8">
        <f t="shared" si="372"/>
        <v>0</v>
      </c>
      <c r="P2385" s="8">
        <f t="shared" si="373"/>
        <v>16.5</v>
      </c>
      <c r="Q2385" s="9">
        <f t="shared" si="374"/>
        <v>46.225000000000001</v>
      </c>
      <c r="R2385" s="9">
        <f t="shared" si="375"/>
        <v>29.125</v>
      </c>
      <c r="S2385" s="9">
        <f t="shared" si="376"/>
        <v>26.175000000000001</v>
      </c>
      <c r="T2385" s="9">
        <f t="shared" si="377"/>
        <v>35.375</v>
      </c>
      <c r="U2385" s="8">
        <f t="shared" si="378"/>
        <v>33.841666666666661</v>
      </c>
      <c r="V2385" s="8">
        <f t="shared" si="379"/>
        <v>34.224999999999994</v>
      </c>
    </row>
    <row r="2386" spans="1:22" ht="13.5" x14ac:dyDescent="0.25">
      <c r="A2386" s="3">
        <f>RSI!A2386</f>
        <v>45478</v>
      </c>
      <c r="B2386" s="2">
        <f>RSI!B2386</f>
        <v>4.4775</v>
      </c>
      <c r="C2386" s="2">
        <f>RSI!I2386</f>
        <v>38.468117841863545</v>
      </c>
      <c r="D2386" s="2">
        <f>MACD!E2386</f>
        <v>9.2001363823968063E-3</v>
      </c>
      <c r="E2386" s="2">
        <f>MACD!F2386</f>
        <v>3.2722449401599324E-2</v>
      </c>
      <c r="F2386" s="2">
        <f>'Moving Avg'!D2386</f>
        <v>4.5174000000000003</v>
      </c>
      <c r="G2386" s="2">
        <f>'Moving Avg'!F2386</f>
        <v>4.540565</v>
      </c>
      <c r="H2386" s="2">
        <f>'Moving Avg'!G2386</f>
        <v>4.7306600000000012</v>
      </c>
      <c r="I2386" s="2">
        <f>'Moving Avg'!H2386</f>
        <v>5.2195504999999969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  <c r="M2386" s="8">
        <f t="shared" si="370"/>
        <v>25</v>
      </c>
      <c r="N2386" s="8">
        <f t="shared" si="371"/>
        <v>100</v>
      </c>
      <c r="O2386" s="8">
        <f t="shared" si="372"/>
        <v>0</v>
      </c>
      <c r="P2386" s="8">
        <f t="shared" si="373"/>
        <v>16.5</v>
      </c>
      <c r="Q2386" s="9">
        <f t="shared" si="374"/>
        <v>46.225000000000001</v>
      </c>
      <c r="R2386" s="9">
        <f t="shared" si="375"/>
        <v>29.125</v>
      </c>
      <c r="S2386" s="9">
        <f t="shared" si="376"/>
        <v>26.175000000000001</v>
      </c>
      <c r="T2386" s="9">
        <f t="shared" si="377"/>
        <v>35.375</v>
      </c>
      <c r="U2386" s="8">
        <f t="shared" si="378"/>
        <v>33.841666666666661</v>
      </c>
      <c r="V2386" s="8">
        <f t="shared" si="379"/>
        <v>34.224999999999994</v>
      </c>
    </row>
    <row r="2387" spans="1:22" ht="13.5" x14ac:dyDescent="0.25">
      <c r="A2387" s="3">
        <f>RSI!A2387</f>
        <v>45481</v>
      </c>
      <c r="B2387" s="2">
        <f>RSI!B2387</f>
        <v>4.5591999999999997</v>
      </c>
      <c r="C2387" s="2">
        <f>RSI!I2387</f>
        <v>47.816798355704847</v>
      </c>
      <c r="D2387" s="2">
        <f>MACD!E2387</f>
        <v>-4.9331282217659478E-3</v>
      </c>
      <c r="E2387" s="2">
        <f>MACD!F2387</f>
        <v>2.5191333876926271E-2</v>
      </c>
      <c r="F2387" s="2">
        <f>'Moving Avg'!D2387</f>
        <v>4.5210400000000002</v>
      </c>
      <c r="G2387" s="2">
        <f>'Moving Avg'!F2387</f>
        <v>4.5369299999999999</v>
      </c>
      <c r="H2387" s="2">
        <f>'Moving Avg'!G2387</f>
        <v>4.7261200000000008</v>
      </c>
      <c r="I2387" s="2">
        <f>'Moving Avg'!H2387</f>
        <v>5.2141919999999979</v>
      </c>
      <c r="J2387" s="6" t="str">
        <f>OBV!F2387</f>
        <v>BEARISH</v>
      </c>
      <c r="K2387" s="6" t="str">
        <f>OBV!G2387</f>
        <v>NEUTRAL</v>
      </c>
      <c r="L2387" s="6" t="str">
        <f>OBV!H2387</f>
        <v>BEARISH DIVERGENCE</v>
      </c>
      <c r="M2387" s="8">
        <f t="shared" si="370"/>
        <v>25</v>
      </c>
      <c r="N2387" s="8">
        <f t="shared" si="371"/>
        <v>100</v>
      </c>
      <c r="O2387" s="8">
        <f t="shared" si="372"/>
        <v>0</v>
      </c>
      <c r="P2387" s="8">
        <f t="shared" si="373"/>
        <v>16.5</v>
      </c>
      <c r="Q2387" s="9">
        <f t="shared" si="374"/>
        <v>46.225000000000001</v>
      </c>
      <c r="R2387" s="9">
        <f t="shared" si="375"/>
        <v>29.125</v>
      </c>
      <c r="S2387" s="9">
        <f t="shared" si="376"/>
        <v>26.175000000000001</v>
      </c>
      <c r="T2387" s="9">
        <f t="shared" si="377"/>
        <v>35.375</v>
      </c>
      <c r="U2387" s="8">
        <f t="shared" si="378"/>
        <v>33.841666666666661</v>
      </c>
      <c r="V2387" s="8">
        <f t="shared" si="379"/>
        <v>34.224999999999994</v>
      </c>
    </row>
    <row r="2388" spans="1:22" ht="13.5" x14ac:dyDescent="0.25">
      <c r="A2388" s="3">
        <f>RSI!A2388</f>
        <v>45482</v>
      </c>
      <c r="B2388" s="2">
        <f>RSI!B2388</f>
        <v>4.6954000000000002</v>
      </c>
      <c r="C2388" s="2">
        <f>RSI!I2388</f>
        <v>59.000152832286503</v>
      </c>
      <c r="D2388" s="2">
        <f>MACD!E2388</f>
        <v>-2.5467359712529003E-2</v>
      </c>
      <c r="E2388" s="2">
        <f>MACD!F2388</f>
        <v>1.5059595159035218E-2</v>
      </c>
      <c r="F2388" s="2">
        <f>'Moving Avg'!D2388</f>
        <v>4.55192</v>
      </c>
      <c r="G2388" s="2">
        <f>'Moving Avg'!F2388</f>
        <v>4.5382899999999999</v>
      </c>
      <c r="H2388" s="2">
        <f>'Moving Avg'!G2388</f>
        <v>4.7246660000000009</v>
      </c>
      <c r="I2388" s="2">
        <f>'Moving Avg'!H2388</f>
        <v>5.2096054999999986</v>
      </c>
      <c r="J2388" s="6" t="str">
        <f>OBV!F2388</f>
        <v>BEARISH</v>
      </c>
      <c r="K2388" s="6" t="str">
        <f>OBV!G2388</f>
        <v>NEUTRAL</v>
      </c>
      <c r="L2388" s="6" t="str">
        <f>OBV!H2388</f>
        <v>BEARISH DIVERGENCE</v>
      </c>
      <c r="M2388" s="8">
        <f t="shared" si="370"/>
        <v>25</v>
      </c>
      <c r="N2388" s="8">
        <f t="shared" si="371"/>
        <v>100</v>
      </c>
      <c r="O2388" s="8">
        <f t="shared" si="372"/>
        <v>0</v>
      </c>
      <c r="P2388" s="8">
        <f t="shared" si="373"/>
        <v>16.5</v>
      </c>
      <c r="Q2388" s="9">
        <f t="shared" si="374"/>
        <v>46.225000000000001</v>
      </c>
      <c r="R2388" s="9">
        <f t="shared" si="375"/>
        <v>29.125</v>
      </c>
      <c r="S2388" s="9">
        <f t="shared" si="376"/>
        <v>26.175000000000001</v>
      </c>
      <c r="T2388" s="9">
        <f t="shared" si="377"/>
        <v>35.375</v>
      </c>
      <c r="U2388" s="8">
        <f t="shared" si="378"/>
        <v>33.841666666666661</v>
      </c>
      <c r="V2388" s="8">
        <f t="shared" si="379"/>
        <v>34.224999999999994</v>
      </c>
    </row>
    <row r="2389" spans="1:22" ht="13.5" x14ac:dyDescent="0.25">
      <c r="A2389" s="3">
        <f>RSI!A2389</f>
        <v>45483</v>
      </c>
      <c r="B2389" s="2">
        <f>RSI!B2389</f>
        <v>4.6045999999999996</v>
      </c>
      <c r="C2389" s="2">
        <f>RSI!I2389</f>
        <v>51.132709862943699</v>
      </c>
      <c r="D2389" s="2">
        <f>MACD!E2389</f>
        <v>-3.9600819031930357E-2</v>
      </c>
      <c r="E2389" s="2">
        <f>MACD!F2389</f>
        <v>4.1275123208421027E-3</v>
      </c>
      <c r="F2389" s="2">
        <f>'Moving Avg'!D2389</f>
        <v>4.5664599999999993</v>
      </c>
      <c r="G2389" s="2">
        <f>'Moving Avg'!F2389</f>
        <v>4.5355650000000001</v>
      </c>
      <c r="H2389" s="2">
        <f>'Moving Avg'!G2389</f>
        <v>4.7223040000000003</v>
      </c>
      <c r="I2389" s="2">
        <f>'Moving Avg'!H2389</f>
        <v>5.2051099999999986</v>
      </c>
      <c r="J2389" s="6" t="str">
        <f>OBV!F2389</f>
        <v>BEARISH</v>
      </c>
      <c r="K2389" s="6" t="str">
        <f>OBV!G2389</f>
        <v>NEUTRAL</v>
      </c>
      <c r="L2389" s="6" t="str">
        <f>OBV!H2389</f>
        <v>BEARISH DIVERGENCE</v>
      </c>
      <c r="M2389" s="8">
        <f t="shared" si="370"/>
        <v>25</v>
      </c>
      <c r="N2389" s="8">
        <f t="shared" si="371"/>
        <v>100</v>
      </c>
      <c r="O2389" s="8">
        <f t="shared" si="372"/>
        <v>0</v>
      </c>
      <c r="P2389" s="8">
        <f t="shared" si="373"/>
        <v>16.5</v>
      </c>
      <c r="Q2389" s="9">
        <f t="shared" si="374"/>
        <v>46.225000000000001</v>
      </c>
      <c r="R2389" s="9">
        <f t="shared" si="375"/>
        <v>29.125</v>
      </c>
      <c r="S2389" s="9">
        <f t="shared" si="376"/>
        <v>26.175000000000001</v>
      </c>
      <c r="T2389" s="9">
        <f t="shared" si="377"/>
        <v>35.375</v>
      </c>
      <c r="U2389" s="8">
        <f t="shared" si="378"/>
        <v>33.841666666666661</v>
      </c>
      <c r="V2389" s="8">
        <f t="shared" si="379"/>
        <v>34.224999999999994</v>
      </c>
    </row>
    <row r="2390" spans="1:22" ht="13.5" x14ac:dyDescent="0.25">
      <c r="A2390" s="3">
        <f>RSI!A2390</f>
        <v>45484</v>
      </c>
      <c r="B2390" s="2">
        <f>RSI!B2390</f>
        <v>4.6863000000000001</v>
      </c>
      <c r="C2390" s="2">
        <f>RSI!I2390</f>
        <v>56.724415496289033</v>
      </c>
      <c r="D2390" s="2">
        <f>MACD!E2390</f>
        <v>-5.6338420276111911E-2</v>
      </c>
      <c r="E2390" s="2">
        <f>MACD!F2390</f>
        <v>-7.9656741985487008E-3</v>
      </c>
      <c r="F2390" s="2">
        <f>'Moving Avg'!D2390</f>
        <v>4.6045999999999996</v>
      </c>
      <c r="G2390" s="2">
        <f>'Moving Avg'!F2390</f>
        <v>4.535565000000001</v>
      </c>
      <c r="H2390" s="2">
        <f>'Moving Avg'!G2390</f>
        <v>4.7217580000000003</v>
      </c>
      <c r="I2390" s="2">
        <f>'Moving Avg'!H2390</f>
        <v>5.2012954999999987</v>
      </c>
      <c r="J2390" s="6" t="str">
        <f>OBV!F2390</f>
        <v>BEARISH</v>
      </c>
      <c r="K2390" s="6" t="str">
        <f>OBV!G2390</f>
        <v>NEUTRAL</v>
      </c>
      <c r="L2390" s="6" t="str">
        <f>OBV!H2390</f>
        <v>BEARISH DIVERGENCE</v>
      </c>
      <c r="M2390" s="8">
        <f t="shared" si="370"/>
        <v>25</v>
      </c>
      <c r="N2390" s="8">
        <f t="shared" si="371"/>
        <v>100</v>
      </c>
      <c r="O2390" s="8">
        <f t="shared" si="372"/>
        <v>0</v>
      </c>
      <c r="P2390" s="8">
        <f t="shared" si="373"/>
        <v>16.5</v>
      </c>
      <c r="Q2390" s="9">
        <f t="shared" si="374"/>
        <v>46.225000000000001</v>
      </c>
      <c r="R2390" s="9">
        <f t="shared" si="375"/>
        <v>29.125</v>
      </c>
      <c r="S2390" s="9">
        <f t="shared" si="376"/>
        <v>26.175000000000001</v>
      </c>
      <c r="T2390" s="9">
        <f t="shared" si="377"/>
        <v>35.375</v>
      </c>
      <c r="U2390" s="8">
        <f t="shared" si="378"/>
        <v>33.841666666666661</v>
      </c>
      <c r="V2390" s="8">
        <f t="shared" si="379"/>
        <v>34.224999999999994</v>
      </c>
    </row>
    <row r="2391" spans="1:22" ht="13.5" x14ac:dyDescent="0.25">
      <c r="A2391" s="3">
        <f>RSI!A2391</f>
        <v>45485</v>
      </c>
      <c r="B2391" s="2">
        <f>RSI!B2391</f>
        <v>4.6772999999999998</v>
      </c>
      <c r="C2391" s="2">
        <f>RSI!I2391</f>
        <v>55.96470970738995</v>
      </c>
      <c r="D2391" s="2">
        <f>MACD!E2391</f>
        <v>-7.4604764039773563E-2</v>
      </c>
      <c r="E2391" s="2">
        <f>MACD!F2391</f>
        <v>-2.1293492166793673E-2</v>
      </c>
      <c r="F2391" s="2">
        <f>'Moving Avg'!D2391</f>
        <v>4.6445600000000002</v>
      </c>
      <c r="G2391" s="2">
        <f>'Moving Avg'!F2391</f>
        <v>4.5423800000000014</v>
      </c>
      <c r="H2391" s="2">
        <f>'Moving Avg'!G2391</f>
        <v>4.7192160000000003</v>
      </c>
      <c r="I2391" s="2">
        <f>'Moving Avg'!H2391</f>
        <v>5.1969814999999997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  <c r="M2391" s="8">
        <f t="shared" si="370"/>
        <v>25</v>
      </c>
      <c r="N2391" s="8">
        <f t="shared" si="371"/>
        <v>100</v>
      </c>
      <c r="O2391" s="8">
        <f t="shared" si="372"/>
        <v>0</v>
      </c>
      <c r="P2391" s="8">
        <f t="shared" si="373"/>
        <v>16.5</v>
      </c>
      <c r="Q2391" s="9">
        <f t="shared" si="374"/>
        <v>46.225000000000001</v>
      </c>
      <c r="R2391" s="9">
        <f t="shared" si="375"/>
        <v>29.125</v>
      </c>
      <c r="S2391" s="9">
        <f t="shared" si="376"/>
        <v>26.175000000000001</v>
      </c>
      <c r="T2391" s="9">
        <f t="shared" si="377"/>
        <v>35.375</v>
      </c>
      <c r="U2391" s="8">
        <f t="shared" si="378"/>
        <v>33.841666666666661</v>
      </c>
      <c r="V2391" s="8">
        <f t="shared" si="379"/>
        <v>34.224999999999994</v>
      </c>
    </row>
    <row r="2392" spans="1:22" ht="13.5" x14ac:dyDescent="0.25">
      <c r="A2392" s="3">
        <f>RSI!A2392</f>
        <v>45488</v>
      </c>
      <c r="B2392" s="2">
        <f>RSI!B2392</f>
        <v>4.6590999999999996</v>
      </c>
      <c r="C2392" s="2">
        <f>RSI!I2392</f>
        <v>54.378657603060631</v>
      </c>
      <c r="D2392" s="2">
        <f>MACD!E2392</f>
        <v>-7.6632756857002882E-2</v>
      </c>
      <c r="E2392" s="2">
        <f>MACD!F2392</f>
        <v>-3.2361345104835515E-2</v>
      </c>
      <c r="F2392" s="2">
        <f>'Moving Avg'!D2392</f>
        <v>4.6645399999999997</v>
      </c>
      <c r="G2392" s="2">
        <f>'Moving Avg'!F2392</f>
        <v>4.5487400000000004</v>
      </c>
      <c r="H2392" s="2">
        <f>'Moving Avg'!G2392</f>
        <v>4.7155839999999998</v>
      </c>
      <c r="I2392" s="2">
        <f>'Moving Avg'!H2392</f>
        <v>5.1916684999999996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  <c r="M2392" s="8">
        <f t="shared" si="370"/>
        <v>25</v>
      </c>
      <c r="N2392" s="8">
        <f t="shared" si="371"/>
        <v>100</v>
      </c>
      <c r="O2392" s="8">
        <f t="shared" si="372"/>
        <v>0</v>
      </c>
      <c r="P2392" s="8">
        <f t="shared" si="373"/>
        <v>16.5</v>
      </c>
      <c r="Q2392" s="9">
        <f t="shared" si="374"/>
        <v>46.225000000000001</v>
      </c>
      <c r="R2392" s="9">
        <f t="shared" si="375"/>
        <v>29.125</v>
      </c>
      <c r="S2392" s="9">
        <f t="shared" si="376"/>
        <v>26.175000000000001</v>
      </c>
      <c r="T2392" s="9">
        <f t="shared" si="377"/>
        <v>35.375</v>
      </c>
      <c r="U2392" s="8">
        <f t="shared" si="378"/>
        <v>33.841666666666661</v>
      </c>
      <c r="V2392" s="8">
        <f t="shared" si="379"/>
        <v>34.224999999999994</v>
      </c>
    </row>
    <row r="2393" spans="1:22" ht="13.5" x14ac:dyDescent="0.25">
      <c r="A2393" s="3">
        <f>RSI!A2393</f>
        <v>45489</v>
      </c>
      <c r="B2393" s="2">
        <f>RSI!B2393</f>
        <v>4.7135999999999996</v>
      </c>
      <c r="C2393" s="2">
        <f>RSI!I2393</f>
        <v>58.198978851080547</v>
      </c>
      <c r="D2393" s="2">
        <f>MACD!E2393</f>
        <v>-8.2731238330821633E-2</v>
      </c>
      <c r="E2393" s="2">
        <f>MACD!F2393</f>
        <v>-4.2435323750032741E-2</v>
      </c>
      <c r="F2393" s="2">
        <f>'Moving Avg'!D2393</f>
        <v>4.6681799999999996</v>
      </c>
      <c r="G2393" s="2">
        <f>'Moving Avg'!F2393</f>
        <v>4.5591850000000003</v>
      </c>
      <c r="H2393" s="2">
        <f>'Moving Avg'!G2393</f>
        <v>4.7074099999999994</v>
      </c>
      <c r="I2393" s="2">
        <f>'Moving Avg'!H2393</f>
        <v>5.1870364999999996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  <c r="M2393" s="8">
        <f t="shared" si="370"/>
        <v>25</v>
      </c>
      <c r="N2393" s="8">
        <f t="shared" si="371"/>
        <v>100</v>
      </c>
      <c r="O2393" s="8">
        <f t="shared" si="372"/>
        <v>0</v>
      </c>
      <c r="P2393" s="8">
        <f t="shared" si="373"/>
        <v>16.5</v>
      </c>
      <c r="Q2393" s="9">
        <f t="shared" si="374"/>
        <v>46.225000000000001</v>
      </c>
      <c r="R2393" s="9">
        <f t="shared" si="375"/>
        <v>29.125</v>
      </c>
      <c r="S2393" s="9">
        <f t="shared" si="376"/>
        <v>26.175000000000001</v>
      </c>
      <c r="T2393" s="9">
        <f t="shared" si="377"/>
        <v>35.375</v>
      </c>
      <c r="U2393" s="8">
        <f t="shared" si="378"/>
        <v>33.841666666666661</v>
      </c>
      <c r="V2393" s="8">
        <f t="shared" si="379"/>
        <v>34.224999999999994</v>
      </c>
    </row>
    <row r="2394" spans="1:22" ht="13.5" x14ac:dyDescent="0.25">
      <c r="A2394" s="3">
        <f>RSI!A2394</f>
        <v>45490</v>
      </c>
      <c r="B2394" s="2">
        <f>RSI!B2394</f>
        <v>4.7135999999999996</v>
      </c>
      <c r="C2394" s="2">
        <f>RSI!I2394</f>
        <v>58.198978851080547</v>
      </c>
      <c r="D2394" s="2">
        <f>MACD!E2394</f>
        <v>-8.9933396313662151E-2</v>
      </c>
      <c r="E2394" s="2">
        <f>MACD!F2394</f>
        <v>-5.1934938262758627E-2</v>
      </c>
      <c r="F2394" s="2">
        <f>'Moving Avg'!D2394</f>
        <v>4.6899800000000003</v>
      </c>
      <c r="G2394" s="2">
        <f>'Moving Avg'!F2394</f>
        <v>4.5682700000000001</v>
      </c>
      <c r="H2394" s="2">
        <f>'Moving Avg'!G2394</f>
        <v>4.6972379999999996</v>
      </c>
      <c r="I2394" s="2">
        <f>'Moving Avg'!H2394</f>
        <v>5.1814509999999991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  <c r="M2394" s="8">
        <f t="shared" si="370"/>
        <v>25</v>
      </c>
      <c r="N2394" s="8">
        <f t="shared" si="371"/>
        <v>100</v>
      </c>
      <c r="O2394" s="8">
        <f t="shared" si="372"/>
        <v>0</v>
      </c>
      <c r="P2394" s="8">
        <f t="shared" si="373"/>
        <v>16.5</v>
      </c>
      <c r="Q2394" s="9">
        <f t="shared" si="374"/>
        <v>46.225000000000001</v>
      </c>
      <c r="R2394" s="9">
        <f t="shared" si="375"/>
        <v>29.125</v>
      </c>
      <c r="S2394" s="9">
        <f t="shared" si="376"/>
        <v>26.175000000000001</v>
      </c>
      <c r="T2394" s="9">
        <f t="shared" si="377"/>
        <v>35.375</v>
      </c>
      <c r="U2394" s="8">
        <f t="shared" si="378"/>
        <v>33.841666666666661</v>
      </c>
      <c r="V2394" s="8">
        <f t="shared" si="379"/>
        <v>34.224999999999994</v>
      </c>
    </row>
    <row r="2395" spans="1:22" ht="13.5" x14ac:dyDescent="0.25">
      <c r="A2395" s="3">
        <f>RSI!A2395</f>
        <v>45491</v>
      </c>
      <c r="B2395" s="2">
        <f>RSI!B2395</f>
        <v>4.7045000000000003</v>
      </c>
      <c r="C2395" s="2">
        <f>RSI!I2395</f>
        <v>57.270278992557017</v>
      </c>
      <c r="D2395" s="2">
        <f>MACD!E2395</f>
        <v>-0.10153242725390932</v>
      </c>
      <c r="E2395" s="2">
        <f>MACD!F2395</f>
        <v>-6.1854436060988768E-2</v>
      </c>
      <c r="F2395" s="2">
        <f>'Moving Avg'!D2395</f>
        <v>4.6936199999999992</v>
      </c>
      <c r="G2395" s="2">
        <f>'Moving Avg'!F2395</f>
        <v>4.5764449999999997</v>
      </c>
      <c r="H2395" s="2">
        <f>'Moving Avg'!G2395</f>
        <v>4.6868840000000001</v>
      </c>
      <c r="I2395" s="2">
        <f>'Moving Avg'!H2395</f>
        <v>5.1760014999999973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  <c r="M2395" s="8">
        <f t="shared" si="370"/>
        <v>25</v>
      </c>
      <c r="N2395" s="8">
        <f t="shared" si="371"/>
        <v>100</v>
      </c>
      <c r="O2395" s="8">
        <f t="shared" si="372"/>
        <v>0</v>
      </c>
      <c r="P2395" s="8">
        <f t="shared" si="373"/>
        <v>16.5</v>
      </c>
      <c r="Q2395" s="9">
        <f t="shared" si="374"/>
        <v>46.225000000000001</v>
      </c>
      <c r="R2395" s="9">
        <f t="shared" si="375"/>
        <v>29.125</v>
      </c>
      <c r="S2395" s="9">
        <f t="shared" si="376"/>
        <v>26.175000000000001</v>
      </c>
      <c r="T2395" s="9">
        <f t="shared" si="377"/>
        <v>35.375</v>
      </c>
      <c r="U2395" s="8">
        <f t="shared" si="378"/>
        <v>33.841666666666661</v>
      </c>
      <c r="V2395" s="8">
        <f t="shared" si="379"/>
        <v>34.224999999999994</v>
      </c>
    </row>
    <row r="2396" spans="1:22" ht="13.5" x14ac:dyDescent="0.25">
      <c r="A2396" s="3">
        <f>RSI!A2396</f>
        <v>45492</v>
      </c>
      <c r="B2396" s="2">
        <f>RSI!B2396</f>
        <v>4.9679000000000002</v>
      </c>
      <c r="C2396" s="2">
        <f>RSI!I2396</f>
        <v>71.46434721673107</v>
      </c>
      <c r="D2396" s="2">
        <f>MACD!E2396</f>
        <v>-0.13413927568568162</v>
      </c>
      <c r="E2396" s="2">
        <f>MACD!F2396</f>
        <v>-7.631140398592734E-2</v>
      </c>
      <c r="F2396" s="2">
        <f>'Moving Avg'!D2396</f>
        <v>4.7517399999999999</v>
      </c>
      <c r="G2396" s="2">
        <f>'Moving Avg'!F2396</f>
        <v>4.5986949999999993</v>
      </c>
      <c r="H2396" s="2">
        <f>'Moving Avg'!G2396</f>
        <v>4.6834339999999983</v>
      </c>
      <c r="I2396" s="2">
        <f>'Moving Avg'!H2396</f>
        <v>5.1720964999999977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0</v>
      </c>
      <c r="N2396" s="8">
        <f t="shared" si="371"/>
        <v>100</v>
      </c>
      <c r="O2396" s="8">
        <f t="shared" si="372"/>
        <v>0</v>
      </c>
      <c r="P2396" s="8">
        <f t="shared" si="373"/>
        <v>83.5</v>
      </c>
      <c r="Q2396" s="9">
        <f t="shared" si="374"/>
        <v>47.524999999999999</v>
      </c>
      <c r="R2396" s="9">
        <f t="shared" si="375"/>
        <v>40.875</v>
      </c>
      <c r="S2396" s="9">
        <f t="shared" si="376"/>
        <v>52.575000000000003</v>
      </c>
      <c r="T2396" s="9">
        <f t="shared" si="377"/>
        <v>45.875</v>
      </c>
      <c r="U2396" s="8">
        <f t="shared" si="378"/>
        <v>46.991666666666674</v>
      </c>
      <c r="V2396" s="8">
        <f t="shared" si="379"/>
        <v>46.712500000000006</v>
      </c>
    </row>
    <row r="2397" spans="1:22" ht="13.5" x14ac:dyDescent="0.25">
      <c r="A2397" s="3">
        <f>RSI!A2397</f>
        <v>45495</v>
      </c>
      <c r="B2397" s="2">
        <f>RSI!B2397</f>
        <v>5.0404999999999998</v>
      </c>
      <c r="C2397" s="2">
        <f>RSI!I2397</f>
        <v>74.025468190534085</v>
      </c>
      <c r="D2397" s="2">
        <f>MACD!E2397</f>
        <v>-0.15655445009022539</v>
      </c>
      <c r="E2397" s="2">
        <f>MACD!F2397</f>
        <v>-9.2360013206786953E-2</v>
      </c>
      <c r="F2397" s="2">
        <f>'Moving Avg'!D2397</f>
        <v>4.8280199999999995</v>
      </c>
      <c r="G2397" s="2">
        <f>'Moving Avg'!F2397</f>
        <v>4.6263949999999996</v>
      </c>
      <c r="H2397" s="2">
        <f>'Moving Avg'!G2397</f>
        <v>4.6834340000000001</v>
      </c>
      <c r="I2397" s="2">
        <f>'Moving Avg'!H2397</f>
        <v>5.1685089999999994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100</v>
      </c>
      <c r="O2397" s="8">
        <f t="shared" si="372"/>
        <v>0</v>
      </c>
      <c r="P2397" s="8">
        <f t="shared" si="373"/>
        <v>83.5</v>
      </c>
      <c r="Q2397" s="9">
        <f t="shared" si="374"/>
        <v>47.524999999999999</v>
      </c>
      <c r="R2397" s="9">
        <f t="shared" si="375"/>
        <v>40.875</v>
      </c>
      <c r="S2397" s="9">
        <f t="shared" si="376"/>
        <v>52.575000000000003</v>
      </c>
      <c r="T2397" s="9">
        <f t="shared" si="377"/>
        <v>45.875</v>
      </c>
      <c r="U2397" s="8">
        <f t="shared" si="378"/>
        <v>46.991666666666674</v>
      </c>
      <c r="V2397" s="8">
        <f t="shared" si="379"/>
        <v>46.712500000000006</v>
      </c>
    </row>
    <row r="2398" spans="1:22" ht="13.5" x14ac:dyDescent="0.25">
      <c r="A2398" s="3">
        <f>RSI!A2398</f>
        <v>45496</v>
      </c>
      <c r="B2398" s="2">
        <f>RSI!B2398</f>
        <v>4.9770000000000003</v>
      </c>
      <c r="C2398" s="2">
        <f>RSI!I2398</f>
        <v>68.255153280763224</v>
      </c>
      <c r="D2398" s="2">
        <f>MACD!E2398</f>
        <v>-0.1521594505485977</v>
      </c>
      <c r="E2398" s="2">
        <f>MACD!F2398</f>
        <v>-0.10431990067514911</v>
      </c>
      <c r="F2398" s="2">
        <f>'Moving Avg'!D2398</f>
        <v>4.8806999999999992</v>
      </c>
      <c r="G2398" s="2">
        <f>'Moving Avg'!F2398</f>
        <v>4.6504649999999996</v>
      </c>
      <c r="H2398" s="2">
        <f>'Moving Avg'!G2398</f>
        <v>4.6848879999999991</v>
      </c>
      <c r="I2398" s="2">
        <f>'Moving Avg'!H2398</f>
        <v>5.1652394999999993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25</v>
      </c>
      <c r="N2398" s="8">
        <f t="shared" si="371"/>
        <v>100</v>
      </c>
      <c r="O2398" s="8">
        <f t="shared" si="372"/>
        <v>0</v>
      </c>
      <c r="P2398" s="8">
        <f t="shared" si="373"/>
        <v>83.5</v>
      </c>
      <c r="Q2398" s="9">
        <f t="shared" si="374"/>
        <v>56.274999999999999</v>
      </c>
      <c r="R2398" s="9">
        <f t="shared" si="375"/>
        <v>45.875</v>
      </c>
      <c r="S2398" s="9">
        <f t="shared" si="376"/>
        <v>56.325000000000003</v>
      </c>
      <c r="T2398" s="9">
        <f t="shared" si="377"/>
        <v>52.125</v>
      </c>
      <c r="U2398" s="8">
        <f t="shared" si="378"/>
        <v>52.82500000000001</v>
      </c>
      <c r="V2398" s="8">
        <f t="shared" si="379"/>
        <v>52.650000000000006</v>
      </c>
    </row>
    <row r="2399" spans="1:22" ht="13.5" x14ac:dyDescent="0.25">
      <c r="A2399" s="3">
        <f>RSI!A2399</f>
        <v>45497</v>
      </c>
      <c r="B2399" s="2">
        <f>RSI!B2399</f>
        <v>4.9316000000000004</v>
      </c>
      <c r="C2399" s="2">
        <f>RSI!I2399</f>
        <v>64.390530024036806</v>
      </c>
      <c r="D2399" s="2">
        <f>MACD!E2399</f>
        <v>-0.16079744862226697</v>
      </c>
      <c r="E2399" s="2">
        <f>MACD!F2399</f>
        <v>-0.1156154102645727</v>
      </c>
      <c r="F2399" s="2">
        <f>'Moving Avg'!D2399</f>
        <v>4.9243000000000006</v>
      </c>
      <c r="G2399" s="2">
        <f>'Moving Avg'!F2399</f>
        <v>4.6731699999999998</v>
      </c>
      <c r="H2399" s="2">
        <f>'Moving Avg'!G2399</f>
        <v>4.6828899999999996</v>
      </c>
      <c r="I2399" s="2">
        <f>'Moving Avg'!H2399</f>
        <v>5.1620154999999981</v>
      </c>
      <c r="J2399" s="6" t="str">
        <f>OBV!F2399</f>
        <v>BEARISH</v>
      </c>
      <c r="K2399" s="6" t="str">
        <f>OBV!G2399</f>
        <v>NEUTRAL</v>
      </c>
      <c r="L2399" s="6" t="str">
        <f>OBV!H2399</f>
        <v>BEARISH DIVERGENCE</v>
      </c>
      <c r="M2399" s="8">
        <f t="shared" si="370"/>
        <v>25</v>
      </c>
      <c r="N2399" s="8">
        <f t="shared" si="371"/>
        <v>100</v>
      </c>
      <c r="O2399" s="8">
        <f t="shared" si="372"/>
        <v>0</v>
      </c>
      <c r="P2399" s="8">
        <f t="shared" si="373"/>
        <v>16.5</v>
      </c>
      <c r="Q2399" s="9">
        <f t="shared" si="374"/>
        <v>46.225000000000001</v>
      </c>
      <c r="R2399" s="9">
        <f t="shared" si="375"/>
        <v>29.125</v>
      </c>
      <c r="S2399" s="9">
        <f t="shared" si="376"/>
        <v>26.175000000000001</v>
      </c>
      <c r="T2399" s="9">
        <f t="shared" si="377"/>
        <v>35.375</v>
      </c>
      <c r="U2399" s="8">
        <f t="shared" si="378"/>
        <v>33.841666666666661</v>
      </c>
      <c r="V2399" s="8">
        <f t="shared" si="379"/>
        <v>34.224999999999994</v>
      </c>
    </row>
    <row r="2400" spans="1:22" ht="13.5" x14ac:dyDescent="0.25">
      <c r="A2400" s="3">
        <f>RSI!A2400</f>
        <v>45499</v>
      </c>
      <c r="B2400" s="2">
        <f>RSI!B2400</f>
        <v>4.8952</v>
      </c>
      <c r="C2400" s="2">
        <f>RSI!I2400</f>
        <v>61.389330769382873</v>
      </c>
      <c r="D2400" s="2">
        <f>MACD!E2400</f>
        <v>-0.15419363003471709</v>
      </c>
      <c r="E2400" s="2">
        <f>MACD!F2400</f>
        <v>-0.12333105421860158</v>
      </c>
      <c r="F2400" s="2">
        <f>'Moving Avg'!D2400</f>
        <v>4.96244</v>
      </c>
      <c r="G2400" s="2">
        <f>'Moving Avg'!F2400</f>
        <v>4.6936049999999998</v>
      </c>
      <c r="H2400" s="2">
        <f>'Moving Avg'!G2400</f>
        <v>4.6810719999999986</v>
      </c>
      <c r="I2400" s="2">
        <f>'Moving Avg'!H2400</f>
        <v>5.1588819999999975</v>
      </c>
      <c r="J2400" s="6" t="str">
        <f>OBV!F2400</f>
        <v>BEARISH</v>
      </c>
      <c r="K2400" s="6" t="str">
        <f>OBV!G2400</f>
        <v>NEUTRAL</v>
      </c>
      <c r="L2400" s="6" t="str">
        <f>OBV!H2400</f>
        <v>BEARISH DIVERGENCE</v>
      </c>
      <c r="M2400" s="8">
        <f t="shared" si="370"/>
        <v>25</v>
      </c>
      <c r="N2400" s="8">
        <f t="shared" si="371"/>
        <v>100</v>
      </c>
      <c r="O2400" s="8">
        <f t="shared" si="372"/>
        <v>0</v>
      </c>
      <c r="P2400" s="8">
        <f t="shared" si="373"/>
        <v>16.5</v>
      </c>
      <c r="Q2400" s="9">
        <f t="shared" si="374"/>
        <v>46.225000000000001</v>
      </c>
      <c r="R2400" s="9">
        <f t="shared" si="375"/>
        <v>29.125</v>
      </c>
      <c r="S2400" s="9">
        <f t="shared" si="376"/>
        <v>26.175000000000001</v>
      </c>
      <c r="T2400" s="9">
        <f t="shared" si="377"/>
        <v>35.375</v>
      </c>
      <c r="U2400" s="8">
        <f t="shared" si="378"/>
        <v>33.841666666666661</v>
      </c>
      <c r="V2400" s="8">
        <f t="shared" si="379"/>
        <v>34.224999999999994</v>
      </c>
    </row>
    <row r="2401" spans="1:22" ht="13.5" x14ac:dyDescent="0.25">
      <c r="A2401" s="3">
        <f>RSI!A2401</f>
        <v>45502</v>
      </c>
      <c r="B2401" s="2">
        <f>RSI!B2401</f>
        <v>5.0224000000000002</v>
      </c>
      <c r="C2401" s="2">
        <f>RSI!I2401</f>
        <v>67.151192691532799</v>
      </c>
      <c r="D2401" s="2">
        <f>MACD!E2401</f>
        <v>-0.16044997011530082</v>
      </c>
      <c r="E2401" s="2">
        <f>MACD!F2401</f>
        <v>-0.13075483739794144</v>
      </c>
      <c r="F2401" s="2">
        <f>'Moving Avg'!D2401</f>
        <v>4.9733400000000003</v>
      </c>
      <c r="G2401" s="2">
        <f>'Moving Avg'!F2401</f>
        <v>4.7217600000000006</v>
      </c>
      <c r="H2401" s="2">
        <f>'Moving Avg'!G2401</f>
        <v>4.6817979999999997</v>
      </c>
      <c r="I2401" s="2">
        <f>'Moving Avg'!H2401</f>
        <v>5.156565999999998</v>
      </c>
      <c r="J2401" s="6" t="str">
        <f>OBV!F2401</f>
        <v>BEARISH</v>
      </c>
      <c r="K2401" s="6" t="str">
        <f>OBV!G2401</f>
        <v>NEUTRAL</v>
      </c>
      <c r="L2401" s="6" t="str">
        <f>OBV!H2401</f>
        <v>BEARISH DIVERGENCE</v>
      </c>
      <c r="M2401" s="8">
        <f t="shared" si="370"/>
        <v>25</v>
      </c>
      <c r="N2401" s="8">
        <f t="shared" si="371"/>
        <v>100</v>
      </c>
      <c r="O2401" s="8">
        <f t="shared" si="372"/>
        <v>0</v>
      </c>
      <c r="P2401" s="8">
        <f t="shared" si="373"/>
        <v>16.5</v>
      </c>
      <c r="Q2401" s="9">
        <f t="shared" si="374"/>
        <v>46.225000000000001</v>
      </c>
      <c r="R2401" s="9">
        <f t="shared" si="375"/>
        <v>29.125</v>
      </c>
      <c r="S2401" s="9">
        <f t="shared" si="376"/>
        <v>26.175000000000001</v>
      </c>
      <c r="T2401" s="9">
        <f t="shared" si="377"/>
        <v>35.375</v>
      </c>
      <c r="U2401" s="8">
        <f t="shared" si="378"/>
        <v>33.841666666666661</v>
      </c>
      <c r="V2401" s="8">
        <f t="shared" si="379"/>
        <v>34.224999999999994</v>
      </c>
    </row>
    <row r="2402" spans="1:22" ht="13.5" x14ac:dyDescent="0.25">
      <c r="A2402" s="3">
        <f>RSI!A2402</f>
        <v>45503</v>
      </c>
      <c r="B2402" s="2">
        <f>RSI!B2402</f>
        <v>5.0224000000000002</v>
      </c>
      <c r="C2402" s="2">
        <f>RSI!I2402</f>
        <v>67.151192691532799</v>
      </c>
      <c r="D2402" s="2">
        <f>MACD!E2402</f>
        <v>-0.17025593490646695</v>
      </c>
      <c r="E2402" s="2">
        <f>MACD!F2402</f>
        <v>-0.13865505689964655</v>
      </c>
      <c r="F2402" s="2">
        <f>'Moving Avg'!D2402</f>
        <v>4.9697200000000006</v>
      </c>
      <c r="G2402" s="2">
        <f>'Moving Avg'!F2402</f>
        <v>4.7458300000000007</v>
      </c>
      <c r="H2402" s="2">
        <f>'Moving Avg'!G2402</f>
        <v>4.6859759999999993</v>
      </c>
      <c r="I2402" s="2">
        <f>'Moving Avg'!H2402</f>
        <v>5.1542049999999984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0"/>
        <v>25</v>
      </c>
      <c r="N2402" s="8">
        <f t="shared" si="371"/>
        <v>100</v>
      </c>
      <c r="O2402" s="8">
        <f t="shared" si="372"/>
        <v>0</v>
      </c>
      <c r="P2402" s="8">
        <f t="shared" si="373"/>
        <v>16.5</v>
      </c>
      <c r="Q2402" s="9">
        <f t="shared" si="374"/>
        <v>46.225000000000001</v>
      </c>
      <c r="R2402" s="9">
        <f t="shared" si="375"/>
        <v>29.125</v>
      </c>
      <c r="S2402" s="9">
        <f t="shared" si="376"/>
        <v>26.175000000000001</v>
      </c>
      <c r="T2402" s="9">
        <f t="shared" si="377"/>
        <v>35.375</v>
      </c>
      <c r="U2402" s="8">
        <f t="shared" si="378"/>
        <v>33.841666666666661</v>
      </c>
      <c r="V2402" s="8">
        <f t="shared" si="379"/>
        <v>34.224999999999994</v>
      </c>
    </row>
    <row r="2403" spans="1:22" ht="13.5" x14ac:dyDescent="0.25">
      <c r="A2403" s="3">
        <f>RSI!A2403</f>
        <v>45504</v>
      </c>
      <c r="B2403" s="2">
        <f>RSI!B2403</f>
        <v>5.0224000000000002</v>
      </c>
      <c r="C2403" s="2">
        <f>RSI!I2403</f>
        <v>67.151192691532799</v>
      </c>
      <c r="D2403" s="2">
        <f>MACD!E2403</f>
        <v>-0.17175398783508466</v>
      </c>
      <c r="E2403" s="2">
        <f>MACD!F2403</f>
        <v>-0.14527484308673416</v>
      </c>
      <c r="F2403" s="2">
        <f>'Moving Avg'!D2403</f>
        <v>4.9788000000000006</v>
      </c>
      <c r="G2403" s="2">
        <f>'Moving Avg'!F2403</f>
        <v>4.7699000000000016</v>
      </c>
      <c r="H2403" s="2">
        <f>'Moving Avg'!G2403</f>
        <v>4.6870659999999988</v>
      </c>
      <c r="I2403" s="2">
        <f>'Moving Avg'!H2403</f>
        <v>5.1518889999999979</v>
      </c>
      <c r="J2403" s="6" t="str">
        <f>OBV!F2403</f>
        <v>BEARISH</v>
      </c>
      <c r="K2403" s="6" t="str">
        <f>OBV!G2403</f>
        <v>NEUTRAL</v>
      </c>
      <c r="L2403" s="6" t="str">
        <f>OBV!H2403</f>
        <v>BEARISH DIVERGENCE</v>
      </c>
      <c r="M2403" s="8">
        <f t="shared" si="370"/>
        <v>25</v>
      </c>
      <c r="N2403" s="8">
        <f t="shared" si="371"/>
        <v>100</v>
      </c>
      <c r="O2403" s="8">
        <f t="shared" si="372"/>
        <v>0</v>
      </c>
      <c r="P2403" s="8">
        <f t="shared" si="373"/>
        <v>16.5</v>
      </c>
      <c r="Q2403" s="9">
        <f t="shared" si="374"/>
        <v>46.225000000000001</v>
      </c>
      <c r="R2403" s="9">
        <f t="shared" si="375"/>
        <v>29.125</v>
      </c>
      <c r="S2403" s="9">
        <f t="shared" si="376"/>
        <v>26.175000000000001</v>
      </c>
      <c r="T2403" s="9">
        <f t="shared" si="377"/>
        <v>35.375</v>
      </c>
      <c r="U2403" s="8">
        <f t="shared" si="378"/>
        <v>33.841666666666661</v>
      </c>
      <c r="V2403" s="8">
        <f t="shared" si="379"/>
        <v>34.224999999999994</v>
      </c>
    </row>
    <row r="2404" spans="1:22" ht="13.5" x14ac:dyDescent="0.25">
      <c r="A2404" s="3">
        <f>RSI!A2404</f>
        <v>45505</v>
      </c>
      <c r="B2404" s="2">
        <f>RSI!B2404</f>
        <v>5.0133000000000001</v>
      </c>
      <c r="C2404" s="2">
        <f>RSI!I2404</f>
        <v>66.2675739475564</v>
      </c>
      <c r="D2404" s="2">
        <f>MACD!E2404</f>
        <v>-0.17381537986935669</v>
      </c>
      <c r="E2404" s="2">
        <f>MACD!F2404</f>
        <v>-0.15098295044325868</v>
      </c>
      <c r="F2404" s="2">
        <f>'Moving Avg'!D2404</f>
        <v>4.995140000000001</v>
      </c>
      <c r="G2404" s="2">
        <f>'Moving Avg'!F2404</f>
        <v>4.7939700000000007</v>
      </c>
      <c r="H2404" s="2">
        <f>'Moving Avg'!G2404</f>
        <v>4.6885199999999987</v>
      </c>
      <c r="I2404" s="2">
        <f>'Moving Avg'!H2404</f>
        <v>5.1496639999999978</v>
      </c>
      <c r="J2404" s="6" t="str">
        <f>OBV!F2404</f>
        <v>BEARISH</v>
      </c>
      <c r="K2404" s="6" t="str">
        <f>OBV!G2404</f>
        <v>NEUTRAL</v>
      </c>
      <c r="L2404" s="6" t="str">
        <f>OBV!H2404</f>
        <v>BEARISH DIVERGENCE</v>
      </c>
      <c r="M2404" s="8">
        <f t="shared" si="370"/>
        <v>25</v>
      </c>
      <c r="N2404" s="8">
        <f t="shared" si="371"/>
        <v>100</v>
      </c>
      <c r="O2404" s="8">
        <f t="shared" si="372"/>
        <v>0</v>
      </c>
      <c r="P2404" s="8">
        <f t="shared" si="373"/>
        <v>16.5</v>
      </c>
      <c r="Q2404" s="9">
        <f t="shared" si="374"/>
        <v>46.225000000000001</v>
      </c>
      <c r="R2404" s="9">
        <f t="shared" si="375"/>
        <v>29.125</v>
      </c>
      <c r="S2404" s="9">
        <f t="shared" si="376"/>
        <v>26.175000000000001</v>
      </c>
      <c r="T2404" s="9">
        <f t="shared" si="377"/>
        <v>35.375</v>
      </c>
      <c r="U2404" s="8">
        <f t="shared" si="378"/>
        <v>33.841666666666661</v>
      </c>
      <c r="V2404" s="8">
        <f t="shared" si="379"/>
        <v>34.224999999999994</v>
      </c>
    </row>
    <row r="2405" spans="1:22" ht="13.5" x14ac:dyDescent="0.25">
      <c r="A2405" s="3">
        <f>RSI!A2405</f>
        <v>45506</v>
      </c>
      <c r="B2405" s="2">
        <f>RSI!B2405</f>
        <v>5.0495999999999999</v>
      </c>
      <c r="C2405" s="2">
        <f>RSI!I2405</f>
        <v>68.072368642056603</v>
      </c>
      <c r="D2405" s="2">
        <f>MACD!E2405</f>
        <v>-0.18095390206293871</v>
      </c>
      <c r="E2405" s="2">
        <f>MACD!F2405</f>
        <v>-0.15697714076719468</v>
      </c>
      <c r="F2405" s="2">
        <f>'Moving Avg'!D2405</f>
        <v>5.0260199999999999</v>
      </c>
      <c r="G2405" s="2">
        <f>'Moving Avg'!F2405</f>
        <v>4.821670000000001</v>
      </c>
      <c r="H2405" s="2">
        <f>'Moving Avg'!G2405</f>
        <v>4.691425999999999</v>
      </c>
      <c r="I2405" s="2">
        <f>'Moving Avg'!H2405</f>
        <v>5.1473024999999977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  <c r="M2405" s="8">
        <f t="shared" si="370"/>
        <v>25</v>
      </c>
      <c r="N2405" s="8">
        <f t="shared" si="371"/>
        <v>100</v>
      </c>
      <c r="O2405" s="8">
        <f t="shared" si="372"/>
        <v>0</v>
      </c>
      <c r="P2405" s="8">
        <f t="shared" si="373"/>
        <v>83.5</v>
      </c>
      <c r="Q2405" s="9">
        <f t="shared" si="374"/>
        <v>56.274999999999999</v>
      </c>
      <c r="R2405" s="9">
        <f t="shared" si="375"/>
        <v>45.875</v>
      </c>
      <c r="S2405" s="9">
        <f t="shared" si="376"/>
        <v>56.325000000000003</v>
      </c>
      <c r="T2405" s="9">
        <f t="shared" si="377"/>
        <v>52.125</v>
      </c>
      <c r="U2405" s="8">
        <f t="shared" si="378"/>
        <v>52.82500000000001</v>
      </c>
      <c r="V2405" s="8">
        <f t="shared" si="379"/>
        <v>52.650000000000006</v>
      </c>
    </row>
    <row r="2406" spans="1:22" ht="13.5" x14ac:dyDescent="0.25">
      <c r="A2406" s="3">
        <f>RSI!A2406</f>
        <v>45509</v>
      </c>
      <c r="B2406" s="2">
        <f>RSI!B2406</f>
        <v>5.1464999999999996</v>
      </c>
      <c r="C2406" s="2">
        <f>RSI!I2406</f>
        <v>72.328497813356648</v>
      </c>
      <c r="D2406" s="2">
        <f>MACD!E2406</f>
        <v>-0.15507207298881731</v>
      </c>
      <c r="E2406" s="2">
        <f>MACD!F2406</f>
        <v>-0.15659612721151922</v>
      </c>
      <c r="F2406" s="2">
        <f>'Moving Avg'!D2406</f>
        <v>5.05084</v>
      </c>
      <c r="G2406" s="2">
        <f>'Moving Avg'!F2406</f>
        <v>4.8551200000000012</v>
      </c>
      <c r="H2406" s="2">
        <f>'Moving Avg'!G2406</f>
        <v>4.696451999999999</v>
      </c>
      <c r="I2406" s="2">
        <f>'Moving Avg'!H2406</f>
        <v>5.1456069999999965</v>
      </c>
      <c r="J2406" s="6" t="str">
        <f>OBV!F2406</f>
        <v>BULLISH</v>
      </c>
      <c r="K2406" s="6" t="str">
        <f>OBV!G2406</f>
        <v>NEUTRAL</v>
      </c>
      <c r="L2406" s="6" t="str">
        <f>OBV!H2406</f>
        <v>BULLISH DIVERGENCE</v>
      </c>
      <c r="M2406" s="8">
        <f t="shared" si="370"/>
        <v>0</v>
      </c>
      <c r="N2406" s="8">
        <f t="shared" si="371"/>
        <v>0</v>
      </c>
      <c r="O2406" s="8">
        <f t="shared" si="372"/>
        <v>0</v>
      </c>
      <c r="P2406" s="8">
        <f t="shared" si="373"/>
        <v>66.5</v>
      </c>
      <c r="Q2406" s="9">
        <f t="shared" si="374"/>
        <v>9.9749999999999996</v>
      </c>
      <c r="R2406" s="9">
        <f t="shared" si="375"/>
        <v>16.625</v>
      </c>
      <c r="S2406" s="9">
        <f t="shared" si="376"/>
        <v>29.925000000000001</v>
      </c>
      <c r="T2406" s="9">
        <f t="shared" si="377"/>
        <v>16.625</v>
      </c>
      <c r="U2406" s="8">
        <f t="shared" si="378"/>
        <v>18.841666666666669</v>
      </c>
      <c r="V2406" s="8">
        <f t="shared" si="379"/>
        <v>18.287500000000001</v>
      </c>
    </row>
    <row r="2407" spans="1:22" ht="13.5" x14ac:dyDescent="0.25">
      <c r="A2407" s="3">
        <f>RSI!A2407</f>
        <v>45510</v>
      </c>
      <c r="B2407" s="2">
        <f>RSI!B2407</f>
        <v>5.1275000000000004</v>
      </c>
      <c r="C2407" s="2">
        <f>RSI!I2407</f>
        <v>70.348266129953245</v>
      </c>
      <c r="D2407" s="2">
        <f>MACD!E2407</f>
        <v>-0.12248577302488961</v>
      </c>
      <c r="E2407" s="2">
        <f>MACD!F2407</f>
        <v>-0.1497740563741933</v>
      </c>
      <c r="F2407" s="2">
        <f>'Moving Avg'!D2407</f>
        <v>5.07186</v>
      </c>
      <c r="G2407" s="2">
        <f>'Moving Avg'!F2407</f>
        <v>4.8835350000000011</v>
      </c>
      <c r="H2407" s="2">
        <f>'Moving Avg'!G2407</f>
        <v>4.7010979999999991</v>
      </c>
      <c r="I2407" s="2">
        <f>'Moving Avg'!H2407</f>
        <v>5.1439984999999959</v>
      </c>
      <c r="J2407" s="6" t="str">
        <f>OBV!F2407</f>
        <v>BULLISH</v>
      </c>
      <c r="K2407" s="6" t="str">
        <f>OBV!G2407</f>
        <v>NEUTRAL</v>
      </c>
      <c r="L2407" s="6" t="str">
        <f>OBV!H2407</f>
        <v>BULLISH DIVERGENCE</v>
      </c>
      <c r="M2407" s="8">
        <f t="shared" si="370"/>
        <v>0</v>
      </c>
      <c r="N2407" s="8">
        <f t="shared" si="371"/>
        <v>0</v>
      </c>
      <c r="O2407" s="8">
        <f t="shared" si="372"/>
        <v>0</v>
      </c>
      <c r="P2407" s="8">
        <f t="shared" si="373"/>
        <v>66.5</v>
      </c>
      <c r="Q2407" s="9">
        <f t="shared" si="374"/>
        <v>9.9749999999999996</v>
      </c>
      <c r="R2407" s="9">
        <f t="shared" si="375"/>
        <v>16.625</v>
      </c>
      <c r="S2407" s="9">
        <f t="shared" si="376"/>
        <v>29.925000000000001</v>
      </c>
      <c r="T2407" s="9">
        <f t="shared" si="377"/>
        <v>16.625</v>
      </c>
      <c r="U2407" s="8">
        <f t="shared" si="378"/>
        <v>18.841666666666669</v>
      </c>
      <c r="V2407" s="8">
        <f t="shared" si="379"/>
        <v>18.287500000000001</v>
      </c>
    </row>
    <row r="2408" spans="1:22" ht="13.5" x14ac:dyDescent="0.25">
      <c r="A2408" s="3">
        <f>RSI!A2408</f>
        <v>45511</v>
      </c>
      <c r="B2408" s="2">
        <f>RSI!B2408</f>
        <v>5.1180000000000003</v>
      </c>
      <c r="C2408" s="2">
        <f>RSI!I2408</f>
        <v>69.326247202982813</v>
      </c>
      <c r="D2408" s="2">
        <f>MACD!E2408</f>
        <v>-0.10561632692181355</v>
      </c>
      <c r="E2408" s="2">
        <f>MACD!F2408</f>
        <v>-0.14094251048371736</v>
      </c>
      <c r="F2408" s="2">
        <f>'Moving Avg'!D2408</f>
        <v>5.0909800000000001</v>
      </c>
      <c r="G2408" s="2">
        <f>'Moving Avg'!F2408</f>
        <v>4.9046649999999996</v>
      </c>
      <c r="H2408" s="2">
        <f>'Moving Avg'!G2408</f>
        <v>4.705735999999999</v>
      </c>
      <c r="I2408" s="2">
        <f>'Moving Avg'!H2408</f>
        <v>5.1421154999999965</v>
      </c>
      <c r="J2408" s="6" t="str">
        <f>OBV!F2408</f>
        <v>BULLISH</v>
      </c>
      <c r="K2408" s="6" t="str">
        <f>OBV!G2408</f>
        <v>NEUTRAL</v>
      </c>
      <c r="L2408" s="6" t="str">
        <f>OBV!H2408</f>
        <v>BULLISH DIVERGENCE</v>
      </c>
      <c r="M2408" s="8">
        <f t="shared" si="370"/>
        <v>25</v>
      </c>
      <c r="N2408" s="8">
        <f t="shared" si="371"/>
        <v>0</v>
      </c>
      <c r="O2408" s="8">
        <f t="shared" si="372"/>
        <v>0</v>
      </c>
      <c r="P2408" s="8">
        <f t="shared" si="373"/>
        <v>66.5</v>
      </c>
      <c r="Q2408" s="9">
        <f t="shared" si="374"/>
        <v>18.725000000000001</v>
      </c>
      <c r="R2408" s="9">
        <f t="shared" si="375"/>
        <v>21.625</v>
      </c>
      <c r="S2408" s="9">
        <f t="shared" si="376"/>
        <v>33.674999999999997</v>
      </c>
      <c r="T2408" s="9">
        <f t="shared" si="377"/>
        <v>22.875</v>
      </c>
      <c r="U2408" s="8">
        <f t="shared" si="378"/>
        <v>24.675000000000001</v>
      </c>
      <c r="V2408" s="8">
        <f t="shared" si="379"/>
        <v>24.225000000000001</v>
      </c>
    </row>
    <row r="2409" spans="1:22" ht="13.5" x14ac:dyDescent="0.25">
      <c r="A2409" s="3">
        <f>RSI!A2409</f>
        <v>45512</v>
      </c>
      <c r="B2409" s="2">
        <f>RSI!B2409</f>
        <v>5.0895000000000001</v>
      </c>
      <c r="C2409" s="2">
        <f>RSI!I2409</f>
        <v>66.218191495473803</v>
      </c>
      <c r="D2409" s="2">
        <f>MACD!E2409</f>
        <v>-9.7676261434539668E-2</v>
      </c>
      <c r="E2409" s="2">
        <f>MACD!F2409</f>
        <v>-0.13228926067388183</v>
      </c>
      <c r="F2409" s="2">
        <f>'Moving Avg'!D2409</f>
        <v>5.1062200000000004</v>
      </c>
      <c r="G2409" s="2">
        <f>'Moving Avg'!F2409</f>
        <v>4.9289100000000001</v>
      </c>
      <c r="H2409" s="2">
        <f>'Moving Avg'!G2409</f>
        <v>4.7130719999999995</v>
      </c>
      <c r="I2409" s="2">
        <f>'Moving Avg'!H2409</f>
        <v>5.1400899999999954</v>
      </c>
      <c r="J2409" s="6" t="str">
        <f>OBV!F2409</f>
        <v>BULLISH</v>
      </c>
      <c r="K2409" s="6" t="str">
        <f>OBV!G2409</f>
        <v>NEUTRAL</v>
      </c>
      <c r="L2409" s="6" t="str">
        <f>OBV!H2409</f>
        <v>BULLISH DIVERGENCE</v>
      </c>
      <c r="M2409" s="8">
        <f t="shared" si="370"/>
        <v>25</v>
      </c>
      <c r="N2409" s="8">
        <f t="shared" si="371"/>
        <v>0</v>
      </c>
      <c r="O2409" s="8">
        <f t="shared" si="372"/>
        <v>0</v>
      </c>
      <c r="P2409" s="8">
        <f t="shared" si="373"/>
        <v>66.5</v>
      </c>
      <c r="Q2409" s="9">
        <f t="shared" si="374"/>
        <v>18.725000000000001</v>
      </c>
      <c r="R2409" s="9">
        <f t="shared" si="375"/>
        <v>21.625</v>
      </c>
      <c r="S2409" s="9">
        <f t="shared" si="376"/>
        <v>33.674999999999997</v>
      </c>
      <c r="T2409" s="9">
        <f t="shared" si="377"/>
        <v>22.875</v>
      </c>
      <c r="U2409" s="8">
        <f t="shared" si="378"/>
        <v>24.675000000000001</v>
      </c>
      <c r="V2409" s="8">
        <f t="shared" si="379"/>
        <v>24.225000000000001</v>
      </c>
    </row>
    <row r="2410" spans="1:22" ht="13.5" x14ac:dyDescent="0.25">
      <c r="A2410" s="3">
        <f>RSI!A2410</f>
        <v>45513</v>
      </c>
      <c r="B2410" s="2">
        <f>RSI!B2410</f>
        <v>5.0799000000000003</v>
      </c>
      <c r="C2410" s="2">
        <f>RSI!I2410</f>
        <v>65.158514914054237</v>
      </c>
      <c r="D2410" s="2">
        <f>MACD!E2410</f>
        <v>-9.7030611705940295E-2</v>
      </c>
      <c r="E2410" s="2">
        <f>MACD!F2410</f>
        <v>-0.12523753088029355</v>
      </c>
      <c r="F2410" s="2">
        <f>'Moving Avg'!D2410</f>
        <v>5.1122800000000002</v>
      </c>
      <c r="G2410" s="2">
        <f>'Moving Avg'!F2410</f>
        <v>4.9485899999999985</v>
      </c>
      <c r="H2410" s="2">
        <f>'Moving Avg'!G2410</f>
        <v>4.7220319999999996</v>
      </c>
      <c r="I2410" s="2">
        <f>'Moving Avg'!H2410</f>
        <v>5.1380164999999964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0</v>
      </c>
      <c r="O2410" s="8">
        <f t="shared" si="372"/>
        <v>0</v>
      </c>
      <c r="P2410" s="8">
        <f t="shared" si="373"/>
        <v>16.5</v>
      </c>
      <c r="Q2410" s="9">
        <f t="shared" si="374"/>
        <v>11.225</v>
      </c>
      <c r="R2410" s="9">
        <f t="shared" si="375"/>
        <v>9.125</v>
      </c>
      <c r="S2410" s="9">
        <f t="shared" si="376"/>
        <v>11.175000000000001</v>
      </c>
      <c r="T2410" s="9">
        <f t="shared" si="377"/>
        <v>10.375</v>
      </c>
      <c r="U2410" s="8">
        <f t="shared" si="378"/>
        <v>10.508333333333335</v>
      </c>
      <c r="V2410" s="8">
        <f t="shared" si="379"/>
        <v>10.475000000000001</v>
      </c>
    </row>
    <row r="2411" spans="1:22" ht="13.5" x14ac:dyDescent="0.25">
      <c r="A2411" s="3">
        <f>RSI!A2411</f>
        <v>45516</v>
      </c>
      <c r="B2411" s="2">
        <f>RSI!B2411</f>
        <v>5.0799000000000003</v>
      </c>
      <c r="C2411" s="2">
        <f>RSI!I2411</f>
        <v>65.158514914054237</v>
      </c>
      <c r="D2411" s="2">
        <f>MACD!E2411</f>
        <v>-7.7954611357824888E-2</v>
      </c>
      <c r="E2411" s="2">
        <f>MACD!F2411</f>
        <v>-0.11578094697579983</v>
      </c>
      <c r="F2411" s="2">
        <f>'Moving Avg'!D2411</f>
        <v>5.0989600000000008</v>
      </c>
      <c r="G2411" s="2">
        <f>'Moving Avg'!F2411</f>
        <v>4.9687199999999994</v>
      </c>
      <c r="H2411" s="2">
        <f>'Moving Avg'!G2411</f>
        <v>4.7319019999999998</v>
      </c>
      <c r="I2411" s="2">
        <f>'Moving Avg'!H2411</f>
        <v>5.1361244999999967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0</v>
      </c>
      <c r="P2411" s="8">
        <f t="shared" si="373"/>
        <v>16.5</v>
      </c>
      <c r="Q2411" s="9">
        <f t="shared" si="374"/>
        <v>11.225</v>
      </c>
      <c r="R2411" s="9">
        <f t="shared" si="375"/>
        <v>9.125</v>
      </c>
      <c r="S2411" s="9">
        <f t="shared" si="376"/>
        <v>11.175000000000001</v>
      </c>
      <c r="T2411" s="9">
        <f t="shared" si="377"/>
        <v>10.375</v>
      </c>
      <c r="U2411" s="8">
        <f t="shared" si="378"/>
        <v>10.508333333333335</v>
      </c>
      <c r="V2411" s="8">
        <f t="shared" si="379"/>
        <v>10.475000000000001</v>
      </c>
    </row>
    <row r="2412" spans="1:22" ht="13.5" x14ac:dyDescent="0.25">
      <c r="A2412" s="3">
        <f>RSI!A2412</f>
        <v>45518</v>
      </c>
      <c r="B2412" s="2">
        <f>RSI!B2412</f>
        <v>5.0799000000000003</v>
      </c>
      <c r="C2412" s="2">
        <f>RSI!I2412</f>
        <v>65.158514914054251</v>
      </c>
      <c r="D2412" s="2">
        <f>MACD!E2412</f>
        <v>-6.2775926055365971E-2</v>
      </c>
      <c r="E2412" s="2">
        <f>MACD!F2412</f>
        <v>-0.10517994279171307</v>
      </c>
      <c r="F2412" s="2">
        <f>'Moving Avg'!D2412</f>
        <v>5.0894400000000006</v>
      </c>
      <c r="G2412" s="2">
        <f>'Moving Avg'!F2412</f>
        <v>4.9897599999999986</v>
      </c>
      <c r="H2412" s="2">
        <f>'Moving Avg'!G2412</f>
        <v>4.7401359999999997</v>
      </c>
      <c r="I2412" s="2">
        <f>'Moving Avg'!H2412</f>
        <v>5.134232499999996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25</v>
      </c>
      <c r="N2412" s="8">
        <f t="shared" si="371"/>
        <v>0</v>
      </c>
      <c r="O2412" s="8">
        <f t="shared" si="372"/>
        <v>0</v>
      </c>
      <c r="P2412" s="8">
        <f t="shared" si="373"/>
        <v>16.5</v>
      </c>
      <c r="Q2412" s="9">
        <f t="shared" si="374"/>
        <v>11.225</v>
      </c>
      <c r="R2412" s="9">
        <f t="shared" si="375"/>
        <v>9.125</v>
      </c>
      <c r="S2412" s="9">
        <f t="shared" si="376"/>
        <v>11.175000000000001</v>
      </c>
      <c r="T2412" s="9">
        <f t="shared" si="377"/>
        <v>10.375</v>
      </c>
      <c r="U2412" s="8">
        <f t="shared" si="378"/>
        <v>10.508333333333335</v>
      </c>
      <c r="V2412" s="8">
        <f t="shared" si="379"/>
        <v>10.475000000000001</v>
      </c>
    </row>
    <row r="2413" spans="1:22" ht="13.5" x14ac:dyDescent="0.25">
      <c r="A2413" s="3">
        <f>RSI!A2413</f>
        <v>45519</v>
      </c>
      <c r="B2413" s="2">
        <f>RSI!B2413</f>
        <v>5.0704000000000002</v>
      </c>
      <c r="C2413" s="2">
        <f>RSI!I2413</f>
        <v>63.894746219317035</v>
      </c>
      <c r="D2413" s="2">
        <f>MACD!E2413</f>
        <v>-5.0119965478734763E-2</v>
      </c>
      <c r="E2413" s="2">
        <f>MACD!F2413</f>
        <v>-9.4167947329117402E-2</v>
      </c>
      <c r="F2413" s="2">
        <f>'Moving Avg'!D2413</f>
        <v>5.0799199999999995</v>
      </c>
      <c r="G2413" s="2">
        <f>'Moving Avg'!F2413</f>
        <v>5.0075999999999983</v>
      </c>
      <c r="H2413" s="2">
        <f>'Moving Avg'!G2413</f>
        <v>4.7498159999999991</v>
      </c>
      <c r="I2413" s="2">
        <f>'Moving Avg'!H2413</f>
        <v>5.1321564999999962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25</v>
      </c>
      <c r="N2413" s="8">
        <f t="shared" si="371"/>
        <v>0</v>
      </c>
      <c r="O2413" s="8">
        <f t="shared" si="372"/>
        <v>0</v>
      </c>
      <c r="P2413" s="8">
        <f t="shared" si="373"/>
        <v>16.5</v>
      </c>
      <c r="Q2413" s="9">
        <f t="shared" si="374"/>
        <v>11.225</v>
      </c>
      <c r="R2413" s="9">
        <f t="shared" si="375"/>
        <v>9.125</v>
      </c>
      <c r="S2413" s="9">
        <f t="shared" si="376"/>
        <v>11.175000000000001</v>
      </c>
      <c r="T2413" s="9">
        <f t="shared" si="377"/>
        <v>10.375</v>
      </c>
      <c r="U2413" s="8">
        <f t="shared" si="378"/>
        <v>10.508333333333335</v>
      </c>
      <c r="V2413" s="8">
        <f t="shared" si="379"/>
        <v>10.475000000000001</v>
      </c>
    </row>
    <row r="2414" spans="1:22" ht="13.5" x14ac:dyDescent="0.25">
      <c r="A2414" s="3">
        <f>RSI!A2414</f>
        <v>45520</v>
      </c>
      <c r="B2414" s="2">
        <f>RSI!B2414</f>
        <v>5.0228999999999999</v>
      </c>
      <c r="C2414" s="2">
        <f>RSI!I2414</f>
        <v>57.852817240525646</v>
      </c>
      <c r="D2414" s="2">
        <f>MACD!E2414</f>
        <v>-3.8061649181046597E-2</v>
      </c>
      <c r="E2414" s="2">
        <f>MACD!F2414</f>
        <v>-8.2946687699503252E-2</v>
      </c>
      <c r="F2414" s="2">
        <f>'Moving Avg'!D2414</f>
        <v>5.0666000000000002</v>
      </c>
      <c r="G2414" s="2">
        <f>'Moving Avg'!F2414</f>
        <v>5.0230649999999981</v>
      </c>
      <c r="H2414" s="2">
        <f>'Moving Avg'!G2414</f>
        <v>4.7576359999999998</v>
      </c>
      <c r="I2414" s="2">
        <f>'Moving Avg'!H2414</f>
        <v>5.1298884999999963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0</v>
      </c>
      <c r="O2414" s="8">
        <f t="shared" si="372"/>
        <v>0</v>
      </c>
      <c r="P2414" s="8">
        <f t="shared" si="373"/>
        <v>16.5</v>
      </c>
      <c r="Q2414" s="9">
        <f t="shared" si="374"/>
        <v>11.225</v>
      </c>
      <c r="R2414" s="9">
        <f t="shared" si="375"/>
        <v>9.125</v>
      </c>
      <c r="S2414" s="9">
        <f t="shared" si="376"/>
        <v>11.175000000000001</v>
      </c>
      <c r="T2414" s="9">
        <f t="shared" si="377"/>
        <v>10.375</v>
      </c>
      <c r="U2414" s="8">
        <f t="shared" si="378"/>
        <v>10.508333333333335</v>
      </c>
      <c r="V2414" s="8">
        <f t="shared" si="379"/>
        <v>10.475000000000001</v>
      </c>
    </row>
    <row r="2415" spans="1:22" ht="13.5" x14ac:dyDescent="0.25">
      <c r="A2415" s="3">
        <f>RSI!A2415</f>
        <v>45523</v>
      </c>
      <c r="B2415" s="2">
        <f>RSI!B2415</f>
        <v>5.1180000000000003</v>
      </c>
      <c r="C2415" s="2">
        <f>RSI!I2415</f>
        <v>64.99064640253529</v>
      </c>
      <c r="D2415" s="2">
        <f>MACD!E2415</f>
        <v>-2.9749730153728393E-2</v>
      </c>
      <c r="E2415" s="2">
        <f>MACD!F2415</f>
        <v>-7.2307296190348286E-2</v>
      </c>
      <c r="F2415" s="2">
        <f>'Moving Avg'!D2415</f>
        <v>5.0742199999999995</v>
      </c>
      <c r="G2415" s="2">
        <f>'Moving Avg'!F2415</f>
        <v>5.0437399999999979</v>
      </c>
      <c r="H2415" s="2">
        <f>'Moving Avg'!G2415</f>
        <v>4.7666319999999995</v>
      </c>
      <c r="I2415" s="2">
        <f>'Moving Avg'!H2415</f>
        <v>5.1281414999999955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  <c r="M2415" s="8">
        <f t="shared" si="370"/>
        <v>25</v>
      </c>
      <c r="N2415" s="8">
        <f t="shared" si="371"/>
        <v>0</v>
      </c>
      <c r="O2415" s="8">
        <f t="shared" si="372"/>
        <v>0</v>
      </c>
      <c r="P2415" s="8">
        <f t="shared" si="373"/>
        <v>16.5</v>
      </c>
      <c r="Q2415" s="9">
        <f t="shared" si="374"/>
        <v>11.225</v>
      </c>
      <c r="R2415" s="9">
        <f t="shared" si="375"/>
        <v>9.125</v>
      </c>
      <c r="S2415" s="9">
        <f t="shared" si="376"/>
        <v>11.175000000000001</v>
      </c>
      <c r="T2415" s="9">
        <f t="shared" si="377"/>
        <v>10.375</v>
      </c>
      <c r="U2415" s="8">
        <f t="shared" si="378"/>
        <v>10.508333333333335</v>
      </c>
      <c r="V2415" s="8">
        <f t="shared" si="379"/>
        <v>10.475000000000001</v>
      </c>
    </row>
    <row r="2416" spans="1:22" ht="13.5" x14ac:dyDescent="0.25">
      <c r="A2416" s="3">
        <f>RSI!A2416</f>
        <v>45524</v>
      </c>
      <c r="B2416" s="2">
        <f>RSI!B2416</f>
        <v>5.0228999999999999</v>
      </c>
      <c r="C2416" s="2">
        <f>RSI!I2416</f>
        <v>54.965856453306301</v>
      </c>
      <c r="D2416" s="2">
        <f>MACD!E2416</f>
        <v>-1.7258650451044133E-3</v>
      </c>
      <c r="E2416" s="2">
        <f>MACD!F2416</f>
        <v>-5.8191009961299514E-2</v>
      </c>
      <c r="F2416" s="2">
        <f>'Moving Avg'!D2416</f>
        <v>5.0628200000000003</v>
      </c>
      <c r="G2416" s="2">
        <f>'Moving Avg'!F2416</f>
        <v>5.0464899999999986</v>
      </c>
      <c r="H2416" s="2">
        <f>'Moving Avg'!G2416</f>
        <v>4.7744520000000001</v>
      </c>
      <c r="I2416" s="2">
        <f>'Moving Avg'!H2416</f>
        <v>5.1261004999999962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16.5</v>
      </c>
      <c r="Q2416" s="9">
        <f t="shared" si="374"/>
        <v>11.225</v>
      </c>
      <c r="R2416" s="9">
        <f t="shared" si="375"/>
        <v>9.125</v>
      </c>
      <c r="S2416" s="9">
        <f t="shared" si="376"/>
        <v>11.175000000000001</v>
      </c>
      <c r="T2416" s="9">
        <f t="shared" si="377"/>
        <v>10.375</v>
      </c>
      <c r="U2416" s="8">
        <f t="shared" si="378"/>
        <v>10.508333333333335</v>
      </c>
      <c r="V2416" s="8">
        <f t="shared" si="379"/>
        <v>10.475000000000001</v>
      </c>
    </row>
    <row r="2417" spans="1:22" ht="13.5" x14ac:dyDescent="0.25">
      <c r="A2417" s="3">
        <f>RSI!A2417</f>
        <v>45525</v>
      </c>
      <c r="B2417" s="2">
        <f>RSI!B2417</f>
        <v>5.0990000000000002</v>
      </c>
      <c r="C2417" s="2">
        <f>RSI!I2417</f>
        <v>60.249739832579074</v>
      </c>
      <c r="D2417" s="2">
        <f>MACD!E2417</f>
        <v>1.3098255653050117E-2</v>
      </c>
      <c r="E2417" s="2">
        <f>MACD!F2417</f>
        <v>-4.3933156838429591E-2</v>
      </c>
      <c r="F2417" s="2">
        <f>'Moving Avg'!D2417</f>
        <v>5.0666400000000005</v>
      </c>
      <c r="G2417" s="2">
        <f>'Moving Avg'!F2417</f>
        <v>5.0494149999999998</v>
      </c>
      <c r="H2417" s="2">
        <f>'Moving Avg'!G2417</f>
        <v>4.7837940000000003</v>
      </c>
      <c r="I2417" s="2">
        <f>'Moving Avg'!H2417</f>
        <v>5.1247124999999976</v>
      </c>
      <c r="J2417" s="6" t="str">
        <f>OBV!F2417</f>
        <v>BEARISH</v>
      </c>
      <c r="K2417" s="6" t="str">
        <f>OBV!G2417</f>
        <v>NEUTRAL</v>
      </c>
      <c r="L2417" s="6" t="str">
        <f>OBV!H2417</f>
        <v>BEARISH DIVERGENCE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16.5</v>
      </c>
      <c r="Q2417" s="9">
        <f t="shared" si="374"/>
        <v>11.225</v>
      </c>
      <c r="R2417" s="9">
        <f t="shared" si="375"/>
        <v>9.125</v>
      </c>
      <c r="S2417" s="9">
        <f t="shared" si="376"/>
        <v>11.175000000000001</v>
      </c>
      <c r="T2417" s="9">
        <f t="shared" si="377"/>
        <v>10.375</v>
      </c>
      <c r="U2417" s="8">
        <f t="shared" si="378"/>
        <v>10.508333333333335</v>
      </c>
      <c r="V2417" s="8">
        <f t="shared" si="379"/>
        <v>10.475000000000001</v>
      </c>
    </row>
    <row r="2418" spans="1:22" ht="13.5" x14ac:dyDescent="0.25">
      <c r="A2418" s="3">
        <f>RSI!A2418</f>
        <v>45526</v>
      </c>
      <c r="B2418" s="2">
        <f>RSI!B2418</f>
        <v>5.1085000000000003</v>
      </c>
      <c r="C2418" s="2">
        <f>RSI!I2418</f>
        <v>60.867013766292317</v>
      </c>
      <c r="D2418" s="2">
        <f>MACD!E2418</f>
        <v>2.2722871520230115E-2</v>
      </c>
      <c r="E2418" s="2">
        <f>MACD!F2418</f>
        <v>-3.0601951166697648E-2</v>
      </c>
      <c r="F2418" s="2">
        <f>'Moving Avg'!D2418</f>
        <v>5.0742599999999998</v>
      </c>
      <c r="G2418" s="2">
        <f>'Moving Avg'!F2418</f>
        <v>5.0559899999999995</v>
      </c>
      <c r="H2418" s="2">
        <f>'Moving Avg'!G2418</f>
        <v>4.7926000000000002</v>
      </c>
      <c r="I2418" s="2">
        <f>'Moving Avg'!H2418</f>
        <v>5.1233719999999972</v>
      </c>
      <c r="J2418" s="6" t="str">
        <f>OBV!F2418</f>
        <v>BEARISH</v>
      </c>
      <c r="K2418" s="6" t="str">
        <f>OBV!G2418</f>
        <v>NEUTRAL</v>
      </c>
      <c r="L2418" s="6" t="str">
        <f>OBV!H2418</f>
        <v>BEARISH DIVERGENCE</v>
      </c>
      <c r="M2418" s="8">
        <f t="shared" si="370"/>
        <v>25</v>
      </c>
      <c r="N2418" s="8">
        <f t="shared" si="371"/>
        <v>0</v>
      </c>
      <c r="O2418" s="8">
        <f t="shared" si="372"/>
        <v>0</v>
      </c>
      <c r="P2418" s="8">
        <f t="shared" si="373"/>
        <v>16.5</v>
      </c>
      <c r="Q2418" s="9">
        <f t="shared" si="374"/>
        <v>11.225</v>
      </c>
      <c r="R2418" s="9">
        <f t="shared" si="375"/>
        <v>9.125</v>
      </c>
      <c r="S2418" s="9">
        <f t="shared" si="376"/>
        <v>11.175000000000001</v>
      </c>
      <c r="T2418" s="9">
        <f t="shared" si="377"/>
        <v>10.375</v>
      </c>
      <c r="U2418" s="8">
        <f t="shared" si="378"/>
        <v>10.508333333333335</v>
      </c>
      <c r="V2418" s="8">
        <f t="shared" si="379"/>
        <v>10.475000000000001</v>
      </c>
    </row>
    <row r="2419" spans="1:22" ht="13.5" x14ac:dyDescent="0.25">
      <c r="A2419" s="3">
        <f>RSI!A2419</f>
        <v>45527</v>
      </c>
      <c r="B2419" s="2">
        <f>RSI!B2419</f>
        <v>5.1085000000000003</v>
      </c>
      <c r="C2419" s="2">
        <f>RSI!I2419</f>
        <v>60.867013766292324</v>
      </c>
      <c r="D2419" s="2">
        <f>MACD!E2419</f>
        <v>2.5728221598274814E-2</v>
      </c>
      <c r="E2419" s="2">
        <f>MACD!F2419</f>
        <v>-1.9335916613703156E-2</v>
      </c>
      <c r="F2419" s="2">
        <f>'Moving Avg'!D2419</f>
        <v>5.09138</v>
      </c>
      <c r="G2419" s="2">
        <f>'Moving Avg'!F2419</f>
        <v>5.0648350000000013</v>
      </c>
      <c r="H2419" s="2">
        <f>'Moving Avg'!G2419</f>
        <v>4.8015879999999989</v>
      </c>
      <c r="I2419" s="2">
        <f>'Moving Avg'!H2419</f>
        <v>5.122122499999997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  <c r="M2419" s="8">
        <f t="shared" si="370"/>
        <v>25</v>
      </c>
      <c r="N2419" s="8">
        <f t="shared" si="371"/>
        <v>0</v>
      </c>
      <c r="O2419" s="8">
        <f t="shared" si="372"/>
        <v>0</v>
      </c>
      <c r="P2419" s="8">
        <f t="shared" si="373"/>
        <v>83.5</v>
      </c>
      <c r="Q2419" s="9">
        <f t="shared" si="374"/>
        <v>21.274999999999999</v>
      </c>
      <c r="R2419" s="9">
        <f t="shared" si="375"/>
        <v>25.875</v>
      </c>
      <c r="S2419" s="9">
        <f t="shared" si="376"/>
        <v>41.325000000000003</v>
      </c>
      <c r="T2419" s="9">
        <f t="shared" si="377"/>
        <v>27.125</v>
      </c>
      <c r="U2419" s="8">
        <f t="shared" si="378"/>
        <v>29.491666666666664</v>
      </c>
      <c r="V2419" s="8">
        <f t="shared" si="379"/>
        <v>28.9</v>
      </c>
    </row>
    <row r="2420" spans="1:22" ht="13.5" x14ac:dyDescent="0.25">
      <c r="A2420" s="3">
        <f>RSI!A2420</f>
        <v>45530</v>
      </c>
      <c r="B2420" s="2">
        <f>RSI!B2420</f>
        <v>5.1085000000000003</v>
      </c>
      <c r="C2420" s="2">
        <f>RSI!I2420</f>
        <v>60.867013766292324</v>
      </c>
      <c r="D2420" s="2">
        <f>MACD!E2420</f>
        <v>2.6096194205309509E-2</v>
      </c>
      <c r="E2420" s="2">
        <f>MACD!F2420</f>
        <v>-1.0249494449900623E-2</v>
      </c>
      <c r="F2420" s="2">
        <f>'Moving Avg'!D2420</f>
        <v>5.08948</v>
      </c>
      <c r="G2420" s="2">
        <f>'Moving Avg'!F2420</f>
        <v>5.0755000000000008</v>
      </c>
      <c r="H2420" s="2">
        <f>'Moving Avg'!G2420</f>
        <v>4.8100319999999996</v>
      </c>
      <c r="I2420" s="2">
        <f>'Moving Avg'!H2420</f>
        <v>5.1208729999999978</v>
      </c>
      <c r="J2420" s="6" t="str">
        <f>OBV!F2420</f>
        <v>BULLISH</v>
      </c>
      <c r="K2420" s="6" t="str">
        <f>OBV!G2420</f>
        <v>NEUTRAL</v>
      </c>
      <c r="L2420" s="6" t="str">
        <f>OBV!H2420</f>
        <v>BULLISH DIVERGENCE</v>
      </c>
      <c r="M2420" s="8">
        <f t="shared" si="370"/>
        <v>25</v>
      </c>
      <c r="N2420" s="8">
        <f t="shared" si="371"/>
        <v>0</v>
      </c>
      <c r="O2420" s="8">
        <f t="shared" si="372"/>
        <v>0</v>
      </c>
      <c r="P2420" s="8">
        <f t="shared" si="373"/>
        <v>66.5</v>
      </c>
      <c r="Q2420" s="9">
        <f t="shared" si="374"/>
        <v>18.725000000000001</v>
      </c>
      <c r="R2420" s="9">
        <f t="shared" si="375"/>
        <v>21.625</v>
      </c>
      <c r="S2420" s="9">
        <f t="shared" si="376"/>
        <v>33.674999999999997</v>
      </c>
      <c r="T2420" s="9">
        <f t="shared" si="377"/>
        <v>22.875</v>
      </c>
      <c r="U2420" s="8">
        <f t="shared" si="378"/>
        <v>24.675000000000001</v>
      </c>
      <c r="V2420" s="8">
        <f t="shared" si="379"/>
        <v>24.225000000000001</v>
      </c>
    </row>
    <row r="2421" spans="1:22" ht="13.5" x14ac:dyDescent="0.25">
      <c r="A2421" s="3">
        <f>RSI!A2421</f>
        <v>45531</v>
      </c>
      <c r="B2421" s="2">
        <f>RSI!B2421</f>
        <v>5.0419</v>
      </c>
      <c r="C2421" s="2">
        <f>RSI!I2421</f>
        <v>53.581539566540151</v>
      </c>
      <c r="D2421" s="2">
        <f>MACD!E2421</f>
        <v>3.0694506712754865E-2</v>
      </c>
      <c r="E2421" s="2">
        <f>MACD!F2421</f>
        <v>-2.0606942173695261E-3</v>
      </c>
      <c r="F2421" s="2">
        <f>'Moving Avg'!D2421</f>
        <v>5.09328</v>
      </c>
      <c r="G2421" s="2">
        <f>'Moving Avg'!F2421</f>
        <v>5.0764750000000003</v>
      </c>
      <c r="H2421" s="2">
        <f>'Moving Avg'!G2421</f>
        <v>4.8200499999999993</v>
      </c>
      <c r="I2421" s="2">
        <f>'Moving Avg'!H2421</f>
        <v>5.1192904999999982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83.5</v>
      </c>
      <c r="Q2421" s="9">
        <f t="shared" si="374"/>
        <v>21.274999999999999</v>
      </c>
      <c r="R2421" s="9">
        <f t="shared" si="375"/>
        <v>25.875</v>
      </c>
      <c r="S2421" s="9">
        <f t="shared" si="376"/>
        <v>41.325000000000003</v>
      </c>
      <c r="T2421" s="9">
        <f t="shared" si="377"/>
        <v>27.125</v>
      </c>
      <c r="U2421" s="8">
        <f t="shared" si="378"/>
        <v>29.491666666666664</v>
      </c>
      <c r="V2421" s="8">
        <f t="shared" si="379"/>
        <v>28.9</v>
      </c>
    </row>
    <row r="2422" spans="1:22" ht="13.5" x14ac:dyDescent="0.25">
      <c r="A2422" s="3">
        <f>RSI!A2422</f>
        <v>45532</v>
      </c>
      <c r="B2422" s="2">
        <f>RSI!B2422</f>
        <v>5.0133999999999999</v>
      </c>
      <c r="C2422" s="2">
        <f>RSI!I2422</f>
        <v>50.78044576440977</v>
      </c>
      <c r="D2422" s="2">
        <f>MACD!E2422</f>
        <v>3.6491537803057916E-2</v>
      </c>
      <c r="E2422" s="2">
        <f>MACD!F2422</f>
        <v>5.6497521867159631E-3</v>
      </c>
      <c r="F2422" s="2">
        <f>'Moving Avg'!D2422</f>
        <v>5.0761600000000007</v>
      </c>
      <c r="G2422" s="2">
        <f>'Moving Avg'!F2422</f>
        <v>5.0760250000000022</v>
      </c>
      <c r="H2422" s="2">
        <f>'Moving Avg'!G2422</f>
        <v>4.8296799999999989</v>
      </c>
      <c r="I2422" s="2">
        <f>'Moving Avg'!H2422</f>
        <v>5.1175654999999987</v>
      </c>
      <c r="J2422" s="6" t="str">
        <f>OBV!F2422</f>
        <v>BULLISH</v>
      </c>
      <c r="K2422" s="6" t="str">
        <f>OBV!G2422</f>
        <v>NEUTRAL</v>
      </c>
      <c r="L2422" s="6" t="str">
        <f>OBV!H2422</f>
        <v>BULLISH DIVERGENCE</v>
      </c>
      <c r="M2422" s="8">
        <f t="shared" si="370"/>
        <v>25</v>
      </c>
      <c r="N2422" s="8">
        <f t="shared" si="371"/>
        <v>0</v>
      </c>
      <c r="O2422" s="8">
        <f t="shared" si="372"/>
        <v>0</v>
      </c>
      <c r="P2422" s="8">
        <f t="shared" si="373"/>
        <v>66.5</v>
      </c>
      <c r="Q2422" s="9">
        <f t="shared" si="374"/>
        <v>18.725000000000001</v>
      </c>
      <c r="R2422" s="9">
        <f t="shared" si="375"/>
        <v>21.625</v>
      </c>
      <c r="S2422" s="9">
        <f t="shared" si="376"/>
        <v>33.674999999999997</v>
      </c>
      <c r="T2422" s="9">
        <f t="shared" si="377"/>
        <v>22.875</v>
      </c>
      <c r="U2422" s="8">
        <f t="shared" si="378"/>
        <v>24.675000000000001</v>
      </c>
      <c r="V2422" s="8">
        <f t="shared" si="379"/>
        <v>24.225000000000001</v>
      </c>
    </row>
    <row r="2423" spans="1:22" ht="13.5" x14ac:dyDescent="0.25">
      <c r="A2423" s="3">
        <f>RSI!A2423</f>
        <v>45533</v>
      </c>
      <c r="B2423" s="2">
        <f>RSI!B2423</f>
        <v>5.0990000000000002</v>
      </c>
      <c r="C2423" s="2">
        <f>RSI!I2423</f>
        <v>57.899373874654586</v>
      </c>
      <c r="D2423" s="2">
        <f>MACD!E2423</f>
        <v>3.3573068853260501E-2</v>
      </c>
      <c r="E2423" s="2">
        <f>MACD!F2423</f>
        <v>1.1234415520024871E-2</v>
      </c>
      <c r="F2423" s="2">
        <f>'Moving Avg'!D2423</f>
        <v>5.0742600000000007</v>
      </c>
      <c r="G2423" s="2">
        <f>'Moving Avg'!F2423</f>
        <v>5.079855000000002</v>
      </c>
      <c r="H2423" s="2">
        <f>'Moving Avg'!G2423</f>
        <v>4.8415659999999985</v>
      </c>
      <c r="I2423" s="2">
        <f>'Moving Avg'!H2423</f>
        <v>5.1161774999999992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  <c r="M2423" s="8">
        <f t="shared" si="370"/>
        <v>25</v>
      </c>
      <c r="N2423" s="8">
        <f t="shared" si="371"/>
        <v>0</v>
      </c>
      <c r="O2423" s="8">
        <f t="shared" si="372"/>
        <v>0</v>
      </c>
      <c r="P2423" s="8">
        <f t="shared" si="373"/>
        <v>16.5</v>
      </c>
      <c r="Q2423" s="9">
        <f t="shared" si="374"/>
        <v>11.225</v>
      </c>
      <c r="R2423" s="9">
        <f t="shared" si="375"/>
        <v>9.125</v>
      </c>
      <c r="S2423" s="9">
        <f t="shared" si="376"/>
        <v>11.175000000000001</v>
      </c>
      <c r="T2423" s="9">
        <f t="shared" si="377"/>
        <v>10.375</v>
      </c>
      <c r="U2423" s="8">
        <f t="shared" si="378"/>
        <v>10.508333333333335</v>
      </c>
      <c r="V2423" s="8">
        <f t="shared" si="379"/>
        <v>10.475000000000001</v>
      </c>
    </row>
    <row r="2424" spans="1:22" ht="13.5" x14ac:dyDescent="0.25">
      <c r="A2424" s="3">
        <f>RSI!A2424</f>
        <v>45534</v>
      </c>
      <c r="B2424" s="2">
        <f>RSI!B2424</f>
        <v>5.0990000000000002</v>
      </c>
      <c r="C2424" s="2">
        <f>RSI!I2424</f>
        <v>57.899373874654586</v>
      </c>
      <c r="D2424" s="2">
        <f>MACD!E2424</f>
        <v>2.327030179739964E-2</v>
      </c>
      <c r="E2424" s="2">
        <f>MACD!F2424</f>
        <v>1.3641592775499825E-2</v>
      </c>
      <c r="F2424" s="2">
        <f>'Moving Avg'!D2424</f>
        <v>5.0723600000000006</v>
      </c>
      <c r="G2424" s="2">
        <f>'Moving Avg'!F2424</f>
        <v>5.0841400000000023</v>
      </c>
      <c r="H2424" s="2">
        <f>'Moving Avg'!G2424</f>
        <v>4.8529079999999984</v>
      </c>
      <c r="I2424" s="2">
        <f>'Moving Avg'!H2424</f>
        <v>5.1151529999999994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  <c r="M2424" s="8">
        <f t="shared" si="370"/>
        <v>25</v>
      </c>
      <c r="N2424" s="8">
        <f t="shared" si="371"/>
        <v>0</v>
      </c>
      <c r="O2424" s="8">
        <f t="shared" si="372"/>
        <v>0</v>
      </c>
      <c r="P2424" s="8">
        <f t="shared" si="373"/>
        <v>16.5</v>
      </c>
      <c r="Q2424" s="9">
        <f t="shared" si="374"/>
        <v>11.225</v>
      </c>
      <c r="R2424" s="9">
        <f t="shared" si="375"/>
        <v>9.125</v>
      </c>
      <c r="S2424" s="9">
        <f t="shared" si="376"/>
        <v>11.175000000000001</v>
      </c>
      <c r="T2424" s="9">
        <f t="shared" si="377"/>
        <v>10.375</v>
      </c>
      <c r="U2424" s="8">
        <f t="shared" si="378"/>
        <v>10.508333333333335</v>
      </c>
      <c r="V2424" s="8">
        <f t="shared" si="379"/>
        <v>10.475000000000001</v>
      </c>
    </row>
    <row r="2425" spans="1:22" ht="13.5" x14ac:dyDescent="0.25">
      <c r="A2425" s="3">
        <f>RSI!A2425</f>
        <v>45537</v>
      </c>
      <c r="B2425" s="2">
        <f>RSI!B2425</f>
        <v>5.0990000000000002</v>
      </c>
      <c r="C2425" s="2">
        <f>RSI!I2425</f>
        <v>57.899373874654586</v>
      </c>
      <c r="D2425" s="2">
        <f>MACD!E2425</f>
        <v>2.8696677445402052E-2</v>
      </c>
      <c r="E2425" s="2">
        <f>MACD!F2425</f>
        <v>1.6652609709480272E-2</v>
      </c>
      <c r="F2425" s="2">
        <f>'Moving Avg'!D2425</f>
        <v>5.0704599999999997</v>
      </c>
      <c r="G2425" s="2">
        <f>'Moving Avg'!F2425</f>
        <v>5.0866100000000021</v>
      </c>
      <c r="H2425" s="2">
        <f>'Moving Avg'!G2425</f>
        <v>4.8640679999999978</v>
      </c>
      <c r="I2425" s="2">
        <f>'Moving Avg'!H2425</f>
        <v>5.1141739999999993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0"/>
        <v>25</v>
      </c>
      <c r="N2425" s="8">
        <f t="shared" si="371"/>
        <v>0</v>
      </c>
      <c r="O2425" s="8">
        <f t="shared" si="372"/>
        <v>0</v>
      </c>
      <c r="P2425" s="8">
        <f t="shared" si="373"/>
        <v>16.5</v>
      </c>
      <c r="Q2425" s="9">
        <f t="shared" si="374"/>
        <v>11.225</v>
      </c>
      <c r="R2425" s="9">
        <f t="shared" si="375"/>
        <v>9.125</v>
      </c>
      <c r="S2425" s="9">
        <f t="shared" si="376"/>
        <v>11.175000000000001</v>
      </c>
      <c r="T2425" s="9">
        <f t="shared" si="377"/>
        <v>10.375</v>
      </c>
      <c r="U2425" s="8">
        <f t="shared" si="378"/>
        <v>10.508333333333335</v>
      </c>
      <c r="V2425" s="8">
        <f t="shared" si="379"/>
        <v>10.475000000000001</v>
      </c>
    </row>
    <row r="2426" spans="1:22" ht="13.5" x14ac:dyDescent="0.25">
      <c r="A2426" s="3">
        <f>RSI!A2426</f>
        <v>45538</v>
      </c>
      <c r="B2426" s="2">
        <f>RSI!B2426</f>
        <v>5.1940999999999997</v>
      </c>
      <c r="C2426" s="2">
        <f>RSI!I2426</f>
        <v>64.936468466657374</v>
      </c>
      <c r="D2426" s="2">
        <f>MACD!E2426</f>
        <v>1.1162394235769035E-2</v>
      </c>
      <c r="E2426" s="2">
        <f>MACD!F2426</f>
        <v>1.5554566614738025E-2</v>
      </c>
      <c r="F2426" s="2">
        <f>'Moving Avg'!D2426</f>
        <v>5.1009000000000002</v>
      </c>
      <c r="G2426" s="2">
        <f>'Moving Avg'!F2426</f>
        <v>5.0889900000000017</v>
      </c>
      <c r="H2426" s="2">
        <f>'Moving Avg'!G2426</f>
        <v>4.8774919999999984</v>
      </c>
      <c r="I2426" s="2">
        <f>'Moving Avg'!H2426</f>
        <v>5.1136704999999996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  <c r="M2426" s="8">
        <f t="shared" si="370"/>
        <v>25</v>
      </c>
      <c r="N2426" s="8">
        <f t="shared" si="371"/>
        <v>45</v>
      </c>
      <c r="O2426" s="8">
        <f t="shared" si="372"/>
        <v>0</v>
      </c>
      <c r="P2426" s="8">
        <f t="shared" si="373"/>
        <v>16.5</v>
      </c>
      <c r="Q2426" s="9">
        <f t="shared" si="374"/>
        <v>26.975000000000001</v>
      </c>
      <c r="R2426" s="9">
        <f t="shared" si="375"/>
        <v>18.125</v>
      </c>
      <c r="S2426" s="9">
        <f t="shared" si="376"/>
        <v>17.925000000000001</v>
      </c>
      <c r="T2426" s="9">
        <f t="shared" si="377"/>
        <v>21.625</v>
      </c>
      <c r="U2426" s="8">
        <f t="shared" si="378"/>
        <v>21.008333333333336</v>
      </c>
      <c r="V2426" s="8">
        <f t="shared" si="379"/>
        <v>21.162500000000001</v>
      </c>
    </row>
    <row r="2427" spans="1:22" ht="13.5" x14ac:dyDescent="0.25">
      <c r="A2427" s="3">
        <f>RSI!A2427</f>
        <v>45539</v>
      </c>
      <c r="B2427" s="2">
        <f>RSI!B2427</f>
        <v>5.1369999999999996</v>
      </c>
      <c r="C2427" s="2">
        <f>RSI!I2427</f>
        <v>58.602692749017812</v>
      </c>
      <c r="D2427" s="2">
        <f>MACD!E2427</f>
        <v>1.1283825974823358E-2</v>
      </c>
      <c r="E2427" s="2">
        <f>MACD!F2427</f>
        <v>1.4700418486755093E-2</v>
      </c>
      <c r="F2427" s="2">
        <f>'Moving Avg'!D2427</f>
        <v>5.1256199999999996</v>
      </c>
      <c r="G2427" s="2">
        <f>'Moving Avg'!F2427</f>
        <v>5.0894650000000015</v>
      </c>
      <c r="H2427" s="2">
        <f>'Moving Avg'!G2427</f>
        <v>4.8905019999999988</v>
      </c>
      <c r="I2427" s="2">
        <f>'Moving Avg'!H2427</f>
        <v>5.1128814999999994</v>
      </c>
      <c r="J2427" s="6" t="str">
        <f>OBV!F2427</f>
        <v>BEARISH</v>
      </c>
      <c r="K2427" s="6" t="str">
        <f>OBV!G2427</f>
        <v>NEUTRAL</v>
      </c>
      <c r="L2427" s="6" t="str">
        <f>OBV!H2427</f>
        <v>BEARISH DIVERGENCE</v>
      </c>
      <c r="M2427" s="8">
        <f t="shared" si="370"/>
        <v>25</v>
      </c>
      <c r="N2427" s="8">
        <f t="shared" si="371"/>
        <v>45</v>
      </c>
      <c r="O2427" s="8">
        <f t="shared" si="372"/>
        <v>50</v>
      </c>
      <c r="P2427" s="8">
        <f t="shared" si="373"/>
        <v>16.5</v>
      </c>
      <c r="Q2427" s="9">
        <f t="shared" si="374"/>
        <v>34.475000000000001</v>
      </c>
      <c r="R2427" s="9">
        <f t="shared" si="375"/>
        <v>35.625</v>
      </c>
      <c r="S2427" s="9">
        <f t="shared" si="376"/>
        <v>30.425000000000001</v>
      </c>
      <c r="T2427" s="9">
        <f t="shared" si="377"/>
        <v>34.125</v>
      </c>
      <c r="U2427" s="8">
        <f t="shared" si="378"/>
        <v>33.508333333333333</v>
      </c>
      <c r="V2427" s="8">
        <f t="shared" si="379"/>
        <v>33.662499999999994</v>
      </c>
    </row>
    <row r="2428" spans="1:22" ht="13.5" x14ac:dyDescent="0.25">
      <c r="A2428" s="3">
        <f>RSI!A2428</f>
        <v>45540</v>
      </c>
      <c r="B2428" s="2">
        <f>RSI!B2428</f>
        <v>5.1940999999999997</v>
      </c>
      <c r="C2428" s="2">
        <f>RSI!I2428</f>
        <v>62.537762303289782</v>
      </c>
      <c r="D2428" s="2">
        <f>MACD!E2428</f>
        <v>8.0492345911782337E-3</v>
      </c>
      <c r="E2428" s="2">
        <f>MACD!F2428</f>
        <v>1.3370181707639721E-2</v>
      </c>
      <c r="F2428" s="2">
        <f>'Moving Avg'!D2428</f>
        <v>5.1446399999999999</v>
      </c>
      <c r="G2428" s="2">
        <f>'Moving Avg'!F2428</f>
        <v>5.0932700000000022</v>
      </c>
      <c r="H2428" s="2">
        <f>'Moving Avg'!G2428</f>
        <v>4.9044719999999984</v>
      </c>
      <c r="I2428" s="2">
        <f>'Moving Avg'!H2428</f>
        <v>5.1123779999999996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83.5</v>
      </c>
      <c r="Q2428" s="9">
        <f t="shared" si="374"/>
        <v>44.524999999999999</v>
      </c>
      <c r="R2428" s="9">
        <f t="shared" si="375"/>
        <v>52.375</v>
      </c>
      <c r="S2428" s="9">
        <f t="shared" si="376"/>
        <v>60.575000000000003</v>
      </c>
      <c r="T2428" s="9">
        <f t="shared" si="377"/>
        <v>50.875</v>
      </c>
      <c r="U2428" s="8">
        <f t="shared" si="378"/>
        <v>52.491666666666674</v>
      </c>
      <c r="V2428" s="8">
        <f t="shared" si="379"/>
        <v>52.087500000000006</v>
      </c>
    </row>
    <row r="2429" spans="1:22" ht="13.5" x14ac:dyDescent="0.25">
      <c r="A2429" s="3">
        <f>RSI!A2429</f>
        <v>45541</v>
      </c>
      <c r="B2429" s="2">
        <f>RSI!B2429</f>
        <v>5.1940999999999997</v>
      </c>
      <c r="C2429" s="2">
        <f>RSI!I2429</f>
        <v>62.537762303289782</v>
      </c>
      <c r="D2429" s="2">
        <f>MACD!E2429</f>
        <v>4.4477828280236054E-3</v>
      </c>
      <c r="E2429" s="2">
        <f>MACD!F2429</f>
        <v>1.1585701931716498E-2</v>
      </c>
      <c r="F2429" s="2">
        <f>'Moving Avg'!D2429</f>
        <v>5.1636599999999993</v>
      </c>
      <c r="G2429" s="2">
        <f>'Moving Avg'!F2429</f>
        <v>5.0985000000000014</v>
      </c>
      <c r="H2429" s="2">
        <f>'Moving Avg'!G2429</f>
        <v>4.918803999999998</v>
      </c>
      <c r="I2429" s="2">
        <f>'Moving Avg'!H2429</f>
        <v>5.1120559999999999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0"/>
        <v>25</v>
      </c>
      <c r="N2429" s="8">
        <f t="shared" si="371"/>
        <v>45</v>
      </c>
      <c r="O2429" s="8">
        <f t="shared" si="372"/>
        <v>50</v>
      </c>
      <c r="P2429" s="8">
        <f t="shared" si="373"/>
        <v>83.5</v>
      </c>
      <c r="Q2429" s="9">
        <f t="shared" si="374"/>
        <v>44.524999999999999</v>
      </c>
      <c r="R2429" s="9">
        <f t="shared" si="375"/>
        <v>52.375</v>
      </c>
      <c r="S2429" s="9">
        <f t="shared" si="376"/>
        <v>60.575000000000003</v>
      </c>
      <c r="T2429" s="9">
        <f t="shared" si="377"/>
        <v>50.875</v>
      </c>
      <c r="U2429" s="8">
        <f t="shared" si="378"/>
        <v>52.491666666666674</v>
      </c>
      <c r="V2429" s="8">
        <f t="shared" si="379"/>
        <v>52.087500000000006</v>
      </c>
    </row>
    <row r="2430" spans="1:22" ht="13.5" x14ac:dyDescent="0.25">
      <c r="A2430" s="3">
        <f>RSI!A2430</f>
        <v>45544</v>
      </c>
      <c r="B2430" s="2">
        <f>RSI!B2430</f>
        <v>5.1275000000000004</v>
      </c>
      <c r="C2430" s="2">
        <f>RSI!I2430</f>
        <v>55.412577109927668</v>
      </c>
      <c r="D2430" s="2">
        <f>MACD!E2430</f>
        <v>5.533280360276116E-3</v>
      </c>
      <c r="E2430" s="2">
        <f>MACD!F2430</f>
        <v>1.0375217617428422E-2</v>
      </c>
      <c r="F2430" s="2">
        <f>'Moving Avg'!D2430</f>
        <v>5.1693599999999993</v>
      </c>
      <c r="G2430" s="2">
        <f>'Moving Avg'!F2430</f>
        <v>5.100880000000001</v>
      </c>
      <c r="H2430" s="2">
        <f>'Moving Avg'!G2430</f>
        <v>4.9316239999999985</v>
      </c>
      <c r="I2430" s="2">
        <f>'Moving Avg'!H2430</f>
        <v>5.1112195000000007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  <c r="M2430" s="8">
        <f t="shared" si="370"/>
        <v>25</v>
      </c>
      <c r="N2430" s="8">
        <f t="shared" si="371"/>
        <v>45</v>
      </c>
      <c r="O2430" s="8">
        <f t="shared" si="372"/>
        <v>50</v>
      </c>
      <c r="P2430" s="8">
        <f t="shared" si="373"/>
        <v>16.5</v>
      </c>
      <c r="Q2430" s="9">
        <f t="shared" si="374"/>
        <v>34.475000000000001</v>
      </c>
      <c r="R2430" s="9">
        <f t="shared" si="375"/>
        <v>35.625</v>
      </c>
      <c r="S2430" s="9">
        <f t="shared" si="376"/>
        <v>30.425000000000001</v>
      </c>
      <c r="T2430" s="9">
        <f t="shared" si="377"/>
        <v>34.125</v>
      </c>
      <c r="U2430" s="8">
        <f t="shared" si="378"/>
        <v>33.508333333333333</v>
      </c>
      <c r="V2430" s="8">
        <f t="shared" si="379"/>
        <v>33.662499999999994</v>
      </c>
    </row>
    <row r="2431" spans="1:22" ht="13.5" x14ac:dyDescent="0.25">
      <c r="A2431" s="3">
        <f>RSI!A2431</f>
        <v>45545</v>
      </c>
      <c r="B2431" s="2">
        <f>RSI!B2431</f>
        <v>5.1750999999999996</v>
      </c>
      <c r="C2431" s="2">
        <f>RSI!I2431</f>
        <v>59.007393855518686</v>
      </c>
      <c r="D2431" s="2">
        <f>MACD!E2431</f>
        <v>-7.6679199248284036E-3</v>
      </c>
      <c r="E2431" s="2">
        <f>MACD!F2431</f>
        <v>6.7665901089770568E-3</v>
      </c>
      <c r="F2431" s="2">
        <f>'Moving Avg'!D2431</f>
        <v>5.1655600000000002</v>
      </c>
      <c r="G2431" s="2">
        <f>'Moving Avg'!F2431</f>
        <v>5.1056400000000011</v>
      </c>
      <c r="H2431" s="2">
        <f>'Moving Avg'!G2431</f>
        <v>4.9459399999999984</v>
      </c>
      <c r="I2431" s="2">
        <f>'Moving Avg'!H2431</f>
        <v>5.1108025000000001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45</v>
      </c>
      <c r="O2431" s="8">
        <f t="shared" si="372"/>
        <v>50</v>
      </c>
      <c r="P2431" s="8">
        <f t="shared" si="373"/>
        <v>16.5</v>
      </c>
      <c r="Q2431" s="9">
        <f t="shared" si="374"/>
        <v>34.475000000000001</v>
      </c>
      <c r="R2431" s="9">
        <f t="shared" si="375"/>
        <v>35.625</v>
      </c>
      <c r="S2431" s="9">
        <f t="shared" si="376"/>
        <v>30.425000000000001</v>
      </c>
      <c r="T2431" s="9">
        <f t="shared" si="377"/>
        <v>34.125</v>
      </c>
      <c r="U2431" s="8">
        <f t="shared" si="378"/>
        <v>33.508333333333333</v>
      </c>
      <c r="V2431" s="8">
        <f t="shared" si="379"/>
        <v>33.662499999999994</v>
      </c>
    </row>
    <row r="2432" spans="1:22" ht="13.5" x14ac:dyDescent="0.25">
      <c r="A2432" s="3">
        <f>RSI!A2432</f>
        <v>45546</v>
      </c>
      <c r="B2432" s="2">
        <f>RSI!B2432</f>
        <v>5.1369999999999996</v>
      </c>
      <c r="C2432" s="2">
        <f>RSI!I2432</f>
        <v>55.173025011805485</v>
      </c>
      <c r="D2432" s="2">
        <f>MACD!E2432</f>
        <v>-2.1003698838516272E-2</v>
      </c>
      <c r="E2432" s="2">
        <f>MACD!F2432</f>
        <v>1.2125323194783913E-3</v>
      </c>
      <c r="F2432" s="2">
        <f>'Moving Avg'!D2432</f>
        <v>5.1655600000000002</v>
      </c>
      <c r="G2432" s="2">
        <f>'Moving Avg'!F2432</f>
        <v>5.1084950000000013</v>
      </c>
      <c r="H2432" s="2">
        <f>'Moving Avg'!G2432</f>
        <v>4.9578599999999984</v>
      </c>
      <c r="I2432" s="2">
        <f>'Moving Avg'!H2432</f>
        <v>5.1102404999999997</v>
      </c>
      <c r="J2432" s="6" t="str">
        <f>OBV!F2432</f>
        <v>BEARISH</v>
      </c>
      <c r="K2432" s="6" t="str">
        <f>OBV!G2432</f>
        <v>NEUTRAL</v>
      </c>
      <c r="L2432" s="6" t="str">
        <f>OBV!H2432</f>
        <v>NEUTRAL</v>
      </c>
      <c r="M2432" s="8">
        <f t="shared" si="370"/>
        <v>25</v>
      </c>
      <c r="N2432" s="8">
        <f t="shared" si="371"/>
        <v>100</v>
      </c>
      <c r="O2432" s="8">
        <f t="shared" si="372"/>
        <v>50</v>
      </c>
      <c r="P2432" s="8">
        <f t="shared" si="373"/>
        <v>16.5</v>
      </c>
      <c r="Q2432" s="9">
        <f t="shared" si="374"/>
        <v>53.725000000000001</v>
      </c>
      <c r="R2432" s="9">
        <f t="shared" si="375"/>
        <v>46.625</v>
      </c>
      <c r="S2432" s="9">
        <f t="shared" si="376"/>
        <v>38.674999999999997</v>
      </c>
      <c r="T2432" s="9">
        <f t="shared" si="377"/>
        <v>47.875</v>
      </c>
      <c r="U2432" s="8">
        <f t="shared" si="378"/>
        <v>46.341666666666661</v>
      </c>
      <c r="V2432" s="8">
        <f t="shared" si="379"/>
        <v>46.724999999999994</v>
      </c>
    </row>
    <row r="2433" spans="1:22" ht="13.5" x14ac:dyDescent="0.25">
      <c r="A2433" s="3">
        <f>RSI!A2433</f>
        <v>45547</v>
      </c>
      <c r="B2433" s="2">
        <f>RSI!B2433</f>
        <v>5.2130999999999998</v>
      </c>
      <c r="C2433" s="2">
        <f>RSI!I2433</f>
        <v>60.670355410712567</v>
      </c>
      <c r="D2433" s="2">
        <f>MACD!E2433</f>
        <v>-2.5088953556209326E-2</v>
      </c>
      <c r="E2433" s="2">
        <f>MACD!F2433</f>
        <v>-4.0477648556591517E-3</v>
      </c>
      <c r="F2433" s="2">
        <f>'Moving Avg'!D2433</f>
        <v>5.1693600000000002</v>
      </c>
      <c r="G2433" s="2">
        <f>'Moving Avg'!F2433</f>
        <v>5.1156300000000012</v>
      </c>
      <c r="H2433" s="2">
        <f>'Moving Avg'!G2433</f>
        <v>4.9713019999999979</v>
      </c>
      <c r="I2433" s="2">
        <f>'Moving Avg'!H2433</f>
        <v>5.1100589999999997</v>
      </c>
      <c r="J2433" s="6" t="str">
        <f>OBV!F2433</f>
        <v>BEARISH</v>
      </c>
      <c r="K2433" s="6" t="str">
        <f>OBV!G2433</f>
        <v>NEUTRAL</v>
      </c>
      <c r="L2433" s="6" t="str">
        <f>OBV!H2433</f>
        <v>BEARISH DIVERGENCE</v>
      </c>
      <c r="M2433" s="8">
        <f t="shared" si="370"/>
        <v>25</v>
      </c>
      <c r="N2433" s="8">
        <f t="shared" si="371"/>
        <v>100</v>
      </c>
      <c r="O2433" s="8">
        <f t="shared" si="372"/>
        <v>50</v>
      </c>
      <c r="P2433" s="8">
        <f t="shared" si="373"/>
        <v>16.5</v>
      </c>
      <c r="Q2433" s="9">
        <f t="shared" si="374"/>
        <v>53.725000000000001</v>
      </c>
      <c r="R2433" s="9">
        <f t="shared" si="375"/>
        <v>46.625</v>
      </c>
      <c r="S2433" s="9">
        <f t="shared" si="376"/>
        <v>38.674999999999997</v>
      </c>
      <c r="T2433" s="9">
        <f t="shared" si="377"/>
        <v>47.875</v>
      </c>
      <c r="U2433" s="8">
        <f t="shared" si="378"/>
        <v>46.341666666666661</v>
      </c>
      <c r="V2433" s="8">
        <f t="shared" si="379"/>
        <v>46.724999999999994</v>
      </c>
    </row>
    <row r="2434" spans="1:22" ht="13.5" x14ac:dyDescent="0.25">
      <c r="A2434" s="3">
        <f>RSI!A2434</f>
        <v>45548</v>
      </c>
      <c r="B2434" s="2">
        <f>RSI!B2434</f>
        <v>5.1940999999999997</v>
      </c>
      <c r="C2434" s="2">
        <f>RSI!I2434</f>
        <v>58.733695504303292</v>
      </c>
      <c r="D2434" s="2">
        <f>MACD!E2434</f>
        <v>-2.7896615189088259E-2</v>
      </c>
      <c r="E2434" s="2">
        <f>MACD!F2434</f>
        <v>-8.8175349223449731E-3</v>
      </c>
      <c r="F2434" s="2">
        <f>'Moving Avg'!D2434</f>
        <v>5.1693599999999993</v>
      </c>
      <c r="G2434" s="2">
        <f>'Moving Avg'!F2434</f>
        <v>5.1241900000000005</v>
      </c>
      <c r="H2434" s="2">
        <f>'Moving Avg'!G2434</f>
        <v>4.9845459999999973</v>
      </c>
      <c r="I2434" s="2">
        <f>'Moving Avg'!H2434</f>
        <v>5.1094645000000005</v>
      </c>
      <c r="J2434" s="6" t="str">
        <f>OBV!F2434</f>
        <v>BEARISH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34.475000000000001</v>
      </c>
      <c r="R2434" s="9">
        <f t="shared" si="375"/>
        <v>35.625</v>
      </c>
      <c r="S2434" s="9">
        <f t="shared" si="376"/>
        <v>30.425000000000001</v>
      </c>
      <c r="T2434" s="9">
        <f t="shared" si="377"/>
        <v>34.125</v>
      </c>
      <c r="U2434" s="8">
        <f t="shared" si="378"/>
        <v>33.508333333333333</v>
      </c>
      <c r="V2434" s="8">
        <f t="shared" si="379"/>
        <v>33.662499999999994</v>
      </c>
    </row>
    <row r="2435" spans="1:22" ht="13.5" x14ac:dyDescent="0.25">
      <c r="A2435" s="3">
        <f>RSI!A2435</f>
        <v>45551</v>
      </c>
      <c r="B2435" s="2">
        <f>RSI!B2435</f>
        <v>5.1845999999999997</v>
      </c>
      <c r="C2435" s="2">
        <f>RSI!I2435</f>
        <v>57.741225235790949</v>
      </c>
      <c r="D2435" s="2">
        <f>MACD!E2435</f>
        <v>-3.0158496922094713E-2</v>
      </c>
      <c r="E2435" s="2">
        <f>MACD!F2435</f>
        <v>-1.3085727322294922E-2</v>
      </c>
      <c r="F2435" s="2">
        <f>'Moving Avg'!D2435</f>
        <v>5.1807799999999995</v>
      </c>
      <c r="G2435" s="2">
        <f>'Moving Avg'!F2435</f>
        <v>5.1275200000000005</v>
      </c>
      <c r="H2435" s="2">
        <f>'Moving Avg'!G2435</f>
        <v>4.9983259999999969</v>
      </c>
      <c r="I2435" s="2">
        <f>'Moving Avg'!H2435</f>
        <v>5.1088225000000005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25</v>
      </c>
      <c r="N2435" s="8">
        <f t="shared" si="381"/>
        <v>45</v>
      </c>
      <c r="O2435" s="8">
        <f t="shared" si="382"/>
        <v>50</v>
      </c>
      <c r="P2435" s="8">
        <f t="shared" si="383"/>
        <v>83.5</v>
      </c>
      <c r="Q2435" s="9">
        <f t="shared" ref="Q2435:Q2498" si="384">0.35*M2435+N2435*0.35+O2435*0.15+P2435*0.15</f>
        <v>44.524999999999999</v>
      </c>
      <c r="R2435" s="9">
        <f t="shared" ref="R2435:R2498" si="385">M2435*0.2+N2435*0.2+O2435*0.35+P2435*0.25</f>
        <v>52.375</v>
      </c>
      <c r="S2435" s="9">
        <f t="shared" ref="S2435:S2498" si="386">M2435*0.15+N2435*0.15+O2435*0.25+P2435*0.45</f>
        <v>60.575000000000003</v>
      </c>
      <c r="T2435" s="9">
        <f t="shared" ref="T2435:T2498" si="387">0.25*SUM(M2435:P2435)</f>
        <v>50.875</v>
      </c>
      <c r="U2435" s="8">
        <f t="shared" ref="U2435:U2498" si="388">SUM(Q2435:S2435)/3</f>
        <v>52.491666666666674</v>
      </c>
      <c r="V2435" s="8">
        <f t="shared" ref="V2435:V2498" si="389">SUM(Q2435:T2435)/4</f>
        <v>52.087500000000006</v>
      </c>
    </row>
    <row r="2436" spans="1:22" ht="13.5" x14ac:dyDescent="0.25">
      <c r="A2436" s="3">
        <f>RSI!A2436</f>
        <v>45552</v>
      </c>
      <c r="B2436" s="2">
        <f>RSI!B2436</f>
        <v>5.1845999999999997</v>
      </c>
      <c r="C2436" s="2">
        <f>RSI!I2436</f>
        <v>57.741225235790942</v>
      </c>
      <c r="D2436" s="2">
        <f>MACD!E2436</f>
        <v>-1.7931669255110805E-2</v>
      </c>
      <c r="E2436" s="2">
        <f>MACD!F2436</f>
        <v>-1.40549157088581E-2</v>
      </c>
      <c r="F2436" s="2">
        <f>'Moving Avg'!D2436</f>
        <v>5.1826799999999995</v>
      </c>
      <c r="G2436" s="2">
        <f>'Moving Avg'!F2436</f>
        <v>5.1356050000000009</v>
      </c>
      <c r="H2436" s="2">
        <f>'Moving Avg'!G2436</f>
        <v>5.0124679999999966</v>
      </c>
      <c r="I2436" s="2">
        <f>'Moving Avg'!H2436</f>
        <v>5.1066820000000011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  <c r="M2436" s="8">
        <f t="shared" si="380"/>
        <v>25</v>
      </c>
      <c r="N2436" s="8">
        <f t="shared" si="381"/>
        <v>45</v>
      </c>
      <c r="O2436" s="8">
        <f t="shared" si="382"/>
        <v>50</v>
      </c>
      <c r="P2436" s="8">
        <f t="shared" si="383"/>
        <v>16.5</v>
      </c>
      <c r="Q2436" s="9">
        <f t="shared" si="384"/>
        <v>34.475000000000001</v>
      </c>
      <c r="R2436" s="9">
        <f t="shared" si="385"/>
        <v>35.625</v>
      </c>
      <c r="S2436" s="9">
        <f t="shared" si="386"/>
        <v>30.425000000000001</v>
      </c>
      <c r="T2436" s="9">
        <f t="shared" si="387"/>
        <v>34.125</v>
      </c>
      <c r="U2436" s="8">
        <f t="shared" si="388"/>
        <v>33.508333333333333</v>
      </c>
      <c r="V2436" s="8">
        <f t="shared" si="389"/>
        <v>33.662499999999994</v>
      </c>
    </row>
    <row r="2437" spans="1:22" ht="13.5" x14ac:dyDescent="0.25">
      <c r="A2437" s="3">
        <f>RSI!A2437</f>
        <v>45553</v>
      </c>
      <c r="B2437" s="2">
        <f>RSI!B2437</f>
        <v>5.2606999999999999</v>
      </c>
      <c r="C2437" s="2">
        <f>RSI!I2437</f>
        <v>63.475116304033087</v>
      </c>
      <c r="D2437" s="2">
        <f>MACD!E2437</f>
        <v>-2.2461286675506287E-2</v>
      </c>
      <c r="E2437" s="2">
        <f>MACD!F2437</f>
        <v>-1.5736189902187739E-2</v>
      </c>
      <c r="F2437" s="2">
        <f>'Moving Avg'!D2437</f>
        <v>5.2074199999999999</v>
      </c>
      <c r="G2437" s="2">
        <f>'Moving Avg'!F2437</f>
        <v>5.1436900000000012</v>
      </c>
      <c r="H2437" s="2">
        <f>'Moving Avg'!G2437</f>
        <v>5.0264979999999966</v>
      </c>
      <c r="I2437" s="2">
        <f>'Moving Avg'!H2437</f>
        <v>5.1039230000000009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  <c r="M2437" s="8">
        <f t="shared" si="380"/>
        <v>25</v>
      </c>
      <c r="N2437" s="8">
        <f t="shared" si="381"/>
        <v>45</v>
      </c>
      <c r="O2437" s="8">
        <f t="shared" si="382"/>
        <v>50</v>
      </c>
      <c r="P2437" s="8">
        <f t="shared" si="383"/>
        <v>83.5</v>
      </c>
      <c r="Q2437" s="9">
        <f t="shared" si="384"/>
        <v>44.524999999999999</v>
      </c>
      <c r="R2437" s="9">
        <f t="shared" si="385"/>
        <v>52.375</v>
      </c>
      <c r="S2437" s="9">
        <f t="shared" si="386"/>
        <v>60.575000000000003</v>
      </c>
      <c r="T2437" s="9">
        <f t="shared" si="387"/>
        <v>50.875</v>
      </c>
      <c r="U2437" s="8">
        <f t="shared" si="388"/>
        <v>52.491666666666674</v>
      </c>
      <c r="V2437" s="8">
        <f t="shared" si="389"/>
        <v>52.087500000000006</v>
      </c>
    </row>
    <row r="2438" spans="1:22" ht="13.5" x14ac:dyDescent="0.25">
      <c r="A2438" s="3">
        <f>RSI!A2438</f>
        <v>45554</v>
      </c>
      <c r="B2438" s="2">
        <f>RSI!B2438</f>
        <v>5.4223999999999997</v>
      </c>
      <c r="C2438" s="2">
        <f>RSI!I2438</f>
        <v>72.128757944239766</v>
      </c>
      <c r="D2438" s="2">
        <f>MACD!E2438</f>
        <v>-3.0357012156722263E-2</v>
      </c>
      <c r="E2438" s="2">
        <f>MACD!F2438</f>
        <v>-1.8660354353094644E-2</v>
      </c>
      <c r="F2438" s="2">
        <f>'Moving Avg'!D2438</f>
        <v>5.2492799999999997</v>
      </c>
      <c r="G2438" s="2">
        <f>'Moving Avg'!F2438</f>
        <v>5.1593849999999994</v>
      </c>
      <c r="H2438" s="2">
        <f>'Moving Avg'!G2438</f>
        <v>5.0410379999999968</v>
      </c>
      <c r="I2438" s="2">
        <f>'Moving Avg'!H2438</f>
        <v>5.1021085000000008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  <c r="M2438" s="8">
        <f t="shared" si="380"/>
        <v>0</v>
      </c>
      <c r="N2438" s="8">
        <f t="shared" si="381"/>
        <v>45</v>
      </c>
      <c r="O2438" s="8">
        <f t="shared" si="382"/>
        <v>50</v>
      </c>
      <c r="P2438" s="8">
        <f t="shared" si="383"/>
        <v>83.5</v>
      </c>
      <c r="Q2438" s="9">
        <f t="shared" si="384"/>
        <v>35.774999999999999</v>
      </c>
      <c r="R2438" s="9">
        <f t="shared" si="385"/>
        <v>47.375</v>
      </c>
      <c r="S2438" s="9">
        <f t="shared" si="386"/>
        <v>56.825000000000003</v>
      </c>
      <c r="T2438" s="9">
        <f t="shared" si="387"/>
        <v>44.625</v>
      </c>
      <c r="U2438" s="8">
        <f t="shared" si="388"/>
        <v>46.658333333333339</v>
      </c>
      <c r="V2438" s="8">
        <f t="shared" si="389"/>
        <v>46.150000000000006</v>
      </c>
    </row>
    <row r="2439" spans="1:22" ht="13.5" x14ac:dyDescent="0.25">
      <c r="A2439" s="3">
        <f>RSI!A2439</f>
        <v>45555</v>
      </c>
      <c r="B2439" s="2">
        <f>RSI!B2439</f>
        <v>5.4794999999999998</v>
      </c>
      <c r="C2439" s="2">
        <f>RSI!I2439</f>
        <v>74.43237956914443</v>
      </c>
      <c r="D2439" s="2">
        <f>MACD!E2439</f>
        <v>-4.3028512039080091E-2</v>
      </c>
      <c r="E2439" s="2">
        <f>MACD!F2439</f>
        <v>-2.3533985890291736E-2</v>
      </c>
      <c r="F2439" s="2">
        <f>'Moving Avg'!D2439</f>
        <v>5.3063599999999997</v>
      </c>
      <c r="G2439" s="2">
        <f>'Moving Avg'!F2439</f>
        <v>5.1779349999999997</v>
      </c>
      <c r="H2439" s="2">
        <f>'Moving Avg'!G2439</f>
        <v>5.0585359999999966</v>
      </c>
      <c r="I2439" s="2">
        <f>'Moving Avg'!H2439</f>
        <v>5.1000800000000019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  <c r="M2439" s="8">
        <f t="shared" si="380"/>
        <v>0</v>
      </c>
      <c r="N2439" s="8">
        <f t="shared" si="381"/>
        <v>45</v>
      </c>
      <c r="O2439" s="8">
        <f t="shared" si="382"/>
        <v>50</v>
      </c>
      <c r="P2439" s="8">
        <f t="shared" si="383"/>
        <v>83.5</v>
      </c>
      <c r="Q2439" s="9">
        <f t="shared" si="384"/>
        <v>35.774999999999999</v>
      </c>
      <c r="R2439" s="9">
        <f t="shared" si="385"/>
        <v>47.375</v>
      </c>
      <c r="S2439" s="9">
        <f t="shared" si="386"/>
        <v>56.825000000000003</v>
      </c>
      <c r="T2439" s="9">
        <f t="shared" si="387"/>
        <v>44.625</v>
      </c>
      <c r="U2439" s="8">
        <f t="shared" si="388"/>
        <v>46.658333333333339</v>
      </c>
      <c r="V2439" s="8">
        <f t="shared" si="389"/>
        <v>46.150000000000006</v>
      </c>
    </row>
    <row r="2440" spans="1:22" ht="13.5" x14ac:dyDescent="0.25">
      <c r="A2440" s="3">
        <f>RSI!A2440</f>
        <v>45558</v>
      </c>
      <c r="B2440" s="2">
        <f>RSI!B2440</f>
        <v>5.47</v>
      </c>
      <c r="C2440" s="2">
        <f>RSI!I2440</f>
        <v>73.346192623833275</v>
      </c>
      <c r="D2440" s="2">
        <f>MACD!E2440</f>
        <v>-6.5260843718544237E-2</v>
      </c>
      <c r="E2440" s="2">
        <f>MACD!F2440</f>
        <v>-3.1879357455942239E-2</v>
      </c>
      <c r="F2440" s="2">
        <f>'Moving Avg'!D2440</f>
        <v>5.3634399999999998</v>
      </c>
      <c r="G2440" s="2">
        <f>'Moving Avg'!F2440</f>
        <v>5.1960100000000002</v>
      </c>
      <c r="H2440" s="2">
        <f>'Moving Avg'!G2440</f>
        <v>5.0742099999999963</v>
      </c>
      <c r="I2440" s="2">
        <f>'Moving Avg'!H2440</f>
        <v>5.0981405000000022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  <c r="M2440" s="8">
        <f t="shared" si="380"/>
        <v>0</v>
      </c>
      <c r="N2440" s="8">
        <f t="shared" si="381"/>
        <v>100</v>
      </c>
      <c r="O2440" s="8">
        <f t="shared" si="382"/>
        <v>50</v>
      </c>
      <c r="P2440" s="8">
        <f t="shared" si="383"/>
        <v>83.5</v>
      </c>
      <c r="Q2440" s="9">
        <f t="shared" si="384"/>
        <v>55.024999999999999</v>
      </c>
      <c r="R2440" s="9">
        <f t="shared" si="385"/>
        <v>58.375</v>
      </c>
      <c r="S2440" s="9">
        <f t="shared" si="386"/>
        <v>65.075000000000003</v>
      </c>
      <c r="T2440" s="9">
        <f t="shared" si="387"/>
        <v>58.375</v>
      </c>
      <c r="U2440" s="8">
        <f t="shared" si="388"/>
        <v>59.491666666666674</v>
      </c>
      <c r="V2440" s="8">
        <f t="shared" si="389"/>
        <v>59.212500000000006</v>
      </c>
    </row>
    <row r="2441" spans="1:22" ht="13.5" x14ac:dyDescent="0.25">
      <c r="A2441" s="3">
        <f>RSI!A2441</f>
        <v>45559</v>
      </c>
      <c r="B2441" s="2">
        <f>RSI!B2441</f>
        <v>5.508</v>
      </c>
      <c r="C2441" s="2">
        <f>RSI!I2441</f>
        <v>74.922604777893</v>
      </c>
      <c r="D2441" s="2">
        <f>MACD!E2441</f>
        <v>-8.1330495675748793E-2</v>
      </c>
      <c r="E2441" s="2">
        <f>MACD!F2441</f>
        <v>-4.1769585099903556E-2</v>
      </c>
      <c r="F2441" s="2">
        <f>'Moving Avg'!D2441</f>
        <v>5.4281199999999989</v>
      </c>
      <c r="G2441" s="2">
        <f>'Moving Avg'!F2441</f>
        <v>5.2193149999999999</v>
      </c>
      <c r="H2441" s="2">
        <f>'Moving Avg'!G2441</f>
        <v>5.0908239999999969</v>
      </c>
      <c r="I2441" s="2">
        <f>'Moving Avg'!H2441</f>
        <v>5.0966180000000021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0"/>
        <v>0</v>
      </c>
      <c r="N2441" s="8">
        <f t="shared" si="381"/>
        <v>100</v>
      </c>
      <c r="O2441" s="8">
        <f t="shared" si="382"/>
        <v>50</v>
      </c>
      <c r="P2441" s="8">
        <f t="shared" si="383"/>
        <v>83.5</v>
      </c>
      <c r="Q2441" s="9">
        <f t="shared" si="384"/>
        <v>55.024999999999999</v>
      </c>
      <c r="R2441" s="9">
        <f t="shared" si="385"/>
        <v>58.375</v>
      </c>
      <c r="S2441" s="9">
        <f t="shared" si="386"/>
        <v>65.075000000000003</v>
      </c>
      <c r="T2441" s="9">
        <f t="shared" si="387"/>
        <v>58.375</v>
      </c>
      <c r="U2441" s="8">
        <f t="shared" si="388"/>
        <v>59.491666666666674</v>
      </c>
      <c r="V2441" s="8">
        <f t="shared" si="389"/>
        <v>59.212500000000006</v>
      </c>
    </row>
    <row r="2442" spans="1:22" ht="13.5" x14ac:dyDescent="0.25">
      <c r="A2442" s="3">
        <f>RSI!A2442</f>
        <v>45560</v>
      </c>
      <c r="B2442" s="2">
        <f>RSI!B2442</f>
        <v>5.5556000000000001</v>
      </c>
      <c r="C2442" s="2">
        <f>RSI!I2442</f>
        <v>76.775555597000036</v>
      </c>
      <c r="D2442" s="2">
        <f>MACD!E2442</f>
        <v>-0.10617503215873558</v>
      </c>
      <c r="E2442" s="2">
        <f>MACD!F2442</f>
        <v>-5.4650674511669967E-2</v>
      </c>
      <c r="F2442" s="2">
        <f>'Moving Avg'!D2442</f>
        <v>5.4870999999999999</v>
      </c>
      <c r="G2442" s="2">
        <f>'Moving Avg'!F2442</f>
        <v>5.2464249999999995</v>
      </c>
      <c r="H2442" s="2">
        <f>'Moving Avg'!G2442</f>
        <v>5.1087539999999976</v>
      </c>
      <c r="I2442" s="2">
        <f>'Moving Avg'!H2442</f>
        <v>5.0960145000000017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  <c r="M2442" s="8">
        <f t="shared" si="380"/>
        <v>0</v>
      </c>
      <c r="N2442" s="8">
        <f t="shared" si="381"/>
        <v>100</v>
      </c>
      <c r="O2442" s="8">
        <f t="shared" si="382"/>
        <v>50</v>
      </c>
      <c r="P2442" s="8">
        <f t="shared" si="383"/>
        <v>83.5</v>
      </c>
      <c r="Q2442" s="9">
        <f t="shared" si="384"/>
        <v>55.024999999999999</v>
      </c>
      <c r="R2442" s="9">
        <f t="shared" si="385"/>
        <v>58.375</v>
      </c>
      <c r="S2442" s="9">
        <f t="shared" si="386"/>
        <v>65.075000000000003</v>
      </c>
      <c r="T2442" s="9">
        <f t="shared" si="387"/>
        <v>58.375</v>
      </c>
      <c r="U2442" s="8">
        <f t="shared" si="388"/>
        <v>59.491666666666674</v>
      </c>
      <c r="V2442" s="8">
        <f t="shared" si="389"/>
        <v>59.212500000000006</v>
      </c>
    </row>
    <row r="2443" spans="1:22" ht="13.5" x14ac:dyDescent="0.25">
      <c r="A2443" s="3">
        <f>RSI!A2443</f>
        <v>45561</v>
      </c>
      <c r="B2443" s="2">
        <f>RSI!B2443</f>
        <v>5.5461</v>
      </c>
      <c r="C2443" s="2">
        <f>RSI!I2443</f>
        <v>75.575330077742024</v>
      </c>
      <c r="D2443" s="2">
        <f>MACD!E2443</f>
        <v>-0.11678912732735736</v>
      </c>
      <c r="E2443" s="2">
        <f>MACD!F2443</f>
        <v>-6.7078365074807439E-2</v>
      </c>
      <c r="F2443" s="2">
        <f>'Moving Avg'!D2443</f>
        <v>5.5118400000000003</v>
      </c>
      <c r="G2443" s="2">
        <f>'Moving Avg'!F2443</f>
        <v>5.2687799999999987</v>
      </c>
      <c r="H2443" s="2">
        <f>'Moving Avg'!G2443</f>
        <v>5.1254039999999979</v>
      </c>
      <c r="I2443" s="2">
        <f>'Moving Avg'!H2443</f>
        <v>5.0949095000000018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0</v>
      </c>
      <c r="N2443" s="8">
        <f t="shared" si="381"/>
        <v>100</v>
      </c>
      <c r="O2443" s="8">
        <f t="shared" si="382"/>
        <v>50</v>
      </c>
      <c r="P2443" s="8">
        <f t="shared" si="383"/>
        <v>83.5</v>
      </c>
      <c r="Q2443" s="9">
        <f t="shared" si="384"/>
        <v>55.024999999999999</v>
      </c>
      <c r="R2443" s="9">
        <f t="shared" si="385"/>
        <v>58.375</v>
      </c>
      <c r="S2443" s="9">
        <f t="shared" si="386"/>
        <v>65.075000000000003</v>
      </c>
      <c r="T2443" s="9">
        <f t="shared" si="387"/>
        <v>58.375</v>
      </c>
      <c r="U2443" s="8">
        <f t="shared" si="388"/>
        <v>59.491666666666674</v>
      </c>
      <c r="V2443" s="8">
        <f t="shared" si="389"/>
        <v>59.212500000000006</v>
      </c>
    </row>
    <row r="2444" spans="1:22" ht="13.5" x14ac:dyDescent="0.25">
      <c r="A2444" s="3">
        <f>RSI!A2444</f>
        <v>45562</v>
      </c>
      <c r="B2444" s="2">
        <f>RSI!B2444</f>
        <v>5.47</v>
      </c>
      <c r="C2444" s="2">
        <f>RSI!I2444</f>
        <v>66.594363216168446</v>
      </c>
      <c r="D2444" s="2">
        <f>MACD!E2444</f>
        <v>-0.12485499531043764</v>
      </c>
      <c r="E2444" s="2">
        <f>MACD!F2444</f>
        <v>-7.8633691121933483E-2</v>
      </c>
      <c r="F2444" s="2">
        <f>'Moving Avg'!D2444</f>
        <v>5.5099399999999994</v>
      </c>
      <c r="G2444" s="2">
        <f>'Moving Avg'!F2444</f>
        <v>5.287329999999999</v>
      </c>
      <c r="H2444" s="2">
        <f>'Moving Avg'!G2444</f>
        <v>5.1405319999999985</v>
      </c>
      <c r="I2444" s="2">
        <f>'Moving Avg'!H2444</f>
        <v>5.0927430000000022</v>
      </c>
      <c r="J2444" s="6" t="str">
        <f>OBV!F2444</f>
        <v>BULLISH</v>
      </c>
      <c r="K2444" s="6" t="str">
        <f>OBV!G2444</f>
        <v>NEUTRAL</v>
      </c>
      <c r="L2444" s="6" t="str">
        <f>OBV!H2444</f>
        <v>BULLISH DIVERGENCE</v>
      </c>
      <c r="M2444" s="8">
        <f t="shared" si="380"/>
        <v>25</v>
      </c>
      <c r="N2444" s="8">
        <f t="shared" si="381"/>
        <v>100</v>
      </c>
      <c r="O2444" s="8">
        <f t="shared" si="382"/>
        <v>50</v>
      </c>
      <c r="P2444" s="8">
        <f t="shared" si="383"/>
        <v>66.5</v>
      </c>
      <c r="Q2444" s="9">
        <f t="shared" si="384"/>
        <v>61.225000000000001</v>
      </c>
      <c r="R2444" s="9">
        <f t="shared" si="385"/>
        <v>59.125</v>
      </c>
      <c r="S2444" s="9">
        <f t="shared" si="386"/>
        <v>61.174999999999997</v>
      </c>
      <c r="T2444" s="9">
        <f t="shared" si="387"/>
        <v>60.375</v>
      </c>
      <c r="U2444" s="8">
        <f t="shared" si="388"/>
        <v>60.508333333333326</v>
      </c>
      <c r="V2444" s="8">
        <f t="shared" si="389"/>
        <v>60.474999999999994</v>
      </c>
    </row>
    <row r="2445" spans="1:22" ht="13.5" x14ac:dyDescent="0.25">
      <c r="A2445" s="3">
        <f>RSI!A2445</f>
        <v>45565</v>
      </c>
      <c r="B2445" s="2">
        <f>RSI!B2445</f>
        <v>5.5366</v>
      </c>
      <c r="C2445" s="2">
        <f>RSI!I2445</f>
        <v>69.958954671275038</v>
      </c>
      <c r="D2445" s="2">
        <f>MACD!E2445</f>
        <v>-0.13929058993751919</v>
      </c>
      <c r="E2445" s="2">
        <f>MACD!F2445</f>
        <v>-9.0765070885050633E-2</v>
      </c>
      <c r="F2445" s="2">
        <f>'Moving Avg'!D2445</f>
        <v>5.5232599999999996</v>
      </c>
      <c r="G2445" s="2">
        <f>'Moving Avg'!F2445</f>
        <v>5.3092099999999984</v>
      </c>
      <c r="H2445" s="2">
        <f>'Moving Avg'!G2445</f>
        <v>5.1571739999999977</v>
      </c>
      <c r="I2445" s="2">
        <f>'Moving Avg'!H2445</f>
        <v>5.0909095000000022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25</v>
      </c>
      <c r="N2445" s="8">
        <f t="shared" si="381"/>
        <v>100</v>
      </c>
      <c r="O2445" s="8">
        <f t="shared" si="382"/>
        <v>50</v>
      </c>
      <c r="P2445" s="8">
        <f t="shared" si="383"/>
        <v>83.5</v>
      </c>
      <c r="Q2445" s="9">
        <f t="shared" si="384"/>
        <v>63.774999999999999</v>
      </c>
      <c r="R2445" s="9">
        <f t="shared" si="385"/>
        <v>63.375</v>
      </c>
      <c r="S2445" s="9">
        <f t="shared" si="386"/>
        <v>68.825000000000003</v>
      </c>
      <c r="T2445" s="9">
        <f t="shared" si="387"/>
        <v>64.625</v>
      </c>
      <c r="U2445" s="8">
        <f t="shared" si="388"/>
        <v>65.325000000000003</v>
      </c>
      <c r="V2445" s="8">
        <f t="shared" si="389"/>
        <v>65.150000000000006</v>
      </c>
    </row>
    <row r="2446" spans="1:22" ht="13.5" x14ac:dyDescent="0.25">
      <c r="A2446" s="3">
        <f>RSI!A2446</f>
        <v>45566</v>
      </c>
      <c r="B2446" s="2">
        <f>RSI!B2446</f>
        <v>5.5936000000000003</v>
      </c>
      <c r="C2446" s="2">
        <f>RSI!I2446</f>
        <v>72.510830358168533</v>
      </c>
      <c r="D2446" s="2">
        <f>MACD!E2446</f>
        <v>-0.15724678983124374</v>
      </c>
      <c r="E2446" s="2">
        <f>MACD!F2446</f>
        <v>-0.10406141467428925</v>
      </c>
      <c r="F2446" s="2">
        <f>'Moving Avg'!D2446</f>
        <v>5.5403800000000007</v>
      </c>
      <c r="G2446" s="2">
        <f>'Moving Avg'!F2446</f>
        <v>5.329184999999999</v>
      </c>
      <c r="H2446" s="2">
        <f>'Moving Avg'!G2446</f>
        <v>5.1696879999999972</v>
      </c>
      <c r="I2446" s="2">
        <f>'Moving Avg'!H2446</f>
        <v>5.0880895000000024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0</v>
      </c>
      <c r="N2446" s="8">
        <f t="shared" si="381"/>
        <v>100</v>
      </c>
      <c r="O2446" s="8">
        <f t="shared" si="382"/>
        <v>50</v>
      </c>
      <c r="P2446" s="8">
        <f t="shared" si="383"/>
        <v>83.5</v>
      </c>
      <c r="Q2446" s="9">
        <f t="shared" si="384"/>
        <v>55.024999999999999</v>
      </c>
      <c r="R2446" s="9">
        <f t="shared" si="385"/>
        <v>58.375</v>
      </c>
      <c r="S2446" s="9">
        <f t="shared" si="386"/>
        <v>65.075000000000003</v>
      </c>
      <c r="T2446" s="9">
        <f t="shared" si="387"/>
        <v>58.375</v>
      </c>
      <c r="U2446" s="8">
        <f t="shared" si="388"/>
        <v>59.491666666666674</v>
      </c>
      <c r="V2446" s="8">
        <f t="shared" si="389"/>
        <v>59.212500000000006</v>
      </c>
    </row>
    <row r="2447" spans="1:22" ht="13.5" x14ac:dyDescent="0.25">
      <c r="A2447" s="3">
        <f>RSI!A2447</f>
        <v>45567</v>
      </c>
      <c r="B2447" s="2">
        <f>RSI!B2447</f>
        <v>5.6317000000000004</v>
      </c>
      <c r="C2447" s="2">
        <f>RSI!I2447</f>
        <v>74.094866587006067</v>
      </c>
      <c r="D2447" s="2">
        <f>MACD!E2447</f>
        <v>-0.16529854997782323</v>
      </c>
      <c r="E2447" s="2">
        <f>MACD!F2447</f>
        <v>-0.11630884173499606</v>
      </c>
      <c r="F2447" s="2">
        <f>'Moving Avg'!D2447</f>
        <v>5.555600000000001</v>
      </c>
      <c r="G2447" s="2">
        <f>'Moving Avg'!F2447</f>
        <v>5.3539199999999987</v>
      </c>
      <c r="H2447" s="2">
        <f>'Moving Avg'!G2447</f>
        <v>5.1815119999999988</v>
      </c>
      <c r="I2447" s="2">
        <f>'Moving Avg'!H2447</f>
        <v>5.0853235000000021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0</v>
      </c>
      <c r="N2447" s="8">
        <f t="shared" si="381"/>
        <v>100</v>
      </c>
      <c r="O2447" s="8">
        <f t="shared" si="382"/>
        <v>50</v>
      </c>
      <c r="P2447" s="8">
        <f t="shared" si="383"/>
        <v>83.5</v>
      </c>
      <c r="Q2447" s="9">
        <f t="shared" si="384"/>
        <v>55.024999999999999</v>
      </c>
      <c r="R2447" s="9">
        <f t="shared" si="385"/>
        <v>58.375</v>
      </c>
      <c r="S2447" s="9">
        <f t="shared" si="386"/>
        <v>65.075000000000003</v>
      </c>
      <c r="T2447" s="9">
        <f t="shared" si="387"/>
        <v>58.375</v>
      </c>
      <c r="U2447" s="8">
        <f t="shared" si="388"/>
        <v>59.491666666666674</v>
      </c>
      <c r="V2447" s="8">
        <f t="shared" si="389"/>
        <v>59.212500000000006</v>
      </c>
    </row>
    <row r="2448" spans="1:22" ht="13.5" x14ac:dyDescent="0.25">
      <c r="A2448" s="3">
        <f>RSI!A2448</f>
        <v>45568</v>
      </c>
      <c r="B2448" s="2">
        <f>RSI!B2448</f>
        <v>5.5270999999999999</v>
      </c>
      <c r="C2448" s="2">
        <f>RSI!I2448</f>
        <v>63.308887732648529</v>
      </c>
      <c r="D2448" s="2">
        <f>MACD!E2448</f>
        <v>-0.14132601391058053</v>
      </c>
      <c r="E2448" s="2">
        <f>MACD!F2448</f>
        <v>-0.12131227617011296</v>
      </c>
      <c r="F2448" s="2">
        <f>'Moving Avg'!D2448</f>
        <v>5.551800000000001</v>
      </c>
      <c r="G2448" s="2">
        <f>'Moving Avg'!F2448</f>
        <v>5.370569999999999</v>
      </c>
      <c r="H2448" s="2">
        <f>'Moving Avg'!G2448</f>
        <v>5.1925139999999992</v>
      </c>
      <c r="I2448" s="2">
        <f>'Moving Avg'!H2448</f>
        <v>5.0814895000000027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0"/>
        <v>25</v>
      </c>
      <c r="N2448" s="8">
        <f t="shared" si="381"/>
        <v>100</v>
      </c>
      <c r="O2448" s="8">
        <f t="shared" si="382"/>
        <v>50</v>
      </c>
      <c r="P2448" s="8">
        <f t="shared" si="383"/>
        <v>16.5</v>
      </c>
      <c r="Q2448" s="9">
        <f t="shared" si="384"/>
        <v>53.725000000000001</v>
      </c>
      <c r="R2448" s="9">
        <f t="shared" si="385"/>
        <v>46.625</v>
      </c>
      <c r="S2448" s="9">
        <f t="shared" si="386"/>
        <v>38.674999999999997</v>
      </c>
      <c r="T2448" s="9">
        <f t="shared" si="387"/>
        <v>47.875</v>
      </c>
      <c r="U2448" s="8">
        <f t="shared" si="388"/>
        <v>46.341666666666661</v>
      </c>
      <c r="V2448" s="8">
        <f t="shared" si="389"/>
        <v>46.724999999999994</v>
      </c>
    </row>
    <row r="2449" spans="1:22" ht="13.5" x14ac:dyDescent="0.25">
      <c r="A2449" s="3">
        <f>RSI!A2449</f>
        <v>45569</v>
      </c>
      <c r="B2449" s="2">
        <f>RSI!B2449</f>
        <v>5.6127000000000002</v>
      </c>
      <c r="C2449" s="2">
        <f>RSI!I2449</f>
        <v>67.480824637476189</v>
      </c>
      <c r="D2449" s="2">
        <f>MACD!E2449</f>
        <v>-0.11968284731760637</v>
      </c>
      <c r="E2449" s="2">
        <f>MACD!F2449</f>
        <v>-0.12098639039961165</v>
      </c>
      <c r="F2449" s="2">
        <f>'Moving Avg'!D2449</f>
        <v>5.5803400000000005</v>
      </c>
      <c r="G2449" s="2">
        <f>'Moving Avg'!F2449</f>
        <v>5.3914999999999997</v>
      </c>
      <c r="H2449" s="2">
        <f>'Moving Avg'!G2449</f>
        <v>5.206135999999999</v>
      </c>
      <c r="I2449" s="2">
        <f>'Moving Avg'!H2449</f>
        <v>5.0777660000000031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83.5</v>
      </c>
      <c r="Q2449" s="9">
        <f t="shared" si="384"/>
        <v>28.774999999999999</v>
      </c>
      <c r="R2449" s="9">
        <f t="shared" si="385"/>
        <v>43.375</v>
      </c>
      <c r="S2449" s="9">
        <f t="shared" si="386"/>
        <v>53.825000000000003</v>
      </c>
      <c r="T2449" s="9">
        <f t="shared" si="387"/>
        <v>39.625</v>
      </c>
      <c r="U2449" s="8">
        <f t="shared" si="388"/>
        <v>41.991666666666667</v>
      </c>
      <c r="V2449" s="8">
        <f t="shared" si="389"/>
        <v>41.400000000000006</v>
      </c>
    </row>
    <row r="2450" spans="1:22" ht="13.5" x14ac:dyDescent="0.25">
      <c r="A2450" s="3">
        <f>RSI!A2450</f>
        <v>45572</v>
      </c>
      <c r="B2450" s="2">
        <f>RSI!B2450</f>
        <v>5.6032000000000002</v>
      </c>
      <c r="C2450" s="2">
        <f>RSI!I2450</f>
        <v>66.576072639935902</v>
      </c>
      <c r="D2450" s="2">
        <f>MACD!E2450</f>
        <v>-0.10363782679812505</v>
      </c>
      <c r="E2450" s="2">
        <f>MACD!F2450</f>
        <v>-0.11751667767931434</v>
      </c>
      <c r="F2450" s="2">
        <f>'Moving Avg'!D2450</f>
        <v>5.5936600000000007</v>
      </c>
      <c r="G2450" s="2">
        <f>'Moving Avg'!F2450</f>
        <v>5.4152849999999999</v>
      </c>
      <c r="H2450" s="2">
        <f>'Moving Avg'!G2450</f>
        <v>5.2202959999999994</v>
      </c>
      <c r="I2450" s="2">
        <f>'Moving Avg'!H2450</f>
        <v>5.0739950000000027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83.5</v>
      </c>
      <c r="Q2450" s="9">
        <f t="shared" si="384"/>
        <v>28.774999999999999</v>
      </c>
      <c r="R2450" s="9">
        <f t="shared" si="385"/>
        <v>43.375</v>
      </c>
      <c r="S2450" s="9">
        <f t="shared" si="386"/>
        <v>53.825000000000003</v>
      </c>
      <c r="T2450" s="9">
        <f t="shared" si="387"/>
        <v>39.625</v>
      </c>
      <c r="U2450" s="8">
        <f t="shared" si="388"/>
        <v>41.991666666666667</v>
      </c>
      <c r="V2450" s="8">
        <f t="shared" si="389"/>
        <v>41.400000000000006</v>
      </c>
    </row>
    <row r="2451" spans="1:22" ht="13.5" x14ac:dyDescent="0.25">
      <c r="A2451" s="3">
        <f>RSI!A2451</f>
        <v>45573</v>
      </c>
      <c r="B2451" s="2">
        <f>RSI!B2451</f>
        <v>5.5556000000000001</v>
      </c>
      <c r="C2451" s="2">
        <f>RSI!I2451</f>
        <v>62.084481092635428</v>
      </c>
      <c r="D2451" s="2">
        <f>MACD!E2451</f>
        <v>-8.2031752866358332E-2</v>
      </c>
      <c r="E2451" s="2">
        <f>MACD!F2451</f>
        <v>-0.11041969271672314</v>
      </c>
      <c r="F2451" s="2">
        <f>'Moving Avg'!D2451</f>
        <v>5.5860600000000007</v>
      </c>
      <c r="G2451" s="2">
        <f>'Moving Avg'!F2451</f>
        <v>5.4343099999999991</v>
      </c>
      <c r="H2451" s="2">
        <f>'Moving Avg'!G2451</f>
        <v>5.2309599999999987</v>
      </c>
      <c r="I2451" s="2">
        <f>'Moving Avg'!H2451</f>
        <v>5.0702580000000026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66.5</v>
      </c>
      <c r="Q2451" s="9">
        <f t="shared" si="384"/>
        <v>26.225000000000001</v>
      </c>
      <c r="R2451" s="9">
        <f t="shared" si="385"/>
        <v>39.125</v>
      </c>
      <c r="S2451" s="9">
        <f t="shared" si="386"/>
        <v>46.174999999999997</v>
      </c>
      <c r="T2451" s="9">
        <f t="shared" si="387"/>
        <v>35.375</v>
      </c>
      <c r="U2451" s="8">
        <f t="shared" si="388"/>
        <v>37.174999999999997</v>
      </c>
      <c r="V2451" s="8">
        <f t="shared" si="389"/>
        <v>36.724999999999994</v>
      </c>
    </row>
    <row r="2452" spans="1:22" ht="13.5" x14ac:dyDescent="0.25">
      <c r="A2452" s="3">
        <f>RSI!A2452</f>
        <v>45574</v>
      </c>
      <c r="B2452" s="2">
        <f>RSI!B2452</f>
        <v>5.47</v>
      </c>
      <c r="C2452" s="2">
        <f>RSI!I2452</f>
        <v>54.91007996172322</v>
      </c>
      <c r="D2452" s="2">
        <f>MACD!E2452</f>
        <v>-5.1047714852963999E-2</v>
      </c>
      <c r="E2452" s="2">
        <f>MACD!F2452</f>
        <v>-9.8545297143971325E-2</v>
      </c>
      <c r="F2452" s="2">
        <f>'Moving Avg'!D2452</f>
        <v>5.5537200000000002</v>
      </c>
      <c r="G2452" s="2">
        <f>'Moving Avg'!F2452</f>
        <v>5.4509600000000002</v>
      </c>
      <c r="H2452" s="2">
        <f>'Moving Avg'!G2452</f>
        <v>5.2399120000000003</v>
      </c>
      <c r="I2452" s="2">
        <f>'Moving Avg'!H2452</f>
        <v>5.0654120000000038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16.5</v>
      </c>
      <c r="Q2452" s="9">
        <f t="shared" si="384"/>
        <v>18.725000000000001</v>
      </c>
      <c r="R2452" s="9">
        <f t="shared" si="385"/>
        <v>26.625</v>
      </c>
      <c r="S2452" s="9">
        <f t="shared" si="386"/>
        <v>23.675000000000001</v>
      </c>
      <c r="T2452" s="9">
        <f t="shared" si="387"/>
        <v>22.875</v>
      </c>
      <c r="U2452" s="8">
        <f t="shared" si="388"/>
        <v>23.008333333333336</v>
      </c>
      <c r="V2452" s="8">
        <f t="shared" si="389"/>
        <v>22.975000000000001</v>
      </c>
    </row>
    <row r="2453" spans="1:22" ht="13.5" x14ac:dyDescent="0.25">
      <c r="A2453" s="3">
        <f>RSI!A2453</f>
        <v>45575</v>
      </c>
      <c r="B2453" s="2">
        <f>RSI!B2453</f>
        <v>5.5461</v>
      </c>
      <c r="C2453" s="2">
        <f>RSI!I2453</f>
        <v>59.401728054482483</v>
      </c>
      <c r="D2453" s="2">
        <f>MACD!E2453</f>
        <v>-3.2313807978049169E-2</v>
      </c>
      <c r="E2453" s="2">
        <f>MACD!F2453</f>
        <v>-8.5298999310786897E-2</v>
      </c>
      <c r="F2453" s="2">
        <f>'Moving Avg'!D2453</f>
        <v>5.5575200000000002</v>
      </c>
      <c r="G2453" s="2">
        <f>'Moving Avg'!F2453</f>
        <v>5.4676099999999987</v>
      </c>
      <c r="H2453" s="2">
        <f>'Moving Avg'!G2453</f>
        <v>5.2503860000000007</v>
      </c>
      <c r="I2453" s="2">
        <f>'Moving Avg'!H2453</f>
        <v>5.0609010000000039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83.5</v>
      </c>
      <c r="Q2453" s="9">
        <f t="shared" si="384"/>
        <v>28.774999999999999</v>
      </c>
      <c r="R2453" s="9">
        <f t="shared" si="385"/>
        <v>43.375</v>
      </c>
      <c r="S2453" s="9">
        <f t="shared" si="386"/>
        <v>53.825000000000003</v>
      </c>
      <c r="T2453" s="9">
        <f t="shared" si="387"/>
        <v>39.625</v>
      </c>
      <c r="U2453" s="8">
        <f t="shared" si="388"/>
        <v>41.991666666666667</v>
      </c>
      <c r="V2453" s="8">
        <f t="shared" si="389"/>
        <v>41.400000000000006</v>
      </c>
    </row>
    <row r="2454" spans="1:22" ht="13.5" x14ac:dyDescent="0.25">
      <c r="A2454" s="3">
        <f>RSI!A2454</f>
        <v>45576</v>
      </c>
      <c r="B2454" s="2">
        <f>RSI!B2454</f>
        <v>5.4889999999999999</v>
      </c>
      <c r="C2454" s="2">
        <f>RSI!I2454</f>
        <v>54.976463941897613</v>
      </c>
      <c r="D2454" s="2">
        <f>MACD!E2454</f>
        <v>-2.4746059765758943E-2</v>
      </c>
      <c r="E2454" s="2">
        <f>MACD!F2454</f>
        <v>-7.3188411401781311E-2</v>
      </c>
      <c r="F2454" s="2">
        <f>'Moving Avg'!D2454</f>
        <v>5.5327799999999998</v>
      </c>
      <c r="G2454" s="2">
        <f>'Moving Avg'!F2454</f>
        <v>5.4823550000000001</v>
      </c>
      <c r="H2454" s="2">
        <f>'Moving Avg'!G2454</f>
        <v>5.2598999999999991</v>
      </c>
      <c r="I2454" s="2">
        <f>'Moving Avg'!H2454</f>
        <v>5.0572400000000046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16.5</v>
      </c>
      <c r="Q2454" s="9">
        <f t="shared" si="384"/>
        <v>18.725000000000001</v>
      </c>
      <c r="R2454" s="9">
        <f t="shared" si="385"/>
        <v>26.625</v>
      </c>
      <c r="S2454" s="9">
        <f t="shared" si="386"/>
        <v>23.675000000000001</v>
      </c>
      <c r="T2454" s="9">
        <f t="shared" si="387"/>
        <v>22.875</v>
      </c>
      <c r="U2454" s="8">
        <f t="shared" si="388"/>
        <v>23.008333333333336</v>
      </c>
      <c r="V2454" s="8">
        <f t="shared" si="389"/>
        <v>22.975000000000001</v>
      </c>
    </row>
    <row r="2455" spans="1:22" ht="13.5" x14ac:dyDescent="0.25">
      <c r="A2455" s="3">
        <f>RSI!A2455</f>
        <v>45579</v>
      </c>
      <c r="B2455" s="2">
        <f>RSI!B2455</f>
        <v>5.5746000000000002</v>
      </c>
      <c r="C2455" s="2">
        <f>RSI!I2455</f>
        <v>59.810153989219693</v>
      </c>
      <c r="D2455" s="2">
        <f>MACD!E2455</f>
        <v>-1.4846017038000703E-2</v>
      </c>
      <c r="E2455" s="2">
        <f>MACD!F2455</f>
        <v>-6.1519932529025191E-2</v>
      </c>
      <c r="F2455" s="2">
        <f>'Moving Avg'!D2455</f>
        <v>5.5270600000000005</v>
      </c>
      <c r="G2455" s="2">
        <f>'Moving Avg'!F2455</f>
        <v>5.5018550000000008</v>
      </c>
      <c r="H2455" s="2">
        <f>'Moving Avg'!G2455</f>
        <v>5.2703999999999986</v>
      </c>
      <c r="I2455" s="2">
        <f>'Moving Avg'!H2455</f>
        <v>5.0530985000000044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16.5</v>
      </c>
      <c r="Q2455" s="9">
        <f t="shared" si="384"/>
        <v>18.725000000000001</v>
      </c>
      <c r="R2455" s="9">
        <f t="shared" si="385"/>
        <v>26.625</v>
      </c>
      <c r="S2455" s="9">
        <f t="shared" si="386"/>
        <v>23.675000000000001</v>
      </c>
      <c r="T2455" s="9">
        <f t="shared" si="387"/>
        <v>22.875</v>
      </c>
      <c r="U2455" s="8">
        <f t="shared" si="388"/>
        <v>23.008333333333336</v>
      </c>
      <c r="V2455" s="8">
        <f t="shared" si="389"/>
        <v>22.975000000000001</v>
      </c>
    </row>
    <row r="2456" spans="1:22" ht="13.5" x14ac:dyDescent="0.25">
      <c r="A2456" s="3">
        <f>RSI!A2456</f>
        <v>45581</v>
      </c>
      <c r="B2456" s="2">
        <f>RSI!B2456</f>
        <v>5.508</v>
      </c>
      <c r="C2456" s="2">
        <f>RSI!I2456</f>
        <v>54.873976379518027</v>
      </c>
      <c r="D2456" s="2">
        <f>MACD!E2456</f>
        <v>6.3491277434382098E-3</v>
      </c>
      <c r="E2456" s="2">
        <f>MACD!F2456</f>
        <v>-4.7946120474532519E-2</v>
      </c>
      <c r="F2456" s="2">
        <f>'Moving Avg'!D2456</f>
        <v>5.5175399999999994</v>
      </c>
      <c r="G2456" s="2">
        <f>'Moving Avg'!F2456</f>
        <v>5.5180249999999997</v>
      </c>
      <c r="H2456" s="2">
        <f>'Moving Avg'!G2456</f>
        <v>5.2776299999999994</v>
      </c>
      <c r="I2456" s="2">
        <f>'Moving Avg'!H2456</f>
        <v>5.048397000000004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16.5</v>
      </c>
      <c r="Q2456" s="9">
        <f t="shared" si="384"/>
        <v>18.725000000000001</v>
      </c>
      <c r="R2456" s="9">
        <f t="shared" si="385"/>
        <v>26.625</v>
      </c>
      <c r="S2456" s="9">
        <f t="shared" si="386"/>
        <v>23.675000000000001</v>
      </c>
      <c r="T2456" s="9">
        <f t="shared" si="387"/>
        <v>22.875</v>
      </c>
      <c r="U2456" s="8">
        <f t="shared" si="388"/>
        <v>23.008333333333336</v>
      </c>
      <c r="V2456" s="8">
        <f t="shared" si="389"/>
        <v>22.975000000000001</v>
      </c>
    </row>
    <row r="2457" spans="1:22" ht="13.5" x14ac:dyDescent="0.25">
      <c r="A2457" s="3">
        <f>RSI!A2457</f>
        <v>45582</v>
      </c>
      <c r="B2457" s="2">
        <f>RSI!B2457</f>
        <v>5.5651000000000002</v>
      </c>
      <c r="C2457" s="2">
        <f>RSI!I2457</f>
        <v>58.069161101603818</v>
      </c>
      <c r="D2457" s="2">
        <f>MACD!E2457</f>
        <v>2.5490063082248327E-2</v>
      </c>
      <c r="E2457" s="2">
        <f>MACD!F2457</f>
        <v>-3.3258883763176351E-2</v>
      </c>
      <c r="F2457" s="2">
        <f>'Moving Avg'!D2457</f>
        <v>5.5365599999999997</v>
      </c>
      <c r="G2457" s="2">
        <f>'Moving Avg'!F2457</f>
        <v>5.533245</v>
      </c>
      <c r="H2457" s="2">
        <f>'Moving Avg'!G2457</f>
        <v>5.2863819999999988</v>
      </c>
      <c r="I2457" s="2">
        <f>'Moving Avg'!H2457</f>
        <v>5.042392000000004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83.5</v>
      </c>
      <c r="Q2457" s="9">
        <f t="shared" si="384"/>
        <v>28.774999999999999</v>
      </c>
      <c r="R2457" s="9">
        <f t="shared" si="385"/>
        <v>43.375</v>
      </c>
      <c r="S2457" s="9">
        <f t="shared" si="386"/>
        <v>53.825000000000003</v>
      </c>
      <c r="T2457" s="9">
        <f t="shared" si="387"/>
        <v>39.625</v>
      </c>
      <c r="U2457" s="8">
        <f t="shared" si="388"/>
        <v>41.991666666666667</v>
      </c>
      <c r="V2457" s="8">
        <f t="shared" si="389"/>
        <v>41.400000000000006</v>
      </c>
    </row>
    <row r="2458" spans="1:22" ht="13.5" x14ac:dyDescent="0.25">
      <c r="A2458" s="3">
        <f>RSI!A2458</f>
        <v>45583</v>
      </c>
      <c r="B2458" s="2">
        <f>RSI!B2458</f>
        <v>5.5556000000000001</v>
      </c>
      <c r="C2458" s="2">
        <f>RSI!I2458</f>
        <v>57.341696901455741</v>
      </c>
      <c r="D2458" s="2">
        <f>MACD!E2458</f>
        <v>2.5566407714281425E-2</v>
      </c>
      <c r="E2458" s="2">
        <f>MACD!F2458</f>
        <v>-2.1493825467684798E-2</v>
      </c>
      <c r="F2458" s="2">
        <f>'Moving Avg'!D2458</f>
        <v>5.5384600000000006</v>
      </c>
      <c r="G2458" s="2">
        <f>'Moving Avg'!F2458</f>
        <v>5.5399050000000001</v>
      </c>
      <c r="H2458" s="2">
        <f>'Moving Avg'!G2458</f>
        <v>5.2951340000000009</v>
      </c>
      <c r="I2458" s="2">
        <f>'Moving Avg'!H2458</f>
        <v>5.0352040000000038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83.5</v>
      </c>
      <c r="Q2458" s="9">
        <f t="shared" si="384"/>
        <v>28.774999999999999</v>
      </c>
      <c r="R2458" s="9">
        <f t="shared" si="385"/>
        <v>43.375</v>
      </c>
      <c r="S2458" s="9">
        <f t="shared" si="386"/>
        <v>53.825000000000003</v>
      </c>
      <c r="T2458" s="9">
        <f t="shared" si="387"/>
        <v>39.625</v>
      </c>
      <c r="U2458" s="8">
        <f t="shared" si="388"/>
        <v>41.991666666666667</v>
      </c>
      <c r="V2458" s="8">
        <f t="shared" si="389"/>
        <v>41.400000000000006</v>
      </c>
    </row>
    <row r="2459" spans="1:22" ht="13.5" x14ac:dyDescent="0.25">
      <c r="A2459" s="3">
        <f>RSI!A2459</f>
        <v>45586</v>
      </c>
      <c r="B2459" s="2">
        <f>RSI!B2459</f>
        <v>5.8505000000000003</v>
      </c>
      <c r="C2459" s="2">
        <f>RSI!I2459</f>
        <v>69.933436157738456</v>
      </c>
      <c r="D2459" s="2">
        <f>MACD!E2459</f>
        <v>1.633486681101104E-2</v>
      </c>
      <c r="E2459" s="2">
        <f>MACD!F2459</f>
        <v>-1.3928087011945631E-2</v>
      </c>
      <c r="F2459" s="2">
        <f>'Moving Avg'!D2459</f>
        <v>5.61076</v>
      </c>
      <c r="G2459" s="2">
        <f>'Moving Avg'!F2459</f>
        <v>5.5584549999999995</v>
      </c>
      <c r="H2459" s="2">
        <f>'Moving Avg'!G2459</f>
        <v>5.3103540000000011</v>
      </c>
      <c r="I2459" s="2">
        <f>'Moving Avg'!H2459</f>
        <v>5.0288095000000039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83.5</v>
      </c>
      <c r="Q2459" s="9">
        <f t="shared" si="384"/>
        <v>28.774999999999999</v>
      </c>
      <c r="R2459" s="9">
        <f t="shared" si="385"/>
        <v>43.375</v>
      </c>
      <c r="S2459" s="9">
        <f t="shared" si="386"/>
        <v>53.825000000000003</v>
      </c>
      <c r="T2459" s="9">
        <f t="shared" si="387"/>
        <v>39.625</v>
      </c>
      <c r="U2459" s="8">
        <f t="shared" si="388"/>
        <v>41.991666666666667</v>
      </c>
      <c r="V2459" s="8">
        <f t="shared" si="389"/>
        <v>41.400000000000006</v>
      </c>
    </row>
    <row r="2460" spans="1:22" ht="13.5" x14ac:dyDescent="0.25">
      <c r="A2460" s="3">
        <f>RSI!A2460</f>
        <v>45587</v>
      </c>
      <c r="B2460" s="2">
        <f>RSI!B2460</f>
        <v>5.8220000000000001</v>
      </c>
      <c r="C2460" s="2">
        <f>RSI!I2460</f>
        <v>67.84903832216429</v>
      </c>
      <c r="D2460" s="2">
        <f>MACD!E2460</f>
        <v>6.8556268804034204E-3</v>
      </c>
      <c r="E2460" s="2">
        <f>MACD!F2460</f>
        <v>-9.7713442334758198E-3</v>
      </c>
      <c r="F2460" s="2">
        <f>'Moving Avg'!D2460</f>
        <v>5.6602399999999999</v>
      </c>
      <c r="G2460" s="2">
        <f>'Moving Avg'!F2460</f>
        <v>5.5760549999999993</v>
      </c>
      <c r="H2460" s="2">
        <f>'Moving Avg'!G2460</f>
        <v>5.325196</v>
      </c>
      <c r="I2460" s="2">
        <f>'Moving Avg'!H2460</f>
        <v>5.0244065000000031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83.5</v>
      </c>
      <c r="Q2460" s="9">
        <f t="shared" si="384"/>
        <v>28.774999999999999</v>
      </c>
      <c r="R2460" s="9">
        <f t="shared" si="385"/>
        <v>43.375</v>
      </c>
      <c r="S2460" s="9">
        <f t="shared" si="386"/>
        <v>53.825000000000003</v>
      </c>
      <c r="T2460" s="9">
        <f t="shared" si="387"/>
        <v>39.625</v>
      </c>
      <c r="U2460" s="8">
        <f t="shared" si="388"/>
        <v>41.991666666666667</v>
      </c>
      <c r="V2460" s="8">
        <f t="shared" si="389"/>
        <v>41.400000000000006</v>
      </c>
    </row>
    <row r="2461" spans="1:22" ht="13.5" x14ac:dyDescent="0.25">
      <c r="A2461" s="3">
        <f>RSI!A2461</f>
        <v>45588</v>
      </c>
      <c r="B2461" s="2">
        <f>RSI!B2461</f>
        <v>5.8884999999999996</v>
      </c>
      <c r="C2461" s="2">
        <f>RSI!I2461</f>
        <v>70.089228216276041</v>
      </c>
      <c r="D2461" s="2">
        <f>MACD!E2461</f>
        <v>-1.5391704995491473E-2</v>
      </c>
      <c r="E2461" s="2">
        <f>MACD!F2461</f>
        <v>-1.089541638587895E-2</v>
      </c>
      <c r="F2461" s="2">
        <f>'Moving Avg'!D2461</f>
        <v>5.7363400000000002</v>
      </c>
      <c r="G2461" s="2">
        <f>'Moving Avg'!F2461</f>
        <v>5.5950799999999994</v>
      </c>
      <c r="H2461" s="2">
        <f>'Moving Avg'!G2461</f>
        <v>5.3413680000000001</v>
      </c>
      <c r="I2461" s="2">
        <f>'Moving Avg'!H2461</f>
        <v>5.0217440000000044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0"/>
        <v>0</v>
      </c>
      <c r="N2461" s="8">
        <f t="shared" si="381"/>
        <v>45</v>
      </c>
      <c r="O2461" s="8">
        <f t="shared" si="382"/>
        <v>50</v>
      </c>
      <c r="P2461" s="8">
        <f t="shared" si="383"/>
        <v>83.5</v>
      </c>
      <c r="Q2461" s="9">
        <f t="shared" si="384"/>
        <v>35.774999999999999</v>
      </c>
      <c r="R2461" s="9">
        <f t="shared" si="385"/>
        <v>47.375</v>
      </c>
      <c r="S2461" s="9">
        <f t="shared" si="386"/>
        <v>56.825000000000003</v>
      </c>
      <c r="T2461" s="9">
        <f t="shared" si="387"/>
        <v>44.625</v>
      </c>
      <c r="U2461" s="8">
        <f t="shared" si="388"/>
        <v>46.658333333333339</v>
      </c>
      <c r="V2461" s="8">
        <f t="shared" si="389"/>
        <v>46.150000000000006</v>
      </c>
    </row>
    <row r="2462" spans="1:22" ht="13.5" x14ac:dyDescent="0.25">
      <c r="A2462" s="3">
        <f>RSI!A2462</f>
        <v>45589</v>
      </c>
      <c r="B2462" s="2">
        <f>RSI!B2462</f>
        <v>6.0407999999999999</v>
      </c>
      <c r="C2462" s="2">
        <f>RSI!I2462</f>
        <v>74.475633700744226</v>
      </c>
      <c r="D2462" s="2">
        <f>MACD!E2462</f>
        <v>-6.0890991166115072E-2</v>
      </c>
      <c r="E2462" s="2">
        <f>MACD!F2462</f>
        <v>-2.0894531341926176E-2</v>
      </c>
      <c r="F2462" s="2">
        <f>'Moving Avg'!D2462</f>
        <v>5.8314800000000009</v>
      </c>
      <c r="G2462" s="2">
        <f>'Moving Avg'!F2462</f>
        <v>5.6193399999999993</v>
      </c>
      <c r="H2462" s="2">
        <f>'Moving Avg'!G2462</f>
        <v>5.3605860000000005</v>
      </c>
      <c r="I2462" s="2">
        <f>'Moving Avg'!H2462</f>
        <v>5.0211600000000054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0"/>
        <v>0</v>
      </c>
      <c r="N2462" s="8">
        <f t="shared" si="381"/>
        <v>100</v>
      </c>
      <c r="O2462" s="8">
        <f t="shared" si="382"/>
        <v>50</v>
      </c>
      <c r="P2462" s="8">
        <f t="shared" si="383"/>
        <v>83.5</v>
      </c>
      <c r="Q2462" s="9">
        <f t="shared" si="384"/>
        <v>55.024999999999999</v>
      </c>
      <c r="R2462" s="9">
        <f t="shared" si="385"/>
        <v>58.375</v>
      </c>
      <c r="S2462" s="9">
        <f t="shared" si="386"/>
        <v>65.075000000000003</v>
      </c>
      <c r="T2462" s="9">
        <f t="shared" si="387"/>
        <v>58.375</v>
      </c>
      <c r="U2462" s="8">
        <f t="shared" si="388"/>
        <v>59.491666666666674</v>
      </c>
      <c r="V2462" s="8">
        <f t="shared" si="389"/>
        <v>59.212500000000006</v>
      </c>
    </row>
    <row r="2463" spans="1:22" ht="13.5" x14ac:dyDescent="0.25">
      <c r="A2463" s="3">
        <f>RSI!A2463</f>
        <v>45590</v>
      </c>
      <c r="B2463" s="2">
        <f>RSI!B2463</f>
        <v>6.1169000000000002</v>
      </c>
      <c r="C2463" s="2">
        <f>RSI!I2463</f>
        <v>76.342524807327379</v>
      </c>
      <c r="D2463" s="2">
        <f>MACD!E2463</f>
        <v>-9.6278853651178053E-2</v>
      </c>
      <c r="E2463" s="2">
        <f>MACD!F2463</f>
        <v>-3.5971395803776555E-2</v>
      </c>
      <c r="F2463" s="2">
        <f>'Moving Avg'!D2463</f>
        <v>5.94374</v>
      </c>
      <c r="G2463" s="2">
        <f>'Moving Avg'!F2463</f>
        <v>5.6478799999999998</v>
      </c>
      <c r="H2463" s="2">
        <f>'Moving Avg'!G2463</f>
        <v>5.3815160000000004</v>
      </c>
      <c r="I2463" s="2">
        <f>'Moving Avg'!H2463</f>
        <v>5.0208655000000046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  <c r="M2463" s="8">
        <f t="shared" si="380"/>
        <v>0</v>
      </c>
      <c r="N2463" s="8">
        <f t="shared" si="381"/>
        <v>100</v>
      </c>
      <c r="O2463" s="8">
        <f t="shared" si="382"/>
        <v>50</v>
      </c>
      <c r="P2463" s="8">
        <f t="shared" si="383"/>
        <v>83.5</v>
      </c>
      <c r="Q2463" s="9">
        <f t="shared" si="384"/>
        <v>55.024999999999999</v>
      </c>
      <c r="R2463" s="9">
        <f t="shared" si="385"/>
        <v>58.375</v>
      </c>
      <c r="S2463" s="9">
        <f t="shared" si="386"/>
        <v>65.075000000000003</v>
      </c>
      <c r="T2463" s="9">
        <f t="shared" si="387"/>
        <v>58.375</v>
      </c>
      <c r="U2463" s="8">
        <f t="shared" si="388"/>
        <v>59.491666666666674</v>
      </c>
      <c r="V2463" s="8">
        <f t="shared" si="389"/>
        <v>59.212500000000006</v>
      </c>
    </row>
    <row r="2464" spans="1:22" ht="13.5" x14ac:dyDescent="0.25">
      <c r="A2464" s="3">
        <f>RSI!A2464</f>
        <v>45593</v>
      </c>
      <c r="B2464" s="2">
        <f>RSI!B2464</f>
        <v>6.1073000000000004</v>
      </c>
      <c r="C2464" s="2">
        <f>RSI!I2464</f>
        <v>75.591407601566772</v>
      </c>
      <c r="D2464" s="2">
        <f>MACD!E2464</f>
        <v>-0.13748553960213972</v>
      </c>
      <c r="E2464" s="2">
        <f>MACD!F2464</f>
        <v>-5.6274224563449188E-2</v>
      </c>
      <c r="F2464" s="2">
        <f>'Moving Avg'!D2464</f>
        <v>5.9951000000000008</v>
      </c>
      <c r="G2464" s="2">
        <f>'Moving Avg'!F2464</f>
        <v>5.6797449999999987</v>
      </c>
      <c r="H2464" s="2">
        <f>'Moving Avg'!G2464</f>
        <v>5.4032039999999997</v>
      </c>
      <c r="I2464" s="2">
        <f>'Moving Avg'!H2464</f>
        <v>5.0214765000000048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  <c r="M2464" s="8">
        <f t="shared" si="380"/>
        <v>0</v>
      </c>
      <c r="N2464" s="8">
        <f t="shared" si="381"/>
        <v>100</v>
      </c>
      <c r="O2464" s="8">
        <f t="shared" si="382"/>
        <v>50</v>
      </c>
      <c r="P2464" s="8">
        <f t="shared" si="383"/>
        <v>83.5</v>
      </c>
      <c r="Q2464" s="9">
        <f t="shared" si="384"/>
        <v>55.024999999999999</v>
      </c>
      <c r="R2464" s="9">
        <f t="shared" si="385"/>
        <v>58.375</v>
      </c>
      <c r="S2464" s="9">
        <f t="shared" si="386"/>
        <v>65.075000000000003</v>
      </c>
      <c r="T2464" s="9">
        <f t="shared" si="387"/>
        <v>58.375</v>
      </c>
      <c r="U2464" s="8">
        <f t="shared" si="388"/>
        <v>59.491666666666674</v>
      </c>
      <c r="V2464" s="8">
        <f t="shared" si="389"/>
        <v>59.212500000000006</v>
      </c>
    </row>
    <row r="2465" spans="1:22" ht="13.5" x14ac:dyDescent="0.25">
      <c r="A2465" s="3">
        <f>RSI!A2465</f>
        <v>45594</v>
      </c>
      <c r="B2465" s="2">
        <f>RSI!B2465</f>
        <v>6.1073000000000004</v>
      </c>
      <c r="C2465" s="2">
        <f>RSI!I2465</f>
        <v>75.591407601566772</v>
      </c>
      <c r="D2465" s="2">
        <f>MACD!E2465</f>
        <v>-0.16208011646284071</v>
      </c>
      <c r="E2465" s="2">
        <f>MACD!F2465</f>
        <v>-7.74354029433275E-2</v>
      </c>
      <c r="F2465" s="2">
        <f>'Moving Avg'!D2465</f>
        <v>6.0521600000000007</v>
      </c>
      <c r="G2465" s="2">
        <f>'Moving Avg'!F2465</f>
        <v>5.7082799999999994</v>
      </c>
      <c r="H2465" s="2">
        <f>'Moving Avg'!G2465</f>
        <v>5.4229899999999995</v>
      </c>
      <c r="I2465" s="2">
        <f>'Moving Avg'!H2465</f>
        <v>5.0234045000000052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  <c r="M2465" s="8">
        <f t="shared" si="380"/>
        <v>0</v>
      </c>
      <c r="N2465" s="8">
        <f t="shared" si="381"/>
        <v>100</v>
      </c>
      <c r="O2465" s="8">
        <f t="shared" si="382"/>
        <v>50</v>
      </c>
      <c r="P2465" s="8">
        <f t="shared" si="383"/>
        <v>83.5</v>
      </c>
      <c r="Q2465" s="9">
        <f t="shared" si="384"/>
        <v>55.024999999999999</v>
      </c>
      <c r="R2465" s="9">
        <f t="shared" si="385"/>
        <v>58.375</v>
      </c>
      <c r="S2465" s="9">
        <f t="shared" si="386"/>
        <v>65.075000000000003</v>
      </c>
      <c r="T2465" s="9">
        <f t="shared" si="387"/>
        <v>58.375</v>
      </c>
      <c r="U2465" s="8">
        <f t="shared" si="388"/>
        <v>59.491666666666674</v>
      </c>
      <c r="V2465" s="8">
        <f t="shared" si="389"/>
        <v>59.212500000000006</v>
      </c>
    </row>
    <row r="2466" spans="1:22" ht="13.5" x14ac:dyDescent="0.25">
      <c r="A2466" s="3">
        <f>RSI!A2466</f>
        <v>45595</v>
      </c>
      <c r="B2466" s="2">
        <f>RSI!B2466</f>
        <v>6.1643999999999997</v>
      </c>
      <c r="C2466" s="2">
        <f>RSI!I2466</f>
        <v>77.142722403112344</v>
      </c>
      <c r="D2466" s="2">
        <f>MACD!E2466</f>
        <v>-0.20004874373019454</v>
      </c>
      <c r="E2466" s="2">
        <f>MACD!F2466</f>
        <v>-0.1019580711007009</v>
      </c>
      <c r="F2466" s="2">
        <f>'Moving Avg'!D2466</f>
        <v>6.1073400000000007</v>
      </c>
      <c r="G2466" s="2">
        <f>'Moving Avg'!F2466</f>
        <v>5.7368199999999998</v>
      </c>
      <c r="H2466" s="2">
        <f>'Moving Avg'!G2466</f>
        <v>5.4458200000000003</v>
      </c>
      <c r="I2466" s="2">
        <f>'Moving Avg'!H2466</f>
        <v>5.0247550000000052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0</v>
      </c>
      <c r="N2466" s="8">
        <f t="shared" si="381"/>
        <v>100</v>
      </c>
      <c r="O2466" s="8">
        <f t="shared" si="382"/>
        <v>50</v>
      </c>
      <c r="P2466" s="8">
        <f t="shared" si="383"/>
        <v>83.5</v>
      </c>
      <c r="Q2466" s="9">
        <f t="shared" si="384"/>
        <v>55.024999999999999</v>
      </c>
      <c r="R2466" s="9">
        <f t="shared" si="385"/>
        <v>58.375</v>
      </c>
      <c r="S2466" s="9">
        <f t="shared" si="386"/>
        <v>65.075000000000003</v>
      </c>
      <c r="T2466" s="9">
        <f t="shared" si="387"/>
        <v>58.375</v>
      </c>
      <c r="U2466" s="8">
        <f t="shared" si="388"/>
        <v>59.491666666666674</v>
      </c>
      <c r="V2466" s="8">
        <f t="shared" si="389"/>
        <v>59.212500000000006</v>
      </c>
    </row>
    <row r="2467" spans="1:22" ht="13.5" x14ac:dyDescent="0.25">
      <c r="A2467" s="3">
        <f>RSI!A2467</f>
        <v>45596</v>
      </c>
      <c r="B2467" s="2">
        <f>RSI!B2467</f>
        <v>6.2214999999999998</v>
      </c>
      <c r="C2467" s="2">
        <f>RSI!I2467</f>
        <v>78.60696894206481</v>
      </c>
      <c r="D2467" s="2">
        <f>MACD!E2467</f>
        <v>-0.23044184208803387</v>
      </c>
      <c r="E2467" s="2">
        <f>MACD!F2467</f>
        <v>-0.12765482529816752</v>
      </c>
      <c r="F2467" s="2">
        <f>'Moving Avg'!D2467</f>
        <v>6.1434799999999994</v>
      </c>
      <c r="G2467" s="2">
        <f>'Moving Avg'!F2467</f>
        <v>5.7663099999999998</v>
      </c>
      <c r="H2467" s="2">
        <f>'Moving Avg'!G2467</f>
        <v>5.4682699999999986</v>
      </c>
      <c r="I2467" s="2">
        <f>'Moving Avg'!H2467</f>
        <v>5.0272085000000049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0</v>
      </c>
      <c r="N2467" s="8">
        <f t="shared" si="381"/>
        <v>100</v>
      </c>
      <c r="O2467" s="8">
        <f t="shared" si="382"/>
        <v>50</v>
      </c>
      <c r="P2467" s="8">
        <f t="shared" si="383"/>
        <v>83.5</v>
      </c>
      <c r="Q2467" s="9">
        <f t="shared" si="384"/>
        <v>55.024999999999999</v>
      </c>
      <c r="R2467" s="9">
        <f t="shared" si="385"/>
        <v>58.375</v>
      </c>
      <c r="S2467" s="9">
        <f t="shared" si="386"/>
        <v>65.075000000000003</v>
      </c>
      <c r="T2467" s="9">
        <f t="shared" si="387"/>
        <v>58.375</v>
      </c>
      <c r="U2467" s="8">
        <f t="shared" si="388"/>
        <v>59.491666666666674</v>
      </c>
      <c r="V2467" s="8">
        <f t="shared" si="389"/>
        <v>59.212500000000006</v>
      </c>
    </row>
    <row r="2468" spans="1:22" ht="13.5" x14ac:dyDescent="0.25">
      <c r="A2468" s="3">
        <f>RSI!A2468</f>
        <v>45597</v>
      </c>
      <c r="B2468" s="2">
        <f>RSI!B2468</f>
        <v>6.3642000000000003</v>
      </c>
      <c r="C2468" s="2">
        <f>RSI!I2468</f>
        <v>81.752942649637887</v>
      </c>
      <c r="D2468" s="2">
        <f>MACD!E2468</f>
        <v>-0.27114023148989652</v>
      </c>
      <c r="E2468" s="2">
        <f>MACD!F2468</f>
        <v>-0.15635190653651332</v>
      </c>
      <c r="F2468" s="2">
        <f>'Moving Avg'!D2468</f>
        <v>6.1929400000000001</v>
      </c>
      <c r="G2468" s="2">
        <f>'Moving Avg'!F2468</f>
        <v>5.8081650000000007</v>
      </c>
      <c r="H2468" s="2">
        <f>'Moving Avg'!G2468</f>
        <v>5.4933839999999989</v>
      </c>
      <c r="I2468" s="2">
        <f>'Moving Avg'!H2468</f>
        <v>5.0317835000000057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0</v>
      </c>
      <c r="N2468" s="8">
        <f t="shared" si="381"/>
        <v>100</v>
      </c>
      <c r="O2468" s="8">
        <f t="shared" si="382"/>
        <v>50</v>
      </c>
      <c r="P2468" s="8">
        <f t="shared" si="383"/>
        <v>83.5</v>
      </c>
      <c r="Q2468" s="9">
        <f t="shared" si="384"/>
        <v>55.024999999999999</v>
      </c>
      <c r="R2468" s="9">
        <f t="shared" si="385"/>
        <v>58.375</v>
      </c>
      <c r="S2468" s="9">
        <f t="shared" si="386"/>
        <v>65.075000000000003</v>
      </c>
      <c r="T2468" s="9">
        <f t="shared" si="387"/>
        <v>58.375</v>
      </c>
      <c r="U2468" s="8">
        <f t="shared" si="388"/>
        <v>59.491666666666674</v>
      </c>
      <c r="V2468" s="8">
        <f t="shared" si="389"/>
        <v>59.212500000000006</v>
      </c>
    </row>
    <row r="2469" spans="1:22" ht="13.5" x14ac:dyDescent="0.25">
      <c r="A2469" s="3">
        <f>RSI!A2469</f>
        <v>45600</v>
      </c>
      <c r="B2469" s="2">
        <f>RSI!B2469</f>
        <v>6.2119999999999997</v>
      </c>
      <c r="C2469" s="2">
        <f>RSI!I2469</f>
        <v>69.939402829326639</v>
      </c>
      <c r="D2469" s="2">
        <f>MACD!E2469</f>
        <v>-0.2525080268162565</v>
      </c>
      <c r="E2469" s="2">
        <f>MACD!F2469</f>
        <v>-0.17558313059246194</v>
      </c>
      <c r="F2469" s="2">
        <f>'Moving Avg'!D2469</f>
        <v>6.2138799999999996</v>
      </c>
      <c r="G2469" s="2">
        <f>'Moving Avg'!F2469</f>
        <v>5.8381300000000005</v>
      </c>
      <c r="H2469" s="2">
        <f>'Moving Avg'!G2469</f>
        <v>5.5154539999999983</v>
      </c>
      <c r="I2469" s="2">
        <f>'Moving Avg'!H2469</f>
        <v>5.0359605000000052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100</v>
      </c>
      <c r="O2469" s="8">
        <f t="shared" si="382"/>
        <v>50</v>
      </c>
      <c r="P2469" s="8">
        <f t="shared" si="383"/>
        <v>83.5</v>
      </c>
      <c r="Q2469" s="9">
        <f t="shared" si="384"/>
        <v>63.774999999999999</v>
      </c>
      <c r="R2469" s="9">
        <f t="shared" si="385"/>
        <v>63.375</v>
      </c>
      <c r="S2469" s="9">
        <f t="shared" si="386"/>
        <v>68.825000000000003</v>
      </c>
      <c r="T2469" s="9">
        <f t="shared" si="387"/>
        <v>64.625</v>
      </c>
      <c r="U2469" s="8">
        <f t="shared" si="388"/>
        <v>65.325000000000003</v>
      </c>
      <c r="V2469" s="8">
        <f t="shared" si="389"/>
        <v>65.150000000000006</v>
      </c>
    </row>
    <row r="2470" spans="1:22" ht="13.5" x14ac:dyDescent="0.25">
      <c r="A2470" s="3">
        <f>RSI!A2470</f>
        <v>45601</v>
      </c>
      <c r="B2470" s="2">
        <f>RSI!B2470</f>
        <v>6.1169000000000002</v>
      </c>
      <c r="C2470" s="2">
        <f>RSI!I2470</f>
        <v>63.741438611176861</v>
      </c>
      <c r="D2470" s="2">
        <f>MACD!E2470</f>
        <v>-0.23649239037034331</v>
      </c>
      <c r="E2470" s="2">
        <f>MACD!F2470</f>
        <v>-0.18776498254803822</v>
      </c>
      <c r="F2470" s="2">
        <f>'Moving Avg'!D2470</f>
        <v>6.2157999999999998</v>
      </c>
      <c r="G2470" s="2">
        <f>'Moving Avg'!F2470</f>
        <v>5.8638150000000007</v>
      </c>
      <c r="H2470" s="2">
        <f>'Moving Avg'!G2470</f>
        <v>5.5356219999999983</v>
      </c>
      <c r="I2470" s="2">
        <f>'Moving Avg'!H2470</f>
        <v>5.0396165000000055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25</v>
      </c>
      <c r="N2470" s="8">
        <f t="shared" si="381"/>
        <v>100</v>
      </c>
      <c r="O2470" s="8">
        <f t="shared" si="382"/>
        <v>50</v>
      </c>
      <c r="P2470" s="8">
        <f t="shared" si="383"/>
        <v>83.5</v>
      </c>
      <c r="Q2470" s="9">
        <f t="shared" si="384"/>
        <v>63.774999999999999</v>
      </c>
      <c r="R2470" s="9">
        <f t="shared" si="385"/>
        <v>63.375</v>
      </c>
      <c r="S2470" s="9">
        <f t="shared" si="386"/>
        <v>68.825000000000003</v>
      </c>
      <c r="T2470" s="9">
        <f t="shared" si="387"/>
        <v>64.625</v>
      </c>
      <c r="U2470" s="8">
        <f t="shared" si="388"/>
        <v>65.325000000000003</v>
      </c>
      <c r="V2470" s="8">
        <f t="shared" si="389"/>
        <v>65.150000000000006</v>
      </c>
    </row>
    <row r="2471" spans="1:22" ht="13.5" x14ac:dyDescent="0.25">
      <c r="A2471" s="3">
        <f>RSI!A2471</f>
        <v>45602</v>
      </c>
      <c r="B2471" s="2">
        <f>RSI!B2471</f>
        <v>6.0407999999999999</v>
      </c>
      <c r="C2471" s="2">
        <f>RSI!I2471</f>
        <v>59.21895784687306</v>
      </c>
      <c r="D2471" s="2">
        <f>MACD!E2471</f>
        <v>-0.208742334575164</v>
      </c>
      <c r="E2471" s="2">
        <f>MACD!F2471</f>
        <v>-0.1919604529534634</v>
      </c>
      <c r="F2471" s="2">
        <f>'Moving Avg'!D2471</f>
        <v>6.1910800000000004</v>
      </c>
      <c r="G2471" s="2">
        <f>'Moving Avg'!F2471</f>
        <v>5.8880749999999997</v>
      </c>
      <c r="H2471" s="2">
        <f>'Moving Avg'!G2471</f>
        <v>5.5555999999999983</v>
      </c>
      <c r="I2471" s="2">
        <f>'Moving Avg'!H2471</f>
        <v>5.042256500000005</v>
      </c>
      <c r="J2471" s="6" t="str">
        <f>OBV!F2471</f>
        <v>BULLISH</v>
      </c>
      <c r="K2471" s="6" t="str">
        <f>OBV!G2471</f>
        <v>NEUTRAL</v>
      </c>
      <c r="L2471" s="6" t="str">
        <f>OBV!H2471</f>
        <v>BULLISH DIVERGENCE</v>
      </c>
      <c r="M2471" s="8">
        <f t="shared" si="380"/>
        <v>25</v>
      </c>
      <c r="N2471" s="8">
        <f t="shared" si="381"/>
        <v>45</v>
      </c>
      <c r="O2471" s="8">
        <f t="shared" si="382"/>
        <v>50</v>
      </c>
      <c r="P2471" s="8">
        <f t="shared" si="383"/>
        <v>66.5</v>
      </c>
      <c r="Q2471" s="9">
        <f t="shared" si="384"/>
        <v>41.975000000000001</v>
      </c>
      <c r="R2471" s="9">
        <f t="shared" si="385"/>
        <v>48.125</v>
      </c>
      <c r="S2471" s="9">
        <f t="shared" si="386"/>
        <v>52.924999999999997</v>
      </c>
      <c r="T2471" s="9">
        <f t="shared" si="387"/>
        <v>46.625</v>
      </c>
      <c r="U2471" s="8">
        <f t="shared" si="388"/>
        <v>47.67499999999999</v>
      </c>
      <c r="V2471" s="8">
        <f t="shared" si="389"/>
        <v>47.412499999999994</v>
      </c>
    </row>
    <row r="2472" spans="1:22" ht="13.5" x14ac:dyDescent="0.25">
      <c r="A2472" s="3">
        <f>RSI!A2472</f>
        <v>45603</v>
      </c>
      <c r="B2472" s="2">
        <f>RSI!B2472</f>
        <v>6.0407999999999999</v>
      </c>
      <c r="C2472" s="2">
        <f>RSI!I2472</f>
        <v>59.21895784687306</v>
      </c>
      <c r="D2472" s="2">
        <f>MACD!E2472</f>
        <v>-0.16292685115073446</v>
      </c>
      <c r="E2472" s="2">
        <f>MACD!F2472</f>
        <v>-0.18615373259291762</v>
      </c>
      <c r="F2472" s="2">
        <f>'Moving Avg'!D2472</f>
        <v>6.1549400000000007</v>
      </c>
      <c r="G2472" s="2">
        <f>'Moving Avg'!F2472</f>
        <v>5.9166150000000002</v>
      </c>
      <c r="H2472" s="2">
        <f>'Moving Avg'!G2472</f>
        <v>5.5761479999999981</v>
      </c>
      <c r="I2472" s="2">
        <f>'Moving Avg'!H2472</f>
        <v>5.0445785000000054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25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18.725000000000001</v>
      </c>
      <c r="R2472" s="9">
        <f t="shared" si="385"/>
        <v>26.625</v>
      </c>
      <c r="S2472" s="9">
        <f t="shared" si="386"/>
        <v>23.675000000000001</v>
      </c>
      <c r="T2472" s="9">
        <f t="shared" si="387"/>
        <v>22.875</v>
      </c>
      <c r="U2472" s="8">
        <f t="shared" si="388"/>
        <v>23.008333333333336</v>
      </c>
      <c r="V2472" s="8">
        <f t="shared" si="389"/>
        <v>22.975000000000001</v>
      </c>
    </row>
    <row r="2473" spans="1:22" ht="13.5" x14ac:dyDescent="0.25">
      <c r="A2473" s="3">
        <f>RSI!A2473</f>
        <v>45604</v>
      </c>
      <c r="B2473" s="2">
        <f>RSI!B2473</f>
        <v>6.0026999999999999</v>
      </c>
      <c r="C2473" s="2">
        <f>RSI!I2473</f>
        <v>56.875849095010402</v>
      </c>
      <c r="D2473" s="2">
        <f>MACD!E2473</f>
        <v>-0.11064489859711291</v>
      </c>
      <c r="E2473" s="2">
        <f>MACD!F2473</f>
        <v>-0.1710519657937567</v>
      </c>
      <c r="F2473" s="2">
        <f>'Moving Avg'!D2473</f>
        <v>6.0826400000000005</v>
      </c>
      <c r="G2473" s="2">
        <f>'Moving Avg'!F2473</f>
        <v>5.939445000000001</v>
      </c>
      <c r="H2473" s="2">
        <f>'Moving Avg'!G2473</f>
        <v>5.5942219999999985</v>
      </c>
      <c r="I2473" s="2">
        <f>'Moving Avg'!H2473</f>
        <v>5.0471190000000057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25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18.725000000000001</v>
      </c>
      <c r="R2473" s="9">
        <f t="shared" si="385"/>
        <v>26.625</v>
      </c>
      <c r="S2473" s="9">
        <f t="shared" si="386"/>
        <v>23.675000000000001</v>
      </c>
      <c r="T2473" s="9">
        <f t="shared" si="387"/>
        <v>22.875</v>
      </c>
      <c r="U2473" s="8">
        <f t="shared" si="388"/>
        <v>23.008333333333336</v>
      </c>
      <c r="V2473" s="8">
        <f t="shared" si="389"/>
        <v>22.975000000000001</v>
      </c>
    </row>
    <row r="2474" spans="1:22" ht="13.5" x14ac:dyDescent="0.25">
      <c r="A2474" s="3">
        <f>RSI!A2474</f>
        <v>45607</v>
      </c>
      <c r="B2474" s="2">
        <f>RSI!B2474</f>
        <v>5.9265999999999996</v>
      </c>
      <c r="C2474" s="2">
        <f>RSI!I2474</f>
        <v>52.4148664472538</v>
      </c>
      <c r="D2474" s="2">
        <f>MACD!E2474</f>
        <v>-6.2960805871658643E-2</v>
      </c>
      <c r="E2474" s="2">
        <f>MACD!F2474</f>
        <v>-0.14943373380933711</v>
      </c>
      <c r="F2474" s="2">
        <f>'Moving Avg'!D2474</f>
        <v>6.0255600000000005</v>
      </c>
      <c r="G2474" s="2">
        <f>'Moving Avg'!F2474</f>
        <v>5.9613250000000004</v>
      </c>
      <c r="H2474" s="2">
        <f>'Moving Avg'!G2474</f>
        <v>5.6107739999999993</v>
      </c>
      <c r="I2474" s="2">
        <f>'Moving Avg'!H2474</f>
        <v>5.0492335000000059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0</v>
      </c>
      <c r="O2474" s="8">
        <f t="shared" si="382"/>
        <v>50</v>
      </c>
      <c r="P2474" s="8">
        <f t="shared" si="383"/>
        <v>16.5</v>
      </c>
      <c r="Q2474" s="9">
        <f t="shared" si="384"/>
        <v>18.725000000000001</v>
      </c>
      <c r="R2474" s="9">
        <f t="shared" si="385"/>
        <v>26.625</v>
      </c>
      <c r="S2474" s="9">
        <f t="shared" si="386"/>
        <v>23.675000000000001</v>
      </c>
      <c r="T2474" s="9">
        <f t="shared" si="387"/>
        <v>22.875</v>
      </c>
      <c r="U2474" s="8">
        <f t="shared" si="388"/>
        <v>23.008333333333336</v>
      </c>
      <c r="V2474" s="8">
        <f t="shared" si="389"/>
        <v>22.975000000000001</v>
      </c>
    </row>
    <row r="2475" spans="1:22" ht="13.5" x14ac:dyDescent="0.25">
      <c r="A2475" s="3">
        <f>RSI!A2475</f>
        <v>45608</v>
      </c>
      <c r="B2475" s="2">
        <f>RSI!B2475</f>
        <v>5.9931999999999999</v>
      </c>
      <c r="C2475" s="2">
        <f>RSI!I2475</f>
        <v>55.690348546079008</v>
      </c>
      <c r="D2475" s="2">
        <f>MACD!E2475</f>
        <v>-2.7758045977109624E-2</v>
      </c>
      <c r="E2475" s="2">
        <f>MACD!F2475</f>
        <v>-0.1250985962428916</v>
      </c>
      <c r="F2475" s="2">
        <f>'Moving Avg'!D2475</f>
        <v>6.00082</v>
      </c>
      <c r="G2475" s="2">
        <f>'Moving Avg'!F2475</f>
        <v>5.9822550000000003</v>
      </c>
      <c r="H2475" s="2">
        <f>'Moving Avg'!G2475</f>
        <v>5.6286579999999988</v>
      </c>
      <c r="I2475" s="2">
        <f>'Moving Avg'!H2475</f>
        <v>5.0515445000000065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16.5</v>
      </c>
      <c r="Q2475" s="9">
        <f t="shared" si="384"/>
        <v>18.725000000000001</v>
      </c>
      <c r="R2475" s="9">
        <f t="shared" si="385"/>
        <v>26.625</v>
      </c>
      <c r="S2475" s="9">
        <f t="shared" si="386"/>
        <v>23.675000000000001</v>
      </c>
      <c r="T2475" s="9">
        <f t="shared" si="387"/>
        <v>22.875</v>
      </c>
      <c r="U2475" s="8">
        <f t="shared" si="388"/>
        <v>23.008333333333336</v>
      </c>
      <c r="V2475" s="8">
        <f t="shared" si="389"/>
        <v>22.975000000000001</v>
      </c>
    </row>
    <row r="2476" spans="1:22" ht="13.5" x14ac:dyDescent="0.25">
      <c r="A2476" s="3">
        <f>RSI!A2476</f>
        <v>45609</v>
      </c>
      <c r="B2476" s="2">
        <f>RSI!B2476</f>
        <v>5.8981000000000003</v>
      </c>
      <c r="C2476" s="2">
        <f>RSI!I2476</f>
        <v>50.359722275706382</v>
      </c>
      <c r="D2476" s="2">
        <f>MACD!E2476</f>
        <v>1.7268139649412539E-2</v>
      </c>
      <c r="E2476" s="2">
        <f>MACD!F2476</f>
        <v>-9.6625249064430777E-2</v>
      </c>
      <c r="F2476" s="2">
        <f>'Moving Avg'!D2476</f>
        <v>5.9722799999999996</v>
      </c>
      <c r="G2476" s="2">
        <f>'Moving Avg'!F2476</f>
        <v>6.0017600000000009</v>
      </c>
      <c r="H2476" s="2">
        <f>'Moving Avg'!G2476</f>
        <v>5.6427379999999996</v>
      </c>
      <c r="I2476" s="2">
        <f>'Moving Avg'!H2476</f>
        <v>5.053380000000006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16.5</v>
      </c>
      <c r="Q2476" s="9">
        <f t="shared" si="384"/>
        <v>18.725000000000001</v>
      </c>
      <c r="R2476" s="9">
        <f t="shared" si="385"/>
        <v>26.625</v>
      </c>
      <c r="S2476" s="9">
        <f t="shared" si="386"/>
        <v>23.675000000000001</v>
      </c>
      <c r="T2476" s="9">
        <f t="shared" si="387"/>
        <v>22.875</v>
      </c>
      <c r="U2476" s="8">
        <f t="shared" si="388"/>
        <v>23.008333333333336</v>
      </c>
      <c r="V2476" s="8">
        <f t="shared" si="389"/>
        <v>22.975000000000001</v>
      </c>
    </row>
    <row r="2477" spans="1:22" ht="13.5" x14ac:dyDescent="0.25">
      <c r="A2477" s="3">
        <f>RSI!A2477</f>
        <v>45610</v>
      </c>
      <c r="B2477" s="2">
        <f>RSI!B2477</f>
        <v>5.8981000000000003</v>
      </c>
      <c r="C2477" s="2">
        <f>RSI!I2477</f>
        <v>50.359722275706382</v>
      </c>
      <c r="D2477" s="2">
        <f>MACD!E2477</f>
        <v>6.416765101321964E-2</v>
      </c>
      <c r="E2477" s="2">
        <f>MACD!F2477</f>
        <v>-6.4466669048900707E-2</v>
      </c>
      <c r="F2477" s="2">
        <f>'Moving Avg'!D2477</f>
        <v>5.94374</v>
      </c>
      <c r="G2477" s="2">
        <f>'Moving Avg'!F2477</f>
        <v>6.0184100000000011</v>
      </c>
      <c r="H2477" s="2">
        <f>'Moving Avg'!G2477</f>
        <v>5.6579599999999992</v>
      </c>
      <c r="I2477" s="2">
        <f>'Moving Avg'!H2477</f>
        <v>5.0556245000000057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16.5</v>
      </c>
      <c r="Q2477" s="9">
        <f t="shared" si="384"/>
        <v>18.725000000000001</v>
      </c>
      <c r="R2477" s="9">
        <f t="shared" si="385"/>
        <v>26.625</v>
      </c>
      <c r="S2477" s="9">
        <f t="shared" si="386"/>
        <v>23.675000000000001</v>
      </c>
      <c r="T2477" s="9">
        <f t="shared" si="387"/>
        <v>22.875</v>
      </c>
      <c r="U2477" s="8">
        <f t="shared" si="388"/>
        <v>23.008333333333336</v>
      </c>
      <c r="V2477" s="8">
        <f t="shared" si="389"/>
        <v>22.975000000000001</v>
      </c>
    </row>
    <row r="2478" spans="1:22" ht="13.5" x14ac:dyDescent="0.25">
      <c r="A2478" s="3">
        <f>RSI!A2478</f>
        <v>45611</v>
      </c>
      <c r="B2478" s="2">
        <f>RSI!B2478</f>
        <v>5.8695000000000004</v>
      </c>
      <c r="C2478" s="2">
        <f>RSI!I2478</f>
        <v>48.732771935422178</v>
      </c>
      <c r="D2478" s="2">
        <f>MACD!E2478</f>
        <v>0.1279388618992412</v>
      </c>
      <c r="E2478" s="2">
        <f>MACD!F2478</f>
        <v>-2.5985562859272327E-2</v>
      </c>
      <c r="F2478" s="2">
        <f>'Moving Avg'!D2478</f>
        <v>5.9170999999999996</v>
      </c>
      <c r="G2478" s="2">
        <f>'Moving Avg'!F2478</f>
        <v>6.0341050000000012</v>
      </c>
      <c r="H2478" s="2">
        <f>'Moving Avg'!G2478</f>
        <v>5.671468</v>
      </c>
      <c r="I2478" s="2">
        <f>'Moving Avg'!H2478</f>
        <v>5.0573625000000062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16.5</v>
      </c>
      <c r="Q2478" s="9">
        <f t="shared" si="384"/>
        <v>18.725000000000001</v>
      </c>
      <c r="R2478" s="9">
        <f t="shared" si="385"/>
        <v>26.625</v>
      </c>
      <c r="S2478" s="9">
        <f t="shared" si="386"/>
        <v>23.675000000000001</v>
      </c>
      <c r="T2478" s="9">
        <f t="shared" si="387"/>
        <v>22.875</v>
      </c>
      <c r="U2478" s="8">
        <f t="shared" si="388"/>
        <v>23.008333333333336</v>
      </c>
      <c r="V2478" s="8">
        <f t="shared" si="389"/>
        <v>22.975000000000001</v>
      </c>
    </row>
    <row r="2479" spans="1:22" ht="13.5" x14ac:dyDescent="0.25">
      <c r="A2479" s="3">
        <f>RSI!A2479</f>
        <v>45614</v>
      </c>
      <c r="B2479" s="2">
        <f>RSI!B2479</f>
        <v>5.8695000000000004</v>
      </c>
      <c r="C2479" s="2">
        <f>RSI!I2479</f>
        <v>48.732771935422178</v>
      </c>
      <c r="D2479" s="2">
        <f>MACD!E2479</f>
        <v>0.1586662908053933</v>
      </c>
      <c r="E2479" s="2">
        <f>MACD!F2479</f>
        <v>1.0944807873660794E-2</v>
      </c>
      <c r="F2479" s="2">
        <f>'Moving Avg'!D2479</f>
        <v>5.9056800000000012</v>
      </c>
      <c r="G2479" s="2">
        <f>'Moving Avg'!F2479</f>
        <v>6.0350550000000016</v>
      </c>
      <c r="H2479" s="2">
        <f>'Moving Avg'!G2479</f>
        <v>5.6849760000000007</v>
      </c>
      <c r="I2479" s="2">
        <f>'Moving Avg'!H2479</f>
        <v>5.0594640000000064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16.5</v>
      </c>
      <c r="Q2479" s="9">
        <f t="shared" si="384"/>
        <v>18.725000000000001</v>
      </c>
      <c r="R2479" s="9">
        <f t="shared" si="385"/>
        <v>26.625</v>
      </c>
      <c r="S2479" s="9">
        <f t="shared" si="386"/>
        <v>23.675000000000001</v>
      </c>
      <c r="T2479" s="9">
        <f t="shared" si="387"/>
        <v>22.875</v>
      </c>
      <c r="U2479" s="8">
        <f t="shared" si="388"/>
        <v>23.008333333333336</v>
      </c>
      <c r="V2479" s="8">
        <f t="shared" si="389"/>
        <v>22.975000000000001</v>
      </c>
    </row>
    <row r="2480" spans="1:22" ht="13.5" x14ac:dyDescent="0.25">
      <c r="A2480" s="3">
        <f>RSI!A2480</f>
        <v>45615</v>
      </c>
      <c r="B2480" s="2">
        <f>RSI!B2480</f>
        <v>5.8220000000000001</v>
      </c>
      <c r="C2480" s="2">
        <f>RSI!I2480</f>
        <v>45.877870214410756</v>
      </c>
      <c r="D2480" s="2">
        <f>MACD!E2480</f>
        <v>0.17372320757453874</v>
      </c>
      <c r="E2480" s="2">
        <f>MACD!F2480</f>
        <v>4.3500487813836385E-2</v>
      </c>
      <c r="F2480" s="2">
        <f>'Moving Avg'!D2480</f>
        <v>5.8714400000000007</v>
      </c>
      <c r="G2480" s="2">
        <f>'Moving Avg'!F2480</f>
        <v>6.0350550000000016</v>
      </c>
      <c r="H2480" s="2">
        <f>'Moving Avg'!G2480</f>
        <v>5.6988660000000007</v>
      </c>
      <c r="I2480" s="2">
        <f>'Moving Avg'!H2480</f>
        <v>5.0614185000000065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16.5</v>
      </c>
      <c r="Q2480" s="9">
        <f t="shared" si="384"/>
        <v>18.725000000000001</v>
      </c>
      <c r="R2480" s="9">
        <f t="shared" si="385"/>
        <v>26.625</v>
      </c>
      <c r="S2480" s="9">
        <f t="shared" si="386"/>
        <v>23.675000000000001</v>
      </c>
      <c r="T2480" s="9">
        <f t="shared" si="387"/>
        <v>22.875</v>
      </c>
      <c r="U2480" s="8">
        <f t="shared" si="388"/>
        <v>23.008333333333336</v>
      </c>
      <c r="V2480" s="8">
        <f t="shared" si="389"/>
        <v>22.975000000000001</v>
      </c>
    </row>
    <row r="2481" spans="1:22" ht="13.5" x14ac:dyDescent="0.25">
      <c r="A2481" s="3">
        <f>RSI!A2481</f>
        <v>45616</v>
      </c>
      <c r="B2481" s="2">
        <f>RSI!B2481</f>
        <v>5.8981000000000003</v>
      </c>
      <c r="C2481" s="2">
        <f>RSI!I2481</f>
        <v>50.846121667097073</v>
      </c>
      <c r="D2481" s="2">
        <f>MACD!E2481</f>
        <v>0.16955613999965813</v>
      </c>
      <c r="E2481" s="2">
        <f>MACD!F2481</f>
        <v>6.8711618251000736E-2</v>
      </c>
      <c r="F2481" s="2">
        <f>'Moving Avg'!D2481</f>
        <v>5.8714400000000007</v>
      </c>
      <c r="G2481" s="2">
        <f>'Moving Avg'!F2481</f>
        <v>6.0355350000000003</v>
      </c>
      <c r="H2481" s="2">
        <f>'Moving Avg'!G2481</f>
        <v>5.7133260000000003</v>
      </c>
      <c r="I2481" s="2">
        <f>'Moving Avg'!H2481</f>
        <v>5.0645710000000062</v>
      </c>
      <c r="J2481" s="6" t="str">
        <f>OBV!F2481</f>
        <v>BULLISH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49.5</v>
      </c>
      <c r="Q2481" s="9">
        <f t="shared" si="384"/>
        <v>23.675000000000001</v>
      </c>
      <c r="R2481" s="9">
        <f t="shared" si="385"/>
        <v>34.875</v>
      </c>
      <c r="S2481" s="9">
        <f t="shared" si="386"/>
        <v>38.525000000000006</v>
      </c>
      <c r="T2481" s="9">
        <f t="shared" si="387"/>
        <v>31.125</v>
      </c>
      <c r="U2481" s="8">
        <f t="shared" si="388"/>
        <v>32.358333333333334</v>
      </c>
      <c r="V2481" s="8">
        <f t="shared" si="389"/>
        <v>32.049999999999997</v>
      </c>
    </row>
    <row r="2482" spans="1:22" ht="13.5" x14ac:dyDescent="0.25">
      <c r="A2482" s="3">
        <f>RSI!A2482</f>
        <v>45617</v>
      </c>
      <c r="B2482" s="2">
        <f>RSI!B2482</f>
        <v>5.8505000000000003</v>
      </c>
      <c r="C2482" s="2">
        <f>RSI!I2482</f>
        <v>47.885135427359337</v>
      </c>
      <c r="D2482" s="2">
        <f>MACD!E2482</f>
        <v>0.16951121651506984</v>
      </c>
      <c r="E2482" s="2">
        <f>MACD!F2482</f>
        <v>8.8871537903814551E-2</v>
      </c>
      <c r="F2482" s="2">
        <f>'Moving Avg'!D2482</f>
        <v>5.8619199999999996</v>
      </c>
      <c r="G2482" s="2">
        <f>'Moving Avg'!F2482</f>
        <v>6.0260199999999999</v>
      </c>
      <c r="H2482" s="2">
        <f>'Moving Avg'!G2482</f>
        <v>5.727596000000001</v>
      </c>
      <c r="I2482" s="2">
        <f>'Moving Avg'!H2482</f>
        <v>5.0672585000000074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66.5</v>
      </c>
      <c r="Q2482" s="9">
        <f t="shared" si="384"/>
        <v>26.225000000000001</v>
      </c>
      <c r="R2482" s="9">
        <f t="shared" si="385"/>
        <v>39.125</v>
      </c>
      <c r="S2482" s="9">
        <f t="shared" si="386"/>
        <v>46.174999999999997</v>
      </c>
      <c r="T2482" s="9">
        <f t="shared" si="387"/>
        <v>35.375</v>
      </c>
      <c r="U2482" s="8">
        <f t="shared" si="388"/>
        <v>37.174999999999997</v>
      </c>
      <c r="V2482" s="8">
        <f t="shared" si="389"/>
        <v>36.724999999999994</v>
      </c>
    </row>
    <row r="2483" spans="1:22" ht="13.5" x14ac:dyDescent="0.25">
      <c r="A2483" s="3">
        <f>RSI!A2483</f>
        <v>45618</v>
      </c>
      <c r="B2483" s="2">
        <f>RSI!B2483</f>
        <v>5.8695000000000004</v>
      </c>
      <c r="C2483" s="2">
        <f>RSI!I2483</f>
        <v>49.157857945657703</v>
      </c>
      <c r="D2483" s="2">
        <f>MACD!E2483</f>
        <v>0.1624439833973419</v>
      </c>
      <c r="E2483" s="2">
        <f>MACD!F2483</f>
        <v>0.10358602700252001</v>
      </c>
      <c r="F2483" s="2">
        <f>'Moving Avg'!D2483</f>
        <v>5.8619200000000005</v>
      </c>
      <c r="G2483" s="2">
        <f>'Moving Avg'!F2483</f>
        <v>6.0136500000000002</v>
      </c>
      <c r="H2483" s="2">
        <f>'Moving Avg'!G2483</f>
        <v>5.7407240000000002</v>
      </c>
      <c r="I2483" s="2">
        <f>'Moving Avg'!H2483</f>
        <v>5.0700410000000069</v>
      </c>
      <c r="J2483" s="6" t="str">
        <f>OBV!F2483</f>
        <v>BULLISH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49.5</v>
      </c>
      <c r="Q2483" s="9">
        <f t="shared" si="384"/>
        <v>23.675000000000001</v>
      </c>
      <c r="R2483" s="9">
        <f t="shared" si="385"/>
        <v>34.875</v>
      </c>
      <c r="S2483" s="9">
        <f t="shared" si="386"/>
        <v>38.525000000000006</v>
      </c>
      <c r="T2483" s="9">
        <f t="shared" si="387"/>
        <v>31.125</v>
      </c>
      <c r="U2483" s="8">
        <f t="shared" si="388"/>
        <v>32.358333333333334</v>
      </c>
      <c r="V2483" s="8">
        <f t="shared" si="389"/>
        <v>32.049999999999997</v>
      </c>
    </row>
    <row r="2484" spans="1:22" ht="13.5" x14ac:dyDescent="0.25">
      <c r="A2484" s="3">
        <f>RSI!A2484</f>
        <v>45621</v>
      </c>
      <c r="B2484" s="2">
        <f>RSI!B2484</f>
        <v>5.8410000000000002</v>
      </c>
      <c r="C2484" s="2">
        <f>RSI!I2484</f>
        <v>47.292177052385462</v>
      </c>
      <c r="D2484" s="2">
        <f>MACD!E2484</f>
        <v>0.14697713142878133</v>
      </c>
      <c r="E2484" s="2">
        <f>MACD!F2484</f>
        <v>0.11226424788777228</v>
      </c>
      <c r="F2484" s="2">
        <f>'Moving Avg'!D2484</f>
        <v>5.8562200000000004</v>
      </c>
      <c r="G2484" s="2">
        <f>'Moving Avg'!F2484</f>
        <v>6.0003349999999989</v>
      </c>
      <c r="H2484" s="2">
        <f>'Moving Avg'!G2484</f>
        <v>5.7536620000000003</v>
      </c>
      <c r="I2484" s="2">
        <f>'Moving Avg'!H2484</f>
        <v>5.0726810000000073</v>
      </c>
      <c r="J2484" s="6" t="str">
        <f>OBV!F2484</f>
        <v>BULLISH</v>
      </c>
      <c r="K2484" s="6" t="str">
        <f>OBV!G2484</f>
        <v>NEUTRAL</v>
      </c>
      <c r="L2484" s="6" t="str">
        <f>OBV!H2484</f>
        <v>BULLISH DIVERGENCE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66.5</v>
      </c>
      <c r="Q2484" s="9">
        <f t="shared" si="384"/>
        <v>26.225000000000001</v>
      </c>
      <c r="R2484" s="9">
        <f t="shared" si="385"/>
        <v>39.125</v>
      </c>
      <c r="S2484" s="9">
        <f t="shared" si="386"/>
        <v>46.174999999999997</v>
      </c>
      <c r="T2484" s="9">
        <f t="shared" si="387"/>
        <v>35.375</v>
      </c>
      <c r="U2484" s="8">
        <f t="shared" si="388"/>
        <v>37.174999999999997</v>
      </c>
      <c r="V2484" s="8">
        <f t="shared" si="389"/>
        <v>36.724999999999994</v>
      </c>
    </row>
    <row r="2485" spans="1:22" ht="13.5" x14ac:dyDescent="0.25">
      <c r="A2485" s="3">
        <f>RSI!A2485</f>
        <v>45622</v>
      </c>
      <c r="B2485" s="2">
        <f>RSI!B2485</f>
        <v>5.8505000000000003</v>
      </c>
      <c r="C2485" s="2">
        <f>RSI!I2485</f>
        <v>48.000621812771811</v>
      </c>
      <c r="D2485" s="2">
        <f>MACD!E2485</f>
        <v>0.14370222311804337</v>
      </c>
      <c r="E2485" s="2">
        <f>MACD!F2485</f>
        <v>0.11855184293382651</v>
      </c>
      <c r="F2485" s="2">
        <f>'Moving Avg'!D2485</f>
        <v>5.8619199999999996</v>
      </c>
      <c r="G2485" s="2">
        <f>'Moving Avg'!F2485</f>
        <v>5.987495</v>
      </c>
      <c r="H2485" s="2">
        <f>'Moving Avg'!G2485</f>
        <v>5.7669800000000002</v>
      </c>
      <c r="I2485" s="2">
        <f>'Moving Avg'!H2485</f>
        <v>5.0750505000000068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25</v>
      </c>
      <c r="N2485" s="8">
        <f t="shared" si="381"/>
        <v>0</v>
      </c>
      <c r="O2485" s="8">
        <f t="shared" si="382"/>
        <v>50</v>
      </c>
      <c r="P2485" s="8">
        <f t="shared" si="383"/>
        <v>83.5</v>
      </c>
      <c r="Q2485" s="9">
        <f t="shared" si="384"/>
        <v>28.774999999999999</v>
      </c>
      <c r="R2485" s="9">
        <f t="shared" si="385"/>
        <v>43.375</v>
      </c>
      <c r="S2485" s="9">
        <f t="shared" si="386"/>
        <v>53.825000000000003</v>
      </c>
      <c r="T2485" s="9">
        <f t="shared" si="387"/>
        <v>39.625</v>
      </c>
      <c r="U2485" s="8">
        <f t="shared" si="388"/>
        <v>41.991666666666667</v>
      </c>
      <c r="V2485" s="8">
        <f t="shared" si="389"/>
        <v>41.400000000000006</v>
      </c>
    </row>
    <row r="2486" spans="1:22" ht="13.5" x14ac:dyDescent="0.25">
      <c r="A2486" s="3">
        <f>RSI!A2486</f>
        <v>45623</v>
      </c>
      <c r="B2486" s="2">
        <f>RSI!B2486</f>
        <v>5.8220000000000001</v>
      </c>
      <c r="C2486" s="2">
        <f>RSI!I2486</f>
        <v>46.002957084939908</v>
      </c>
      <c r="D2486" s="2">
        <f>MACD!E2486</f>
        <v>0.12860533229774429</v>
      </c>
      <c r="E2486" s="2">
        <f>MACD!F2486</f>
        <v>0.12056254080661007</v>
      </c>
      <c r="F2486" s="2">
        <f>'Moving Avg'!D2486</f>
        <v>5.8467000000000002</v>
      </c>
      <c r="G2486" s="2">
        <f>'Moving Avg'!F2486</f>
        <v>5.9703749999999998</v>
      </c>
      <c r="H2486" s="2">
        <f>'Moving Avg'!G2486</f>
        <v>5.7797280000000004</v>
      </c>
      <c r="I2486" s="2">
        <f>'Moving Avg'!H2486</f>
        <v>5.0788670000000078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16.5</v>
      </c>
      <c r="Q2486" s="9">
        <f t="shared" si="384"/>
        <v>18.725000000000001</v>
      </c>
      <c r="R2486" s="9">
        <f t="shared" si="385"/>
        <v>26.625</v>
      </c>
      <c r="S2486" s="9">
        <f t="shared" si="386"/>
        <v>23.675000000000001</v>
      </c>
      <c r="T2486" s="9">
        <f t="shared" si="387"/>
        <v>22.875</v>
      </c>
      <c r="U2486" s="8">
        <f t="shared" si="388"/>
        <v>23.008333333333336</v>
      </c>
      <c r="V2486" s="8">
        <f t="shared" si="389"/>
        <v>22.975000000000001</v>
      </c>
    </row>
    <row r="2487" spans="1:22" ht="13.5" x14ac:dyDescent="0.25">
      <c r="A2487" s="3">
        <f>RSI!A2487</f>
        <v>45624</v>
      </c>
      <c r="B2487" s="2">
        <f>RSI!B2487</f>
        <v>5.8029000000000002</v>
      </c>
      <c r="C2487" s="2">
        <f>RSI!I2487</f>
        <v>44.661483655712999</v>
      </c>
      <c r="D2487" s="2">
        <f>MACD!E2487</f>
        <v>0.11759374738385997</v>
      </c>
      <c r="E2487" s="2">
        <f>MACD!F2487</f>
        <v>0.11996878212206005</v>
      </c>
      <c r="F2487" s="2">
        <f>'Moving Avg'!D2487</f>
        <v>5.83718</v>
      </c>
      <c r="G2487" s="2">
        <f>'Moving Avg'!F2487</f>
        <v>5.949444999999999</v>
      </c>
      <c r="H2487" s="2">
        <f>'Moving Avg'!G2487</f>
        <v>5.7905720000000001</v>
      </c>
      <c r="I2487" s="2">
        <f>'Moving Avg'!H2487</f>
        <v>5.0840865000000068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25</v>
      </c>
      <c r="N2487" s="8">
        <f t="shared" si="381"/>
        <v>45</v>
      </c>
      <c r="O2487" s="8">
        <f t="shared" si="382"/>
        <v>50</v>
      </c>
      <c r="P2487" s="8">
        <f t="shared" si="383"/>
        <v>16.5</v>
      </c>
      <c r="Q2487" s="9">
        <f t="shared" si="384"/>
        <v>34.475000000000001</v>
      </c>
      <c r="R2487" s="9">
        <f t="shared" si="385"/>
        <v>35.625</v>
      </c>
      <c r="S2487" s="9">
        <f t="shared" si="386"/>
        <v>30.425000000000001</v>
      </c>
      <c r="T2487" s="9">
        <f t="shared" si="387"/>
        <v>34.125</v>
      </c>
      <c r="U2487" s="8">
        <f t="shared" si="388"/>
        <v>33.508333333333333</v>
      </c>
      <c r="V2487" s="8">
        <f t="shared" si="389"/>
        <v>33.662499999999994</v>
      </c>
    </row>
    <row r="2488" spans="1:22" ht="13.5" x14ac:dyDescent="0.25">
      <c r="A2488" s="3">
        <f>RSI!A2488</f>
        <v>45625</v>
      </c>
      <c r="B2488" s="2">
        <f>RSI!B2488</f>
        <v>5.8410000000000002</v>
      </c>
      <c r="C2488" s="2">
        <f>RSI!I2488</f>
        <v>47.923699848101656</v>
      </c>
      <c r="D2488" s="2">
        <f>MACD!E2488</f>
        <v>0.10148901564353707</v>
      </c>
      <c r="E2488" s="2">
        <f>MACD!F2488</f>
        <v>0.11627282882635545</v>
      </c>
      <c r="F2488" s="2">
        <f>'Moving Avg'!D2488</f>
        <v>5.8314800000000009</v>
      </c>
      <c r="G2488" s="2">
        <f>'Moving Avg'!F2488</f>
        <v>5.923284999999999</v>
      </c>
      <c r="H2488" s="2">
        <f>'Moving Avg'!G2488</f>
        <v>5.7989440000000005</v>
      </c>
      <c r="I2488" s="2">
        <f>'Moving Avg'!H2488</f>
        <v>5.0894965000000072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45</v>
      </c>
      <c r="O2488" s="8">
        <f t="shared" si="382"/>
        <v>50</v>
      </c>
      <c r="P2488" s="8">
        <f t="shared" si="383"/>
        <v>16.5</v>
      </c>
      <c r="Q2488" s="9">
        <f t="shared" si="384"/>
        <v>34.475000000000001</v>
      </c>
      <c r="R2488" s="9">
        <f t="shared" si="385"/>
        <v>35.625</v>
      </c>
      <c r="S2488" s="9">
        <f t="shared" si="386"/>
        <v>30.425000000000001</v>
      </c>
      <c r="T2488" s="9">
        <f t="shared" si="387"/>
        <v>34.125</v>
      </c>
      <c r="U2488" s="8">
        <f t="shared" si="388"/>
        <v>33.508333333333333</v>
      </c>
      <c r="V2488" s="8">
        <f t="shared" si="389"/>
        <v>33.662499999999994</v>
      </c>
    </row>
    <row r="2489" spans="1:22" ht="13.5" x14ac:dyDescent="0.25">
      <c r="A2489" s="3">
        <f>RSI!A2489</f>
        <v>45628</v>
      </c>
      <c r="B2489" s="2">
        <f>RSI!B2489</f>
        <v>6.0122</v>
      </c>
      <c r="C2489" s="2">
        <f>RSI!I2489</f>
        <v>59.482056481651824</v>
      </c>
      <c r="D2489" s="2">
        <f>MACD!E2489</f>
        <v>7.5358083190081082E-2</v>
      </c>
      <c r="E2489" s="2">
        <f>MACD!F2489</f>
        <v>0.10808987969910058</v>
      </c>
      <c r="F2489" s="2">
        <f>'Moving Avg'!D2489</f>
        <v>5.8657200000000005</v>
      </c>
      <c r="G2489" s="2">
        <f>'Moving Avg'!F2489</f>
        <v>5.9132949999999997</v>
      </c>
      <c r="H2489" s="2">
        <f>'Moving Avg'!G2489</f>
        <v>5.8095979999999994</v>
      </c>
      <c r="I2489" s="2">
        <f>'Moving Avg'!H2489</f>
        <v>5.0943550000000073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25</v>
      </c>
      <c r="N2489" s="8">
        <f t="shared" si="381"/>
        <v>100</v>
      </c>
      <c r="O2489" s="8">
        <f t="shared" si="382"/>
        <v>50</v>
      </c>
      <c r="P2489" s="8">
        <f t="shared" si="383"/>
        <v>83.5</v>
      </c>
      <c r="Q2489" s="9">
        <f t="shared" si="384"/>
        <v>63.774999999999999</v>
      </c>
      <c r="R2489" s="9">
        <f t="shared" si="385"/>
        <v>63.375</v>
      </c>
      <c r="S2489" s="9">
        <f t="shared" si="386"/>
        <v>68.825000000000003</v>
      </c>
      <c r="T2489" s="9">
        <f t="shared" si="387"/>
        <v>64.625</v>
      </c>
      <c r="U2489" s="8">
        <f t="shared" si="388"/>
        <v>65.325000000000003</v>
      </c>
      <c r="V2489" s="8">
        <f t="shared" si="389"/>
        <v>65.150000000000006</v>
      </c>
    </row>
    <row r="2490" spans="1:22" ht="13.5" x14ac:dyDescent="0.25">
      <c r="A2490" s="3">
        <f>RSI!A2490</f>
        <v>45629</v>
      </c>
      <c r="B2490" s="2">
        <f>RSI!B2490</f>
        <v>5.9931999999999999</v>
      </c>
      <c r="C2490" s="2">
        <f>RSI!I2490</f>
        <v>57.944942650620433</v>
      </c>
      <c r="D2490" s="2">
        <f>MACD!E2490</f>
        <v>4.6499853111845901E-2</v>
      </c>
      <c r="E2490" s="2">
        <f>MACD!F2490</f>
        <v>9.5771874381649649E-2</v>
      </c>
      <c r="F2490" s="2">
        <f>'Moving Avg'!D2490</f>
        <v>5.8942600000000001</v>
      </c>
      <c r="G2490" s="2">
        <f>'Moving Avg'!F2490</f>
        <v>5.9071100000000003</v>
      </c>
      <c r="H2490" s="2">
        <f>'Moving Avg'!G2490</f>
        <v>5.8200620000000001</v>
      </c>
      <c r="I2490" s="2">
        <f>'Moving Avg'!H2490</f>
        <v>5.0993455000000072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25</v>
      </c>
      <c r="N2490" s="8">
        <f t="shared" si="381"/>
        <v>100</v>
      </c>
      <c r="O2490" s="8">
        <f t="shared" si="382"/>
        <v>50</v>
      </c>
      <c r="P2490" s="8">
        <f t="shared" si="383"/>
        <v>83.5</v>
      </c>
      <c r="Q2490" s="9">
        <f t="shared" si="384"/>
        <v>63.774999999999999</v>
      </c>
      <c r="R2490" s="9">
        <f t="shared" si="385"/>
        <v>63.375</v>
      </c>
      <c r="S2490" s="9">
        <f t="shared" si="386"/>
        <v>68.825000000000003</v>
      </c>
      <c r="T2490" s="9">
        <f t="shared" si="387"/>
        <v>64.625</v>
      </c>
      <c r="U2490" s="8">
        <f t="shared" si="388"/>
        <v>65.325000000000003</v>
      </c>
      <c r="V2490" s="8">
        <f t="shared" si="389"/>
        <v>65.150000000000006</v>
      </c>
    </row>
    <row r="2491" spans="1:22" ht="13.5" x14ac:dyDescent="0.25">
      <c r="A2491" s="3">
        <f>RSI!A2491</f>
        <v>45630</v>
      </c>
      <c r="B2491" s="2">
        <f>RSI!B2491</f>
        <v>5.9836999999999998</v>
      </c>
      <c r="C2491" s="2">
        <f>RSI!I2491</f>
        <v>57.149719804464546</v>
      </c>
      <c r="D2491" s="2">
        <f>MACD!E2491</f>
        <v>3.3820614695998508E-2</v>
      </c>
      <c r="E2491" s="2">
        <f>MACD!F2491</f>
        <v>8.3381622444519424E-2</v>
      </c>
      <c r="F2491" s="2">
        <f>'Moving Avg'!D2491</f>
        <v>5.9266000000000005</v>
      </c>
      <c r="G2491" s="2">
        <f>'Moving Avg'!F2491</f>
        <v>5.9042549999999991</v>
      </c>
      <c r="H2491" s="2">
        <f>'Moving Avg'!G2491</f>
        <v>5.8295759999999994</v>
      </c>
      <c r="I2491" s="2">
        <f>'Moving Avg'!H2491</f>
        <v>5.1046060000000075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100</v>
      </c>
      <c r="O2491" s="8">
        <f t="shared" si="382"/>
        <v>50</v>
      </c>
      <c r="P2491" s="8">
        <f t="shared" si="383"/>
        <v>83.5</v>
      </c>
      <c r="Q2491" s="9">
        <f t="shared" si="384"/>
        <v>63.774999999999999</v>
      </c>
      <c r="R2491" s="9">
        <f t="shared" si="385"/>
        <v>63.375</v>
      </c>
      <c r="S2491" s="9">
        <f t="shared" si="386"/>
        <v>68.825000000000003</v>
      </c>
      <c r="T2491" s="9">
        <f t="shared" si="387"/>
        <v>64.625</v>
      </c>
      <c r="U2491" s="8">
        <f t="shared" si="388"/>
        <v>65.325000000000003</v>
      </c>
      <c r="V2491" s="8">
        <f t="shared" si="389"/>
        <v>65.150000000000006</v>
      </c>
    </row>
    <row r="2492" spans="1:22" ht="13.5" x14ac:dyDescent="0.25">
      <c r="A2492" s="3">
        <f>RSI!A2492</f>
        <v>45631</v>
      </c>
      <c r="B2492" s="2">
        <f>RSI!B2492</f>
        <v>6.0407999999999999</v>
      </c>
      <c r="C2492" s="2">
        <f>RSI!I2492</f>
        <v>60.645653614167777</v>
      </c>
      <c r="D2492" s="2">
        <f>MACD!E2492</f>
        <v>1.097311320556571E-2</v>
      </c>
      <c r="E2492" s="2">
        <f>MACD!F2492</f>
        <v>6.8899920596728684E-2</v>
      </c>
      <c r="F2492" s="2">
        <f>'Moving Avg'!D2492</f>
        <v>5.9741800000000005</v>
      </c>
      <c r="G2492" s="2">
        <f>'Moving Avg'!F2492</f>
        <v>5.904255</v>
      </c>
      <c r="H2492" s="2">
        <f>'Moving Avg'!G2492</f>
        <v>5.8392799999999996</v>
      </c>
      <c r="I2492" s="2">
        <f>'Moving Avg'!H2492</f>
        <v>5.1113330000000072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83.5</v>
      </c>
      <c r="Q2492" s="9">
        <f t="shared" si="384"/>
        <v>63.774999999999999</v>
      </c>
      <c r="R2492" s="9">
        <f t="shared" si="385"/>
        <v>63.375</v>
      </c>
      <c r="S2492" s="9">
        <f t="shared" si="386"/>
        <v>68.825000000000003</v>
      </c>
      <c r="T2492" s="9">
        <f t="shared" si="387"/>
        <v>64.625</v>
      </c>
      <c r="U2492" s="8">
        <f t="shared" si="388"/>
        <v>65.325000000000003</v>
      </c>
      <c r="V2492" s="8">
        <f t="shared" si="389"/>
        <v>65.150000000000006</v>
      </c>
    </row>
    <row r="2493" spans="1:22" ht="13.5" x14ac:dyDescent="0.25">
      <c r="A2493" s="3">
        <f>RSI!A2493</f>
        <v>45632</v>
      </c>
      <c r="B2493" s="2">
        <f>RSI!B2493</f>
        <v>6.0598000000000001</v>
      </c>
      <c r="C2493" s="2">
        <f>RSI!I2493</f>
        <v>61.763519297325402</v>
      </c>
      <c r="D2493" s="2">
        <f>MACD!E2493</f>
        <v>-7.7053921012462112E-3</v>
      </c>
      <c r="E2493" s="2">
        <f>MACD!F2493</f>
        <v>5.3578858057133708E-2</v>
      </c>
      <c r="F2493" s="2">
        <f>'Moving Avg'!D2493</f>
        <v>6.0179400000000003</v>
      </c>
      <c r="G2493" s="2">
        <f>'Moving Avg'!F2493</f>
        <v>5.9071099999999994</v>
      </c>
      <c r="H2493" s="2">
        <f>'Moving Avg'!G2493</f>
        <v>5.8495539999999995</v>
      </c>
      <c r="I2493" s="2">
        <f>'Moving Avg'!H2493</f>
        <v>5.1184725000000073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83.5</v>
      </c>
      <c r="Q2493" s="9">
        <f t="shared" si="384"/>
        <v>63.774999999999999</v>
      </c>
      <c r="R2493" s="9">
        <f t="shared" si="385"/>
        <v>63.375</v>
      </c>
      <c r="S2493" s="9">
        <f t="shared" si="386"/>
        <v>68.825000000000003</v>
      </c>
      <c r="T2493" s="9">
        <f t="shared" si="387"/>
        <v>64.625</v>
      </c>
      <c r="U2493" s="8">
        <f t="shared" si="388"/>
        <v>65.325000000000003</v>
      </c>
      <c r="V2493" s="8">
        <f t="shared" si="389"/>
        <v>65.150000000000006</v>
      </c>
    </row>
    <row r="2494" spans="1:22" ht="13.5" x14ac:dyDescent="0.25">
      <c r="A2494" s="3">
        <f>RSI!A2494</f>
        <v>45635</v>
      </c>
      <c r="B2494" s="2">
        <f>RSI!B2494</f>
        <v>6.0883000000000003</v>
      </c>
      <c r="C2494" s="2">
        <f>RSI!I2494</f>
        <v>63.441035593724294</v>
      </c>
      <c r="D2494" s="2">
        <f>MACD!E2494</f>
        <v>-3.0916125408849915E-2</v>
      </c>
      <c r="E2494" s="2">
        <f>MACD!F2494</f>
        <v>3.6679861363936986E-2</v>
      </c>
      <c r="F2494" s="2">
        <f>'Moving Avg'!D2494</f>
        <v>6.0331600000000005</v>
      </c>
      <c r="G2494" s="2">
        <f>'Moving Avg'!F2494</f>
        <v>5.9151950000000006</v>
      </c>
      <c r="H2494" s="2">
        <f>'Moving Avg'!G2494</f>
        <v>5.8619199999999987</v>
      </c>
      <c r="I2494" s="2">
        <f>'Moving Avg'!H2494</f>
        <v>5.124392500000007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0"/>
        <v>25</v>
      </c>
      <c r="N2494" s="8">
        <f t="shared" si="381"/>
        <v>100</v>
      </c>
      <c r="O2494" s="8">
        <f t="shared" si="382"/>
        <v>50</v>
      </c>
      <c r="P2494" s="8">
        <f t="shared" si="383"/>
        <v>83.5</v>
      </c>
      <c r="Q2494" s="9">
        <f t="shared" si="384"/>
        <v>63.774999999999999</v>
      </c>
      <c r="R2494" s="9">
        <f t="shared" si="385"/>
        <v>63.375</v>
      </c>
      <c r="S2494" s="9">
        <f t="shared" si="386"/>
        <v>68.825000000000003</v>
      </c>
      <c r="T2494" s="9">
        <f t="shared" si="387"/>
        <v>64.625</v>
      </c>
      <c r="U2494" s="8">
        <f t="shared" si="388"/>
        <v>65.325000000000003</v>
      </c>
      <c r="V2494" s="8">
        <f t="shared" si="389"/>
        <v>65.150000000000006</v>
      </c>
    </row>
    <row r="2495" spans="1:22" ht="13.5" x14ac:dyDescent="0.25">
      <c r="A2495" s="3">
        <f>RSI!A2495</f>
        <v>45636</v>
      </c>
      <c r="B2495" s="2">
        <f>RSI!B2495</f>
        <v>6.1264000000000003</v>
      </c>
      <c r="C2495" s="2">
        <f>RSI!I2495</f>
        <v>65.612977509476536</v>
      </c>
      <c r="D2495" s="2">
        <f>MACD!E2495</f>
        <v>-5.2927769733509322E-2</v>
      </c>
      <c r="E2495" s="2">
        <f>MACD!F2495</f>
        <v>1.8758335144447726E-2</v>
      </c>
      <c r="F2495" s="2">
        <f>'Moving Avg'!D2495</f>
        <v>6.0598000000000001</v>
      </c>
      <c r="G2495" s="2">
        <f>'Moving Avg'!F2495</f>
        <v>5.9218550000000008</v>
      </c>
      <c r="H2495" s="2">
        <f>'Moving Avg'!G2495</f>
        <v>5.8737159999999982</v>
      </c>
      <c r="I2495" s="2">
        <f>'Moving Avg'!H2495</f>
        <v>5.130503000000008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0"/>
        <v>25</v>
      </c>
      <c r="N2495" s="8">
        <f t="shared" si="381"/>
        <v>100</v>
      </c>
      <c r="O2495" s="8">
        <f t="shared" si="382"/>
        <v>50</v>
      </c>
      <c r="P2495" s="8">
        <f t="shared" si="383"/>
        <v>83.5</v>
      </c>
      <c r="Q2495" s="9">
        <f t="shared" si="384"/>
        <v>63.774999999999999</v>
      </c>
      <c r="R2495" s="9">
        <f t="shared" si="385"/>
        <v>63.375</v>
      </c>
      <c r="S2495" s="9">
        <f t="shared" si="386"/>
        <v>68.825000000000003</v>
      </c>
      <c r="T2495" s="9">
        <f t="shared" si="387"/>
        <v>64.625</v>
      </c>
      <c r="U2495" s="8">
        <f t="shared" si="388"/>
        <v>65.325000000000003</v>
      </c>
      <c r="V2495" s="8">
        <f t="shared" si="389"/>
        <v>65.150000000000006</v>
      </c>
    </row>
    <row r="2496" spans="1:22" ht="13.5" x14ac:dyDescent="0.25">
      <c r="A2496" s="3">
        <f>RSI!A2496</f>
        <v>45637</v>
      </c>
      <c r="B2496" s="2">
        <f>RSI!B2496</f>
        <v>6.0978000000000003</v>
      </c>
      <c r="C2496" s="2">
        <f>RSI!I2496</f>
        <v>62.606225673659239</v>
      </c>
      <c r="D2496" s="2">
        <f>MACD!E2496</f>
        <v>-7.4980450959569289E-2</v>
      </c>
      <c r="E2496" s="2">
        <f>MACD!F2496</f>
        <v>1.0577923644323681E-5</v>
      </c>
      <c r="F2496" s="2">
        <f>'Moving Avg'!D2496</f>
        <v>6.0826200000000004</v>
      </c>
      <c r="G2496" s="2">
        <f>'Moving Avg'!F2496</f>
        <v>5.9318400000000011</v>
      </c>
      <c r="H2496" s="2">
        <f>'Moving Avg'!G2496</f>
        <v>5.883799999999999</v>
      </c>
      <c r="I2496" s="2">
        <f>'Moving Avg'!H2496</f>
        <v>5.1361070000000071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  <c r="M2496" s="8">
        <f t="shared" si="380"/>
        <v>25</v>
      </c>
      <c r="N2496" s="8">
        <f t="shared" si="381"/>
        <v>100</v>
      </c>
      <c r="O2496" s="8">
        <f t="shared" si="382"/>
        <v>50</v>
      </c>
      <c r="P2496" s="8">
        <f t="shared" si="383"/>
        <v>83.5</v>
      </c>
      <c r="Q2496" s="9">
        <f t="shared" si="384"/>
        <v>63.774999999999999</v>
      </c>
      <c r="R2496" s="9">
        <f t="shared" si="385"/>
        <v>63.375</v>
      </c>
      <c r="S2496" s="9">
        <f t="shared" si="386"/>
        <v>68.825000000000003</v>
      </c>
      <c r="T2496" s="9">
        <f t="shared" si="387"/>
        <v>64.625</v>
      </c>
      <c r="U2496" s="8">
        <f t="shared" si="388"/>
        <v>65.325000000000003</v>
      </c>
      <c r="V2496" s="8">
        <f t="shared" si="389"/>
        <v>65.150000000000006</v>
      </c>
    </row>
    <row r="2497" spans="1:22" ht="13.5" x14ac:dyDescent="0.25">
      <c r="A2497" s="3">
        <f>RSI!A2497</f>
        <v>45638</v>
      </c>
      <c r="B2497" s="2">
        <f>RSI!B2497</f>
        <v>6.1073000000000004</v>
      </c>
      <c r="C2497" s="2">
        <f>RSI!I2497</f>
        <v>63.20932364253207</v>
      </c>
      <c r="D2497" s="2">
        <f>MACD!E2497</f>
        <v>-9.8188899772470251E-2</v>
      </c>
      <c r="E2497" s="2">
        <f>MACD!F2497</f>
        <v>-1.9629317615578592E-2</v>
      </c>
      <c r="F2497" s="2">
        <f>'Moving Avg'!D2497</f>
        <v>6.0959199999999996</v>
      </c>
      <c r="G2497" s="2">
        <f>'Moving Avg'!F2497</f>
        <v>5.9423000000000012</v>
      </c>
      <c r="H2497" s="2">
        <f>'Moving Avg'!G2497</f>
        <v>5.8933119999999999</v>
      </c>
      <c r="I2497" s="2">
        <f>'Moving Avg'!H2497</f>
        <v>5.1421220000000076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0"/>
        <v>25</v>
      </c>
      <c r="N2497" s="8">
        <f t="shared" si="381"/>
        <v>100</v>
      </c>
      <c r="O2497" s="8">
        <f t="shared" si="382"/>
        <v>50</v>
      </c>
      <c r="P2497" s="8">
        <f t="shared" si="383"/>
        <v>83.5</v>
      </c>
      <c r="Q2497" s="9">
        <f t="shared" si="384"/>
        <v>63.774999999999999</v>
      </c>
      <c r="R2497" s="9">
        <f t="shared" si="385"/>
        <v>63.375</v>
      </c>
      <c r="S2497" s="9">
        <f t="shared" si="386"/>
        <v>68.825000000000003</v>
      </c>
      <c r="T2497" s="9">
        <f t="shared" si="387"/>
        <v>64.625</v>
      </c>
      <c r="U2497" s="8">
        <f t="shared" si="388"/>
        <v>65.325000000000003</v>
      </c>
      <c r="V2497" s="8">
        <f t="shared" si="389"/>
        <v>65.150000000000006</v>
      </c>
    </row>
    <row r="2498" spans="1:22" ht="13.5" x14ac:dyDescent="0.25">
      <c r="A2498" s="3">
        <f>RSI!A2498</f>
        <v>45639</v>
      </c>
      <c r="B2498" s="2">
        <f>RSI!B2498</f>
        <v>6.1073000000000004</v>
      </c>
      <c r="C2498" s="2">
        <f>RSI!I2498</f>
        <v>63.20932364253207</v>
      </c>
      <c r="D2498" s="2">
        <f>MACD!E2498</f>
        <v>-0.11286060297605438</v>
      </c>
      <c r="E2498" s="2">
        <f>MACD!F2498</f>
        <v>-3.8275574687673751E-2</v>
      </c>
      <c r="F2498" s="2">
        <f>'Moving Avg'!D2498</f>
        <v>6.1054200000000005</v>
      </c>
      <c r="G2498" s="2">
        <f>'Moving Avg'!F2498</f>
        <v>5.9541900000000014</v>
      </c>
      <c r="H2498" s="2">
        <f>'Moving Avg'!G2498</f>
        <v>5.9049160000000009</v>
      </c>
      <c r="I2498" s="2">
        <f>'Moving Avg'!H2498</f>
        <v>5.1481370000000073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63.774999999999999</v>
      </c>
      <c r="R2498" s="9">
        <f t="shared" si="385"/>
        <v>63.375</v>
      </c>
      <c r="S2498" s="9">
        <f t="shared" si="386"/>
        <v>68.825000000000003</v>
      </c>
      <c r="T2498" s="9">
        <f t="shared" si="387"/>
        <v>64.625</v>
      </c>
      <c r="U2498" s="8">
        <f t="shared" si="388"/>
        <v>65.325000000000003</v>
      </c>
      <c r="V2498" s="8">
        <f t="shared" si="389"/>
        <v>65.150000000000006</v>
      </c>
    </row>
    <row r="2499" spans="1:22" ht="13.5" x14ac:dyDescent="0.25">
      <c r="A2499" s="3">
        <f>RSI!A2499</f>
        <v>45642</v>
      </c>
      <c r="B2499" s="2">
        <f>RSI!B2499</f>
        <v>6.1359000000000004</v>
      </c>
      <c r="C2499" s="2">
        <f>RSI!I2499</f>
        <v>65.170632311107383</v>
      </c>
      <c r="D2499" s="2">
        <f>MACD!E2499</f>
        <v>-0.10188418123554488</v>
      </c>
      <c r="E2499" s="2">
        <f>MACD!F2499</f>
        <v>-5.0997295997247977E-2</v>
      </c>
      <c r="F2499" s="2">
        <f>'Moving Avg'!D2499</f>
        <v>6.1149399999999998</v>
      </c>
      <c r="G2499" s="2">
        <f>'Moving Avg'!F2499</f>
        <v>5.9675100000000008</v>
      </c>
      <c r="H2499" s="2">
        <f>'Moving Avg'!G2499</f>
        <v>5.9153799999999999</v>
      </c>
      <c r="I2499" s="2">
        <f>'Moving Avg'!H2499</f>
        <v>5.1542950000000074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25</v>
      </c>
      <c r="N2499" s="8">
        <f t="shared" si="391"/>
        <v>100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63.774999999999999</v>
      </c>
      <c r="R2499" s="9">
        <f t="shared" ref="R2499:R2562" si="395">M2499*0.2+N2499*0.2+O2499*0.35+P2499*0.25</f>
        <v>63.375</v>
      </c>
      <c r="S2499" s="9">
        <f t="shared" ref="S2499:S2562" si="396">M2499*0.15+N2499*0.15+O2499*0.25+P2499*0.45</f>
        <v>68.825000000000003</v>
      </c>
      <c r="T2499" s="9">
        <f t="shared" ref="T2499:T2562" si="397">0.25*SUM(M2499:P2499)</f>
        <v>64.625</v>
      </c>
      <c r="U2499" s="8">
        <f t="shared" ref="U2499:U2562" si="398">SUM(Q2499:S2499)/3</f>
        <v>65.325000000000003</v>
      </c>
      <c r="V2499" s="8">
        <f t="shared" ref="V2499:V2562" si="399">SUM(Q2499:T2499)/4</f>
        <v>65.150000000000006</v>
      </c>
    </row>
    <row r="2500" spans="1:22" ht="13.5" x14ac:dyDescent="0.25">
      <c r="A2500" s="3">
        <f>RSI!A2500</f>
        <v>45644</v>
      </c>
      <c r="B2500" s="2">
        <f>RSI!B2500</f>
        <v>6.1359000000000004</v>
      </c>
      <c r="C2500" s="2">
        <f>RSI!I2500</f>
        <v>65.170632311107383</v>
      </c>
      <c r="D2500" s="2">
        <f>MACD!E2500</f>
        <v>-9.6456110854969523E-2</v>
      </c>
      <c r="E2500" s="2">
        <f>MACD!F2500</f>
        <v>-6.0089058968792297E-2</v>
      </c>
      <c r="F2500" s="2">
        <f>'Moving Avg'!D2500</f>
        <v>6.1168400000000007</v>
      </c>
      <c r="G2500" s="2">
        <f>'Moving Avg'!F2500</f>
        <v>5.9832050000000008</v>
      </c>
      <c r="H2500" s="2">
        <f>'Moving Avg'!G2500</f>
        <v>5.9260339999999996</v>
      </c>
      <c r="I2500" s="2">
        <f>'Moving Avg'!H2500</f>
        <v>5.1600895000000087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  <c r="M2500" s="8">
        <f t="shared" si="390"/>
        <v>25</v>
      </c>
      <c r="N2500" s="8">
        <f t="shared" si="391"/>
        <v>100</v>
      </c>
      <c r="O2500" s="8">
        <f t="shared" si="392"/>
        <v>50</v>
      </c>
      <c r="P2500" s="8">
        <f t="shared" si="393"/>
        <v>83.5</v>
      </c>
      <c r="Q2500" s="9">
        <f t="shared" si="394"/>
        <v>63.774999999999999</v>
      </c>
      <c r="R2500" s="9">
        <f t="shared" si="395"/>
        <v>63.375</v>
      </c>
      <c r="S2500" s="9">
        <f t="shared" si="396"/>
        <v>68.825000000000003</v>
      </c>
      <c r="T2500" s="9">
        <f t="shared" si="397"/>
        <v>64.625</v>
      </c>
      <c r="U2500" s="8">
        <f t="shared" si="398"/>
        <v>65.325000000000003</v>
      </c>
      <c r="V2500" s="8">
        <f t="shared" si="399"/>
        <v>65.150000000000006</v>
      </c>
    </row>
    <row r="2501" spans="1:22" ht="13.5" x14ac:dyDescent="0.25">
      <c r="A2501" s="3">
        <f>RSI!A2501</f>
        <v>45645</v>
      </c>
      <c r="B2501" s="2">
        <f>RSI!B2501</f>
        <v>6.0883000000000003</v>
      </c>
      <c r="C2501" s="2">
        <f>RSI!I2501</f>
        <v>59.090206804564751</v>
      </c>
      <c r="D2501" s="2">
        <f>MACD!E2501</f>
        <v>-9.0665957584091572E-2</v>
      </c>
      <c r="E2501" s="2">
        <f>MACD!F2501</f>
        <v>-6.6204438691852149E-2</v>
      </c>
      <c r="F2501" s="2">
        <f>'Moving Avg'!D2501</f>
        <v>6.1149399999999998</v>
      </c>
      <c r="G2501" s="2">
        <f>'Moving Avg'!F2501</f>
        <v>5.9927150000000013</v>
      </c>
      <c r="H2501" s="2">
        <f>'Moving Avg'!G2501</f>
        <v>5.9366880000000002</v>
      </c>
      <c r="I2501" s="2">
        <f>'Moving Avg'!H2501</f>
        <v>5.1660095000000066</v>
      </c>
      <c r="J2501" s="6" t="str">
        <f>OBV!F2501</f>
        <v>BULLISH</v>
      </c>
      <c r="K2501" s="6" t="str">
        <f>OBV!G2501</f>
        <v>NEUTRAL</v>
      </c>
      <c r="L2501" s="6" t="str">
        <f>OBV!H2501</f>
        <v>BULLISH DIVERGENCE</v>
      </c>
      <c r="M2501" s="8">
        <f t="shared" si="390"/>
        <v>25</v>
      </c>
      <c r="N2501" s="8">
        <f t="shared" si="391"/>
        <v>100</v>
      </c>
      <c r="O2501" s="8">
        <f t="shared" si="392"/>
        <v>50</v>
      </c>
      <c r="P2501" s="8">
        <f t="shared" si="393"/>
        <v>66.5</v>
      </c>
      <c r="Q2501" s="9">
        <f t="shared" si="394"/>
        <v>61.225000000000001</v>
      </c>
      <c r="R2501" s="9">
        <f t="shared" si="395"/>
        <v>59.125</v>
      </c>
      <c r="S2501" s="9">
        <f t="shared" si="396"/>
        <v>61.174999999999997</v>
      </c>
      <c r="T2501" s="9">
        <f t="shared" si="397"/>
        <v>60.375</v>
      </c>
      <c r="U2501" s="8">
        <f t="shared" si="398"/>
        <v>60.508333333333326</v>
      </c>
      <c r="V2501" s="8">
        <f t="shared" si="399"/>
        <v>60.474999999999994</v>
      </c>
    </row>
    <row r="2502" spans="1:22" ht="13.5" x14ac:dyDescent="0.25">
      <c r="A2502" s="3">
        <f>RSI!A2502</f>
        <v>45646</v>
      </c>
      <c r="B2502" s="2">
        <f>RSI!B2502</f>
        <v>6.0883000000000003</v>
      </c>
      <c r="C2502" s="2">
        <f>RSI!I2502</f>
        <v>59.090206804564751</v>
      </c>
      <c r="D2502" s="2">
        <f>MACD!E2502</f>
        <v>-7.7503689835293876E-2</v>
      </c>
      <c r="E2502" s="2">
        <f>MACD!F2502</f>
        <v>-6.8464288920540503E-2</v>
      </c>
      <c r="F2502" s="2">
        <f>'Moving Avg'!D2502</f>
        <v>6.1111400000000007</v>
      </c>
      <c r="G2502" s="2">
        <f>'Moving Avg'!F2502</f>
        <v>6.0046050000000006</v>
      </c>
      <c r="H2502" s="2">
        <f>'Moving Avg'!G2502</f>
        <v>5.9490540000000003</v>
      </c>
      <c r="I2502" s="2">
        <f>'Moving Avg'!H2502</f>
        <v>5.1719750000000069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45</v>
      </c>
      <c r="O2502" s="8">
        <f t="shared" si="392"/>
        <v>50</v>
      </c>
      <c r="P2502" s="8">
        <f t="shared" si="393"/>
        <v>16.5</v>
      </c>
      <c r="Q2502" s="9">
        <f t="shared" si="394"/>
        <v>34.475000000000001</v>
      </c>
      <c r="R2502" s="9">
        <f t="shared" si="395"/>
        <v>35.625</v>
      </c>
      <c r="S2502" s="9">
        <f t="shared" si="396"/>
        <v>30.425000000000001</v>
      </c>
      <c r="T2502" s="9">
        <f t="shared" si="397"/>
        <v>34.125</v>
      </c>
      <c r="U2502" s="8">
        <f t="shared" si="398"/>
        <v>33.508333333333333</v>
      </c>
      <c r="V2502" s="8">
        <f t="shared" si="399"/>
        <v>33.662499999999994</v>
      </c>
    </row>
    <row r="2503" spans="1:22" ht="13.5" x14ac:dyDescent="0.25">
      <c r="A2503" s="3">
        <f>RSI!A2503</f>
        <v>45649</v>
      </c>
      <c r="B2503" s="2">
        <f>RSI!B2503</f>
        <v>6.0788000000000002</v>
      </c>
      <c r="C2503" s="2">
        <f>RSI!I2503</f>
        <v>57.84108584940688</v>
      </c>
      <c r="D2503" s="2">
        <f>MACD!E2503</f>
        <v>-6.3222668780420932E-2</v>
      </c>
      <c r="E2503" s="2">
        <f>MACD!F2503</f>
        <v>-6.7415964892516583E-2</v>
      </c>
      <c r="F2503" s="2">
        <f>'Moving Avg'!D2503</f>
        <v>6.1054400000000006</v>
      </c>
      <c r="G2503" s="2">
        <f>'Moving Avg'!F2503</f>
        <v>6.0150700000000015</v>
      </c>
      <c r="H2503" s="2">
        <f>'Moving Avg'!G2503</f>
        <v>5.9597080000000009</v>
      </c>
      <c r="I2503" s="2">
        <f>'Moving Avg'!H2503</f>
        <v>5.1774385000000072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45650</v>
      </c>
      <c r="B2504" s="2">
        <f>RSI!B2504</f>
        <v>6.0122</v>
      </c>
      <c r="C2504" s="2">
        <f>RSI!I2504</f>
        <v>49.880340988712966</v>
      </c>
      <c r="D2504" s="2">
        <f>MACD!E2504</f>
        <v>-4.2211923865287382E-2</v>
      </c>
      <c r="E2504" s="2">
        <f>MACD!F2504</f>
        <v>-6.2375156687070749E-2</v>
      </c>
      <c r="F2504" s="2">
        <f>'Moving Avg'!D2504</f>
        <v>6.0807000000000002</v>
      </c>
      <c r="G2504" s="2">
        <f>'Moving Avg'!F2504</f>
        <v>6.0236300000000016</v>
      </c>
      <c r="H2504" s="2">
        <f>'Moving Avg'!G2504</f>
        <v>5.9701719999999998</v>
      </c>
      <c r="I2504" s="2">
        <f>'Moving Avg'!H2504</f>
        <v>5.1825690000000062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5.8029000000000002</v>
      </c>
      <c r="C2505" s="2">
        <f>RSI!I2505</f>
        <v>34.029494794841852</v>
      </c>
      <c r="D2505" s="2">
        <f>MACD!E2505</f>
        <v>-3.0369878335978484E-3</v>
      </c>
      <c r="E2505" s="2">
        <f>MACD!F2505</f>
        <v>-5.0507522916376169E-2</v>
      </c>
      <c r="F2505" s="2">
        <f>'Moving Avg'!D2505</f>
        <v>6.0141000000000009</v>
      </c>
      <c r="G2505" s="2">
        <f>'Moving Avg'!F2505</f>
        <v>6.0212500000000002</v>
      </c>
      <c r="H2505" s="2">
        <f>'Moving Avg'!G2505</f>
        <v>5.9747380000000012</v>
      </c>
      <c r="I2505" s="2">
        <f>'Moving Avg'!H2505</f>
        <v>5.1866530000000068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16.5</v>
      </c>
      <c r="Q2505" s="9">
        <f t="shared" si="394"/>
        <v>18.725000000000001</v>
      </c>
      <c r="R2505" s="9">
        <f t="shared" si="395"/>
        <v>26.625</v>
      </c>
      <c r="S2505" s="9">
        <f t="shared" si="396"/>
        <v>23.675000000000001</v>
      </c>
      <c r="T2505" s="9">
        <f t="shared" si="397"/>
        <v>22.875</v>
      </c>
      <c r="U2505" s="8">
        <f t="shared" si="398"/>
        <v>23.008333333333336</v>
      </c>
      <c r="V2505" s="8">
        <f t="shared" si="399"/>
        <v>22.975000000000001</v>
      </c>
    </row>
    <row r="2506" spans="1:22" ht="13.5" x14ac:dyDescent="0.25">
      <c r="A2506" s="3">
        <f>RSI!A2506</f>
        <v>45652</v>
      </c>
      <c r="B2506" s="2">
        <f>RSI!B2506</f>
        <v>5.8220000000000001</v>
      </c>
      <c r="C2506" s="2">
        <f>RSI!I2506</f>
        <v>36.027359779527785</v>
      </c>
      <c r="D2506" s="2">
        <f>MACD!E2506</f>
        <v>2.5562030286199189E-2</v>
      </c>
      <c r="E2506" s="2">
        <f>MACD!F2506</f>
        <v>-3.52936122758611E-2</v>
      </c>
      <c r="F2506" s="2">
        <f>'Moving Avg'!D2506</f>
        <v>5.9608400000000001</v>
      </c>
      <c r="G2506" s="2">
        <f>'Moving Avg'!F2506</f>
        <v>6.0212500000000002</v>
      </c>
      <c r="H2506" s="2">
        <f>'Moving Avg'!G2506</f>
        <v>5.9810180000000015</v>
      </c>
      <c r="I2506" s="2">
        <f>'Moving Avg'!H2506</f>
        <v>5.190969000000007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16.5</v>
      </c>
      <c r="Q2506" s="9">
        <f t="shared" si="394"/>
        <v>18.725000000000001</v>
      </c>
      <c r="R2506" s="9">
        <f t="shared" si="395"/>
        <v>26.625</v>
      </c>
      <c r="S2506" s="9">
        <f t="shared" si="396"/>
        <v>23.675000000000001</v>
      </c>
      <c r="T2506" s="9">
        <f t="shared" si="397"/>
        <v>22.875</v>
      </c>
      <c r="U2506" s="8">
        <f t="shared" si="398"/>
        <v>23.008333333333336</v>
      </c>
      <c r="V2506" s="8">
        <f t="shared" si="399"/>
        <v>22.975000000000001</v>
      </c>
    </row>
    <row r="2507" spans="1:22" ht="13.5" x14ac:dyDescent="0.25">
      <c r="A2507" s="3">
        <f>RSI!A2507</f>
        <v>45653</v>
      </c>
      <c r="B2507" s="2">
        <f>RSI!B2507</f>
        <v>5.8029000000000002</v>
      </c>
      <c r="C2507" s="2">
        <f>RSI!I2507</f>
        <v>34.889482218838452</v>
      </c>
      <c r="D2507" s="2">
        <f>MACD!E2507</f>
        <v>5.3696736445171922E-2</v>
      </c>
      <c r="E2507" s="2">
        <f>MACD!F2507</f>
        <v>-1.7495542531654494E-2</v>
      </c>
      <c r="F2507" s="2">
        <f>'Moving Avg'!D2507</f>
        <v>5.9037600000000001</v>
      </c>
      <c r="G2507" s="2">
        <f>'Moving Avg'!F2507</f>
        <v>6.0212500000000002</v>
      </c>
      <c r="H2507" s="2">
        <f>'Moving Avg'!G2507</f>
        <v>5.9857740000000028</v>
      </c>
      <c r="I2507" s="2">
        <f>'Moving Avg'!H2507</f>
        <v>5.1955075000000068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16.5</v>
      </c>
      <c r="Q2507" s="9">
        <f t="shared" si="394"/>
        <v>18.725000000000001</v>
      </c>
      <c r="R2507" s="9">
        <f t="shared" si="395"/>
        <v>26.625</v>
      </c>
      <c r="S2507" s="9">
        <f t="shared" si="396"/>
        <v>23.675000000000001</v>
      </c>
      <c r="T2507" s="9">
        <f t="shared" si="397"/>
        <v>22.875</v>
      </c>
      <c r="U2507" s="8">
        <f t="shared" si="398"/>
        <v>23.008333333333336</v>
      </c>
      <c r="V2507" s="8">
        <f t="shared" si="399"/>
        <v>22.975000000000001</v>
      </c>
    </row>
    <row r="2508" spans="1:22" ht="13.5" x14ac:dyDescent="0.25">
      <c r="A2508" s="3">
        <f>RSI!A2508</f>
        <v>45656</v>
      </c>
      <c r="B2508" s="2">
        <f>RSI!B2508</f>
        <v>5.7077999999999998</v>
      </c>
      <c r="C2508" s="2">
        <f>RSI!I2508</f>
        <v>29.836549390386807</v>
      </c>
      <c r="D2508" s="2">
        <f>MACD!E2508</f>
        <v>8.5641059088866989E-2</v>
      </c>
      <c r="E2508" s="2">
        <f>MACD!F2508</f>
        <v>3.1317777924498025E-3</v>
      </c>
      <c r="F2508" s="2">
        <f>'Moving Avg'!D2508</f>
        <v>5.8295599999999999</v>
      </c>
      <c r="G2508" s="2">
        <f>'Moving Avg'!F2508</f>
        <v>6.0145900000000001</v>
      </c>
      <c r="H2508" s="2">
        <f>'Moving Avg'!G2508</f>
        <v>5.988818000000002</v>
      </c>
      <c r="I2508" s="2">
        <f>'Moving Avg'!H2508</f>
        <v>5.1995705000000063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50</v>
      </c>
      <c r="N2508" s="8">
        <f t="shared" si="391"/>
        <v>0</v>
      </c>
      <c r="O2508" s="8">
        <f t="shared" si="392"/>
        <v>50</v>
      </c>
      <c r="P2508" s="8">
        <f t="shared" si="393"/>
        <v>16.5</v>
      </c>
      <c r="Q2508" s="9">
        <f t="shared" si="394"/>
        <v>27.475000000000001</v>
      </c>
      <c r="R2508" s="9">
        <f t="shared" si="395"/>
        <v>31.625</v>
      </c>
      <c r="S2508" s="9">
        <f t="shared" si="396"/>
        <v>27.425000000000001</v>
      </c>
      <c r="T2508" s="9">
        <f t="shared" si="397"/>
        <v>29.125</v>
      </c>
      <c r="U2508" s="8">
        <f t="shared" si="398"/>
        <v>28.841666666666669</v>
      </c>
      <c r="V2508" s="8">
        <f t="shared" si="399"/>
        <v>28.912500000000001</v>
      </c>
    </row>
    <row r="2509" spans="1:22" ht="13.5" x14ac:dyDescent="0.25">
      <c r="A2509" s="3">
        <f>RSI!A2509</f>
        <v>45657</v>
      </c>
      <c r="B2509" s="2">
        <f>RSI!B2509</f>
        <v>5.7077999999999998</v>
      </c>
      <c r="C2509" s="2">
        <f>RSI!I2509</f>
        <v>29.836549390386807</v>
      </c>
      <c r="D2509" s="2">
        <f>MACD!E2509</f>
        <v>0.11864540236710219</v>
      </c>
      <c r="E2509" s="2">
        <f>MACD!F2509</f>
        <v>2.6234502707380283E-2</v>
      </c>
      <c r="F2509" s="2">
        <f>'Moving Avg'!D2509</f>
        <v>5.7686799999999998</v>
      </c>
      <c r="G2509" s="2">
        <f>'Moving Avg'!F2509</f>
        <v>5.9993700000000008</v>
      </c>
      <c r="H2509" s="2">
        <f>'Moving Avg'!G2509</f>
        <v>5.9859640000000027</v>
      </c>
      <c r="I2509" s="2">
        <f>'Moving Avg'!H2509</f>
        <v>5.2039510000000062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50</v>
      </c>
      <c r="N2509" s="8">
        <f t="shared" si="391"/>
        <v>0</v>
      </c>
      <c r="O2509" s="8">
        <f t="shared" si="392"/>
        <v>50</v>
      </c>
      <c r="P2509" s="8">
        <f t="shared" si="393"/>
        <v>16.5</v>
      </c>
      <c r="Q2509" s="9">
        <f t="shared" si="394"/>
        <v>27.475000000000001</v>
      </c>
      <c r="R2509" s="9">
        <f t="shared" si="395"/>
        <v>31.625</v>
      </c>
      <c r="S2509" s="9">
        <f t="shared" si="396"/>
        <v>27.425000000000001</v>
      </c>
      <c r="T2509" s="9">
        <f t="shared" si="397"/>
        <v>29.125</v>
      </c>
      <c r="U2509" s="8">
        <f t="shared" si="398"/>
        <v>28.841666666666669</v>
      </c>
      <c r="V2509" s="8">
        <f t="shared" si="399"/>
        <v>28.912500000000001</v>
      </c>
    </row>
    <row r="2510" spans="1:22" ht="13.5" x14ac:dyDescent="0.25">
      <c r="A2510" s="3">
        <f>RSI!A2510</f>
        <v>45659</v>
      </c>
      <c r="B2510" s="2">
        <f>RSI!B2510</f>
        <v>5.7934000000000001</v>
      </c>
      <c r="C2510" s="2">
        <f>RSI!I2510</f>
        <v>39.05116132630237</v>
      </c>
      <c r="D2510" s="2">
        <f>MACD!E2510</f>
        <v>0.14168931345555347</v>
      </c>
      <c r="E2510" s="2">
        <f>MACD!F2510</f>
        <v>4.9325464857014924E-2</v>
      </c>
      <c r="F2510" s="2">
        <f>'Moving Avg'!D2510</f>
        <v>5.7667799999999998</v>
      </c>
      <c r="G2510" s="2">
        <f>'Moving Avg'!F2510</f>
        <v>5.9893800000000006</v>
      </c>
      <c r="H2510" s="2">
        <f>'Moving Avg'!G2510</f>
        <v>5.9853920000000027</v>
      </c>
      <c r="I2510" s="2">
        <f>'Moving Avg'!H2510</f>
        <v>5.2088505000000058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25</v>
      </c>
      <c r="N2510" s="8">
        <f t="shared" si="391"/>
        <v>0</v>
      </c>
      <c r="O2510" s="8">
        <f t="shared" si="392"/>
        <v>50</v>
      </c>
      <c r="P2510" s="8">
        <f t="shared" si="393"/>
        <v>16.5</v>
      </c>
      <c r="Q2510" s="9">
        <f t="shared" si="394"/>
        <v>18.725000000000001</v>
      </c>
      <c r="R2510" s="9">
        <f t="shared" si="395"/>
        <v>26.625</v>
      </c>
      <c r="S2510" s="9">
        <f t="shared" si="396"/>
        <v>23.675000000000001</v>
      </c>
      <c r="T2510" s="9">
        <f t="shared" si="397"/>
        <v>22.875</v>
      </c>
      <c r="U2510" s="8">
        <f t="shared" si="398"/>
        <v>23.008333333333336</v>
      </c>
      <c r="V2510" s="8">
        <f t="shared" si="399"/>
        <v>22.975000000000001</v>
      </c>
    </row>
    <row r="2511" spans="1:22" ht="13.5" x14ac:dyDescent="0.25">
      <c r="A2511" s="3">
        <f>RSI!A2511</f>
        <v>45660</v>
      </c>
      <c r="B2511" s="2">
        <f>RSI!B2511</f>
        <v>5.8695000000000004</v>
      </c>
      <c r="C2511" s="2">
        <f>RSI!I2511</f>
        <v>45.858703459937502</v>
      </c>
      <c r="D2511" s="2">
        <f>MACD!E2511</f>
        <v>0.1490719866621113</v>
      </c>
      <c r="E2511" s="2">
        <f>MACD!F2511</f>
        <v>6.9274769218034202E-2</v>
      </c>
      <c r="F2511" s="2">
        <f>'Moving Avg'!D2511</f>
        <v>5.7762799999999999</v>
      </c>
      <c r="G2511" s="2">
        <f>'Moving Avg'!F2511</f>
        <v>5.9836700000000009</v>
      </c>
      <c r="H2511" s="2">
        <f>'Moving Avg'!G2511</f>
        <v>5.9850120000000029</v>
      </c>
      <c r="I2511" s="2">
        <f>'Moving Avg'!H2511</f>
        <v>5.2141305000000067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  <c r="M2511" s="8">
        <f t="shared" si="390"/>
        <v>25</v>
      </c>
      <c r="N2511" s="8">
        <f t="shared" si="391"/>
        <v>0</v>
      </c>
      <c r="O2511" s="8">
        <f t="shared" si="392"/>
        <v>50</v>
      </c>
      <c r="P2511" s="8">
        <f t="shared" si="393"/>
        <v>16.5</v>
      </c>
      <c r="Q2511" s="9">
        <f t="shared" si="394"/>
        <v>18.725000000000001</v>
      </c>
      <c r="R2511" s="9">
        <f t="shared" si="395"/>
        <v>26.625</v>
      </c>
      <c r="S2511" s="9">
        <f t="shared" si="396"/>
        <v>23.675000000000001</v>
      </c>
      <c r="T2511" s="9">
        <f t="shared" si="397"/>
        <v>22.875</v>
      </c>
      <c r="U2511" s="8">
        <f t="shared" si="398"/>
        <v>23.008333333333336</v>
      </c>
      <c r="V2511" s="8">
        <f t="shared" si="399"/>
        <v>22.975000000000001</v>
      </c>
    </row>
    <row r="2512" spans="1:22" ht="13.5" x14ac:dyDescent="0.25">
      <c r="A2512" s="3">
        <f>RSI!A2512</f>
        <v>45663</v>
      </c>
      <c r="B2512" s="2">
        <f>RSI!B2512</f>
        <v>5.86</v>
      </c>
      <c r="C2512" s="2">
        <f>RSI!I2512</f>
        <v>45.180285239450193</v>
      </c>
      <c r="D2512" s="2">
        <f>MACD!E2512</f>
        <v>0.15635445727508834</v>
      </c>
      <c r="E2512" s="2">
        <f>MACD!F2512</f>
        <v>8.6690706829445033E-2</v>
      </c>
      <c r="F2512" s="2">
        <f>'Moving Avg'!D2512</f>
        <v>5.7876999999999992</v>
      </c>
      <c r="G2512" s="2">
        <f>'Moving Avg'!F2512</f>
        <v>5.9746300000000012</v>
      </c>
      <c r="H2512" s="2">
        <f>'Moving Avg'!G2512</f>
        <v>5.9813960000000028</v>
      </c>
      <c r="I2512" s="2">
        <f>'Moving Avg'!H2512</f>
        <v>5.2193630000000066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  <c r="M2512" s="8">
        <f t="shared" si="390"/>
        <v>25</v>
      </c>
      <c r="N2512" s="8">
        <f t="shared" si="391"/>
        <v>0</v>
      </c>
      <c r="O2512" s="8">
        <f t="shared" si="392"/>
        <v>50</v>
      </c>
      <c r="P2512" s="8">
        <f t="shared" si="393"/>
        <v>16.5</v>
      </c>
      <c r="Q2512" s="9">
        <f t="shared" si="394"/>
        <v>18.725000000000001</v>
      </c>
      <c r="R2512" s="9">
        <f t="shared" si="395"/>
        <v>26.625</v>
      </c>
      <c r="S2512" s="9">
        <f t="shared" si="396"/>
        <v>23.675000000000001</v>
      </c>
      <c r="T2512" s="9">
        <f t="shared" si="397"/>
        <v>22.875</v>
      </c>
      <c r="U2512" s="8">
        <f t="shared" si="398"/>
        <v>23.008333333333336</v>
      </c>
      <c r="V2512" s="8">
        <f t="shared" si="399"/>
        <v>22.975000000000001</v>
      </c>
    </row>
    <row r="2513" spans="1:22" ht="13.5" x14ac:dyDescent="0.25">
      <c r="A2513" s="3">
        <f>RSI!A2513</f>
        <v>45664</v>
      </c>
      <c r="B2513" s="2">
        <f>RSI!B2513</f>
        <v>5.7839</v>
      </c>
      <c r="C2513" s="2">
        <f>RSI!I2513</f>
        <v>40.066913626927416</v>
      </c>
      <c r="D2513" s="2">
        <f>MACD!E2513</f>
        <v>0.1670554874445136</v>
      </c>
      <c r="E2513" s="2">
        <f>MACD!F2513</f>
        <v>0.10276366295245876</v>
      </c>
      <c r="F2513" s="2">
        <f>'Moving Avg'!D2513</f>
        <v>5.8029199999999994</v>
      </c>
      <c r="G2513" s="2">
        <f>'Moving Avg'!F2513</f>
        <v>5.9608350000000012</v>
      </c>
      <c r="H2513" s="2">
        <f>'Moving Avg'!G2513</f>
        <v>5.9747360000000027</v>
      </c>
      <c r="I2513" s="2">
        <f>'Moving Avg'!H2513</f>
        <v>5.2249415000000052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  <c r="M2513" s="8">
        <f t="shared" si="390"/>
        <v>25</v>
      </c>
      <c r="N2513" s="8">
        <f t="shared" si="391"/>
        <v>0</v>
      </c>
      <c r="O2513" s="8">
        <f t="shared" si="392"/>
        <v>50</v>
      </c>
      <c r="P2513" s="8">
        <f t="shared" si="393"/>
        <v>16.5</v>
      </c>
      <c r="Q2513" s="9">
        <f t="shared" si="394"/>
        <v>18.725000000000001</v>
      </c>
      <c r="R2513" s="9">
        <f t="shared" si="395"/>
        <v>26.625</v>
      </c>
      <c r="S2513" s="9">
        <f t="shared" si="396"/>
        <v>23.675000000000001</v>
      </c>
      <c r="T2513" s="9">
        <f t="shared" si="397"/>
        <v>22.875</v>
      </c>
      <c r="U2513" s="8">
        <f t="shared" si="398"/>
        <v>23.008333333333336</v>
      </c>
      <c r="V2513" s="8">
        <f t="shared" si="399"/>
        <v>22.975000000000001</v>
      </c>
    </row>
    <row r="2514" spans="1:22" ht="13.5" x14ac:dyDescent="0.25">
      <c r="A2514" s="3">
        <f>RSI!A2514</f>
        <v>45665</v>
      </c>
      <c r="B2514" s="2">
        <f>RSI!B2514</f>
        <v>5.7077999999999998</v>
      </c>
      <c r="C2514" s="2">
        <f>RSI!I2514</f>
        <v>35.713986459824127</v>
      </c>
      <c r="D2514" s="2">
        <f>MACD!E2514</f>
        <v>0.17228728615338529</v>
      </c>
      <c r="E2514" s="2">
        <f>MACD!F2514</f>
        <v>0.11666838759264407</v>
      </c>
      <c r="F2514" s="2">
        <f>'Moving Avg'!D2514</f>
        <v>5.8029199999999994</v>
      </c>
      <c r="G2514" s="2">
        <f>'Moving Avg'!F2514</f>
        <v>5.941810000000002</v>
      </c>
      <c r="H2514" s="2">
        <f>'Moving Avg'!G2514</f>
        <v>5.9667460000000032</v>
      </c>
      <c r="I2514" s="2">
        <f>'Moving Avg'!H2514</f>
        <v>5.2293675000000057</v>
      </c>
      <c r="J2514" s="6" t="str">
        <f>OBV!F2514</f>
        <v>BEARISH</v>
      </c>
      <c r="K2514" s="6" t="str">
        <f>OBV!G2514</f>
        <v>NEUTRAL</v>
      </c>
      <c r="L2514" s="6" t="str">
        <f>OBV!H2514</f>
        <v>NEUTRAL</v>
      </c>
      <c r="M2514" s="8">
        <f t="shared" si="390"/>
        <v>25</v>
      </c>
      <c r="N2514" s="8">
        <f t="shared" si="391"/>
        <v>0</v>
      </c>
      <c r="O2514" s="8">
        <f t="shared" si="392"/>
        <v>50</v>
      </c>
      <c r="P2514" s="8">
        <f t="shared" si="393"/>
        <v>16.5</v>
      </c>
      <c r="Q2514" s="9">
        <f t="shared" si="394"/>
        <v>18.725000000000001</v>
      </c>
      <c r="R2514" s="9">
        <f t="shared" si="395"/>
        <v>26.625</v>
      </c>
      <c r="S2514" s="9">
        <f t="shared" si="396"/>
        <v>23.675000000000001</v>
      </c>
      <c r="T2514" s="9">
        <f t="shared" si="397"/>
        <v>22.875</v>
      </c>
      <c r="U2514" s="8">
        <f t="shared" si="398"/>
        <v>23.008333333333336</v>
      </c>
      <c r="V2514" s="8">
        <f t="shared" si="399"/>
        <v>22.975000000000001</v>
      </c>
    </row>
    <row r="2515" spans="1:22" ht="13.5" x14ac:dyDescent="0.25">
      <c r="A2515" s="3">
        <f>RSI!A2515</f>
        <v>45666</v>
      </c>
      <c r="B2515" s="2">
        <f>RSI!B2515</f>
        <v>5.7077999999999998</v>
      </c>
      <c r="C2515" s="2">
        <f>RSI!I2515</f>
        <v>35.713986459824127</v>
      </c>
      <c r="D2515" s="2">
        <f>MACD!E2515</f>
        <v>0.1456918317383602</v>
      </c>
      <c r="E2515" s="2">
        <f>MACD!F2515</f>
        <v>0.1224730764217873</v>
      </c>
      <c r="F2515" s="2">
        <f>'Moving Avg'!D2515</f>
        <v>5.7858000000000001</v>
      </c>
      <c r="G2515" s="2">
        <f>'Moving Avg'!F2515</f>
        <v>5.9208800000000021</v>
      </c>
      <c r="H2515" s="2">
        <f>'Moving Avg'!G2515</f>
        <v>5.9587560000000028</v>
      </c>
      <c r="I2515" s="2">
        <f>'Moving Avg'!H2515</f>
        <v>5.2345200000000043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50</v>
      </c>
      <c r="P2515" s="8">
        <f t="shared" si="393"/>
        <v>16.5</v>
      </c>
      <c r="Q2515" s="9">
        <f t="shared" si="394"/>
        <v>18.725000000000001</v>
      </c>
      <c r="R2515" s="9">
        <f t="shared" si="395"/>
        <v>26.625</v>
      </c>
      <c r="S2515" s="9">
        <f t="shared" si="396"/>
        <v>23.675000000000001</v>
      </c>
      <c r="T2515" s="9">
        <f t="shared" si="397"/>
        <v>22.875</v>
      </c>
      <c r="U2515" s="8">
        <f t="shared" si="398"/>
        <v>23.008333333333336</v>
      </c>
      <c r="V2515" s="8">
        <f t="shared" si="399"/>
        <v>22.975000000000001</v>
      </c>
    </row>
    <row r="2516" spans="1:22" ht="13.5" x14ac:dyDescent="0.25">
      <c r="A2516" s="3">
        <f>RSI!A2516</f>
        <v>45667</v>
      </c>
      <c r="B2516" s="2">
        <f>RSI!B2516</f>
        <v>5.8884999999999996</v>
      </c>
      <c r="C2516" s="2">
        <f>RSI!I2516</f>
        <v>50.518161222287503</v>
      </c>
      <c r="D2516" s="2">
        <f>MACD!E2516</f>
        <v>0.11383166851589444</v>
      </c>
      <c r="E2516" s="2">
        <f>MACD!F2516</f>
        <v>0.12074479484060874</v>
      </c>
      <c r="F2516" s="2">
        <f>'Moving Avg'!D2516</f>
        <v>5.7896000000000001</v>
      </c>
      <c r="G2516" s="2">
        <f>'Moving Avg'!F2516</f>
        <v>5.9104150000000013</v>
      </c>
      <c r="H2516" s="2">
        <f>'Moving Avg'!G2516</f>
        <v>5.9532380000000025</v>
      </c>
      <c r="I2516" s="2">
        <f>'Moving Avg'!H2516</f>
        <v>5.2403490000000046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  <c r="M2516" s="8">
        <f t="shared" si="390"/>
        <v>25</v>
      </c>
      <c r="N2516" s="8">
        <f t="shared" si="391"/>
        <v>45</v>
      </c>
      <c r="O2516" s="8">
        <f t="shared" si="392"/>
        <v>50</v>
      </c>
      <c r="P2516" s="8">
        <f t="shared" si="393"/>
        <v>83.5</v>
      </c>
      <c r="Q2516" s="9">
        <f t="shared" si="394"/>
        <v>44.524999999999999</v>
      </c>
      <c r="R2516" s="9">
        <f t="shared" si="395"/>
        <v>52.375</v>
      </c>
      <c r="S2516" s="9">
        <f t="shared" si="396"/>
        <v>60.575000000000003</v>
      </c>
      <c r="T2516" s="9">
        <f t="shared" si="397"/>
        <v>50.875</v>
      </c>
      <c r="U2516" s="8">
        <f t="shared" si="398"/>
        <v>52.491666666666674</v>
      </c>
      <c r="V2516" s="8">
        <f t="shared" si="399"/>
        <v>52.087500000000006</v>
      </c>
    </row>
    <row r="2517" spans="1:22" ht="13.5" x14ac:dyDescent="0.25">
      <c r="A2517" s="3">
        <f>RSI!A2517</f>
        <v>45670</v>
      </c>
      <c r="B2517" s="2">
        <f>RSI!B2517</f>
        <v>6.1929999999999996</v>
      </c>
      <c r="C2517" s="2">
        <f>RSI!I2517</f>
        <v>65.102242028617781</v>
      </c>
      <c r="D2517" s="2">
        <f>MACD!E2517</f>
        <v>6.1320923330020705E-2</v>
      </c>
      <c r="E2517" s="2">
        <f>MACD!F2517</f>
        <v>0.10886002053849113</v>
      </c>
      <c r="F2517" s="2">
        <f>'Moving Avg'!D2517</f>
        <v>5.8561999999999994</v>
      </c>
      <c r="G2517" s="2">
        <f>'Moving Avg'!F2517</f>
        <v>5.9147000000000016</v>
      </c>
      <c r="H2517" s="2">
        <f>'Moving Avg'!G2517</f>
        <v>5.952668000000001</v>
      </c>
      <c r="I2517" s="2">
        <f>'Moving Avg'!H2517</f>
        <v>5.2476550000000053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25</v>
      </c>
      <c r="N2517" s="8">
        <f t="shared" si="391"/>
        <v>100</v>
      </c>
      <c r="O2517" s="8">
        <f t="shared" si="392"/>
        <v>50</v>
      </c>
      <c r="P2517" s="8">
        <f t="shared" si="393"/>
        <v>83.5</v>
      </c>
      <c r="Q2517" s="9">
        <f t="shared" si="394"/>
        <v>63.774999999999999</v>
      </c>
      <c r="R2517" s="9">
        <f t="shared" si="395"/>
        <v>63.375</v>
      </c>
      <c r="S2517" s="9">
        <f t="shared" si="396"/>
        <v>68.825000000000003</v>
      </c>
      <c r="T2517" s="9">
        <f t="shared" si="397"/>
        <v>64.625</v>
      </c>
      <c r="U2517" s="8">
        <f t="shared" si="398"/>
        <v>65.325000000000003</v>
      </c>
      <c r="V2517" s="8">
        <f t="shared" si="399"/>
        <v>65.150000000000006</v>
      </c>
    </row>
    <row r="2518" spans="1:22" ht="13.5" x14ac:dyDescent="0.25">
      <c r="A2518" s="3">
        <f>RSI!A2518</f>
        <v>45671</v>
      </c>
      <c r="B2518" s="2">
        <f>RSI!B2518</f>
        <v>6.1073000000000004</v>
      </c>
      <c r="C2518" s="2">
        <f>RSI!I2518</f>
        <v>59.763403761954407</v>
      </c>
      <c r="D2518" s="2">
        <f>MACD!E2518</f>
        <v>6.7530070353329918E-3</v>
      </c>
      <c r="E2518" s="2">
        <f>MACD!F2518</f>
        <v>8.8438617837859501E-2</v>
      </c>
      <c r="F2518" s="2">
        <f>'Moving Avg'!D2518</f>
        <v>5.9208799999999995</v>
      </c>
      <c r="G2518" s="2">
        <f>'Moving Avg'!F2518</f>
        <v>5.9147000000000007</v>
      </c>
      <c r="H2518" s="2">
        <f>'Moving Avg'!G2518</f>
        <v>5.9475300000000004</v>
      </c>
      <c r="I2518" s="2">
        <f>'Moving Avg'!H2518</f>
        <v>5.2550775000000041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  <c r="M2518" s="8">
        <f t="shared" si="390"/>
        <v>25</v>
      </c>
      <c r="N2518" s="8">
        <f t="shared" si="391"/>
        <v>100</v>
      </c>
      <c r="O2518" s="8">
        <f t="shared" si="392"/>
        <v>50</v>
      </c>
      <c r="P2518" s="8">
        <f t="shared" si="393"/>
        <v>83.5</v>
      </c>
      <c r="Q2518" s="9">
        <f t="shared" si="394"/>
        <v>63.774999999999999</v>
      </c>
      <c r="R2518" s="9">
        <f t="shared" si="395"/>
        <v>63.375</v>
      </c>
      <c r="S2518" s="9">
        <f t="shared" si="396"/>
        <v>68.825000000000003</v>
      </c>
      <c r="T2518" s="9">
        <f t="shared" si="397"/>
        <v>64.625</v>
      </c>
      <c r="U2518" s="8">
        <f t="shared" si="398"/>
        <v>65.325000000000003</v>
      </c>
      <c r="V2518" s="8">
        <f t="shared" si="399"/>
        <v>65.150000000000006</v>
      </c>
    </row>
    <row r="2519" spans="1:22" ht="13.5" x14ac:dyDescent="0.25">
      <c r="A2519" s="3">
        <f>RSI!A2519</f>
        <v>45672</v>
      </c>
      <c r="B2519" s="2">
        <f>RSI!B2519</f>
        <v>6.1835000000000004</v>
      </c>
      <c r="C2519" s="2">
        <f>RSI!I2519</f>
        <v>62.692951277889392</v>
      </c>
      <c r="D2519" s="2">
        <f>MACD!E2519</f>
        <v>-4.6273742278571284E-2</v>
      </c>
      <c r="E2519" s="2">
        <f>MACD!F2519</f>
        <v>6.1496145814573348E-2</v>
      </c>
      <c r="F2519" s="2">
        <f>'Moving Avg'!D2519</f>
        <v>6.0160200000000001</v>
      </c>
      <c r="G2519" s="2">
        <f>'Moving Avg'!F2519</f>
        <v>5.9170800000000003</v>
      </c>
      <c r="H2519" s="2">
        <f>'Moving Avg'!G2519</f>
        <v>5.9469600000000007</v>
      </c>
      <c r="I2519" s="2">
        <f>'Moving Avg'!H2519</f>
        <v>5.2628810000000055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25</v>
      </c>
      <c r="N2519" s="8">
        <f t="shared" si="391"/>
        <v>100</v>
      </c>
      <c r="O2519" s="8">
        <f t="shared" si="392"/>
        <v>50</v>
      </c>
      <c r="P2519" s="8">
        <f t="shared" si="393"/>
        <v>83.5</v>
      </c>
      <c r="Q2519" s="9">
        <f t="shared" si="394"/>
        <v>63.774999999999999</v>
      </c>
      <c r="R2519" s="9">
        <f t="shared" si="395"/>
        <v>63.375</v>
      </c>
      <c r="S2519" s="9">
        <f t="shared" si="396"/>
        <v>68.825000000000003</v>
      </c>
      <c r="T2519" s="9">
        <f t="shared" si="397"/>
        <v>64.625</v>
      </c>
      <c r="U2519" s="8">
        <f t="shared" si="398"/>
        <v>65.325000000000003</v>
      </c>
      <c r="V2519" s="8">
        <f t="shared" si="399"/>
        <v>65.150000000000006</v>
      </c>
    </row>
    <row r="2520" spans="1:22" ht="13.5" x14ac:dyDescent="0.25">
      <c r="A2520" s="3">
        <f>RSI!A2520</f>
        <v>45673</v>
      </c>
      <c r="B2520" s="2">
        <f>RSI!B2520</f>
        <v>6.1359000000000004</v>
      </c>
      <c r="C2520" s="2">
        <f>RSI!I2520</f>
        <v>59.76564870828723</v>
      </c>
      <c r="D2520" s="2">
        <f>MACD!E2520</f>
        <v>-7.6017506074039787E-2</v>
      </c>
      <c r="E2520" s="2">
        <f>MACD!F2520</f>
        <v>3.3993415436850721E-2</v>
      </c>
      <c r="F2520" s="2">
        <f>'Moving Avg'!D2520</f>
        <v>6.1016400000000006</v>
      </c>
      <c r="G2520" s="2">
        <f>'Moving Avg'!F2520</f>
        <v>5.9170800000000003</v>
      </c>
      <c r="H2520" s="2">
        <f>'Moving Avg'!G2520</f>
        <v>5.9473399999999996</v>
      </c>
      <c r="I2520" s="2">
        <f>'Moving Avg'!H2520</f>
        <v>5.2702195000000049</v>
      </c>
      <c r="J2520" s="6" t="str">
        <f>OBV!F2520</f>
        <v>BULLISH</v>
      </c>
      <c r="K2520" s="6" t="str">
        <f>OBV!G2520</f>
        <v>NEUTRAL</v>
      </c>
      <c r="L2520" s="6" t="str">
        <f>OBV!H2520</f>
        <v>CONFIRMED BULLISH</v>
      </c>
      <c r="M2520" s="8">
        <f t="shared" si="390"/>
        <v>25</v>
      </c>
      <c r="N2520" s="8">
        <f t="shared" si="391"/>
        <v>100</v>
      </c>
      <c r="O2520" s="8">
        <f t="shared" si="392"/>
        <v>50</v>
      </c>
      <c r="P2520" s="8">
        <f t="shared" si="393"/>
        <v>83.5</v>
      </c>
      <c r="Q2520" s="9">
        <f t="shared" si="394"/>
        <v>63.774999999999999</v>
      </c>
      <c r="R2520" s="9">
        <f t="shared" si="395"/>
        <v>63.375</v>
      </c>
      <c r="S2520" s="9">
        <f t="shared" si="396"/>
        <v>68.825000000000003</v>
      </c>
      <c r="T2520" s="9">
        <f t="shared" si="397"/>
        <v>64.625</v>
      </c>
      <c r="U2520" s="8">
        <f t="shared" si="398"/>
        <v>65.325000000000003</v>
      </c>
      <c r="V2520" s="8">
        <f t="shared" si="399"/>
        <v>65.150000000000006</v>
      </c>
    </row>
    <row r="2521" spans="1:22" ht="13.5" x14ac:dyDescent="0.25">
      <c r="A2521" s="3">
        <f>RSI!A2521</f>
        <v>45674</v>
      </c>
      <c r="B2521" s="2">
        <f>RSI!B2521</f>
        <v>6.1643999999999997</v>
      </c>
      <c r="C2521" s="2">
        <f>RSI!I2521</f>
        <v>60.941591076233252</v>
      </c>
      <c r="D2521" s="2">
        <f>MACD!E2521</f>
        <v>-9.276128105824899E-2</v>
      </c>
      <c r="E2521" s="2">
        <f>MACD!F2521</f>
        <v>8.6424761378307811E-3</v>
      </c>
      <c r="F2521" s="2">
        <f>'Moving Avg'!D2521</f>
        <v>6.1568200000000006</v>
      </c>
      <c r="G2521" s="2">
        <f>'Moving Avg'!F2521</f>
        <v>5.9208850000000002</v>
      </c>
      <c r="H2521" s="2">
        <f>'Moving Avg'!G2521</f>
        <v>5.9498119999999997</v>
      </c>
      <c r="I2521" s="2">
        <f>'Moving Avg'!H2521</f>
        <v>5.2783365000000053</v>
      </c>
      <c r="J2521" s="6" t="str">
        <f>OBV!F2521</f>
        <v>BULLISH</v>
      </c>
      <c r="K2521" s="6" t="str">
        <f>OBV!G2521</f>
        <v>NEUTRAL</v>
      </c>
      <c r="L2521" s="6" t="str">
        <f>OBV!H2521</f>
        <v>CONFIRMED BULLISH</v>
      </c>
      <c r="M2521" s="8">
        <f t="shared" si="390"/>
        <v>25</v>
      </c>
      <c r="N2521" s="8">
        <f t="shared" si="391"/>
        <v>100</v>
      </c>
      <c r="O2521" s="8">
        <f t="shared" si="392"/>
        <v>50</v>
      </c>
      <c r="P2521" s="8">
        <f t="shared" si="393"/>
        <v>83.5</v>
      </c>
      <c r="Q2521" s="9">
        <f t="shared" si="394"/>
        <v>63.774999999999999</v>
      </c>
      <c r="R2521" s="9">
        <f t="shared" si="395"/>
        <v>63.375</v>
      </c>
      <c r="S2521" s="9">
        <f t="shared" si="396"/>
        <v>68.825000000000003</v>
      </c>
      <c r="T2521" s="9">
        <f t="shared" si="397"/>
        <v>64.625</v>
      </c>
      <c r="U2521" s="8">
        <f t="shared" si="398"/>
        <v>65.325000000000003</v>
      </c>
      <c r="V2521" s="8">
        <f t="shared" si="399"/>
        <v>65.150000000000006</v>
      </c>
    </row>
    <row r="2522" spans="1:22" ht="13.5" x14ac:dyDescent="0.25">
      <c r="A2522" s="3">
        <f>RSI!A2522</f>
        <v>45677</v>
      </c>
      <c r="B2522" s="2">
        <f>RSI!B2522</f>
        <v>6.1264000000000003</v>
      </c>
      <c r="C2522" s="2">
        <f>RSI!I2522</f>
        <v>58.487039874532726</v>
      </c>
      <c r="D2522" s="2">
        <f>MACD!E2522</f>
        <v>-0.1068299220737039</v>
      </c>
      <c r="E2522" s="2">
        <f>MACD!F2522</f>
        <v>-1.4452003504476157E-2</v>
      </c>
      <c r="F2522" s="2">
        <f>'Moving Avg'!D2522</f>
        <v>6.1435000000000004</v>
      </c>
      <c r="G2522" s="2">
        <f>'Moving Avg'!F2522</f>
        <v>5.9227900000000009</v>
      </c>
      <c r="H2522" s="2">
        <f>'Moving Avg'!G2522</f>
        <v>5.9515239999999983</v>
      </c>
      <c r="I2522" s="2">
        <f>'Moving Avg'!H2522</f>
        <v>5.2858090000000058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100</v>
      </c>
      <c r="O2522" s="8">
        <f t="shared" si="392"/>
        <v>50</v>
      </c>
      <c r="P2522" s="8">
        <f t="shared" si="393"/>
        <v>16.5</v>
      </c>
      <c r="Q2522" s="9">
        <f t="shared" si="394"/>
        <v>53.725000000000001</v>
      </c>
      <c r="R2522" s="9">
        <f t="shared" si="395"/>
        <v>46.625</v>
      </c>
      <c r="S2522" s="9">
        <f t="shared" si="396"/>
        <v>38.674999999999997</v>
      </c>
      <c r="T2522" s="9">
        <f t="shared" si="397"/>
        <v>47.875</v>
      </c>
      <c r="U2522" s="8">
        <f t="shared" si="398"/>
        <v>46.341666666666661</v>
      </c>
      <c r="V2522" s="8">
        <f t="shared" si="399"/>
        <v>46.724999999999994</v>
      </c>
    </row>
    <row r="2523" spans="1:22" ht="13.5" x14ac:dyDescent="0.25">
      <c r="A2523" s="3">
        <f>RSI!A2523</f>
        <v>45678</v>
      </c>
      <c r="B2523" s="2">
        <f>RSI!B2523</f>
        <v>6.1738999999999997</v>
      </c>
      <c r="C2523" s="2">
        <f>RSI!I2523</f>
        <v>60.622078761534851</v>
      </c>
      <c r="D2523" s="2">
        <f>MACD!E2523</f>
        <v>-0.13489703486844817</v>
      </c>
      <c r="E2523" s="2">
        <f>MACD!F2523</f>
        <v>-3.8541009777270561E-2</v>
      </c>
      <c r="F2523" s="2">
        <f>'Moving Avg'!D2523</f>
        <v>6.1568200000000006</v>
      </c>
      <c r="G2523" s="2">
        <f>'Moving Avg'!F2523</f>
        <v>5.9275450000000003</v>
      </c>
      <c r="H2523" s="2">
        <f>'Moving Avg'!G2523</f>
        <v>5.9549479999999981</v>
      </c>
      <c r="I2523" s="2">
        <f>'Moving Avg'!H2523</f>
        <v>5.293337500000006</v>
      </c>
      <c r="J2523" s="6" t="str">
        <f>OBV!F2523</f>
        <v>BEARISH</v>
      </c>
      <c r="K2523" s="6" t="str">
        <f>OBV!G2523</f>
        <v>NEUTRAL</v>
      </c>
      <c r="L2523" s="6" t="str">
        <f>OBV!H2523</f>
        <v>BEARISH DIVERGENCE</v>
      </c>
      <c r="M2523" s="8">
        <f t="shared" si="390"/>
        <v>25</v>
      </c>
      <c r="N2523" s="8">
        <f t="shared" si="391"/>
        <v>100</v>
      </c>
      <c r="O2523" s="8">
        <f t="shared" si="392"/>
        <v>50</v>
      </c>
      <c r="P2523" s="8">
        <f t="shared" si="393"/>
        <v>16.5</v>
      </c>
      <c r="Q2523" s="9">
        <f t="shared" si="394"/>
        <v>53.725000000000001</v>
      </c>
      <c r="R2523" s="9">
        <f t="shared" si="395"/>
        <v>46.625</v>
      </c>
      <c r="S2523" s="9">
        <f t="shared" si="396"/>
        <v>38.674999999999997</v>
      </c>
      <c r="T2523" s="9">
        <f t="shared" si="397"/>
        <v>47.875</v>
      </c>
      <c r="U2523" s="8">
        <f t="shared" si="398"/>
        <v>46.341666666666661</v>
      </c>
      <c r="V2523" s="8">
        <f t="shared" si="399"/>
        <v>46.724999999999994</v>
      </c>
    </row>
    <row r="2524" spans="1:22" ht="13.5" x14ac:dyDescent="0.25">
      <c r="A2524" s="3">
        <f>RSI!A2524</f>
        <v>45679</v>
      </c>
      <c r="B2524" s="2">
        <f>RSI!B2524</f>
        <v>6.2976000000000001</v>
      </c>
      <c r="C2524" s="2">
        <f>RSI!I2524</f>
        <v>65.585931405482654</v>
      </c>
      <c r="D2524" s="2">
        <f>MACD!E2524</f>
        <v>-0.18066474962366375</v>
      </c>
      <c r="E2524" s="2">
        <f>MACD!F2524</f>
        <v>-6.6965757746549198E-2</v>
      </c>
      <c r="F2524" s="2">
        <f>'Moving Avg'!D2524</f>
        <v>6.17964</v>
      </c>
      <c r="G2524" s="2">
        <f>'Moving Avg'!F2524</f>
        <v>5.9418150000000001</v>
      </c>
      <c r="H2524" s="2">
        <f>'Moving Avg'!G2524</f>
        <v>5.9623679999999988</v>
      </c>
      <c r="I2524" s="2">
        <f>'Moving Avg'!H2524</f>
        <v>5.3015300000000058</v>
      </c>
      <c r="J2524" s="6" t="str">
        <f>OBV!F2524</f>
        <v>BEARISH</v>
      </c>
      <c r="K2524" s="6" t="str">
        <f>OBV!G2524</f>
        <v>NEUTRAL</v>
      </c>
      <c r="L2524" s="6" t="str">
        <f>OBV!H2524</f>
        <v>BEARISH DIVERGENCE</v>
      </c>
      <c r="M2524" s="8">
        <f t="shared" si="390"/>
        <v>25</v>
      </c>
      <c r="N2524" s="8">
        <f t="shared" si="391"/>
        <v>100</v>
      </c>
      <c r="O2524" s="8">
        <f t="shared" si="392"/>
        <v>50</v>
      </c>
      <c r="P2524" s="8">
        <f t="shared" si="393"/>
        <v>16.5</v>
      </c>
      <c r="Q2524" s="9">
        <f t="shared" si="394"/>
        <v>53.725000000000001</v>
      </c>
      <c r="R2524" s="9">
        <f t="shared" si="395"/>
        <v>46.625</v>
      </c>
      <c r="S2524" s="9">
        <f t="shared" si="396"/>
        <v>38.674999999999997</v>
      </c>
      <c r="T2524" s="9">
        <f t="shared" si="397"/>
        <v>47.875</v>
      </c>
      <c r="U2524" s="8">
        <f t="shared" si="398"/>
        <v>46.341666666666661</v>
      </c>
      <c r="V2524" s="8">
        <f t="shared" si="399"/>
        <v>46.724999999999994</v>
      </c>
    </row>
    <row r="2525" spans="1:22" ht="13.5" x14ac:dyDescent="0.25">
      <c r="A2525" s="3">
        <f>RSI!A2525</f>
        <v>45680</v>
      </c>
      <c r="B2525" s="2">
        <f>RSI!B2525</f>
        <v>6.3642000000000003</v>
      </c>
      <c r="C2525" s="2">
        <f>RSI!I2525</f>
        <v>67.929919279271161</v>
      </c>
      <c r="D2525" s="2">
        <f>MACD!E2525</f>
        <v>-0.22611848910853549</v>
      </c>
      <c r="E2525" s="2">
        <f>MACD!F2525</f>
        <v>-9.8796304018946457E-2</v>
      </c>
      <c r="F2525" s="2">
        <f>'Moving Avg'!D2525</f>
        <v>6.2252999999999998</v>
      </c>
      <c r="G2525" s="2">
        <f>'Moving Avg'!F2525</f>
        <v>5.9698800000000007</v>
      </c>
      <c r="H2525" s="2">
        <f>'Moving Avg'!G2525</f>
        <v>5.9697879999999985</v>
      </c>
      <c r="I2525" s="2">
        <f>'Moving Avg'!H2525</f>
        <v>5.3106460000000046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25</v>
      </c>
      <c r="N2525" s="8">
        <f t="shared" si="391"/>
        <v>100</v>
      </c>
      <c r="O2525" s="8">
        <f t="shared" si="392"/>
        <v>50</v>
      </c>
      <c r="P2525" s="8">
        <f t="shared" si="393"/>
        <v>83.5</v>
      </c>
      <c r="Q2525" s="9">
        <f t="shared" si="394"/>
        <v>63.774999999999999</v>
      </c>
      <c r="R2525" s="9">
        <f t="shared" si="395"/>
        <v>63.375</v>
      </c>
      <c r="S2525" s="9">
        <f t="shared" si="396"/>
        <v>68.825000000000003</v>
      </c>
      <c r="T2525" s="9">
        <f t="shared" si="397"/>
        <v>64.625</v>
      </c>
      <c r="U2525" s="8">
        <f t="shared" si="398"/>
        <v>65.325000000000003</v>
      </c>
      <c r="V2525" s="8">
        <f t="shared" si="399"/>
        <v>65.150000000000006</v>
      </c>
    </row>
    <row r="2526" spans="1:22" ht="13.5" x14ac:dyDescent="0.25">
      <c r="A2526" s="3">
        <f>RSI!A2526</f>
        <v>45681</v>
      </c>
      <c r="B2526" s="2">
        <f>RSI!B2526</f>
        <v>6.3642000000000003</v>
      </c>
      <c r="C2526" s="2">
        <f>RSI!I2526</f>
        <v>67.929919279271161</v>
      </c>
      <c r="D2526" s="2">
        <f>MACD!E2526</f>
        <v>-0.23883388626496149</v>
      </c>
      <c r="E2526" s="2">
        <f>MACD!F2526</f>
        <v>-0.12680382046814948</v>
      </c>
      <c r="F2526" s="2">
        <f>'Moving Avg'!D2526</f>
        <v>6.2652599999999996</v>
      </c>
      <c r="G2526" s="2">
        <f>'Moving Avg'!F2526</f>
        <v>5.9969900000000003</v>
      </c>
      <c r="H2526" s="2">
        <f>'Moving Avg'!G2526</f>
        <v>5.9791099999999986</v>
      </c>
      <c r="I2526" s="2">
        <f>'Moving Avg'!H2526</f>
        <v>5.3193530000000058</v>
      </c>
      <c r="J2526" s="6" t="str">
        <f>OBV!F2526</f>
        <v>BULLISH</v>
      </c>
      <c r="K2526" s="6" t="str">
        <f>OBV!G2526</f>
        <v>NEUTRAL</v>
      </c>
      <c r="L2526" s="6" t="str">
        <f>OBV!H2526</f>
        <v>CONFIRMED BULLISH</v>
      </c>
      <c r="M2526" s="8">
        <f t="shared" si="390"/>
        <v>25</v>
      </c>
      <c r="N2526" s="8">
        <f t="shared" si="391"/>
        <v>100</v>
      </c>
      <c r="O2526" s="8">
        <f t="shared" si="392"/>
        <v>50</v>
      </c>
      <c r="P2526" s="8">
        <f t="shared" si="393"/>
        <v>83.5</v>
      </c>
      <c r="Q2526" s="9">
        <f t="shared" si="394"/>
        <v>63.774999999999999</v>
      </c>
      <c r="R2526" s="9">
        <f t="shared" si="395"/>
        <v>63.375</v>
      </c>
      <c r="S2526" s="9">
        <f t="shared" si="396"/>
        <v>68.825000000000003</v>
      </c>
      <c r="T2526" s="9">
        <f t="shared" si="397"/>
        <v>64.625</v>
      </c>
      <c r="U2526" s="8">
        <f t="shared" si="398"/>
        <v>65.325000000000003</v>
      </c>
      <c r="V2526" s="8">
        <f t="shared" si="399"/>
        <v>65.150000000000006</v>
      </c>
    </row>
    <row r="2527" spans="1:22" ht="13.5" x14ac:dyDescent="0.25">
      <c r="A2527" s="3">
        <f>RSI!A2527</f>
        <v>45684</v>
      </c>
      <c r="B2527" s="2">
        <f>RSI!B2527</f>
        <v>6.2786</v>
      </c>
      <c r="C2527" s="2">
        <f>RSI!I2527</f>
        <v>61.668776925989725</v>
      </c>
      <c r="D2527" s="2">
        <f>MACD!E2527</f>
        <v>-0.19830852635885599</v>
      </c>
      <c r="E2527" s="2">
        <f>MACD!F2527</f>
        <v>-0.14110476164629079</v>
      </c>
      <c r="F2527" s="2">
        <f>'Moving Avg'!D2527</f>
        <v>6.2957000000000001</v>
      </c>
      <c r="G2527" s="2">
        <f>'Moving Avg'!F2527</f>
        <v>6.0207749999999995</v>
      </c>
      <c r="H2527" s="2">
        <f>'Moving Avg'!G2527</f>
        <v>5.9867199999999983</v>
      </c>
      <c r="I2527" s="2">
        <f>'Moving Avg'!H2527</f>
        <v>5.3266785000000061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25</v>
      </c>
      <c r="N2527" s="8">
        <f t="shared" si="391"/>
        <v>100</v>
      </c>
      <c r="O2527" s="8">
        <f t="shared" si="392"/>
        <v>50</v>
      </c>
      <c r="P2527" s="8">
        <f t="shared" si="393"/>
        <v>83.5</v>
      </c>
      <c r="Q2527" s="9">
        <f t="shared" si="394"/>
        <v>63.774999999999999</v>
      </c>
      <c r="R2527" s="9">
        <f t="shared" si="395"/>
        <v>63.375</v>
      </c>
      <c r="S2527" s="9">
        <f t="shared" si="396"/>
        <v>68.825000000000003</v>
      </c>
      <c r="T2527" s="9">
        <f t="shared" si="397"/>
        <v>64.625</v>
      </c>
      <c r="U2527" s="8">
        <f t="shared" si="398"/>
        <v>65.325000000000003</v>
      </c>
      <c r="V2527" s="8">
        <f t="shared" si="399"/>
        <v>65.150000000000006</v>
      </c>
    </row>
    <row r="2528" spans="1:22" ht="13.5" x14ac:dyDescent="0.25">
      <c r="A2528" s="3">
        <f>RSI!A2528</f>
        <v>45685</v>
      </c>
      <c r="B2528" s="2">
        <f>RSI!B2528</f>
        <v>6.2309999999999999</v>
      </c>
      <c r="C2528" s="2">
        <f>RSI!I2528</f>
        <v>58.442940020001586</v>
      </c>
      <c r="D2528" s="2">
        <f>MACD!E2528</f>
        <v>-0.17493215006365848</v>
      </c>
      <c r="E2528" s="2">
        <f>MACD!F2528</f>
        <v>-0.14787023932976434</v>
      </c>
      <c r="F2528" s="2">
        <f>'Moving Avg'!D2528</f>
        <v>6.3071200000000003</v>
      </c>
      <c r="G2528" s="2">
        <f>'Moving Avg'!F2528</f>
        <v>6.0469349999999995</v>
      </c>
      <c r="H2528" s="2">
        <f>'Moving Avg'!G2528</f>
        <v>5.993949999999999</v>
      </c>
      <c r="I2528" s="2">
        <f>'Moving Avg'!H2528</f>
        <v>5.3340385000000063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  <c r="M2528" s="8">
        <f t="shared" si="390"/>
        <v>25</v>
      </c>
      <c r="N2528" s="8">
        <f t="shared" si="391"/>
        <v>100</v>
      </c>
      <c r="O2528" s="8">
        <f t="shared" si="392"/>
        <v>50</v>
      </c>
      <c r="P2528" s="8">
        <f t="shared" si="393"/>
        <v>83.5</v>
      </c>
      <c r="Q2528" s="9">
        <f t="shared" si="394"/>
        <v>63.774999999999999</v>
      </c>
      <c r="R2528" s="9">
        <f t="shared" si="395"/>
        <v>63.375</v>
      </c>
      <c r="S2528" s="9">
        <f t="shared" si="396"/>
        <v>68.825000000000003</v>
      </c>
      <c r="T2528" s="9">
        <f t="shared" si="397"/>
        <v>64.625</v>
      </c>
      <c r="U2528" s="8">
        <f t="shared" si="398"/>
        <v>65.325000000000003</v>
      </c>
      <c r="V2528" s="8">
        <f t="shared" si="399"/>
        <v>65.150000000000006</v>
      </c>
    </row>
    <row r="2529" spans="1:22" ht="13.5" x14ac:dyDescent="0.25">
      <c r="A2529" s="3">
        <f>RSI!A2529</f>
        <v>45686</v>
      </c>
      <c r="B2529" s="2">
        <f>RSI!B2529</f>
        <v>6.2786</v>
      </c>
      <c r="C2529" s="2">
        <f>RSI!I2529</f>
        <v>60.659123851973241</v>
      </c>
      <c r="D2529" s="2">
        <f>MACD!E2529</f>
        <v>-0.1478363321678362</v>
      </c>
      <c r="E2529" s="2">
        <f>MACD!F2529</f>
        <v>-0.14786345789737873</v>
      </c>
      <c r="F2529" s="2">
        <f>'Moving Avg'!D2529</f>
        <v>6.3033200000000003</v>
      </c>
      <c r="G2529" s="2">
        <f>'Moving Avg'!F2529</f>
        <v>6.075475</v>
      </c>
      <c r="H2529" s="2">
        <f>'Moving Avg'!G2529</f>
        <v>6.0021319999999978</v>
      </c>
      <c r="I2529" s="2">
        <f>'Moving Avg'!H2529</f>
        <v>5.3414095000000064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16.5</v>
      </c>
      <c r="Q2529" s="9">
        <f t="shared" si="394"/>
        <v>18.725000000000001</v>
      </c>
      <c r="R2529" s="9">
        <f t="shared" si="395"/>
        <v>26.625</v>
      </c>
      <c r="S2529" s="9">
        <f t="shared" si="396"/>
        <v>23.675000000000001</v>
      </c>
      <c r="T2529" s="9">
        <f t="shared" si="397"/>
        <v>22.875</v>
      </c>
      <c r="U2529" s="8">
        <f t="shared" si="398"/>
        <v>23.008333333333336</v>
      </c>
      <c r="V2529" s="8">
        <f t="shared" si="399"/>
        <v>22.975000000000001</v>
      </c>
    </row>
    <row r="2530" spans="1:22" ht="13.5" x14ac:dyDescent="0.25">
      <c r="A2530" s="3">
        <f>RSI!A2530</f>
        <v>45687</v>
      </c>
      <c r="B2530" s="2">
        <f>RSI!B2530</f>
        <v>6.2595999999999998</v>
      </c>
      <c r="C2530" s="2">
        <f>RSI!I2530</f>
        <v>59.299730877625478</v>
      </c>
      <c r="D2530" s="2">
        <f>MACD!E2530</f>
        <v>-0.13192210068628984</v>
      </c>
      <c r="E2530" s="2">
        <f>MACD!F2530</f>
        <v>-0.14467518645516095</v>
      </c>
      <c r="F2530" s="2">
        <f>'Moving Avg'!D2530</f>
        <v>6.2824000000000009</v>
      </c>
      <c r="G2530" s="2">
        <f>'Moving Avg'!F2530</f>
        <v>6.0987849999999995</v>
      </c>
      <c r="H2530" s="2">
        <f>'Moving Avg'!G2530</f>
        <v>6.0108839999999972</v>
      </c>
      <c r="I2530" s="2">
        <f>'Moving Avg'!H2530</f>
        <v>5.3491850000000056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0"/>
        <v>25</v>
      </c>
      <c r="N2530" s="8">
        <f t="shared" si="391"/>
        <v>0</v>
      </c>
      <c r="O2530" s="8">
        <f t="shared" si="392"/>
        <v>50</v>
      </c>
      <c r="P2530" s="8">
        <f t="shared" si="393"/>
        <v>16.5</v>
      </c>
      <c r="Q2530" s="9">
        <f t="shared" si="394"/>
        <v>18.725000000000001</v>
      </c>
      <c r="R2530" s="9">
        <f t="shared" si="395"/>
        <v>26.625</v>
      </c>
      <c r="S2530" s="9">
        <f t="shared" si="396"/>
        <v>23.675000000000001</v>
      </c>
      <c r="T2530" s="9">
        <f t="shared" si="397"/>
        <v>22.875</v>
      </c>
      <c r="U2530" s="8">
        <f t="shared" si="398"/>
        <v>23.008333333333336</v>
      </c>
      <c r="V2530" s="8">
        <f t="shared" si="399"/>
        <v>22.975000000000001</v>
      </c>
    </row>
    <row r="2531" spans="1:22" ht="13.5" x14ac:dyDescent="0.25">
      <c r="A2531" s="3">
        <f>RSI!A2531</f>
        <v>45688</v>
      </c>
      <c r="B2531" s="2">
        <f>RSI!B2531</f>
        <v>6.2976000000000001</v>
      </c>
      <c r="C2531" s="2">
        <f>RSI!I2531</f>
        <v>61.173811728320885</v>
      </c>
      <c r="D2531" s="2">
        <f>MACD!E2531</f>
        <v>-0.11779018598495039</v>
      </c>
      <c r="E2531" s="2">
        <f>MACD!F2531</f>
        <v>-0.13929818636111885</v>
      </c>
      <c r="F2531" s="2">
        <f>'Moving Avg'!D2531</f>
        <v>6.2690799999999998</v>
      </c>
      <c r="G2531" s="2">
        <f>'Moving Avg'!F2531</f>
        <v>6.12019</v>
      </c>
      <c r="H2531" s="2">
        <f>'Moving Avg'!G2531</f>
        <v>6.0188739999999976</v>
      </c>
      <c r="I2531" s="2">
        <f>'Moving Avg'!H2531</f>
        <v>5.3570140000000057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  <c r="M2531" s="8">
        <f t="shared" si="390"/>
        <v>25</v>
      </c>
      <c r="N2531" s="8">
        <f t="shared" si="391"/>
        <v>0</v>
      </c>
      <c r="O2531" s="8">
        <f t="shared" si="392"/>
        <v>50</v>
      </c>
      <c r="P2531" s="8">
        <f t="shared" si="393"/>
        <v>16.5</v>
      </c>
      <c r="Q2531" s="9">
        <f t="shared" si="394"/>
        <v>18.725000000000001</v>
      </c>
      <c r="R2531" s="9">
        <f t="shared" si="395"/>
        <v>26.625</v>
      </c>
      <c r="S2531" s="9">
        <f t="shared" si="396"/>
        <v>23.675000000000001</v>
      </c>
      <c r="T2531" s="9">
        <f t="shared" si="397"/>
        <v>22.875</v>
      </c>
      <c r="U2531" s="8">
        <f t="shared" si="398"/>
        <v>23.008333333333336</v>
      </c>
      <c r="V2531" s="8">
        <f t="shared" si="399"/>
        <v>22.975000000000001</v>
      </c>
    </row>
    <row r="2532" spans="1:22" ht="13.5" x14ac:dyDescent="0.25">
      <c r="A2532" s="3">
        <f>RSI!A2532</f>
        <v>45691</v>
      </c>
      <c r="B2532" s="2">
        <f>RSI!B2532</f>
        <v>6.2786</v>
      </c>
      <c r="C2532" s="2">
        <f>RSI!I2532</f>
        <v>59.693767413744759</v>
      </c>
      <c r="D2532" s="2">
        <f>MACD!E2532</f>
        <v>-0.11133252989717768</v>
      </c>
      <c r="E2532" s="2">
        <f>MACD!F2532</f>
        <v>-0.13370505506833064</v>
      </c>
      <c r="F2532" s="2">
        <f>'Moving Avg'!D2532</f>
        <v>6.2690799999999998</v>
      </c>
      <c r="G2532" s="2">
        <f>'Moving Avg'!F2532</f>
        <v>6.1411199999999999</v>
      </c>
      <c r="H2532" s="2">
        <f>'Moving Avg'!G2532</f>
        <v>6.0274359999999971</v>
      </c>
      <c r="I2532" s="2">
        <f>'Moving Avg'!H2532</f>
        <v>5.3649300000000064</v>
      </c>
      <c r="J2532" s="6" t="str">
        <f>OBV!F2532</f>
        <v>BEARISH</v>
      </c>
      <c r="K2532" s="6" t="str">
        <f>OBV!G2532</f>
        <v>NEUTRAL</v>
      </c>
      <c r="L2532" s="6" t="str">
        <f>OBV!H2532</f>
        <v>NEUTRAL</v>
      </c>
      <c r="M2532" s="8">
        <f t="shared" si="390"/>
        <v>25</v>
      </c>
      <c r="N2532" s="8">
        <f t="shared" si="391"/>
        <v>0</v>
      </c>
      <c r="O2532" s="8">
        <f t="shared" si="392"/>
        <v>50</v>
      </c>
      <c r="P2532" s="8">
        <f t="shared" si="393"/>
        <v>16.5</v>
      </c>
      <c r="Q2532" s="9">
        <f t="shared" si="394"/>
        <v>18.725000000000001</v>
      </c>
      <c r="R2532" s="9">
        <f t="shared" si="395"/>
        <v>26.625</v>
      </c>
      <c r="S2532" s="9">
        <f t="shared" si="396"/>
        <v>23.675000000000001</v>
      </c>
      <c r="T2532" s="9">
        <f t="shared" si="397"/>
        <v>22.875</v>
      </c>
      <c r="U2532" s="8">
        <f t="shared" si="398"/>
        <v>23.008333333333336</v>
      </c>
      <c r="V2532" s="8">
        <f t="shared" si="399"/>
        <v>22.975000000000001</v>
      </c>
    </row>
    <row r="2533" spans="1:22" ht="13.5" x14ac:dyDescent="0.25">
      <c r="A2533" s="3">
        <f>RSI!A2533</f>
        <v>45692</v>
      </c>
      <c r="B2533" s="2">
        <f>RSI!B2533</f>
        <v>6.2786</v>
      </c>
      <c r="C2533" s="2">
        <f>RSI!I2533</f>
        <v>59.693767413744759</v>
      </c>
      <c r="D2533" s="2">
        <f>MACD!E2533</f>
        <v>-9.9431146581719254E-2</v>
      </c>
      <c r="E2533" s="2">
        <f>MACD!F2533</f>
        <v>-0.12685027337100838</v>
      </c>
      <c r="F2533" s="2">
        <f>'Moving Avg'!D2533</f>
        <v>6.2786</v>
      </c>
      <c r="G2533" s="2">
        <f>'Moving Avg'!F2533</f>
        <v>6.1658549999999996</v>
      </c>
      <c r="H2533" s="2">
        <f>'Moving Avg'!G2533</f>
        <v>6.0356179999999968</v>
      </c>
      <c r="I2533" s="2">
        <f>'Moving Avg'!H2533</f>
        <v>5.3727095000000062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  <c r="M2533" s="8">
        <f t="shared" si="390"/>
        <v>25</v>
      </c>
      <c r="N2533" s="8">
        <f t="shared" si="391"/>
        <v>0</v>
      </c>
      <c r="O2533" s="8">
        <f t="shared" si="392"/>
        <v>50</v>
      </c>
      <c r="P2533" s="8">
        <f t="shared" si="393"/>
        <v>83.5</v>
      </c>
      <c r="Q2533" s="9">
        <f t="shared" si="394"/>
        <v>28.774999999999999</v>
      </c>
      <c r="R2533" s="9">
        <f t="shared" si="395"/>
        <v>43.375</v>
      </c>
      <c r="S2533" s="9">
        <f t="shared" si="396"/>
        <v>53.825000000000003</v>
      </c>
      <c r="T2533" s="9">
        <f t="shared" si="397"/>
        <v>39.625</v>
      </c>
      <c r="U2533" s="8">
        <f t="shared" si="398"/>
        <v>41.991666666666667</v>
      </c>
      <c r="V2533" s="8">
        <f t="shared" si="399"/>
        <v>41.400000000000006</v>
      </c>
    </row>
    <row r="2534" spans="1:22" ht="13.5" x14ac:dyDescent="0.25">
      <c r="A2534" s="3">
        <f>RSI!A2534</f>
        <v>45693</v>
      </c>
      <c r="B2534" s="2">
        <f>RSI!B2534</f>
        <v>6.1738999999999997</v>
      </c>
      <c r="C2534" s="2">
        <f>RSI!I2534</f>
        <v>51.699830070424809</v>
      </c>
      <c r="D2534" s="2">
        <f>MACD!E2534</f>
        <v>-6.3380420091467826E-2</v>
      </c>
      <c r="E2534" s="2">
        <f>MACD!F2534</f>
        <v>-0.11415630271510027</v>
      </c>
      <c r="F2534" s="2">
        <f>'Moving Avg'!D2534</f>
        <v>6.2576599999999996</v>
      </c>
      <c r="G2534" s="2">
        <f>'Moving Avg'!F2534</f>
        <v>6.1891599999999993</v>
      </c>
      <c r="H2534" s="2">
        <f>'Moving Avg'!G2534</f>
        <v>6.0422759999999984</v>
      </c>
      <c r="I2534" s="2">
        <f>'Moving Avg'!H2534</f>
        <v>5.3801925000000059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0"/>
        <v>25</v>
      </c>
      <c r="N2534" s="8">
        <f t="shared" si="391"/>
        <v>0</v>
      </c>
      <c r="O2534" s="8">
        <f t="shared" si="392"/>
        <v>50</v>
      </c>
      <c r="P2534" s="8">
        <f t="shared" si="393"/>
        <v>16.5</v>
      </c>
      <c r="Q2534" s="9">
        <f t="shared" si="394"/>
        <v>18.725000000000001</v>
      </c>
      <c r="R2534" s="9">
        <f t="shared" si="395"/>
        <v>26.625</v>
      </c>
      <c r="S2534" s="9">
        <f t="shared" si="396"/>
        <v>23.675000000000001</v>
      </c>
      <c r="T2534" s="9">
        <f t="shared" si="397"/>
        <v>22.875</v>
      </c>
      <c r="U2534" s="8">
        <f t="shared" si="398"/>
        <v>23.008333333333336</v>
      </c>
      <c r="V2534" s="8">
        <f t="shared" si="399"/>
        <v>22.975000000000001</v>
      </c>
    </row>
    <row r="2535" spans="1:22" ht="13.5" x14ac:dyDescent="0.25">
      <c r="A2535" s="3">
        <f>RSI!A2535</f>
        <v>45694</v>
      </c>
      <c r="B2535" s="2">
        <f>RSI!B2535</f>
        <v>6.2595999999999998</v>
      </c>
      <c r="C2535" s="2">
        <f>RSI!I2535</f>
        <v>56.799471432933679</v>
      </c>
      <c r="D2535" s="2">
        <f>MACD!E2535</f>
        <v>-2.9105572612308173E-2</v>
      </c>
      <c r="E2535" s="2">
        <f>MACD!F2535</f>
        <v>-9.7146156694541852E-2</v>
      </c>
      <c r="F2535" s="2">
        <f>'Moving Avg'!D2535</f>
        <v>6.2576599999999996</v>
      </c>
      <c r="G2535" s="2">
        <f>'Moving Avg'!F2535</f>
        <v>6.2167500000000002</v>
      </c>
      <c r="H2535" s="2">
        <f>'Moving Avg'!G2535</f>
        <v>6.0504579999999972</v>
      </c>
      <c r="I2535" s="2">
        <f>'Moving Avg'!H2535</f>
        <v>5.3881495000000061</v>
      </c>
      <c r="J2535" s="6" t="str">
        <f>OBV!F2535</f>
        <v>BEARISH</v>
      </c>
      <c r="K2535" s="6" t="str">
        <f>OBV!G2535</f>
        <v>NEUTRAL</v>
      </c>
      <c r="L2535" s="6" t="str">
        <f>OBV!H2535</f>
        <v>NEUTRAL</v>
      </c>
      <c r="M2535" s="8">
        <f t="shared" si="390"/>
        <v>25</v>
      </c>
      <c r="N2535" s="8">
        <f t="shared" si="391"/>
        <v>0</v>
      </c>
      <c r="O2535" s="8">
        <f t="shared" si="392"/>
        <v>50</v>
      </c>
      <c r="P2535" s="8">
        <f t="shared" si="393"/>
        <v>16.5</v>
      </c>
      <c r="Q2535" s="9">
        <f t="shared" si="394"/>
        <v>18.725000000000001</v>
      </c>
      <c r="R2535" s="9">
        <f t="shared" si="395"/>
        <v>26.625</v>
      </c>
      <c r="S2535" s="9">
        <f t="shared" si="396"/>
        <v>23.675000000000001</v>
      </c>
      <c r="T2535" s="9">
        <f t="shared" si="397"/>
        <v>22.875</v>
      </c>
      <c r="U2535" s="8">
        <f t="shared" si="398"/>
        <v>23.008333333333336</v>
      </c>
      <c r="V2535" s="8">
        <f t="shared" si="399"/>
        <v>22.975000000000001</v>
      </c>
    </row>
    <row r="2536" spans="1:22" ht="13.5" x14ac:dyDescent="0.25">
      <c r="A2536" s="3">
        <f>RSI!A2536</f>
        <v>45695</v>
      </c>
      <c r="B2536" s="2">
        <f>RSI!B2536</f>
        <v>6.2309999999999999</v>
      </c>
      <c r="C2536" s="2">
        <f>RSI!I2536</f>
        <v>54.722977850910404</v>
      </c>
      <c r="D2536" s="2">
        <f>MACD!E2536</f>
        <v>1.3901691176592124E-3</v>
      </c>
      <c r="E2536" s="2">
        <f>MACD!F2536</f>
        <v>-7.743889153210165E-2</v>
      </c>
      <c r="F2536" s="2">
        <f>'Moving Avg'!D2536</f>
        <v>6.2443399999999993</v>
      </c>
      <c r="G2536" s="2">
        <f>'Moving Avg'!F2536</f>
        <v>6.2338749999999994</v>
      </c>
      <c r="H2536" s="2">
        <f>'Moving Avg'!G2536</f>
        <v>6.0586379999999975</v>
      </c>
      <c r="I2536" s="2">
        <f>'Moving Avg'!H2536</f>
        <v>5.3953735000000052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0</v>
      </c>
      <c r="O2536" s="8">
        <f t="shared" si="392"/>
        <v>50</v>
      </c>
      <c r="P2536" s="8">
        <f t="shared" si="393"/>
        <v>16.5</v>
      </c>
      <c r="Q2536" s="9">
        <f t="shared" si="394"/>
        <v>18.725000000000001</v>
      </c>
      <c r="R2536" s="9">
        <f t="shared" si="395"/>
        <v>26.625</v>
      </c>
      <c r="S2536" s="9">
        <f t="shared" si="396"/>
        <v>23.675000000000001</v>
      </c>
      <c r="T2536" s="9">
        <f t="shared" si="397"/>
        <v>22.875</v>
      </c>
      <c r="U2536" s="8">
        <f t="shared" si="398"/>
        <v>23.008333333333336</v>
      </c>
      <c r="V2536" s="8">
        <f t="shared" si="399"/>
        <v>22.975000000000001</v>
      </c>
    </row>
    <row r="2537" spans="1:22" ht="13.5" x14ac:dyDescent="0.25">
      <c r="A2537" s="3">
        <f>RSI!A2537</f>
        <v>45698</v>
      </c>
      <c r="B2537" s="2">
        <f>RSI!B2537</f>
        <v>6.2595999999999998</v>
      </c>
      <c r="C2537" s="2">
        <f>RSI!I2537</f>
        <v>56.438034421871535</v>
      </c>
      <c r="D2537" s="2">
        <f>MACD!E2537</f>
        <v>1.1497201309311755E-2</v>
      </c>
      <c r="E2537" s="2">
        <f>MACD!F2537</f>
        <v>-5.9651672963818972E-2</v>
      </c>
      <c r="F2537" s="2">
        <f>'Moving Avg'!D2537</f>
        <v>6.2405400000000002</v>
      </c>
      <c r="G2537" s="2">
        <f>'Moving Avg'!F2537</f>
        <v>6.2372050000000003</v>
      </c>
      <c r="H2537" s="2">
        <f>'Moving Avg'!G2537</f>
        <v>6.0677719999999988</v>
      </c>
      <c r="I2537" s="2">
        <f>'Moving Avg'!H2537</f>
        <v>5.4027405000000055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0</v>
      </c>
      <c r="O2537" s="8">
        <f t="shared" si="392"/>
        <v>50</v>
      </c>
      <c r="P2537" s="8">
        <f t="shared" si="393"/>
        <v>16.5</v>
      </c>
      <c r="Q2537" s="9">
        <f t="shared" si="394"/>
        <v>18.725000000000001</v>
      </c>
      <c r="R2537" s="9">
        <f t="shared" si="395"/>
        <v>26.625</v>
      </c>
      <c r="S2537" s="9">
        <f t="shared" si="396"/>
        <v>23.675000000000001</v>
      </c>
      <c r="T2537" s="9">
        <f t="shared" si="397"/>
        <v>22.875</v>
      </c>
      <c r="U2537" s="8">
        <f t="shared" si="398"/>
        <v>23.008333333333336</v>
      </c>
      <c r="V2537" s="8">
        <f t="shared" si="399"/>
        <v>22.975000000000001</v>
      </c>
    </row>
    <row r="2538" spans="1:22" ht="13.5" x14ac:dyDescent="0.25">
      <c r="A2538" s="3">
        <f>RSI!A2538</f>
        <v>45699</v>
      </c>
      <c r="B2538" s="2">
        <f>RSI!B2538</f>
        <v>6.1835000000000004</v>
      </c>
      <c r="C2538" s="2">
        <f>RSI!I2538</f>
        <v>50.911879784593594</v>
      </c>
      <c r="D2538" s="2">
        <f>MACD!E2538</f>
        <v>1.7815278367622867E-2</v>
      </c>
      <c r="E2538" s="2">
        <f>MACD!F2538</f>
        <v>-4.415828269753061E-2</v>
      </c>
      <c r="F2538" s="2">
        <f>'Moving Avg'!D2538</f>
        <v>6.2215199999999999</v>
      </c>
      <c r="G2538" s="2">
        <f>'Moving Avg'!F2538</f>
        <v>6.2410150000000009</v>
      </c>
      <c r="H2538" s="2">
        <f>'Moving Avg'!G2538</f>
        <v>6.074621999999998</v>
      </c>
      <c r="I2538" s="2">
        <f>'Moving Avg'!H2538</f>
        <v>5.4098175000000062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18.725000000000001</v>
      </c>
      <c r="R2538" s="9">
        <f t="shared" si="395"/>
        <v>26.625</v>
      </c>
      <c r="S2538" s="9">
        <f t="shared" si="396"/>
        <v>23.675000000000001</v>
      </c>
      <c r="T2538" s="9">
        <f t="shared" si="397"/>
        <v>22.875</v>
      </c>
      <c r="U2538" s="8">
        <f t="shared" si="398"/>
        <v>23.008333333333336</v>
      </c>
      <c r="V2538" s="8">
        <f t="shared" si="399"/>
        <v>22.975000000000001</v>
      </c>
    </row>
    <row r="2539" spans="1:22" ht="13.5" x14ac:dyDescent="0.25">
      <c r="A2539" s="3">
        <f>RSI!A2539</f>
        <v>45700</v>
      </c>
      <c r="B2539" s="2">
        <f>RSI!B2539</f>
        <v>6.1835000000000004</v>
      </c>
      <c r="C2539" s="2">
        <f>RSI!I2539</f>
        <v>50.911879784593594</v>
      </c>
      <c r="D2539" s="2">
        <f>MACD!E2539</f>
        <v>3.0426703090030927E-2</v>
      </c>
      <c r="E2539" s="2">
        <f>MACD!F2539</f>
        <v>-2.9241285540018303E-2</v>
      </c>
      <c r="F2539" s="2">
        <f>'Moving Avg'!D2539</f>
        <v>6.223440000000001</v>
      </c>
      <c r="G2539" s="2">
        <f>'Moving Avg'!F2539</f>
        <v>6.2410149999999991</v>
      </c>
      <c r="H2539" s="2">
        <f>'Moving Avg'!G2539</f>
        <v>6.078047999999999</v>
      </c>
      <c r="I2539" s="2">
        <f>'Moving Avg'!H2539</f>
        <v>5.4171215000000048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  <c r="M2539" s="8">
        <f t="shared" si="390"/>
        <v>25</v>
      </c>
      <c r="N2539" s="8">
        <f t="shared" si="391"/>
        <v>0</v>
      </c>
      <c r="O2539" s="8">
        <f t="shared" si="392"/>
        <v>50</v>
      </c>
      <c r="P2539" s="8">
        <f t="shared" si="393"/>
        <v>16.5</v>
      </c>
      <c r="Q2539" s="9">
        <f t="shared" si="394"/>
        <v>18.725000000000001</v>
      </c>
      <c r="R2539" s="9">
        <f t="shared" si="395"/>
        <v>26.625</v>
      </c>
      <c r="S2539" s="9">
        <f t="shared" si="396"/>
        <v>23.675000000000001</v>
      </c>
      <c r="T2539" s="9">
        <f t="shared" si="397"/>
        <v>22.875</v>
      </c>
      <c r="U2539" s="8">
        <f t="shared" si="398"/>
        <v>23.008333333333336</v>
      </c>
      <c r="V2539" s="8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6.1548999999999996</v>
      </c>
      <c r="C2540" s="2">
        <f>RSI!I2540</f>
        <v>48.828008417875196</v>
      </c>
      <c r="D2540" s="2">
        <f>MACD!E2540</f>
        <v>4.0239908179209749E-2</v>
      </c>
      <c r="E2540" s="2">
        <f>MACD!F2540</f>
        <v>-1.5345046796172693E-2</v>
      </c>
      <c r="F2540" s="2">
        <f>'Moving Avg'!D2540</f>
        <v>6.2025000000000006</v>
      </c>
      <c r="G2540" s="2">
        <f>'Moving Avg'!F2540</f>
        <v>6.2419649999999995</v>
      </c>
      <c r="H2540" s="2">
        <f>'Moving Avg'!G2540</f>
        <v>6.081281999999999</v>
      </c>
      <c r="I2540" s="2">
        <f>'Moving Avg'!H2540</f>
        <v>5.4243280000000054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50</v>
      </c>
      <c r="P2540" s="8">
        <f t="shared" si="393"/>
        <v>16.5</v>
      </c>
      <c r="Q2540" s="9">
        <f t="shared" si="394"/>
        <v>18.725000000000001</v>
      </c>
      <c r="R2540" s="9">
        <f t="shared" si="395"/>
        <v>26.625</v>
      </c>
      <c r="S2540" s="9">
        <f t="shared" si="396"/>
        <v>23.675000000000001</v>
      </c>
      <c r="T2540" s="9">
        <f t="shared" si="397"/>
        <v>22.875</v>
      </c>
      <c r="U2540" s="8">
        <f t="shared" si="398"/>
        <v>23.008333333333336</v>
      </c>
      <c r="V2540" s="8">
        <f t="shared" si="399"/>
        <v>22.975000000000001</v>
      </c>
    </row>
    <row r="2541" spans="1:22" ht="13.5" x14ac:dyDescent="0.25">
      <c r="A2541" s="3">
        <f>RSI!A2541</f>
        <v>45702</v>
      </c>
      <c r="B2541" s="2">
        <f>RSI!B2541</f>
        <v>6.1643999999999997</v>
      </c>
      <c r="C2541" s="2">
        <f>RSI!I2541</f>
        <v>49.56644568538006</v>
      </c>
      <c r="D2541" s="2">
        <f>MACD!E2541</f>
        <v>5.3805354808290851E-2</v>
      </c>
      <c r="E2541" s="2">
        <f>MACD!F2541</f>
        <v>-1.514966475279985E-3</v>
      </c>
      <c r="F2541" s="2">
        <f>'Moving Avg'!D2541</f>
        <v>6.1891800000000003</v>
      </c>
      <c r="G2541" s="2">
        <f>'Moving Avg'!F2541</f>
        <v>6.2419649999999995</v>
      </c>
      <c r="H2541" s="2">
        <f>'Moving Avg'!G2541</f>
        <v>6.0848959999999988</v>
      </c>
      <c r="I2541" s="2">
        <f>'Moving Avg'!H2541</f>
        <v>5.4311280000000046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25</v>
      </c>
      <c r="N2541" s="8">
        <f t="shared" si="391"/>
        <v>0</v>
      </c>
      <c r="O2541" s="8">
        <f t="shared" si="392"/>
        <v>50</v>
      </c>
      <c r="P2541" s="8">
        <f t="shared" si="393"/>
        <v>16.5</v>
      </c>
      <c r="Q2541" s="9">
        <f t="shared" si="394"/>
        <v>18.725000000000001</v>
      </c>
      <c r="R2541" s="9">
        <f t="shared" si="395"/>
        <v>26.625</v>
      </c>
      <c r="S2541" s="9">
        <f t="shared" si="396"/>
        <v>23.675000000000001</v>
      </c>
      <c r="T2541" s="9">
        <f t="shared" si="397"/>
        <v>22.875</v>
      </c>
      <c r="U2541" s="8">
        <f t="shared" si="398"/>
        <v>23.008333333333336</v>
      </c>
      <c r="V2541" s="8">
        <f t="shared" si="399"/>
        <v>22.975000000000001</v>
      </c>
    </row>
    <row r="2542" spans="1:22" ht="13.5" x14ac:dyDescent="0.25">
      <c r="A2542" s="3">
        <f>RSI!A2542</f>
        <v>45705</v>
      </c>
      <c r="B2542" s="2">
        <f>RSI!B2542</f>
        <v>6.1169000000000002</v>
      </c>
      <c r="C2542" s="2">
        <f>RSI!I2542</f>
        <v>45.992690562148383</v>
      </c>
      <c r="D2542" s="2">
        <f>MACD!E2542</f>
        <v>6.5933777611038025E-2</v>
      </c>
      <c r="E2542" s="2">
        <f>MACD!F2542</f>
        <v>1.1974782341983617E-2</v>
      </c>
      <c r="F2542" s="2">
        <f>'Moving Avg'!D2542</f>
        <v>6.1606400000000008</v>
      </c>
      <c r="G2542" s="2">
        <f>'Moving Avg'!F2542</f>
        <v>6.2414899999999998</v>
      </c>
      <c r="H2542" s="2">
        <f>'Moving Avg'!G2542</f>
        <v>6.0864180000000001</v>
      </c>
      <c r="I2542" s="2">
        <f>'Moving Avg'!H2542</f>
        <v>5.437509000000003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16.5</v>
      </c>
      <c r="Q2542" s="9">
        <f t="shared" si="394"/>
        <v>18.725000000000001</v>
      </c>
      <c r="R2542" s="9">
        <f t="shared" si="395"/>
        <v>26.625</v>
      </c>
      <c r="S2542" s="9">
        <f t="shared" si="396"/>
        <v>23.675000000000001</v>
      </c>
      <c r="T2542" s="9">
        <f t="shared" si="397"/>
        <v>22.875</v>
      </c>
      <c r="U2542" s="8">
        <f t="shared" si="398"/>
        <v>23.008333333333336</v>
      </c>
      <c r="V2542" s="8">
        <f t="shared" si="399"/>
        <v>22.975000000000001</v>
      </c>
    </row>
    <row r="2543" spans="1:22" ht="13.5" x14ac:dyDescent="0.25">
      <c r="A2543" s="3">
        <f>RSI!A2543</f>
        <v>45706</v>
      </c>
      <c r="B2543" s="2">
        <f>RSI!B2543</f>
        <v>6.25</v>
      </c>
      <c r="C2543" s="2">
        <f>RSI!I2543</f>
        <v>55.643494025761761</v>
      </c>
      <c r="D2543" s="2">
        <f>MACD!E2543</f>
        <v>6.6668196871185081E-2</v>
      </c>
      <c r="E2543" s="2">
        <f>MACD!F2543</f>
        <v>2.2913465247823912E-2</v>
      </c>
      <c r="F2543" s="2">
        <f>'Moving Avg'!D2543</f>
        <v>6.17394</v>
      </c>
      <c r="G2543" s="2">
        <f>'Moving Avg'!F2543</f>
        <v>6.2452949999999996</v>
      </c>
      <c r="H2543" s="2">
        <f>'Moving Avg'!G2543</f>
        <v>6.0902220000000007</v>
      </c>
      <c r="I2543" s="2">
        <f>'Moving Avg'!H2543</f>
        <v>5.443147500000002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83.5</v>
      </c>
      <c r="Q2543" s="9">
        <f t="shared" si="394"/>
        <v>28.774999999999999</v>
      </c>
      <c r="R2543" s="9">
        <f t="shared" si="395"/>
        <v>43.375</v>
      </c>
      <c r="S2543" s="9">
        <f t="shared" si="396"/>
        <v>53.825000000000003</v>
      </c>
      <c r="T2543" s="9">
        <f t="shared" si="397"/>
        <v>39.625</v>
      </c>
      <c r="U2543" s="8">
        <f t="shared" si="398"/>
        <v>41.991666666666667</v>
      </c>
      <c r="V2543" s="8">
        <f t="shared" si="399"/>
        <v>41.400000000000006</v>
      </c>
    </row>
    <row r="2544" spans="1:22" ht="13.5" x14ac:dyDescent="0.25">
      <c r="A2544" s="3">
        <f>RSI!A2544</f>
        <v>45707</v>
      </c>
      <c r="B2544" s="2">
        <f>RSI!B2544</f>
        <v>6.2595999999999998</v>
      </c>
      <c r="C2544" s="2">
        <f>RSI!I2544</f>
        <v>56.250732908209564</v>
      </c>
      <c r="D2544" s="2">
        <f>MACD!E2544</f>
        <v>4.9990967552253629E-2</v>
      </c>
      <c r="E2544" s="2">
        <f>MACD!F2544</f>
        <v>2.8328965708709856E-2</v>
      </c>
      <c r="F2544" s="2">
        <f>'Moving Avg'!D2544</f>
        <v>6.1891599999999993</v>
      </c>
      <c r="G2544" s="2">
        <f>'Moving Avg'!F2544</f>
        <v>6.2433950000000005</v>
      </c>
      <c r="H2544" s="2">
        <f>'Moving Avg'!G2544</f>
        <v>6.0936480000000008</v>
      </c>
      <c r="I2544" s="2">
        <f>'Moving Avg'!H2544</f>
        <v>5.4483345000000032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83.5</v>
      </c>
      <c r="Q2544" s="9">
        <f t="shared" si="394"/>
        <v>28.774999999999999</v>
      </c>
      <c r="R2544" s="9">
        <f t="shared" si="395"/>
        <v>43.375</v>
      </c>
      <c r="S2544" s="9">
        <f t="shared" si="396"/>
        <v>53.825000000000003</v>
      </c>
      <c r="T2544" s="9">
        <f t="shared" si="397"/>
        <v>39.625</v>
      </c>
      <c r="U2544" s="8">
        <f t="shared" si="398"/>
        <v>41.991666666666667</v>
      </c>
      <c r="V2544" s="8">
        <f t="shared" si="399"/>
        <v>41.400000000000006</v>
      </c>
    </row>
    <row r="2545" spans="1:22" ht="13.5" x14ac:dyDescent="0.25">
      <c r="A2545" s="3">
        <f>RSI!A2545</f>
        <v>45708</v>
      </c>
      <c r="B2545" s="2">
        <f>RSI!B2545</f>
        <v>6.1359000000000004</v>
      </c>
      <c r="C2545" s="2">
        <f>RSI!I2545</f>
        <v>47.270708708910966</v>
      </c>
      <c r="D2545" s="2">
        <f>MACD!E2545</f>
        <v>5.7726004780416673E-2</v>
      </c>
      <c r="E2545" s="2">
        <f>MACD!F2545</f>
        <v>3.4208373523051221E-2</v>
      </c>
      <c r="F2545" s="2">
        <f>'Moving Avg'!D2545</f>
        <v>6.1853600000000002</v>
      </c>
      <c r="G2545" s="2">
        <f>'Moving Avg'!F2545</f>
        <v>6.2319800000000001</v>
      </c>
      <c r="H2545" s="2">
        <f>'Moving Avg'!G2545</f>
        <v>6.0938380000000008</v>
      </c>
      <c r="I2545" s="2">
        <f>'Moving Avg'!H2545</f>
        <v>5.4529030000000036</v>
      </c>
      <c r="J2545" s="6" t="str">
        <f>OBV!F2545</f>
        <v>BULLISH</v>
      </c>
      <c r="K2545" s="6" t="str">
        <f>OBV!G2545</f>
        <v>NEUTRAL</v>
      </c>
      <c r="L2545" s="6" t="str">
        <f>OBV!H2545</f>
        <v>BULLISH DIVERGENCE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66.5</v>
      </c>
      <c r="Q2545" s="9">
        <f t="shared" si="394"/>
        <v>26.225000000000001</v>
      </c>
      <c r="R2545" s="9">
        <f t="shared" si="395"/>
        <v>39.125</v>
      </c>
      <c r="S2545" s="9">
        <f t="shared" si="396"/>
        <v>46.174999999999997</v>
      </c>
      <c r="T2545" s="9">
        <f t="shared" si="397"/>
        <v>35.375</v>
      </c>
      <c r="U2545" s="8">
        <f t="shared" si="398"/>
        <v>37.174999999999997</v>
      </c>
      <c r="V2545" s="8">
        <f t="shared" si="399"/>
        <v>36.724999999999994</v>
      </c>
    </row>
    <row r="2546" spans="1:22" ht="13.5" x14ac:dyDescent="0.25">
      <c r="A2546" s="3">
        <f>RSI!A2546</f>
        <v>45709</v>
      </c>
      <c r="B2546" s="2">
        <f>RSI!B2546</f>
        <v>6.2309999999999999</v>
      </c>
      <c r="C2546" s="2">
        <f>RSI!I2546</f>
        <v>53.426497644180529</v>
      </c>
      <c r="D2546" s="2">
        <f>MACD!E2546</f>
        <v>5.3093615089884416E-2</v>
      </c>
      <c r="E2546" s="2">
        <f>MACD!F2546</f>
        <v>3.7985421836417857E-2</v>
      </c>
      <c r="F2546" s="2">
        <f>'Moving Avg'!D2546</f>
        <v>6.1986800000000004</v>
      </c>
      <c r="G2546" s="2">
        <f>'Moving Avg'!F2546</f>
        <v>6.22532</v>
      </c>
      <c r="H2546" s="2">
        <f>'Moving Avg'!G2546</f>
        <v>6.0965020000000001</v>
      </c>
      <c r="I2546" s="2">
        <f>'Moving Avg'!H2546</f>
        <v>5.458356000000002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83.5</v>
      </c>
      <c r="Q2546" s="9">
        <f t="shared" si="394"/>
        <v>28.774999999999999</v>
      </c>
      <c r="R2546" s="9">
        <f t="shared" si="395"/>
        <v>43.375</v>
      </c>
      <c r="S2546" s="9">
        <f t="shared" si="396"/>
        <v>53.825000000000003</v>
      </c>
      <c r="T2546" s="9">
        <f t="shared" si="397"/>
        <v>39.625</v>
      </c>
      <c r="U2546" s="8">
        <f t="shared" si="398"/>
        <v>41.991666666666667</v>
      </c>
      <c r="V2546" s="8">
        <f t="shared" si="399"/>
        <v>41.400000000000006</v>
      </c>
    </row>
    <row r="2547" spans="1:22" ht="13.5" x14ac:dyDescent="0.25">
      <c r="A2547" s="3">
        <f>RSI!A2547</f>
        <v>45712</v>
      </c>
      <c r="B2547" s="2">
        <f>RSI!B2547</f>
        <v>6.25</v>
      </c>
      <c r="C2547" s="2">
        <f>RSI!I2547</f>
        <v>54.567678513746984</v>
      </c>
      <c r="D2547" s="2">
        <f>MACD!E2547</f>
        <v>5.1851787097701774E-2</v>
      </c>
      <c r="E2547" s="2">
        <f>MACD!F2547</f>
        <v>4.0758694888674646E-2</v>
      </c>
      <c r="F2547" s="2">
        <f>'Moving Avg'!D2547</f>
        <v>6.2252999999999998</v>
      </c>
      <c r="G2547" s="2">
        <f>'Moving Avg'!F2547</f>
        <v>6.2238899999999999</v>
      </c>
      <c r="H2547" s="2">
        <f>'Moving Avg'!G2547</f>
        <v>6.0993560000000011</v>
      </c>
      <c r="I2547" s="2">
        <f>'Moving Avg'!H2547</f>
        <v>5.4644035000000031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83.5</v>
      </c>
      <c r="Q2547" s="9">
        <f t="shared" si="394"/>
        <v>28.774999999999999</v>
      </c>
      <c r="R2547" s="9">
        <f t="shared" si="395"/>
        <v>43.375</v>
      </c>
      <c r="S2547" s="9">
        <f t="shared" si="396"/>
        <v>53.825000000000003</v>
      </c>
      <c r="T2547" s="9">
        <f t="shared" si="397"/>
        <v>39.625</v>
      </c>
      <c r="U2547" s="8">
        <f t="shared" si="398"/>
        <v>41.991666666666667</v>
      </c>
      <c r="V2547" s="8">
        <f t="shared" si="399"/>
        <v>41.400000000000006</v>
      </c>
    </row>
    <row r="2548" spans="1:22" ht="13.5" x14ac:dyDescent="0.25">
      <c r="A2548" s="3">
        <f>RSI!A2548</f>
        <v>45713</v>
      </c>
      <c r="B2548" s="2">
        <f>RSI!B2548</f>
        <v>6.4592999999999998</v>
      </c>
      <c r="C2548" s="2">
        <f>RSI!I2548</f>
        <v>64.799714903143467</v>
      </c>
      <c r="D2548" s="2">
        <f>MACD!E2548</f>
        <v>2.3185947079920943E-2</v>
      </c>
      <c r="E2548" s="2">
        <f>MACD!F2548</f>
        <v>3.7244145326923911E-2</v>
      </c>
      <c r="F2548" s="2">
        <f>'Moving Avg'!D2548</f>
        <v>6.2671599999999996</v>
      </c>
      <c r="G2548" s="2">
        <f>'Moving Avg'!F2548</f>
        <v>6.2353050000000003</v>
      </c>
      <c r="H2548" s="2">
        <f>'Moving Avg'!G2548</f>
        <v>6.1063960000000002</v>
      </c>
      <c r="I2548" s="2">
        <f>'Moving Avg'!H2548</f>
        <v>5.4721785000000018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  <c r="M2548" s="8">
        <f t="shared" si="390"/>
        <v>25</v>
      </c>
      <c r="N2548" s="8">
        <f t="shared" si="391"/>
        <v>45</v>
      </c>
      <c r="O2548" s="8">
        <f t="shared" si="392"/>
        <v>50</v>
      </c>
      <c r="P2548" s="8">
        <f t="shared" si="393"/>
        <v>83.5</v>
      </c>
      <c r="Q2548" s="9">
        <f t="shared" si="394"/>
        <v>44.524999999999999</v>
      </c>
      <c r="R2548" s="9">
        <f t="shared" si="395"/>
        <v>52.375</v>
      </c>
      <c r="S2548" s="9">
        <f t="shared" si="396"/>
        <v>60.575000000000003</v>
      </c>
      <c r="T2548" s="9">
        <f t="shared" si="397"/>
        <v>50.875</v>
      </c>
      <c r="U2548" s="8">
        <f t="shared" si="398"/>
        <v>52.491666666666674</v>
      </c>
      <c r="V2548" s="8">
        <f t="shared" si="399"/>
        <v>52.087500000000006</v>
      </c>
    </row>
    <row r="2549" spans="1:22" ht="13.5" x14ac:dyDescent="0.25">
      <c r="A2549" s="3">
        <f>RSI!A2549</f>
        <v>45714</v>
      </c>
      <c r="B2549" s="2">
        <f>RSI!B2549</f>
        <v>6.6590999999999996</v>
      </c>
      <c r="C2549" s="2">
        <f>RSI!I2549</f>
        <v>71.417446032087739</v>
      </c>
      <c r="D2549" s="2">
        <f>MACD!E2549</f>
        <v>-1.7480291647171242E-2</v>
      </c>
      <c r="E2549" s="2">
        <f>MACD!F2549</f>
        <v>2.6299257932104879E-2</v>
      </c>
      <c r="F2549" s="2">
        <f>'Moving Avg'!D2549</f>
        <v>6.3470599999999999</v>
      </c>
      <c r="G2549" s="2">
        <f>'Moving Avg'!F2549</f>
        <v>6.2543300000000004</v>
      </c>
      <c r="H2549" s="2">
        <f>'Moving Avg'!G2549</f>
        <v>6.11686</v>
      </c>
      <c r="I2549" s="2">
        <f>'Moving Avg'!H2549</f>
        <v>5.4803165000000016</v>
      </c>
      <c r="J2549" s="6" t="str">
        <f>OBV!F2549</f>
        <v>BULLISH</v>
      </c>
      <c r="K2549" s="6" t="str">
        <f>OBV!G2549</f>
        <v>STRONG</v>
      </c>
      <c r="L2549" s="6" t="str">
        <f>OBV!H2549</f>
        <v>CONFIRMED BULLISH</v>
      </c>
      <c r="M2549" s="8">
        <f t="shared" si="390"/>
        <v>0</v>
      </c>
      <c r="N2549" s="8">
        <f t="shared" si="391"/>
        <v>100</v>
      </c>
      <c r="O2549" s="8">
        <f t="shared" si="392"/>
        <v>50</v>
      </c>
      <c r="P2549" s="8">
        <f t="shared" si="393"/>
        <v>100</v>
      </c>
      <c r="Q2549" s="9">
        <f t="shared" si="394"/>
        <v>57.5</v>
      </c>
      <c r="R2549" s="9">
        <f t="shared" si="395"/>
        <v>62.5</v>
      </c>
      <c r="S2549" s="9">
        <f t="shared" si="396"/>
        <v>72.5</v>
      </c>
      <c r="T2549" s="9">
        <f t="shared" si="397"/>
        <v>62.5</v>
      </c>
      <c r="U2549" s="8">
        <f t="shared" si="398"/>
        <v>64.166666666666671</v>
      </c>
      <c r="V2549" s="8">
        <f t="shared" si="399"/>
        <v>63.75</v>
      </c>
    </row>
    <row r="2550" spans="1:22" ht="13.5" x14ac:dyDescent="0.25">
      <c r="A2550" s="3">
        <f>RSI!A2550</f>
        <v>45715</v>
      </c>
      <c r="B2550" s="2">
        <f>RSI!B2550</f>
        <v>6.6971999999999996</v>
      </c>
      <c r="C2550" s="2">
        <f>RSI!I2550</f>
        <v>72.479940037185088</v>
      </c>
      <c r="D2550" s="2">
        <f>MACD!E2550</f>
        <v>-6.1784264534241906E-2</v>
      </c>
      <c r="E2550" s="2">
        <f>MACD!F2550</f>
        <v>8.6825534388355226E-3</v>
      </c>
      <c r="F2550" s="2">
        <f>'Moving Avg'!D2550</f>
        <v>6.45932</v>
      </c>
      <c r="G2550" s="2">
        <f>'Moving Avg'!F2550</f>
        <v>6.2762099999999998</v>
      </c>
      <c r="H2550" s="2">
        <f>'Moving Avg'!G2550</f>
        <v>6.1280860000000006</v>
      </c>
      <c r="I2550" s="2">
        <f>'Moving Avg'!H2550</f>
        <v>5.4888720000000015</v>
      </c>
      <c r="J2550" s="6" t="str">
        <f>OBV!F2550</f>
        <v>BULLISH</v>
      </c>
      <c r="K2550" s="6" t="str">
        <f>OBV!G2550</f>
        <v>STRONG</v>
      </c>
      <c r="L2550" s="6" t="str">
        <f>OBV!H2550</f>
        <v>CONFIRMED BULLISH</v>
      </c>
      <c r="M2550" s="8">
        <f t="shared" si="390"/>
        <v>0</v>
      </c>
      <c r="N2550" s="8">
        <f t="shared" si="391"/>
        <v>100</v>
      </c>
      <c r="O2550" s="8">
        <f t="shared" si="392"/>
        <v>50</v>
      </c>
      <c r="P2550" s="8">
        <f t="shared" si="393"/>
        <v>100</v>
      </c>
      <c r="Q2550" s="9">
        <f t="shared" si="394"/>
        <v>57.5</v>
      </c>
      <c r="R2550" s="9">
        <f t="shared" si="395"/>
        <v>62.5</v>
      </c>
      <c r="S2550" s="9">
        <f t="shared" si="396"/>
        <v>72.5</v>
      </c>
      <c r="T2550" s="9">
        <f t="shared" si="397"/>
        <v>62.5</v>
      </c>
      <c r="U2550" s="8">
        <f t="shared" si="398"/>
        <v>64.166666666666671</v>
      </c>
      <c r="V2550" s="8">
        <f t="shared" si="399"/>
        <v>63.75</v>
      </c>
    </row>
    <row r="2551" spans="1:22" ht="13.5" x14ac:dyDescent="0.25">
      <c r="A2551" s="3">
        <f>RSI!A2551</f>
        <v>45716</v>
      </c>
      <c r="B2551" s="2">
        <f>RSI!B2551</f>
        <v>6.7637</v>
      </c>
      <c r="C2551" s="2">
        <f>RSI!I2551</f>
        <v>74.277254735743654</v>
      </c>
      <c r="D2551" s="2">
        <f>MACD!E2551</f>
        <v>-0.10543570466474605</v>
      </c>
      <c r="E2551" s="2">
        <f>MACD!F2551</f>
        <v>-1.4141098181880793E-2</v>
      </c>
      <c r="F2551" s="2">
        <f>'Moving Avg'!D2551</f>
        <v>6.5658599999999989</v>
      </c>
      <c r="G2551" s="2">
        <f>'Moving Avg'!F2551</f>
        <v>6.2995149999999995</v>
      </c>
      <c r="H2551" s="2">
        <f>'Moving Avg'!G2551</f>
        <v>6.1415940000000022</v>
      </c>
      <c r="I2551" s="2">
        <f>'Moving Avg'!H2551</f>
        <v>5.4977600000000022</v>
      </c>
      <c r="J2551" s="6" t="str">
        <f>OBV!F2551</f>
        <v>BULLISH</v>
      </c>
      <c r="K2551" s="6" t="str">
        <f>OBV!G2551</f>
        <v>STRONG</v>
      </c>
      <c r="L2551" s="6" t="str">
        <f>OBV!H2551</f>
        <v>CONFIRMED BULLISH</v>
      </c>
      <c r="M2551" s="8">
        <f t="shared" si="390"/>
        <v>0</v>
      </c>
      <c r="N2551" s="8">
        <f t="shared" si="391"/>
        <v>100</v>
      </c>
      <c r="O2551" s="8">
        <f t="shared" si="392"/>
        <v>50</v>
      </c>
      <c r="P2551" s="8">
        <f t="shared" si="393"/>
        <v>100</v>
      </c>
      <c r="Q2551" s="9">
        <f t="shared" si="394"/>
        <v>57.5</v>
      </c>
      <c r="R2551" s="9">
        <f t="shared" si="395"/>
        <v>62.5</v>
      </c>
      <c r="S2551" s="9">
        <f t="shared" si="396"/>
        <v>72.5</v>
      </c>
      <c r="T2551" s="9">
        <f t="shared" si="397"/>
        <v>62.5</v>
      </c>
      <c r="U2551" s="8">
        <f t="shared" si="398"/>
        <v>64.166666666666671</v>
      </c>
      <c r="V2551" s="8">
        <f t="shared" si="399"/>
        <v>63.75</v>
      </c>
    </row>
    <row r="2552" spans="1:22" ht="13.5" x14ac:dyDescent="0.25">
      <c r="A2552" s="3">
        <f>RSI!A2552</f>
        <v>45719</v>
      </c>
      <c r="B2552" s="2">
        <f>RSI!B2552</f>
        <v>6.9160000000000004</v>
      </c>
      <c r="C2552" s="2">
        <f>RSI!I2552</f>
        <v>77.845818073164736</v>
      </c>
      <c r="D2552" s="2">
        <f>MACD!E2552</f>
        <v>-0.16385280784773659</v>
      </c>
      <c r="E2552" s="2">
        <f>MACD!F2552</f>
        <v>-4.4083440115051956E-2</v>
      </c>
      <c r="F2552" s="2">
        <f>'Moving Avg'!D2552</f>
        <v>6.6990600000000002</v>
      </c>
      <c r="G2552" s="2">
        <f>'Moving Avg'!F2552</f>
        <v>6.3313849999999992</v>
      </c>
      <c r="H2552" s="2">
        <f>'Moving Avg'!G2552</f>
        <v>6.1581480000000024</v>
      </c>
      <c r="I2552" s="2">
        <f>'Moving Avg'!H2552</f>
        <v>5.5082725000000003</v>
      </c>
      <c r="J2552" s="6" t="str">
        <f>OBV!F2552</f>
        <v>BULLISH</v>
      </c>
      <c r="K2552" s="6" t="str">
        <f>OBV!G2552</f>
        <v>STRONG</v>
      </c>
      <c r="L2552" s="6" t="str">
        <f>OBV!H2552</f>
        <v>CONFIRMED BULLISH</v>
      </c>
      <c r="M2552" s="8">
        <f t="shared" si="390"/>
        <v>0</v>
      </c>
      <c r="N2552" s="8">
        <f t="shared" si="391"/>
        <v>100</v>
      </c>
      <c r="O2552" s="8">
        <f t="shared" si="392"/>
        <v>50</v>
      </c>
      <c r="P2552" s="8">
        <f t="shared" si="393"/>
        <v>100</v>
      </c>
      <c r="Q2552" s="9">
        <f t="shared" si="394"/>
        <v>57.5</v>
      </c>
      <c r="R2552" s="9">
        <f t="shared" si="395"/>
        <v>62.5</v>
      </c>
      <c r="S2552" s="9">
        <f t="shared" si="396"/>
        <v>72.5</v>
      </c>
      <c r="T2552" s="9">
        <f t="shared" si="397"/>
        <v>62.5</v>
      </c>
      <c r="U2552" s="8">
        <f t="shared" si="398"/>
        <v>64.166666666666671</v>
      </c>
      <c r="V2552" s="8">
        <f t="shared" si="399"/>
        <v>63.75</v>
      </c>
    </row>
    <row r="2553" spans="1:22" ht="13.5" x14ac:dyDescent="0.25">
      <c r="A2553" s="3">
        <f>RSI!A2553</f>
        <v>45720</v>
      </c>
      <c r="B2553" s="2">
        <f>RSI!B2553</f>
        <v>6.8494000000000002</v>
      </c>
      <c r="C2553" s="2">
        <f>RSI!I2553</f>
        <v>73.07179124531892</v>
      </c>
      <c r="D2553" s="2">
        <f>MACD!E2553</f>
        <v>-0.19145022136321188</v>
      </c>
      <c r="E2553" s="2">
        <f>MACD!F2553</f>
        <v>-7.3556796364683943E-2</v>
      </c>
      <c r="F2553" s="2">
        <f>'Moving Avg'!D2553</f>
        <v>6.7770799999999998</v>
      </c>
      <c r="G2553" s="2">
        <f>'Moving Avg'!F2553</f>
        <v>6.3599249999999996</v>
      </c>
      <c r="H2553" s="2">
        <f>'Moving Avg'!G2553</f>
        <v>6.1735600000000019</v>
      </c>
      <c r="I2553" s="2">
        <f>'Moving Avg'!H2553</f>
        <v>5.5176800000000004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0</v>
      </c>
      <c r="N2553" s="8">
        <f t="shared" si="391"/>
        <v>100</v>
      </c>
      <c r="O2553" s="8">
        <f t="shared" si="392"/>
        <v>50</v>
      </c>
      <c r="P2553" s="8">
        <f t="shared" si="393"/>
        <v>83.5</v>
      </c>
      <c r="Q2553" s="9">
        <f t="shared" si="394"/>
        <v>55.024999999999999</v>
      </c>
      <c r="R2553" s="9">
        <f t="shared" si="395"/>
        <v>58.375</v>
      </c>
      <c r="S2553" s="9">
        <f t="shared" si="396"/>
        <v>65.075000000000003</v>
      </c>
      <c r="T2553" s="9">
        <f t="shared" si="397"/>
        <v>58.375</v>
      </c>
      <c r="U2553" s="8">
        <f t="shared" si="398"/>
        <v>59.491666666666674</v>
      </c>
      <c r="V2553" s="8">
        <f t="shared" si="399"/>
        <v>59.212500000000006</v>
      </c>
    </row>
    <row r="2554" spans="1:22" ht="13.5" x14ac:dyDescent="0.25">
      <c r="A2554" s="3">
        <f>RSI!A2554</f>
        <v>45721</v>
      </c>
      <c r="B2554" s="2">
        <f>RSI!B2554</f>
        <v>6.8684000000000003</v>
      </c>
      <c r="C2554" s="2">
        <f>RSI!I2554</f>
        <v>73.569774221581497</v>
      </c>
      <c r="D2554" s="2">
        <f>MACD!E2554</f>
        <v>-0.21765161119598364</v>
      </c>
      <c r="E2554" s="2">
        <f>MACD!F2554</f>
        <v>-0.10237575933094389</v>
      </c>
      <c r="F2554" s="2">
        <f>'Moving Avg'!D2554</f>
        <v>6.8189399999999996</v>
      </c>
      <c r="G2554" s="2">
        <f>'Moving Avg'!F2554</f>
        <v>6.3946499999999995</v>
      </c>
      <c r="H2554" s="2">
        <f>'Moving Avg'!G2554</f>
        <v>6.1906840000000019</v>
      </c>
      <c r="I2554" s="2">
        <f>'Moving Avg'!H2554</f>
        <v>5.5273190000000012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0</v>
      </c>
      <c r="N2554" s="8">
        <f t="shared" si="391"/>
        <v>100</v>
      </c>
      <c r="O2554" s="8">
        <f t="shared" si="392"/>
        <v>50</v>
      </c>
      <c r="P2554" s="8">
        <f t="shared" si="393"/>
        <v>83.5</v>
      </c>
      <c r="Q2554" s="9">
        <f t="shared" si="394"/>
        <v>55.024999999999999</v>
      </c>
      <c r="R2554" s="9">
        <f t="shared" si="395"/>
        <v>58.375</v>
      </c>
      <c r="S2554" s="9">
        <f t="shared" si="396"/>
        <v>65.075000000000003</v>
      </c>
      <c r="T2554" s="9">
        <f t="shared" si="397"/>
        <v>58.375</v>
      </c>
      <c r="U2554" s="8">
        <f t="shared" si="398"/>
        <v>59.491666666666674</v>
      </c>
      <c r="V2554" s="8">
        <f t="shared" si="399"/>
        <v>59.212500000000006</v>
      </c>
    </row>
    <row r="2555" spans="1:22" ht="13.5" x14ac:dyDescent="0.25">
      <c r="A2555" s="3">
        <f>RSI!A2555</f>
        <v>45722</v>
      </c>
      <c r="B2555" s="2">
        <f>RSI!B2555</f>
        <v>6.9063999999999997</v>
      </c>
      <c r="C2555" s="2">
        <f>RSI!I2555</f>
        <v>74.582192094191981</v>
      </c>
      <c r="D2555" s="2">
        <f>MACD!E2555</f>
        <v>-0.26448288116529373</v>
      </c>
      <c r="E2555" s="2">
        <f>MACD!F2555</f>
        <v>-0.13479718369781388</v>
      </c>
      <c r="F2555" s="2">
        <f>'Moving Avg'!D2555</f>
        <v>6.8607800000000001</v>
      </c>
      <c r="G2555" s="2">
        <f>'Moving Avg'!F2555</f>
        <v>6.4269899999999991</v>
      </c>
      <c r="H2555" s="2">
        <f>'Moving Avg'!G2555</f>
        <v>6.2127540000000021</v>
      </c>
      <c r="I2555" s="2">
        <f>'Moving Avg'!H2555</f>
        <v>5.537329500000002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0"/>
        <v>0</v>
      </c>
      <c r="N2555" s="8">
        <f t="shared" si="391"/>
        <v>100</v>
      </c>
      <c r="O2555" s="8">
        <f t="shared" si="392"/>
        <v>50</v>
      </c>
      <c r="P2555" s="8">
        <f t="shared" si="393"/>
        <v>83.5</v>
      </c>
      <c r="Q2555" s="9">
        <f t="shared" si="394"/>
        <v>55.024999999999999</v>
      </c>
      <c r="R2555" s="9">
        <f t="shared" si="395"/>
        <v>58.375</v>
      </c>
      <c r="S2555" s="9">
        <f t="shared" si="396"/>
        <v>65.075000000000003</v>
      </c>
      <c r="T2555" s="9">
        <f t="shared" si="397"/>
        <v>58.375</v>
      </c>
      <c r="U2555" s="8">
        <f t="shared" si="398"/>
        <v>59.491666666666674</v>
      </c>
      <c r="V2555" s="8">
        <f t="shared" si="399"/>
        <v>59.212500000000006</v>
      </c>
    </row>
    <row r="2556" spans="1:22" ht="13.5" x14ac:dyDescent="0.25">
      <c r="A2556" s="3">
        <f>RSI!A2556</f>
        <v>45723</v>
      </c>
      <c r="B2556" s="2">
        <f>RSI!B2556</f>
        <v>6.9349999999999996</v>
      </c>
      <c r="C2556" s="2">
        <f>RSI!I2556</f>
        <v>75.347586859085453</v>
      </c>
      <c r="D2556" s="2">
        <f>MACD!E2556</f>
        <v>-0.29442837323623205</v>
      </c>
      <c r="E2556" s="2">
        <f>MACD!F2556</f>
        <v>-0.16672342160549752</v>
      </c>
      <c r="F2556" s="2">
        <f>'Moving Avg'!D2556</f>
        <v>6.8950399999999998</v>
      </c>
      <c r="G2556" s="2">
        <f>'Moving Avg'!F2556</f>
        <v>6.4621899999999997</v>
      </c>
      <c r="H2556" s="2">
        <f>'Moving Avg'!G2556</f>
        <v>6.2350140000000023</v>
      </c>
      <c r="I2556" s="2">
        <f>'Moving Avg'!H2556</f>
        <v>5.5475285000000012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0</v>
      </c>
      <c r="N2556" s="8">
        <f t="shared" si="391"/>
        <v>100</v>
      </c>
      <c r="O2556" s="8">
        <f t="shared" si="392"/>
        <v>50</v>
      </c>
      <c r="P2556" s="8">
        <f t="shared" si="393"/>
        <v>83.5</v>
      </c>
      <c r="Q2556" s="9">
        <f t="shared" si="394"/>
        <v>55.024999999999999</v>
      </c>
      <c r="R2556" s="9">
        <f t="shared" si="395"/>
        <v>58.375</v>
      </c>
      <c r="S2556" s="9">
        <f t="shared" si="396"/>
        <v>65.075000000000003</v>
      </c>
      <c r="T2556" s="9">
        <f t="shared" si="397"/>
        <v>58.375</v>
      </c>
      <c r="U2556" s="8">
        <f t="shared" si="398"/>
        <v>59.491666666666674</v>
      </c>
      <c r="V2556" s="8">
        <f t="shared" si="399"/>
        <v>59.212500000000006</v>
      </c>
    </row>
    <row r="2557" spans="1:22" ht="13.5" x14ac:dyDescent="0.25">
      <c r="A2557" s="3">
        <f>RSI!A2557</f>
        <v>45726</v>
      </c>
      <c r="B2557" s="2">
        <f>RSI!B2557</f>
        <v>7.0396000000000001</v>
      </c>
      <c r="C2557" s="2">
        <f>RSI!I2557</f>
        <v>77.961438709530626</v>
      </c>
      <c r="D2557" s="2">
        <f>MACD!E2557</f>
        <v>-0.3273824952492328</v>
      </c>
      <c r="E2557" s="2">
        <f>MACD!F2557</f>
        <v>-0.19885523633424459</v>
      </c>
      <c r="F2557" s="2">
        <f>'Moving Avg'!D2557</f>
        <v>6.9197599999999992</v>
      </c>
      <c r="G2557" s="2">
        <f>'Moving Avg'!F2557</f>
        <v>6.5011899999999994</v>
      </c>
      <c r="H2557" s="2">
        <f>'Moving Avg'!G2557</f>
        <v>6.2597480000000019</v>
      </c>
      <c r="I2557" s="2">
        <f>'Moving Avg'!H2557</f>
        <v>5.5582505000000015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  <c r="M2557" s="8">
        <f t="shared" si="390"/>
        <v>0</v>
      </c>
      <c r="N2557" s="8">
        <f t="shared" si="391"/>
        <v>100</v>
      </c>
      <c r="O2557" s="8">
        <f t="shared" si="392"/>
        <v>50</v>
      </c>
      <c r="P2557" s="8">
        <f t="shared" si="393"/>
        <v>83.5</v>
      </c>
      <c r="Q2557" s="9">
        <f t="shared" si="394"/>
        <v>55.024999999999999</v>
      </c>
      <c r="R2557" s="9">
        <f t="shared" si="395"/>
        <v>58.375</v>
      </c>
      <c r="S2557" s="9">
        <f t="shared" si="396"/>
        <v>65.075000000000003</v>
      </c>
      <c r="T2557" s="9">
        <f t="shared" si="397"/>
        <v>58.375</v>
      </c>
      <c r="U2557" s="8">
        <f t="shared" si="398"/>
        <v>59.491666666666674</v>
      </c>
      <c r="V2557" s="8">
        <f t="shared" si="399"/>
        <v>59.212500000000006</v>
      </c>
    </row>
    <row r="2558" spans="1:22" ht="13.5" x14ac:dyDescent="0.25">
      <c r="A2558" s="3">
        <f>RSI!A2558</f>
        <v>45727</v>
      </c>
      <c r="B2558" s="2">
        <f>RSI!B2558</f>
        <v>7.0396000000000001</v>
      </c>
      <c r="C2558" s="2">
        <f>RSI!I2558</f>
        <v>77.961438709530626</v>
      </c>
      <c r="D2558" s="2">
        <f>MACD!E2558</f>
        <v>-0.32626868776370177</v>
      </c>
      <c r="E2558" s="2">
        <f>MACD!F2558</f>
        <v>-0.22433792662013605</v>
      </c>
      <c r="F2558" s="2">
        <f>'Moving Avg'!D2558</f>
        <v>6.9578000000000007</v>
      </c>
      <c r="G2558" s="2">
        <f>'Moving Avg'!F2558</f>
        <v>6.5439949999999998</v>
      </c>
      <c r="H2558" s="2">
        <f>'Moving Avg'!G2558</f>
        <v>6.2863840000000017</v>
      </c>
      <c r="I2558" s="2">
        <f>'Moving Avg'!H2558</f>
        <v>5.5690180000000007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  <c r="M2558" s="8">
        <f t="shared" si="390"/>
        <v>0</v>
      </c>
      <c r="N2558" s="8">
        <f t="shared" si="391"/>
        <v>100</v>
      </c>
      <c r="O2558" s="8">
        <f t="shared" si="392"/>
        <v>50</v>
      </c>
      <c r="P2558" s="8">
        <f t="shared" si="393"/>
        <v>83.5</v>
      </c>
      <c r="Q2558" s="9">
        <f t="shared" si="394"/>
        <v>55.024999999999999</v>
      </c>
      <c r="R2558" s="9">
        <f t="shared" si="395"/>
        <v>58.375</v>
      </c>
      <c r="S2558" s="9">
        <f t="shared" si="396"/>
        <v>65.075000000000003</v>
      </c>
      <c r="T2558" s="9">
        <f t="shared" si="397"/>
        <v>58.375</v>
      </c>
      <c r="U2558" s="8">
        <f t="shared" si="398"/>
        <v>59.491666666666674</v>
      </c>
      <c r="V2558" s="8">
        <f t="shared" si="399"/>
        <v>59.212500000000006</v>
      </c>
    </row>
    <row r="2559" spans="1:22" ht="13.5" x14ac:dyDescent="0.25">
      <c r="A2559" s="3">
        <f>RSI!A2559</f>
        <v>45728</v>
      </c>
      <c r="B2559" s="2">
        <f>RSI!B2559</f>
        <v>7.0206</v>
      </c>
      <c r="C2559" s="2">
        <f>RSI!I2559</f>
        <v>76.258108521088758</v>
      </c>
      <c r="D2559" s="2">
        <f>MACD!E2559</f>
        <v>-0.29614512135465265</v>
      </c>
      <c r="E2559" s="2">
        <f>MACD!F2559</f>
        <v>-0.23869936556703936</v>
      </c>
      <c r="F2559" s="2">
        <f>'Moving Avg'!D2559</f>
        <v>6.9882400000000002</v>
      </c>
      <c r="G2559" s="2">
        <f>'Moving Avg'!F2559</f>
        <v>6.5858500000000006</v>
      </c>
      <c r="H2559" s="2">
        <f>'Moving Avg'!G2559</f>
        <v>6.3126400000000009</v>
      </c>
      <c r="I2559" s="2">
        <f>'Moving Avg'!H2559</f>
        <v>5.5805075000000022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  <c r="M2559" s="8">
        <f t="shared" si="390"/>
        <v>0</v>
      </c>
      <c r="N2559" s="8">
        <f t="shared" si="391"/>
        <v>100</v>
      </c>
      <c r="O2559" s="8">
        <f t="shared" si="392"/>
        <v>50</v>
      </c>
      <c r="P2559" s="8">
        <f t="shared" si="393"/>
        <v>83.5</v>
      </c>
      <c r="Q2559" s="9">
        <f t="shared" si="394"/>
        <v>55.024999999999999</v>
      </c>
      <c r="R2559" s="9">
        <f t="shared" si="395"/>
        <v>58.375</v>
      </c>
      <c r="S2559" s="9">
        <f t="shared" si="396"/>
        <v>65.075000000000003</v>
      </c>
      <c r="T2559" s="9">
        <f t="shared" si="397"/>
        <v>58.375</v>
      </c>
      <c r="U2559" s="8">
        <f t="shared" si="398"/>
        <v>59.491666666666674</v>
      </c>
      <c r="V2559" s="8">
        <f t="shared" si="399"/>
        <v>59.212500000000006</v>
      </c>
    </row>
    <row r="2560" spans="1:22" ht="13.5" x14ac:dyDescent="0.25">
      <c r="A2560" s="3">
        <f>RSI!A2560</f>
        <v>45729</v>
      </c>
      <c r="B2560" s="2">
        <f>RSI!B2560</f>
        <v>7.0682</v>
      </c>
      <c r="C2560" s="2">
        <f>RSI!I2560</f>
        <v>77.579703515420761</v>
      </c>
      <c r="D2560" s="2">
        <f>MACD!E2560</f>
        <v>-0.27095320896745267</v>
      </c>
      <c r="E2560" s="2">
        <f>MACD!F2560</f>
        <v>-0.24515013424712204</v>
      </c>
      <c r="F2560" s="2">
        <f>'Moving Avg'!D2560</f>
        <v>7.0205999999999991</v>
      </c>
      <c r="G2560" s="2">
        <f>'Moving Avg'!F2560</f>
        <v>6.6315150000000003</v>
      </c>
      <c r="H2560" s="2">
        <f>'Moving Avg'!G2560</f>
        <v>6.3381360000000022</v>
      </c>
      <c r="I2560" s="2">
        <f>'Moving Avg'!H2560</f>
        <v>5.5926890000000018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  <c r="M2560" s="8">
        <f t="shared" si="390"/>
        <v>0</v>
      </c>
      <c r="N2560" s="8">
        <f t="shared" si="391"/>
        <v>100</v>
      </c>
      <c r="O2560" s="8">
        <f t="shared" si="392"/>
        <v>50</v>
      </c>
      <c r="P2560" s="8">
        <f t="shared" si="393"/>
        <v>83.5</v>
      </c>
      <c r="Q2560" s="9">
        <f t="shared" si="394"/>
        <v>55.024999999999999</v>
      </c>
      <c r="R2560" s="9">
        <f t="shared" si="395"/>
        <v>58.375</v>
      </c>
      <c r="S2560" s="9">
        <f t="shared" si="396"/>
        <v>65.075000000000003</v>
      </c>
      <c r="T2560" s="9">
        <f t="shared" si="397"/>
        <v>58.375</v>
      </c>
      <c r="U2560" s="8">
        <f t="shared" si="398"/>
        <v>59.491666666666674</v>
      </c>
      <c r="V2560" s="8">
        <f t="shared" si="399"/>
        <v>59.212500000000006</v>
      </c>
    </row>
    <row r="2561" spans="1:22" ht="13.5" x14ac:dyDescent="0.25">
      <c r="A2561" s="3">
        <f>RSI!A2561</f>
        <v>45730</v>
      </c>
      <c r="B2561" s="2">
        <f>RSI!B2561</f>
        <v>7.0206</v>
      </c>
      <c r="C2561" s="2">
        <f>RSI!I2561</f>
        <v>73.192056297671456</v>
      </c>
      <c r="D2561" s="2">
        <f>MACD!E2561</f>
        <v>-0.23859939488668402</v>
      </c>
      <c r="E2561" s="2">
        <f>MACD!F2561</f>
        <v>-0.24383998637503446</v>
      </c>
      <c r="F2561" s="2">
        <f>'Moving Avg'!D2561</f>
        <v>7.0377200000000002</v>
      </c>
      <c r="G2561" s="2">
        <f>'Moving Avg'!F2561</f>
        <v>6.6743250000000005</v>
      </c>
      <c r="H2561" s="2">
        <f>'Moving Avg'!G2561</f>
        <v>6.3611580000000014</v>
      </c>
      <c r="I2561" s="2">
        <f>'Moving Avg'!H2561</f>
        <v>5.6048600000000022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  <c r="M2561" s="8">
        <f t="shared" si="390"/>
        <v>0</v>
      </c>
      <c r="N2561" s="8">
        <f t="shared" si="391"/>
        <v>0</v>
      </c>
      <c r="O2561" s="8">
        <f t="shared" si="392"/>
        <v>50</v>
      </c>
      <c r="P2561" s="8">
        <f t="shared" si="393"/>
        <v>83.5</v>
      </c>
      <c r="Q2561" s="9">
        <f t="shared" si="394"/>
        <v>20.024999999999999</v>
      </c>
      <c r="R2561" s="9">
        <f t="shared" si="395"/>
        <v>38.375</v>
      </c>
      <c r="S2561" s="9">
        <f t="shared" si="396"/>
        <v>50.075000000000003</v>
      </c>
      <c r="T2561" s="9">
        <f t="shared" si="397"/>
        <v>33.375</v>
      </c>
      <c r="U2561" s="8">
        <f t="shared" si="398"/>
        <v>36.158333333333331</v>
      </c>
      <c r="V2561" s="8">
        <f t="shared" si="399"/>
        <v>35.462499999999999</v>
      </c>
    </row>
    <row r="2562" spans="1:22" ht="13.5" x14ac:dyDescent="0.25">
      <c r="A2562" s="3">
        <f>RSI!A2562</f>
        <v>45733</v>
      </c>
      <c r="B2562" s="2">
        <f>RSI!B2562</f>
        <v>7.0491000000000001</v>
      </c>
      <c r="C2562" s="2">
        <f>RSI!I2562</f>
        <v>74.135278433206793</v>
      </c>
      <c r="D2562" s="2">
        <f>MACD!E2562</f>
        <v>-0.19213986083609047</v>
      </c>
      <c r="E2562" s="2">
        <f>MACD!F2562</f>
        <v>-0.23349996126724568</v>
      </c>
      <c r="F2562" s="2">
        <f>'Moving Avg'!D2562</f>
        <v>7.0396200000000011</v>
      </c>
      <c r="G2562" s="2">
        <f>'Moving Avg'!F2562</f>
        <v>6.7209350000000017</v>
      </c>
      <c r="H2562" s="2">
        <f>'Moving Avg'!G2562</f>
        <v>6.3849400000000012</v>
      </c>
      <c r="I2562" s="2">
        <f>'Moving Avg'!H2562</f>
        <v>5.6167645000000013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  <c r="M2562" s="8">
        <f t="shared" ref="M2562:M2625" si="400">IF(C2562&lt;30,50, IF(C2562&gt;70, 0, 25))</f>
        <v>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83.5</v>
      </c>
      <c r="Q2562" s="9">
        <f t="shared" si="394"/>
        <v>20.024999999999999</v>
      </c>
      <c r="R2562" s="9">
        <f t="shared" si="395"/>
        <v>38.375</v>
      </c>
      <c r="S2562" s="9">
        <f t="shared" si="396"/>
        <v>50.075000000000003</v>
      </c>
      <c r="T2562" s="9">
        <f t="shared" si="397"/>
        <v>33.375</v>
      </c>
      <c r="U2562" s="8">
        <f t="shared" si="398"/>
        <v>36.158333333333331</v>
      </c>
      <c r="V2562" s="8">
        <f t="shared" si="399"/>
        <v>35.462499999999999</v>
      </c>
    </row>
    <row r="2563" spans="1:22" ht="13.5" x14ac:dyDescent="0.25">
      <c r="A2563" s="3">
        <f>RSI!A2563</f>
        <v>45734</v>
      </c>
      <c r="B2563" s="2">
        <f>RSI!B2563</f>
        <v>7.0491000000000001</v>
      </c>
      <c r="C2563" s="2">
        <f>RSI!I2563</f>
        <v>74.135278433206793</v>
      </c>
      <c r="D2563" s="2">
        <f>MACD!E2563</f>
        <v>-0.16531327591513012</v>
      </c>
      <c r="E2563" s="2">
        <f>MACD!F2563</f>
        <v>-0.21986262419682259</v>
      </c>
      <c r="F2563" s="2">
        <f>'Moving Avg'!D2563</f>
        <v>7.0415200000000002</v>
      </c>
      <c r="G2563" s="2">
        <f>'Moving Avg'!F2563</f>
        <v>6.7608900000000016</v>
      </c>
      <c r="H2563" s="2">
        <f>'Moving Avg'!G2563</f>
        <v>6.4102440000000014</v>
      </c>
      <c r="I2563" s="2">
        <f>'Moving Avg'!H2563</f>
        <v>5.6290780000000007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si="400"/>
        <v>0</v>
      </c>
      <c r="N2563" s="8">
        <f t="shared" si="401"/>
        <v>0</v>
      </c>
      <c r="O2563" s="8">
        <f t="shared" si="402"/>
        <v>50</v>
      </c>
      <c r="P2563" s="8">
        <f t="shared" si="403"/>
        <v>83.5</v>
      </c>
      <c r="Q2563" s="9">
        <f t="shared" ref="Q2563:Q2626" si="404">0.35*M2563+N2563*0.35+O2563*0.15+P2563*0.15</f>
        <v>20.024999999999999</v>
      </c>
      <c r="R2563" s="9">
        <f t="shared" ref="R2563:R2626" si="405">M2563*0.2+N2563*0.2+O2563*0.35+P2563*0.25</f>
        <v>38.375</v>
      </c>
      <c r="S2563" s="9">
        <f t="shared" ref="S2563:S2626" si="406">M2563*0.15+N2563*0.15+O2563*0.25+P2563*0.45</f>
        <v>50.075000000000003</v>
      </c>
      <c r="T2563" s="9">
        <f t="shared" ref="T2563:T2626" si="407">0.25*SUM(M2563:P2563)</f>
        <v>33.375</v>
      </c>
      <c r="U2563" s="8">
        <f t="shared" ref="U2563:U2626" si="408">SUM(Q2563:S2563)/3</f>
        <v>36.158333333333331</v>
      </c>
      <c r="V2563" s="8">
        <f t="shared" ref="V2563:V2626" si="409">SUM(Q2563:T2563)/4</f>
        <v>35.462499999999999</v>
      </c>
    </row>
    <row r="2564" spans="1:22" ht="13.5" x14ac:dyDescent="0.25">
      <c r="A2564" s="3">
        <f>RSI!A2564</f>
        <v>45735</v>
      </c>
      <c r="B2564" s="2">
        <f>RSI!B2564</f>
        <v>7.0301</v>
      </c>
      <c r="C2564" s="2">
        <f>RSI!I2564</f>
        <v>72.171932076586188</v>
      </c>
      <c r="D2564" s="2">
        <f>MACD!E2564</f>
        <v>-0.1403566834452592</v>
      </c>
      <c r="E2564" s="2">
        <f>MACD!F2564</f>
        <v>-0.20396143604650993</v>
      </c>
      <c r="F2564" s="2">
        <f>'Moving Avg'!D2564</f>
        <v>7.0434199999999993</v>
      </c>
      <c r="G2564" s="2">
        <f>'Moving Avg'!F2564</f>
        <v>6.7994150000000015</v>
      </c>
      <c r="H2564" s="2">
        <f>'Moving Avg'!G2564</f>
        <v>6.4366900000000014</v>
      </c>
      <c r="I2564" s="2">
        <f>'Moving Avg'!H2564</f>
        <v>5.6410689999999999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0"/>
        <v>0</v>
      </c>
      <c r="N2564" s="8">
        <f t="shared" si="401"/>
        <v>0</v>
      </c>
      <c r="O2564" s="8">
        <f t="shared" si="402"/>
        <v>50</v>
      </c>
      <c r="P2564" s="8">
        <f t="shared" si="403"/>
        <v>83.5</v>
      </c>
      <c r="Q2564" s="9">
        <f t="shared" si="404"/>
        <v>20.024999999999999</v>
      </c>
      <c r="R2564" s="9">
        <f t="shared" si="405"/>
        <v>38.375</v>
      </c>
      <c r="S2564" s="9">
        <f t="shared" si="406"/>
        <v>50.075000000000003</v>
      </c>
      <c r="T2564" s="9">
        <f t="shared" si="407"/>
        <v>33.375</v>
      </c>
      <c r="U2564" s="8">
        <f t="shared" si="408"/>
        <v>36.158333333333331</v>
      </c>
      <c r="V2564" s="8">
        <f t="shared" si="409"/>
        <v>35.462499999999999</v>
      </c>
    </row>
    <row r="2565" spans="1:22" ht="13.5" x14ac:dyDescent="0.25">
      <c r="A2565" s="3">
        <f>RSI!A2565</f>
        <v>45737</v>
      </c>
      <c r="B2565" s="2">
        <f>RSI!B2565</f>
        <v>7.0206</v>
      </c>
      <c r="C2565" s="2">
        <f>RSI!I2565</f>
        <v>71.157213483199854</v>
      </c>
      <c r="D2565" s="2">
        <f>MACD!E2565</f>
        <v>-0.1144971687358689</v>
      </c>
      <c r="E2565" s="2">
        <f>MACD!F2565</f>
        <v>-0.18606858258438175</v>
      </c>
      <c r="F2565" s="2">
        <f>'Moving Avg'!D2565</f>
        <v>7.0339</v>
      </c>
      <c r="G2565" s="2">
        <f>'Moving Avg'!F2565</f>
        <v>6.8436499999999993</v>
      </c>
      <c r="H2565" s="2">
        <f>'Moving Avg'!G2565</f>
        <v>6.4629460000000005</v>
      </c>
      <c r="I2565" s="2">
        <f>'Moving Avg'!H2565</f>
        <v>5.6528309999999999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0</v>
      </c>
      <c r="N2565" s="8">
        <f t="shared" si="401"/>
        <v>0</v>
      </c>
      <c r="O2565" s="8">
        <f t="shared" si="402"/>
        <v>50</v>
      </c>
      <c r="P2565" s="8">
        <f t="shared" si="403"/>
        <v>16.5</v>
      </c>
      <c r="Q2565" s="9">
        <f t="shared" si="404"/>
        <v>9.9749999999999996</v>
      </c>
      <c r="R2565" s="9">
        <f t="shared" si="405"/>
        <v>21.625</v>
      </c>
      <c r="S2565" s="9">
        <f t="shared" si="406"/>
        <v>19.925000000000001</v>
      </c>
      <c r="T2565" s="9">
        <f t="shared" si="407"/>
        <v>16.625</v>
      </c>
      <c r="U2565" s="8">
        <f t="shared" si="408"/>
        <v>17.175000000000001</v>
      </c>
      <c r="V2565" s="8">
        <f t="shared" si="409"/>
        <v>17.037500000000001</v>
      </c>
    </row>
    <row r="2566" spans="1:22" ht="13.5" x14ac:dyDescent="0.25">
      <c r="A2566" s="3">
        <f>RSI!A2566</f>
        <v>45740</v>
      </c>
      <c r="B2566" s="2">
        <f>RSI!B2566</f>
        <v>7.0396000000000001</v>
      </c>
      <c r="C2566" s="2">
        <f>RSI!I2566</f>
        <v>72.004973345844803</v>
      </c>
      <c r="D2566" s="2">
        <f>MACD!E2566</f>
        <v>-9.1240886057733839E-2</v>
      </c>
      <c r="E2566" s="2">
        <f>MACD!F2566</f>
        <v>-0.16710304327905215</v>
      </c>
      <c r="F2566" s="2">
        <f>'Moving Avg'!D2566</f>
        <v>7.0376999999999992</v>
      </c>
      <c r="G2566" s="2">
        <f>'Moving Avg'!F2566</f>
        <v>6.88408</v>
      </c>
      <c r="H2566" s="2">
        <f>'Moving Avg'!G2566</f>
        <v>6.4859680000000006</v>
      </c>
      <c r="I2566" s="2">
        <f>'Moving Avg'!H2566</f>
        <v>5.6648695000000009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  <c r="M2566" s="8">
        <f t="shared" si="400"/>
        <v>0</v>
      </c>
      <c r="N2566" s="8">
        <f t="shared" si="401"/>
        <v>0</v>
      </c>
      <c r="O2566" s="8">
        <f t="shared" si="402"/>
        <v>50</v>
      </c>
      <c r="P2566" s="8">
        <f t="shared" si="403"/>
        <v>16.5</v>
      </c>
      <c r="Q2566" s="9">
        <f t="shared" si="404"/>
        <v>9.9749999999999996</v>
      </c>
      <c r="R2566" s="9">
        <f t="shared" si="405"/>
        <v>21.625</v>
      </c>
      <c r="S2566" s="9">
        <f t="shared" si="406"/>
        <v>19.925000000000001</v>
      </c>
      <c r="T2566" s="9">
        <f t="shared" si="407"/>
        <v>16.625</v>
      </c>
      <c r="U2566" s="8">
        <f t="shared" si="408"/>
        <v>17.175000000000001</v>
      </c>
      <c r="V2566" s="8">
        <f t="shared" si="409"/>
        <v>17.037500000000001</v>
      </c>
    </row>
    <row r="2567" spans="1:22" ht="13.5" x14ac:dyDescent="0.25">
      <c r="A2567" s="3">
        <f>RSI!A2567</f>
        <v>45741</v>
      </c>
      <c r="B2567" s="2">
        <f>RSI!B2567</f>
        <v>7.0491000000000001</v>
      </c>
      <c r="C2567" s="2">
        <f>RSI!I2567</f>
        <v>72.44113912202512</v>
      </c>
      <c r="D2567" s="2">
        <f>MACD!E2567</f>
        <v>-5.7783788391870594E-2</v>
      </c>
      <c r="E2567" s="2">
        <f>MACD!F2567</f>
        <v>-0.14523919230161583</v>
      </c>
      <c r="F2567" s="2">
        <f>'Moving Avg'!D2567</f>
        <v>7.037700000000001</v>
      </c>
      <c r="G2567" s="2">
        <f>'Moving Avg'!F2567</f>
        <v>6.9240350000000008</v>
      </c>
      <c r="H2567" s="2">
        <f>'Moving Avg'!G2567</f>
        <v>6.5030900000000011</v>
      </c>
      <c r="I2567" s="2">
        <f>'Moving Avg'!H2567</f>
        <v>5.6769555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  <c r="M2567" s="8">
        <f t="shared" si="400"/>
        <v>0</v>
      </c>
      <c r="N2567" s="8">
        <f t="shared" si="401"/>
        <v>0</v>
      </c>
      <c r="O2567" s="8">
        <f t="shared" si="402"/>
        <v>50</v>
      </c>
      <c r="P2567" s="8">
        <f t="shared" si="403"/>
        <v>16.5</v>
      </c>
      <c r="Q2567" s="9">
        <f t="shared" si="404"/>
        <v>9.9749999999999996</v>
      </c>
      <c r="R2567" s="9">
        <f t="shared" si="405"/>
        <v>21.625</v>
      </c>
      <c r="S2567" s="9">
        <f t="shared" si="406"/>
        <v>19.925000000000001</v>
      </c>
      <c r="T2567" s="9">
        <f t="shared" si="407"/>
        <v>16.625</v>
      </c>
      <c r="U2567" s="8">
        <f t="shared" si="408"/>
        <v>17.175000000000001</v>
      </c>
      <c r="V2567" s="8">
        <f t="shared" si="409"/>
        <v>17.037500000000001</v>
      </c>
    </row>
    <row r="2568" spans="1:22" ht="13.5" x14ac:dyDescent="0.25">
      <c r="A2568" s="3">
        <f>RSI!A2568</f>
        <v>45742</v>
      </c>
      <c r="B2568" s="2">
        <f>RSI!B2568</f>
        <v>7.0491000000000001</v>
      </c>
      <c r="C2568" s="2">
        <f>RSI!I2568</f>
        <v>72.44113912202512</v>
      </c>
      <c r="D2568" s="2">
        <f>MACD!E2568</f>
        <v>-3.1020719982525868E-2</v>
      </c>
      <c r="E2568" s="2">
        <f>MACD!F2568</f>
        <v>-0.12239549783779785</v>
      </c>
      <c r="F2568" s="2">
        <f>'Moving Avg'!D2568</f>
        <v>7.0376999999999992</v>
      </c>
      <c r="G2568" s="2">
        <f>'Moving Avg'!F2568</f>
        <v>6.9535250000000008</v>
      </c>
      <c r="H2568" s="2">
        <f>'Moving Avg'!G2568</f>
        <v>6.5219260000000006</v>
      </c>
      <c r="I2568" s="2">
        <f>'Moving Avg'!H2568</f>
        <v>5.6888600000000009</v>
      </c>
      <c r="J2568" s="6" t="str">
        <f>OBV!F2568</f>
        <v>BEARISH</v>
      </c>
      <c r="K2568" s="6" t="str">
        <f>OBV!G2568</f>
        <v>NEUTRAL</v>
      </c>
      <c r="L2568" s="6" t="str">
        <f>OBV!H2568</f>
        <v>NEUTRAL</v>
      </c>
      <c r="M2568" s="8">
        <f t="shared" si="400"/>
        <v>0</v>
      </c>
      <c r="N2568" s="8">
        <f t="shared" si="401"/>
        <v>0</v>
      </c>
      <c r="O2568" s="8">
        <f t="shared" si="402"/>
        <v>50</v>
      </c>
      <c r="P2568" s="8">
        <f t="shared" si="403"/>
        <v>16.5</v>
      </c>
      <c r="Q2568" s="9">
        <f t="shared" si="404"/>
        <v>9.9749999999999996</v>
      </c>
      <c r="R2568" s="9">
        <f t="shared" si="405"/>
        <v>21.625</v>
      </c>
      <c r="S2568" s="9">
        <f t="shared" si="406"/>
        <v>19.925000000000001</v>
      </c>
      <c r="T2568" s="9">
        <f t="shared" si="407"/>
        <v>16.625</v>
      </c>
      <c r="U2568" s="8">
        <f t="shared" si="408"/>
        <v>17.175000000000001</v>
      </c>
      <c r="V2568" s="8">
        <f t="shared" si="409"/>
        <v>17.037500000000001</v>
      </c>
    </row>
    <row r="2569" spans="1:22" ht="13.5" x14ac:dyDescent="0.25">
      <c r="A2569" s="3">
        <f>RSI!A2569</f>
        <v>45743</v>
      </c>
      <c r="B2569" s="2">
        <f>RSI!B2569</f>
        <v>7.0491000000000001</v>
      </c>
      <c r="C2569" s="2">
        <f>RSI!I2569</f>
        <v>72.44113912202512</v>
      </c>
      <c r="D2569" s="2">
        <f>MACD!E2569</f>
        <v>-1.2730330545204005E-2</v>
      </c>
      <c r="E2569" s="2">
        <f>MACD!F2569</f>
        <v>-0.1004624643792791</v>
      </c>
      <c r="F2569" s="2">
        <f>'Moving Avg'!D2569</f>
        <v>7.041500000000001</v>
      </c>
      <c r="G2569" s="2">
        <f>'Moving Avg'!F2569</f>
        <v>6.9730249999999998</v>
      </c>
      <c r="H2569" s="2">
        <f>'Moving Avg'!G2569</f>
        <v>6.539238000000001</v>
      </c>
      <c r="I2569" s="2">
        <f>'Moving Avg'!H2569</f>
        <v>5.7008100000000006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  <c r="M2569" s="8">
        <f t="shared" si="400"/>
        <v>0</v>
      </c>
      <c r="N2569" s="8">
        <f t="shared" si="401"/>
        <v>0</v>
      </c>
      <c r="O2569" s="8">
        <f t="shared" si="402"/>
        <v>50</v>
      </c>
      <c r="P2569" s="8">
        <f t="shared" si="403"/>
        <v>16.5</v>
      </c>
      <c r="Q2569" s="9">
        <f t="shared" si="404"/>
        <v>9.9749999999999996</v>
      </c>
      <c r="R2569" s="9">
        <f t="shared" si="405"/>
        <v>21.625</v>
      </c>
      <c r="S2569" s="9">
        <f t="shared" si="406"/>
        <v>19.925000000000001</v>
      </c>
      <c r="T2569" s="9">
        <f t="shared" si="407"/>
        <v>16.625</v>
      </c>
      <c r="U2569" s="8">
        <f t="shared" si="408"/>
        <v>17.175000000000001</v>
      </c>
      <c r="V2569" s="8">
        <f t="shared" si="409"/>
        <v>17.037500000000001</v>
      </c>
    </row>
    <row r="2570" spans="1:22" ht="13.5" x14ac:dyDescent="0.25">
      <c r="A2570" s="3">
        <f>RSI!A2570</f>
        <v>45744</v>
      </c>
      <c r="B2570" s="2">
        <f>RSI!B2570</f>
        <v>7.1348000000000003</v>
      </c>
      <c r="C2570" s="2">
        <f>RSI!I2570</f>
        <v>76.55647172668013</v>
      </c>
      <c r="D2570" s="2">
        <f>MACD!E2570</f>
        <v>2.3949640913896175E-3</v>
      </c>
      <c r="E2570" s="2">
        <f>MACD!F2570</f>
        <v>-7.9890978685145358E-2</v>
      </c>
      <c r="F2570" s="2">
        <f>'Moving Avg'!D2570</f>
        <v>7.0643399999999996</v>
      </c>
      <c r="G2570" s="2">
        <f>'Moving Avg'!F2570</f>
        <v>6.994905000000001</v>
      </c>
      <c r="H2570" s="2">
        <f>'Moving Avg'!G2570</f>
        <v>6.559216000000001</v>
      </c>
      <c r="I2570" s="2">
        <f>'Moving Avg'!H2570</f>
        <v>5.7130524999999999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  <c r="M2570" s="8">
        <f t="shared" si="400"/>
        <v>0</v>
      </c>
      <c r="N2570" s="8">
        <f t="shared" si="401"/>
        <v>0</v>
      </c>
      <c r="O2570" s="8">
        <f t="shared" si="402"/>
        <v>50</v>
      </c>
      <c r="P2570" s="8">
        <f t="shared" si="403"/>
        <v>83.5</v>
      </c>
      <c r="Q2570" s="9">
        <f t="shared" si="404"/>
        <v>20.024999999999999</v>
      </c>
      <c r="R2570" s="9">
        <f t="shared" si="405"/>
        <v>38.375</v>
      </c>
      <c r="S2570" s="9">
        <f t="shared" si="406"/>
        <v>50.075000000000003</v>
      </c>
      <c r="T2570" s="9">
        <f t="shared" si="407"/>
        <v>33.375</v>
      </c>
      <c r="U2570" s="8">
        <f t="shared" si="408"/>
        <v>36.158333333333331</v>
      </c>
      <c r="V2570" s="8">
        <f t="shared" si="409"/>
        <v>35.462499999999999</v>
      </c>
    </row>
    <row r="2571" spans="1:22" ht="13.5" x14ac:dyDescent="0.25">
      <c r="A2571" s="3">
        <f>RSI!A2571</f>
        <v>45749</v>
      </c>
      <c r="B2571" s="2">
        <f>RSI!B2571</f>
        <v>7.1157000000000004</v>
      </c>
      <c r="C2571" s="2">
        <f>RSI!I2571</f>
        <v>73.907546539473188</v>
      </c>
      <c r="D2571" s="2">
        <f>MACD!E2571</f>
        <v>7.5507366517824082E-3</v>
      </c>
      <c r="E2571" s="2">
        <f>MACD!F2571</f>
        <v>-6.2402635617759813E-2</v>
      </c>
      <c r="F2571" s="2">
        <f>'Moving Avg'!D2571</f>
        <v>7.0795600000000007</v>
      </c>
      <c r="G2571" s="2">
        <f>'Moving Avg'!F2571</f>
        <v>7.0125049999999991</v>
      </c>
      <c r="H2571" s="2">
        <f>'Moving Avg'!G2571</f>
        <v>6.5782420000000013</v>
      </c>
      <c r="I2571" s="2">
        <f>'Moving Avg'!H2571</f>
        <v>5.7259260000000003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0</v>
      </c>
      <c r="N2571" s="8">
        <f t="shared" si="401"/>
        <v>0</v>
      </c>
      <c r="O2571" s="8">
        <f t="shared" si="402"/>
        <v>50</v>
      </c>
      <c r="P2571" s="8">
        <f t="shared" si="403"/>
        <v>83.5</v>
      </c>
      <c r="Q2571" s="9">
        <f t="shared" si="404"/>
        <v>20.024999999999999</v>
      </c>
      <c r="R2571" s="9">
        <f t="shared" si="405"/>
        <v>38.375</v>
      </c>
      <c r="S2571" s="9">
        <f t="shared" si="406"/>
        <v>50.075000000000003</v>
      </c>
      <c r="T2571" s="9">
        <f t="shared" si="407"/>
        <v>33.375</v>
      </c>
      <c r="U2571" s="8">
        <f t="shared" si="408"/>
        <v>36.158333333333331</v>
      </c>
      <c r="V2571" s="8">
        <f t="shared" si="409"/>
        <v>35.462499999999999</v>
      </c>
    </row>
    <row r="2572" spans="1:22" ht="13.5" x14ac:dyDescent="0.25">
      <c r="A2572" s="3">
        <f>RSI!A2572</f>
        <v>45750</v>
      </c>
      <c r="B2572" s="2">
        <f>RSI!B2572</f>
        <v>7.0396000000000001</v>
      </c>
      <c r="C2572" s="2">
        <f>RSI!I2572</f>
        <v>64.353335736873817</v>
      </c>
      <c r="D2572" s="2">
        <f>MACD!E2572</f>
        <v>2.0442003054918167E-2</v>
      </c>
      <c r="E2572" s="2">
        <f>MACD!F2572</f>
        <v>-4.5833707883224224E-2</v>
      </c>
      <c r="F2572" s="2">
        <f>'Moving Avg'!D2572</f>
        <v>7.0776599999999998</v>
      </c>
      <c r="G2572" s="2">
        <f>'Moving Avg'!F2572</f>
        <v>7.0186849999999996</v>
      </c>
      <c r="H2572" s="2">
        <f>'Moving Avg'!G2572</f>
        <v>6.5965060000000006</v>
      </c>
      <c r="I2572" s="2">
        <f>'Moving Avg'!H2572</f>
        <v>5.7384645000000001</v>
      </c>
      <c r="J2572" s="6" t="str">
        <f>OBV!F2572</f>
        <v>BULLISH</v>
      </c>
      <c r="K2572" s="6" t="str">
        <f>OBV!G2572</f>
        <v>NEUTRAL</v>
      </c>
      <c r="L2572" s="6" t="str">
        <f>OBV!H2572</f>
        <v>BULLISH DIVERGENCE</v>
      </c>
      <c r="M2572" s="8">
        <f t="shared" si="400"/>
        <v>25</v>
      </c>
      <c r="N2572" s="8">
        <f t="shared" si="401"/>
        <v>0</v>
      </c>
      <c r="O2572" s="8">
        <f t="shared" si="402"/>
        <v>50</v>
      </c>
      <c r="P2572" s="8">
        <f t="shared" si="403"/>
        <v>66.5</v>
      </c>
      <c r="Q2572" s="9">
        <f t="shared" si="404"/>
        <v>26.225000000000001</v>
      </c>
      <c r="R2572" s="9">
        <f t="shared" si="405"/>
        <v>39.125</v>
      </c>
      <c r="S2572" s="9">
        <f t="shared" si="406"/>
        <v>46.174999999999997</v>
      </c>
      <c r="T2572" s="9">
        <f t="shared" si="407"/>
        <v>35.375</v>
      </c>
      <c r="U2572" s="8">
        <f t="shared" si="408"/>
        <v>37.174999999999997</v>
      </c>
      <c r="V2572" s="8">
        <f t="shared" si="409"/>
        <v>36.724999999999994</v>
      </c>
    </row>
    <row r="2573" spans="1:22" ht="13.5" x14ac:dyDescent="0.25">
      <c r="A2573" s="3">
        <f>RSI!A2573</f>
        <v>45751</v>
      </c>
      <c r="B2573" s="2">
        <f>RSI!B2573</f>
        <v>6.9160000000000004</v>
      </c>
      <c r="C2573" s="2">
        <f>RSI!I2573</f>
        <v>52.485670644971123</v>
      </c>
      <c r="D2573" s="2">
        <f>MACD!E2573</f>
        <v>3.9572858464156369E-2</v>
      </c>
      <c r="E2573" s="2">
        <f>MACD!F2573</f>
        <v>-2.8752394613748108E-2</v>
      </c>
      <c r="F2573" s="2">
        <f>'Moving Avg'!D2573</f>
        <v>7.0510400000000004</v>
      </c>
      <c r="G2573" s="2">
        <f>'Moving Avg'!F2573</f>
        <v>7.0220150000000006</v>
      </c>
      <c r="H2573" s="2">
        <f>'Moving Avg'!G2573</f>
        <v>6.6113480000000004</v>
      </c>
      <c r="I2573" s="2">
        <f>'Moving Avg'!H2573</f>
        <v>5.750521</v>
      </c>
      <c r="J2573" s="6" t="str">
        <f>OBV!F2573</f>
        <v>BULLISH</v>
      </c>
      <c r="K2573" s="6" t="str">
        <f>OBV!G2573</f>
        <v>NEUTRAL</v>
      </c>
      <c r="L2573" s="6" t="str">
        <f>OBV!H2573</f>
        <v>BULLISH DIVERGENCE</v>
      </c>
      <c r="M2573" s="8">
        <f t="shared" si="400"/>
        <v>25</v>
      </c>
      <c r="N2573" s="8">
        <f t="shared" si="401"/>
        <v>0</v>
      </c>
      <c r="O2573" s="8">
        <f t="shared" si="402"/>
        <v>50</v>
      </c>
      <c r="P2573" s="8">
        <f t="shared" si="403"/>
        <v>66.5</v>
      </c>
      <c r="Q2573" s="9">
        <f t="shared" si="404"/>
        <v>26.225000000000001</v>
      </c>
      <c r="R2573" s="9">
        <f t="shared" si="405"/>
        <v>39.125</v>
      </c>
      <c r="S2573" s="9">
        <f t="shared" si="406"/>
        <v>46.174999999999997</v>
      </c>
      <c r="T2573" s="9">
        <f t="shared" si="407"/>
        <v>35.375</v>
      </c>
      <c r="U2573" s="8">
        <f t="shared" si="408"/>
        <v>37.174999999999997</v>
      </c>
      <c r="V2573" s="8">
        <f t="shared" si="409"/>
        <v>36.724999999999994</v>
      </c>
    </row>
    <row r="2574" spans="1:22" ht="13.5" x14ac:dyDescent="0.25">
      <c r="A2574" s="3">
        <f>RSI!A2574</f>
        <v>45754</v>
      </c>
      <c r="B2574" s="2">
        <f>RSI!B2574</f>
        <v>6.8874000000000004</v>
      </c>
      <c r="C2574" s="2">
        <f>RSI!I2574</f>
        <v>50.179696190375843</v>
      </c>
      <c r="D2574" s="2">
        <f>MACD!E2574</f>
        <v>5.4822698360691646E-2</v>
      </c>
      <c r="E2574" s="2">
        <f>MACD!F2574</f>
        <v>-1.2037376018860159E-2</v>
      </c>
      <c r="F2574" s="2">
        <f>'Moving Avg'!D2574</f>
        <v>7.0187000000000008</v>
      </c>
      <c r="G2574" s="2">
        <f>'Moving Avg'!F2574</f>
        <v>7.022965000000001</v>
      </c>
      <c r="H2574" s="2">
        <f>'Moving Avg'!G2574</f>
        <v>6.6231440000000017</v>
      </c>
      <c r="I2574" s="2">
        <f>'Moving Avg'!H2574</f>
        <v>5.7622984999999991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  <c r="M2574" s="8">
        <f t="shared" si="400"/>
        <v>25</v>
      </c>
      <c r="N2574" s="8">
        <f t="shared" si="401"/>
        <v>0</v>
      </c>
      <c r="O2574" s="8">
        <f t="shared" si="402"/>
        <v>50</v>
      </c>
      <c r="P2574" s="8">
        <f t="shared" si="403"/>
        <v>66.5</v>
      </c>
      <c r="Q2574" s="9">
        <f t="shared" si="404"/>
        <v>26.225000000000001</v>
      </c>
      <c r="R2574" s="9">
        <f t="shared" si="405"/>
        <v>39.125</v>
      </c>
      <c r="S2574" s="9">
        <f t="shared" si="406"/>
        <v>46.174999999999997</v>
      </c>
      <c r="T2574" s="9">
        <f t="shared" si="407"/>
        <v>35.375</v>
      </c>
      <c r="U2574" s="8">
        <f t="shared" si="408"/>
        <v>37.174999999999997</v>
      </c>
      <c r="V2574" s="8">
        <f t="shared" si="409"/>
        <v>36.724999999999994</v>
      </c>
    </row>
    <row r="2575" spans="1:22" ht="13.5" x14ac:dyDescent="0.25">
      <c r="A2575" s="3">
        <f>RSI!A2575</f>
        <v>45755</v>
      </c>
      <c r="B2575" s="2">
        <f>RSI!B2575</f>
        <v>6.9444999999999997</v>
      </c>
      <c r="C2575" s="2">
        <f>RSI!I2575</f>
        <v>54.479743195667822</v>
      </c>
      <c r="D2575" s="2">
        <f>MACD!E2575</f>
        <v>6.2080861261273768E-2</v>
      </c>
      <c r="E2575" s="2">
        <f>MACD!F2575</f>
        <v>2.7862714371666274E-3</v>
      </c>
      <c r="F2575" s="2">
        <f>'Moving Avg'!D2575</f>
        <v>6.9806399999999993</v>
      </c>
      <c r="G2575" s="2">
        <f>'Moving Avg'!F2575</f>
        <v>7.0248699999999999</v>
      </c>
      <c r="H2575" s="2">
        <f>'Moving Avg'!G2575</f>
        <v>6.6347500000000013</v>
      </c>
      <c r="I2575" s="2">
        <f>'Moving Avg'!H2575</f>
        <v>5.7743159999999989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  <c r="M2575" s="8">
        <f t="shared" si="400"/>
        <v>25</v>
      </c>
      <c r="N2575" s="8">
        <f t="shared" si="401"/>
        <v>0</v>
      </c>
      <c r="O2575" s="8">
        <f t="shared" si="402"/>
        <v>50</v>
      </c>
      <c r="P2575" s="8">
        <f t="shared" si="403"/>
        <v>16.5</v>
      </c>
      <c r="Q2575" s="9">
        <f t="shared" si="404"/>
        <v>18.725000000000001</v>
      </c>
      <c r="R2575" s="9">
        <f t="shared" si="405"/>
        <v>26.625</v>
      </c>
      <c r="S2575" s="9">
        <f t="shared" si="406"/>
        <v>23.675000000000001</v>
      </c>
      <c r="T2575" s="9">
        <f t="shared" si="407"/>
        <v>22.875</v>
      </c>
      <c r="U2575" s="8">
        <f t="shared" si="408"/>
        <v>23.008333333333336</v>
      </c>
      <c r="V2575" s="8">
        <f t="shared" si="409"/>
        <v>22.975000000000001</v>
      </c>
    </row>
    <row r="2576" spans="1:22" ht="13.5" x14ac:dyDescent="0.25">
      <c r="A2576" s="3">
        <f>RSI!A2576</f>
        <v>45757</v>
      </c>
      <c r="B2576" s="2">
        <f>RSI!B2576</f>
        <v>6.9349999999999996</v>
      </c>
      <c r="C2576" s="2">
        <f>RSI!I2576</f>
        <v>53.650065775938721</v>
      </c>
      <c r="D2576" s="2">
        <f>MACD!E2576</f>
        <v>7.1553999018012071E-2</v>
      </c>
      <c r="E2576" s="2">
        <f>MACD!F2576</f>
        <v>1.6539816953335715E-2</v>
      </c>
      <c r="F2576" s="2">
        <f>'Moving Avg'!D2576</f>
        <v>6.9445000000000006</v>
      </c>
      <c r="G2576" s="2">
        <f>'Moving Avg'!F2576</f>
        <v>7.0248699999999999</v>
      </c>
      <c r="H2576" s="2">
        <f>'Moving Avg'!G2576</f>
        <v>6.6461660000000018</v>
      </c>
      <c r="I2576" s="2">
        <f>'Moving Avg'!H2576</f>
        <v>5.7863764999999994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0"/>
        <v>25</v>
      </c>
      <c r="N2576" s="8">
        <f t="shared" si="401"/>
        <v>0</v>
      </c>
      <c r="O2576" s="8">
        <f t="shared" si="402"/>
        <v>50</v>
      </c>
      <c r="P2576" s="8">
        <f t="shared" si="403"/>
        <v>16.5</v>
      </c>
      <c r="Q2576" s="9">
        <f t="shared" si="404"/>
        <v>18.725000000000001</v>
      </c>
      <c r="R2576" s="9">
        <f t="shared" si="405"/>
        <v>26.625</v>
      </c>
      <c r="S2576" s="9">
        <f t="shared" si="406"/>
        <v>23.675000000000001</v>
      </c>
      <c r="T2576" s="9">
        <f t="shared" si="407"/>
        <v>22.875</v>
      </c>
      <c r="U2576" s="8">
        <f t="shared" si="408"/>
        <v>23.008333333333336</v>
      </c>
      <c r="V2576" s="8">
        <f t="shared" si="409"/>
        <v>22.975000000000001</v>
      </c>
    </row>
    <row r="2577" spans="1:22" ht="13.5" x14ac:dyDescent="0.25">
      <c r="A2577" s="3">
        <f>RSI!A2577</f>
        <v>45758</v>
      </c>
      <c r="B2577" s="2">
        <f>RSI!B2577</f>
        <v>7.0015999999999998</v>
      </c>
      <c r="C2577" s="2">
        <f>RSI!I2577</f>
        <v>58.4296804820247</v>
      </c>
      <c r="D2577" s="2">
        <f>MACD!E2577</f>
        <v>7.5880770775935247E-2</v>
      </c>
      <c r="E2577" s="2">
        <f>MACD!F2577</f>
        <v>2.8408007717855621E-2</v>
      </c>
      <c r="F2577" s="2">
        <f>'Moving Avg'!D2577</f>
        <v>6.9368999999999996</v>
      </c>
      <c r="G2577" s="2">
        <f>'Moving Avg'!F2577</f>
        <v>7.022969999999999</v>
      </c>
      <c r="H2577" s="2">
        <f>'Moving Avg'!G2577</f>
        <v>6.6606260000000024</v>
      </c>
      <c r="I2577" s="2">
        <f>'Moving Avg'!H2577</f>
        <v>5.798951999999999</v>
      </c>
      <c r="J2577" s="6" t="str">
        <f>OBV!F2577</f>
        <v>BULLISH</v>
      </c>
      <c r="K2577" s="6" t="str">
        <f>OBV!G2577</f>
        <v>NEUTRAL</v>
      </c>
      <c r="L2577" s="6" t="str">
        <f>OBV!H2577</f>
        <v>BULLISH DIVERGENCE</v>
      </c>
      <c r="M2577" s="8">
        <f t="shared" si="400"/>
        <v>25</v>
      </c>
      <c r="N2577" s="8">
        <f t="shared" si="401"/>
        <v>0</v>
      </c>
      <c r="O2577" s="8">
        <f t="shared" si="402"/>
        <v>50</v>
      </c>
      <c r="P2577" s="8">
        <f t="shared" si="403"/>
        <v>66.5</v>
      </c>
      <c r="Q2577" s="9">
        <f t="shared" si="404"/>
        <v>26.225000000000001</v>
      </c>
      <c r="R2577" s="9">
        <f t="shared" si="405"/>
        <v>39.125</v>
      </c>
      <c r="S2577" s="9">
        <f t="shared" si="406"/>
        <v>46.174999999999997</v>
      </c>
      <c r="T2577" s="9">
        <f t="shared" si="407"/>
        <v>35.375</v>
      </c>
      <c r="U2577" s="8">
        <f t="shared" si="408"/>
        <v>37.174999999999997</v>
      </c>
      <c r="V2577" s="8">
        <f t="shared" si="409"/>
        <v>36.724999999999994</v>
      </c>
    </row>
    <row r="2578" spans="1:22" ht="13.5" x14ac:dyDescent="0.25">
      <c r="A2578" s="3">
        <f>RSI!A2578</f>
        <v>45761</v>
      </c>
      <c r="B2578" s="2">
        <f>RSI!B2578</f>
        <v>6.8494000000000002</v>
      </c>
      <c r="C2578" s="2">
        <f>RSI!I2578</f>
        <v>46.60256811278547</v>
      </c>
      <c r="D2578" s="2">
        <f>MACD!E2578</f>
        <v>9.0221338155778597E-2</v>
      </c>
      <c r="E2578" s="2">
        <f>MACD!F2578</f>
        <v>4.0770673805440222E-2</v>
      </c>
      <c r="F2578" s="2">
        <f>'Moving Avg'!D2578</f>
        <v>6.9235799999999994</v>
      </c>
      <c r="G2578" s="2">
        <f>'Moving Avg'!F2578</f>
        <v>7.0134600000000002</v>
      </c>
      <c r="H2578" s="2">
        <f>'Moving Avg'!G2578</f>
        <v>6.6729940000000019</v>
      </c>
      <c r="I2578" s="2">
        <f>'Moving Avg'!H2578</f>
        <v>5.8107209999999982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  <c r="M2578" s="8">
        <f t="shared" si="400"/>
        <v>25</v>
      </c>
      <c r="N2578" s="8">
        <f t="shared" si="401"/>
        <v>0</v>
      </c>
      <c r="O2578" s="8">
        <f t="shared" si="402"/>
        <v>50</v>
      </c>
      <c r="P2578" s="8">
        <f t="shared" si="403"/>
        <v>66.5</v>
      </c>
      <c r="Q2578" s="9">
        <f t="shared" si="404"/>
        <v>26.225000000000001</v>
      </c>
      <c r="R2578" s="9">
        <f t="shared" si="405"/>
        <v>39.125</v>
      </c>
      <c r="S2578" s="9">
        <f t="shared" si="406"/>
        <v>46.174999999999997</v>
      </c>
      <c r="T2578" s="9">
        <f t="shared" si="407"/>
        <v>35.375</v>
      </c>
      <c r="U2578" s="8">
        <f t="shared" si="408"/>
        <v>37.174999999999997</v>
      </c>
      <c r="V2578" s="8">
        <f t="shared" si="409"/>
        <v>36.724999999999994</v>
      </c>
    </row>
    <row r="2579" spans="1:22" ht="13.5" x14ac:dyDescent="0.25">
      <c r="A2579" s="3">
        <f>RSI!A2579</f>
        <v>45762</v>
      </c>
      <c r="B2579" s="2">
        <f>RSI!B2579</f>
        <v>7.1062000000000003</v>
      </c>
      <c r="C2579" s="2">
        <f>RSI!I2579</f>
        <v>60.9610467510321</v>
      </c>
      <c r="D2579" s="2">
        <f>MACD!E2579</f>
        <v>8.3682223274963441E-2</v>
      </c>
      <c r="E2579" s="2">
        <f>MACD!F2579</f>
        <v>4.935298369934487E-2</v>
      </c>
      <c r="F2579" s="2">
        <f>'Moving Avg'!D2579</f>
        <v>6.9673400000000001</v>
      </c>
      <c r="G2579" s="2">
        <f>'Moving Avg'!F2579</f>
        <v>7.017739999999999</v>
      </c>
      <c r="H2579" s="2">
        <f>'Moving Avg'!G2579</f>
        <v>6.6895460000000018</v>
      </c>
      <c r="I2579" s="2">
        <f>'Moving Avg'!H2579</f>
        <v>5.8238644999999982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25</v>
      </c>
      <c r="N2579" s="8">
        <f t="shared" si="401"/>
        <v>0</v>
      </c>
      <c r="O2579" s="8">
        <f t="shared" si="402"/>
        <v>50</v>
      </c>
      <c r="P2579" s="8">
        <f t="shared" si="403"/>
        <v>83.5</v>
      </c>
      <c r="Q2579" s="9">
        <f t="shared" si="404"/>
        <v>28.774999999999999</v>
      </c>
      <c r="R2579" s="9">
        <f t="shared" si="405"/>
        <v>43.375</v>
      </c>
      <c r="S2579" s="9">
        <f t="shared" si="406"/>
        <v>53.825000000000003</v>
      </c>
      <c r="T2579" s="9">
        <f t="shared" si="407"/>
        <v>39.625</v>
      </c>
      <c r="U2579" s="8">
        <f t="shared" si="408"/>
        <v>41.991666666666667</v>
      </c>
      <c r="V2579" s="8">
        <f t="shared" si="409"/>
        <v>41.400000000000006</v>
      </c>
    </row>
    <row r="2580" spans="1:22" ht="13.5" x14ac:dyDescent="0.25">
      <c r="A2580" s="3">
        <f>RSI!A2580</f>
        <v>45763</v>
      </c>
      <c r="B2580" s="2">
        <f>RSI!B2580</f>
        <v>7.0586000000000002</v>
      </c>
      <c r="C2580" s="2">
        <f>RSI!I2580</f>
        <v>57.855559365458959</v>
      </c>
      <c r="D2580" s="2">
        <f>MACD!E2580</f>
        <v>9.3665170610222503E-2</v>
      </c>
      <c r="E2580" s="2">
        <f>MACD!F2580</f>
        <v>5.8215421081520398E-2</v>
      </c>
      <c r="F2580" s="2">
        <f>'Moving Avg'!D2580</f>
        <v>6.9901600000000004</v>
      </c>
      <c r="G2580" s="2">
        <f>'Moving Avg'!F2580</f>
        <v>7.0172600000000003</v>
      </c>
      <c r="H2580" s="2">
        <f>'Moving Avg'!G2580</f>
        <v>6.7055260000000008</v>
      </c>
      <c r="I2580" s="2">
        <f>'Moving Avg'!H2580</f>
        <v>5.8367249999999986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0"/>
        <v>25</v>
      </c>
      <c r="N2580" s="8">
        <f t="shared" si="401"/>
        <v>0</v>
      </c>
      <c r="O2580" s="8">
        <f t="shared" si="402"/>
        <v>50</v>
      </c>
      <c r="P2580" s="8">
        <f t="shared" si="403"/>
        <v>83.5</v>
      </c>
      <c r="Q2580" s="9">
        <f t="shared" si="404"/>
        <v>28.774999999999999</v>
      </c>
      <c r="R2580" s="9">
        <f t="shared" si="405"/>
        <v>43.375</v>
      </c>
      <c r="S2580" s="9">
        <f t="shared" si="406"/>
        <v>53.825000000000003</v>
      </c>
      <c r="T2580" s="9">
        <f t="shared" si="407"/>
        <v>39.625</v>
      </c>
      <c r="U2580" s="8">
        <f t="shared" si="408"/>
        <v>41.991666666666667</v>
      </c>
      <c r="V2580" s="8">
        <f t="shared" si="409"/>
        <v>41.400000000000006</v>
      </c>
    </row>
    <row r="2581" spans="1:22" ht="13.5" x14ac:dyDescent="0.25">
      <c r="A2581" s="3">
        <f>RSI!A2581</f>
        <v>45764</v>
      </c>
      <c r="B2581" s="2">
        <f>RSI!B2581</f>
        <v>6.8968999999999996</v>
      </c>
      <c r="C2581" s="2">
        <f>RSI!I2581</f>
        <v>48.767068864356318</v>
      </c>
      <c r="D2581" s="2">
        <f>MACD!E2581</f>
        <v>0.11032685105111995</v>
      </c>
      <c r="E2581" s="2">
        <f>MACD!F2581</f>
        <v>6.8637707075440313E-2</v>
      </c>
      <c r="F2581" s="2">
        <f>'Moving Avg'!D2581</f>
        <v>6.9825400000000002</v>
      </c>
      <c r="G2581" s="2">
        <f>'Moving Avg'!F2581</f>
        <v>7.0110749999999999</v>
      </c>
      <c r="H2581" s="2">
        <f>'Moving Avg'!G2581</f>
        <v>6.7175120000000028</v>
      </c>
      <c r="I2581" s="2">
        <f>'Moving Avg'!H2581</f>
        <v>5.8489129999999987</v>
      </c>
      <c r="J2581" s="6" t="str">
        <f>OBV!F2581</f>
        <v>BULLISH</v>
      </c>
      <c r="K2581" s="6" t="str">
        <f>OBV!G2581</f>
        <v>NEUTRAL</v>
      </c>
      <c r="L2581" s="6" t="str">
        <f>OBV!H2581</f>
        <v>BULLISH DIVERGENCE</v>
      </c>
      <c r="M2581" s="8">
        <f t="shared" si="400"/>
        <v>25</v>
      </c>
      <c r="N2581" s="8">
        <f t="shared" si="401"/>
        <v>0</v>
      </c>
      <c r="O2581" s="8">
        <f t="shared" si="402"/>
        <v>50</v>
      </c>
      <c r="P2581" s="8">
        <f t="shared" si="403"/>
        <v>66.5</v>
      </c>
      <c r="Q2581" s="9">
        <f t="shared" si="404"/>
        <v>26.225000000000001</v>
      </c>
      <c r="R2581" s="9">
        <f t="shared" si="405"/>
        <v>39.125</v>
      </c>
      <c r="S2581" s="9">
        <f t="shared" si="406"/>
        <v>46.174999999999997</v>
      </c>
      <c r="T2581" s="9">
        <f t="shared" si="407"/>
        <v>35.375</v>
      </c>
      <c r="U2581" s="8">
        <f t="shared" si="408"/>
        <v>37.174999999999997</v>
      </c>
      <c r="V2581" s="8">
        <f t="shared" si="409"/>
        <v>36.724999999999994</v>
      </c>
    </row>
    <row r="2582" spans="1:22" ht="13.5" x14ac:dyDescent="0.25">
      <c r="A2582" s="3">
        <f>RSI!A2582</f>
        <v>45765</v>
      </c>
      <c r="B2582" s="2">
        <f>RSI!B2582</f>
        <v>7.0206</v>
      </c>
      <c r="C2582" s="2">
        <f>RSI!I2582</f>
        <v>54.637715520480505</v>
      </c>
      <c r="D2582" s="2">
        <f>MACD!E2582</f>
        <v>0.10374638015950399</v>
      </c>
      <c r="E2582" s="2">
        <f>MACD!F2582</f>
        <v>7.5659441692253054E-2</v>
      </c>
      <c r="F2582" s="2">
        <f>'Moving Avg'!D2582</f>
        <v>6.9863400000000002</v>
      </c>
      <c r="G2582" s="2">
        <f>'Moving Avg'!F2582</f>
        <v>7.0096500000000006</v>
      </c>
      <c r="H2582" s="2">
        <f>'Moving Avg'!G2582</f>
        <v>6.7323520000000023</v>
      </c>
      <c r="I2582" s="2">
        <f>'Moving Avg'!H2582</f>
        <v>5.8613109999999979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83.5</v>
      </c>
      <c r="Q2582" s="9">
        <f t="shared" si="404"/>
        <v>28.774999999999999</v>
      </c>
      <c r="R2582" s="9">
        <f t="shared" si="405"/>
        <v>43.375</v>
      </c>
      <c r="S2582" s="9">
        <f t="shared" si="406"/>
        <v>53.825000000000003</v>
      </c>
      <c r="T2582" s="9">
        <f t="shared" si="407"/>
        <v>39.625</v>
      </c>
      <c r="U2582" s="8">
        <f t="shared" si="408"/>
        <v>41.991666666666667</v>
      </c>
      <c r="V2582" s="8">
        <f t="shared" si="409"/>
        <v>41.400000000000006</v>
      </c>
    </row>
    <row r="2583" spans="1:22" ht="13.5" x14ac:dyDescent="0.25">
      <c r="A2583" s="3">
        <f>RSI!A2583</f>
        <v>45768</v>
      </c>
      <c r="B2583" s="2">
        <f>RSI!B2583</f>
        <v>6.9444999999999997</v>
      </c>
      <c r="C2583" s="2">
        <f>RSI!I2583</f>
        <v>50.782485195655156</v>
      </c>
      <c r="D2583" s="2">
        <f>MACD!E2583</f>
        <v>8.424662227963875E-2</v>
      </c>
      <c r="E2583" s="2">
        <f>MACD!F2583</f>
        <v>7.7376877809730196E-2</v>
      </c>
      <c r="F2583" s="2">
        <f>'Moving Avg'!D2583</f>
        <v>7.0053599999999987</v>
      </c>
      <c r="G2583" s="2">
        <f>'Moving Avg'!F2583</f>
        <v>7.0044200000000005</v>
      </c>
      <c r="H2583" s="2">
        <f>'Moving Avg'!G2583</f>
        <v>6.7456700000000023</v>
      </c>
      <c r="I2583" s="2">
        <f>'Moving Avg'!H2583</f>
        <v>5.8733284999999986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83.5</v>
      </c>
      <c r="Q2583" s="9">
        <f t="shared" si="404"/>
        <v>28.774999999999999</v>
      </c>
      <c r="R2583" s="9">
        <f t="shared" si="405"/>
        <v>43.375</v>
      </c>
      <c r="S2583" s="9">
        <f t="shared" si="406"/>
        <v>53.825000000000003</v>
      </c>
      <c r="T2583" s="9">
        <f t="shared" si="407"/>
        <v>39.625</v>
      </c>
      <c r="U2583" s="8">
        <f t="shared" si="408"/>
        <v>41.991666666666667</v>
      </c>
      <c r="V2583" s="8">
        <f t="shared" si="409"/>
        <v>41.400000000000006</v>
      </c>
    </row>
    <row r="2584" spans="1:22" ht="13.5" x14ac:dyDescent="0.25">
      <c r="A2584" s="3">
        <f>RSI!A2584</f>
        <v>45769</v>
      </c>
      <c r="B2584" s="2">
        <f>RSI!B2584</f>
        <v>6.8303000000000003</v>
      </c>
      <c r="C2584" s="2">
        <f>RSI!I2584</f>
        <v>45.584434628235364</v>
      </c>
      <c r="D2584" s="2">
        <f>MACD!E2584</f>
        <v>7.1743431664021529E-2</v>
      </c>
      <c r="E2584" s="2">
        <f>MACD!F2584</f>
        <v>7.6250188580588463E-2</v>
      </c>
      <c r="F2584" s="2">
        <f>'Moving Avg'!D2584</f>
        <v>6.9501800000000005</v>
      </c>
      <c r="G2584" s="2">
        <f>'Moving Avg'!F2584</f>
        <v>6.9944299999999995</v>
      </c>
      <c r="H2584" s="2">
        <f>'Moving Avg'!G2584</f>
        <v>6.7587980000000041</v>
      </c>
      <c r="I2584" s="2">
        <f>'Moving Avg'!H2584</f>
        <v>5.8848205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45</v>
      </c>
      <c r="O2584" s="8">
        <f t="shared" si="402"/>
        <v>50</v>
      </c>
      <c r="P2584" s="8">
        <f t="shared" si="403"/>
        <v>16.5</v>
      </c>
      <c r="Q2584" s="9">
        <f t="shared" si="404"/>
        <v>34.475000000000001</v>
      </c>
      <c r="R2584" s="9">
        <f t="shared" si="405"/>
        <v>35.625</v>
      </c>
      <c r="S2584" s="9">
        <f t="shared" si="406"/>
        <v>30.425000000000001</v>
      </c>
      <c r="T2584" s="9">
        <f t="shared" si="407"/>
        <v>34.125</v>
      </c>
      <c r="U2584" s="8">
        <f t="shared" si="408"/>
        <v>33.508333333333333</v>
      </c>
      <c r="V2584" s="8">
        <f t="shared" si="409"/>
        <v>33.662499999999994</v>
      </c>
    </row>
    <row r="2585" spans="1:22" ht="13.5" x14ac:dyDescent="0.25">
      <c r="A2585" s="3">
        <f>RSI!A2585</f>
        <v>45770</v>
      </c>
      <c r="B2585" s="2">
        <f>RSI!B2585</f>
        <v>6.8303000000000003</v>
      </c>
      <c r="C2585" s="2">
        <f>RSI!I2585</f>
        <v>45.584434628235364</v>
      </c>
      <c r="D2585" s="2">
        <f>MACD!E2585</f>
        <v>7.0565223271000121E-2</v>
      </c>
      <c r="E2585" s="2">
        <f>MACD!F2585</f>
        <v>7.5113195518670794E-2</v>
      </c>
      <c r="F2585" s="2">
        <f>'Moving Avg'!D2585</f>
        <v>6.9045200000000007</v>
      </c>
      <c r="G2585" s="2">
        <f>'Moving Avg'!F2585</f>
        <v>6.9849150000000009</v>
      </c>
      <c r="H2585" s="2">
        <f>'Moving Avg'!G2585</f>
        <v>6.7702120000000034</v>
      </c>
      <c r="I2585" s="2">
        <f>'Moving Avg'!H2585</f>
        <v>5.8964940000000006</v>
      </c>
      <c r="J2585" s="6" t="str">
        <f>OBV!F2585</f>
        <v>BULLISH</v>
      </c>
      <c r="K2585" s="6" t="str">
        <f>OBV!G2585</f>
        <v>NEUTRAL</v>
      </c>
      <c r="L2585" s="6" t="str">
        <f>OBV!H2585</f>
        <v>BULLISH DIVERGENCE</v>
      </c>
      <c r="M2585" s="8">
        <f t="shared" si="400"/>
        <v>25</v>
      </c>
      <c r="N2585" s="8">
        <f t="shared" si="401"/>
        <v>45</v>
      </c>
      <c r="O2585" s="8">
        <f t="shared" si="402"/>
        <v>50</v>
      </c>
      <c r="P2585" s="8">
        <f t="shared" si="403"/>
        <v>66.5</v>
      </c>
      <c r="Q2585" s="9">
        <f t="shared" si="404"/>
        <v>41.975000000000001</v>
      </c>
      <c r="R2585" s="9">
        <f t="shared" si="405"/>
        <v>48.125</v>
      </c>
      <c r="S2585" s="9">
        <f t="shared" si="406"/>
        <v>52.924999999999997</v>
      </c>
      <c r="T2585" s="9">
        <f t="shared" si="407"/>
        <v>46.625</v>
      </c>
      <c r="U2585" s="8">
        <f t="shared" si="408"/>
        <v>47.67499999999999</v>
      </c>
      <c r="V2585" s="8">
        <f t="shared" si="409"/>
        <v>47.412499999999994</v>
      </c>
    </row>
    <row r="2586" spans="1:22" ht="13.5" x14ac:dyDescent="0.25">
      <c r="A2586" s="3">
        <f>RSI!A2586</f>
        <v>45771</v>
      </c>
      <c r="B2586" s="2">
        <f>RSI!B2586</f>
        <v>6.7542</v>
      </c>
      <c r="C2586" s="2">
        <f>RSI!I2586</f>
        <v>42.242741506472711</v>
      </c>
      <c r="D2586" s="2">
        <f>MACD!E2586</f>
        <v>7.4314886515543854E-2</v>
      </c>
      <c r="E2586" s="2">
        <f>MACD!F2586</f>
        <v>7.4953533718045404E-2</v>
      </c>
      <c r="F2586" s="2">
        <f>'Moving Avg'!D2586</f>
        <v>6.8759800000000002</v>
      </c>
      <c r="G2586" s="2">
        <f>'Moving Avg'!F2586</f>
        <v>6.9706450000000002</v>
      </c>
      <c r="H2586" s="2">
        <f>'Moving Avg'!G2586</f>
        <v>6.7806760000000041</v>
      </c>
      <c r="I2586" s="2">
        <f>'Moving Avg'!H2586</f>
        <v>5.9078774999999997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25</v>
      </c>
      <c r="N2586" s="8">
        <f t="shared" si="401"/>
        <v>45</v>
      </c>
      <c r="O2586" s="8">
        <f t="shared" si="402"/>
        <v>50</v>
      </c>
      <c r="P2586" s="8">
        <f t="shared" si="403"/>
        <v>16.5</v>
      </c>
      <c r="Q2586" s="9">
        <f t="shared" si="404"/>
        <v>34.475000000000001</v>
      </c>
      <c r="R2586" s="9">
        <f t="shared" si="405"/>
        <v>35.625</v>
      </c>
      <c r="S2586" s="9">
        <f t="shared" si="406"/>
        <v>30.425000000000001</v>
      </c>
      <c r="T2586" s="9">
        <f t="shared" si="407"/>
        <v>34.125</v>
      </c>
      <c r="U2586" s="8">
        <f t="shared" si="408"/>
        <v>33.508333333333333</v>
      </c>
      <c r="V2586" s="8">
        <f t="shared" si="409"/>
        <v>33.662499999999994</v>
      </c>
    </row>
    <row r="2587" spans="1:22" ht="13.5" x14ac:dyDescent="0.25">
      <c r="A2587" s="3">
        <f>RSI!A2587</f>
        <v>45772</v>
      </c>
      <c r="B2587" s="2">
        <f>RSI!B2587</f>
        <v>6.8018000000000001</v>
      </c>
      <c r="C2587" s="2">
        <f>RSI!I2587</f>
        <v>44.960622786933193</v>
      </c>
      <c r="D2587" s="2">
        <f>MACD!E2587</f>
        <v>8.5186390350836305E-2</v>
      </c>
      <c r="E2587" s="2">
        <f>MACD!F2587</f>
        <v>7.7000105044603584E-2</v>
      </c>
      <c r="F2587" s="2">
        <f>'Moving Avg'!D2587</f>
        <v>6.8322200000000013</v>
      </c>
      <c r="G2587" s="2">
        <f>'Moving Avg'!F2587</f>
        <v>6.9582799999999994</v>
      </c>
      <c r="H2587" s="2">
        <f>'Moving Avg'!G2587</f>
        <v>6.7915200000000038</v>
      </c>
      <c r="I2587" s="2">
        <f>'Moving Avg'!H2587</f>
        <v>5.9190904999999994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16.5</v>
      </c>
      <c r="Q2587" s="9">
        <f t="shared" si="404"/>
        <v>18.725000000000001</v>
      </c>
      <c r="R2587" s="9">
        <f t="shared" si="405"/>
        <v>26.625</v>
      </c>
      <c r="S2587" s="9">
        <f t="shared" si="406"/>
        <v>23.675000000000001</v>
      </c>
      <c r="T2587" s="9">
        <f t="shared" si="407"/>
        <v>22.875</v>
      </c>
      <c r="U2587" s="8">
        <f t="shared" si="408"/>
        <v>23.008333333333336</v>
      </c>
      <c r="V2587" s="8">
        <f t="shared" si="409"/>
        <v>22.975000000000001</v>
      </c>
    </row>
    <row r="2588" spans="1:22" ht="13.5" x14ac:dyDescent="0.25">
      <c r="A2588" s="3">
        <f>RSI!A2588</f>
        <v>45775</v>
      </c>
      <c r="B2588" s="2">
        <f>RSI!B2588</f>
        <v>6.7542</v>
      </c>
      <c r="C2588" s="2">
        <f>RSI!I2588</f>
        <v>42.792061008002328</v>
      </c>
      <c r="D2588" s="2">
        <f>MACD!E2588</f>
        <v>7.5120629647992487E-2</v>
      </c>
      <c r="E2588" s="2">
        <f>MACD!F2588</f>
        <v>7.6624209965281367E-2</v>
      </c>
      <c r="F2588" s="2">
        <f>'Moving Avg'!D2588</f>
        <v>6.7941599999999998</v>
      </c>
      <c r="G2588" s="2">
        <f>'Moving Avg'!F2588</f>
        <v>6.9435349999999998</v>
      </c>
      <c r="H2588" s="2">
        <f>'Moving Avg'!G2588</f>
        <v>6.8029340000000049</v>
      </c>
      <c r="I2588" s="2">
        <f>'Moving Avg'!H2588</f>
        <v>5.9293845000000003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25</v>
      </c>
      <c r="N2588" s="8">
        <f t="shared" si="401"/>
        <v>45</v>
      </c>
      <c r="O2588" s="8">
        <f t="shared" si="402"/>
        <v>50</v>
      </c>
      <c r="P2588" s="8">
        <f t="shared" si="403"/>
        <v>16.5</v>
      </c>
      <c r="Q2588" s="9">
        <f t="shared" si="404"/>
        <v>34.475000000000001</v>
      </c>
      <c r="R2588" s="9">
        <f t="shared" si="405"/>
        <v>35.625</v>
      </c>
      <c r="S2588" s="9">
        <f t="shared" si="406"/>
        <v>30.425000000000001</v>
      </c>
      <c r="T2588" s="9">
        <f t="shared" si="407"/>
        <v>34.125</v>
      </c>
      <c r="U2588" s="8">
        <f t="shared" si="408"/>
        <v>33.508333333333333</v>
      </c>
      <c r="V2588" s="8">
        <f t="shared" si="409"/>
        <v>33.662499999999994</v>
      </c>
    </row>
    <row r="2589" spans="1:22" ht="13.5" x14ac:dyDescent="0.25">
      <c r="A2589" s="3">
        <f>RSI!A2589</f>
        <v>45776</v>
      </c>
      <c r="B2589" s="2">
        <f>RSI!B2589</f>
        <v>6.6590999999999996</v>
      </c>
      <c r="C2589" s="2">
        <f>RSI!I2589</f>
        <v>38.768784232740714</v>
      </c>
      <c r="D2589" s="2">
        <f>MACD!E2589</f>
        <v>0.11401531138054555</v>
      </c>
      <c r="E2589" s="2">
        <f>MACD!F2589</f>
        <v>8.4102430248334206E-2</v>
      </c>
      <c r="F2589" s="2">
        <f>'Moving Avg'!D2589</f>
        <v>6.7599199999999993</v>
      </c>
      <c r="G2589" s="2">
        <f>'Moving Avg'!F2589</f>
        <v>6.9240350000000008</v>
      </c>
      <c r="H2589" s="2">
        <f>'Moving Avg'!G2589</f>
        <v>6.8124460000000058</v>
      </c>
      <c r="I2589" s="2">
        <f>'Moving Avg'!H2589</f>
        <v>5.9396569999999995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16.5</v>
      </c>
      <c r="Q2589" s="9">
        <f t="shared" si="404"/>
        <v>18.725000000000001</v>
      </c>
      <c r="R2589" s="9">
        <f t="shared" si="405"/>
        <v>26.625</v>
      </c>
      <c r="S2589" s="9">
        <f t="shared" si="406"/>
        <v>23.675000000000001</v>
      </c>
      <c r="T2589" s="9">
        <f t="shared" si="407"/>
        <v>22.875</v>
      </c>
      <c r="U2589" s="8">
        <f t="shared" si="408"/>
        <v>23.008333333333336</v>
      </c>
      <c r="V2589" s="8">
        <f t="shared" si="409"/>
        <v>22.975000000000001</v>
      </c>
    </row>
    <row r="2590" spans="1:22" ht="13.5" x14ac:dyDescent="0.25">
      <c r="A2590" s="3">
        <f>RSI!A2590</f>
        <v>45777</v>
      </c>
      <c r="B2590" s="2">
        <f>RSI!B2590</f>
        <v>6.7542</v>
      </c>
      <c r="C2590" s="2">
        <f>RSI!I2590</f>
        <v>44.398516818284598</v>
      </c>
      <c r="D2590" s="2">
        <f>MACD!E2590</f>
        <v>0.13391666816382131</v>
      </c>
      <c r="E2590" s="2">
        <f>MACD!F2590</f>
        <v>9.4065277831431635E-2</v>
      </c>
      <c r="F2590" s="2">
        <f>'Moving Avg'!D2590</f>
        <v>6.7446999999999999</v>
      </c>
      <c r="G2590" s="2">
        <f>'Moving Avg'!F2590</f>
        <v>6.9050050000000001</v>
      </c>
      <c r="H2590" s="2">
        <f>'Moving Avg'!G2590</f>
        <v>6.824432000000006</v>
      </c>
      <c r="I2590" s="2">
        <f>'Moving Avg'!H2590</f>
        <v>5.9499965000000001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16.5</v>
      </c>
      <c r="Q2590" s="9">
        <f t="shared" si="404"/>
        <v>18.725000000000001</v>
      </c>
      <c r="R2590" s="9">
        <f t="shared" si="405"/>
        <v>26.625</v>
      </c>
      <c r="S2590" s="9">
        <f t="shared" si="406"/>
        <v>23.675000000000001</v>
      </c>
      <c r="T2590" s="9">
        <f t="shared" si="407"/>
        <v>22.875</v>
      </c>
      <c r="U2590" s="8">
        <f t="shared" si="408"/>
        <v>23.008333333333336</v>
      </c>
      <c r="V2590" s="8">
        <f t="shared" si="409"/>
        <v>22.975000000000001</v>
      </c>
    </row>
    <row r="2591" spans="1:22" ht="13.5" x14ac:dyDescent="0.25">
      <c r="A2591" s="3">
        <f>RSI!A2591</f>
        <v>45779</v>
      </c>
      <c r="B2591" s="2">
        <f>RSI!B2591</f>
        <v>6.6590999999999996</v>
      </c>
      <c r="C2591" s="2">
        <f>RSI!I2591</f>
        <v>40.398474945019508</v>
      </c>
      <c r="D2591" s="2">
        <f>MACD!E2591</f>
        <v>0.13361925062178592</v>
      </c>
      <c r="E2591" s="2">
        <f>MACD!F2591</f>
        <v>0.1019760723895025</v>
      </c>
      <c r="F2591" s="2">
        <f>'Moving Avg'!D2591</f>
        <v>6.7256799999999997</v>
      </c>
      <c r="G2591" s="2">
        <f>'Moving Avg'!F2591</f>
        <v>6.8821749999999993</v>
      </c>
      <c r="H2591" s="2">
        <f>'Moving Avg'!G2591</f>
        <v>6.834326000000007</v>
      </c>
      <c r="I2591" s="2">
        <f>'Moving Avg'!H2591</f>
        <v>5.9599055000000014</v>
      </c>
      <c r="J2591" s="6" t="str">
        <f>OBV!F2591</f>
        <v>BULLISH</v>
      </c>
      <c r="K2591" s="6" t="str">
        <f>OBV!G2591</f>
        <v>NEUTRAL</v>
      </c>
      <c r="L2591" s="6" t="str">
        <f>OBV!H2591</f>
        <v>BULLISH DIVERGENCE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66.5</v>
      </c>
      <c r="Q2591" s="9">
        <f t="shared" si="404"/>
        <v>26.225000000000001</v>
      </c>
      <c r="R2591" s="9">
        <f t="shared" si="405"/>
        <v>39.125</v>
      </c>
      <c r="S2591" s="9">
        <f t="shared" si="406"/>
        <v>46.174999999999997</v>
      </c>
      <c r="T2591" s="9">
        <f t="shared" si="407"/>
        <v>35.375</v>
      </c>
      <c r="U2591" s="8">
        <f t="shared" si="408"/>
        <v>37.174999999999997</v>
      </c>
      <c r="V2591" s="8">
        <f t="shared" si="409"/>
        <v>36.724999999999994</v>
      </c>
    </row>
    <row r="2592" spans="1:22" ht="13.5" x14ac:dyDescent="0.25">
      <c r="A2592" s="3">
        <f>RSI!A2592</f>
        <v>45782</v>
      </c>
      <c r="B2592" s="2">
        <f>RSI!B2592</f>
        <v>6.6590999999999996</v>
      </c>
      <c r="C2592" s="2">
        <f>RSI!I2592</f>
        <v>40.398474945019515</v>
      </c>
      <c r="D2592" s="2">
        <f>MACD!E2592</f>
        <v>0.1536042454179487</v>
      </c>
      <c r="E2592" s="2">
        <f>MACD!F2592</f>
        <v>0.11230170699519175</v>
      </c>
      <c r="F2592" s="2">
        <f>'Moving Avg'!D2592</f>
        <v>6.6971400000000001</v>
      </c>
      <c r="G2592" s="2">
        <f>'Moving Avg'!F2592</f>
        <v>6.8631499999999992</v>
      </c>
      <c r="H2592" s="2">
        <f>'Moving Avg'!G2592</f>
        <v>6.8451700000000075</v>
      </c>
      <c r="I2592" s="2">
        <f>'Moving Avg'!H2592</f>
        <v>5.9699055000000012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16.5</v>
      </c>
      <c r="Q2592" s="9">
        <f t="shared" si="404"/>
        <v>18.725000000000001</v>
      </c>
      <c r="R2592" s="9">
        <f t="shared" si="405"/>
        <v>26.625</v>
      </c>
      <c r="S2592" s="9">
        <f t="shared" si="406"/>
        <v>23.675000000000001</v>
      </c>
      <c r="T2592" s="9">
        <f t="shared" si="407"/>
        <v>22.875</v>
      </c>
      <c r="U2592" s="8">
        <f t="shared" si="408"/>
        <v>23.008333333333336</v>
      </c>
      <c r="V2592" s="8">
        <f t="shared" si="409"/>
        <v>22.975000000000001</v>
      </c>
    </row>
    <row r="2593" spans="1:22" ht="13.5" x14ac:dyDescent="0.25">
      <c r="A2593" s="3">
        <f>RSI!A2593</f>
        <v>45783</v>
      </c>
      <c r="B2593" s="2">
        <f>RSI!B2593</f>
        <v>6.6590999999999996</v>
      </c>
      <c r="C2593" s="2">
        <f>RSI!I2593</f>
        <v>40.398474945019508</v>
      </c>
      <c r="D2593" s="2">
        <f>MACD!E2593</f>
        <v>0.15992349495433889</v>
      </c>
      <c r="E2593" s="2">
        <f>MACD!F2593</f>
        <v>0.12182606458702119</v>
      </c>
      <c r="F2593" s="2">
        <f>'Moving Avg'!D2593</f>
        <v>6.6781199999999998</v>
      </c>
      <c r="G2593" s="2">
        <f>'Moving Avg'!F2593</f>
        <v>6.8503049999999988</v>
      </c>
      <c r="H2593" s="2">
        <f>'Moving Avg'!G2593</f>
        <v>6.8533520000000081</v>
      </c>
      <c r="I2593" s="2">
        <f>'Moving Avg'!H2593</f>
        <v>5.9796330000000015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16.5</v>
      </c>
      <c r="Q2593" s="9">
        <f t="shared" si="404"/>
        <v>18.725000000000001</v>
      </c>
      <c r="R2593" s="9">
        <f t="shared" si="405"/>
        <v>26.625</v>
      </c>
      <c r="S2593" s="9">
        <f t="shared" si="406"/>
        <v>23.675000000000001</v>
      </c>
      <c r="T2593" s="9">
        <f t="shared" si="407"/>
        <v>22.875</v>
      </c>
      <c r="U2593" s="8">
        <f t="shared" si="408"/>
        <v>23.008333333333336</v>
      </c>
      <c r="V2593" s="8">
        <f t="shared" si="409"/>
        <v>22.975000000000001</v>
      </c>
    </row>
    <row r="2594" spans="1:22" ht="13.5" x14ac:dyDescent="0.25">
      <c r="A2594" s="3">
        <f>RSI!A2594</f>
        <v>45784</v>
      </c>
      <c r="B2594" s="2">
        <f>RSI!B2594</f>
        <v>6.6590999999999996</v>
      </c>
      <c r="C2594" s="2">
        <f>RSI!I2594</f>
        <v>40.398474945019508</v>
      </c>
      <c r="D2594" s="2">
        <f>MACD!E2594</f>
        <v>0.14873517484804299</v>
      </c>
      <c r="E2594" s="2">
        <f>MACD!F2594</f>
        <v>0.12720788663922555</v>
      </c>
      <c r="F2594" s="2">
        <f>'Moving Avg'!D2594</f>
        <v>6.6781199999999998</v>
      </c>
      <c r="G2594" s="2">
        <f>'Moving Avg'!F2594</f>
        <v>6.8388899999999975</v>
      </c>
      <c r="H2594" s="2">
        <f>'Moving Avg'!G2594</f>
        <v>6.8613420000000076</v>
      </c>
      <c r="I2594" s="2">
        <f>'Moving Avg'!H2594</f>
        <v>5.989360500000001</v>
      </c>
      <c r="J2594" s="6" t="str">
        <f>OBV!F2594</f>
        <v>BULLISH</v>
      </c>
      <c r="K2594" s="6" t="str">
        <f>OBV!G2594</f>
        <v>NEUTRAL</v>
      </c>
      <c r="L2594" s="6" t="str">
        <f>OBV!H2594</f>
        <v>NEUTRAL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49.5</v>
      </c>
      <c r="Q2594" s="9">
        <f t="shared" si="404"/>
        <v>23.675000000000001</v>
      </c>
      <c r="R2594" s="9">
        <f t="shared" si="405"/>
        <v>34.875</v>
      </c>
      <c r="S2594" s="9">
        <f t="shared" si="406"/>
        <v>38.525000000000006</v>
      </c>
      <c r="T2594" s="9">
        <f t="shared" si="407"/>
        <v>31.125</v>
      </c>
      <c r="U2594" s="8">
        <f t="shared" si="408"/>
        <v>32.358333333333334</v>
      </c>
      <c r="V2594" s="8">
        <f t="shared" si="409"/>
        <v>32.049999999999997</v>
      </c>
    </row>
    <row r="2595" spans="1:22" ht="13.5" x14ac:dyDescent="0.25">
      <c r="A2595" s="3">
        <f>RSI!A2595</f>
        <v>45785</v>
      </c>
      <c r="B2595" s="2">
        <f>RSI!B2595</f>
        <v>6.7542</v>
      </c>
      <c r="C2595" s="2">
        <f>RSI!I2595</f>
        <v>46.840411183609952</v>
      </c>
      <c r="D2595" s="2">
        <f>MACD!E2595</f>
        <v>0.13318096194598184</v>
      </c>
      <c r="E2595" s="2">
        <f>MACD!F2595</f>
        <v>0.12840250170057682</v>
      </c>
      <c r="F2595" s="2">
        <f>'Moving Avg'!D2595</f>
        <v>6.6781199999999998</v>
      </c>
      <c r="G2595" s="2">
        <f>'Moving Avg'!F2595</f>
        <v>6.8293749999999989</v>
      </c>
      <c r="H2595" s="2">
        <f>'Moving Avg'!G2595</f>
        <v>6.8737080000000068</v>
      </c>
      <c r="I2595" s="2">
        <f>'Moving Avg'!H2595</f>
        <v>5.9996090000000013</v>
      </c>
      <c r="J2595" s="6" t="str">
        <f>OBV!F2595</f>
        <v>BULLISH</v>
      </c>
      <c r="K2595" s="6" t="str">
        <f>OBV!G2595</f>
        <v>NEUTRAL</v>
      </c>
      <c r="L2595" s="6" t="str">
        <f>OBV!H2595</f>
        <v>NEUTRAL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49.5</v>
      </c>
      <c r="Q2595" s="9">
        <f t="shared" si="404"/>
        <v>23.675000000000001</v>
      </c>
      <c r="R2595" s="9">
        <f t="shared" si="405"/>
        <v>34.875</v>
      </c>
      <c r="S2595" s="9">
        <f t="shared" si="406"/>
        <v>38.525000000000006</v>
      </c>
      <c r="T2595" s="9">
        <f t="shared" si="407"/>
        <v>31.125</v>
      </c>
      <c r="U2595" s="8">
        <f t="shared" si="408"/>
        <v>32.358333333333334</v>
      </c>
      <c r="V2595" s="8">
        <f t="shared" si="409"/>
        <v>32.049999999999997</v>
      </c>
    </row>
    <row r="2596" spans="1:22" ht="13.5" x14ac:dyDescent="0.25">
      <c r="A2596" s="3">
        <f>RSI!A2596</f>
        <v>45786</v>
      </c>
      <c r="B2596" s="2">
        <f>RSI!B2596</f>
        <v>6.5545</v>
      </c>
      <c r="C2596" s="2">
        <f>RSI!I2596</f>
        <v>37.64027819056848</v>
      </c>
      <c r="D2596" s="2">
        <f>MACD!E2596</f>
        <v>0.12342901779825866</v>
      </c>
      <c r="E2596" s="2">
        <f>MACD!F2596</f>
        <v>0.12740780492011319</v>
      </c>
      <c r="F2596" s="2">
        <f>'Moving Avg'!D2596</f>
        <v>6.6572000000000005</v>
      </c>
      <c r="G2596" s="2">
        <f>'Moving Avg'!F2596</f>
        <v>6.8103499999999979</v>
      </c>
      <c r="H2596" s="2">
        <f>'Moving Avg'!G2596</f>
        <v>6.8801780000000079</v>
      </c>
      <c r="I2596" s="2">
        <f>'Moving Avg'!H2596</f>
        <v>6.0075420000000008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45</v>
      </c>
      <c r="O2596" s="8">
        <f t="shared" si="402"/>
        <v>50</v>
      </c>
      <c r="P2596" s="8">
        <f t="shared" si="403"/>
        <v>16.5</v>
      </c>
      <c r="Q2596" s="9">
        <f t="shared" si="404"/>
        <v>34.475000000000001</v>
      </c>
      <c r="R2596" s="9">
        <f t="shared" si="405"/>
        <v>35.625</v>
      </c>
      <c r="S2596" s="9">
        <f t="shared" si="406"/>
        <v>30.425000000000001</v>
      </c>
      <c r="T2596" s="9">
        <f t="shared" si="407"/>
        <v>34.125</v>
      </c>
      <c r="U2596" s="8">
        <f t="shared" si="408"/>
        <v>33.508333333333333</v>
      </c>
      <c r="V2596" s="8">
        <f t="shared" si="409"/>
        <v>33.662499999999994</v>
      </c>
    </row>
    <row r="2597" spans="1:22" ht="13.5" x14ac:dyDescent="0.25">
      <c r="A2597" s="3">
        <f>RSI!A2597</f>
        <v>45789</v>
      </c>
      <c r="B2597" s="2">
        <f>RSI!B2597</f>
        <v>6.5354000000000001</v>
      </c>
      <c r="C2597" s="2">
        <f>RSI!I2597</f>
        <v>36.893884809041488</v>
      </c>
      <c r="D2597" s="2">
        <f>MACD!E2597</f>
        <v>0.12539568243695776</v>
      </c>
      <c r="E2597" s="2">
        <f>MACD!F2597</f>
        <v>0.12700538042348211</v>
      </c>
      <c r="F2597" s="2">
        <f>'Moving Avg'!D2597</f>
        <v>6.63246</v>
      </c>
      <c r="G2597" s="2">
        <f>'Moving Avg'!F2597</f>
        <v>6.7870399999999993</v>
      </c>
      <c r="H2597" s="2">
        <f>'Moving Avg'!G2597</f>
        <v>6.8858860000000073</v>
      </c>
      <c r="I2597" s="2">
        <f>'Moving Avg'!H2597</f>
        <v>6.0150165000000015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25</v>
      </c>
      <c r="N2597" s="8">
        <f t="shared" si="401"/>
        <v>45</v>
      </c>
      <c r="O2597" s="8">
        <f t="shared" si="402"/>
        <v>50</v>
      </c>
      <c r="P2597" s="8">
        <f t="shared" si="403"/>
        <v>16.5</v>
      </c>
      <c r="Q2597" s="9">
        <f t="shared" si="404"/>
        <v>34.475000000000001</v>
      </c>
      <c r="R2597" s="9">
        <f t="shared" si="405"/>
        <v>35.625</v>
      </c>
      <c r="S2597" s="9">
        <f t="shared" si="406"/>
        <v>30.425000000000001</v>
      </c>
      <c r="T2597" s="9">
        <f t="shared" si="407"/>
        <v>34.125</v>
      </c>
      <c r="U2597" s="8">
        <f t="shared" si="408"/>
        <v>33.508333333333333</v>
      </c>
      <c r="V2597" s="8">
        <f t="shared" si="409"/>
        <v>33.662499999999994</v>
      </c>
    </row>
    <row r="2598" spans="1:22" ht="13.5" x14ac:dyDescent="0.25">
      <c r="A2598" s="3">
        <f>RSI!A2598</f>
        <v>45790</v>
      </c>
      <c r="B2598" s="2">
        <f>RSI!B2598</f>
        <v>6.4687999999999999</v>
      </c>
      <c r="C2598" s="2">
        <f>RSI!I2598</f>
        <v>34.33704555533734</v>
      </c>
      <c r="D2598" s="2">
        <f>MACD!E2598</f>
        <v>0.12615365977568693</v>
      </c>
      <c r="E2598" s="2">
        <f>MACD!F2598</f>
        <v>0.12683503629392309</v>
      </c>
      <c r="F2598" s="2">
        <f>'Moving Avg'!D2598</f>
        <v>6.5944000000000003</v>
      </c>
      <c r="G2598" s="2">
        <f>'Moving Avg'!F2598</f>
        <v>6.7680099999999985</v>
      </c>
      <c r="H2598" s="2">
        <f>'Moving Avg'!G2598</f>
        <v>6.8860760000000063</v>
      </c>
      <c r="I2598" s="2">
        <f>'Moving Avg'!H2598</f>
        <v>6.0224755000000014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45</v>
      </c>
      <c r="O2598" s="8">
        <f t="shared" si="402"/>
        <v>50</v>
      </c>
      <c r="P2598" s="8">
        <f t="shared" si="403"/>
        <v>16.5</v>
      </c>
      <c r="Q2598" s="9">
        <f t="shared" si="404"/>
        <v>34.475000000000001</v>
      </c>
      <c r="R2598" s="9">
        <f t="shared" si="405"/>
        <v>35.625</v>
      </c>
      <c r="S2598" s="9">
        <f t="shared" si="406"/>
        <v>30.425000000000001</v>
      </c>
      <c r="T2598" s="9">
        <f t="shared" si="407"/>
        <v>34.125</v>
      </c>
      <c r="U2598" s="8">
        <f t="shared" si="408"/>
        <v>33.508333333333333</v>
      </c>
      <c r="V2598" s="8">
        <f t="shared" si="409"/>
        <v>33.662499999999994</v>
      </c>
    </row>
    <row r="2599" spans="1:22" ht="13.5" x14ac:dyDescent="0.25">
      <c r="A2599" s="3">
        <f>RSI!A2599</f>
        <v>45791</v>
      </c>
      <c r="B2599" s="2">
        <f>RSI!B2599</f>
        <v>6.5640000000000001</v>
      </c>
      <c r="C2599" s="2">
        <f>RSI!I2599</f>
        <v>40.666896792582449</v>
      </c>
      <c r="D2599" s="2">
        <f>MACD!E2599</f>
        <v>0.10687966869035304</v>
      </c>
      <c r="E2599" s="2">
        <f>MACD!F2599</f>
        <v>0.12284396277320908</v>
      </c>
      <c r="F2599" s="2">
        <f>'Moving Avg'!D2599</f>
        <v>6.57538</v>
      </c>
      <c r="G2599" s="2">
        <f>'Moving Avg'!F2599</f>
        <v>6.7408999999999981</v>
      </c>
      <c r="H2599" s="2">
        <f>'Moving Avg'!G2599</f>
        <v>6.8841740000000051</v>
      </c>
      <c r="I2599" s="2">
        <f>'Moving Avg'!H2599</f>
        <v>6.030637500000001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45</v>
      </c>
      <c r="O2599" s="8">
        <f t="shared" si="402"/>
        <v>50</v>
      </c>
      <c r="P2599" s="8">
        <f t="shared" si="403"/>
        <v>16.5</v>
      </c>
      <c r="Q2599" s="9">
        <f t="shared" si="404"/>
        <v>34.475000000000001</v>
      </c>
      <c r="R2599" s="9">
        <f t="shared" si="405"/>
        <v>35.625</v>
      </c>
      <c r="S2599" s="9">
        <f t="shared" si="406"/>
        <v>30.425000000000001</v>
      </c>
      <c r="T2599" s="9">
        <f t="shared" si="407"/>
        <v>34.125</v>
      </c>
      <c r="U2599" s="8">
        <f t="shared" si="408"/>
        <v>33.508333333333333</v>
      </c>
      <c r="V2599" s="8">
        <f t="shared" si="409"/>
        <v>33.662499999999994</v>
      </c>
    </row>
    <row r="2600" spans="1:22" ht="13.5" x14ac:dyDescent="0.25">
      <c r="A2600" s="3">
        <f>RSI!A2600</f>
        <v>45792</v>
      </c>
      <c r="B2600" s="2">
        <f>RSI!B2600</f>
        <v>6.4687999999999999</v>
      </c>
      <c r="C2600" s="2">
        <f>RSI!I2600</f>
        <v>36.842149644043076</v>
      </c>
      <c r="D2600" s="2">
        <f>MACD!E2600</f>
        <v>0.1133273432680495</v>
      </c>
      <c r="E2600" s="2">
        <f>MACD!F2600</f>
        <v>0.12094063887217717</v>
      </c>
      <c r="F2600" s="2">
        <f>'Moving Avg'!D2600</f>
        <v>6.5183000000000009</v>
      </c>
      <c r="G2600" s="2">
        <f>'Moving Avg'!F2600</f>
        <v>6.7114099999999981</v>
      </c>
      <c r="H2600" s="2">
        <f>'Moving Avg'!G2600</f>
        <v>6.8796060000000043</v>
      </c>
      <c r="I2600" s="2">
        <f>'Moving Avg'!H2600</f>
        <v>6.0385055000000021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45</v>
      </c>
      <c r="O2600" s="8">
        <f t="shared" si="402"/>
        <v>50</v>
      </c>
      <c r="P2600" s="8">
        <f t="shared" si="403"/>
        <v>16.5</v>
      </c>
      <c r="Q2600" s="9">
        <f t="shared" si="404"/>
        <v>34.475000000000001</v>
      </c>
      <c r="R2600" s="9">
        <f t="shared" si="405"/>
        <v>35.625</v>
      </c>
      <c r="S2600" s="9">
        <f t="shared" si="406"/>
        <v>30.425000000000001</v>
      </c>
      <c r="T2600" s="9">
        <f t="shared" si="407"/>
        <v>34.125</v>
      </c>
      <c r="U2600" s="8">
        <f t="shared" si="408"/>
        <v>33.508333333333333</v>
      </c>
      <c r="V2600" s="8">
        <f t="shared" si="409"/>
        <v>33.662499999999994</v>
      </c>
    </row>
    <row r="2601" spans="1:22" ht="13.5" x14ac:dyDescent="0.25">
      <c r="A2601" s="3">
        <f>RSI!A2601</f>
        <v>45793</v>
      </c>
      <c r="B2601" s="2">
        <f>RSI!B2601</f>
        <v>6.5068999999999999</v>
      </c>
      <c r="C2601" s="2">
        <f>RSI!I2601</f>
        <v>39.30254494462622</v>
      </c>
      <c r="D2601" s="2">
        <f>MACD!E2601</f>
        <v>0.10288689066347523</v>
      </c>
      <c r="E2601" s="2">
        <f>MACD!F2601</f>
        <v>0.11732988923043679</v>
      </c>
      <c r="F2601" s="2">
        <f>'Moving Avg'!D2601</f>
        <v>6.5087799999999998</v>
      </c>
      <c r="G2601" s="2">
        <f>'Moving Avg'!F2601</f>
        <v>6.6919099999999982</v>
      </c>
      <c r="H2601" s="2">
        <f>'Moving Avg'!G2601</f>
        <v>6.8744700000000032</v>
      </c>
      <c r="I2601" s="2">
        <f>'Moving Avg'!H2601</f>
        <v>6.0459280000000026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  <c r="M2601" s="8">
        <f t="shared" si="400"/>
        <v>25</v>
      </c>
      <c r="N2601" s="8">
        <f t="shared" si="401"/>
        <v>45</v>
      </c>
      <c r="O2601" s="8">
        <f t="shared" si="402"/>
        <v>50</v>
      </c>
      <c r="P2601" s="8">
        <f t="shared" si="403"/>
        <v>16.5</v>
      </c>
      <c r="Q2601" s="9">
        <f t="shared" si="404"/>
        <v>34.475000000000001</v>
      </c>
      <c r="R2601" s="9">
        <f t="shared" si="405"/>
        <v>35.625</v>
      </c>
      <c r="S2601" s="9">
        <f t="shared" si="406"/>
        <v>30.425000000000001</v>
      </c>
      <c r="T2601" s="9">
        <f t="shared" si="407"/>
        <v>34.125</v>
      </c>
      <c r="U2601" s="8">
        <f t="shared" si="408"/>
        <v>33.508333333333333</v>
      </c>
      <c r="V2601" s="8">
        <f t="shared" si="409"/>
        <v>33.662499999999994</v>
      </c>
    </row>
    <row r="2602" spans="1:22" ht="13.5" x14ac:dyDescent="0.25">
      <c r="A2602" s="3">
        <f>RSI!A2602</f>
        <v>45796</v>
      </c>
      <c r="B2602" s="2">
        <f>RSI!B2602</f>
        <v>6.6590999999999996</v>
      </c>
      <c r="C2602" s="2">
        <f>RSI!I2602</f>
        <v>48.014817990414606</v>
      </c>
      <c r="D2602" s="2">
        <f>MACD!E2602</f>
        <v>8.3994947561162547E-2</v>
      </c>
      <c r="E2602" s="2">
        <f>MACD!F2602</f>
        <v>0.11066290089658194</v>
      </c>
      <c r="F2602" s="2">
        <f>'Moving Avg'!D2602</f>
        <v>6.5335200000000002</v>
      </c>
      <c r="G2602" s="2">
        <f>'Moving Avg'!F2602</f>
        <v>6.6738349999999995</v>
      </c>
      <c r="H2602" s="2">
        <f>'Moving Avg'!G2602</f>
        <v>6.8693320000000027</v>
      </c>
      <c r="I2602" s="2">
        <f>'Moving Avg'!H2602</f>
        <v>6.0541115000000021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100</v>
      </c>
      <c r="O2602" s="8">
        <f t="shared" si="402"/>
        <v>50</v>
      </c>
      <c r="P2602" s="8">
        <f t="shared" si="403"/>
        <v>83.5</v>
      </c>
      <c r="Q2602" s="9">
        <f t="shared" si="404"/>
        <v>63.774999999999999</v>
      </c>
      <c r="R2602" s="9">
        <f t="shared" si="405"/>
        <v>63.375</v>
      </c>
      <c r="S2602" s="9">
        <f t="shared" si="406"/>
        <v>68.825000000000003</v>
      </c>
      <c r="T2602" s="9">
        <f t="shared" si="407"/>
        <v>64.625</v>
      </c>
      <c r="U2602" s="8">
        <f t="shared" si="408"/>
        <v>65.325000000000003</v>
      </c>
      <c r="V2602" s="8">
        <f t="shared" si="409"/>
        <v>65.150000000000006</v>
      </c>
    </row>
    <row r="2603" spans="1:22" ht="13.5" x14ac:dyDescent="0.25">
      <c r="A2603" s="3">
        <f>RSI!A2603</f>
        <v>45797</v>
      </c>
      <c r="B2603" s="2">
        <f>RSI!B2603</f>
        <v>6.7446999999999999</v>
      </c>
      <c r="C2603" s="2">
        <f>RSI!I2603</f>
        <v>52.172774822587385</v>
      </c>
      <c r="D2603" s="2">
        <f>MACD!E2603</f>
        <v>6.1895619517343015E-2</v>
      </c>
      <c r="E2603" s="2">
        <f>MACD!F2603</f>
        <v>0.10090944462073417</v>
      </c>
      <c r="F2603" s="2">
        <f>'Moving Avg'!D2603</f>
        <v>6.5887000000000002</v>
      </c>
      <c r="G2603" s="2">
        <f>'Moving Avg'!F2603</f>
        <v>6.6638450000000002</v>
      </c>
      <c r="H2603" s="2">
        <f>'Moving Avg'!G2603</f>
        <v>6.8672380000000031</v>
      </c>
      <c r="I2603" s="2">
        <f>'Moving Avg'!H2603</f>
        <v>6.0627230000000019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0"/>
        <v>25</v>
      </c>
      <c r="N2603" s="8">
        <f t="shared" si="401"/>
        <v>100</v>
      </c>
      <c r="O2603" s="8">
        <f t="shared" si="402"/>
        <v>50</v>
      </c>
      <c r="P2603" s="8">
        <f t="shared" si="403"/>
        <v>83.5</v>
      </c>
      <c r="Q2603" s="9">
        <f t="shared" si="404"/>
        <v>63.774999999999999</v>
      </c>
      <c r="R2603" s="9">
        <f t="shared" si="405"/>
        <v>63.375</v>
      </c>
      <c r="S2603" s="9">
        <f t="shared" si="406"/>
        <v>68.825000000000003</v>
      </c>
      <c r="T2603" s="9">
        <f t="shared" si="407"/>
        <v>64.625</v>
      </c>
      <c r="U2603" s="8">
        <f t="shared" si="408"/>
        <v>65.325000000000003</v>
      </c>
      <c r="V2603" s="8">
        <f t="shared" si="409"/>
        <v>65.150000000000006</v>
      </c>
    </row>
    <row r="2604" spans="1:22" ht="13.5" x14ac:dyDescent="0.25">
      <c r="A2604" s="3">
        <f>RSI!A2604</f>
        <v>45798</v>
      </c>
      <c r="B2604" s="2">
        <f>RSI!B2604</f>
        <v>6.7351999999999999</v>
      </c>
      <c r="C2604" s="2">
        <f>RSI!I2604</f>
        <v>51.678752072241366</v>
      </c>
      <c r="D2604" s="2">
        <f>MACD!E2604</f>
        <v>4.3604173106746025E-2</v>
      </c>
      <c r="E2604" s="2">
        <f>MACD!F2604</f>
        <v>8.9448390317936555E-2</v>
      </c>
      <c r="F2604" s="2">
        <f>'Moving Avg'!D2604</f>
        <v>6.6229399999999998</v>
      </c>
      <c r="G2604" s="2">
        <f>'Moving Avg'!F2604</f>
        <v>6.6590900000000008</v>
      </c>
      <c r="H2604" s="2">
        <f>'Moving Avg'!G2604</f>
        <v>6.864574000000002</v>
      </c>
      <c r="I2604" s="2">
        <f>'Moving Avg'!H2604</f>
        <v>6.0713325000000022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  <c r="M2604" s="8">
        <f t="shared" si="400"/>
        <v>25</v>
      </c>
      <c r="N2604" s="8">
        <f t="shared" si="401"/>
        <v>100</v>
      </c>
      <c r="O2604" s="8">
        <f t="shared" si="402"/>
        <v>50</v>
      </c>
      <c r="P2604" s="8">
        <f t="shared" si="403"/>
        <v>83.5</v>
      </c>
      <c r="Q2604" s="9">
        <f t="shared" si="404"/>
        <v>63.774999999999999</v>
      </c>
      <c r="R2604" s="9">
        <f t="shared" si="405"/>
        <v>63.375</v>
      </c>
      <c r="S2604" s="9">
        <f t="shared" si="406"/>
        <v>68.825000000000003</v>
      </c>
      <c r="T2604" s="9">
        <f t="shared" si="407"/>
        <v>64.625</v>
      </c>
      <c r="U2604" s="8">
        <f t="shared" si="408"/>
        <v>65.325000000000003</v>
      </c>
      <c r="V2604" s="8">
        <f t="shared" si="409"/>
        <v>65.150000000000006</v>
      </c>
    </row>
    <row r="2605" spans="1:22" ht="13.5" x14ac:dyDescent="0.25">
      <c r="A2605" s="3">
        <f>RSI!A2605</f>
        <v>45799</v>
      </c>
      <c r="B2605" s="2">
        <f>RSI!B2605</f>
        <v>6.6590999999999996</v>
      </c>
      <c r="C2605" s="2">
        <f>RSI!I2605</f>
        <v>47.776103250428527</v>
      </c>
      <c r="D2605" s="2">
        <f>MACD!E2605</f>
        <v>4.8176923946229522E-2</v>
      </c>
      <c r="E2605" s="2">
        <f>MACD!F2605</f>
        <v>8.1194097043595148E-2</v>
      </c>
      <c r="F2605" s="2">
        <f>'Moving Avg'!D2605</f>
        <v>6.6609999999999996</v>
      </c>
      <c r="G2605" s="2">
        <f>'Moving Avg'!F2605</f>
        <v>6.6505300000000007</v>
      </c>
      <c r="H2605" s="2">
        <f>'Moving Avg'!G2605</f>
        <v>6.8596280000000025</v>
      </c>
      <c r="I2605" s="2">
        <f>'Moving Avg'!H2605</f>
        <v>6.0793800000000022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100</v>
      </c>
      <c r="O2605" s="8">
        <f t="shared" si="402"/>
        <v>50</v>
      </c>
      <c r="P2605" s="8">
        <f t="shared" si="403"/>
        <v>83.5</v>
      </c>
      <c r="Q2605" s="9">
        <f t="shared" si="404"/>
        <v>63.774999999999999</v>
      </c>
      <c r="R2605" s="9">
        <f t="shared" si="405"/>
        <v>63.375</v>
      </c>
      <c r="S2605" s="9">
        <f t="shared" si="406"/>
        <v>68.825000000000003</v>
      </c>
      <c r="T2605" s="9">
        <f t="shared" si="407"/>
        <v>64.625</v>
      </c>
      <c r="U2605" s="8">
        <f t="shared" si="408"/>
        <v>65.325000000000003</v>
      </c>
      <c r="V2605" s="8">
        <f t="shared" si="409"/>
        <v>65.150000000000006</v>
      </c>
    </row>
    <row r="2606" spans="1:22" ht="13.5" x14ac:dyDescent="0.25">
      <c r="A2606" s="3">
        <f>RSI!A2606</f>
        <v>45800</v>
      </c>
      <c r="B2606" s="2">
        <f>RSI!B2606</f>
        <v>6.6685999999999996</v>
      </c>
      <c r="C2606" s="2">
        <f>RSI!I2606</f>
        <v>48.30097528935945</v>
      </c>
      <c r="D2606" s="2">
        <f>MACD!E2606</f>
        <v>2.0867518775498084E-2</v>
      </c>
      <c r="E2606" s="2">
        <f>MACD!F2606</f>
        <v>6.9128781389975733E-2</v>
      </c>
      <c r="F2606" s="2">
        <f>'Moving Avg'!D2606</f>
        <v>6.6933399999999992</v>
      </c>
      <c r="G2606" s="2">
        <f>'Moving Avg'!F2606</f>
        <v>6.6462499999999993</v>
      </c>
      <c r="H2606" s="2">
        <f>'Moving Avg'!G2606</f>
        <v>6.8543000000000021</v>
      </c>
      <c r="I2606" s="2">
        <f>'Moving Avg'!H2606</f>
        <v>6.0869905000000015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0"/>
        <v>25</v>
      </c>
      <c r="N2606" s="8">
        <f t="shared" si="401"/>
        <v>100</v>
      </c>
      <c r="O2606" s="8">
        <f t="shared" si="402"/>
        <v>50</v>
      </c>
      <c r="P2606" s="8">
        <f t="shared" si="403"/>
        <v>83.5</v>
      </c>
      <c r="Q2606" s="9">
        <f t="shared" si="404"/>
        <v>63.774999999999999</v>
      </c>
      <c r="R2606" s="9">
        <f t="shared" si="405"/>
        <v>63.375</v>
      </c>
      <c r="S2606" s="9">
        <f t="shared" si="406"/>
        <v>68.825000000000003</v>
      </c>
      <c r="T2606" s="9">
        <f t="shared" si="407"/>
        <v>64.625</v>
      </c>
      <c r="U2606" s="8">
        <f t="shared" si="408"/>
        <v>65.325000000000003</v>
      </c>
      <c r="V2606" s="8">
        <f t="shared" si="409"/>
        <v>65.150000000000006</v>
      </c>
    </row>
    <row r="2607" spans="1:22" ht="13.5" x14ac:dyDescent="0.25">
      <c r="A2607" s="3">
        <f>RSI!A2607</f>
        <v>45803</v>
      </c>
      <c r="B2607" s="2">
        <f>RSI!B2607</f>
        <v>6.6115000000000004</v>
      </c>
      <c r="C2607" s="2">
        <f>RSI!I2607</f>
        <v>45.350682121953916</v>
      </c>
      <c r="D2607" s="2">
        <f>MACD!E2607</f>
        <v>-7.7566212778812371E-4</v>
      </c>
      <c r="E2607" s="2">
        <f>MACD!F2607</f>
        <v>5.5147892686422964E-2</v>
      </c>
      <c r="F2607" s="2">
        <f>'Moving Avg'!D2607</f>
        <v>6.6838199999999999</v>
      </c>
      <c r="G2607" s="2">
        <f>'Moving Avg'!F2607</f>
        <v>6.6367349999999998</v>
      </c>
      <c r="H2607" s="2">
        <f>'Moving Avg'!G2607</f>
        <v>6.8457380000000008</v>
      </c>
      <c r="I2607" s="2">
        <f>'Moving Avg'!H2607</f>
        <v>6.0944105000000022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  <c r="M2607" s="8">
        <f t="shared" si="400"/>
        <v>25</v>
      </c>
      <c r="N2607" s="8">
        <f t="shared" si="401"/>
        <v>100</v>
      </c>
      <c r="O2607" s="8">
        <f t="shared" si="402"/>
        <v>50</v>
      </c>
      <c r="P2607" s="8">
        <f t="shared" si="403"/>
        <v>16.5</v>
      </c>
      <c r="Q2607" s="9">
        <f t="shared" si="404"/>
        <v>53.725000000000001</v>
      </c>
      <c r="R2607" s="9">
        <f t="shared" si="405"/>
        <v>46.625</v>
      </c>
      <c r="S2607" s="9">
        <f t="shared" si="406"/>
        <v>38.674999999999997</v>
      </c>
      <c r="T2607" s="9">
        <f t="shared" si="407"/>
        <v>47.875</v>
      </c>
      <c r="U2607" s="8">
        <f t="shared" si="408"/>
        <v>46.341666666666661</v>
      </c>
      <c r="V2607" s="8">
        <f t="shared" si="409"/>
        <v>46.724999999999994</v>
      </c>
    </row>
    <row r="2608" spans="1:22" ht="13.5" x14ac:dyDescent="0.25">
      <c r="A2608" s="3">
        <f>RSI!A2608</f>
        <v>45804</v>
      </c>
      <c r="B2608" s="2">
        <f>RSI!B2608</f>
        <v>6.6115000000000004</v>
      </c>
      <c r="C2608" s="2">
        <f>RSI!I2608</f>
        <v>45.350682121953923</v>
      </c>
      <c r="D2608" s="2">
        <f>MACD!E2608</f>
        <v>-2.8837121101839891E-2</v>
      </c>
      <c r="E2608" s="2">
        <f>MACD!F2608</f>
        <v>3.8350889928770393E-2</v>
      </c>
      <c r="F2608" s="2">
        <f>'Moving Avg'!D2608</f>
        <v>6.6571799999999994</v>
      </c>
      <c r="G2608" s="2">
        <f>'Moving Avg'!F2608</f>
        <v>6.6296000000000008</v>
      </c>
      <c r="H2608" s="2">
        <f>'Moving Avg'!G2608</f>
        <v>6.8371760000000004</v>
      </c>
      <c r="I2608" s="2">
        <f>'Moving Avg'!H2608</f>
        <v>6.1018780000000028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0"/>
        <v>25</v>
      </c>
      <c r="N2608" s="8">
        <f t="shared" si="401"/>
        <v>100</v>
      </c>
      <c r="O2608" s="8">
        <f t="shared" si="402"/>
        <v>50</v>
      </c>
      <c r="P2608" s="8">
        <f t="shared" si="403"/>
        <v>16.5</v>
      </c>
      <c r="Q2608" s="9">
        <f t="shared" si="404"/>
        <v>53.725000000000001</v>
      </c>
      <c r="R2608" s="9">
        <f t="shared" si="405"/>
        <v>46.625</v>
      </c>
      <c r="S2608" s="9">
        <f t="shared" si="406"/>
        <v>38.674999999999997</v>
      </c>
      <c r="T2608" s="9">
        <f t="shared" si="407"/>
        <v>47.875</v>
      </c>
      <c r="U2608" s="8">
        <f t="shared" si="408"/>
        <v>46.341666666666661</v>
      </c>
      <c r="V2608" s="8">
        <f t="shared" si="409"/>
        <v>46.724999999999994</v>
      </c>
    </row>
    <row r="2609" spans="1:22" ht="13.5" x14ac:dyDescent="0.25">
      <c r="A2609" s="3">
        <f>RSI!A2609</f>
        <v>45805</v>
      </c>
      <c r="B2609" s="2">
        <f>RSI!B2609</f>
        <v>6.6496000000000004</v>
      </c>
      <c r="C2609" s="2">
        <f>RSI!I2609</f>
        <v>47.817257584823629</v>
      </c>
      <c r="D2609" s="2">
        <f>MACD!E2609</f>
        <v>-4.029624569858381E-2</v>
      </c>
      <c r="E2609" s="2">
        <f>MACD!F2609</f>
        <v>2.2621462803299554E-2</v>
      </c>
      <c r="F2609" s="2">
        <f>'Moving Avg'!D2609</f>
        <v>6.6400600000000001</v>
      </c>
      <c r="G2609" s="2">
        <f>'Moving Avg'!F2609</f>
        <v>6.6291250000000002</v>
      </c>
      <c r="H2609" s="2">
        <f>'Moving Avg'!G2609</f>
        <v>6.8297559999999997</v>
      </c>
      <c r="I2609" s="2">
        <f>'Moving Avg'!H2609</f>
        <v>6.1096785000000011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25</v>
      </c>
      <c r="N2609" s="8">
        <f t="shared" si="401"/>
        <v>100</v>
      </c>
      <c r="O2609" s="8">
        <f t="shared" si="402"/>
        <v>50</v>
      </c>
      <c r="P2609" s="8">
        <f t="shared" si="403"/>
        <v>16.5</v>
      </c>
      <c r="Q2609" s="9">
        <f t="shared" si="404"/>
        <v>53.725000000000001</v>
      </c>
      <c r="R2609" s="9">
        <f t="shared" si="405"/>
        <v>46.625</v>
      </c>
      <c r="S2609" s="9">
        <f t="shared" si="406"/>
        <v>38.674999999999997</v>
      </c>
      <c r="T2609" s="9">
        <f t="shared" si="407"/>
        <v>47.875</v>
      </c>
      <c r="U2609" s="8">
        <f t="shared" si="408"/>
        <v>46.341666666666661</v>
      </c>
      <c r="V2609" s="8">
        <f t="shared" si="409"/>
        <v>46.724999999999994</v>
      </c>
    </row>
    <row r="2610" spans="1:22" ht="13.5" x14ac:dyDescent="0.25">
      <c r="A2610" s="3">
        <f>RSI!A2610</f>
        <v>45806</v>
      </c>
      <c r="B2610" s="2">
        <f>RSI!B2610</f>
        <v>6.5830000000000002</v>
      </c>
      <c r="C2610" s="2">
        <f>RSI!I2610</f>
        <v>44.072598740189456</v>
      </c>
      <c r="D2610" s="2">
        <f>MACD!E2610</f>
        <v>-5.9503294933086259E-2</v>
      </c>
      <c r="E2610" s="2">
        <f>MACD!F2610</f>
        <v>6.1965112560223908E-3</v>
      </c>
      <c r="F2610" s="2">
        <f>'Moving Avg'!D2610</f>
        <v>6.6248400000000007</v>
      </c>
      <c r="G2610" s="2">
        <f>'Moving Avg'!F2610</f>
        <v>6.6205650000000009</v>
      </c>
      <c r="H2610" s="2">
        <f>'Moving Avg'!G2610</f>
        <v>6.8200520000000004</v>
      </c>
      <c r="I2610" s="2">
        <f>'Moving Avg'!H2610</f>
        <v>6.1171940000000014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  <c r="M2610" s="8">
        <f t="shared" si="400"/>
        <v>25</v>
      </c>
      <c r="N2610" s="8">
        <f t="shared" si="401"/>
        <v>100</v>
      </c>
      <c r="O2610" s="8">
        <f t="shared" si="402"/>
        <v>50</v>
      </c>
      <c r="P2610" s="8">
        <f t="shared" si="403"/>
        <v>66.5</v>
      </c>
      <c r="Q2610" s="9">
        <f t="shared" si="404"/>
        <v>61.225000000000001</v>
      </c>
      <c r="R2610" s="9">
        <f t="shared" si="405"/>
        <v>59.125</v>
      </c>
      <c r="S2610" s="9">
        <f t="shared" si="406"/>
        <v>61.174999999999997</v>
      </c>
      <c r="T2610" s="9">
        <f t="shared" si="407"/>
        <v>60.375</v>
      </c>
      <c r="U2610" s="8">
        <f t="shared" si="408"/>
        <v>60.508333333333326</v>
      </c>
      <c r="V2610" s="8">
        <f t="shared" si="409"/>
        <v>60.474999999999994</v>
      </c>
    </row>
    <row r="2611" spans="1:22" ht="13.5" x14ac:dyDescent="0.25">
      <c r="A2611" s="3">
        <f>RSI!A2611</f>
        <v>45807</v>
      </c>
      <c r="B2611" s="2">
        <f>RSI!B2611</f>
        <v>6.5640000000000001</v>
      </c>
      <c r="C2611" s="2">
        <f>RSI!I2611</f>
        <v>43.037134755488481</v>
      </c>
      <c r="D2611" s="2">
        <f>MACD!E2611</f>
        <v>-6.790593128566691E-2</v>
      </c>
      <c r="E2611" s="2">
        <f>MACD!F2611</f>
        <v>-8.6239772523154686E-3</v>
      </c>
      <c r="F2611" s="2">
        <f>'Moving Avg'!D2611</f>
        <v>6.6039200000000005</v>
      </c>
      <c r="G2611" s="2">
        <f>'Moving Avg'!F2611</f>
        <v>6.6158100000000006</v>
      </c>
      <c r="H2611" s="2">
        <f>'Moving Avg'!G2611</f>
        <v>6.8109200000000012</v>
      </c>
      <c r="I2611" s="2">
        <f>'Moving Avg'!H2611</f>
        <v>6.1246145000000025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100</v>
      </c>
      <c r="O2611" s="8">
        <f t="shared" si="402"/>
        <v>50</v>
      </c>
      <c r="P2611" s="8">
        <f t="shared" si="403"/>
        <v>16.5</v>
      </c>
      <c r="Q2611" s="9">
        <f t="shared" si="404"/>
        <v>53.725000000000001</v>
      </c>
      <c r="R2611" s="9">
        <f t="shared" si="405"/>
        <v>46.625</v>
      </c>
      <c r="S2611" s="9">
        <f t="shared" si="406"/>
        <v>38.674999999999997</v>
      </c>
      <c r="T2611" s="9">
        <f t="shared" si="407"/>
        <v>47.875</v>
      </c>
      <c r="U2611" s="8">
        <f t="shared" si="408"/>
        <v>46.341666666666661</v>
      </c>
      <c r="V2611" s="8">
        <f t="shared" si="409"/>
        <v>46.724999999999994</v>
      </c>
    </row>
    <row r="2612" spans="1:22" ht="13.5" x14ac:dyDescent="0.25">
      <c r="A2612" s="3">
        <f>RSI!A2612</f>
        <v>45810</v>
      </c>
      <c r="B2612" s="2">
        <f>RSI!B2612</f>
        <v>6.5640000000000001</v>
      </c>
      <c r="C2612" s="2">
        <f>RSI!I2612</f>
        <v>43.037134755488481</v>
      </c>
      <c r="D2612" s="2">
        <f>MACD!E2612</f>
        <v>-5.0950664253806899E-2</v>
      </c>
      <c r="E2612" s="2">
        <f>MACD!F2612</f>
        <v>-1.7089314652613756E-2</v>
      </c>
      <c r="F2612" s="2">
        <f>'Moving Avg'!D2612</f>
        <v>6.5944199999999995</v>
      </c>
      <c r="G2612" s="2">
        <f>'Moving Avg'!F2612</f>
        <v>6.6110550000000003</v>
      </c>
      <c r="H2612" s="2">
        <f>'Moving Avg'!G2612</f>
        <v>6.8012180000000022</v>
      </c>
      <c r="I2612" s="2">
        <f>'Moving Avg'!H2612</f>
        <v>6.1320350000000019</v>
      </c>
      <c r="J2612" s="6" t="str">
        <f>OBV!F2612</f>
        <v>BULLISH</v>
      </c>
      <c r="K2612" s="6" t="str">
        <f>OBV!G2612</f>
        <v>NEUTRAL</v>
      </c>
      <c r="L2612" s="6" t="str">
        <f>OBV!H2612</f>
        <v>BULLISH DIVERGENCE</v>
      </c>
      <c r="M2612" s="8">
        <f t="shared" si="400"/>
        <v>25</v>
      </c>
      <c r="N2612" s="8">
        <f t="shared" si="401"/>
        <v>100</v>
      </c>
      <c r="O2612" s="8">
        <f t="shared" si="402"/>
        <v>50</v>
      </c>
      <c r="P2612" s="8">
        <f t="shared" si="403"/>
        <v>66.5</v>
      </c>
      <c r="Q2612" s="9">
        <f t="shared" si="404"/>
        <v>61.225000000000001</v>
      </c>
      <c r="R2612" s="9">
        <f t="shared" si="405"/>
        <v>59.125</v>
      </c>
      <c r="S2612" s="9">
        <f t="shared" si="406"/>
        <v>61.174999999999997</v>
      </c>
      <c r="T2612" s="9">
        <f t="shared" si="407"/>
        <v>60.375</v>
      </c>
      <c r="U2612" s="8">
        <f t="shared" si="408"/>
        <v>60.508333333333326</v>
      </c>
      <c r="V2612" s="8">
        <f t="shared" si="409"/>
        <v>60.474999999999994</v>
      </c>
    </row>
    <row r="2613" spans="1:22" ht="13.5" x14ac:dyDescent="0.25">
      <c r="A2613" s="3">
        <f>RSI!A2613</f>
        <v>45811</v>
      </c>
      <c r="B2613" s="2">
        <f>RSI!B2613</f>
        <v>6.5640000000000001</v>
      </c>
      <c r="C2613" s="2">
        <f>RSI!I2613</f>
        <v>43.037134755488481</v>
      </c>
      <c r="D2613" s="2">
        <f>MACD!E2613</f>
        <v>-2.2832997328516846E-2</v>
      </c>
      <c r="E2613" s="2">
        <f>MACD!F2613</f>
        <v>-1.8238051187794375E-2</v>
      </c>
      <c r="F2613" s="2">
        <f>'Moving Avg'!D2613</f>
        <v>6.5849199999999994</v>
      </c>
      <c r="G2613" s="2">
        <f>'Moving Avg'!F2613</f>
        <v>6.6063000000000001</v>
      </c>
      <c r="H2613" s="2">
        <f>'Moving Avg'!G2613</f>
        <v>6.7915160000000023</v>
      </c>
      <c r="I2613" s="2">
        <f>'Moving Avg'!H2613</f>
        <v>6.1395030000000022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  <c r="M2613" s="8">
        <f t="shared" si="400"/>
        <v>25</v>
      </c>
      <c r="N2613" s="8">
        <f t="shared" si="401"/>
        <v>45</v>
      </c>
      <c r="O2613" s="8">
        <f t="shared" si="402"/>
        <v>50</v>
      </c>
      <c r="P2613" s="8">
        <f t="shared" si="403"/>
        <v>66.5</v>
      </c>
      <c r="Q2613" s="9">
        <f t="shared" si="404"/>
        <v>41.975000000000001</v>
      </c>
      <c r="R2613" s="9">
        <f t="shared" si="405"/>
        <v>48.125</v>
      </c>
      <c r="S2613" s="9">
        <f t="shared" si="406"/>
        <v>52.924999999999997</v>
      </c>
      <c r="T2613" s="9">
        <f t="shared" si="407"/>
        <v>46.625</v>
      </c>
      <c r="U2613" s="8">
        <f t="shared" si="408"/>
        <v>47.67499999999999</v>
      </c>
      <c r="V2613" s="8">
        <f t="shared" si="409"/>
        <v>47.412499999999994</v>
      </c>
    </row>
    <row r="2614" spans="1:22" ht="13.5" x14ac:dyDescent="0.25">
      <c r="A2614" s="3">
        <f>RSI!A2614</f>
        <v>45812</v>
      </c>
      <c r="B2614" s="2">
        <f>RSI!B2614</f>
        <v>6.4878999999999998</v>
      </c>
      <c r="C2614" s="2">
        <f>RSI!I2614</f>
        <v>38.510918301721233</v>
      </c>
      <c r="D2614" s="2">
        <f>MACD!E2614</f>
        <v>5.6914767278053446E-3</v>
      </c>
      <c r="E2614" s="2">
        <f>MACD!F2614</f>
        <v>-1.3452145604674432E-2</v>
      </c>
      <c r="F2614" s="2">
        <f>'Moving Avg'!D2614</f>
        <v>6.5525800000000007</v>
      </c>
      <c r="G2614" s="2">
        <f>'Moving Avg'!F2614</f>
        <v>6.5977399999999999</v>
      </c>
      <c r="H2614" s="2">
        <f>'Moving Avg'!G2614</f>
        <v>6.7806720000000027</v>
      </c>
      <c r="I2614" s="2">
        <f>'Moving Avg'!H2614</f>
        <v>6.146828000000002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16.5</v>
      </c>
      <c r="Q2614" s="9">
        <f t="shared" si="404"/>
        <v>18.725000000000001</v>
      </c>
      <c r="R2614" s="9">
        <f t="shared" si="405"/>
        <v>26.625</v>
      </c>
      <c r="S2614" s="9">
        <f t="shared" si="406"/>
        <v>23.675000000000001</v>
      </c>
      <c r="T2614" s="9">
        <f t="shared" si="407"/>
        <v>22.875</v>
      </c>
      <c r="U2614" s="8">
        <f t="shared" si="408"/>
        <v>23.008333333333336</v>
      </c>
      <c r="V2614" s="8">
        <f t="shared" si="409"/>
        <v>22.975000000000001</v>
      </c>
    </row>
    <row r="2615" spans="1:22" ht="13.5" x14ac:dyDescent="0.25">
      <c r="A2615" s="3">
        <f>RSI!A2615</f>
        <v>45813</v>
      </c>
      <c r="B2615" s="2">
        <f>RSI!B2615</f>
        <v>6.5164</v>
      </c>
      <c r="C2615" s="2">
        <f>RSI!I2615</f>
        <v>41.012954009148984</v>
      </c>
      <c r="D2615" s="2">
        <f>MACD!E2615</f>
        <v>1.6974281453095763E-2</v>
      </c>
      <c r="E2615" s="2">
        <f>MACD!F2615</f>
        <v>-7.3668601931203932E-3</v>
      </c>
      <c r="F2615" s="2">
        <f>'Moving Avg'!D2615</f>
        <v>6.5392600000000005</v>
      </c>
      <c r="G2615" s="2">
        <f>'Moving Avg'!F2615</f>
        <v>6.5858500000000006</v>
      </c>
      <c r="H2615" s="2">
        <f>'Moving Avg'!G2615</f>
        <v>6.7705880000000009</v>
      </c>
      <c r="I2615" s="2">
        <f>'Moving Avg'!H2615</f>
        <v>6.1538200000000014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16.5</v>
      </c>
      <c r="Q2615" s="9">
        <f t="shared" si="404"/>
        <v>18.725000000000001</v>
      </c>
      <c r="R2615" s="9">
        <f t="shared" si="405"/>
        <v>26.625</v>
      </c>
      <c r="S2615" s="9">
        <f t="shared" si="406"/>
        <v>23.675000000000001</v>
      </c>
      <c r="T2615" s="9">
        <f t="shared" si="407"/>
        <v>22.875</v>
      </c>
      <c r="U2615" s="8">
        <f t="shared" si="408"/>
        <v>23.008333333333336</v>
      </c>
      <c r="V2615" s="8">
        <f t="shared" si="409"/>
        <v>22.975000000000001</v>
      </c>
    </row>
    <row r="2616" spans="1:22" ht="13.5" x14ac:dyDescent="0.25">
      <c r="A2616" s="3">
        <f>RSI!A2616</f>
        <v>45817</v>
      </c>
      <c r="B2616" s="2">
        <f>RSI!B2616</f>
        <v>6.4687999999999999</v>
      </c>
      <c r="C2616" s="2">
        <f>RSI!I2616</f>
        <v>38.215986945860806</v>
      </c>
      <c r="D2616" s="2">
        <f>MACD!E2616</f>
        <v>3.2234321833843893E-2</v>
      </c>
      <c r="E2616" s="2">
        <f>MACD!F2616</f>
        <v>5.5337621227246388E-4</v>
      </c>
      <c r="F2616" s="2">
        <f>'Moving Avg'!D2616</f>
        <v>6.5202200000000001</v>
      </c>
      <c r="G2616" s="2">
        <f>'Moving Avg'!F2616</f>
        <v>6.5815650000000003</v>
      </c>
      <c r="H2616" s="2">
        <f>'Moving Avg'!G2616</f>
        <v>6.7591720000000013</v>
      </c>
      <c r="I2616" s="2">
        <f>'Moving Avg'!H2616</f>
        <v>6.1610495000000016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  <c r="M2616" s="8">
        <f t="shared" si="400"/>
        <v>25</v>
      </c>
      <c r="N2616" s="8">
        <f t="shared" si="401"/>
        <v>0</v>
      </c>
      <c r="O2616" s="8">
        <f t="shared" si="402"/>
        <v>50</v>
      </c>
      <c r="P2616" s="8">
        <f t="shared" si="403"/>
        <v>16.5</v>
      </c>
      <c r="Q2616" s="9">
        <f t="shared" si="404"/>
        <v>18.725000000000001</v>
      </c>
      <c r="R2616" s="9">
        <f t="shared" si="405"/>
        <v>26.625</v>
      </c>
      <c r="S2616" s="9">
        <f t="shared" si="406"/>
        <v>23.675000000000001</v>
      </c>
      <c r="T2616" s="9">
        <f t="shared" si="407"/>
        <v>22.875</v>
      </c>
      <c r="U2616" s="8">
        <f t="shared" si="408"/>
        <v>23.008333333333336</v>
      </c>
      <c r="V2616" s="8">
        <f t="shared" si="409"/>
        <v>22.975000000000001</v>
      </c>
    </row>
    <row r="2617" spans="1:22" ht="13.5" x14ac:dyDescent="0.25">
      <c r="A2617" s="3">
        <f>RSI!A2617</f>
        <v>45818</v>
      </c>
      <c r="B2617" s="2">
        <f>RSI!B2617</f>
        <v>6.4687999999999999</v>
      </c>
      <c r="C2617" s="2">
        <f>RSI!I2617</f>
        <v>38.215986945860806</v>
      </c>
      <c r="D2617" s="2">
        <f>MACD!E2617</f>
        <v>3.731515892036974E-2</v>
      </c>
      <c r="E2617" s="2">
        <f>MACD!F2617</f>
        <v>7.9057327538919198E-3</v>
      </c>
      <c r="F2617" s="2">
        <f>'Moving Avg'!D2617</f>
        <v>6.5011800000000006</v>
      </c>
      <c r="G2617" s="2">
        <f>'Moving Avg'!F2617</f>
        <v>6.5782350000000012</v>
      </c>
      <c r="H2617" s="2">
        <f>'Moving Avg'!G2617</f>
        <v>6.7475659999999991</v>
      </c>
      <c r="I2617" s="2">
        <f>'Moving Avg'!H2617</f>
        <v>6.1678985000000015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16.5</v>
      </c>
      <c r="Q2617" s="9">
        <f t="shared" si="404"/>
        <v>18.725000000000001</v>
      </c>
      <c r="R2617" s="9">
        <f t="shared" si="405"/>
        <v>26.625</v>
      </c>
      <c r="S2617" s="9">
        <f t="shared" si="406"/>
        <v>23.675000000000001</v>
      </c>
      <c r="T2617" s="9">
        <f t="shared" si="407"/>
        <v>22.875</v>
      </c>
      <c r="U2617" s="8">
        <f t="shared" si="408"/>
        <v>23.008333333333336</v>
      </c>
      <c r="V2617" s="8">
        <f t="shared" si="409"/>
        <v>22.975000000000001</v>
      </c>
    </row>
    <row r="2618" spans="1:22" ht="13.5" x14ac:dyDescent="0.25">
      <c r="A2618" s="3">
        <f>RSI!A2618</f>
        <v>45819</v>
      </c>
      <c r="B2618" s="2">
        <f>RSI!B2618</f>
        <v>6.5640000000000001</v>
      </c>
      <c r="C2618" s="2">
        <f>RSI!I2618</f>
        <v>46.6544585132187</v>
      </c>
      <c r="D2618" s="2">
        <f>MACD!E2618</f>
        <v>3.5444986735506667E-2</v>
      </c>
      <c r="E2618" s="2">
        <f>MACD!F2618</f>
        <v>1.341358355021487E-2</v>
      </c>
      <c r="F2618" s="2">
        <f>'Moving Avg'!D2618</f>
        <v>6.5011800000000006</v>
      </c>
      <c r="G2618" s="2">
        <f>'Moving Avg'!F2618</f>
        <v>6.5829949999999995</v>
      </c>
      <c r="H2618" s="2">
        <f>'Moving Avg'!G2618</f>
        <v>6.7378639999999992</v>
      </c>
      <c r="I2618" s="2">
        <f>'Moving Avg'!H2618</f>
        <v>6.1751760000000013</v>
      </c>
      <c r="J2618" s="6" t="str">
        <f>OBV!F2618</f>
        <v>BULLISH</v>
      </c>
      <c r="K2618" s="6" t="str">
        <f>OBV!G2618</f>
        <v>NEUTRAL</v>
      </c>
      <c r="L2618" s="6" t="str">
        <f>OBV!H2618</f>
        <v>NEUTRAL</v>
      </c>
      <c r="M2618" s="8">
        <f t="shared" si="400"/>
        <v>25</v>
      </c>
      <c r="N2618" s="8">
        <f t="shared" si="401"/>
        <v>0</v>
      </c>
      <c r="O2618" s="8">
        <f t="shared" si="402"/>
        <v>50</v>
      </c>
      <c r="P2618" s="8">
        <f t="shared" si="403"/>
        <v>49.5</v>
      </c>
      <c r="Q2618" s="9">
        <f t="shared" si="404"/>
        <v>23.675000000000001</v>
      </c>
      <c r="R2618" s="9">
        <f t="shared" si="405"/>
        <v>34.875</v>
      </c>
      <c r="S2618" s="9">
        <f t="shared" si="406"/>
        <v>38.525000000000006</v>
      </c>
      <c r="T2618" s="9">
        <f t="shared" si="407"/>
        <v>31.125</v>
      </c>
      <c r="U2618" s="8">
        <f t="shared" si="408"/>
        <v>32.358333333333334</v>
      </c>
      <c r="V2618" s="8">
        <f t="shared" si="409"/>
        <v>32.049999999999997</v>
      </c>
    </row>
    <row r="2619" spans="1:22" ht="13.5" x14ac:dyDescent="0.25">
      <c r="A2619" s="3">
        <f>RSI!A2619</f>
        <v>45820</v>
      </c>
      <c r="B2619" s="2">
        <f>RSI!B2619</f>
        <v>6.5449000000000002</v>
      </c>
      <c r="C2619" s="2">
        <f>RSI!I2619</f>
        <v>45.317150717896233</v>
      </c>
      <c r="D2619" s="2">
        <f>MACD!E2619</f>
        <v>4.1393484462631136E-2</v>
      </c>
      <c r="E2619" s="2">
        <f>MACD!F2619</f>
        <v>1.9009563732698125E-2</v>
      </c>
      <c r="F2619" s="2">
        <f>'Moving Avg'!D2619</f>
        <v>6.5125799999999998</v>
      </c>
      <c r="G2619" s="2">
        <f>'Moving Avg'!F2619</f>
        <v>6.5820399999999992</v>
      </c>
      <c r="H2619" s="2">
        <f>'Moving Avg'!G2619</f>
        <v>6.7277800000000001</v>
      </c>
      <c r="I2619" s="2">
        <f>'Moving Avg'!H2619</f>
        <v>6.1823580000000016</v>
      </c>
      <c r="J2619" s="6" t="str">
        <f>OBV!F2619</f>
        <v>BULLISH</v>
      </c>
      <c r="K2619" s="6" t="str">
        <f>OBV!G2619</f>
        <v>NEUTRAL</v>
      </c>
      <c r="L2619" s="6" t="str">
        <f>OBV!H2619</f>
        <v>CONFIRMED BULLISH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83.5</v>
      </c>
      <c r="Q2619" s="9">
        <f t="shared" si="404"/>
        <v>28.774999999999999</v>
      </c>
      <c r="R2619" s="9">
        <f t="shared" si="405"/>
        <v>43.375</v>
      </c>
      <c r="S2619" s="9">
        <f t="shared" si="406"/>
        <v>53.825000000000003</v>
      </c>
      <c r="T2619" s="9">
        <f t="shared" si="407"/>
        <v>39.625</v>
      </c>
      <c r="U2619" s="8">
        <f t="shared" si="408"/>
        <v>41.991666666666667</v>
      </c>
      <c r="V2619" s="8">
        <f t="shared" si="409"/>
        <v>41.400000000000006</v>
      </c>
    </row>
    <row r="2620" spans="1:22" ht="13.5" x14ac:dyDescent="0.25">
      <c r="A2620" s="3">
        <f>RSI!A2620</f>
        <v>45821</v>
      </c>
      <c r="B2620" s="2">
        <f>RSI!B2620</f>
        <v>6.4687999999999999</v>
      </c>
      <c r="C2620" s="2">
        <f>RSI!I2620</f>
        <v>40.353966196647356</v>
      </c>
      <c r="D2620" s="2">
        <f>MACD!E2620</f>
        <v>4.2166313343281914E-2</v>
      </c>
      <c r="E2620" s="2">
        <f>MACD!F2620</f>
        <v>2.3640913654814882E-2</v>
      </c>
      <c r="F2620" s="2">
        <f>'Moving Avg'!D2620</f>
        <v>6.5030600000000005</v>
      </c>
      <c r="G2620" s="2">
        <f>'Moving Avg'!F2620</f>
        <v>6.5820399999999992</v>
      </c>
      <c r="H2620" s="2">
        <f>'Moving Avg'!G2620</f>
        <v>6.7144599999999999</v>
      </c>
      <c r="I2620" s="2">
        <f>'Moving Avg'!H2620</f>
        <v>6.1891595000000015</v>
      </c>
      <c r="J2620" s="6" t="str">
        <f>OBV!F2620</f>
        <v>BULLISH</v>
      </c>
      <c r="K2620" s="6" t="str">
        <f>OBV!G2620</f>
        <v>NEUTRAL</v>
      </c>
      <c r="L2620" s="6" t="str">
        <f>OBV!H2620</f>
        <v>BULLISH DIVERGENCE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66.5</v>
      </c>
      <c r="Q2620" s="9">
        <f t="shared" si="404"/>
        <v>26.225000000000001</v>
      </c>
      <c r="R2620" s="9">
        <f t="shared" si="405"/>
        <v>39.125</v>
      </c>
      <c r="S2620" s="9">
        <f t="shared" si="406"/>
        <v>46.174999999999997</v>
      </c>
      <c r="T2620" s="9">
        <f t="shared" si="407"/>
        <v>35.375</v>
      </c>
      <c r="U2620" s="8">
        <f t="shared" si="408"/>
        <v>37.174999999999997</v>
      </c>
      <c r="V2620" s="8">
        <f t="shared" si="409"/>
        <v>36.724999999999994</v>
      </c>
    </row>
    <row r="2621" spans="1:22" ht="13.5" x14ac:dyDescent="0.25">
      <c r="A2621" s="3">
        <f>RSI!A2621</f>
        <v>45824</v>
      </c>
      <c r="B2621" s="2">
        <f>RSI!B2621</f>
        <v>6.5354000000000001</v>
      </c>
      <c r="C2621" s="2">
        <f>RSI!I2621</f>
        <v>45.934692906751025</v>
      </c>
      <c r="D2621" s="2">
        <f>MACD!E2621</f>
        <v>3.5736292513670165E-2</v>
      </c>
      <c r="E2621" s="2">
        <f>MACD!F2621</f>
        <v>2.6059989426585939E-2</v>
      </c>
      <c r="F2621" s="2">
        <f>'Moving Avg'!D2621</f>
        <v>6.5163800000000007</v>
      </c>
      <c r="G2621" s="2">
        <f>'Moving Avg'!F2621</f>
        <v>6.5834649999999995</v>
      </c>
      <c r="H2621" s="2">
        <f>'Moving Avg'!G2621</f>
        <v>6.7028539999999994</v>
      </c>
      <c r="I2621" s="2">
        <f>'Moving Avg'!H2621</f>
        <v>6.1966270000000012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83.5</v>
      </c>
      <c r="Q2621" s="9">
        <f t="shared" si="404"/>
        <v>28.774999999999999</v>
      </c>
      <c r="R2621" s="9">
        <f t="shared" si="405"/>
        <v>43.375</v>
      </c>
      <c r="S2621" s="9">
        <f t="shared" si="406"/>
        <v>53.825000000000003</v>
      </c>
      <c r="T2621" s="9">
        <f t="shared" si="407"/>
        <v>39.625</v>
      </c>
      <c r="U2621" s="8">
        <f t="shared" si="408"/>
        <v>41.991666666666667</v>
      </c>
      <c r="V2621" s="8">
        <f t="shared" si="409"/>
        <v>41.400000000000006</v>
      </c>
    </row>
    <row r="2622" spans="1:22" ht="13.5" x14ac:dyDescent="0.25">
      <c r="A2622" s="3">
        <f>RSI!A2622</f>
        <v>45825</v>
      </c>
      <c r="B2622" s="2">
        <f>RSI!B2622</f>
        <v>6.4592999999999998</v>
      </c>
      <c r="C2622" s="2">
        <f>RSI!I2622</f>
        <v>41.192076674729044</v>
      </c>
      <c r="D2622" s="2">
        <f>MACD!E2622</f>
        <v>3.6254238672650096E-2</v>
      </c>
      <c r="E2622" s="2">
        <f>MACD!F2622</f>
        <v>2.8098839275798773E-2</v>
      </c>
      <c r="F2622" s="2">
        <f>'Moving Avg'!D2622</f>
        <v>6.5144800000000007</v>
      </c>
      <c r="G2622" s="2">
        <f>'Moving Avg'!F2622</f>
        <v>6.5734749999999993</v>
      </c>
      <c r="H2622" s="2">
        <f>'Moving Avg'!G2622</f>
        <v>6.6912479999999981</v>
      </c>
      <c r="I2622" s="2">
        <f>'Moving Avg'!H2622</f>
        <v>6.2038565000000006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66.5</v>
      </c>
      <c r="Q2622" s="9">
        <f t="shared" si="404"/>
        <v>26.225000000000001</v>
      </c>
      <c r="R2622" s="9">
        <f t="shared" si="405"/>
        <v>39.125</v>
      </c>
      <c r="S2622" s="9">
        <f t="shared" si="406"/>
        <v>46.174999999999997</v>
      </c>
      <c r="T2622" s="9">
        <f t="shared" si="407"/>
        <v>35.375</v>
      </c>
      <c r="U2622" s="8">
        <f t="shared" si="408"/>
        <v>37.174999999999997</v>
      </c>
      <c r="V2622" s="8">
        <f t="shared" si="409"/>
        <v>36.724999999999994</v>
      </c>
    </row>
    <row r="2623" spans="1:22" ht="13.5" x14ac:dyDescent="0.25">
      <c r="A2623" s="3">
        <f>RSI!A2623</f>
        <v>45826</v>
      </c>
      <c r="B2623" s="2">
        <f>RSI!B2623</f>
        <v>6.5449000000000002</v>
      </c>
      <c r="C2623" s="2">
        <f>RSI!I2623</f>
        <v>47.729513427141157</v>
      </c>
      <c r="D2623" s="2">
        <f>MACD!E2623</f>
        <v>3.1099304880709333E-2</v>
      </c>
      <c r="E2623" s="2">
        <f>MACD!F2623</f>
        <v>2.8698932396780886E-2</v>
      </c>
      <c r="F2623" s="2">
        <f>'Moving Avg'!D2623</f>
        <v>6.5106599999999997</v>
      </c>
      <c r="G2623" s="2">
        <f>'Moving Avg'!F2623</f>
        <v>6.563485</v>
      </c>
      <c r="H2623" s="2">
        <f>'Moving Avg'!G2623</f>
        <v>6.683825999999998</v>
      </c>
      <c r="I2623" s="2">
        <f>'Moving Avg'!H2623</f>
        <v>6.2110860000000017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16.5</v>
      </c>
      <c r="Q2623" s="9">
        <f t="shared" si="404"/>
        <v>18.725000000000001</v>
      </c>
      <c r="R2623" s="9">
        <f t="shared" si="405"/>
        <v>26.625</v>
      </c>
      <c r="S2623" s="9">
        <f t="shared" si="406"/>
        <v>23.675000000000001</v>
      </c>
      <c r="T2623" s="9">
        <f t="shared" si="407"/>
        <v>22.875</v>
      </c>
      <c r="U2623" s="8">
        <f t="shared" si="408"/>
        <v>23.008333333333336</v>
      </c>
      <c r="V2623" s="8">
        <f t="shared" si="409"/>
        <v>22.975000000000001</v>
      </c>
    </row>
    <row r="2624" spans="1:22" ht="13.5" x14ac:dyDescent="0.25">
      <c r="A2624" s="3">
        <f>RSI!A2624</f>
        <v>45827</v>
      </c>
      <c r="B2624" s="2">
        <f>RSI!B2624</f>
        <v>6.5449000000000002</v>
      </c>
      <c r="C2624" s="2">
        <f>RSI!I2624</f>
        <v>47.729513427141157</v>
      </c>
      <c r="D2624" s="2">
        <f>MACD!E2624</f>
        <v>1.5216102566445677E-2</v>
      </c>
      <c r="E2624" s="2">
        <f>MACD!F2624</f>
        <v>2.6002366430713846E-2</v>
      </c>
      <c r="F2624" s="2">
        <f>'Moving Avg'!D2624</f>
        <v>6.5106599999999997</v>
      </c>
      <c r="G2624" s="2">
        <f>'Moving Avg'!F2624</f>
        <v>6.5539699999999996</v>
      </c>
      <c r="H2624" s="2">
        <f>'Moving Avg'!G2624</f>
        <v>6.6769759999999962</v>
      </c>
      <c r="I2624" s="2">
        <f>'Moving Avg'!H2624</f>
        <v>6.218315500000001</v>
      </c>
      <c r="J2624" s="6" t="str">
        <f>OBV!F2624</f>
        <v>BEARISH</v>
      </c>
      <c r="K2624" s="6" t="str">
        <f>OBV!G2624</f>
        <v>NEUTRAL</v>
      </c>
      <c r="L2624" s="6" t="str">
        <f>OBV!H2624</f>
        <v>NEUTRAL</v>
      </c>
      <c r="M2624" s="8">
        <f t="shared" si="400"/>
        <v>25</v>
      </c>
      <c r="N2624" s="8">
        <f t="shared" si="401"/>
        <v>45</v>
      </c>
      <c r="O2624" s="8">
        <f t="shared" si="402"/>
        <v>50</v>
      </c>
      <c r="P2624" s="8">
        <f t="shared" si="403"/>
        <v>16.5</v>
      </c>
      <c r="Q2624" s="9">
        <f t="shared" si="404"/>
        <v>34.475000000000001</v>
      </c>
      <c r="R2624" s="9">
        <f t="shared" si="405"/>
        <v>35.625</v>
      </c>
      <c r="S2624" s="9">
        <f t="shared" si="406"/>
        <v>30.425000000000001</v>
      </c>
      <c r="T2624" s="9">
        <f t="shared" si="407"/>
        <v>34.125</v>
      </c>
      <c r="U2624" s="8">
        <f t="shared" si="408"/>
        <v>33.508333333333333</v>
      </c>
      <c r="V2624" s="8">
        <f t="shared" si="409"/>
        <v>33.662499999999994</v>
      </c>
    </row>
    <row r="2625" spans="1:22" ht="13.5" x14ac:dyDescent="0.25">
      <c r="A2625" s="3">
        <f>RSI!A2625</f>
        <v>45828</v>
      </c>
      <c r="B2625" s="2">
        <f>RSI!B2625</f>
        <v>6.5449000000000002</v>
      </c>
      <c r="C2625" s="2">
        <f>RSI!I2625</f>
        <v>47.729513427141157</v>
      </c>
      <c r="D2625" s="2">
        <f>MACD!E2625</f>
        <v>6.3336380459659836E-3</v>
      </c>
      <c r="E2625" s="2">
        <f>MACD!F2625</f>
        <v>2.2068620753764277E-2</v>
      </c>
      <c r="F2625" s="2">
        <f>'Moving Avg'!D2625</f>
        <v>6.525879999999999</v>
      </c>
      <c r="G2625" s="2">
        <f>'Moving Avg'!F2625</f>
        <v>6.5482600000000009</v>
      </c>
      <c r="H2625" s="2">
        <f>'Moving Avg'!G2625</f>
        <v>6.6689839999999956</v>
      </c>
      <c r="I2625" s="2">
        <f>'Moving Avg'!H2625</f>
        <v>6.2255450000000003</v>
      </c>
      <c r="J2625" s="6" t="str">
        <f>OBV!F2625</f>
        <v>BEARISH</v>
      </c>
      <c r="K2625" s="6" t="str">
        <f>OBV!G2625</f>
        <v>NEUTRAL</v>
      </c>
      <c r="L2625" s="6" t="str">
        <f>OBV!H2625</f>
        <v>BEARISH DIVERGENCE</v>
      </c>
      <c r="M2625" s="8">
        <f t="shared" si="400"/>
        <v>25</v>
      </c>
      <c r="N2625" s="8">
        <f t="shared" si="401"/>
        <v>45</v>
      </c>
      <c r="O2625" s="8">
        <f t="shared" si="402"/>
        <v>50</v>
      </c>
      <c r="P2625" s="8">
        <f t="shared" si="403"/>
        <v>16.5</v>
      </c>
      <c r="Q2625" s="9">
        <f t="shared" si="404"/>
        <v>34.475000000000001</v>
      </c>
      <c r="R2625" s="9">
        <f t="shared" si="405"/>
        <v>35.625</v>
      </c>
      <c r="S2625" s="9">
        <f t="shared" si="406"/>
        <v>30.425000000000001</v>
      </c>
      <c r="T2625" s="9">
        <f t="shared" si="407"/>
        <v>34.125</v>
      </c>
      <c r="U2625" s="8">
        <f t="shared" si="408"/>
        <v>33.508333333333333</v>
      </c>
      <c r="V2625" s="8">
        <f t="shared" si="409"/>
        <v>33.662499999999994</v>
      </c>
    </row>
    <row r="2626" spans="1:22" ht="13.5" x14ac:dyDescent="0.25">
      <c r="A2626" s="3">
        <f>RSI!A2626</f>
        <v>45831</v>
      </c>
      <c r="B2626" s="2">
        <f>RSI!B2626</f>
        <v>6.8398000000000003</v>
      </c>
      <c r="C2626" s="2">
        <f>RSI!I2626</f>
        <v>64.642182852992306</v>
      </c>
      <c r="D2626" s="2">
        <f>MACD!E2626</f>
        <v>-3.0190043707071013E-2</v>
      </c>
      <c r="E2626" s="2">
        <f>MACD!F2626</f>
        <v>1.161688786159722E-2</v>
      </c>
      <c r="F2626" s="2">
        <f>'Moving Avg'!D2626</f>
        <v>6.5867600000000008</v>
      </c>
      <c r="G2626" s="2">
        <f>'Moving Avg'!F2626</f>
        <v>6.5568200000000001</v>
      </c>
      <c r="H2626" s="2">
        <f>'Moving Avg'!G2626</f>
        <v>6.6670799999999959</v>
      </c>
      <c r="I2626" s="2">
        <f>'Moving Avg'!H2626</f>
        <v>6.2337735000000007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100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83.5</v>
      </c>
      <c r="Q2626" s="9">
        <f t="shared" si="404"/>
        <v>63.774999999999999</v>
      </c>
      <c r="R2626" s="9">
        <f t="shared" si="405"/>
        <v>63.375</v>
      </c>
      <c r="S2626" s="9">
        <f t="shared" si="406"/>
        <v>68.825000000000003</v>
      </c>
      <c r="T2626" s="9">
        <f t="shared" si="407"/>
        <v>64.625</v>
      </c>
      <c r="U2626" s="8">
        <f t="shared" si="408"/>
        <v>65.325000000000003</v>
      </c>
      <c r="V2626" s="8">
        <f t="shared" si="409"/>
        <v>65.150000000000006</v>
      </c>
    </row>
    <row r="2627" spans="1:22" ht="13.5" x14ac:dyDescent="0.25">
      <c r="A2627" s="3">
        <f>RSI!A2627</f>
        <v>45832</v>
      </c>
      <c r="B2627" s="2">
        <f>RSI!B2627</f>
        <v>6.7827999999999999</v>
      </c>
      <c r="C2627" s="2">
        <f>RSI!I2627</f>
        <v>60.563223597604939</v>
      </c>
      <c r="D2627" s="2">
        <f>MACD!E2627</f>
        <v>-5.846711580751851E-2</v>
      </c>
      <c r="E2627" s="2">
        <f>MACD!F2627</f>
        <v>-2.3999128722259257E-3</v>
      </c>
      <c r="F2627" s="2">
        <f>'Moving Avg'!D2627</f>
        <v>6.6514600000000002</v>
      </c>
      <c r="G2627" s="2">
        <f>'Moving Avg'!F2627</f>
        <v>6.5653849999999991</v>
      </c>
      <c r="H2627" s="2">
        <f>'Moving Avg'!G2627</f>
        <v>6.6627039999999962</v>
      </c>
      <c r="I2627" s="2">
        <f>'Moving Avg'!H2627</f>
        <v>6.2420024999999999</v>
      </c>
      <c r="J2627" s="6" t="str">
        <f>OBV!F2627</f>
        <v>BEARISH</v>
      </c>
      <c r="K2627" s="6" t="str">
        <f>OBV!G2627</f>
        <v>NEUTRAL</v>
      </c>
      <c r="L2627" s="6" t="str">
        <f>OBV!H2627</f>
        <v>BEARISH DIVERGENCE</v>
      </c>
      <c r="M2627" s="8">
        <f t="shared" si="410"/>
        <v>25</v>
      </c>
      <c r="N2627" s="8">
        <f t="shared" si="411"/>
        <v>100</v>
      </c>
      <c r="O2627" s="8">
        <f t="shared" si="412"/>
        <v>50</v>
      </c>
      <c r="P2627" s="8">
        <f t="shared" si="413"/>
        <v>16.5</v>
      </c>
      <c r="Q2627" s="9">
        <f t="shared" ref="Q2627:Q2690" si="414">0.35*M2627+N2627*0.35+O2627*0.15+P2627*0.15</f>
        <v>53.725000000000001</v>
      </c>
      <c r="R2627" s="9">
        <f t="shared" ref="R2627:R2690" si="415">M2627*0.2+N2627*0.2+O2627*0.35+P2627*0.25</f>
        <v>46.625</v>
      </c>
      <c r="S2627" s="9">
        <f t="shared" ref="S2627:S2690" si="416">M2627*0.15+N2627*0.15+O2627*0.25+P2627*0.45</f>
        <v>38.674999999999997</v>
      </c>
      <c r="T2627" s="9">
        <f t="shared" ref="T2627:T2690" si="417">0.25*SUM(M2627:P2627)</f>
        <v>47.875</v>
      </c>
      <c r="U2627" s="8">
        <f t="shared" ref="U2627:U2690" si="418">SUM(Q2627:S2627)/3</f>
        <v>46.341666666666661</v>
      </c>
      <c r="V2627" s="8">
        <f t="shared" ref="V2627:V2690" si="419">SUM(Q2627:T2627)/4</f>
        <v>46.724999999999994</v>
      </c>
    </row>
    <row r="2628" spans="1:22" ht="13.5" x14ac:dyDescent="0.25">
      <c r="A2628" s="3">
        <f>RSI!A2628</f>
        <v>45833</v>
      </c>
      <c r="B2628" s="2">
        <f>RSI!B2628</f>
        <v>6.8589000000000002</v>
      </c>
      <c r="C2628" s="2">
        <f>RSI!I2628</f>
        <v>63.84352619031656</v>
      </c>
      <c r="D2628" s="2">
        <f>MACD!E2628</f>
        <v>-7.4524455877012841E-2</v>
      </c>
      <c r="E2628" s="2">
        <f>MACD!F2628</f>
        <v>-1.6824821473183309E-2</v>
      </c>
      <c r="F2628" s="2">
        <f>'Moving Avg'!D2628</f>
        <v>6.7142600000000003</v>
      </c>
      <c r="G2628" s="2">
        <f>'Moving Avg'!F2628</f>
        <v>6.5777549999999989</v>
      </c>
      <c r="H2628" s="2">
        <f>'Moving Avg'!G2628</f>
        <v>6.662893999999997</v>
      </c>
      <c r="I2628" s="2">
        <f>'Moving Avg'!H2628</f>
        <v>6.2503264999999999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  <c r="M2628" s="8">
        <f t="shared" si="410"/>
        <v>25</v>
      </c>
      <c r="N2628" s="8">
        <f t="shared" si="411"/>
        <v>100</v>
      </c>
      <c r="O2628" s="8">
        <f t="shared" si="412"/>
        <v>50</v>
      </c>
      <c r="P2628" s="8">
        <f t="shared" si="413"/>
        <v>83.5</v>
      </c>
      <c r="Q2628" s="9">
        <f t="shared" si="414"/>
        <v>63.774999999999999</v>
      </c>
      <c r="R2628" s="9">
        <f t="shared" si="415"/>
        <v>63.375</v>
      </c>
      <c r="S2628" s="9">
        <f t="shared" si="416"/>
        <v>68.825000000000003</v>
      </c>
      <c r="T2628" s="9">
        <f t="shared" si="417"/>
        <v>64.625</v>
      </c>
      <c r="U2628" s="8">
        <f t="shared" si="418"/>
        <v>65.325000000000003</v>
      </c>
      <c r="V2628" s="8">
        <f t="shared" si="419"/>
        <v>65.150000000000006</v>
      </c>
    </row>
    <row r="2629" spans="1:22" ht="13.5" x14ac:dyDescent="0.25">
      <c r="A2629" s="3">
        <f>RSI!A2629</f>
        <v>45835</v>
      </c>
      <c r="B2629" s="2">
        <f>RSI!B2629</f>
        <v>6.8018000000000001</v>
      </c>
      <c r="C2629" s="2">
        <f>RSI!I2629</f>
        <v>59.82270568950004</v>
      </c>
      <c r="D2629" s="2">
        <f>MACD!E2629</f>
        <v>-8.8325227089557146E-2</v>
      </c>
      <c r="E2629" s="2">
        <f>MACD!F2629</f>
        <v>-3.1124902596458077E-2</v>
      </c>
      <c r="F2629" s="2">
        <f>'Moving Avg'!D2629</f>
        <v>6.7656400000000003</v>
      </c>
      <c r="G2629" s="2">
        <f>'Moving Avg'!F2629</f>
        <v>6.5853649999999986</v>
      </c>
      <c r="H2629" s="2">
        <f>'Moving Avg'!G2629</f>
        <v>6.6568059999999969</v>
      </c>
      <c r="I2629" s="2">
        <f>'Moving Avg'!H2629</f>
        <v>6.2583649999999986</v>
      </c>
      <c r="J2629" s="6" t="str">
        <f>OBV!F2629</f>
        <v>BEARISH</v>
      </c>
      <c r="K2629" s="6" t="str">
        <f>OBV!G2629</f>
        <v>NEUTRAL</v>
      </c>
      <c r="L2629" s="6" t="str">
        <f>OBV!H2629</f>
        <v>BEARISH DIVERGENCE</v>
      </c>
      <c r="M2629" s="8">
        <f t="shared" si="410"/>
        <v>25</v>
      </c>
      <c r="N2629" s="8">
        <f t="shared" si="411"/>
        <v>100</v>
      </c>
      <c r="O2629" s="8">
        <f t="shared" si="412"/>
        <v>50</v>
      </c>
      <c r="P2629" s="8">
        <f t="shared" si="413"/>
        <v>16.5</v>
      </c>
      <c r="Q2629" s="9">
        <f t="shared" si="414"/>
        <v>53.725000000000001</v>
      </c>
      <c r="R2629" s="9">
        <f t="shared" si="415"/>
        <v>46.625</v>
      </c>
      <c r="S2629" s="9">
        <f t="shared" si="416"/>
        <v>38.674999999999997</v>
      </c>
      <c r="T2629" s="9">
        <f t="shared" si="417"/>
        <v>47.875</v>
      </c>
      <c r="U2629" s="8">
        <f t="shared" si="418"/>
        <v>46.341666666666661</v>
      </c>
      <c r="V2629" s="8">
        <f t="shared" si="419"/>
        <v>46.724999999999994</v>
      </c>
    </row>
    <row r="2630" spans="1:22" ht="13.5" x14ac:dyDescent="0.25">
      <c r="A2630" s="3">
        <f>RSI!A2630</f>
        <v>45838</v>
      </c>
      <c r="B2630" s="2">
        <f>RSI!B2630</f>
        <v>6.5640000000000001</v>
      </c>
      <c r="C2630" s="2">
        <f>RSI!I2630</f>
        <v>46.646808900098421</v>
      </c>
      <c r="D2630" s="2">
        <f>MACD!E2630</f>
        <v>-9.5151754653920229E-2</v>
      </c>
      <c r="E2630" s="2">
        <f>MACD!F2630</f>
        <v>-4.3930273007950507E-2</v>
      </c>
      <c r="F2630" s="2">
        <f>'Moving Avg'!D2630</f>
        <v>6.7694600000000005</v>
      </c>
      <c r="G2630" s="2">
        <f>'Moving Avg'!F2630</f>
        <v>6.5844149999999999</v>
      </c>
      <c r="H2630" s="2">
        <f>'Moving Avg'!G2630</f>
        <v>6.6469139999999971</v>
      </c>
      <c r="I2630" s="2">
        <f>'Moving Avg'!H2630</f>
        <v>6.2655474999999994</v>
      </c>
      <c r="J2630" s="6" t="str">
        <f>OBV!F2630</f>
        <v>BEARISH</v>
      </c>
      <c r="K2630" s="6" t="str">
        <f>OBV!G2630</f>
        <v>NEUTRAL</v>
      </c>
      <c r="L2630" s="6" t="str">
        <f>OBV!H2630</f>
        <v>BEARISH DIVERGENCE</v>
      </c>
      <c r="M2630" s="8">
        <f t="shared" si="410"/>
        <v>25</v>
      </c>
      <c r="N2630" s="8">
        <f t="shared" si="411"/>
        <v>100</v>
      </c>
      <c r="O2630" s="8">
        <f t="shared" si="412"/>
        <v>50</v>
      </c>
      <c r="P2630" s="8">
        <f t="shared" si="413"/>
        <v>16.5</v>
      </c>
      <c r="Q2630" s="9">
        <f t="shared" si="414"/>
        <v>53.725000000000001</v>
      </c>
      <c r="R2630" s="9">
        <f t="shared" si="415"/>
        <v>46.625</v>
      </c>
      <c r="S2630" s="9">
        <f t="shared" si="416"/>
        <v>38.674999999999997</v>
      </c>
      <c r="T2630" s="9">
        <f t="shared" si="417"/>
        <v>47.875</v>
      </c>
      <c r="U2630" s="8">
        <f t="shared" si="418"/>
        <v>46.341666666666661</v>
      </c>
      <c r="V2630" s="8">
        <f t="shared" si="419"/>
        <v>46.724999999999994</v>
      </c>
    </row>
    <row r="2631" spans="1:22" ht="13.5" x14ac:dyDescent="0.25">
      <c r="A2631" s="3">
        <f>RSI!A2631</f>
        <v>45839</v>
      </c>
      <c r="B2631" s="2">
        <f>RSI!B2631</f>
        <v>6.7637</v>
      </c>
      <c r="C2631" s="2">
        <f>RSI!I2631</f>
        <v>55.508933416874285</v>
      </c>
      <c r="D2631" s="2">
        <f>MACD!E2631</f>
        <v>-0.10504716223678123</v>
      </c>
      <c r="E2631" s="2">
        <f>MACD!F2631</f>
        <v>-5.6153650853716652E-2</v>
      </c>
      <c r="F2631" s="2">
        <f>'Moving Avg'!D2631</f>
        <v>6.7542400000000002</v>
      </c>
      <c r="G2631" s="2">
        <f>'Moving Avg'!F2631</f>
        <v>6.5944000000000003</v>
      </c>
      <c r="H2631" s="2">
        <f>'Moving Avg'!G2631</f>
        <v>6.6442499999999969</v>
      </c>
      <c r="I2631" s="2">
        <f>'Moving Avg'!H2631</f>
        <v>6.2734904999999994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  <c r="M2631" s="8">
        <f t="shared" si="410"/>
        <v>25</v>
      </c>
      <c r="N2631" s="8">
        <f t="shared" si="411"/>
        <v>100</v>
      </c>
      <c r="O2631" s="8">
        <f t="shared" si="412"/>
        <v>50</v>
      </c>
      <c r="P2631" s="8">
        <f t="shared" si="413"/>
        <v>16.5</v>
      </c>
      <c r="Q2631" s="9">
        <f t="shared" si="414"/>
        <v>53.725000000000001</v>
      </c>
      <c r="R2631" s="9">
        <f t="shared" si="415"/>
        <v>46.625</v>
      </c>
      <c r="S2631" s="9">
        <f t="shared" si="416"/>
        <v>38.674999999999997</v>
      </c>
      <c r="T2631" s="9">
        <f t="shared" si="417"/>
        <v>47.875</v>
      </c>
      <c r="U2631" s="8">
        <f t="shared" si="418"/>
        <v>46.341666666666661</v>
      </c>
      <c r="V2631" s="8">
        <f t="shared" si="419"/>
        <v>46.724999999999994</v>
      </c>
    </row>
    <row r="2632" spans="1:22" ht="13.5" x14ac:dyDescent="0.25">
      <c r="A2632" s="3">
        <f>RSI!A2632</f>
        <v>45840</v>
      </c>
      <c r="B2632" s="2">
        <f>RSI!B2632</f>
        <v>6.8303000000000003</v>
      </c>
      <c r="C2632" s="2">
        <f>RSI!I2632</f>
        <v>58.013692594364471</v>
      </c>
      <c r="D2632" s="2">
        <f>MACD!E2632</f>
        <v>-0.13084559083034186</v>
      </c>
      <c r="E2632" s="2">
        <f>MACD!F2632</f>
        <v>-7.1092038849041694E-2</v>
      </c>
      <c r="F2632" s="2">
        <f>'Moving Avg'!D2632</f>
        <v>6.7637400000000003</v>
      </c>
      <c r="G2632" s="2">
        <f>'Moving Avg'!F2632</f>
        <v>6.6077150000000007</v>
      </c>
      <c r="H2632" s="2">
        <f>'Moving Avg'!G2632</f>
        <v>6.6404439999999987</v>
      </c>
      <c r="I2632" s="2">
        <f>'Moving Avg'!H2632</f>
        <v>6.2819570000000002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  <c r="M2632" s="8">
        <f t="shared" si="410"/>
        <v>25</v>
      </c>
      <c r="N2632" s="8">
        <f t="shared" si="411"/>
        <v>100</v>
      </c>
      <c r="O2632" s="8">
        <f t="shared" si="412"/>
        <v>50</v>
      </c>
      <c r="P2632" s="8">
        <f t="shared" si="413"/>
        <v>83.5</v>
      </c>
      <c r="Q2632" s="9">
        <f t="shared" si="414"/>
        <v>63.774999999999999</v>
      </c>
      <c r="R2632" s="9">
        <f t="shared" si="415"/>
        <v>63.375</v>
      </c>
      <c r="S2632" s="9">
        <f t="shared" si="416"/>
        <v>68.825000000000003</v>
      </c>
      <c r="T2632" s="9">
        <f t="shared" si="417"/>
        <v>64.625</v>
      </c>
      <c r="U2632" s="8">
        <f t="shared" si="418"/>
        <v>65.325000000000003</v>
      </c>
      <c r="V2632" s="8">
        <f t="shared" si="419"/>
        <v>65.150000000000006</v>
      </c>
    </row>
    <row r="2633" spans="1:22" ht="13.5" x14ac:dyDescent="0.25">
      <c r="A2633" s="3">
        <f>RSI!A2633</f>
        <v>45841</v>
      </c>
      <c r="B2633" s="2">
        <f>RSI!B2633</f>
        <v>6.9063999999999997</v>
      </c>
      <c r="C2633" s="2">
        <f>RSI!I2633</f>
        <v>60.733923547889077</v>
      </c>
      <c r="D2633" s="2">
        <f>MACD!E2633</f>
        <v>-0.14626264353663121</v>
      </c>
      <c r="E2633" s="2">
        <f>MACD!F2633</f>
        <v>-8.6126159786559603E-2</v>
      </c>
      <c r="F2633" s="2">
        <f>'Moving Avg'!D2633</f>
        <v>6.7732399999999995</v>
      </c>
      <c r="G2633" s="2">
        <f>'Moving Avg'!F2633</f>
        <v>6.6248349999999991</v>
      </c>
      <c r="H2633" s="2">
        <f>'Moving Avg'!G2633</f>
        <v>6.6396820000000005</v>
      </c>
      <c r="I2633" s="2">
        <f>'Moving Avg'!H2633</f>
        <v>6.2904234999999993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0"/>
        <v>25</v>
      </c>
      <c r="N2633" s="8">
        <f t="shared" si="411"/>
        <v>100</v>
      </c>
      <c r="O2633" s="8">
        <f t="shared" si="412"/>
        <v>50</v>
      </c>
      <c r="P2633" s="8">
        <f t="shared" si="413"/>
        <v>83.5</v>
      </c>
      <c r="Q2633" s="9">
        <f t="shared" si="414"/>
        <v>63.774999999999999</v>
      </c>
      <c r="R2633" s="9">
        <f t="shared" si="415"/>
        <v>63.375</v>
      </c>
      <c r="S2633" s="9">
        <f t="shared" si="416"/>
        <v>68.825000000000003</v>
      </c>
      <c r="T2633" s="9">
        <f t="shared" si="417"/>
        <v>64.625</v>
      </c>
      <c r="U2633" s="8">
        <f t="shared" si="418"/>
        <v>65.325000000000003</v>
      </c>
      <c r="V2633" s="8">
        <f t="shared" si="419"/>
        <v>65.150000000000006</v>
      </c>
    </row>
    <row r="2634" spans="1:22" ht="13.5" x14ac:dyDescent="0.25">
      <c r="A2634" s="3">
        <f>RSI!A2634</f>
        <v>45842</v>
      </c>
      <c r="B2634" s="2">
        <f>RSI!B2634</f>
        <v>6.9160000000000004</v>
      </c>
      <c r="C2634" s="2">
        <f>RSI!I2634</f>
        <v>61.076518559149612</v>
      </c>
      <c r="D2634" s="2">
        <f>MACD!E2634</f>
        <v>-0.16150548946279386</v>
      </c>
      <c r="E2634" s="2">
        <f>MACD!F2634</f>
        <v>-0.10120202572180645</v>
      </c>
      <c r="F2634" s="2">
        <f>'Moving Avg'!D2634</f>
        <v>6.7960800000000008</v>
      </c>
      <c r="G2634" s="2">
        <f>'Moving Avg'!F2634</f>
        <v>6.6462400000000006</v>
      </c>
      <c r="H2634" s="2">
        <f>'Moving Avg'!G2634</f>
        <v>6.6413960000000012</v>
      </c>
      <c r="I2634" s="2">
        <f>'Moving Avg'!H2634</f>
        <v>6.2990329999999979</v>
      </c>
      <c r="J2634" s="6" t="str">
        <f>OBV!F2634</f>
        <v>BULLISH</v>
      </c>
      <c r="K2634" s="6" t="str">
        <f>OBV!G2634</f>
        <v>NEUTRAL</v>
      </c>
      <c r="L2634" s="6" t="str">
        <f>OBV!H2634</f>
        <v>CONFIRMED BULLISH</v>
      </c>
      <c r="M2634" s="8">
        <f t="shared" si="410"/>
        <v>25</v>
      </c>
      <c r="N2634" s="8">
        <f t="shared" si="411"/>
        <v>100</v>
      </c>
      <c r="O2634" s="8">
        <f t="shared" si="412"/>
        <v>50</v>
      </c>
      <c r="P2634" s="8">
        <f t="shared" si="413"/>
        <v>83.5</v>
      </c>
      <c r="Q2634" s="9">
        <f t="shared" si="414"/>
        <v>63.774999999999999</v>
      </c>
      <c r="R2634" s="9">
        <f t="shared" si="415"/>
        <v>63.375</v>
      </c>
      <c r="S2634" s="9">
        <f t="shared" si="416"/>
        <v>68.825000000000003</v>
      </c>
      <c r="T2634" s="9">
        <f t="shared" si="417"/>
        <v>64.625</v>
      </c>
      <c r="U2634" s="8">
        <f t="shared" si="418"/>
        <v>65.325000000000003</v>
      </c>
      <c r="V2634" s="8">
        <f t="shared" si="419"/>
        <v>65.150000000000006</v>
      </c>
    </row>
    <row r="2635" spans="1:22" ht="13.5" x14ac:dyDescent="0.25">
      <c r="A2635" s="3">
        <f>RSI!A2635</f>
        <v>45845</v>
      </c>
      <c r="B2635" s="2">
        <f>RSI!B2635</f>
        <v>6.9255000000000004</v>
      </c>
      <c r="C2635" s="2">
        <f>RSI!I2635</f>
        <v>61.435104077243452</v>
      </c>
      <c r="D2635" s="2">
        <f>MACD!E2635</f>
        <v>-0.17654013525152212</v>
      </c>
      <c r="E2635" s="2">
        <f>MACD!F2635</f>
        <v>-0.11626964762774958</v>
      </c>
      <c r="F2635" s="2">
        <f>'Moving Avg'!D2635</f>
        <v>6.8683800000000002</v>
      </c>
      <c r="G2635" s="2">
        <f>'Moving Avg'!F2635</f>
        <v>6.6666949999999998</v>
      </c>
      <c r="H2635" s="2">
        <f>'Moving Avg'!G2635</f>
        <v>6.6433000000000018</v>
      </c>
      <c r="I2635" s="2">
        <f>'Moving Avg'!H2635</f>
        <v>6.3077374999999973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25</v>
      </c>
      <c r="N2635" s="8">
        <f t="shared" si="411"/>
        <v>100</v>
      </c>
      <c r="O2635" s="8">
        <f t="shared" si="412"/>
        <v>50</v>
      </c>
      <c r="P2635" s="8">
        <f t="shared" si="413"/>
        <v>83.5</v>
      </c>
      <c r="Q2635" s="9">
        <f t="shared" si="414"/>
        <v>63.774999999999999</v>
      </c>
      <c r="R2635" s="9">
        <f t="shared" si="415"/>
        <v>63.375</v>
      </c>
      <c r="S2635" s="9">
        <f t="shared" si="416"/>
        <v>68.825000000000003</v>
      </c>
      <c r="T2635" s="9">
        <f t="shared" si="417"/>
        <v>64.625</v>
      </c>
      <c r="U2635" s="8">
        <f t="shared" si="418"/>
        <v>65.325000000000003</v>
      </c>
      <c r="V2635" s="8">
        <f t="shared" si="419"/>
        <v>65.150000000000006</v>
      </c>
    </row>
    <row r="2636" spans="1:22" ht="13.5" x14ac:dyDescent="0.25">
      <c r="A2636" s="3">
        <f>RSI!A2636</f>
        <v>45846</v>
      </c>
      <c r="B2636" s="2">
        <f>RSI!B2636</f>
        <v>6.7446999999999999</v>
      </c>
      <c r="C2636" s="2">
        <f>RSI!I2636</f>
        <v>51.677521249376845</v>
      </c>
      <c r="D2636" s="2">
        <f>MACD!E2636</f>
        <v>-0.13188306132244509</v>
      </c>
      <c r="E2636" s="2">
        <f>MACD!F2636</f>
        <v>-0.11939233036668868</v>
      </c>
      <c r="F2636" s="2">
        <f>'Moving Avg'!D2636</f>
        <v>6.8645799999999992</v>
      </c>
      <c r="G2636" s="2">
        <f>'Moving Avg'!F2636</f>
        <v>6.6804900000000007</v>
      </c>
      <c r="H2636" s="2">
        <f>'Moving Avg'!G2636</f>
        <v>6.6431100000000027</v>
      </c>
      <c r="I2636" s="2">
        <f>'Moving Avg'!H2636</f>
        <v>6.3155379999999965</v>
      </c>
      <c r="J2636" s="6" t="str">
        <f>OBV!F2636</f>
        <v>BULLISH</v>
      </c>
      <c r="K2636" s="6" t="str">
        <f>OBV!G2636</f>
        <v>NEUTRAL</v>
      </c>
      <c r="L2636" s="6" t="str">
        <f>OBV!H2636</f>
        <v>BULLISH DIVERGENCE</v>
      </c>
      <c r="M2636" s="8">
        <f t="shared" si="410"/>
        <v>25</v>
      </c>
      <c r="N2636" s="8">
        <f t="shared" si="411"/>
        <v>45</v>
      </c>
      <c r="O2636" s="8">
        <f t="shared" si="412"/>
        <v>50</v>
      </c>
      <c r="P2636" s="8">
        <f t="shared" si="413"/>
        <v>66.5</v>
      </c>
      <c r="Q2636" s="9">
        <f t="shared" si="414"/>
        <v>41.975000000000001</v>
      </c>
      <c r="R2636" s="9">
        <f t="shared" si="415"/>
        <v>48.125</v>
      </c>
      <c r="S2636" s="9">
        <f t="shared" si="416"/>
        <v>52.924999999999997</v>
      </c>
      <c r="T2636" s="9">
        <f t="shared" si="417"/>
        <v>46.625</v>
      </c>
      <c r="U2636" s="8">
        <f t="shared" si="418"/>
        <v>47.67499999999999</v>
      </c>
      <c r="V2636" s="8">
        <f t="shared" si="419"/>
        <v>47.412499999999994</v>
      </c>
    </row>
    <row r="2637" spans="1:22" ht="13.5" x14ac:dyDescent="0.25">
      <c r="A2637" s="3">
        <f>RSI!A2637</f>
        <v>45847</v>
      </c>
      <c r="B2637" s="2">
        <f>RSI!B2637</f>
        <v>6.9634999999999998</v>
      </c>
      <c r="C2637" s="2">
        <f>RSI!I2637</f>
        <v>59.964630498259879</v>
      </c>
      <c r="D2637" s="2">
        <f>MACD!E2637</f>
        <v>-0.1192852619612319</v>
      </c>
      <c r="E2637" s="2">
        <f>MACD!F2637</f>
        <v>-0.11937091668559734</v>
      </c>
      <c r="F2637" s="2">
        <f>'Moving Avg'!D2637</f>
        <v>6.8912200000000015</v>
      </c>
      <c r="G2637" s="2">
        <f>'Moving Avg'!F2637</f>
        <v>6.7052249999999987</v>
      </c>
      <c r="H2637" s="2">
        <f>'Moving Avg'!G2637</f>
        <v>6.6463440000000036</v>
      </c>
      <c r="I2637" s="2">
        <f>'Moving Avg'!H2637</f>
        <v>6.3240519999999973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25</v>
      </c>
      <c r="N2637" s="8">
        <f t="shared" si="411"/>
        <v>0</v>
      </c>
      <c r="O2637" s="8">
        <f t="shared" si="412"/>
        <v>50</v>
      </c>
      <c r="P2637" s="8">
        <f t="shared" si="413"/>
        <v>83.5</v>
      </c>
      <c r="Q2637" s="9">
        <f t="shared" si="414"/>
        <v>28.774999999999999</v>
      </c>
      <c r="R2637" s="9">
        <f t="shared" si="415"/>
        <v>43.375</v>
      </c>
      <c r="S2637" s="9">
        <f t="shared" si="416"/>
        <v>53.825000000000003</v>
      </c>
      <c r="T2637" s="9">
        <f t="shared" si="417"/>
        <v>39.625</v>
      </c>
      <c r="U2637" s="8">
        <f t="shared" si="418"/>
        <v>41.991666666666667</v>
      </c>
      <c r="V2637" s="8">
        <f t="shared" si="419"/>
        <v>41.400000000000006</v>
      </c>
    </row>
    <row r="2638" spans="1:22" ht="13.5" x14ac:dyDescent="0.25">
      <c r="A2638" s="3">
        <f>RSI!A2638</f>
        <v>45848</v>
      </c>
      <c r="B2638" s="2">
        <f>RSI!B2638</f>
        <v>7.0301</v>
      </c>
      <c r="C2638" s="2">
        <f>RSI!I2638</f>
        <v>62.095497091811104</v>
      </c>
      <c r="D2638" s="2">
        <f>MACD!E2638</f>
        <v>-0.10334071531684952</v>
      </c>
      <c r="E2638" s="2">
        <f>MACD!F2638</f>
        <v>-0.11616487641184778</v>
      </c>
      <c r="F2638" s="2">
        <f>'Moving Avg'!D2638</f>
        <v>6.9159600000000001</v>
      </c>
      <c r="G2638" s="2">
        <f>'Moving Avg'!F2638</f>
        <v>6.7285299999999992</v>
      </c>
      <c r="H2638" s="2">
        <f>'Moving Avg'!G2638</f>
        <v>6.6518620000000022</v>
      </c>
      <c r="I2638" s="2">
        <f>'Moving Avg'!H2638</f>
        <v>6.332090499999997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25</v>
      </c>
      <c r="N2638" s="8">
        <f t="shared" si="411"/>
        <v>0</v>
      </c>
      <c r="O2638" s="8">
        <f t="shared" si="412"/>
        <v>50</v>
      </c>
      <c r="P2638" s="8">
        <f t="shared" si="413"/>
        <v>83.5</v>
      </c>
      <c r="Q2638" s="9">
        <f t="shared" si="414"/>
        <v>28.774999999999999</v>
      </c>
      <c r="R2638" s="9">
        <f t="shared" si="415"/>
        <v>43.375</v>
      </c>
      <c r="S2638" s="9">
        <f t="shared" si="416"/>
        <v>53.825000000000003</v>
      </c>
      <c r="T2638" s="9">
        <f t="shared" si="417"/>
        <v>39.625</v>
      </c>
      <c r="U2638" s="8">
        <f t="shared" si="418"/>
        <v>41.991666666666667</v>
      </c>
      <c r="V2638" s="8">
        <f t="shared" si="419"/>
        <v>41.400000000000006</v>
      </c>
    </row>
    <row r="2639" spans="1:22" ht="13.5" x14ac:dyDescent="0.25">
      <c r="A2639" s="3">
        <f>RSI!A2639</f>
        <v>45849</v>
      </c>
      <c r="B2639" s="2">
        <f>RSI!B2639</f>
        <v>7.0110999999999999</v>
      </c>
      <c r="C2639" s="2">
        <f>RSI!I2639</f>
        <v>61.09643530763644</v>
      </c>
      <c r="D2639" s="2">
        <f>MACD!E2639</f>
        <v>-9.8999082301256536E-2</v>
      </c>
      <c r="E2639" s="2">
        <f>MACD!F2639</f>
        <v>-0.11273171758972954</v>
      </c>
      <c r="F2639" s="2">
        <f>'Moving Avg'!D2639</f>
        <v>6.9349800000000004</v>
      </c>
      <c r="G2639" s="2">
        <f>'Moving Avg'!F2639</f>
        <v>6.7518399999999996</v>
      </c>
      <c r="H2639" s="2">
        <f>'Moving Avg'!G2639</f>
        <v>6.658902000000003</v>
      </c>
      <c r="I2639" s="2">
        <f>'Moving Avg'!H2639</f>
        <v>6.3397484999999962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25</v>
      </c>
      <c r="N2639" s="8">
        <f t="shared" si="411"/>
        <v>0</v>
      </c>
      <c r="O2639" s="8">
        <f t="shared" si="412"/>
        <v>50</v>
      </c>
      <c r="P2639" s="8">
        <f t="shared" si="413"/>
        <v>83.5</v>
      </c>
      <c r="Q2639" s="9">
        <f t="shared" si="414"/>
        <v>28.774999999999999</v>
      </c>
      <c r="R2639" s="9">
        <f t="shared" si="415"/>
        <v>43.375</v>
      </c>
      <c r="S2639" s="9">
        <f t="shared" si="416"/>
        <v>53.825000000000003</v>
      </c>
      <c r="T2639" s="9">
        <f t="shared" si="417"/>
        <v>39.625</v>
      </c>
      <c r="U2639" s="8">
        <f t="shared" si="418"/>
        <v>41.991666666666667</v>
      </c>
      <c r="V2639" s="8">
        <f t="shared" si="419"/>
        <v>41.400000000000006</v>
      </c>
    </row>
    <row r="2640" spans="1:22" ht="13.5" x14ac:dyDescent="0.25">
      <c r="A2640" s="3">
        <f>RSI!A2640</f>
        <v>45852</v>
      </c>
      <c r="B2640" s="2">
        <f>RSI!B2640</f>
        <v>6.9444999999999997</v>
      </c>
      <c r="C2640" s="2">
        <f>RSI!I2640</f>
        <v>57.598219417253937</v>
      </c>
      <c r="D2640" s="2">
        <f>MACD!E2640</f>
        <v>-0.12850579053916888</v>
      </c>
      <c r="E2640" s="2">
        <f>MACD!F2640</f>
        <v>-0.11588653217961742</v>
      </c>
      <c r="F2640" s="2">
        <f>'Moving Avg'!D2640</f>
        <v>6.9387799999999995</v>
      </c>
      <c r="G2640" s="2">
        <f>'Moving Avg'!F2640</f>
        <v>6.7756249999999998</v>
      </c>
      <c r="H2640" s="2">
        <f>'Moving Avg'!G2640</f>
        <v>6.6627080000000038</v>
      </c>
      <c r="I2640" s="2">
        <f>'Moving Avg'!H2640</f>
        <v>6.347120999999996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  <c r="M2640" s="8">
        <f t="shared" si="410"/>
        <v>25</v>
      </c>
      <c r="N2640" s="8">
        <f t="shared" si="411"/>
        <v>45</v>
      </c>
      <c r="O2640" s="8">
        <f t="shared" si="412"/>
        <v>50</v>
      </c>
      <c r="P2640" s="8">
        <f t="shared" si="413"/>
        <v>83.5</v>
      </c>
      <c r="Q2640" s="9">
        <f t="shared" si="414"/>
        <v>44.524999999999999</v>
      </c>
      <c r="R2640" s="9">
        <f t="shared" si="415"/>
        <v>52.375</v>
      </c>
      <c r="S2640" s="9">
        <f t="shared" si="416"/>
        <v>60.575000000000003</v>
      </c>
      <c r="T2640" s="9">
        <f t="shared" si="417"/>
        <v>50.875</v>
      </c>
      <c r="U2640" s="8">
        <f t="shared" si="418"/>
        <v>52.491666666666674</v>
      </c>
      <c r="V2640" s="8">
        <f t="shared" si="419"/>
        <v>52.087500000000006</v>
      </c>
    </row>
    <row r="2641" spans="1:22" ht="13.5" x14ac:dyDescent="0.25">
      <c r="A2641" s="3">
        <f>RSI!A2641</f>
        <v>45853</v>
      </c>
      <c r="B2641" s="2">
        <f>RSI!B2641</f>
        <v>6.9444999999999997</v>
      </c>
      <c r="C2641" s="2">
        <f>RSI!I2641</f>
        <v>57.598219417253937</v>
      </c>
      <c r="D2641" s="2">
        <f>MACD!E2641</f>
        <v>-0.1237722338533267</v>
      </c>
      <c r="E2641" s="2">
        <f>MACD!F2641</f>
        <v>-0.11746367251435928</v>
      </c>
      <c r="F2641" s="2">
        <f>'Moving Avg'!D2641</f>
        <v>6.9787399999999993</v>
      </c>
      <c r="G2641" s="2">
        <f>'Moving Avg'!F2641</f>
        <v>6.7960800000000008</v>
      </c>
      <c r="H2641" s="2">
        <f>'Moving Avg'!G2641</f>
        <v>6.6684160000000023</v>
      </c>
      <c r="I2641" s="2">
        <f>'Moving Avg'!H2641</f>
        <v>6.354303499999995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45</v>
      </c>
      <c r="O2641" s="8">
        <f t="shared" si="412"/>
        <v>50</v>
      </c>
      <c r="P2641" s="8">
        <f t="shared" si="413"/>
        <v>83.5</v>
      </c>
      <c r="Q2641" s="9">
        <f t="shared" si="414"/>
        <v>44.524999999999999</v>
      </c>
      <c r="R2641" s="9">
        <f t="shared" si="415"/>
        <v>52.375</v>
      </c>
      <c r="S2641" s="9">
        <f t="shared" si="416"/>
        <v>60.575000000000003</v>
      </c>
      <c r="T2641" s="9">
        <f t="shared" si="417"/>
        <v>50.875</v>
      </c>
      <c r="U2641" s="8">
        <f t="shared" si="418"/>
        <v>52.491666666666674</v>
      </c>
      <c r="V2641" s="8">
        <f t="shared" si="419"/>
        <v>52.087500000000006</v>
      </c>
    </row>
    <row r="2642" spans="1:22" ht="13.5" x14ac:dyDescent="0.25">
      <c r="A2642" s="3">
        <f>RSI!A2642</f>
        <v>45854</v>
      </c>
      <c r="B2642" s="2">
        <f>RSI!B2642</f>
        <v>6.9349999999999996</v>
      </c>
      <c r="C2642" s="2">
        <f>RSI!I2642</f>
        <v>57.057758633537482</v>
      </c>
      <c r="D2642" s="2">
        <f>MACD!E2642</f>
        <v>-0.10976363834329828</v>
      </c>
      <c r="E2642" s="2">
        <f>MACD!F2642</f>
        <v>-0.11592366568014709</v>
      </c>
      <c r="F2642" s="2">
        <f>'Moving Avg'!D2642</f>
        <v>6.9730400000000001</v>
      </c>
      <c r="G2642" s="2">
        <f>'Moving Avg'!F2642</f>
        <v>6.8198650000000001</v>
      </c>
      <c r="H2642" s="2">
        <f>'Moving Avg'!G2642</f>
        <v>6.6739340000000027</v>
      </c>
      <c r="I2642" s="2">
        <f>'Moving Avg'!H2642</f>
        <v>6.3612004999999954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  <c r="M2642" s="8">
        <f t="shared" si="410"/>
        <v>25</v>
      </c>
      <c r="N2642" s="8">
        <f t="shared" si="411"/>
        <v>0</v>
      </c>
      <c r="O2642" s="8">
        <f t="shared" si="412"/>
        <v>50</v>
      </c>
      <c r="P2642" s="8">
        <f t="shared" si="413"/>
        <v>66.5</v>
      </c>
      <c r="Q2642" s="9">
        <f t="shared" si="414"/>
        <v>26.225000000000001</v>
      </c>
      <c r="R2642" s="9">
        <f t="shared" si="415"/>
        <v>39.125</v>
      </c>
      <c r="S2642" s="9">
        <f t="shared" si="416"/>
        <v>46.174999999999997</v>
      </c>
      <c r="T2642" s="9">
        <f t="shared" si="417"/>
        <v>35.375</v>
      </c>
      <c r="U2642" s="8">
        <f t="shared" si="418"/>
        <v>37.174999999999997</v>
      </c>
      <c r="V2642" s="8">
        <f t="shared" si="419"/>
        <v>36.724999999999994</v>
      </c>
    </row>
    <row r="2643" spans="1:22" ht="13.5" x14ac:dyDescent="0.25">
      <c r="A2643" s="3">
        <f>RSI!A2643</f>
        <v>45855</v>
      </c>
      <c r="B2643" s="2">
        <f>RSI!B2643</f>
        <v>6.9349999999999996</v>
      </c>
      <c r="C2643" s="2">
        <f>RSI!I2643</f>
        <v>57.057758633537482</v>
      </c>
      <c r="D2643" s="2">
        <f>MACD!E2643</f>
        <v>-8.7022845412725758E-2</v>
      </c>
      <c r="E2643" s="2">
        <f>MACD!F2643</f>
        <v>-0.11014350162666284</v>
      </c>
      <c r="F2643" s="2">
        <f>'Moving Avg'!D2643</f>
        <v>6.9540199999999999</v>
      </c>
      <c r="G2643" s="2">
        <f>'Moving Avg'!F2643</f>
        <v>6.8393699999999997</v>
      </c>
      <c r="H2643" s="2">
        <f>'Moving Avg'!G2643</f>
        <v>6.6794520000000022</v>
      </c>
      <c r="I2643" s="2">
        <f>'Moving Avg'!H2643</f>
        <v>6.3681449999999948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  <c r="M2643" s="8">
        <f t="shared" si="410"/>
        <v>25</v>
      </c>
      <c r="N2643" s="8">
        <f t="shared" si="411"/>
        <v>0</v>
      </c>
      <c r="O2643" s="8">
        <f t="shared" si="412"/>
        <v>50</v>
      </c>
      <c r="P2643" s="8">
        <f t="shared" si="413"/>
        <v>16.5</v>
      </c>
      <c r="Q2643" s="9">
        <f t="shared" si="414"/>
        <v>18.725000000000001</v>
      </c>
      <c r="R2643" s="9">
        <f t="shared" si="415"/>
        <v>26.625</v>
      </c>
      <c r="S2643" s="9">
        <f t="shared" si="416"/>
        <v>23.675000000000001</v>
      </c>
      <c r="T2643" s="9">
        <f t="shared" si="417"/>
        <v>22.875</v>
      </c>
      <c r="U2643" s="8">
        <f t="shared" si="418"/>
        <v>23.008333333333336</v>
      </c>
      <c r="V2643" s="8">
        <f t="shared" si="419"/>
        <v>22.975000000000001</v>
      </c>
    </row>
    <row r="2644" spans="1:22" ht="13.5" x14ac:dyDescent="0.25">
      <c r="A2644" s="3">
        <f>RSI!A2644</f>
        <v>45856</v>
      </c>
      <c r="B2644" s="2">
        <f>RSI!B2644</f>
        <v>6.8968999999999996</v>
      </c>
      <c r="C2644" s="2">
        <f>RSI!I2644</f>
        <v>54.671661397894162</v>
      </c>
      <c r="D2644" s="2">
        <f>MACD!E2644</f>
        <v>-6.424105214332787E-2</v>
      </c>
      <c r="E2644" s="2">
        <f>MACD!F2644</f>
        <v>-0.10096301172999585</v>
      </c>
      <c r="F2644" s="2">
        <f>'Moving Avg'!D2644</f>
        <v>6.9311799999999995</v>
      </c>
      <c r="G2644" s="2">
        <f>'Moving Avg'!F2644</f>
        <v>6.8569699999999996</v>
      </c>
      <c r="H2644" s="2">
        <f>'Moving Avg'!G2644</f>
        <v>6.6842080000000017</v>
      </c>
      <c r="I2644" s="2">
        <f>'Moving Avg'!H2644</f>
        <v>6.3752794999999942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0"/>
        <v>25</v>
      </c>
      <c r="N2644" s="8">
        <f t="shared" si="411"/>
        <v>0</v>
      </c>
      <c r="O2644" s="8">
        <f t="shared" si="412"/>
        <v>50</v>
      </c>
      <c r="P2644" s="8">
        <f t="shared" si="413"/>
        <v>16.5</v>
      </c>
      <c r="Q2644" s="9">
        <f t="shared" si="414"/>
        <v>18.725000000000001</v>
      </c>
      <c r="R2644" s="9">
        <f t="shared" si="415"/>
        <v>26.625</v>
      </c>
      <c r="S2644" s="9">
        <f t="shared" si="416"/>
        <v>23.675000000000001</v>
      </c>
      <c r="T2644" s="9">
        <f t="shared" si="417"/>
        <v>22.875</v>
      </c>
      <c r="U2644" s="8">
        <f t="shared" si="418"/>
        <v>23.008333333333336</v>
      </c>
      <c r="V2644" s="8">
        <f t="shared" si="419"/>
        <v>22.975000000000001</v>
      </c>
    </row>
    <row r="2645" spans="1:22" ht="13.5" x14ac:dyDescent="0.25">
      <c r="A2645" s="3">
        <f>RSI!A2645</f>
        <v>45859</v>
      </c>
      <c r="B2645" s="2">
        <f>RSI!B2645</f>
        <v>6.7542</v>
      </c>
      <c r="C2645" s="2">
        <f>RSI!I2645</f>
        <v>46.780794711110616</v>
      </c>
      <c r="D2645" s="2">
        <f>MACD!E2645</f>
        <v>-3.3410404400713745E-2</v>
      </c>
      <c r="E2645" s="2">
        <f>MACD!F2645</f>
        <v>-8.7452490264139426E-2</v>
      </c>
      <c r="F2645" s="2">
        <f>'Moving Avg'!D2645</f>
        <v>6.8931199999999988</v>
      </c>
      <c r="G2645" s="2">
        <f>'Moving Avg'!F2645</f>
        <v>6.8674350000000004</v>
      </c>
      <c r="H2645" s="2">
        <f>'Moving Avg'!G2645</f>
        <v>6.6842080000000017</v>
      </c>
      <c r="I2645" s="2">
        <f>'Moving Avg'!H2645</f>
        <v>6.3813674999999952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0"/>
        <v>25</v>
      </c>
      <c r="N2645" s="8">
        <f t="shared" si="411"/>
        <v>0</v>
      </c>
      <c r="O2645" s="8">
        <f t="shared" si="412"/>
        <v>50</v>
      </c>
      <c r="P2645" s="8">
        <f t="shared" si="413"/>
        <v>16.5</v>
      </c>
      <c r="Q2645" s="9">
        <f t="shared" si="414"/>
        <v>18.725000000000001</v>
      </c>
      <c r="R2645" s="9">
        <f t="shared" si="415"/>
        <v>26.625</v>
      </c>
      <c r="S2645" s="9">
        <f t="shared" si="416"/>
        <v>23.675000000000001</v>
      </c>
      <c r="T2645" s="9">
        <f t="shared" si="417"/>
        <v>22.875</v>
      </c>
      <c r="U2645" s="8">
        <f t="shared" si="418"/>
        <v>23.008333333333336</v>
      </c>
      <c r="V2645" s="8">
        <f t="shared" si="419"/>
        <v>22.975000000000001</v>
      </c>
    </row>
    <row r="2646" spans="1:22" ht="13.5" x14ac:dyDescent="0.25">
      <c r="A2646" s="3">
        <f>RSI!A2646</f>
        <v>45860</v>
      </c>
      <c r="B2646" s="2">
        <f>RSI!B2646</f>
        <v>6.7542</v>
      </c>
      <c r="C2646" s="2">
        <f>RSI!I2646</f>
        <v>46.780794711110616</v>
      </c>
      <c r="D2646" s="2">
        <f>MACD!E2646</f>
        <v>-3.4737841019455651E-2</v>
      </c>
      <c r="E2646" s="2">
        <f>MACD!F2646</f>
        <v>-7.6909560415202666E-2</v>
      </c>
      <c r="F2646" s="2">
        <f>'Moving Avg'!D2646</f>
        <v>6.8550599999999999</v>
      </c>
      <c r="G2646" s="2">
        <f>'Moving Avg'!F2646</f>
        <v>6.8631550000000008</v>
      </c>
      <c r="H2646" s="2">
        <f>'Moving Avg'!G2646</f>
        <v>6.6882020000000031</v>
      </c>
      <c r="I2646" s="2">
        <f>'Moving Avg'!H2646</f>
        <v>6.3871704999999954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25</v>
      </c>
      <c r="N2646" s="8">
        <f t="shared" si="411"/>
        <v>0</v>
      </c>
      <c r="O2646" s="8">
        <f t="shared" si="412"/>
        <v>50</v>
      </c>
      <c r="P2646" s="8">
        <f t="shared" si="413"/>
        <v>16.5</v>
      </c>
      <c r="Q2646" s="9">
        <f t="shared" si="414"/>
        <v>18.725000000000001</v>
      </c>
      <c r="R2646" s="9">
        <f t="shared" si="415"/>
        <v>26.625</v>
      </c>
      <c r="S2646" s="9">
        <f t="shared" si="416"/>
        <v>23.675000000000001</v>
      </c>
      <c r="T2646" s="9">
        <f t="shared" si="417"/>
        <v>22.875</v>
      </c>
      <c r="U2646" s="8">
        <f t="shared" si="418"/>
        <v>23.008333333333336</v>
      </c>
      <c r="V2646" s="8">
        <f t="shared" si="419"/>
        <v>22.975000000000001</v>
      </c>
    </row>
    <row r="2647" spans="1:22" ht="13.5" x14ac:dyDescent="0.25">
      <c r="A2647" s="3">
        <f>RSI!A2647</f>
        <v>45861</v>
      </c>
      <c r="B2647" s="2">
        <f>RSI!B2647</f>
        <v>6.8018000000000001</v>
      </c>
      <c r="C2647" s="2">
        <f>RSI!I2647</f>
        <v>49.595200235949946</v>
      </c>
      <c r="D2647" s="2">
        <f>MACD!E2647</f>
        <v>-5.3546322048587669E-3</v>
      </c>
      <c r="E2647" s="2">
        <f>MACD!F2647</f>
        <v>-6.2598574773133894E-2</v>
      </c>
      <c r="F2647" s="2">
        <f>'Moving Avg'!D2647</f>
        <v>6.8284199999999995</v>
      </c>
      <c r="G2647" s="2">
        <f>'Moving Avg'!F2647</f>
        <v>6.8641050000000003</v>
      </c>
      <c r="H2647" s="2">
        <f>'Moving Avg'!G2647</f>
        <v>6.6935300000000044</v>
      </c>
      <c r="I2647" s="2">
        <f>'Moving Avg'!H2647</f>
        <v>6.3930209999999956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  <c r="M2647" s="8">
        <f t="shared" si="410"/>
        <v>25</v>
      </c>
      <c r="N2647" s="8">
        <f t="shared" si="411"/>
        <v>0</v>
      </c>
      <c r="O2647" s="8">
        <f t="shared" si="412"/>
        <v>50</v>
      </c>
      <c r="P2647" s="8">
        <f t="shared" si="413"/>
        <v>16.5</v>
      </c>
      <c r="Q2647" s="9">
        <f t="shared" si="414"/>
        <v>18.725000000000001</v>
      </c>
      <c r="R2647" s="9">
        <f t="shared" si="415"/>
        <v>26.625</v>
      </c>
      <c r="S2647" s="9">
        <f t="shared" si="416"/>
        <v>23.675000000000001</v>
      </c>
      <c r="T2647" s="9">
        <f t="shared" si="417"/>
        <v>22.875</v>
      </c>
      <c r="U2647" s="8">
        <f t="shared" si="418"/>
        <v>23.008333333333336</v>
      </c>
      <c r="V2647" s="8">
        <f t="shared" si="419"/>
        <v>22.975000000000001</v>
      </c>
    </row>
    <row r="2648" spans="1:22" ht="13.5" x14ac:dyDescent="0.25">
      <c r="A2648" s="3">
        <f>RSI!A2648</f>
        <v>45862</v>
      </c>
      <c r="B2648" s="2">
        <f>RSI!B2648</f>
        <v>6.8208000000000002</v>
      </c>
      <c r="C2648" s="2">
        <f>RSI!I2648</f>
        <v>50.715564903507307</v>
      </c>
      <c r="D2648" s="2">
        <f>MACD!E2648</f>
        <v>2.8408903273300368E-2</v>
      </c>
      <c r="E2648" s="2">
        <f>MACD!F2648</f>
        <v>-4.4397079163847046E-2</v>
      </c>
      <c r="F2648" s="2">
        <f>'Moving Avg'!D2648</f>
        <v>6.8055800000000009</v>
      </c>
      <c r="G2648" s="2">
        <f>'Moving Avg'!F2648</f>
        <v>6.8621999999999996</v>
      </c>
      <c r="H2648" s="2">
        <f>'Moving Avg'!G2648</f>
        <v>6.7005700000000026</v>
      </c>
      <c r="I2648" s="2">
        <f>'Moving Avg'!H2648</f>
        <v>6.3994894999999952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  <c r="M2648" s="8">
        <f t="shared" si="410"/>
        <v>25</v>
      </c>
      <c r="N2648" s="8">
        <f t="shared" si="411"/>
        <v>0</v>
      </c>
      <c r="O2648" s="8">
        <f t="shared" si="412"/>
        <v>50</v>
      </c>
      <c r="P2648" s="8">
        <f t="shared" si="413"/>
        <v>16.5</v>
      </c>
      <c r="Q2648" s="9">
        <f t="shared" si="414"/>
        <v>18.725000000000001</v>
      </c>
      <c r="R2648" s="9">
        <f t="shared" si="415"/>
        <v>26.625</v>
      </c>
      <c r="S2648" s="9">
        <f t="shared" si="416"/>
        <v>23.675000000000001</v>
      </c>
      <c r="T2648" s="9">
        <f t="shared" si="417"/>
        <v>22.875</v>
      </c>
      <c r="U2648" s="8">
        <f t="shared" si="418"/>
        <v>23.008333333333336</v>
      </c>
      <c r="V2648" s="8">
        <f t="shared" si="419"/>
        <v>22.975000000000001</v>
      </c>
    </row>
    <row r="2649" spans="1:22" ht="13.5" x14ac:dyDescent="0.25">
      <c r="A2649" s="3">
        <f>RSI!A2649</f>
        <v>45866</v>
      </c>
      <c r="B2649" s="2">
        <f>RSI!B2649</f>
        <v>6.8398000000000003</v>
      </c>
      <c r="C2649" s="2">
        <f>RSI!I2649</f>
        <v>51.867713996799623</v>
      </c>
      <c r="D2649" s="2">
        <f>MACD!E2649</f>
        <v>5.2592768354213781E-2</v>
      </c>
      <c r="E2649" s="2">
        <f>MACD!F2649</f>
        <v>-2.4999109660234879E-2</v>
      </c>
      <c r="F2649" s="2">
        <f>'Moving Avg'!D2649</f>
        <v>6.7941599999999998</v>
      </c>
      <c r="G2649" s="2">
        <f>'Moving Avg'!F2649</f>
        <v>6.8641000000000005</v>
      </c>
      <c r="H2649" s="2">
        <f>'Moving Avg'!G2649</f>
        <v>6.7060860000000027</v>
      </c>
      <c r="I2649" s="2">
        <f>'Moving Avg'!H2649</f>
        <v>6.4056249999999944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  <c r="M2649" s="8">
        <f t="shared" si="410"/>
        <v>25</v>
      </c>
      <c r="N2649" s="8">
        <f t="shared" si="411"/>
        <v>0</v>
      </c>
      <c r="O2649" s="8">
        <f t="shared" si="412"/>
        <v>50</v>
      </c>
      <c r="P2649" s="8">
        <f t="shared" si="413"/>
        <v>66.5</v>
      </c>
      <c r="Q2649" s="9">
        <f t="shared" si="414"/>
        <v>26.225000000000001</v>
      </c>
      <c r="R2649" s="9">
        <f t="shared" si="415"/>
        <v>39.125</v>
      </c>
      <c r="S2649" s="9">
        <f t="shared" si="416"/>
        <v>46.174999999999997</v>
      </c>
      <c r="T2649" s="9">
        <f t="shared" si="417"/>
        <v>35.375</v>
      </c>
      <c r="U2649" s="8">
        <f t="shared" si="418"/>
        <v>37.174999999999997</v>
      </c>
      <c r="V2649" s="8">
        <f t="shared" si="419"/>
        <v>36.724999999999994</v>
      </c>
    </row>
    <row r="2650" spans="1:22" ht="13.5" x14ac:dyDescent="0.25">
      <c r="A2650" s="3">
        <f>RSI!A2650</f>
        <v>45867</v>
      </c>
      <c r="B2650" s="2">
        <f>RSI!B2650</f>
        <v>6.8968999999999996</v>
      </c>
      <c r="C2650" s="2">
        <f>RSI!I2650</f>
        <v>55.253251094360408</v>
      </c>
      <c r="D2650" s="2">
        <f>MACD!E2650</f>
        <v>5.8417246484795626E-2</v>
      </c>
      <c r="E2650" s="2">
        <f>MACD!F2650</f>
        <v>-8.3158384312287774E-3</v>
      </c>
      <c r="F2650" s="2">
        <f>'Moving Avg'!D2650</f>
        <v>6.8227000000000002</v>
      </c>
      <c r="G2650" s="2">
        <f>'Moving Avg'!F2650</f>
        <v>6.8807450000000001</v>
      </c>
      <c r="H2650" s="2">
        <f>'Moving Avg'!G2650</f>
        <v>6.7146480000000039</v>
      </c>
      <c r="I2650" s="2">
        <f>'Moving Avg'!H2650</f>
        <v>6.412093499999993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25</v>
      </c>
      <c r="N2650" s="8">
        <f t="shared" si="411"/>
        <v>0</v>
      </c>
      <c r="O2650" s="8">
        <f t="shared" si="412"/>
        <v>50</v>
      </c>
      <c r="P2650" s="8">
        <f t="shared" si="413"/>
        <v>83.5</v>
      </c>
      <c r="Q2650" s="9">
        <f t="shared" si="414"/>
        <v>28.774999999999999</v>
      </c>
      <c r="R2650" s="9">
        <f t="shared" si="415"/>
        <v>43.375</v>
      </c>
      <c r="S2650" s="9">
        <f t="shared" si="416"/>
        <v>53.825000000000003</v>
      </c>
      <c r="T2650" s="9">
        <f t="shared" si="417"/>
        <v>39.625</v>
      </c>
      <c r="U2650" s="8">
        <f t="shared" si="418"/>
        <v>41.991666666666667</v>
      </c>
      <c r="V2650" s="8">
        <f t="shared" si="419"/>
        <v>41.400000000000006</v>
      </c>
    </row>
    <row r="2651" spans="1:22" ht="13.5" x14ac:dyDescent="0.25">
      <c r="A2651" s="3">
        <f>RSI!A2651</f>
        <v>45868</v>
      </c>
      <c r="B2651" s="2">
        <f>RSI!B2651</f>
        <v>6.8874000000000004</v>
      </c>
      <c r="C2651" s="2">
        <f>RSI!I2651</f>
        <v>54.565578006085651</v>
      </c>
      <c r="D2651" s="2">
        <f>MACD!E2651</f>
        <v>6.3561014290979934E-2</v>
      </c>
      <c r="E2651" s="2">
        <f>MACD!F2651</f>
        <v>6.0595321132129645E-3</v>
      </c>
      <c r="F2651" s="2">
        <f>'Moving Avg'!D2651</f>
        <v>6.8493400000000007</v>
      </c>
      <c r="G2651" s="2">
        <f>'Moving Avg'!F2651</f>
        <v>6.8869300000000013</v>
      </c>
      <c r="H2651" s="2">
        <f>'Moving Avg'!G2651</f>
        <v>6.7222580000000036</v>
      </c>
      <c r="I2651" s="2">
        <f>'Moving Avg'!H2651</f>
        <v>6.4187524999999939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25</v>
      </c>
      <c r="N2651" s="8">
        <f t="shared" si="411"/>
        <v>0</v>
      </c>
      <c r="O2651" s="8">
        <f t="shared" si="412"/>
        <v>50</v>
      </c>
      <c r="P2651" s="8">
        <f t="shared" si="413"/>
        <v>83.5</v>
      </c>
      <c r="Q2651" s="9">
        <f t="shared" si="414"/>
        <v>28.774999999999999</v>
      </c>
      <c r="R2651" s="9">
        <f t="shared" si="415"/>
        <v>43.375</v>
      </c>
      <c r="S2651" s="9">
        <f t="shared" si="416"/>
        <v>53.825000000000003</v>
      </c>
      <c r="T2651" s="9">
        <f t="shared" si="417"/>
        <v>39.625</v>
      </c>
      <c r="U2651" s="8">
        <f t="shared" si="418"/>
        <v>41.991666666666667</v>
      </c>
      <c r="V2651" s="8">
        <f t="shared" si="419"/>
        <v>41.400000000000006</v>
      </c>
    </row>
    <row r="2652" spans="1:22" ht="13.5" x14ac:dyDescent="0.25">
      <c r="A2652" s="3">
        <f>RSI!A2652</f>
        <v>45869</v>
      </c>
      <c r="B2652" s="2">
        <f>RSI!B2652</f>
        <v>6.9255000000000004</v>
      </c>
      <c r="C2652" s="2">
        <f>RSI!I2652</f>
        <v>56.88327172846958</v>
      </c>
      <c r="D2652" s="2">
        <f>MACD!E2652</f>
        <v>6.3233641326697843E-2</v>
      </c>
      <c r="E2652" s="2">
        <f>MACD!F2652</f>
        <v>1.7494353955909942E-2</v>
      </c>
      <c r="F2652" s="2">
        <f>'Moving Avg'!D2652</f>
        <v>6.8740800000000011</v>
      </c>
      <c r="G2652" s="2">
        <f>'Moving Avg'!F2652</f>
        <v>6.8916899999999996</v>
      </c>
      <c r="H2652" s="2">
        <f>'Moving Avg'!G2652</f>
        <v>6.7275860000000032</v>
      </c>
      <c r="I2652" s="2">
        <f>'Moving Avg'!H2652</f>
        <v>6.4260299999999928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  <c r="M2652" s="8">
        <f t="shared" si="410"/>
        <v>25</v>
      </c>
      <c r="N2652" s="8">
        <f t="shared" si="411"/>
        <v>0</v>
      </c>
      <c r="O2652" s="8">
        <f t="shared" si="412"/>
        <v>50</v>
      </c>
      <c r="P2652" s="8">
        <f t="shared" si="413"/>
        <v>83.5</v>
      </c>
      <c r="Q2652" s="9">
        <f t="shared" si="414"/>
        <v>28.774999999999999</v>
      </c>
      <c r="R2652" s="9">
        <f t="shared" si="415"/>
        <v>43.375</v>
      </c>
      <c r="S2652" s="9">
        <f t="shared" si="416"/>
        <v>53.825000000000003</v>
      </c>
      <c r="T2652" s="9">
        <f t="shared" si="417"/>
        <v>39.625</v>
      </c>
      <c r="U2652" s="8">
        <f t="shared" si="418"/>
        <v>41.991666666666667</v>
      </c>
      <c r="V2652" s="8">
        <f t="shared" si="419"/>
        <v>41.400000000000006</v>
      </c>
    </row>
    <row r="2653" spans="1:22" ht="13.5" x14ac:dyDescent="0.25">
      <c r="A2653" s="3">
        <f>RSI!A2653</f>
        <v>45870</v>
      </c>
      <c r="B2653" s="2">
        <f>RSI!B2653</f>
        <v>6.9255000000000004</v>
      </c>
      <c r="C2653" s="2">
        <f>RSI!I2653</f>
        <v>56.88327172846958</v>
      </c>
      <c r="D2653" s="2">
        <f>MACD!E2653</f>
        <v>6.2364803348110343E-2</v>
      </c>
      <c r="E2653" s="2">
        <f>MACD!F2653</f>
        <v>2.6468443834350024E-2</v>
      </c>
      <c r="F2653" s="2">
        <f>'Moving Avg'!D2653</f>
        <v>6.8950199999999997</v>
      </c>
      <c r="G2653" s="2">
        <f>'Moving Avg'!F2653</f>
        <v>6.8926449999999999</v>
      </c>
      <c r="H2653" s="2">
        <f>'Moving Avg'!G2653</f>
        <v>6.7312020000000032</v>
      </c>
      <c r="I2653" s="2">
        <f>'Moving Avg'!H2653</f>
        <v>6.4329269999999932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  <c r="M2653" s="8">
        <f t="shared" si="410"/>
        <v>25</v>
      </c>
      <c r="N2653" s="8">
        <f t="shared" si="411"/>
        <v>0</v>
      </c>
      <c r="O2653" s="8">
        <f t="shared" si="412"/>
        <v>50</v>
      </c>
      <c r="P2653" s="8">
        <f t="shared" si="413"/>
        <v>83.5</v>
      </c>
      <c r="Q2653" s="9">
        <f t="shared" si="414"/>
        <v>28.774999999999999</v>
      </c>
      <c r="R2653" s="9">
        <f t="shared" si="415"/>
        <v>43.375</v>
      </c>
      <c r="S2653" s="9">
        <f t="shared" si="416"/>
        <v>53.825000000000003</v>
      </c>
      <c r="T2653" s="9">
        <f t="shared" si="417"/>
        <v>39.625</v>
      </c>
      <c r="U2653" s="8">
        <f t="shared" si="418"/>
        <v>41.991666666666667</v>
      </c>
      <c r="V2653" s="8">
        <f t="shared" si="419"/>
        <v>41.400000000000006</v>
      </c>
    </row>
    <row r="2654" spans="1:22" ht="13.5" x14ac:dyDescent="0.25">
      <c r="A2654" s="3">
        <f>RSI!A2654</f>
        <v>45873</v>
      </c>
      <c r="B2654" s="2">
        <f>RSI!B2654</f>
        <v>6.9255000000000004</v>
      </c>
      <c r="C2654" s="2">
        <f>RSI!I2654</f>
        <v>56.88327172846958</v>
      </c>
      <c r="D2654" s="2">
        <f>MACD!E2654</f>
        <v>5.5220103469181048E-2</v>
      </c>
      <c r="E2654" s="2">
        <f>MACD!F2654</f>
        <v>3.221877576131623E-2</v>
      </c>
      <c r="F2654" s="2">
        <f>'Moving Avg'!D2654</f>
        <v>6.9121600000000001</v>
      </c>
      <c r="G2654" s="2">
        <f>'Moving Avg'!F2654</f>
        <v>6.8931200000000006</v>
      </c>
      <c r="H2654" s="2">
        <f>'Moving Avg'!G2654</f>
        <v>6.7350080000000023</v>
      </c>
      <c r="I2654" s="2">
        <f>'Moving Avg'!H2654</f>
        <v>6.440109499999993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25</v>
      </c>
      <c r="N2654" s="8">
        <f t="shared" si="411"/>
        <v>0</v>
      </c>
      <c r="O2654" s="8">
        <f t="shared" si="412"/>
        <v>50</v>
      </c>
      <c r="P2654" s="8">
        <f t="shared" si="413"/>
        <v>83.5</v>
      </c>
      <c r="Q2654" s="9">
        <f t="shared" si="414"/>
        <v>28.774999999999999</v>
      </c>
      <c r="R2654" s="9">
        <f t="shared" si="415"/>
        <v>43.375</v>
      </c>
      <c r="S2654" s="9">
        <f t="shared" si="416"/>
        <v>53.825000000000003</v>
      </c>
      <c r="T2654" s="9">
        <f t="shared" si="417"/>
        <v>39.625</v>
      </c>
      <c r="U2654" s="8">
        <f t="shared" si="418"/>
        <v>41.991666666666667</v>
      </c>
      <c r="V2654" s="8">
        <f t="shared" si="419"/>
        <v>41.400000000000006</v>
      </c>
    </row>
    <row r="2655" spans="1:22" ht="13.5" x14ac:dyDescent="0.25">
      <c r="A2655" s="3">
        <f>RSI!A2655</f>
        <v>45874</v>
      </c>
      <c r="B2655" s="2">
        <f>RSI!B2655</f>
        <v>6.8968999999999996</v>
      </c>
      <c r="C2655" s="2">
        <f>RSI!I2655</f>
        <v>54.286932432766093</v>
      </c>
      <c r="D2655" s="2">
        <f>MACD!E2655</f>
        <v>2.8831861644160739E-2</v>
      </c>
      <c r="E2655" s="2">
        <f>MACD!F2655</f>
        <v>3.1541392937885132E-2</v>
      </c>
      <c r="F2655" s="2">
        <f>'Moving Avg'!D2655</f>
        <v>6.9121600000000001</v>
      </c>
      <c r="G2655" s="2">
        <f>'Moving Avg'!F2655</f>
        <v>6.8916899999999996</v>
      </c>
      <c r="H2655" s="2">
        <f>'Moving Avg'!G2655</f>
        <v>6.7397640000000036</v>
      </c>
      <c r="I2655" s="2">
        <f>'Moving Avg'!H2655</f>
        <v>6.4467209999999922</v>
      </c>
      <c r="J2655" s="6" t="str">
        <f>OBV!F2655</f>
        <v>BEARISH</v>
      </c>
      <c r="K2655" s="6" t="str">
        <f>OBV!G2655</f>
        <v>NEUTRAL</v>
      </c>
      <c r="L2655" s="6" t="str">
        <f>OBV!H2655</f>
        <v>NEUTRAL</v>
      </c>
      <c r="M2655" s="8">
        <f t="shared" si="410"/>
        <v>25</v>
      </c>
      <c r="N2655" s="8">
        <f t="shared" si="411"/>
        <v>45</v>
      </c>
      <c r="O2655" s="8">
        <f t="shared" si="412"/>
        <v>50</v>
      </c>
      <c r="P2655" s="8">
        <f t="shared" si="413"/>
        <v>16.5</v>
      </c>
      <c r="Q2655" s="9">
        <f t="shared" si="414"/>
        <v>34.475000000000001</v>
      </c>
      <c r="R2655" s="9">
        <f t="shared" si="415"/>
        <v>35.625</v>
      </c>
      <c r="S2655" s="9">
        <f t="shared" si="416"/>
        <v>30.425000000000001</v>
      </c>
      <c r="T2655" s="9">
        <f t="shared" si="417"/>
        <v>34.125</v>
      </c>
      <c r="U2655" s="8">
        <f t="shared" si="418"/>
        <v>33.508333333333333</v>
      </c>
      <c r="V2655" s="8">
        <f t="shared" si="419"/>
        <v>33.662499999999994</v>
      </c>
    </row>
    <row r="2656" spans="1:22" ht="13.5" x14ac:dyDescent="0.25">
      <c r="A2656" s="3">
        <f>RSI!A2656</f>
        <v>45875</v>
      </c>
      <c r="B2656" s="2">
        <f>RSI!B2656</f>
        <v>6.7732999999999999</v>
      </c>
      <c r="C2656" s="2">
        <f>RSI!I2656</f>
        <v>44.77534615008237</v>
      </c>
      <c r="D2656" s="2">
        <f>MACD!E2656</f>
        <v>1.535808971123398E-2</v>
      </c>
      <c r="E2656" s="2">
        <f>MACD!F2656</f>
        <v>2.8304732292554903E-2</v>
      </c>
      <c r="F2656" s="2">
        <f>'Moving Avg'!D2656</f>
        <v>6.8893399999999998</v>
      </c>
      <c r="G2656" s="2">
        <f>'Moving Avg'!F2656</f>
        <v>6.8931200000000006</v>
      </c>
      <c r="H2656" s="2">
        <f>'Moving Avg'!G2656</f>
        <v>6.7418580000000032</v>
      </c>
      <c r="I2656" s="2">
        <f>'Moving Avg'!H2656</f>
        <v>6.4530474999999923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45</v>
      </c>
      <c r="O2656" s="8">
        <f t="shared" si="412"/>
        <v>50</v>
      </c>
      <c r="P2656" s="8">
        <f t="shared" si="413"/>
        <v>16.5</v>
      </c>
      <c r="Q2656" s="9">
        <f t="shared" si="414"/>
        <v>34.475000000000001</v>
      </c>
      <c r="R2656" s="9">
        <f t="shared" si="415"/>
        <v>35.625</v>
      </c>
      <c r="S2656" s="9">
        <f t="shared" si="416"/>
        <v>30.425000000000001</v>
      </c>
      <c r="T2656" s="9">
        <f t="shared" si="417"/>
        <v>34.125</v>
      </c>
      <c r="U2656" s="8">
        <f t="shared" si="418"/>
        <v>33.508333333333333</v>
      </c>
      <c r="V2656" s="8">
        <f t="shared" si="419"/>
        <v>33.662499999999994</v>
      </c>
    </row>
    <row r="2657" spans="1:22" ht="13.5" x14ac:dyDescent="0.25">
      <c r="A2657" s="3">
        <f>RSI!A2657</f>
        <v>45876</v>
      </c>
      <c r="B2657" s="2">
        <f>RSI!B2657</f>
        <v>6.8303000000000003</v>
      </c>
      <c r="C2657" s="2">
        <f>RSI!I2657</f>
        <v>49.196094727939936</v>
      </c>
      <c r="D2657" s="2">
        <f>MACD!E2657</f>
        <v>7.5098856075319631E-3</v>
      </c>
      <c r="E2657" s="2">
        <f>MACD!F2657</f>
        <v>2.4145762955550317E-2</v>
      </c>
      <c r="F2657" s="2">
        <f>'Moving Avg'!D2657</f>
        <v>6.8703000000000003</v>
      </c>
      <c r="G2657" s="2">
        <f>'Moving Avg'!F2657</f>
        <v>6.8864599999999996</v>
      </c>
      <c r="H2657" s="2">
        <f>'Moving Avg'!G2657</f>
        <v>6.7462340000000021</v>
      </c>
      <c r="I2657" s="2">
        <f>'Moving Avg'!H2657</f>
        <v>6.4593734999999928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45</v>
      </c>
      <c r="O2657" s="8">
        <f t="shared" si="412"/>
        <v>50</v>
      </c>
      <c r="P2657" s="8">
        <f t="shared" si="413"/>
        <v>16.5</v>
      </c>
      <c r="Q2657" s="9">
        <f t="shared" si="414"/>
        <v>34.475000000000001</v>
      </c>
      <c r="R2657" s="9">
        <f t="shared" si="415"/>
        <v>35.625</v>
      </c>
      <c r="S2657" s="9">
        <f t="shared" si="416"/>
        <v>30.425000000000001</v>
      </c>
      <c r="T2657" s="9">
        <f t="shared" si="417"/>
        <v>34.125</v>
      </c>
      <c r="U2657" s="8">
        <f t="shared" si="418"/>
        <v>33.508333333333333</v>
      </c>
      <c r="V2657" s="8">
        <f t="shared" si="419"/>
        <v>33.662499999999994</v>
      </c>
    </row>
    <row r="2658" spans="1:22" ht="13.5" x14ac:dyDescent="0.25">
      <c r="A2658" s="3">
        <f>RSI!A2658</f>
        <v>45877</v>
      </c>
      <c r="B2658" s="2">
        <f>RSI!B2658</f>
        <v>6.8398000000000003</v>
      </c>
      <c r="C2658" s="2">
        <f>RSI!I2658</f>
        <v>49.915705747096439</v>
      </c>
      <c r="D2658" s="2">
        <f>MACD!E2658</f>
        <v>3.1700119011253136E-3</v>
      </c>
      <c r="E2658" s="2">
        <f>MACD!F2658</f>
        <v>1.9950612744665315E-2</v>
      </c>
      <c r="F2658" s="2">
        <f>'Moving Avg'!D2658</f>
        <v>6.8531599999999999</v>
      </c>
      <c r="G2658" s="2">
        <f>'Moving Avg'!F2658</f>
        <v>6.876945000000001</v>
      </c>
      <c r="H2658" s="2">
        <f>'Moving Avg'!G2658</f>
        <v>6.7508000000000026</v>
      </c>
      <c r="I2658" s="2">
        <f>'Moving Avg'!H2658</f>
        <v>6.4657944999999915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  <c r="M2658" s="8">
        <f t="shared" si="410"/>
        <v>25</v>
      </c>
      <c r="N2658" s="8">
        <f t="shared" si="411"/>
        <v>45</v>
      </c>
      <c r="O2658" s="8">
        <f t="shared" si="412"/>
        <v>50</v>
      </c>
      <c r="P2658" s="8">
        <f t="shared" si="413"/>
        <v>16.5</v>
      </c>
      <c r="Q2658" s="9">
        <f t="shared" si="414"/>
        <v>34.475000000000001</v>
      </c>
      <c r="R2658" s="9">
        <f t="shared" si="415"/>
        <v>35.625</v>
      </c>
      <c r="S2658" s="9">
        <f t="shared" si="416"/>
        <v>30.425000000000001</v>
      </c>
      <c r="T2658" s="9">
        <f t="shared" si="417"/>
        <v>34.125</v>
      </c>
      <c r="U2658" s="8">
        <f t="shared" si="418"/>
        <v>33.508333333333333</v>
      </c>
      <c r="V2658" s="8">
        <f t="shared" si="419"/>
        <v>33.662499999999994</v>
      </c>
    </row>
    <row r="2659" spans="1:22" ht="13.5" x14ac:dyDescent="0.25">
      <c r="A2659" s="3">
        <f>RSI!A2659</f>
        <v>45880</v>
      </c>
      <c r="B2659" s="2">
        <f>RSI!B2659</f>
        <v>6.8303000000000003</v>
      </c>
      <c r="C2659" s="2">
        <f>RSI!I2659</f>
        <v>49.165728871830161</v>
      </c>
      <c r="D2659" s="2">
        <f>MACD!E2659</f>
        <v>3.1439568673192753E-3</v>
      </c>
      <c r="E2659" s="2">
        <f>MACD!F2659</f>
        <v>1.6589281569196108E-2</v>
      </c>
      <c r="F2659" s="2">
        <f>'Moving Avg'!D2659</f>
        <v>6.8341200000000004</v>
      </c>
      <c r="G2659" s="2">
        <f>'Moving Avg'!F2659</f>
        <v>6.8679049999999986</v>
      </c>
      <c r="H2659" s="2">
        <f>'Moving Avg'!G2659</f>
        <v>6.7544140000000024</v>
      </c>
      <c r="I2659" s="2">
        <f>'Moving Avg'!H2659</f>
        <v>6.4706934999999923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  <c r="M2659" s="8">
        <f t="shared" si="410"/>
        <v>25</v>
      </c>
      <c r="N2659" s="8">
        <f t="shared" si="411"/>
        <v>45</v>
      </c>
      <c r="O2659" s="8">
        <f t="shared" si="412"/>
        <v>50</v>
      </c>
      <c r="P2659" s="8">
        <f t="shared" si="413"/>
        <v>16.5</v>
      </c>
      <c r="Q2659" s="9">
        <f t="shared" si="414"/>
        <v>34.475000000000001</v>
      </c>
      <c r="R2659" s="9">
        <f t="shared" si="415"/>
        <v>35.625</v>
      </c>
      <c r="S2659" s="9">
        <f t="shared" si="416"/>
        <v>30.425000000000001</v>
      </c>
      <c r="T2659" s="9">
        <f t="shared" si="417"/>
        <v>34.125</v>
      </c>
      <c r="U2659" s="8">
        <f t="shared" si="418"/>
        <v>33.508333333333333</v>
      </c>
      <c r="V2659" s="8">
        <f t="shared" si="419"/>
        <v>33.662499999999994</v>
      </c>
    </row>
    <row r="2660" spans="1:22" ht="13.5" x14ac:dyDescent="0.25">
      <c r="A2660" s="3">
        <f>RSI!A2660</f>
        <v>45881</v>
      </c>
      <c r="B2660" s="2">
        <f>RSI!B2660</f>
        <v>6.8494000000000002</v>
      </c>
      <c r="C2660" s="2">
        <f>RSI!I2660</f>
        <v>50.767344733681639</v>
      </c>
      <c r="D2660" s="2">
        <f>MACD!E2660</f>
        <v>1.0565777489068395E-2</v>
      </c>
      <c r="E2660" s="2">
        <f>MACD!F2660</f>
        <v>1.5384580753170566E-2</v>
      </c>
      <c r="F2660" s="2">
        <f>'Moving Avg'!D2660</f>
        <v>6.8246200000000004</v>
      </c>
      <c r="G2660" s="2">
        <f>'Moving Avg'!F2660</f>
        <v>6.8631500000000001</v>
      </c>
      <c r="H2660" s="2">
        <f>'Moving Avg'!G2660</f>
        <v>6.7597420000000019</v>
      </c>
      <c r="I2660" s="2">
        <f>'Moving Avg'!H2660</f>
        <v>6.4758304999999918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0"/>
        <v>25</v>
      </c>
      <c r="N2660" s="8">
        <f t="shared" si="411"/>
        <v>45</v>
      </c>
      <c r="O2660" s="8">
        <f t="shared" si="412"/>
        <v>50</v>
      </c>
      <c r="P2660" s="8">
        <f t="shared" si="413"/>
        <v>16.5</v>
      </c>
      <c r="Q2660" s="9">
        <f t="shared" si="414"/>
        <v>34.475000000000001</v>
      </c>
      <c r="R2660" s="9">
        <f t="shared" si="415"/>
        <v>35.625</v>
      </c>
      <c r="S2660" s="9">
        <f t="shared" si="416"/>
        <v>30.425000000000001</v>
      </c>
      <c r="T2660" s="9">
        <f t="shared" si="417"/>
        <v>34.125</v>
      </c>
      <c r="U2660" s="8">
        <f t="shared" si="418"/>
        <v>33.508333333333333</v>
      </c>
      <c r="V2660" s="8">
        <f t="shared" si="419"/>
        <v>33.662499999999994</v>
      </c>
    </row>
    <row r="2661" spans="1:22" ht="13.5" x14ac:dyDescent="0.25">
      <c r="A2661" s="3">
        <f>RSI!A2661</f>
        <v>45883</v>
      </c>
      <c r="B2661" s="2">
        <f>RSI!B2661</f>
        <v>6.8494000000000002</v>
      </c>
      <c r="C2661" s="2">
        <f>RSI!I2661</f>
        <v>50.767344733681647</v>
      </c>
      <c r="D2661" s="2">
        <f>MACD!E2661</f>
        <v>1.5339958574608126E-2</v>
      </c>
      <c r="E2661" s="2">
        <f>MACD!F2661</f>
        <v>1.5375656317458079E-2</v>
      </c>
      <c r="F2661" s="2">
        <f>'Moving Avg'!D2661</f>
        <v>6.8398400000000006</v>
      </c>
      <c r="G2661" s="2">
        <f>'Moving Avg'!F2661</f>
        <v>6.8583949999999998</v>
      </c>
      <c r="H2661" s="2">
        <f>'Moving Avg'!G2661</f>
        <v>6.7654500000000022</v>
      </c>
      <c r="I2661" s="2">
        <f>'Moving Avg'!H2661</f>
        <v>6.4806349999999915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  <c r="M2661" s="8">
        <f t="shared" si="410"/>
        <v>25</v>
      </c>
      <c r="N2661" s="8">
        <f t="shared" si="411"/>
        <v>45</v>
      </c>
      <c r="O2661" s="8">
        <f t="shared" si="412"/>
        <v>50</v>
      </c>
      <c r="P2661" s="8">
        <f t="shared" si="413"/>
        <v>83.5</v>
      </c>
      <c r="Q2661" s="9">
        <f t="shared" si="414"/>
        <v>44.524999999999999</v>
      </c>
      <c r="R2661" s="9">
        <f t="shared" si="415"/>
        <v>52.375</v>
      </c>
      <c r="S2661" s="9">
        <f t="shared" si="416"/>
        <v>60.575000000000003</v>
      </c>
      <c r="T2661" s="9">
        <f t="shared" si="417"/>
        <v>50.875</v>
      </c>
      <c r="U2661" s="8">
        <f t="shared" si="418"/>
        <v>52.491666666666674</v>
      </c>
      <c r="V2661" s="8">
        <f t="shared" si="419"/>
        <v>52.087500000000006</v>
      </c>
    </row>
    <row r="2662" spans="1:22" ht="13.5" x14ac:dyDescent="0.25">
      <c r="A2662" s="3">
        <f>RSI!A2662</f>
        <v>45884</v>
      </c>
      <c r="B2662" s="2">
        <f>RSI!B2662</f>
        <v>7.24</v>
      </c>
      <c r="C2662" s="2">
        <f>RSI!I2662</f>
        <v>71.822888711077525</v>
      </c>
      <c r="D2662" s="2">
        <f>MACD!E2662</f>
        <v>-3.7331469404202622E-3</v>
      </c>
      <c r="E2662" s="2">
        <f>MACD!F2662</f>
        <v>1.155389566588241E-2</v>
      </c>
      <c r="F2662" s="2">
        <f>'Moving Avg'!D2662</f>
        <v>6.92178</v>
      </c>
      <c r="G2662" s="2">
        <f>'Moving Avg'!F2662</f>
        <v>6.8736450000000007</v>
      </c>
      <c r="H2662" s="2">
        <f>'Moving Avg'!G2662</f>
        <v>6.7789700000000028</v>
      </c>
      <c r="I2662" s="2">
        <f>'Moving Avg'!H2662</f>
        <v>6.486630999999992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0"/>
        <v>0</v>
      </c>
      <c r="N2662" s="8">
        <f t="shared" si="411"/>
        <v>45</v>
      </c>
      <c r="O2662" s="8">
        <f t="shared" si="412"/>
        <v>50</v>
      </c>
      <c r="P2662" s="8">
        <f t="shared" si="413"/>
        <v>83.5</v>
      </c>
      <c r="Q2662" s="9">
        <f t="shared" si="414"/>
        <v>35.774999999999999</v>
      </c>
      <c r="R2662" s="9">
        <f t="shared" si="415"/>
        <v>47.375</v>
      </c>
      <c r="S2662" s="9">
        <f t="shared" si="416"/>
        <v>56.825000000000003</v>
      </c>
      <c r="T2662" s="9">
        <f t="shared" si="417"/>
        <v>44.625</v>
      </c>
      <c r="U2662" s="8">
        <f t="shared" si="418"/>
        <v>46.658333333333339</v>
      </c>
      <c r="V2662" s="8">
        <f t="shared" si="419"/>
        <v>46.150000000000006</v>
      </c>
    </row>
    <row r="2663" spans="1:22" ht="13.5" x14ac:dyDescent="0.25">
      <c r="A2663" s="3">
        <f>RSI!A2663</f>
        <v>45887</v>
      </c>
      <c r="B2663" s="2">
        <f>RSI!B2663</f>
        <v>7.01</v>
      </c>
      <c r="C2663" s="2">
        <f>RSI!I2663</f>
        <v>56.499964258709781</v>
      </c>
      <c r="D2663" s="2">
        <f>MACD!E2663</f>
        <v>-5.1809287890556277E-3</v>
      </c>
      <c r="E2663" s="2">
        <f>MACD!F2663</f>
        <v>8.206930774894804E-3</v>
      </c>
      <c r="F2663" s="2">
        <f>'Moving Avg'!D2663</f>
        <v>6.9558200000000001</v>
      </c>
      <c r="G2663" s="2">
        <f>'Moving Avg'!F2663</f>
        <v>6.8773949999999999</v>
      </c>
      <c r="H2663" s="2">
        <f>'Moving Avg'!G2663</f>
        <v>6.7878900000000009</v>
      </c>
      <c r="I2663" s="2">
        <f>'Moving Avg'!H2663</f>
        <v>6.4910964999999905</v>
      </c>
      <c r="J2663" s="6" t="str">
        <f>OBV!F2663</f>
        <v>BULLISH</v>
      </c>
      <c r="K2663" s="6" t="str">
        <f>OBV!G2663</f>
        <v>NEUTRAL</v>
      </c>
      <c r="L2663" s="6" t="str">
        <f>OBV!H2663</f>
        <v>BULLISH DIVERGENCE</v>
      </c>
      <c r="M2663" s="8">
        <f t="shared" si="410"/>
        <v>25</v>
      </c>
      <c r="N2663" s="8">
        <f t="shared" si="411"/>
        <v>45</v>
      </c>
      <c r="O2663" s="8">
        <f t="shared" si="412"/>
        <v>50</v>
      </c>
      <c r="P2663" s="8">
        <f t="shared" si="413"/>
        <v>66.5</v>
      </c>
      <c r="Q2663" s="9">
        <f t="shared" si="414"/>
        <v>41.975000000000001</v>
      </c>
      <c r="R2663" s="9">
        <f t="shared" si="415"/>
        <v>48.125</v>
      </c>
      <c r="S2663" s="9">
        <f t="shared" si="416"/>
        <v>52.924999999999997</v>
      </c>
      <c r="T2663" s="9">
        <f t="shared" si="417"/>
        <v>46.625</v>
      </c>
      <c r="U2663" s="8">
        <f t="shared" si="418"/>
        <v>47.67499999999999</v>
      </c>
      <c r="V2663" s="8">
        <f t="shared" si="419"/>
        <v>47.412499999999994</v>
      </c>
    </row>
    <row r="2664" spans="1:22" ht="13.5" x14ac:dyDescent="0.25">
      <c r="A2664" s="3">
        <f>RSI!A2664</f>
        <v>45888</v>
      </c>
      <c r="B2664" s="2">
        <f>RSI!B2664</f>
        <v>7.18</v>
      </c>
      <c r="C2664" s="2">
        <f>RSI!I2664</f>
        <v>62.814708319212208</v>
      </c>
      <c r="D2664" s="2">
        <f>MACD!E2664</f>
        <v>-1.9811744439250489E-2</v>
      </c>
      <c r="E2664" s="2">
        <f>MACD!F2664</f>
        <v>2.6031957320657457E-3</v>
      </c>
      <c r="F2664" s="2">
        <f>'Moving Avg'!D2664</f>
        <v>7.02576</v>
      </c>
      <c r="G2664" s="2">
        <f>'Moving Avg'!F2664</f>
        <v>6.8915499999999996</v>
      </c>
      <c r="H2664" s="2">
        <f>'Moving Avg'!G2664</f>
        <v>6.801732000000003</v>
      </c>
      <c r="I2664" s="2">
        <f>'Moving Avg'!H2664</f>
        <v>6.4964599999999901</v>
      </c>
      <c r="J2664" s="6" t="str">
        <f>OBV!F2664</f>
        <v>BULLISH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100</v>
      </c>
      <c r="O2664" s="8">
        <f t="shared" si="412"/>
        <v>50</v>
      </c>
      <c r="P2664" s="8">
        <f t="shared" si="413"/>
        <v>49.5</v>
      </c>
      <c r="Q2664" s="9">
        <f t="shared" si="414"/>
        <v>58.674999999999997</v>
      </c>
      <c r="R2664" s="9">
        <f t="shared" si="415"/>
        <v>54.875</v>
      </c>
      <c r="S2664" s="9">
        <f t="shared" si="416"/>
        <v>53.525000000000006</v>
      </c>
      <c r="T2664" s="9">
        <f t="shared" si="417"/>
        <v>56.125</v>
      </c>
      <c r="U2664" s="8">
        <f t="shared" si="418"/>
        <v>55.691666666666663</v>
      </c>
      <c r="V2664" s="8">
        <f t="shared" si="419"/>
        <v>55.8</v>
      </c>
    </row>
    <row r="2665" spans="1:22" ht="13.5" x14ac:dyDescent="0.25">
      <c r="A2665" s="3">
        <f>RSI!A2665</f>
        <v>45889</v>
      </c>
      <c r="B2665" s="2">
        <f>RSI!B2665</f>
        <v>7.05</v>
      </c>
      <c r="C2665" s="2">
        <f>RSI!I2665</f>
        <v>56.107163723260513</v>
      </c>
      <c r="D2665" s="2">
        <f>MACD!E2665</f>
        <v>-2.8719514598927631E-2</v>
      </c>
      <c r="E2665" s="2">
        <f>MACD!F2665</f>
        <v>-3.6613463341329303E-3</v>
      </c>
      <c r="F2665" s="2">
        <f>'Moving Avg'!D2665</f>
        <v>7.0658799999999999</v>
      </c>
      <c r="G2665" s="2">
        <f>'Moving Avg'!F2665</f>
        <v>6.9063400000000001</v>
      </c>
      <c r="H2665" s="2">
        <f>'Moving Avg'!G2665</f>
        <v>6.8124040000000026</v>
      </c>
      <c r="I2665" s="2">
        <f>'Moving Avg'!H2665</f>
        <v>6.5011734999999904</v>
      </c>
      <c r="J2665" s="6" t="str">
        <f>OBV!F2665</f>
        <v>BULLISH</v>
      </c>
      <c r="K2665" s="6" t="str">
        <f>OBV!G2665</f>
        <v>NEUTRAL</v>
      </c>
      <c r="L2665" s="6" t="str">
        <f>OBV!H2665</f>
        <v>BULLISH DIVERGENCE</v>
      </c>
      <c r="M2665" s="8">
        <f t="shared" si="410"/>
        <v>25</v>
      </c>
      <c r="N2665" s="8">
        <f t="shared" si="411"/>
        <v>100</v>
      </c>
      <c r="O2665" s="8">
        <f t="shared" si="412"/>
        <v>50</v>
      </c>
      <c r="P2665" s="8">
        <f t="shared" si="413"/>
        <v>66.5</v>
      </c>
      <c r="Q2665" s="9">
        <f t="shared" si="414"/>
        <v>61.225000000000001</v>
      </c>
      <c r="R2665" s="9">
        <f t="shared" si="415"/>
        <v>59.125</v>
      </c>
      <c r="S2665" s="9">
        <f t="shared" si="416"/>
        <v>61.174999999999997</v>
      </c>
      <c r="T2665" s="9">
        <f t="shared" si="417"/>
        <v>60.375</v>
      </c>
      <c r="U2665" s="8">
        <f t="shared" si="418"/>
        <v>60.508333333333326</v>
      </c>
      <c r="V2665" s="8">
        <f t="shared" si="419"/>
        <v>60.474999999999994</v>
      </c>
    </row>
    <row r="2666" spans="1:22" ht="13.5" x14ac:dyDescent="0.25">
      <c r="A2666" s="3">
        <f>RSI!A2666</f>
        <v>45890</v>
      </c>
      <c r="B2666" s="2">
        <f>RSI!B2666</f>
        <v>6.99</v>
      </c>
      <c r="C2666" s="2">
        <f>RSI!I2666</f>
        <v>53.279331927284836</v>
      </c>
      <c r="D2666" s="2">
        <f>MACD!E2666</f>
        <v>-5.1686918403815341E-2</v>
      </c>
      <c r="E2666" s="2">
        <f>MACD!F2666</f>
        <v>-1.3266460748069414E-2</v>
      </c>
      <c r="F2666" s="2">
        <f>'Moving Avg'!D2666</f>
        <v>7.0939999999999994</v>
      </c>
      <c r="G2666" s="2">
        <f>'Moving Avg'!F2666</f>
        <v>6.9181300000000006</v>
      </c>
      <c r="H2666" s="2">
        <f>'Moving Avg'!G2666</f>
        <v>6.822828000000003</v>
      </c>
      <c r="I2666" s="2">
        <f>'Moving Avg'!H2666</f>
        <v>6.5053014999999901</v>
      </c>
      <c r="J2666" s="6" t="str">
        <f>OBV!F2666</f>
        <v>BULLISH</v>
      </c>
      <c r="K2666" s="6" t="str">
        <f>OBV!G2666</f>
        <v>NEUTRAL</v>
      </c>
      <c r="L2666" s="6" t="str">
        <f>OBV!H2666</f>
        <v>BULLISH DIVERGENCE</v>
      </c>
      <c r="M2666" s="8">
        <f t="shared" si="410"/>
        <v>25</v>
      </c>
      <c r="N2666" s="8">
        <f t="shared" si="411"/>
        <v>100</v>
      </c>
      <c r="O2666" s="8">
        <f t="shared" si="412"/>
        <v>50</v>
      </c>
      <c r="P2666" s="8">
        <f t="shared" si="413"/>
        <v>66.5</v>
      </c>
      <c r="Q2666" s="9">
        <f t="shared" si="414"/>
        <v>61.225000000000001</v>
      </c>
      <c r="R2666" s="9">
        <f t="shared" si="415"/>
        <v>59.125</v>
      </c>
      <c r="S2666" s="9">
        <f t="shared" si="416"/>
        <v>61.174999999999997</v>
      </c>
      <c r="T2666" s="9">
        <f t="shared" si="417"/>
        <v>60.375</v>
      </c>
      <c r="U2666" s="8">
        <f t="shared" si="418"/>
        <v>60.508333333333326</v>
      </c>
      <c r="V2666" s="8">
        <f t="shared" si="419"/>
        <v>60.474999999999994</v>
      </c>
    </row>
    <row r="2667" spans="1:22" ht="13.5" x14ac:dyDescent="0.25">
      <c r="A2667" s="3">
        <f>RSI!A2667</f>
        <v>45891</v>
      </c>
      <c r="B2667" s="2">
        <f>RSI!B2667</f>
        <v>6.95</v>
      </c>
      <c r="C2667" s="2">
        <f>RSI!I2667</f>
        <v>51.418744215874369</v>
      </c>
      <c r="D2667" s="2">
        <f>MACD!E2667</f>
        <v>-5.9829620320421384E-2</v>
      </c>
      <c r="E2667" s="2">
        <f>MACD!F2667</f>
        <v>-2.257909266253981E-2</v>
      </c>
      <c r="F2667" s="2">
        <f>'Moving Avg'!D2667</f>
        <v>7.0359999999999996</v>
      </c>
      <c r="G2667" s="2">
        <f>'Moving Avg'!F2667</f>
        <v>6.9255399999999998</v>
      </c>
      <c r="H2667" s="2">
        <f>'Moving Avg'!G2667</f>
        <v>6.8324520000000009</v>
      </c>
      <c r="I2667" s="2">
        <f>'Moving Avg'!H2667</f>
        <v>6.5089439999999898</v>
      </c>
      <c r="J2667" s="6" t="str">
        <f>OBV!F2667</f>
        <v>BULLISH</v>
      </c>
      <c r="K2667" s="6" t="str">
        <f>OBV!G2667</f>
        <v>NEUTRAL</v>
      </c>
      <c r="L2667" s="6" t="str">
        <f>OBV!H2667</f>
        <v>BULLISH DIVERGENCE</v>
      </c>
      <c r="M2667" s="8">
        <f t="shared" si="410"/>
        <v>25</v>
      </c>
      <c r="N2667" s="8">
        <f t="shared" si="411"/>
        <v>100</v>
      </c>
      <c r="O2667" s="8">
        <f t="shared" si="412"/>
        <v>50</v>
      </c>
      <c r="P2667" s="8">
        <f t="shared" si="413"/>
        <v>66.5</v>
      </c>
      <c r="Q2667" s="9">
        <f t="shared" si="414"/>
        <v>61.225000000000001</v>
      </c>
      <c r="R2667" s="9">
        <f t="shared" si="415"/>
        <v>59.125</v>
      </c>
      <c r="S2667" s="9">
        <f t="shared" si="416"/>
        <v>61.174999999999997</v>
      </c>
      <c r="T2667" s="9">
        <f t="shared" si="417"/>
        <v>60.375</v>
      </c>
      <c r="U2667" s="8">
        <f t="shared" si="418"/>
        <v>60.508333333333326</v>
      </c>
      <c r="V2667" s="8">
        <f t="shared" si="419"/>
        <v>60.474999999999994</v>
      </c>
    </row>
    <row r="2668" spans="1:22" ht="13.5" x14ac:dyDescent="0.25">
      <c r="A2668" s="3">
        <f>RSI!A2668</f>
        <v>45894</v>
      </c>
      <c r="B2668" s="2">
        <f>RSI!B2668</f>
        <v>6.91</v>
      </c>
      <c r="C2668" s="2">
        <f>RSI!I2668</f>
        <v>49.555094159659994</v>
      </c>
      <c r="D2668" s="2">
        <f>MACD!E2668</f>
        <v>-6.2467012188754723E-2</v>
      </c>
      <c r="E2668" s="2">
        <f>MACD!F2668</f>
        <v>-3.0556676567782791E-2</v>
      </c>
      <c r="F2668" s="2">
        <f>'Moving Avg'!D2668</f>
        <v>7.016</v>
      </c>
      <c r="G2668" s="2">
        <f>'Moving Avg'!F2668</f>
        <v>6.9299999999999979</v>
      </c>
      <c r="H2668" s="2">
        <f>'Moving Avg'!G2668</f>
        <v>6.8393720000000018</v>
      </c>
      <c r="I2668" s="2">
        <f>'Moving Avg'!H2668</f>
        <v>6.5116729999999903</v>
      </c>
      <c r="J2668" s="6" t="str">
        <f>OBV!F2668</f>
        <v>BEARISH</v>
      </c>
      <c r="K2668" s="6" t="str">
        <f>OBV!G2668</f>
        <v>NEUTRAL</v>
      </c>
      <c r="L2668" s="6" t="str">
        <f>OBV!H2668</f>
        <v>CONFIRMED BEARISH</v>
      </c>
      <c r="M2668" s="8">
        <f t="shared" si="410"/>
        <v>25</v>
      </c>
      <c r="N2668" s="8">
        <f t="shared" si="411"/>
        <v>100</v>
      </c>
      <c r="O2668" s="8">
        <f t="shared" si="412"/>
        <v>50</v>
      </c>
      <c r="P2668" s="8">
        <f t="shared" si="413"/>
        <v>16.5</v>
      </c>
      <c r="Q2668" s="9">
        <f t="shared" si="414"/>
        <v>53.725000000000001</v>
      </c>
      <c r="R2668" s="9">
        <f t="shared" si="415"/>
        <v>46.625</v>
      </c>
      <c r="S2668" s="9">
        <f t="shared" si="416"/>
        <v>38.674999999999997</v>
      </c>
      <c r="T2668" s="9">
        <f t="shared" si="417"/>
        <v>47.875</v>
      </c>
      <c r="U2668" s="8">
        <f t="shared" si="418"/>
        <v>46.341666666666661</v>
      </c>
      <c r="V2668" s="8">
        <f t="shared" si="419"/>
        <v>46.724999999999994</v>
      </c>
    </row>
    <row r="2669" spans="1:22" ht="13.5" x14ac:dyDescent="0.25">
      <c r="A2669" s="3">
        <f>RSI!A2669</f>
        <v>45895</v>
      </c>
      <c r="B2669" s="2">
        <f>RSI!B2669</f>
        <v>6.85</v>
      </c>
      <c r="C2669" s="2">
        <f>RSI!I2669</f>
        <v>46.814175053919435</v>
      </c>
      <c r="D2669" s="2">
        <f>MACD!E2669</f>
        <v>-6.1638564083445146E-2</v>
      </c>
      <c r="E2669" s="2">
        <f>MACD!F2669</f>
        <v>-3.6773054070915259E-2</v>
      </c>
      <c r="F2669" s="2">
        <f>'Moving Avg'!D2669</f>
        <v>6.95</v>
      </c>
      <c r="G2669" s="2">
        <f>'Moving Avg'!F2669</f>
        <v>6.9305099999999999</v>
      </c>
      <c r="H2669" s="2">
        <f>'Moving Avg'!G2669</f>
        <v>6.8454740000000029</v>
      </c>
      <c r="I2669" s="2">
        <f>'Moving Avg'!H2669</f>
        <v>6.5148629999999903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  <c r="M2669" s="8">
        <f t="shared" si="410"/>
        <v>25</v>
      </c>
      <c r="N2669" s="8">
        <f t="shared" si="411"/>
        <v>100</v>
      </c>
      <c r="O2669" s="8">
        <f t="shared" si="412"/>
        <v>50</v>
      </c>
      <c r="P2669" s="8">
        <f t="shared" si="413"/>
        <v>16.5</v>
      </c>
      <c r="Q2669" s="9">
        <f t="shared" si="414"/>
        <v>53.725000000000001</v>
      </c>
      <c r="R2669" s="9">
        <f t="shared" si="415"/>
        <v>46.625</v>
      </c>
      <c r="S2669" s="9">
        <f t="shared" si="416"/>
        <v>38.674999999999997</v>
      </c>
      <c r="T2669" s="9">
        <f t="shared" si="417"/>
        <v>47.875</v>
      </c>
      <c r="U2669" s="8">
        <f t="shared" si="418"/>
        <v>46.341666666666661</v>
      </c>
      <c r="V2669" s="8">
        <f t="shared" si="419"/>
        <v>46.724999999999994</v>
      </c>
    </row>
    <row r="2670" spans="1:22" ht="13.5" x14ac:dyDescent="0.25">
      <c r="A2670" s="3">
        <f>RSI!A2670</f>
        <v>45896</v>
      </c>
      <c r="B2670" s="2">
        <f>RSI!B2670</f>
        <v>6.87</v>
      </c>
      <c r="C2670" s="2">
        <f>RSI!I2670</f>
        <v>47.849624221457859</v>
      </c>
      <c r="D2670" s="2">
        <f>MACD!E2670</f>
        <v>-5.9054582643862652E-2</v>
      </c>
      <c r="E2670" s="2">
        <f>MACD!F2670</f>
        <v>-4.1229359785504738E-2</v>
      </c>
      <c r="F2670" s="2">
        <f>'Moving Avg'!D2670</f>
        <v>6.9139999999999997</v>
      </c>
      <c r="G2670" s="2">
        <f>'Moving Avg'!F2670</f>
        <v>6.9291650000000002</v>
      </c>
      <c r="H2670" s="2">
        <f>'Moving Avg'!G2670</f>
        <v>6.853498000000001</v>
      </c>
      <c r="I2670" s="2">
        <f>'Moving Avg'!H2670</f>
        <v>6.5186284999999886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  <c r="M2670" s="8">
        <f t="shared" si="410"/>
        <v>25</v>
      </c>
      <c r="N2670" s="8">
        <f t="shared" si="411"/>
        <v>45</v>
      </c>
      <c r="O2670" s="8">
        <f t="shared" si="412"/>
        <v>50</v>
      </c>
      <c r="P2670" s="8">
        <f t="shared" si="413"/>
        <v>16.5</v>
      </c>
      <c r="Q2670" s="9">
        <f t="shared" si="414"/>
        <v>34.475000000000001</v>
      </c>
      <c r="R2670" s="9">
        <f t="shared" si="415"/>
        <v>35.625</v>
      </c>
      <c r="S2670" s="9">
        <f t="shared" si="416"/>
        <v>30.425000000000001</v>
      </c>
      <c r="T2670" s="9">
        <f t="shared" si="417"/>
        <v>34.125</v>
      </c>
      <c r="U2670" s="8">
        <f t="shared" si="418"/>
        <v>33.508333333333333</v>
      </c>
      <c r="V2670" s="8">
        <f t="shared" si="419"/>
        <v>33.662499999999994</v>
      </c>
    </row>
    <row r="2671" spans="1:22" ht="13.5" x14ac:dyDescent="0.25">
      <c r="A2671" s="3">
        <f>RSI!A2671</f>
        <v>45897</v>
      </c>
      <c r="B2671" s="2">
        <f>RSI!B2671</f>
        <v>6.8</v>
      </c>
      <c r="C2671" s="2">
        <f>RSI!I2671</f>
        <v>44.578401580650876</v>
      </c>
      <c r="D2671" s="2">
        <f>MACD!E2671</f>
        <v>-5.1406681713775271E-2</v>
      </c>
      <c r="E2671" s="2">
        <f>MACD!F2671</f>
        <v>-4.3264824171158844E-2</v>
      </c>
      <c r="F2671" s="2">
        <f>'Moving Avg'!D2671</f>
        <v>6.8760000000000003</v>
      </c>
      <c r="G2671" s="2">
        <f>'Moving Avg'!F2671</f>
        <v>6.9247949999999987</v>
      </c>
      <c r="H2671" s="2">
        <f>'Moving Avg'!G2671</f>
        <v>6.8587900000000017</v>
      </c>
      <c r="I2671" s="2">
        <f>'Moving Avg'!H2671</f>
        <v>6.522424499999989</v>
      </c>
      <c r="J2671" s="6" t="str">
        <f>OBV!F2671</f>
        <v>BEARISH</v>
      </c>
      <c r="K2671" s="6" t="str">
        <f>OBV!G2671</f>
        <v>NEUTRAL</v>
      </c>
      <c r="L2671" s="6" t="str">
        <f>OBV!H2671</f>
        <v>CONFIRMED BEARISH</v>
      </c>
      <c r="M2671" s="8">
        <f t="shared" si="410"/>
        <v>25</v>
      </c>
      <c r="N2671" s="8">
        <f t="shared" si="411"/>
        <v>45</v>
      </c>
      <c r="O2671" s="8">
        <f t="shared" si="412"/>
        <v>50</v>
      </c>
      <c r="P2671" s="8">
        <f t="shared" si="413"/>
        <v>16.5</v>
      </c>
      <c r="Q2671" s="9">
        <f t="shared" si="414"/>
        <v>34.475000000000001</v>
      </c>
      <c r="R2671" s="9">
        <f t="shared" si="415"/>
        <v>35.625</v>
      </c>
      <c r="S2671" s="9">
        <f t="shared" si="416"/>
        <v>30.425000000000001</v>
      </c>
      <c r="T2671" s="9">
        <f t="shared" si="417"/>
        <v>34.125</v>
      </c>
      <c r="U2671" s="8">
        <f t="shared" si="418"/>
        <v>33.508333333333333</v>
      </c>
      <c r="V2671" s="8">
        <f t="shared" si="419"/>
        <v>33.662499999999994</v>
      </c>
    </row>
    <row r="2672" spans="1:22" ht="13.5" x14ac:dyDescent="0.25">
      <c r="A2672" s="3">
        <f>RSI!A2672</f>
        <v>45898</v>
      </c>
      <c r="B2672" s="2">
        <f>RSI!B2672</f>
        <v>7</v>
      </c>
      <c r="C2672" s="2">
        <f>RSI!I2672</f>
        <v>54.210375409635859</v>
      </c>
      <c r="D2672" s="2">
        <f>MACD!E2672</f>
        <v>1.0115504304675227E-3</v>
      </c>
      <c r="E2672" s="2">
        <f>MACD!F2672</f>
        <v>-3.4409549250833574E-2</v>
      </c>
      <c r="F2672" s="2">
        <f>'Moving Avg'!D2672</f>
        <v>6.8860000000000001</v>
      </c>
      <c r="G2672" s="2">
        <f>'Moving Avg'!F2672</f>
        <v>6.9285200000000007</v>
      </c>
      <c r="H2672" s="2">
        <f>'Moving Avg'!G2672</f>
        <v>6.8696040000000007</v>
      </c>
      <c r="I2672" s="2">
        <f>'Moving Avg'!H2672</f>
        <v>6.5272204999999879</v>
      </c>
      <c r="J2672" s="6" t="str">
        <f>OBV!F2672</f>
        <v>BEARISH</v>
      </c>
      <c r="K2672" s="6" t="str">
        <f>OBV!G2672</f>
        <v>NEUTRAL</v>
      </c>
      <c r="L2672" s="6" t="str">
        <f>OBV!H2672</f>
        <v>BEARISH DIVERGENCE</v>
      </c>
      <c r="M2672" s="8">
        <f t="shared" si="410"/>
        <v>25</v>
      </c>
      <c r="N2672" s="8">
        <f t="shared" si="411"/>
        <v>0</v>
      </c>
      <c r="O2672" s="8">
        <f t="shared" si="412"/>
        <v>50</v>
      </c>
      <c r="P2672" s="8">
        <f t="shared" si="413"/>
        <v>16.5</v>
      </c>
      <c r="Q2672" s="9">
        <f t="shared" si="414"/>
        <v>18.725000000000001</v>
      </c>
      <c r="R2672" s="9">
        <f t="shared" si="415"/>
        <v>26.625</v>
      </c>
      <c r="S2672" s="9">
        <f t="shared" si="416"/>
        <v>23.675000000000001</v>
      </c>
      <c r="T2672" s="9">
        <f t="shared" si="417"/>
        <v>22.875</v>
      </c>
      <c r="U2672" s="8">
        <f t="shared" si="418"/>
        <v>23.008333333333336</v>
      </c>
      <c r="V2672" s="8">
        <f t="shared" si="419"/>
        <v>22.975000000000001</v>
      </c>
    </row>
    <row r="2673" spans="1:22" ht="13.5" x14ac:dyDescent="0.25">
      <c r="A2673" s="3">
        <f>RSI!A2673</f>
        <v>45901</v>
      </c>
      <c r="B2673" s="2">
        <f>RSI!B2673</f>
        <v>6.89</v>
      </c>
      <c r="C2673" s="2">
        <f>RSI!I2673</f>
        <v>49.150798548312572</v>
      </c>
      <c r="D2673" s="2">
        <f>MACD!E2673</f>
        <v>1.7567013786435659E-2</v>
      </c>
      <c r="E2673" s="2">
        <f>MACD!F2673</f>
        <v>-2.4014236643379729E-2</v>
      </c>
      <c r="F2673" s="2">
        <f>'Moving Avg'!D2673</f>
        <v>6.8819999999999997</v>
      </c>
      <c r="G2673" s="2">
        <f>'Moving Avg'!F2673</f>
        <v>6.9267449999999995</v>
      </c>
      <c r="H2673" s="2">
        <f>'Moving Avg'!G2673</f>
        <v>6.8765059999999991</v>
      </c>
      <c r="I2673" s="2">
        <f>'Moving Avg'!H2673</f>
        <v>6.5316569999999885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  <c r="M2673" s="8">
        <f t="shared" si="410"/>
        <v>25</v>
      </c>
      <c r="N2673" s="8">
        <f t="shared" si="411"/>
        <v>0</v>
      </c>
      <c r="O2673" s="8">
        <f t="shared" si="412"/>
        <v>50</v>
      </c>
      <c r="P2673" s="8">
        <f t="shared" si="413"/>
        <v>16.5</v>
      </c>
      <c r="Q2673" s="9">
        <f t="shared" si="414"/>
        <v>18.725000000000001</v>
      </c>
      <c r="R2673" s="9">
        <f t="shared" si="415"/>
        <v>26.625</v>
      </c>
      <c r="S2673" s="9">
        <f t="shared" si="416"/>
        <v>23.675000000000001</v>
      </c>
      <c r="T2673" s="9">
        <f t="shared" si="417"/>
        <v>22.875</v>
      </c>
      <c r="U2673" s="8">
        <f t="shared" si="418"/>
        <v>23.008333333333336</v>
      </c>
      <c r="V2673" s="8">
        <f t="shared" si="419"/>
        <v>22.975000000000001</v>
      </c>
    </row>
    <row r="2674" spans="1:22" ht="13.5" x14ac:dyDescent="0.25">
      <c r="A2674" s="3">
        <f>RSI!A2674</f>
        <v>45902</v>
      </c>
      <c r="B2674" s="2">
        <f>RSI!B2674</f>
        <v>6.88</v>
      </c>
      <c r="C2674" s="2">
        <f>RSI!I2674</f>
        <v>48.705753424526151</v>
      </c>
      <c r="D2674" s="2">
        <f>MACD!E2674</f>
        <v>5.8599732782862013E-2</v>
      </c>
      <c r="E2674" s="2">
        <f>MACD!F2674</f>
        <v>-7.4914427581313833E-3</v>
      </c>
      <c r="F2674" s="2">
        <f>'Moving Avg'!D2674</f>
        <v>6.8880000000000008</v>
      </c>
      <c r="G2674" s="2">
        <f>'Moving Avg'!F2674</f>
        <v>6.9244699999999995</v>
      </c>
      <c r="H2674" s="2">
        <f>'Moving Avg'!G2674</f>
        <v>6.8832079999999998</v>
      </c>
      <c r="I2674" s="2">
        <f>'Moving Avg'!H2674</f>
        <v>6.5364239999999896</v>
      </c>
      <c r="J2674" s="6" t="str">
        <f>OBV!F2674</f>
        <v>BEARISH</v>
      </c>
      <c r="K2674" s="6" t="str">
        <f>OBV!G2674</f>
        <v>NEUTRAL</v>
      </c>
      <c r="L2674" s="6" t="str">
        <f>OBV!H2674</f>
        <v>BEARISH DIVERGENCE</v>
      </c>
      <c r="M2674" s="8">
        <f t="shared" si="410"/>
        <v>25</v>
      </c>
      <c r="N2674" s="8">
        <f t="shared" si="411"/>
        <v>0</v>
      </c>
      <c r="O2674" s="8">
        <f t="shared" si="412"/>
        <v>50</v>
      </c>
      <c r="P2674" s="8">
        <f t="shared" si="413"/>
        <v>16.5</v>
      </c>
      <c r="Q2674" s="9">
        <f t="shared" si="414"/>
        <v>18.725000000000001</v>
      </c>
      <c r="R2674" s="9">
        <f t="shared" si="415"/>
        <v>26.625</v>
      </c>
      <c r="S2674" s="9">
        <f t="shared" si="416"/>
        <v>23.675000000000001</v>
      </c>
      <c r="T2674" s="9">
        <f t="shared" si="417"/>
        <v>22.875</v>
      </c>
      <c r="U2674" s="8">
        <f t="shared" si="418"/>
        <v>23.008333333333336</v>
      </c>
      <c r="V2674" s="8">
        <f t="shared" si="419"/>
        <v>22.975000000000001</v>
      </c>
    </row>
    <row r="2675" spans="1:22" ht="13.5" x14ac:dyDescent="0.25">
      <c r="A2675" s="3">
        <f>RSI!A2675</f>
        <v>45903</v>
      </c>
      <c r="B2675" s="2">
        <f>RSI!B2675</f>
        <v>6.99</v>
      </c>
      <c r="C2675" s="2">
        <f>RSI!I2675</f>
        <v>53.674749086776806</v>
      </c>
      <c r="D2675" s="2">
        <f>MACD!E2675</f>
        <v>6.5350726494787459E-2</v>
      </c>
      <c r="E2675" s="2">
        <f>MACD!F2675</f>
        <v>7.0769910924523855E-3</v>
      </c>
      <c r="F2675" s="2">
        <f>'Moving Avg'!D2675</f>
        <v>6.9120000000000008</v>
      </c>
      <c r="G2675" s="2">
        <f>'Moving Avg'!F2675</f>
        <v>6.9291250000000009</v>
      </c>
      <c r="H2675" s="2">
        <f>'Moving Avg'!G2675</f>
        <v>6.8921100000000015</v>
      </c>
      <c r="I2675" s="2">
        <f>'Moving Avg'!H2675</f>
        <v>6.5414079999999899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  <c r="M2675" s="8">
        <f t="shared" si="410"/>
        <v>25</v>
      </c>
      <c r="N2675" s="8">
        <f t="shared" si="411"/>
        <v>0</v>
      </c>
      <c r="O2675" s="8">
        <f t="shared" si="412"/>
        <v>50</v>
      </c>
      <c r="P2675" s="8">
        <f t="shared" si="413"/>
        <v>16.5</v>
      </c>
      <c r="Q2675" s="9">
        <f t="shared" si="414"/>
        <v>18.725000000000001</v>
      </c>
      <c r="R2675" s="9">
        <f t="shared" si="415"/>
        <v>26.625</v>
      </c>
      <c r="S2675" s="9">
        <f t="shared" si="416"/>
        <v>23.675000000000001</v>
      </c>
      <c r="T2675" s="9">
        <f t="shared" si="417"/>
        <v>22.875</v>
      </c>
      <c r="U2675" s="8">
        <f t="shared" si="418"/>
        <v>23.008333333333336</v>
      </c>
      <c r="V2675" s="8">
        <f t="shared" si="419"/>
        <v>22.975000000000001</v>
      </c>
    </row>
    <row r="2676" spans="1:22" ht="13.5" x14ac:dyDescent="0.25">
      <c r="A2676" s="3">
        <f>RSI!A2676</f>
        <v>45905</v>
      </c>
      <c r="B2676" s="2">
        <f>RSI!B2676</f>
        <v>6.9</v>
      </c>
      <c r="C2676" s="2">
        <f>RSI!I2676</f>
        <v>49.453584860204657</v>
      </c>
      <c r="D2676" s="2">
        <f>MACD!E2676</f>
        <v>6.8014887078263975E-2</v>
      </c>
      <c r="E2676" s="2">
        <f>MACD!F2676</f>
        <v>1.9264570289614705E-2</v>
      </c>
      <c r="F2676" s="2">
        <f>'Moving Avg'!D2676</f>
        <v>6.9319999999999995</v>
      </c>
      <c r="G2676" s="2">
        <f>'Moving Avg'!F2676</f>
        <v>6.9354600000000008</v>
      </c>
      <c r="H2676" s="2">
        <f>'Moving Avg'!G2676</f>
        <v>6.8933140000000002</v>
      </c>
      <c r="I2676" s="2">
        <f>'Moving Avg'!H2676</f>
        <v>6.5464174999999907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0"/>
        <v>25</v>
      </c>
      <c r="N2676" s="8">
        <f t="shared" si="411"/>
        <v>0</v>
      </c>
      <c r="O2676" s="8">
        <f t="shared" si="412"/>
        <v>50</v>
      </c>
      <c r="P2676" s="8">
        <f t="shared" si="413"/>
        <v>83.5</v>
      </c>
      <c r="Q2676" s="9">
        <f t="shared" si="414"/>
        <v>28.774999999999999</v>
      </c>
      <c r="R2676" s="9">
        <f t="shared" si="415"/>
        <v>43.375</v>
      </c>
      <c r="S2676" s="9">
        <f t="shared" si="416"/>
        <v>53.825000000000003</v>
      </c>
      <c r="T2676" s="9">
        <f t="shared" si="417"/>
        <v>39.625</v>
      </c>
      <c r="U2676" s="8">
        <f t="shared" si="418"/>
        <v>41.991666666666667</v>
      </c>
      <c r="V2676" s="8">
        <f t="shared" si="419"/>
        <v>41.400000000000006</v>
      </c>
    </row>
    <row r="2677" spans="1:22" ht="13.5" x14ac:dyDescent="0.25">
      <c r="A2677" s="3">
        <f>RSI!A2677</f>
        <v>45908</v>
      </c>
      <c r="B2677" s="2">
        <f>RSI!B2677</f>
        <v>6.9</v>
      </c>
      <c r="C2677" s="2">
        <f>RSI!I2677</f>
        <v>49.453584860204657</v>
      </c>
      <c r="D2677" s="2">
        <f>MACD!E2677</f>
        <v>6.4198888822260436E-2</v>
      </c>
      <c r="E2677" s="2">
        <f>MACD!F2677</f>
        <v>2.8251433996143854E-2</v>
      </c>
      <c r="F2677" s="2">
        <f>'Moving Avg'!D2677</f>
        <v>6.911999999999999</v>
      </c>
      <c r="G2677" s="2">
        <f>'Moving Avg'!F2677</f>
        <v>6.9389449999999995</v>
      </c>
      <c r="H2677" s="2">
        <f>'Moving Avg'!G2677</f>
        <v>6.8956580000000001</v>
      </c>
      <c r="I2677" s="2">
        <f>'Moving Avg'!H2677</f>
        <v>6.5514269999999923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0"/>
        <v>25</v>
      </c>
      <c r="N2677" s="8">
        <f t="shared" si="411"/>
        <v>0</v>
      </c>
      <c r="O2677" s="8">
        <f t="shared" si="412"/>
        <v>50</v>
      </c>
      <c r="P2677" s="8">
        <f t="shared" si="413"/>
        <v>16.5</v>
      </c>
      <c r="Q2677" s="9">
        <f t="shared" si="414"/>
        <v>18.725000000000001</v>
      </c>
      <c r="R2677" s="9">
        <f t="shared" si="415"/>
        <v>26.625</v>
      </c>
      <c r="S2677" s="9">
        <f t="shared" si="416"/>
        <v>23.675000000000001</v>
      </c>
      <c r="T2677" s="9">
        <f t="shared" si="417"/>
        <v>22.875</v>
      </c>
      <c r="U2677" s="8">
        <f t="shared" si="418"/>
        <v>23.008333333333336</v>
      </c>
      <c r="V2677" s="8">
        <f t="shared" si="419"/>
        <v>22.975000000000001</v>
      </c>
    </row>
    <row r="2678" spans="1:22" ht="13.5" x14ac:dyDescent="0.25">
      <c r="A2678" s="3">
        <f>RSI!A2678</f>
        <v>45909</v>
      </c>
      <c r="B2678" s="2">
        <f>RSI!B2678</f>
        <v>6.96</v>
      </c>
      <c r="C2678" s="2">
        <f>RSI!I2678</f>
        <v>52.350895597500902</v>
      </c>
      <c r="D2678" s="2">
        <f>MACD!E2678</f>
        <v>5.0449045301776962E-2</v>
      </c>
      <c r="E2678" s="2">
        <f>MACD!F2678</f>
        <v>3.2690956257270476E-2</v>
      </c>
      <c r="F2678" s="2">
        <f>'Moving Avg'!D2678</f>
        <v>6.9260000000000002</v>
      </c>
      <c r="G2678" s="2">
        <f>'Moving Avg'!F2678</f>
        <v>6.9449550000000002</v>
      </c>
      <c r="H2678" s="2">
        <f>'Moving Avg'!G2678</f>
        <v>6.8976799999999994</v>
      </c>
      <c r="I2678" s="2">
        <f>'Moving Avg'!H2678</f>
        <v>6.556879499999992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0"/>
        <v>25</v>
      </c>
      <c r="N2678" s="8">
        <f t="shared" si="411"/>
        <v>0</v>
      </c>
      <c r="O2678" s="8">
        <f t="shared" si="412"/>
        <v>50</v>
      </c>
      <c r="P2678" s="8">
        <f t="shared" si="413"/>
        <v>83.5</v>
      </c>
      <c r="Q2678" s="9">
        <f t="shared" si="414"/>
        <v>28.774999999999999</v>
      </c>
      <c r="R2678" s="9">
        <f t="shared" si="415"/>
        <v>43.375</v>
      </c>
      <c r="S2678" s="9">
        <f t="shared" si="416"/>
        <v>53.825000000000003</v>
      </c>
      <c r="T2678" s="9">
        <f t="shared" si="417"/>
        <v>39.625</v>
      </c>
      <c r="U2678" s="8">
        <f t="shared" si="418"/>
        <v>41.991666666666667</v>
      </c>
      <c r="V2678" s="8">
        <f t="shared" si="419"/>
        <v>41.400000000000006</v>
      </c>
    </row>
    <row r="2679" spans="1:22" ht="13.5" x14ac:dyDescent="0.25">
      <c r="A2679" s="3">
        <f>RSI!A2679</f>
        <v>45910</v>
      </c>
      <c r="B2679" s="2">
        <f>RSI!B2679</f>
        <v>6.9</v>
      </c>
      <c r="C2679" s="2">
        <f>RSI!I2679</f>
        <v>49.307209741329096</v>
      </c>
      <c r="D2679" s="2">
        <f>MACD!E2679</f>
        <v>3.3745332625594315E-2</v>
      </c>
      <c r="E2679" s="2">
        <f>MACD!F2679</f>
        <v>3.2901831530935247E-2</v>
      </c>
      <c r="F2679" s="2">
        <f>'Moving Avg'!D2679</f>
        <v>6.93</v>
      </c>
      <c r="G2679" s="2">
        <f>'Moving Avg'!F2679</f>
        <v>6.9484400000000006</v>
      </c>
      <c r="H2679" s="2">
        <f>'Moving Avg'!G2679</f>
        <v>6.8996439999999994</v>
      </c>
      <c r="I2679" s="2">
        <f>'Moving Avg'!H2679</f>
        <v>6.5620319999999923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25</v>
      </c>
      <c r="N2679" s="8">
        <f t="shared" si="411"/>
        <v>0</v>
      </c>
      <c r="O2679" s="8">
        <f t="shared" si="412"/>
        <v>50</v>
      </c>
      <c r="P2679" s="8">
        <f t="shared" si="413"/>
        <v>83.5</v>
      </c>
      <c r="Q2679" s="9">
        <f t="shared" si="414"/>
        <v>28.774999999999999</v>
      </c>
      <c r="R2679" s="9">
        <f t="shared" si="415"/>
        <v>43.375</v>
      </c>
      <c r="S2679" s="9">
        <f t="shared" si="416"/>
        <v>53.825000000000003</v>
      </c>
      <c r="T2679" s="9">
        <f t="shared" si="417"/>
        <v>39.625</v>
      </c>
      <c r="U2679" s="8">
        <f t="shared" si="418"/>
        <v>41.991666666666667</v>
      </c>
      <c r="V2679" s="8">
        <f t="shared" si="419"/>
        <v>41.400000000000006</v>
      </c>
    </row>
    <row r="2680" spans="1:22" ht="13.5" x14ac:dyDescent="0.25">
      <c r="A2680" s="3">
        <f>RSI!A2680</f>
        <v>45911</v>
      </c>
      <c r="B2680" s="2">
        <f>RSI!B2680</f>
        <v>6.86</v>
      </c>
      <c r="C2680" s="2">
        <f>RSI!I2680</f>
        <v>47.331516325450295</v>
      </c>
      <c r="D2680" s="2">
        <f>MACD!E2680</f>
        <v>2.5743901524589496E-2</v>
      </c>
      <c r="E2680" s="2">
        <f>MACD!F2680</f>
        <v>3.1470245529666097E-2</v>
      </c>
      <c r="F2680" s="2">
        <f>'Moving Avg'!D2680</f>
        <v>6.9040000000000008</v>
      </c>
      <c r="G2680" s="2">
        <f>'Moving Avg'!F2680</f>
        <v>6.9489700000000001</v>
      </c>
      <c r="H2680" s="2">
        <f>'Moving Avg'!G2680</f>
        <v>6.9055639999999991</v>
      </c>
      <c r="I2680" s="2">
        <f>'Moving Avg'!H2680</f>
        <v>6.5672219999999921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  <c r="M2680" s="8">
        <f t="shared" si="410"/>
        <v>25</v>
      </c>
      <c r="N2680" s="8">
        <f t="shared" si="411"/>
        <v>45</v>
      </c>
      <c r="O2680" s="8">
        <f t="shared" si="412"/>
        <v>50</v>
      </c>
      <c r="P2680" s="8">
        <f t="shared" si="413"/>
        <v>16.5</v>
      </c>
      <c r="Q2680" s="9">
        <f t="shared" si="414"/>
        <v>34.475000000000001</v>
      </c>
      <c r="R2680" s="9">
        <f t="shared" si="415"/>
        <v>35.625</v>
      </c>
      <c r="S2680" s="9">
        <f t="shared" si="416"/>
        <v>30.425000000000001</v>
      </c>
      <c r="T2680" s="9">
        <f t="shared" si="417"/>
        <v>34.125</v>
      </c>
      <c r="U2680" s="8">
        <f t="shared" si="418"/>
        <v>33.508333333333333</v>
      </c>
      <c r="V2680" s="8">
        <f t="shared" si="419"/>
        <v>33.662499999999994</v>
      </c>
    </row>
    <row r="2681" spans="1:22" ht="13.5" x14ac:dyDescent="0.25">
      <c r="A2681" s="3">
        <f>RSI!A2681</f>
        <v>45912</v>
      </c>
      <c r="B2681" s="2">
        <f>RSI!B2681</f>
        <v>6.9</v>
      </c>
      <c r="C2681" s="2">
        <f>RSI!I2681</f>
        <v>49.510215775426502</v>
      </c>
      <c r="D2681" s="2">
        <f>MACD!E2681</f>
        <v>5.5633626104167888E-3</v>
      </c>
      <c r="E2681" s="2">
        <f>MACD!F2681</f>
        <v>2.6288868945816238E-2</v>
      </c>
      <c r="F2681" s="2">
        <f>'Moving Avg'!D2681</f>
        <v>6.903999999999999</v>
      </c>
      <c r="G2681" s="2">
        <f>'Moving Avg'!F2681</f>
        <v>6.9515000000000002</v>
      </c>
      <c r="H2681" s="2">
        <f>'Moving Avg'!G2681</f>
        <v>6.9082899999999983</v>
      </c>
      <c r="I2681" s="2">
        <f>'Moving Avg'!H2681</f>
        <v>6.572231499999992</v>
      </c>
      <c r="J2681" s="6" t="str">
        <f>OBV!F2681</f>
        <v>BEARISH</v>
      </c>
      <c r="K2681" s="6" t="str">
        <f>OBV!G2681</f>
        <v>NEUTRAL</v>
      </c>
      <c r="L2681" s="6" t="str">
        <f>OBV!H2681</f>
        <v>NEUTRAL</v>
      </c>
      <c r="M2681" s="8">
        <f t="shared" si="410"/>
        <v>25</v>
      </c>
      <c r="N2681" s="8">
        <f t="shared" si="411"/>
        <v>100</v>
      </c>
      <c r="O2681" s="8">
        <f t="shared" si="412"/>
        <v>50</v>
      </c>
      <c r="P2681" s="8">
        <f t="shared" si="413"/>
        <v>16.5</v>
      </c>
      <c r="Q2681" s="9">
        <f t="shared" si="414"/>
        <v>53.725000000000001</v>
      </c>
      <c r="R2681" s="9">
        <f t="shared" si="415"/>
        <v>46.625</v>
      </c>
      <c r="S2681" s="9">
        <f t="shared" si="416"/>
        <v>38.674999999999997</v>
      </c>
      <c r="T2681" s="9">
        <f t="shared" si="417"/>
        <v>47.875</v>
      </c>
      <c r="U2681" s="8">
        <f t="shared" si="418"/>
        <v>46.341666666666661</v>
      </c>
      <c r="V2681" s="8">
        <f t="shared" si="419"/>
        <v>46.724999999999994</v>
      </c>
    </row>
    <row r="2682" spans="1:22" ht="13.5" x14ac:dyDescent="0.25">
      <c r="A2682" s="3">
        <f>RSI!A2682</f>
        <v>45915</v>
      </c>
      <c r="B2682" s="2">
        <f>RSI!B2682</f>
        <v>6.82</v>
      </c>
      <c r="C2682" s="2">
        <f>RSI!I2682</f>
        <v>45.459893319383788</v>
      </c>
      <c r="D2682" s="2">
        <f>MACD!E2682</f>
        <v>2.5244554485518655E-2</v>
      </c>
      <c r="E2682" s="2">
        <f>MACD!F2682</f>
        <v>2.6080006053756724E-2</v>
      </c>
      <c r="F2682" s="2">
        <f>'Moving Avg'!D2682</f>
        <v>6.8879999999999999</v>
      </c>
      <c r="G2682" s="2">
        <f>'Moving Avg'!F2682</f>
        <v>6.9304999999999994</v>
      </c>
      <c r="H2682" s="2">
        <f>'Moving Avg'!G2682</f>
        <v>6.9080839999999979</v>
      </c>
      <c r="I2682" s="2">
        <f>'Moving Avg'!H2682</f>
        <v>6.5770789999999932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25</v>
      </c>
      <c r="N2682" s="8">
        <f t="shared" si="411"/>
        <v>45</v>
      </c>
      <c r="O2682" s="8">
        <f t="shared" si="412"/>
        <v>50</v>
      </c>
      <c r="P2682" s="8">
        <f t="shared" si="413"/>
        <v>16.5</v>
      </c>
      <c r="Q2682" s="9">
        <f t="shared" si="414"/>
        <v>34.475000000000001</v>
      </c>
      <c r="R2682" s="9">
        <f t="shared" si="415"/>
        <v>35.625</v>
      </c>
      <c r="S2682" s="9">
        <f t="shared" si="416"/>
        <v>30.425000000000001</v>
      </c>
      <c r="T2682" s="9">
        <f t="shared" si="417"/>
        <v>34.125</v>
      </c>
      <c r="U2682" s="8">
        <f t="shared" si="418"/>
        <v>33.508333333333333</v>
      </c>
      <c r="V2682" s="8">
        <f t="shared" si="419"/>
        <v>33.662499999999994</v>
      </c>
    </row>
    <row r="2683" spans="1:22" ht="13.5" x14ac:dyDescent="0.25">
      <c r="A2683" s="3">
        <f>RSI!A2683</f>
        <v>45916</v>
      </c>
      <c r="B2683" s="2">
        <f>RSI!B2683</f>
        <v>6.82</v>
      </c>
      <c r="C2683" s="2">
        <f>RSI!I2683</f>
        <v>45.459893319383788</v>
      </c>
      <c r="D2683" s="2">
        <f>MACD!E2683</f>
        <v>2.5504809607201473E-2</v>
      </c>
      <c r="E2683" s="2">
        <f>MACD!F2683</f>
        <v>2.5964966764445672E-2</v>
      </c>
      <c r="F2683" s="2">
        <f>'Moving Avg'!D2683</f>
        <v>6.8600000000000012</v>
      </c>
      <c r="G2683" s="2">
        <f>'Moving Avg'!F2683</f>
        <v>6.9209999999999994</v>
      </c>
      <c r="H2683" s="2">
        <f>'Moving Avg'!G2683</f>
        <v>6.9063559999999971</v>
      </c>
      <c r="I2683" s="2">
        <f>'Moving Avg'!H2683</f>
        <v>6.5818314999999918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45</v>
      </c>
      <c r="O2683" s="8">
        <f t="shared" si="412"/>
        <v>50</v>
      </c>
      <c r="P2683" s="8">
        <f t="shared" si="413"/>
        <v>16.5</v>
      </c>
      <c r="Q2683" s="9">
        <f t="shared" si="414"/>
        <v>34.475000000000001</v>
      </c>
      <c r="R2683" s="9">
        <f t="shared" si="415"/>
        <v>35.625</v>
      </c>
      <c r="S2683" s="9">
        <f t="shared" si="416"/>
        <v>30.425000000000001</v>
      </c>
      <c r="T2683" s="9">
        <f t="shared" si="417"/>
        <v>34.125</v>
      </c>
      <c r="U2683" s="8">
        <f t="shared" si="418"/>
        <v>33.508333333333333</v>
      </c>
      <c r="V2683" s="8">
        <f t="shared" si="419"/>
        <v>33.662499999999994</v>
      </c>
    </row>
    <row r="2684" spans="1:22" ht="13.5" x14ac:dyDescent="0.25">
      <c r="A2684" s="3">
        <f>RSI!A2684</f>
        <v>45917</v>
      </c>
      <c r="B2684" s="2">
        <f>RSI!B2684</f>
        <v>6.8</v>
      </c>
      <c r="C2684" s="2">
        <f>RSI!I2684</f>
        <v>44.406594434636588</v>
      </c>
      <c r="D2684" s="2">
        <f>MACD!E2684</f>
        <v>2.6158800832370765E-2</v>
      </c>
      <c r="E2684" s="2">
        <f>MACD!F2684</f>
        <v>2.600373357803069E-2</v>
      </c>
      <c r="F2684" s="2">
        <f>'Moving Avg'!D2684</f>
        <v>6.8400000000000007</v>
      </c>
      <c r="G2684" s="2">
        <f>'Moving Avg'!F2684</f>
        <v>6.902000000000001</v>
      </c>
      <c r="H2684" s="2">
        <f>'Moving Avg'!G2684</f>
        <v>6.9040359999999987</v>
      </c>
      <c r="I2684" s="2">
        <f>'Moving Avg'!H2684</f>
        <v>6.5866264999999915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16.5</v>
      </c>
      <c r="Q2684" s="9">
        <f t="shared" si="414"/>
        <v>18.725000000000001</v>
      </c>
      <c r="R2684" s="9">
        <f t="shared" si="415"/>
        <v>26.625</v>
      </c>
      <c r="S2684" s="9">
        <f t="shared" si="416"/>
        <v>23.675000000000001</v>
      </c>
      <c r="T2684" s="9">
        <f t="shared" si="417"/>
        <v>22.875</v>
      </c>
      <c r="U2684" s="8">
        <f t="shared" si="418"/>
        <v>23.008333333333336</v>
      </c>
      <c r="V2684" s="8">
        <f t="shared" si="419"/>
        <v>22.975000000000001</v>
      </c>
    </row>
    <row r="2685" spans="1:22" ht="13.5" x14ac:dyDescent="0.25">
      <c r="A2685" s="3">
        <f>RSI!A2685</f>
        <v>45918</v>
      </c>
      <c r="B2685" s="2">
        <f>RSI!B2685</f>
        <v>6.75</v>
      </c>
      <c r="C2685" s="2">
        <f>RSI!I2685</f>
        <v>41.799148348489787</v>
      </c>
      <c r="D2685" s="2">
        <f>MACD!E2685</f>
        <v>4.7911542665965534E-2</v>
      </c>
      <c r="E2685" s="2">
        <f>MACD!F2685</f>
        <v>3.0385295395617663E-2</v>
      </c>
      <c r="F2685" s="2">
        <f>'Moving Avg'!D2685</f>
        <v>6.8180000000000005</v>
      </c>
      <c r="G2685" s="2">
        <f>'Moving Avg'!F2685</f>
        <v>6.8870000000000005</v>
      </c>
      <c r="H2685" s="2">
        <f>'Moving Avg'!G2685</f>
        <v>6.9005259999999984</v>
      </c>
      <c r="I2685" s="2">
        <f>'Moving Avg'!H2685</f>
        <v>6.5911239999999927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16.5</v>
      </c>
      <c r="Q2685" s="9">
        <f t="shared" si="414"/>
        <v>18.725000000000001</v>
      </c>
      <c r="R2685" s="9">
        <f t="shared" si="415"/>
        <v>26.625</v>
      </c>
      <c r="S2685" s="9">
        <f t="shared" si="416"/>
        <v>23.675000000000001</v>
      </c>
      <c r="T2685" s="9">
        <f t="shared" si="417"/>
        <v>22.875</v>
      </c>
      <c r="U2685" s="8">
        <f t="shared" si="418"/>
        <v>23.008333333333336</v>
      </c>
      <c r="V2685" s="8">
        <f t="shared" si="419"/>
        <v>22.975000000000001</v>
      </c>
    </row>
    <row r="2686" spans="1:22" ht="13.5" x14ac:dyDescent="0.35">
      <c r="A2686" s="3">
        <f>RSI!A2686</f>
        <v>45919</v>
      </c>
      <c r="B2686" s="4">
        <f>RSI!B2686</f>
        <v>6.7</v>
      </c>
      <c r="C2686" s="2">
        <f>RSI!I2686</f>
        <v>39.313206205093621</v>
      </c>
      <c r="D2686" s="2">
        <f>MACD!E2686</f>
        <v>5.7000881223158828E-2</v>
      </c>
      <c r="E2686" s="2">
        <f>MACD!F2686</f>
        <v>3.5708412561125898E-2</v>
      </c>
      <c r="F2686" s="2">
        <f>'Moving Avg'!D2686</f>
        <v>6.7780000000000005</v>
      </c>
      <c r="G2686" s="2">
        <f>'Moving Avg'!F2686</f>
        <v>6.8724999999999996</v>
      </c>
      <c r="H2686" s="2">
        <f>'Moving Avg'!G2686</f>
        <v>6.8996319999999978</v>
      </c>
      <c r="I2686" s="2">
        <f>'Moving Avg'!H2686</f>
        <v>6.5955139999999925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16.5</v>
      </c>
      <c r="Q2686" s="9">
        <f t="shared" si="414"/>
        <v>18.725000000000001</v>
      </c>
      <c r="R2686" s="9">
        <f t="shared" si="415"/>
        <v>26.625</v>
      </c>
      <c r="S2686" s="9">
        <f t="shared" si="416"/>
        <v>23.675000000000001</v>
      </c>
      <c r="T2686" s="9">
        <f t="shared" si="417"/>
        <v>22.875</v>
      </c>
      <c r="U2686" s="8">
        <f t="shared" si="418"/>
        <v>23.008333333333336</v>
      </c>
      <c r="V2686" s="8">
        <f t="shared" si="419"/>
        <v>22.975000000000001</v>
      </c>
    </row>
    <row r="2687" spans="1:22" ht="13.5" x14ac:dyDescent="0.35">
      <c r="A2687" s="3">
        <f>RSI!A2687</f>
        <v>45922</v>
      </c>
      <c r="B2687" s="4">
        <f>RSI!B2687</f>
        <v>6.77</v>
      </c>
      <c r="C2687" s="2">
        <f>RSI!I2687</f>
        <v>44.307066585236825</v>
      </c>
      <c r="D2687" s="2">
        <f>MACD!E2687</f>
        <v>6.0566592272548014E-2</v>
      </c>
      <c r="E2687" s="2">
        <f>MACD!F2687</f>
        <v>4.0680048503410324E-2</v>
      </c>
      <c r="F2687" s="2">
        <f>'Moving Avg'!D2687</f>
        <v>6.7680000000000007</v>
      </c>
      <c r="G2687" s="2">
        <f>'Moving Avg'!F2687</f>
        <v>6.8635000000000002</v>
      </c>
      <c r="H2687" s="2">
        <f>'Moving Avg'!G2687</f>
        <v>6.8957619999999977</v>
      </c>
      <c r="I2687" s="2">
        <f>'Moving Avg'!H2687</f>
        <v>6.600349499999993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16.5</v>
      </c>
      <c r="Q2687" s="9">
        <f t="shared" si="414"/>
        <v>18.725000000000001</v>
      </c>
      <c r="R2687" s="9">
        <f t="shared" si="415"/>
        <v>26.625</v>
      </c>
      <c r="S2687" s="9">
        <f t="shared" si="416"/>
        <v>23.675000000000001</v>
      </c>
      <c r="T2687" s="9">
        <f t="shared" si="417"/>
        <v>22.875</v>
      </c>
      <c r="U2687" s="8">
        <f t="shared" si="418"/>
        <v>23.008333333333336</v>
      </c>
      <c r="V2687" s="8">
        <f t="shared" si="419"/>
        <v>22.975000000000001</v>
      </c>
    </row>
    <row r="2688" spans="1:22" ht="13.5" x14ac:dyDescent="0.35">
      <c r="A2688" s="3">
        <f>RSI!A2688</f>
        <v>45923</v>
      </c>
      <c r="B2688" s="4">
        <f>RSI!B2688</f>
        <v>6.7</v>
      </c>
      <c r="C2688" s="2">
        <f>RSI!I2688</f>
        <v>40.700250726115982</v>
      </c>
      <c r="D2688" s="2">
        <f>MACD!E2688</f>
        <v>7.8567458852296213E-2</v>
      </c>
      <c r="E2688" s="2">
        <f>MACD!F2688</f>
        <v>4.8257530573187504E-2</v>
      </c>
      <c r="F2688" s="2">
        <f>'Moving Avg'!D2688</f>
        <v>6.7439999999999998</v>
      </c>
      <c r="G2688" s="2">
        <f>'Moving Avg'!F2688</f>
        <v>6.8529999999999998</v>
      </c>
      <c r="H2688" s="2">
        <f>'Moving Avg'!G2688</f>
        <v>6.8891599999999986</v>
      </c>
      <c r="I2688" s="2">
        <f>'Moving Avg'!H2688</f>
        <v>6.6046444999999938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16.5</v>
      </c>
      <c r="Q2688" s="9">
        <f t="shared" si="414"/>
        <v>18.725000000000001</v>
      </c>
      <c r="R2688" s="9">
        <f t="shared" si="415"/>
        <v>26.625</v>
      </c>
      <c r="S2688" s="9">
        <f t="shared" si="416"/>
        <v>23.675000000000001</v>
      </c>
      <c r="T2688" s="9">
        <f t="shared" si="417"/>
        <v>22.875</v>
      </c>
      <c r="U2688" s="8">
        <f t="shared" si="418"/>
        <v>23.008333333333336</v>
      </c>
      <c r="V2688" s="8">
        <f t="shared" si="419"/>
        <v>22.975000000000001</v>
      </c>
    </row>
    <row r="2689" spans="1:22" ht="13.5" x14ac:dyDescent="0.35">
      <c r="A2689" s="3">
        <f>RSI!A2689</f>
        <v>45924</v>
      </c>
      <c r="B2689" s="4">
        <f>RSI!B2689</f>
        <v>6.65</v>
      </c>
      <c r="C2689" s="2">
        <f>RSI!I2689</f>
        <v>38.301820768511824</v>
      </c>
      <c r="D2689" s="2">
        <f>MACD!E2689</f>
        <v>8.9211243678567698E-2</v>
      </c>
      <c r="E2689" s="2">
        <f>MACD!F2689</f>
        <v>5.6448273194263543E-2</v>
      </c>
      <c r="F2689" s="2">
        <f>'Moving Avg'!D2689</f>
        <v>6.7140000000000004</v>
      </c>
      <c r="G2689" s="2">
        <f>'Moving Avg'!F2689</f>
        <v>6.8430000000000009</v>
      </c>
      <c r="H2689" s="2">
        <f>'Moving Avg'!G2689</f>
        <v>6.8819379999999981</v>
      </c>
      <c r="I2689" s="2">
        <f>'Moving Avg'!H2689</f>
        <v>6.6078334999999937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16.5</v>
      </c>
      <c r="Q2689" s="9">
        <f t="shared" si="414"/>
        <v>18.725000000000001</v>
      </c>
      <c r="R2689" s="9">
        <f t="shared" si="415"/>
        <v>26.625</v>
      </c>
      <c r="S2689" s="9">
        <f t="shared" si="416"/>
        <v>23.675000000000001</v>
      </c>
      <c r="T2689" s="9">
        <f t="shared" si="417"/>
        <v>22.875</v>
      </c>
      <c r="U2689" s="8">
        <f t="shared" si="418"/>
        <v>23.008333333333336</v>
      </c>
      <c r="V2689" s="8">
        <f t="shared" si="419"/>
        <v>22.975000000000001</v>
      </c>
    </row>
    <row r="2690" spans="1:22" ht="13.5" x14ac:dyDescent="0.35">
      <c r="A2690" s="3">
        <f>RSI!A2690</f>
        <v>45925</v>
      </c>
      <c r="B2690" s="4">
        <f>RSI!B2690</f>
        <v>6.79</v>
      </c>
      <c r="C2690" s="2">
        <f>RSI!I2690</f>
        <v>47.61102524423486</v>
      </c>
      <c r="D2690" s="2">
        <f>MACD!E2690</f>
        <v>8.2858525309652542E-2</v>
      </c>
      <c r="E2690" s="2">
        <f>MACD!F2690</f>
        <v>6.1730323617341348E-2</v>
      </c>
      <c r="F2690" s="2">
        <f>'Moving Avg'!D2690</f>
        <v>6.7219999999999995</v>
      </c>
      <c r="G2690" s="2">
        <f>'Moving Avg'!F2690</f>
        <v>6.8390000000000004</v>
      </c>
      <c r="H2690" s="2">
        <f>'Moving Avg'!G2690</f>
        <v>6.8788479999999996</v>
      </c>
      <c r="I2690" s="2">
        <f>'Moving Avg'!H2690</f>
        <v>6.6118174999999928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83.5</v>
      </c>
      <c r="Q2690" s="9">
        <f t="shared" si="414"/>
        <v>28.774999999999999</v>
      </c>
      <c r="R2690" s="9">
        <f t="shared" si="415"/>
        <v>43.375</v>
      </c>
      <c r="S2690" s="9">
        <f t="shared" si="416"/>
        <v>53.825000000000003</v>
      </c>
      <c r="T2690" s="9">
        <f t="shared" si="417"/>
        <v>39.625</v>
      </c>
      <c r="U2690" s="8">
        <f t="shared" si="418"/>
        <v>41.991666666666667</v>
      </c>
      <c r="V2690" s="8">
        <f t="shared" si="419"/>
        <v>41.400000000000006</v>
      </c>
    </row>
    <row r="2691" spans="1:22" ht="13.5" x14ac:dyDescent="0.35">
      <c r="A2691" s="3">
        <f>RSI!A2691</f>
        <v>45926</v>
      </c>
      <c r="B2691" s="4">
        <f>RSI!B2691</f>
        <v>6.71</v>
      </c>
      <c r="C2691" s="2">
        <f>RSI!I2691</f>
        <v>43.565886583962552</v>
      </c>
      <c r="D2691" s="2">
        <f>MACD!E2691</f>
        <v>8.9814560487171846E-2</v>
      </c>
      <c r="E2691" s="2">
        <f>MACD!F2691</f>
        <v>6.7347170991307451E-2</v>
      </c>
      <c r="F2691" s="2">
        <f>'Moving Avg'!D2691</f>
        <v>6.7239999999999993</v>
      </c>
      <c r="G2691" s="2">
        <f>'Moving Avg'!F2691</f>
        <v>6.8345000000000002</v>
      </c>
      <c r="H2691" s="2">
        <f>'Moving Avg'!G2691</f>
        <v>6.8741579999999987</v>
      </c>
      <c r="I2691" s="2">
        <f>'Moving Avg'!H2691</f>
        <v>6.6154489999999928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83.5</v>
      </c>
      <c r="Q2691" s="9">
        <f t="shared" ref="Q2691:Q2693" si="420">0.35*M2691+N2691*0.35+O2691*0.15+P2691*0.15</f>
        <v>28.774999999999999</v>
      </c>
      <c r="R2691" s="9">
        <f t="shared" ref="R2691:R2693" si="421">M2691*0.2+N2691*0.2+O2691*0.35+P2691*0.25</f>
        <v>43.375</v>
      </c>
      <c r="S2691" s="9">
        <f t="shared" ref="S2691:S2693" si="422">M2691*0.15+N2691*0.15+O2691*0.25+P2691*0.45</f>
        <v>53.825000000000003</v>
      </c>
      <c r="T2691" s="9">
        <f t="shared" ref="T2691:T2693" si="423">0.25*SUM(M2691:P2691)</f>
        <v>39.625</v>
      </c>
      <c r="U2691" s="8">
        <f t="shared" ref="U2691:U2693" si="424">SUM(Q2691:S2691)/3</f>
        <v>41.991666666666667</v>
      </c>
      <c r="V2691" s="8">
        <f t="shared" ref="V2691:V2693" si="425">SUM(Q2691:T2691)/4</f>
        <v>41.400000000000006</v>
      </c>
    </row>
    <row r="2692" spans="1:22" ht="13.5" x14ac:dyDescent="0.35">
      <c r="A2692" s="3">
        <f>RSI!A2692</f>
        <v>45929</v>
      </c>
      <c r="B2692" s="4">
        <f>RSI!B2692</f>
        <v>6.7</v>
      </c>
      <c r="C2692" s="2">
        <f>RSI!I2692</f>
        <v>43.073248253194983</v>
      </c>
      <c r="D2692" s="2">
        <f>MACD!E2692</f>
        <v>8.483920844121684E-2</v>
      </c>
      <c r="E2692" s="2">
        <f>MACD!F2692</f>
        <v>7.0845578481289334E-2</v>
      </c>
      <c r="F2692" s="2">
        <f>'Moving Avg'!D2692</f>
        <v>6.7100000000000009</v>
      </c>
      <c r="G2692" s="2">
        <f>'Moving Avg'!F2692</f>
        <v>6.8194999999999997</v>
      </c>
      <c r="H2692" s="2">
        <f>'Moving Avg'!G2692</f>
        <v>6.8694579999999981</v>
      </c>
      <c r="I2692" s="2">
        <f>'Moving Avg'!H2692</f>
        <v>6.6187449999999943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10"/>
        <v>25</v>
      </c>
      <c r="N2692" s="8">
        <f t="shared" si="411"/>
        <v>0</v>
      </c>
      <c r="O2692" s="8">
        <f t="shared" si="412"/>
        <v>50</v>
      </c>
      <c r="P2692" s="8">
        <f t="shared" si="413"/>
        <v>16.5</v>
      </c>
      <c r="Q2692" s="9">
        <f t="shared" si="420"/>
        <v>18.725000000000001</v>
      </c>
      <c r="R2692" s="9">
        <f t="shared" si="421"/>
        <v>26.625</v>
      </c>
      <c r="S2692" s="9">
        <f t="shared" si="422"/>
        <v>23.675000000000001</v>
      </c>
      <c r="T2692" s="9">
        <f t="shared" si="423"/>
        <v>22.875</v>
      </c>
      <c r="U2692" s="8">
        <f t="shared" si="424"/>
        <v>23.008333333333336</v>
      </c>
      <c r="V2692" s="8">
        <f t="shared" si="425"/>
        <v>22.975000000000001</v>
      </c>
    </row>
    <row r="2693" spans="1:22" ht="13.5" x14ac:dyDescent="0.35">
      <c r="A2693" s="3">
        <f>RSI!A2693</f>
        <v>45930</v>
      </c>
      <c r="B2693" s="4">
        <f>RSI!B2693</f>
        <v>6.69</v>
      </c>
      <c r="C2693" s="2">
        <f>RSI!I2693</f>
        <v>42.555024669283178</v>
      </c>
      <c r="D2693" s="2">
        <f>MACD!E2693</f>
        <v>8.2082574120980745E-2</v>
      </c>
      <c r="E2693" s="2">
        <f>MACD!F2693</f>
        <v>7.3092977609227616E-2</v>
      </c>
      <c r="F2693" s="2">
        <f>'Moving Avg'!D2693</f>
        <v>6.7080000000000002</v>
      </c>
      <c r="G2693" s="2">
        <f>'Moving Avg'!F2693</f>
        <v>6.8094999999999999</v>
      </c>
      <c r="H2693" s="2">
        <f>'Moving Avg'!G2693</f>
        <v>6.8645579999999997</v>
      </c>
      <c r="I2693" s="2">
        <f>'Moving Avg'!H2693</f>
        <v>6.6218959999999951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25</v>
      </c>
      <c r="N2693" s="8">
        <f t="shared" si="411"/>
        <v>0</v>
      </c>
      <c r="O2693" s="8">
        <f t="shared" si="412"/>
        <v>50</v>
      </c>
      <c r="P2693" s="8">
        <f t="shared" si="413"/>
        <v>0</v>
      </c>
      <c r="Q2693" s="9">
        <f t="shared" si="420"/>
        <v>16.25</v>
      </c>
      <c r="R2693" s="9">
        <f t="shared" si="421"/>
        <v>22.5</v>
      </c>
      <c r="S2693" s="9">
        <f t="shared" si="422"/>
        <v>16.25</v>
      </c>
      <c r="T2693" s="9">
        <f t="shared" si="423"/>
        <v>18.75</v>
      </c>
      <c r="U2693" s="8">
        <f t="shared" si="424"/>
        <v>18.333333333333332</v>
      </c>
      <c r="V2693" s="8">
        <f t="shared" si="425"/>
        <v>18.4375</v>
      </c>
    </row>
    <row r="2694" spans="1:22" ht="13.5" x14ac:dyDescent="0.35">
      <c r="A2694" s="3">
        <f>RSI!A2694</f>
        <v>45931</v>
      </c>
      <c r="B2694" s="4">
        <f>RSI!B2694</f>
        <v>6.68</v>
      </c>
      <c r="C2694" s="2">
        <f>RSI!I2694</f>
        <v>42.010704784320517</v>
      </c>
      <c r="D2694" s="2">
        <f>MACD!E2694</f>
        <v>7.8132703082379962E-2</v>
      </c>
      <c r="E2694" s="2">
        <f>MACD!F2694</f>
        <v>7.4100922703858083E-2</v>
      </c>
      <c r="F2694" s="2">
        <f>'Moving Avg'!D2694</f>
        <v>6.7140000000000004</v>
      </c>
      <c r="G2694" s="2">
        <f>'Moving Avg'!F2694</f>
        <v>6.7995000000000001</v>
      </c>
      <c r="H2694" s="2">
        <f>'Moving Avg'!G2694</f>
        <v>6.8602199999999991</v>
      </c>
      <c r="I2694" s="2">
        <f>'Moving Avg'!H2694</f>
        <v>6.6248544999999943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16.25</v>
      </c>
      <c r="R2694" s="9">
        <f t="shared" ref="R2694:R2706" si="431">M2694*0.2+N2694*0.2+O2694*0.35+P2694*0.25</f>
        <v>22.5</v>
      </c>
      <c r="S2694" s="9">
        <f t="shared" ref="S2694:S2706" si="432">M2694*0.15+N2694*0.15+O2694*0.25+P2694*0.45</f>
        <v>16.25</v>
      </c>
      <c r="T2694" s="9">
        <f t="shared" ref="T2694:T2706" si="433">0.25*SUM(M2694:P2694)</f>
        <v>18.75</v>
      </c>
      <c r="U2694" s="8">
        <f t="shared" ref="U2694:U2706" si="434">SUM(Q2694:S2694)/3</f>
        <v>18.333333333333332</v>
      </c>
      <c r="V2694" s="8">
        <f t="shared" ref="V2694:V2706" si="435">SUM(Q2694:T2694)/4</f>
        <v>18.4375</v>
      </c>
    </row>
    <row r="2695" spans="1:22" ht="13.5" x14ac:dyDescent="0.35">
      <c r="A2695" s="3">
        <f>RSI!A2695</f>
        <v>45932</v>
      </c>
      <c r="B2695" s="4">
        <f>RSI!B2695</f>
        <v>6.63</v>
      </c>
      <c r="C2695" s="2">
        <f>RSI!I2695</f>
        <v>39.303685688765917</v>
      </c>
      <c r="D2695" s="2">
        <f>MACD!E2695</f>
        <v>7.1526590979973825E-2</v>
      </c>
      <c r="E2695" s="2">
        <f>MACD!F2695</f>
        <v>7.3586056359081234E-2</v>
      </c>
      <c r="F2695" s="2">
        <f>'Moving Avg'!D2695</f>
        <v>6.6820000000000004</v>
      </c>
      <c r="G2695" s="2">
        <f>'Moving Avg'!F2695</f>
        <v>6.7814999999999994</v>
      </c>
      <c r="H2695" s="2">
        <f>'Moving Avg'!G2695</f>
        <v>6.8577360000000001</v>
      </c>
      <c r="I2695" s="2">
        <f>'Moving Avg'!H2695</f>
        <v>6.6273724999999946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  <c r="M2695" s="8">
        <f t="shared" si="426"/>
        <v>25</v>
      </c>
      <c r="N2695" s="8">
        <f t="shared" si="427"/>
        <v>45</v>
      </c>
      <c r="O2695" s="8">
        <f t="shared" si="428"/>
        <v>50</v>
      </c>
      <c r="P2695" s="8">
        <f t="shared" si="429"/>
        <v>0</v>
      </c>
      <c r="Q2695" s="9">
        <f t="shared" si="430"/>
        <v>32</v>
      </c>
      <c r="R2695" s="9">
        <f t="shared" si="431"/>
        <v>31.5</v>
      </c>
      <c r="S2695" s="9">
        <f t="shared" si="432"/>
        <v>23</v>
      </c>
      <c r="T2695" s="9">
        <f t="shared" si="433"/>
        <v>30</v>
      </c>
      <c r="U2695" s="8">
        <f t="shared" si="434"/>
        <v>28.833333333333332</v>
      </c>
      <c r="V2695" s="8">
        <f t="shared" si="435"/>
        <v>29.125</v>
      </c>
    </row>
    <row r="2696" spans="1:22" ht="13.5" x14ac:dyDescent="0.35">
      <c r="A2696" s="3">
        <f>RSI!A2696</f>
        <v>45933</v>
      </c>
      <c r="B2696" s="4">
        <f>RSI!B2696</f>
        <v>6.51</v>
      </c>
      <c r="C2696" s="2">
        <f>RSI!I2696</f>
        <v>33.692434950868659</v>
      </c>
      <c r="D2696" s="2">
        <f>MACD!E2696</f>
        <v>6.8099846842988754E-2</v>
      </c>
      <c r="E2696" s="2">
        <f>MACD!F2696</f>
        <v>7.2488814455862749E-2</v>
      </c>
      <c r="F2696" s="2">
        <f>'Moving Avg'!D2696</f>
        <v>6.6420000000000003</v>
      </c>
      <c r="G2696" s="2">
        <f>'Moving Avg'!F2696</f>
        <v>6.7619999999999987</v>
      </c>
      <c r="H2696" s="2">
        <f>'Moving Avg'!G2696</f>
        <v>6.8528519999999995</v>
      </c>
      <c r="I2696" s="2">
        <f>'Moving Avg'!H2696</f>
        <v>6.629433499999994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45</v>
      </c>
      <c r="O2696" s="8">
        <f t="shared" si="428"/>
        <v>50</v>
      </c>
      <c r="P2696" s="8">
        <f t="shared" si="429"/>
        <v>0</v>
      </c>
      <c r="Q2696" s="9">
        <f t="shared" si="430"/>
        <v>32</v>
      </c>
      <c r="R2696" s="9">
        <f t="shared" si="431"/>
        <v>31.5</v>
      </c>
      <c r="S2696" s="9">
        <f t="shared" si="432"/>
        <v>23</v>
      </c>
      <c r="T2696" s="9">
        <f t="shared" si="433"/>
        <v>30</v>
      </c>
      <c r="U2696" s="8">
        <f t="shared" si="434"/>
        <v>28.833333333333332</v>
      </c>
      <c r="V2696" s="8">
        <f t="shared" si="435"/>
        <v>29.125</v>
      </c>
    </row>
    <row r="2697" spans="1:22" ht="13.5" x14ac:dyDescent="0.35">
      <c r="A2697" s="3">
        <f>RSI!A2697</f>
        <v>45936</v>
      </c>
      <c r="B2697" s="4">
        <f>RSI!B2697</f>
        <v>6.63</v>
      </c>
      <c r="C2697" s="2">
        <f>RSI!I2697</f>
        <v>42.528583036636689</v>
      </c>
      <c r="D2697" s="2">
        <f>MACD!E2697</f>
        <v>6.8684593210388556E-2</v>
      </c>
      <c r="E2697" s="2">
        <f>MACD!F2697</f>
        <v>7.172797020676791E-2</v>
      </c>
      <c r="F2697" s="2">
        <f>'Moving Avg'!D2697</f>
        <v>6.6280000000000001</v>
      </c>
      <c r="G2697" s="2">
        <f>'Moving Avg'!F2697</f>
        <v>6.7484999999999999</v>
      </c>
      <c r="H2697" s="2">
        <f>'Moving Avg'!G2697</f>
        <v>6.8494159999999988</v>
      </c>
      <c r="I2697" s="2">
        <f>'Moving Avg'!H2697</f>
        <v>6.6320469999999956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45</v>
      </c>
      <c r="O2697" s="8">
        <f t="shared" si="428"/>
        <v>0</v>
      </c>
      <c r="P2697" s="8">
        <f t="shared" si="429"/>
        <v>0</v>
      </c>
      <c r="Q2697" s="9">
        <f t="shared" si="430"/>
        <v>24.5</v>
      </c>
      <c r="R2697" s="9">
        <f t="shared" si="431"/>
        <v>14</v>
      </c>
      <c r="S2697" s="9">
        <f t="shared" si="432"/>
        <v>10.5</v>
      </c>
      <c r="T2697" s="9">
        <f t="shared" si="433"/>
        <v>17.5</v>
      </c>
      <c r="U2697" s="8">
        <f t="shared" si="434"/>
        <v>16.333333333333332</v>
      </c>
      <c r="V2697" s="8">
        <f t="shared" si="435"/>
        <v>16.625</v>
      </c>
    </row>
    <row r="2698" spans="1:22" ht="13.5" x14ac:dyDescent="0.35">
      <c r="A2698" s="3">
        <f>RSI!A2698</f>
        <v>45937</v>
      </c>
      <c r="B2698" s="4">
        <f>RSI!B2698</f>
        <v>6.53</v>
      </c>
      <c r="C2698" s="2">
        <f>RSI!I2698</f>
        <v>37.985775476489785</v>
      </c>
      <c r="D2698" s="2">
        <f>MACD!E2698</f>
        <v>6.6593615655383687E-2</v>
      </c>
      <c r="E2698" s="2">
        <f>MACD!F2698</f>
        <v>7.0701099296491071E-2</v>
      </c>
      <c r="F2698" s="2">
        <f>'Moving Avg'!D2698</f>
        <v>6.5959999999999992</v>
      </c>
      <c r="G2698" s="2">
        <f>'Moving Avg'!F2698</f>
        <v>6.7270000000000012</v>
      </c>
      <c r="H2698" s="2">
        <f>'Moving Avg'!G2698</f>
        <v>6.8435999999999977</v>
      </c>
      <c r="I2698" s="2">
        <f>'Moving Avg'!H2698</f>
        <v>6.6341604999999948</v>
      </c>
      <c r="J2698" s="6" t="str">
        <f>OBV!F2698</f>
        <v>BEARISH</v>
      </c>
      <c r="K2698" s="6" t="str">
        <f>OBV!G2698</f>
        <v>NEUTRAL</v>
      </c>
      <c r="L2698" s="6" t="str">
        <f>OBV!H2698</f>
        <v>CONFIRMED BEARISH</v>
      </c>
      <c r="M2698" s="8">
        <f t="shared" si="426"/>
        <v>25</v>
      </c>
      <c r="N2698" s="8">
        <f t="shared" si="427"/>
        <v>45</v>
      </c>
      <c r="O2698" s="8">
        <f t="shared" si="428"/>
        <v>0</v>
      </c>
      <c r="P2698" s="8">
        <f t="shared" si="429"/>
        <v>16.5</v>
      </c>
      <c r="Q2698" s="9">
        <f t="shared" si="430"/>
        <v>26.975000000000001</v>
      </c>
      <c r="R2698" s="9">
        <f t="shared" si="431"/>
        <v>18.125</v>
      </c>
      <c r="S2698" s="9">
        <f t="shared" si="432"/>
        <v>17.925000000000001</v>
      </c>
      <c r="T2698" s="9">
        <f t="shared" si="433"/>
        <v>21.625</v>
      </c>
      <c r="U2698" s="8">
        <f t="shared" si="434"/>
        <v>21.008333333333336</v>
      </c>
      <c r="V2698" s="8">
        <f t="shared" si="435"/>
        <v>21.162500000000001</v>
      </c>
    </row>
    <row r="2699" spans="1:22" ht="13.5" x14ac:dyDescent="0.35">
      <c r="A2699" s="3">
        <f>RSI!A2699</f>
        <v>45938</v>
      </c>
      <c r="B2699" s="4">
        <f>RSI!B2699</f>
        <v>6.6</v>
      </c>
      <c r="C2699" s="2">
        <f>RSI!I2699</f>
        <v>42.607275817147887</v>
      </c>
      <c r="D2699" s="2">
        <f>MACD!E2699</f>
        <v>5.3256312834164099E-2</v>
      </c>
      <c r="E2699" s="2">
        <f>MACD!F2699</f>
        <v>6.7212142004025685E-2</v>
      </c>
      <c r="F2699" s="2">
        <f>'Moving Avg'!D2699</f>
        <v>6.58</v>
      </c>
      <c r="G2699" s="2">
        <f>'Moving Avg'!F2699</f>
        <v>6.7120000000000006</v>
      </c>
      <c r="H2699" s="2">
        <f>'Moving Avg'!G2699</f>
        <v>6.8388039999999988</v>
      </c>
      <c r="I2699" s="2">
        <f>'Moving Avg'!H2699</f>
        <v>6.6364809999999954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  <c r="M2699" s="8">
        <f t="shared" si="426"/>
        <v>25</v>
      </c>
      <c r="N2699" s="8">
        <f t="shared" si="427"/>
        <v>45</v>
      </c>
      <c r="O2699" s="8">
        <f t="shared" si="428"/>
        <v>0</v>
      </c>
      <c r="P2699" s="8">
        <f t="shared" si="429"/>
        <v>16.5</v>
      </c>
      <c r="Q2699" s="9">
        <f t="shared" si="430"/>
        <v>26.975000000000001</v>
      </c>
      <c r="R2699" s="9">
        <f t="shared" si="431"/>
        <v>18.125</v>
      </c>
      <c r="S2699" s="9">
        <f t="shared" si="432"/>
        <v>17.925000000000001</v>
      </c>
      <c r="T2699" s="9">
        <f t="shared" si="433"/>
        <v>21.625</v>
      </c>
      <c r="U2699" s="8">
        <f t="shared" si="434"/>
        <v>21.008333333333336</v>
      </c>
      <c r="V2699" s="8">
        <f t="shared" si="435"/>
        <v>21.162500000000001</v>
      </c>
    </row>
    <row r="2700" spans="1:22" ht="13.5" x14ac:dyDescent="0.35">
      <c r="A2700" s="3">
        <f>RSI!A2700</f>
        <v>45939</v>
      </c>
      <c r="B2700" s="4">
        <f>RSI!B2700</f>
        <v>6.6</v>
      </c>
      <c r="C2700" s="2">
        <f>RSI!I2700</f>
        <v>42.607275817147887</v>
      </c>
      <c r="D2700" s="2">
        <f>MACD!E2700</f>
        <v>6.4308211617150945E-2</v>
      </c>
      <c r="E2700" s="2">
        <f>MACD!F2700</f>
        <v>6.6631355926650745E-2</v>
      </c>
      <c r="F2700" s="2">
        <f>'Moving Avg'!D2700</f>
        <v>6.5740000000000007</v>
      </c>
      <c r="G2700" s="2">
        <f>'Moving Avg'!F2700</f>
        <v>6.6989999999999998</v>
      </c>
      <c r="H2700" s="2">
        <f>'Moving Avg'!G2700</f>
        <v>6.8328660000000001</v>
      </c>
      <c r="I2700" s="2">
        <f>'Moving Avg'!H2700</f>
        <v>6.6388014999999951</v>
      </c>
      <c r="J2700" s="6" t="str">
        <f>OBV!F2700</f>
        <v>BEARISH</v>
      </c>
      <c r="K2700" s="6" t="str">
        <f>OBV!G2700</f>
        <v>NEUTRAL</v>
      </c>
      <c r="L2700" s="6" t="str">
        <f>OBV!H2700</f>
        <v>CONFIRMED BEARISH</v>
      </c>
      <c r="M2700" s="8">
        <f t="shared" si="426"/>
        <v>25</v>
      </c>
      <c r="N2700" s="8">
        <f t="shared" si="427"/>
        <v>45</v>
      </c>
      <c r="O2700" s="8">
        <f t="shared" si="428"/>
        <v>0</v>
      </c>
      <c r="P2700" s="8">
        <f t="shared" si="429"/>
        <v>16.5</v>
      </c>
      <c r="Q2700" s="9">
        <f t="shared" si="430"/>
        <v>26.975000000000001</v>
      </c>
      <c r="R2700" s="9">
        <f t="shared" si="431"/>
        <v>18.125</v>
      </c>
      <c r="S2700" s="9">
        <f t="shared" si="432"/>
        <v>17.925000000000001</v>
      </c>
      <c r="T2700" s="9">
        <f t="shared" si="433"/>
        <v>21.625</v>
      </c>
      <c r="U2700" s="8">
        <f t="shared" si="434"/>
        <v>21.008333333333336</v>
      </c>
      <c r="V2700" s="8">
        <f t="shared" si="435"/>
        <v>21.162500000000001</v>
      </c>
    </row>
    <row r="2701" spans="1:22" ht="13.5" x14ac:dyDescent="0.35">
      <c r="A2701" s="3">
        <f>RSI!A2701</f>
        <v>45940</v>
      </c>
      <c r="B2701" s="4">
        <f>RSI!B2701</f>
        <v>6.46</v>
      </c>
      <c r="C2701" s="2">
        <f>RSI!I2701</f>
        <v>36.327716906637249</v>
      </c>
      <c r="D2701" s="2">
        <f>MACD!E2701</f>
        <v>7.2462169790521003E-2</v>
      </c>
      <c r="E2701" s="2">
        <f>MACD!F2701</f>
        <v>6.7797518699424797E-2</v>
      </c>
      <c r="F2701" s="2">
        <f>'Moving Avg'!D2701</f>
        <v>6.5640000000000001</v>
      </c>
      <c r="G2701" s="2">
        <f>'Moving Avg'!F2701</f>
        <v>6.6769999999999978</v>
      </c>
      <c r="H2701" s="2">
        <f>'Moving Avg'!G2701</f>
        <v>6.8243179999999999</v>
      </c>
      <c r="I2701" s="2">
        <f>'Moving Avg'!H2701</f>
        <v>6.640659999999996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0</v>
      </c>
      <c r="P2701" s="8">
        <f t="shared" si="429"/>
        <v>16.5</v>
      </c>
      <c r="Q2701" s="9">
        <f t="shared" si="430"/>
        <v>11.225</v>
      </c>
      <c r="R2701" s="9">
        <f t="shared" si="431"/>
        <v>9.125</v>
      </c>
      <c r="S2701" s="9">
        <f t="shared" si="432"/>
        <v>11.175000000000001</v>
      </c>
      <c r="T2701" s="9">
        <f t="shared" si="433"/>
        <v>10.375</v>
      </c>
      <c r="U2701" s="8">
        <f t="shared" si="434"/>
        <v>10.508333333333335</v>
      </c>
      <c r="V2701" s="8">
        <f t="shared" si="435"/>
        <v>10.475000000000001</v>
      </c>
    </row>
    <row r="2702" spans="1:22" ht="13.5" x14ac:dyDescent="0.35">
      <c r="A2702" s="3">
        <f>RSI!A2702</f>
        <v>45943</v>
      </c>
      <c r="B2702" s="4">
        <f>RSI!B2702</f>
        <v>6.53</v>
      </c>
      <c r="C2702" s="2">
        <f>RSI!I2702</f>
        <v>41.009208845588262</v>
      </c>
      <c r="D2702" s="2">
        <f>MACD!E2702</f>
        <v>7.4150174971473248E-2</v>
      </c>
      <c r="E2702" s="2">
        <f>MACD!F2702</f>
        <v>6.906804995383449E-2</v>
      </c>
      <c r="F2702" s="2">
        <f>'Moving Avg'!D2702</f>
        <v>6.5439999999999996</v>
      </c>
      <c r="G2702" s="2">
        <f>'Moving Avg'!F2702</f>
        <v>6.6624999999999988</v>
      </c>
      <c r="H2702" s="2">
        <f>'Moving Avg'!G2702</f>
        <v>6.8164079999999991</v>
      </c>
      <c r="I2702" s="2">
        <f>'Moving Avg'!H2702</f>
        <v>6.6428684999999952</v>
      </c>
      <c r="J2702" s="6" t="str">
        <f>OBV!F2702</f>
        <v>BEARISH</v>
      </c>
      <c r="K2702" s="6" t="str">
        <f>OBV!G2702</f>
        <v>NEUTRAL</v>
      </c>
      <c r="L2702" s="6" t="str">
        <f>OBV!H2702</f>
        <v>CONFIRMED BEARISH</v>
      </c>
      <c r="M2702" s="8">
        <f t="shared" si="426"/>
        <v>25</v>
      </c>
      <c r="N2702" s="8">
        <f t="shared" si="427"/>
        <v>0</v>
      </c>
      <c r="O2702" s="8">
        <f t="shared" si="428"/>
        <v>0</v>
      </c>
      <c r="P2702" s="8">
        <f t="shared" si="429"/>
        <v>16.5</v>
      </c>
      <c r="Q2702" s="9">
        <f t="shared" si="430"/>
        <v>11.225</v>
      </c>
      <c r="R2702" s="9">
        <f t="shared" si="431"/>
        <v>9.125</v>
      </c>
      <c r="S2702" s="9">
        <f t="shared" si="432"/>
        <v>11.175000000000001</v>
      </c>
      <c r="T2702" s="9">
        <f t="shared" si="433"/>
        <v>10.375</v>
      </c>
      <c r="U2702" s="8">
        <f t="shared" si="434"/>
        <v>10.508333333333335</v>
      </c>
      <c r="V2702" s="8">
        <f t="shared" si="435"/>
        <v>10.475000000000001</v>
      </c>
    </row>
    <row r="2703" spans="1:22" ht="13.5" x14ac:dyDescent="0.35">
      <c r="A2703" s="3">
        <f>RSI!A2703</f>
        <v>45944</v>
      </c>
      <c r="B2703" s="4">
        <f>RSI!B2703</f>
        <v>6.5</v>
      </c>
      <c r="C2703" s="2">
        <f>RSI!I2703</f>
        <v>39.663255180409138</v>
      </c>
      <c r="D2703" s="2">
        <f>MACD!E2703</f>
        <v>7.7248752535221676E-2</v>
      </c>
      <c r="E2703" s="2">
        <f>MACD!F2703</f>
        <v>7.0704190470111922E-2</v>
      </c>
      <c r="F2703" s="2">
        <f>'Moving Avg'!D2703</f>
        <v>6.5379999999999994</v>
      </c>
      <c r="G2703" s="2">
        <f>'Moving Avg'!F2703</f>
        <v>6.6464999999999987</v>
      </c>
      <c r="H2703" s="2">
        <f>'Moving Avg'!G2703</f>
        <v>6.8078979999999989</v>
      </c>
      <c r="I2703" s="2">
        <f>'Moving Avg'!H2703</f>
        <v>6.6449744999999947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  <c r="M2703" s="8">
        <f t="shared" si="426"/>
        <v>25</v>
      </c>
      <c r="N2703" s="8">
        <f t="shared" si="427"/>
        <v>0</v>
      </c>
      <c r="O2703" s="8">
        <f t="shared" si="428"/>
        <v>0</v>
      </c>
      <c r="P2703" s="8">
        <f t="shared" si="429"/>
        <v>16.5</v>
      </c>
      <c r="Q2703" s="9">
        <f t="shared" si="430"/>
        <v>11.225</v>
      </c>
      <c r="R2703" s="9">
        <f t="shared" si="431"/>
        <v>9.125</v>
      </c>
      <c r="S2703" s="9">
        <f t="shared" si="432"/>
        <v>11.175000000000001</v>
      </c>
      <c r="T2703" s="9">
        <f t="shared" si="433"/>
        <v>10.375</v>
      </c>
      <c r="U2703" s="8">
        <f t="shared" si="434"/>
        <v>10.508333333333335</v>
      </c>
      <c r="V2703" s="8">
        <f t="shared" si="435"/>
        <v>10.475000000000001</v>
      </c>
    </row>
    <row r="2704" spans="1:22" ht="13.5" x14ac:dyDescent="0.35">
      <c r="A2704" s="3">
        <f>RSI!A2704</f>
        <v>45946</v>
      </c>
      <c r="B2704" s="4">
        <f>RSI!B2704</f>
        <v>6.58</v>
      </c>
      <c r="C2704" s="2">
        <f>RSI!I2704</f>
        <v>44.860410134964567</v>
      </c>
      <c r="D2704" s="2">
        <f>MACD!E2704</f>
        <v>7.3496940056275939E-2</v>
      </c>
      <c r="E2704" s="2">
        <f>MACD!F2704</f>
        <v>7.1262740387344731E-2</v>
      </c>
      <c r="F2704" s="2">
        <f>'Moving Avg'!D2704</f>
        <v>6.5340000000000007</v>
      </c>
      <c r="G2704" s="2">
        <f>'Moving Avg'!F2704</f>
        <v>6.6354999999999986</v>
      </c>
      <c r="H2704" s="2">
        <f>'Moving Avg'!G2704</f>
        <v>6.8009880000000003</v>
      </c>
      <c r="I2704" s="2">
        <f>'Moving Avg'!H2704</f>
        <v>6.6478134999999945</v>
      </c>
      <c r="J2704" s="6" t="str">
        <f>OBV!F2704</f>
        <v>BEARISH</v>
      </c>
      <c r="K2704" s="6" t="str">
        <f>OBV!G2704</f>
        <v>NEUTRAL</v>
      </c>
      <c r="L2704" s="6" t="str">
        <f>OBV!H2704</f>
        <v>CONFIRMED BEARISH</v>
      </c>
      <c r="M2704" s="8">
        <f t="shared" si="426"/>
        <v>25</v>
      </c>
      <c r="N2704" s="8">
        <f t="shared" si="427"/>
        <v>0</v>
      </c>
      <c r="O2704" s="8">
        <f t="shared" si="428"/>
        <v>0</v>
      </c>
      <c r="P2704" s="8">
        <f t="shared" si="429"/>
        <v>16.5</v>
      </c>
      <c r="Q2704" s="9">
        <f t="shared" si="430"/>
        <v>11.225</v>
      </c>
      <c r="R2704" s="9">
        <f t="shared" si="431"/>
        <v>9.125</v>
      </c>
      <c r="S2704" s="9">
        <f t="shared" si="432"/>
        <v>11.175000000000001</v>
      </c>
      <c r="T2704" s="9">
        <f t="shared" si="433"/>
        <v>10.375</v>
      </c>
      <c r="U2704" s="8">
        <f t="shared" si="434"/>
        <v>10.508333333333335</v>
      </c>
      <c r="V2704" s="8">
        <f t="shared" si="435"/>
        <v>10.475000000000001</v>
      </c>
    </row>
    <row r="2705" spans="1:22" ht="13.5" x14ac:dyDescent="0.35">
      <c r="A2705" s="3">
        <f>RSI!A2705</f>
        <v>45947</v>
      </c>
      <c r="B2705" s="4">
        <f>RSI!B2705</f>
        <v>6.51</v>
      </c>
      <c r="C2705" s="2">
        <f>RSI!I2705</f>
        <v>41.492603043901632</v>
      </c>
      <c r="D2705" s="2">
        <f>MACD!E2705</f>
        <v>6.8352392500905523E-2</v>
      </c>
      <c r="E2705" s="2">
        <f>MACD!F2705</f>
        <v>7.0680670810056884E-2</v>
      </c>
      <c r="F2705" s="2">
        <f>'Moving Avg'!D2705</f>
        <v>6.516</v>
      </c>
      <c r="G2705" s="2">
        <f>'Moving Avg'!F2705</f>
        <v>6.6234999999999982</v>
      </c>
      <c r="H2705" s="2">
        <f>'Moving Avg'!G2705</f>
        <v>6.7932499999999996</v>
      </c>
      <c r="I2705" s="2">
        <f>'Moving Avg'!H2705</f>
        <v>6.6513489999999944</v>
      </c>
      <c r="J2705" s="6" t="str">
        <f>OBV!F2705</f>
        <v>BULLISH</v>
      </c>
      <c r="K2705" s="6" t="str">
        <f>OBV!G2705</f>
        <v>NEUTRAL</v>
      </c>
      <c r="L2705" s="6" t="str">
        <f>OBV!H2705</f>
        <v>BULLISH DIVERGENCE</v>
      </c>
      <c r="M2705" s="8">
        <f t="shared" si="426"/>
        <v>25</v>
      </c>
      <c r="N2705" s="8">
        <f t="shared" si="427"/>
        <v>45</v>
      </c>
      <c r="O2705" s="8">
        <f t="shared" si="428"/>
        <v>0</v>
      </c>
      <c r="P2705" s="8">
        <f t="shared" si="429"/>
        <v>66.5</v>
      </c>
      <c r="Q2705" s="9">
        <f t="shared" si="430"/>
        <v>34.475000000000001</v>
      </c>
      <c r="R2705" s="9">
        <f t="shared" si="431"/>
        <v>30.625</v>
      </c>
      <c r="S2705" s="9">
        <f t="shared" si="432"/>
        <v>40.424999999999997</v>
      </c>
      <c r="T2705" s="9">
        <f t="shared" si="433"/>
        <v>34.125</v>
      </c>
      <c r="U2705" s="8">
        <f t="shared" si="434"/>
        <v>35.174999999999997</v>
      </c>
      <c r="V2705" s="8">
        <f t="shared" si="435"/>
        <v>34.912499999999994</v>
      </c>
    </row>
    <row r="2706" spans="1:22" ht="13.5" x14ac:dyDescent="0.35">
      <c r="A2706" s="3">
        <f>RSI!A2706</f>
        <v>45950</v>
      </c>
      <c r="B2706" s="4">
        <f>RSI!B2706</f>
        <v>6.5</v>
      </c>
      <c r="C2706" s="2">
        <f>RSI!I2706</f>
        <v>41.018847759501504</v>
      </c>
      <c r="D2706" s="2">
        <f>MACD!E2706</f>
        <v>4.7189543077171159E-2</v>
      </c>
      <c r="E2706" s="2">
        <f>MACD!F2706</f>
        <v>6.5982445263479739E-2</v>
      </c>
      <c r="F2706" s="2">
        <f>'Moving Avg'!D2706</f>
        <v>6.5239999999999991</v>
      </c>
      <c r="G2706" s="2">
        <f>'Moving Avg'!F2706</f>
        <v>6.6134999999999993</v>
      </c>
      <c r="H2706" s="2">
        <f>'Moving Avg'!G2706</f>
        <v>6.7877839999999994</v>
      </c>
      <c r="I2706" s="2">
        <f>'Moving Avg'!H2706</f>
        <v>6.654738999999994</v>
      </c>
      <c r="J2706" s="6" t="str">
        <f>OBV!F2706</f>
        <v>BULLISH</v>
      </c>
      <c r="K2706" s="6" t="str">
        <f>OBV!G2706</f>
        <v>NEUTRAL</v>
      </c>
      <c r="L2706" s="6" t="str">
        <f>OBV!H2706</f>
        <v>CONFIRMED BULLISH</v>
      </c>
      <c r="M2706" s="8">
        <f t="shared" si="426"/>
        <v>25</v>
      </c>
      <c r="N2706" s="8">
        <f t="shared" si="427"/>
        <v>45</v>
      </c>
      <c r="O2706" s="8">
        <f t="shared" si="428"/>
        <v>0</v>
      </c>
      <c r="P2706" s="8">
        <f t="shared" si="429"/>
        <v>83.5</v>
      </c>
      <c r="Q2706" s="9">
        <f t="shared" si="430"/>
        <v>37.024999999999999</v>
      </c>
      <c r="R2706" s="9">
        <f t="shared" si="431"/>
        <v>34.875</v>
      </c>
      <c r="S2706" s="9">
        <f t="shared" si="432"/>
        <v>48.075000000000003</v>
      </c>
      <c r="T2706" s="9">
        <f t="shared" si="433"/>
        <v>38.375</v>
      </c>
      <c r="U2706" s="8">
        <f t="shared" si="434"/>
        <v>39.991666666666667</v>
      </c>
      <c r="V2706" s="8">
        <f t="shared" si="435"/>
        <v>39.587500000000006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2025-12-13T19:00:52Z</dcterms:modified>
</cp:coreProperties>
</file>